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otes" sheetId="1" r:id="rId4"/>
    <sheet state="visible" name="papers" sheetId="2" r:id="rId5"/>
    <sheet state="visible" name="studiesdatasets" sheetId="3" r:id="rId6"/>
    <sheet state="visible" name="samples" sheetId="4" r:id="rId7"/>
    <sheet state="visible" name="primer_name_and_sequences" sheetId="5" r:id="rId8"/>
    <sheet state="visible" name="metadata_units_and_notes" sheetId="6" r:id="rId9"/>
    <sheet state="visible" name="coassembly_groups" sheetId="7" r:id="rId10"/>
    <sheet state="visible" name="Temp_Studies" sheetId="8" r:id="rId11"/>
    <sheet state="visible" name="sampling_sites" sheetId="9" r:id="rId12"/>
    <sheet state="visible" name="seagull_site_assignments" sheetId="10" r:id="rId13"/>
  </sheets>
  <definedNames>
    <definedName hidden="1" localSheetId="3" name="_xlnm._FilterDatabase">samples!$E$1:$E$4130</definedName>
  </definedNames>
  <calcPr/>
  <extLst>
    <ext uri="GoogleSheetsCustomDataVersion2">
      <go:sheetsCustomData xmlns:go="http://customooxmlschemas.google.com/" r:id="rId14" roundtripDataChecksum="vPjE53r4LTEaAVu9rUgFmj+izcyhVuVQRZgRoylQ34k="/>
    </ext>
  </extLst>
</workbook>
</file>

<file path=xl/comments1.xml><?xml version="1.0" encoding="utf-8"?>
<comments xmlns:r="http://schemas.openxmlformats.org/officeDocument/2006/relationships" xmlns="http://schemas.openxmlformats.org/spreadsheetml/2006/main">
  <authors>
    <author/>
  </authors>
  <commentList>
    <comment authorId="0" ref="O10">
      <text>
        <t xml:space="preserve">======
ID#AAAAooJ1B24
Robert Hein    (2023-02-01 22:31:19)
in the SQL database/website these along with empty cells will be all the same NULL without any distinction, if we need to keep the distinction I'll have to put that into an extra column for each such case, let me know</t>
      </text>
    </comment>
  </commentList>
  <extLst>
    <ext uri="GoogleSheetsCustomDataVersion2">
      <go:sheetsCustomData xmlns:go="http://customooxmlschemas.google.com/" r:id="rId1" roundtripDataSignature="AMtx7mgVWl/KJ0+bbw++IGtSnuhP8vSveA=="/>
    </ext>
  </extLst>
</comments>
</file>

<file path=xl/comments2.xml><?xml version="1.0" encoding="utf-8"?>
<comments xmlns:r="http://schemas.openxmlformats.org/officeDocument/2006/relationships" xmlns="http://schemas.openxmlformats.org/spreadsheetml/2006/main">
  <authors>
    <author/>
  </authors>
  <commentList>
    <comment authorId="0" ref="I1">
      <text>
        <t xml:space="preserve">======
ID#AAAAgrSOz8U
Robert Hein    (2022-10-03 20:49:07)
would it be possible to move this information to the studies/dataset table?  
Maybe instead of the Primary_pub column, a column that lists the papers, first in the list is the primary?
------
ID#AAAAhwNfRCs
Anders Kiledal    (2022-10-14 15:27:33)
This seems like a decent solution to me, and agree the current solution isn't ideal</t>
      </text>
    </comment>
  </commentList>
  <extLst>
    <ext uri="GoogleSheetsCustomDataVersion2">
      <go:sheetsCustomData xmlns:go="http://customooxmlschemas.google.com/" r:id="rId1" roundtripDataSignature="AMtx7mjxuO2L+bcefDuiCEmxt/tMVA2vLw=="/>
    </ext>
  </extLst>
</comments>
</file>

<file path=xl/comments3.xml><?xml version="1.0" encoding="utf-8"?>
<comments xmlns:r="http://schemas.openxmlformats.org/officeDocument/2006/relationships" xmlns="http://schemas.openxmlformats.org/spreadsheetml/2006/main">
  <authors>
    <author/>
  </authors>
  <commentList>
    <comment authorId="0" ref="A18">
      <text>
        <t xml:space="preserve">======
ID#AAAA2tGGGjI
Lauren Hart    (2023-08-08 19:46:40)
Are there plans to produce drep bins for this set? Thanks!</t>
      </text>
    </comment>
    <comment authorId="0" ref="O2">
      <text>
        <t xml:space="preserve">======
ID#AAAAvUSLXg0
Anders Kiledal    (2023-04-19 13:46:45)
All samples in, but some metadata missing. Some of the data is only available in graphical form, should we ask authors for actual tables?</t>
      </text>
    </comment>
    <comment authorId="0" ref="M1">
      <text>
        <t xml:space="preserve">======
ID#AAAAl19baxs
Anders Kiledal    (2022-12-14 21:03:48)
move to samples table to better accommodate studies utilizing multiple sequencing platforms
------
ID#AAAAl19baxw
Anders Kiledal    (2022-12-14 21:04:03)
@kiledal@umich.edu</t>
      </text>
    </comment>
    <comment authorId="0" ref="B30">
      <text>
        <t xml:space="preserve">======
ID#AAAAhwNfRCU
William James    (2022-10-14 15:03:19)
Im not sure if the study/paper got mixed up here but it would appear that this data set and paper do not match up.
------
ID#AAAAhwNfRCc
Anders Kiledal    (2022-10-14 15:16:02)
Looks like the bioproject is listed in the paper... I think it may actually be correct?</t>
      </text>
    </comment>
    <comment authorId="0" ref="D13">
      <text>
        <t xml:space="preserve">======
ID#AAAAgGsDz3o
Anders Kiledal    (2022-09-16 18:29:09)
The 16S rRNA gene and cpcBA IGS sequences obtained during this study were deposited in GenBank under accession no. DQ519592to DQ520013, DQ525026 to DQ525059, DQ526396 to DQ526425, and DQ533710.</t>
      </text>
    </comment>
    <comment authorId="0" ref="H1">
      <text>
        <t xml:space="preserve">======
ID#AAAAe63FK9I
Anders Kiledal    (2022-08-25 18:54:26)
This column is currently being used as a short synopsis/description of the study on the GLAMR website</t>
      </text>
    </comment>
    <comment authorId="0" ref="D24">
      <text>
        <t xml:space="preserve">======
ID#AAAAdUIpYhk
William James    (2022-07-29 15:00:47)
Using the geographic range search tool on the website I ws unable to find any samples/projects from lake Superior.</t>
      </text>
    </comment>
    <comment authorId="0" ref="D28">
      <text>
        <t xml:space="preserve">======
ID#AAAAdUIpYhY
William James    (2022-07-29 14:22:14)
Similar to above papers, 16s sequences are referenced and taken from multiple samples but no accession is provided.</t>
      </text>
    </comment>
    <comment authorId="0" ref="D27">
      <text>
        <t xml:space="preserve">======
ID#AAAAdclbyis
William James    (2022-07-28 23:13:17)
Similar to Homola et al. 2021, I couldn't find accession numbers within the paper and poured through the supplemental material and found relative abundance data but no access to raw reads.</t>
      </text>
    </comment>
    <comment authorId="0" ref="D26">
      <text>
        <t xml:space="preserve">======
ID#AAAAdclbyio
William James    (2022-07-28 23:05:22)
No accession number is listed in the paper that I could find. Paper pointed to a separate DOI for supplemental data. I went through the provided supplemental materials and found metadata for the sampling sites but not any links to NCBI, JGI, Genbank, etc..</t>
      </text>
    </comment>
    <comment authorId="0" ref="F11">
      <text>
        <t xml:space="preserve">======
ID#AAAAdPBex3M
William James    (2022-07-26 17:52:27)
Gp0096035 Seems to be the Gold ID for the metagenome sequencing, while Ga0049086 seems to be targeting the 16s V4 region. However there is also a 16s V4-V5 analysis project as well which does not have a separate Gold ID.</t>
      </text>
    </comment>
    <comment authorId="0" ref="D22">
      <text>
        <t xml:space="preserve">======
ID#AAAAdPBex28
William James    (2022-07-26 17:05:36)
This SRA returns no results on NCBI
------
ID#AAAAdUIpYhg
William James    (2022-07-29 14:40:59)
Its also strange to me that its only one SRA number, but the paper refers to SRA numbers.</t>
      </text>
    </comment>
    <comment authorId="0" ref="N7">
      <text>
        <t xml:space="preserve">======
ID#AAAAMx7LvWA
William James    (2021-06-23 22:24:06)
unlisted for Lake Erie Samples</t>
      </text>
    </comment>
    <comment authorId="0" ref="L7">
      <text>
        <t xml:space="preserve">======
ID#AAAAMx7LvSw
William James    (2021-06-23 22:12:11)
preservation of samples prevented long reads from being obtained, multiple primers were used to generate overlapping shorter sequences.</t>
      </text>
    </comment>
    <comment authorId="0" ref="D25">
      <text>
        <t xml:space="preserve">======
ID#AAAAMu2XppU
William James    (2021-06-07 19:42:07)
http://camera.calit2.net/ did not respond.</t>
      </text>
    </comment>
  </commentList>
  <extLst>
    <ext uri="GoogleSheetsCustomDataVersion2">
      <go:sheetsCustomData xmlns:go="http://customooxmlschemas.google.com/" r:id="rId1" roundtripDataSignature="AMtx7mgB936MP5JRN++wHimThnj/z4/o/g=="/>
    </ext>
  </extLst>
</comments>
</file>

<file path=xl/comments4.xml><?xml version="1.0" encoding="utf-8"?>
<comments xmlns:r="http://schemas.openxmlformats.org/officeDocument/2006/relationships" xmlns="http://schemas.openxmlformats.org/spreadsheetml/2006/main">
  <authors>
    <author/>
  </authors>
  <commentList>
    <comment authorId="0" ref="H1">
      <text>
        <t xml:space="preserve">SRR numbers preferred; the most specific
======</t>
      </text>
    </comment>
    <comment authorId="0" ref="S1">
      <text>
        <t xml:space="preserve">GAZ is an ontology of locations
======</t>
      </text>
    </comment>
    <comment authorId="0" ref="AB1">
      <text>
        <t xml:space="preserve">The MIMARKS standards use this interchangeably for depth below the water or sediment surface
Here we use this explicetly for depth below the water surface, and a non-mimarks compliant column (depth_sediment) for depth below the sediment surface
======</t>
      </text>
    </comment>
    <comment authorId="0" ref="AH301">
      <text>
        <t xml:space="preserve">inferred from graph
======</t>
      </text>
    </comment>
    <comment authorId="0" ref="AO301">
      <text>
        <t xml:space="preserve">inferred from graph
======</t>
      </text>
    </comment>
    <comment authorId="0" ref="BR301">
      <text>
        <t xml:space="preserve">inferred from graph
======</t>
      </text>
    </comment>
    <comment authorId="0" ref="AH302">
      <text>
        <t xml:space="preserve">inferred from graph
======</t>
      </text>
    </comment>
    <comment authorId="0" ref="AO302">
      <text>
        <t xml:space="preserve">inferred from graph
======</t>
      </text>
    </comment>
    <comment authorId="0" ref="BR302">
      <text>
        <t xml:space="preserve">inferred from graph
======</t>
      </text>
    </comment>
    <comment authorId="0" ref="AH303">
      <text>
        <t xml:space="preserve">inferred
======</t>
      </text>
    </comment>
    <comment authorId="0" ref="AO303">
      <text>
        <t xml:space="preserve">inferred
======</t>
      </text>
    </comment>
    <comment authorId="0" ref="BR303">
      <text>
        <t xml:space="preserve">inferred
======</t>
      </text>
    </comment>
    <comment authorId="0" ref="AH304">
      <text>
        <t xml:space="preserve">inferred
======</t>
      </text>
    </comment>
    <comment authorId="0" ref="AO304">
      <text>
        <t xml:space="preserve">inferred
======</t>
      </text>
    </comment>
    <comment authorId="0" ref="BR304">
      <text>
        <t xml:space="preserve">inferred
======</t>
      </text>
    </comment>
    <comment authorId="0" ref="AH305">
      <text>
        <t xml:space="preserve">inferred
======</t>
      </text>
    </comment>
    <comment authorId="0" ref="AO305">
      <text>
        <t xml:space="preserve">inferred
======</t>
      </text>
    </comment>
    <comment authorId="0" ref="BR305">
      <text>
        <t xml:space="preserve">inferred
======</t>
      </text>
    </comment>
    <comment authorId="0" ref="AH306">
      <text>
        <t xml:space="preserve">inferred
======</t>
      </text>
    </comment>
    <comment authorId="0" ref="AO306">
      <text>
        <t xml:space="preserve">inferred
======</t>
      </text>
    </comment>
    <comment authorId="0" ref="BR306">
      <text>
        <t xml:space="preserve">inferred
======</t>
      </text>
    </comment>
    <comment authorId="0" ref="AH309">
      <text>
        <t xml:space="preserve">inferred
======</t>
      </text>
    </comment>
    <comment authorId="0" ref="AO309">
      <text>
        <t xml:space="preserve">inferred
======</t>
      </text>
    </comment>
    <comment authorId="0" ref="BR309">
      <text>
        <t xml:space="preserve">inferred
======</t>
      </text>
    </comment>
    <comment authorId="0" ref="AH310">
      <text>
        <t xml:space="preserve">inferred
======</t>
      </text>
    </comment>
    <comment authorId="0" ref="AO310">
      <text>
        <t xml:space="preserve">inferred
======</t>
      </text>
    </comment>
    <comment authorId="0" ref="BR310">
      <text>
        <t xml:space="preserve">inferred
======</t>
      </text>
    </comment>
    <comment authorId="0" ref="AH311">
      <text>
        <t xml:space="preserve">inferred
======</t>
      </text>
    </comment>
    <comment authorId="0" ref="AO311">
      <text>
        <t xml:space="preserve">inferred
======</t>
      </text>
    </comment>
    <comment authorId="0" ref="BR311">
      <text>
        <t xml:space="preserve">inferred
======</t>
      </text>
    </comment>
    <comment authorId="0" ref="AH312">
      <text>
        <t xml:space="preserve">inferred
======</t>
      </text>
    </comment>
    <comment authorId="0" ref="AO312">
      <text>
        <t xml:space="preserve">inferred
======</t>
      </text>
    </comment>
    <comment authorId="0" ref="BR312">
      <text>
        <t xml:space="preserve">inferred
======</t>
      </text>
    </comment>
    <comment authorId="0" ref="AH313">
      <text>
        <t xml:space="preserve">inferred
======</t>
      </text>
    </comment>
    <comment authorId="0" ref="AO313">
      <text>
        <t xml:space="preserve">inferred
======</t>
      </text>
    </comment>
    <comment authorId="0" ref="BR313">
      <text>
        <t xml:space="preserve">inferred
======</t>
      </text>
    </comment>
    <comment authorId="0" ref="AH314">
      <text>
        <t xml:space="preserve">inferred
======</t>
      </text>
    </comment>
    <comment authorId="0" ref="AO314">
      <text>
        <t xml:space="preserve">inferred
======</t>
      </text>
    </comment>
    <comment authorId="0" ref="BR314">
      <text>
        <t xml:space="preserve">inferred
======</t>
      </text>
    </comment>
    <comment authorId="0" ref="AH315">
      <text>
        <t xml:space="preserve">inferred
======</t>
      </text>
    </comment>
    <comment authorId="0" ref="AO315">
      <text>
        <t xml:space="preserve">inferred
======</t>
      </text>
    </comment>
    <comment authorId="0" ref="BR315">
      <text>
        <t xml:space="preserve">inferred
======</t>
      </text>
    </comment>
    <comment authorId="0" ref="AH316">
      <text>
        <t xml:space="preserve">inferred
======</t>
      </text>
    </comment>
    <comment authorId="0" ref="AO316">
      <text>
        <t xml:space="preserve">inferred
======</t>
      </text>
    </comment>
    <comment authorId="0" ref="BR316">
      <text>
        <t xml:space="preserve">inferred
======</t>
      </text>
    </comment>
    <comment authorId="0" ref="AH317">
      <text>
        <t xml:space="preserve">inferred
======</t>
      </text>
    </comment>
    <comment authorId="0" ref="AO317">
      <text>
        <t xml:space="preserve">inferred
======</t>
      </text>
    </comment>
    <comment authorId="0" ref="BR317">
      <text>
        <t xml:space="preserve">inferred
======</t>
      </text>
    </comment>
    <comment authorId="0" ref="AH318">
      <text>
        <t xml:space="preserve">inferred
======</t>
      </text>
    </comment>
    <comment authorId="0" ref="AO318">
      <text>
        <t xml:space="preserve">inferred
======</t>
      </text>
    </comment>
    <comment authorId="0" ref="BR318">
      <text>
        <t xml:space="preserve">inferred
======</t>
      </text>
    </comment>
    <comment authorId="0" ref="AH319">
      <text>
        <t xml:space="preserve">inferred
======</t>
      </text>
    </comment>
    <comment authorId="0" ref="AO319">
      <text>
        <t xml:space="preserve">inferred
======</t>
      </text>
    </comment>
    <comment authorId="0" ref="BR319">
      <text>
        <t xml:space="preserve">inferred
======</t>
      </text>
    </comment>
    <comment authorId="0" ref="AH320">
      <text>
        <t xml:space="preserve">inferred
======</t>
      </text>
    </comment>
    <comment authorId="0" ref="AO320">
      <text>
        <t xml:space="preserve">inferred
======</t>
      </text>
    </comment>
    <comment authorId="0" ref="BR320">
      <text>
        <t xml:space="preserve">inferred
======</t>
      </text>
    </comment>
    <comment authorId="0" ref="AH321">
      <text>
        <t xml:space="preserve">inferred
======</t>
      </text>
    </comment>
    <comment authorId="0" ref="AO321">
      <text>
        <t xml:space="preserve">inferred
======</t>
      </text>
    </comment>
    <comment authorId="0" ref="BR321">
      <text>
        <t xml:space="preserve">inferred
======</t>
      </text>
    </comment>
    <comment authorId="0" ref="AH322">
      <text>
        <t xml:space="preserve">inferred
======</t>
      </text>
    </comment>
    <comment authorId="0" ref="AO322">
      <text>
        <t xml:space="preserve">inferred
======</t>
      </text>
    </comment>
    <comment authorId="0" ref="BR322">
      <text>
        <t xml:space="preserve">inferred
======</t>
      </text>
    </comment>
    <comment authorId="0" ref="AH323">
      <text>
        <t xml:space="preserve">inferred
======</t>
      </text>
    </comment>
    <comment authorId="0" ref="AO323">
      <text>
        <t xml:space="preserve">inferred
======</t>
      </text>
    </comment>
    <comment authorId="0" ref="BR323">
      <text>
        <t xml:space="preserve">inferred
======</t>
      </text>
    </comment>
    <comment authorId="0" ref="AH324">
      <text>
        <t xml:space="preserve">inferred
======</t>
      </text>
    </comment>
    <comment authorId="0" ref="AO324">
      <text>
        <t xml:space="preserve">inferred
======</t>
      </text>
    </comment>
    <comment authorId="0" ref="BR324">
      <text>
        <t xml:space="preserve">inferred
======</t>
      </text>
    </comment>
    <comment authorId="0" ref="AH325">
      <text>
        <t xml:space="preserve">inferred
======</t>
      </text>
    </comment>
    <comment authorId="0" ref="AO325">
      <text>
        <t xml:space="preserve">inferred
======</t>
      </text>
    </comment>
    <comment authorId="0" ref="BR325">
      <text>
        <t xml:space="preserve">inferred
======</t>
      </text>
    </comment>
    <comment authorId="0" ref="AH326">
      <text>
        <t xml:space="preserve">inferred
======</t>
      </text>
    </comment>
    <comment authorId="0" ref="AO326">
      <text>
        <t xml:space="preserve">inferred
======</t>
      </text>
    </comment>
    <comment authorId="0" ref="BR326">
      <text>
        <t xml:space="preserve">inferred
======</t>
      </text>
    </comment>
    <comment authorId="0" ref="AH332">
      <text>
        <t xml:space="preserve">inferred
======</t>
      </text>
    </comment>
    <comment authorId="0" ref="AO332">
      <text>
        <t xml:space="preserve">inferred
======</t>
      </text>
    </comment>
    <comment authorId="0" ref="BR332">
      <text>
        <t xml:space="preserve">inferred
======</t>
      </text>
    </comment>
    <comment authorId="0" ref="AH333">
      <text>
        <t xml:space="preserve">inferred
======</t>
      </text>
    </comment>
    <comment authorId="0" ref="AO333">
      <text>
        <t xml:space="preserve">inferred
======</t>
      </text>
    </comment>
    <comment authorId="0" ref="BR333">
      <text>
        <t xml:space="preserve">inferred
======</t>
      </text>
    </comment>
    <comment authorId="0" ref="AH334">
      <text>
        <t xml:space="preserve">inferred
======</t>
      </text>
    </comment>
    <comment authorId="0" ref="AO334">
      <text>
        <t xml:space="preserve">inferred
======</t>
      </text>
    </comment>
    <comment authorId="0" ref="BR334">
      <text>
        <t xml:space="preserve">inferred
======</t>
      </text>
    </comment>
    <comment authorId="0" ref="AH335">
      <text>
        <t xml:space="preserve">inferred
======</t>
      </text>
    </comment>
    <comment authorId="0" ref="AO335">
      <text>
        <t xml:space="preserve">inferred
======</t>
      </text>
    </comment>
    <comment authorId="0" ref="BR335">
      <text>
        <t xml:space="preserve">inferred
======</t>
      </text>
    </comment>
    <comment authorId="0" ref="AH336">
      <text>
        <t xml:space="preserve">inferred
======</t>
      </text>
    </comment>
    <comment authorId="0" ref="AO336">
      <text>
        <t xml:space="preserve">inferred
======</t>
      </text>
    </comment>
    <comment authorId="0" ref="BR336">
      <text>
        <t xml:space="preserve">inferred
======</t>
      </text>
    </comment>
    <comment authorId="0" ref="AH337">
      <text>
        <t xml:space="preserve">inferred
======</t>
      </text>
    </comment>
    <comment authorId="0" ref="AO337">
      <text>
        <t xml:space="preserve">inferred
======</t>
      </text>
    </comment>
    <comment authorId="0" ref="BR337">
      <text>
        <t xml:space="preserve">inferred
======</t>
      </text>
    </comment>
    <comment authorId="0" ref="AH338">
      <text>
        <t xml:space="preserve">inferred
======</t>
      </text>
    </comment>
    <comment authorId="0" ref="AO338">
      <text>
        <t xml:space="preserve">inferred
======</t>
      </text>
    </comment>
    <comment authorId="0" ref="BR338">
      <text>
        <t xml:space="preserve">inferred
======</t>
      </text>
    </comment>
    <comment authorId="0" ref="AH339">
      <text>
        <t xml:space="preserve">inferred
======</t>
      </text>
    </comment>
    <comment authorId="0" ref="AO339">
      <text>
        <t xml:space="preserve">inferred
======</t>
      </text>
    </comment>
    <comment authorId="0" ref="BR339">
      <text>
        <t xml:space="preserve">inferred
======</t>
      </text>
    </comment>
    <comment authorId="0" ref="AH340">
      <text>
        <t xml:space="preserve">inferred
======</t>
      </text>
    </comment>
    <comment authorId="0" ref="AO340">
      <text>
        <t xml:space="preserve">inferred
======</t>
      </text>
    </comment>
    <comment authorId="0" ref="BR340">
      <text>
        <t xml:space="preserve">inferred
======</t>
      </text>
    </comment>
    <comment authorId="0" ref="AH341">
      <text>
        <t xml:space="preserve">inferred
======</t>
      </text>
    </comment>
    <comment authorId="0" ref="AO341">
      <text>
        <t xml:space="preserve">inferred
======</t>
      </text>
    </comment>
    <comment authorId="0" ref="BR341">
      <text>
        <t xml:space="preserve">inferred
======</t>
      </text>
    </comment>
    <comment authorId="0" ref="AH342">
      <text>
        <t xml:space="preserve">inferred
======</t>
      </text>
    </comment>
    <comment authorId="0" ref="AO342">
      <text>
        <t xml:space="preserve">inferred
======</t>
      </text>
    </comment>
    <comment authorId="0" ref="BR342">
      <text>
        <t xml:space="preserve">inferred
======</t>
      </text>
    </comment>
    <comment authorId="0" ref="AH343">
      <text>
        <t xml:space="preserve">inferred
======</t>
      </text>
    </comment>
    <comment authorId="0" ref="AO343">
      <text>
        <t xml:space="preserve">inferred
======</t>
      </text>
    </comment>
    <comment authorId="0" ref="BR343">
      <text>
        <t xml:space="preserve">inferred
======</t>
      </text>
    </comment>
    <comment authorId="0" ref="AH344">
      <text>
        <t xml:space="preserve">inferred
======</t>
      </text>
    </comment>
    <comment authorId="0" ref="AO344">
      <text>
        <t xml:space="preserve">inferred
======</t>
      </text>
    </comment>
    <comment authorId="0" ref="BR344">
      <text>
        <t xml:space="preserve">inferred
======</t>
      </text>
    </comment>
    <comment authorId="0" ref="AH345">
      <text>
        <t xml:space="preserve">inferred
======</t>
      </text>
    </comment>
    <comment authorId="0" ref="AO345">
      <text>
        <t xml:space="preserve">inferred
======</t>
      </text>
    </comment>
    <comment authorId="0" ref="BR345">
      <text>
        <t xml:space="preserve">inferred
======</t>
      </text>
    </comment>
    <comment authorId="0" ref="AH346">
      <text>
        <t xml:space="preserve">inferred
======</t>
      </text>
    </comment>
    <comment authorId="0" ref="AO346">
      <text>
        <t xml:space="preserve">inferred
======</t>
      </text>
    </comment>
    <comment authorId="0" ref="BR346">
      <text>
        <t xml:space="preserve">inferred
======</t>
      </text>
    </comment>
    <comment authorId="0" ref="AH348">
      <text>
        <t xml:space="preserve">inferred
======</t>
      </text>
    </comment>
    <comment authorId="0" ref="AO348">
      <text>
        <t xml:space="preserve">inferred
======</t>
      </text>
    </comment>
    <comment authorId="0" ref="BR348">
      <text>
        <t xml:space="preserve">inferred
======</t>
      </text>
    </comment>
    <comment authorId="0" ref="AH349">
      <text>
        <t xml:space="preserve">inferred
======</t>
      </text>
    </comment>
    <comment authorId="0" ref="AO349">
      <text>
        <t xml:space="preserve">inferred
======</t>
      </text>
    </comment>
    <comment authorId="0" ref="BR349">
      <text>
        <t xml:space="preserve">inferred
======</t>
      </text>
    </comment>
    <comment authorId="0" ref="AH350">
      <text>
        <t xml:space="preserve">inferred
======</t>
      </text>
    </comment>
    <comment authorId="0" ref="AO350">
      <text>
        <t xml:space="preserve">inferred
======</t>
      </text>
    </comment>
    <comment authorId="0" ref="BR350">
      <text>
        <t xml:space="preserve">inferred
======</t>
      </text>
    </comment>
    <comment authorId="0" ref="AH351">
      <text>
        <t xml:space="preserve">inferred
======</t>
      </text>
    </comment>
    <comment authorId="0" ref="AO351">
      <text>
        <t xml:space="preserve">inferred
======</t>
      </text>
    </comment>
    <comment authorId="0" ref="BR351">
      <text>
        <t xml:space="preserve">inferred
======</t>
      </text>
    </comment>
    <comment authorId="0" ref="AH352">
      <text>
        <t xml:space="preserve">inferred
======</t>
      </text>
    </comment>
    <comment authorId="0" ref="AO352">
      <text>
        <t xml:space="preserve">inferred
======</t>
      </text>
    </comment>
    <comment authorId="0" ref="BR352">
      <text>
        <t xml:space="preserve">inferred
======</t>
      </text>
    </comment>
    <comment authorId="0" ref="AH353">
      <text>
        <t xml:space="preserve">inferred
======</t>
      </text>
    </comment>
    <comment authorId="0" ref="AO353">
      <text>
        <t xml:space="preserve">inferred
======</t>
      </text>
    </comment>
    <comment authorId="0" ref="BR353">
      <text>
        <t xml:space="preserve">inferred
======</t>
      </text>
    </comment>
    <comment authorId="0" ref="AH354">
      <text>
        <t xml:space="preserve">inferred
======</t>
      </text>
    </comment>
    <comment authorId="0" ref="AO354">
      <text>
        <t xml:space="preserve">inferred
======</t>
      </text>
    </comment>
    <comment authorId="0" ref="BR354">
      <text>
        <t xml:space="preserve">inferred
======</t>
      </text>
    </comment>
    <comment authorId="0" ref="AH355">
      <text>
        <t xml:space="preserve">inferred
======</t>
      </text>
    </comment>
    <comment authorId="0" ref="AO355">
      <text>
        <t xml:space="preserve">inferred
======</t>
      </text>
    </comment>
    <comment authorId="0" ref="BR355">
      <text>
        <t xml:space="preserve">inferred
======</t>
      </text>
    </comment>
    <comment authorId="0" ref="AH356">
      <text>
        <t xml:space="preserve">inferred
======</t>
      </text>
    </comment>
    <comment authorId="0" ref="AO356">
      <text>
        <t xml:space="preserve">inferred
======</t>
      </text>
    </comment>
    <comment authorId="0" ref="BR356">
      <text>
        <t xml:space="preserve">inferred
======</t>
      </text>
    </comment>
    <comment authorId="0" ref="AH357">
      <text>
        <t xml:space="preserve">inferred
======</t>
      </text>
    </comment>
    <comment authorId="0" ref="AO357">
      <text>
        <t xml:space="preserve">inferred
======</t>
      </text>
    </comment>
    <comment authorId="0" ref="BR357">
      <text>
        <t xml:space="preserve">inferred
======</t>
      </text>
    </comment>
    <comment authorId="0" ref="AH358">
      <text>
        <t xml:space="preserve">inferred
======</t>
      </text>
    </comment>
    <comment authorId="0" ref="AO358">
      <text>
        <t xml:space="preserve">inferred
======</t>
      </text>
    </comment>
    <comment authorId="0" ref="BR358">
      <text>
        <t xml:space="preserve">inferred
======</t>
      </text>
    </comment>
    <comment authorId="0" ref="AH359">
      <text>
        <t xml:space="preserve">inferred
======</t>
      </text>
    </comment>
    <comment authorId="0" ref="AO359">
      <text>
        <t xml:space="preserve">inferred
======</t>
      </text>
    </comment>
    <comment authorId="0" ref="BR359">
      <text>
        <t xml:space="preserve">inferred
======</t>
      </text>
    </comment>
    <comment authorId="0" ref="AH360">
      <text>
        <t xml:space="preserve">inferred
======</t>
      </text>
    </comment>
    <comment authorId="0" ref="AO360">
      <text>
        <t xml:space="preserve">inferred
======</t>
      </text>
    </comment>
    <comment authorId="0" ref="BR360">
      <text>
        <t xml:space="preserve">inferred
======</t>
      </text>
    </comment>
    <comment authorId="0" ref="AH361">
      <text>
        <t xml:space="preserve">inferred
======</t>
      </text>
    </comment>
    <comment authorId="0" ref="AO361">
      <text>
        <t xml:space="preserve">inferred
======</t>
      </text>
    </comment>
    <comment authorId="0" ref="BR361">
      <text>
        <t xml:space="preserve">inferred
======</t>
      </text>
    </comment>
    <comment authorId="0" ref="AH362">
      <text>
        <t xml:space="preserve">inferred
======</t>
      </text>
    </comment>
    <comment authorId="0" ref="AO362">
      <text>
        <t xml:space="preserve">inferred
======</t>
      </text>
    </comment>
    <comment authorId="0" ref="BR362">
      <text>
        <t xml:space="preserve">inferred
======</t>
      </text>
    </comment>
    <comment authorId="0" ref="AH363">
      <text>
        <t xml:space="preserve">inferred
======</t>
      </text>
    </comment>
    <comment authorId="0" ref="AO363">
      <text>
        <t xml:space="preserve">inferred
======</t>
      </text>
    </comment>
    <comment authorId="0" ref="BR363">
      <text>
        <t xml:space="preserve">inferred
======</t>
      </text>
    </comment>
    <comment authorId="0" ref="AH364">
      <text>
        <t xml:space="preserve">inferred
======</t>
      </text>
    </comment>
    <comment authorId="0" ref="AO364">
      <text>
        <t xml:space="preserve">inferred
======</t>
      </text>
    </comment>
    <comment authorId="0" ref="BR364">
      <text>
        <t xml:space="preserve">inferred
======</t>
      </text>
    </comment>
    <comment authorId="0" ref="AH365">
      <text>
        <t xml:space="preserve">inferred
======</t>
      </text>
    </comment>
    <comment authorId="0" ref="AO365">
      <text>
        <t xml:space="preserve">inferred
======</t>
      </text>
    </comment>
    <comment authorId="0" ref="BR365">
      <text>
        <t xml:space="preserve">inferred
======</t>
      </text>
    </comment>
    <comment authorId="0" ref="AH366">
      <text>
        <t xml:space="preserve">inferred
======</t>
      </text>
    </comment>
    <comment authorId="0" ref="AO366">
      <text>
        <t xml:space="preserve">inferred
======</t>
      </text>
    </comment>
    <comment authorId="0" ref="BR366">
      <text>
        <t xml:space="preserve">inferred
======</t>
      </text>
    </comment>
    <comment authorId="0" ref="AH367">
      <text>
        <t xml:space="preserve">inferred
======</t>
      </text>
    </comment>
    <comment authorId="0" ref="AO367">
      <text>
        <t xml:space="preserve">inferred
======</t>
      </text>
    </comment>
    <comment authorId="0" ref="BR367">
      <text>
        <t xml:space="preserve">inferred
======</t>
      </text>
    </comment>
    <comment authorId="0" ref="AH368">
      <text>
        <t xml:space="preserve">inferred
======</t>
      </text>
    </comment>
    <comment authorId="0" ref="AO368">
      <text>
        <t xml:space="preserve">inferred
======</t>
      </text>
    </comment>
    <comment authorId="0" ref="BR368">
      <text>
        <t xml:space="preserve">inferred
======</t>
      </text>
    </comment>
    <comment authorId="0" ref="AH369">
      <text>
        <t xml:space="preserve">inferred
======</t>
      </text>
    </comment>
    <comment authorId="0" ref="AO369">
      <text>
        <t xml:space="preserve">inferred
======</t>
      </text>
    </comment>
    <comment authorId="0" ref="BR369">
      <text>
        <t xml:space="preserve">inferred
======</t>
      </text>
    </comment>
    <comment authorId="0" ref="AH370">
      <text>
        <t xml:space="preserve">inferred
======</t>
      </text>
    </comment>
    <comment authorId="0" ref="AO370">
      <text>
        <t xml:space="preserve">inferred
======</t>
      </text>
    </comment>
    <comment authorId="0" ref="BR370">
      <text>
        <t xml:space="preserve">inferred
======</t>
      </text>
    </comment>
    <comment authorId="0" ref="AH371">
      <text>
        <t xml:space="preserve">inferred
======</t>
      </text>
    </comment>
    <comment authorId="0" ref="AO371">
      <text>
        <t xml:space="preserve">inferred
======</t>
      </text>
    </comment>
    <comment authorId="0" ref="BR371">
      <text>
        <t xml:space="preserve">inferred
======</t>
      </text>
    </comment>
    <comment authorId="0" ref="AH372">
      <text>
        <t xml:space="preserve">inferred
======</t>
      </text>
    </comment>
    <comment authorId="0" ref="AO372">
      <text>
        <t xml:space="preserve">inferred
======</t>
      </text>
    </comment>
    <comment authorId="0" ref="BR372">
      <text>
        <t xml:space="preserve">inferred
======</t>
      </text>
    </comment>
    <comment authorId="0" ref="AH373">
      <text>
        <t xml:space="preserve">inferred
======</t>
      </text>
    </comment>
    <comment authorId="0" ref="AO373">
      <text>
        <t xml:space="preserve">inferred
======</t>
      </text>
    </comment>
    <comment authorId="0" ref="BR373">
      <text>
        <t xml:space="preserve">inferred
======</t>
      </text>
    </comment>
    <comment authorId="0" ref="AH374">
      <text>
        <t xml:space="preserve">inferred
======</t>
      </text>
    </comment>
    <comment authorId="0" ref="AO374">
      <text>
        <t xml:space="preserve">inferred
======</t>
      </text>
    </comment>
    <comment authorId="0" ref="BR374">
      <text>
        <t xml:space="preserve">inferred
======</t>
      </text>
    </comment>
    <comment authorId="0" ref="AH375">
      <text>
        <t xml:space="preserve">inferred
======</t>
      </text>
    </comment>
    <comment authorId="0" ref="AO375">
      <text>
        <t xml:space="preserve">inferred
======</t>
      </text>
    </comment>
    <comment authorId="0" ref="BR375">
      <text>
        <t xml:space="preserve">inferred
======</t>
      </text>
    </comment>
    <comment authorId="0" ref="AH376">
      <text>
        <t xml:space="preserve">inferred
======</t>
      </text>
    </comment>
    <comment authorId="0" ref="AO376">
      <text>
        <t xml:space="preserve">inferred
======</t>
      </text>
    </comment>
    <comment authorId="0" ref="BR376">
      <text>
        <t xml:space="preserve">inferred
======</t>
      </text>
    </comment>
    <comment authorId="0" ref="AH377">
      <text>
        <t xml:space="preserve">inferred
======</t>
      </text>
    </comment>
    <comment authorId="0" ref="AO377">
      <text>
        <t xml:space="preserve">inferred
======</t>
      </text>
    </comment>
    <comment authorId="0" ref="BR377">
      <text>
        <t xml:space="preserve">inferred
======</t>
      </text>
    </comment>
    <comment authorId="0" ref="AH378">
      <text>
        <t xml:space="preserve">inferred
======</t>
      </text>
    </comment>
    <comment authorId="0" ref="AO378">
      <text>
        <t xml:space="preserve">inferred
======</t>
      </text>
    </comment>
    <comment authorId="0" ref="BR378">
      <text>
        <t xml:space="preserve">inferred
======</t>
      </text>
    </comment>
    <comment authorId="0" ref="AH379">
      <text>
        <t xml:space="preserve">inferred
======</t>
      </text>
    </comment>
    <comment authorId="0" ref="AO379">
      <text>
        <t xml:space="preserve">inferred
======</t>
      </text>
    </comment>
    <comment authorId="0" ref="BR379">
      <text>
        <t xml:space="preserve">inferred
======</t>
      </text>
    </comment>
    <comment authorId="0" ref="AH380">
      <text>
        <t xml:space="preserve">inferred
======</t>
      </text>
    </comment>
    <comment authorId="0" ref="AO380">
      <text>
        <t xml:space="preserve">inferred
======</t>
      </text>
    </comment>
    <comment authorId="0" ref="BR380">
      <text>
        <t xml:space="preserve">inferred
======</t>
      </text>
    </comment>
    <comment authorId="0" ref="AH381">
      <text>
        <t xml:space="preserve">inferred
======</t>
      </text>
    </comment>
    <comment authorId="0" ref="AO381">
      <text>
        <t xml:space="preserve">inferred
======</t>
      </text>
    </comment>
    <comment authorId="0" ref="BR381">
      <text>
        <t xml:space="preserve">inferred
======</t>
      </text>
    </comment>
    <comment authorId="0" ref="AH382">
      <text>
        <t xml:space="preserve">inferred
======</t>
      </text>
    </comment>
    <comment authorId="0" ref="AO382">
      <text>
        <t xml:space="preserve">inferred
======</t>
      </text>
    </comment>
    <comment authorId="0" ref="BR382">
      <text>
        <t xml:space="preserve">inferred
======</t>
      </text>
    </comment>
    <comment authorId="0" ref="AH383">
      <text>
        <t xml:space="preserve">inferred
======</t>
      </text>
    </comment>
    <comment authorId="0" ref="AO383">
      <text>
        <t xml:space="preserve">inferred
======</t>
      </text>
    </comment>
    <comment authorId="0" ref="BR383">
      <text>
        <t xml:space="preserve">inferred
======</t>
      </text>
    </comment>
    <comment authorId="0" ref="AH384">
      <text>
        <t xml:space="preserve">inferred
======</t>
      </text>
    </comment>
    <comment authorId="0" ref="AO384">
      <text>
        <t xml:space="preserve">inferred
======</t>
      </text>
    </comment>
    <comment authorId="0" ref="BR384">
      <text>
        <t xml:space="preserve">inferred
======</t>
      </text>
    </comment>
    <comment authorId="0" ref="AH385">
      <text>
        <t xml:space="preserve">inferred
======</t>
      </text>
    </comment>
    <comment authorId="0" ref="AO385">
      <text>
        <t xml:space="preserve">inferred
======</t>
      </text>
    </comment>
    <comment authorId="0" ref="BR385">
      <text>
        <t xml:space="preserve">inferred
======</t>
      </text>
    </comment>
    <comment authorId="0" ref="AH386">
      <text>
        <t xml:space="preserve">inferred
======</t>
      </text>
    </comment>
    <comment authorId="0" ref="AO386">
      <text>
        <t xml:space="preserve">inferred
======</t>
      </text>
    </comment>
    <comment authorId="0" ref="BR386">
      <text>
        <t xml:space="preserve">inferred
======</t>
      </text>
    </comment>
    <comment authorId="0" ref="AH387">
      <text>
        <t xml:space="preserve">inferred
======</t>
      </text>
    </comment>
    <comment authorId="0" ref="AO387">
      <text>
        <t xml:space="preserve">inferred
======</t>
      </text>
    </comment>
    <comment authorId="0" ref="BR387">
      <text>
        <t xml:space="preserve">inferred
======</t>
      </text>
    </comment>
    <comment authorId="0" ref="AH388">
      <text>
        <t xml:space="preserve">inferred
======</t>
      </text>
    </comment>
    <comment authorId="0" ref="AO388">
      <text>
        <t xml:space="preserve">inferred
======</t>
      </text>
    </comment>
    <comment authorId="0" ref="BR388">
      <text>
        <t xml:space="preserve">inferred
======</t>
      </text>
    </comment>
    <comment authorId="0" ref="AH389">
      <text>
        <t xml:space="preserve">inferred
======</t>
      </text>
    </comment>
    <comment authorId="0" ref="AO389">
      <text>
        <t xml:space="preserve">inferred
======</t>
      </text>
    </comment>
    <comment authorId="0" ref="BR389">
      <text>
        <t xml:space="preserve">inferred
======</t>
      </text>
    </comment>
    <comment authorId="0" ref="AH390">
      <text>
        <t xml:space="preserve">inferred
======</t>
      </text>
    </comment>
    <comment authorId="0" ref="AO390">
      <text>
        <t xml:space="preserve">inferred
======</t>
      </text>
    </comment>
    <comment authorId="0" ref="BR390">
      <text>
        <t xml:space="preserve">inferred
======</t>
      </text>
    </comment>
    <comment authorId="0" ref="AH391">
      <text>
        <t xml:space="preserve">inferred
======</t>
      </text>
    </comment>
    <comment authorId="0" ref="AO391">
      <text>
        <t xml:space="preserve">inferred
======</t>
      </text>
    </comment>
    <comment authorId="0" ref="BR391">
      <text>
        <t xml:space="preserve">inferred
======</t>
      </text>
    </comment>
    <comment authorId="0" ref="AH392">
      <text>
        <t xml:space="preserve">inferred
======</t>
      </text>
    </comment>
    <comment authorId="0" ref="AO392">
      <text>
        <t xml:space="preserve">inferred
======</t>
      </text>
    </comment>
    <comment authorId="0" ref="BR392">
      <text>
        <t xml:space="preserve">inferred
======</t>
      </text>
    </comment>
    <comment authorId="0" ref="AH393">
      <text>
        <t xml:space="preserve">inferred
======</t>
      </text>
    </comment>
    <comment authorId="0" ref="AO393">
      <text>
        <t xml:space="preserve">inferred
======</t>
      </text>
    </comment>
    <comment authorId="0" ref="BR393">
      <text>
        <t xml:space="preserve">inferred
======</t>
      </text>
    </comment>
    <comment authorId="0" ref="AH394">
      <text>
        <t xml:space="preserve">inferred
======</t>
      </text>
    </comment>
    <comment authorId="0" ref="AO394">
      <text>
        <t xml:space="preserve">inferred
======</t>
      </text>
    </comment>
    <comment authorId="0" ref="BR394">
      <text>
        <t xml:space="preserve">inferred
======</t>
      </text>
    </comment>
    <comment authorId="0" ref="AH395">
      <text>
        <t xml:space="preserve">inferred
======</t>
      </text>
    </comment>
    <comment authorId="0" ref="AO395">
      <text>
        <t xml:space="preserve">inferred
======</t>
      </text>
    </comment>
    <comment authorId="0" ref="BR395">
      <text>
        <t xml:space="preserve">inferred
======</t>
      </text>
    </comment>
    <comment authorId="0" ref="AH396">
      <text>
        <t xml:space="preserve">inferred
======</t>
      </text>
    </comment>
    <comment authorId="0" ref="AO396">
      <text>
        <t xml:space="preserve">inferred
======</t>
      </text>
    </comment>
    <comment authorId="0" ref="BR396">
      <text>
        <t xml:space="preserve">inferred
======</t>
      </text>
    </comment>
    <comment authorId="0" ref="AH397">
      <text>
        <t xml:space="preserve">inferred
======</t>
      </text>
    </comment>
    <comment authorId="0" ref="AO397">
      <text>
        <t xml:space="preserve">inferred
======</t>
      </text>
    </comment>
    <comment authorId="0" ref="BR397">
      <text>
        <t xml:space="preserve">inferred
======</t>
      </text>
    </comment>
    <comment authorId="0" ref="AH398">
      <text>
        <t xml:space="preserve">inferred
======</t>
      </text>
    </comment>
    <comment authorId="0" ref="AO398">
      <text>
        <t xml:space="preserve">inferred
======</t>
      </text>
    </comment>
    <comment authorId="0" ref="BR398">
      <text>
        <t xml:space="preserve">inferred
======</t>
      </text>
    </comment>
    <comment authorId="0" ref="AH399">
      <text>
        <t xml:space="preserve">inferred
======</t>
      </text>
    </comment>
    <comment authorId="0" ref="AO399">
      <text>
        <t xml:space="preserve">inferred
======</t>
      </text>
    </comment>
    <comment authorId="0" ref="BR399">
      <text>
        <t xml:space="preserve">inferred
======</t>
      </text>
    </comment>
    <comment authorId="0" ref="AH400">
      <text>
        <t xml:space="preserve">inferred
======</t>
      </text>
    </comment>
    <comment authorId="0" ref="AO400">
      <text>
        <t xml:space="preserve">inferred
======</t>
      </text>
    </comment>
    <comment authorId="0" ref="BR400">
      <text>
        <t xml:space="preserve">inferred
======</t>
      </text>
    </comment>
    <comment authorId="0" ref="AH401">
      <text>
        <t xml:space="preserve">inferred
======</t>
      </text>
    </comment>
    <comment authorId="0" ref="AO401">
      <text>
        <t xml:space="preserve">inferred
======</t>
      </text>
    </comment>
    <comment authorId="0" ref="BR401">
      <text>
        <t xml:space="preserve">inferred
======</t>
      </text>
    </comment>
    <comment authorId="0" ref="AH402">
      <text>
        <t xml:space="preserve">inferred
======</t>
      </text>
    </comment>
    <comment authorId="0" ref="AO402">
      <text>
        <t xml:space="preserve">inferred
======</t>
      </text>
    </comment>
    <comment authorId="0" ref="BR402">
      <text>
        <t xml:space="preserve">inferred
======</t>
      </text>
    </comment>
    <comment authorId="0" ref="AH403">
      <text>
        <t xml:space="preserve">inferred
======</t>
      </text>
    </comment>
    <comment authorId="0" ref="AO403">
      <text>
        <t xml:space="preserve">inferred
======</t>
      </text>
    </comment>
    <comment authorId="0" ref="BR403">
      <text>
        <t xml:space="preserve">inferred
======</t>
      </text>
    </comment>
    <comment authorId="0" ref="AH404">
      <text>
        <t xml:space="preserve">inferred
======</t>
      </text>
    </comment>
    <comment authorId="0" ref="AO404">
      <text>
        <t xml:space="preserve">inferred
======</t>
      </text>
    </comment>
    <comment authorId="0" ref="BR404">
      <text>
        <t xml:space="preserve">inferred
======</t>
      </text>
    </comment>
    <comment authorId="0" ref="AH405">
      <text>
        <t xml:space="preserve">inferred
======</t>
      </text>
    </comment>
    <comment authorId="0" ref="AO405">
      <text>
        <t xml:space="preserve">inferred
======</t>
      </text>
    </comment>
    <comment authorId="0" ref="BR405">
      <text>
        <t xml:space="preserve">inferred
======</t>
      </text>
    </comment>
    <comment authorId="0" ref="AH406">
      <text>
        <t xml:space="preserve">inferred
======</t>
      </text>
    </comment>
    <comment authorId="0" ref="AO406">
      <text>
        <t xml:space="preserve">inferred
======</t>
      </text>
    </comment>
    <comment authorId="0" ref="BR406">
      <text>
        <t xml:space="preserve">inferred
======</t>
      </text>
    </comment>
    <comment authorId="0" ref="AH407">
      <text>
        <t xml:space="preserve">inferred
======</t>
      </text>
    </comment>
    <comment authorId="0" ref="AO407">
      <text>
        <t xml:space="preserve">inferred
======</t>
      </text>
    </comment>
    <comment authorId="0" ref="BR407">
      <text>
        <t xml:space="preserve">inferred
======</t>
      </text>
    </comment>
    <comment authorId="0" ref="AH408">
      <text>
        <t xml:space="preserve">inferred
======</t>
      </text>
    </comment>
    <comment authorId="0" ref="AO408">
      <text>
        <t xml:space="preserve">inferred
======</t>
      </text>
    </comment>
    <comment authorId="0" ref="BR408">
      <text>
        <t xml:space="preserve">inferred
======</t>
      </text>
    </comment>
    <comment authorId="0" ref="AH409">
      <text>
        <t xml:space="preserve">inferred
======</t>
      </text>
    </comment>
    <comment authorId="0" ref="AO409">
      <text>
        <t xml:space="preserve">inferred
======</t>
      </text>
    </comment>
    <comment authorId="0" ref="BR409">
      <text>
        <t xml:space="preserve">inferred
======</t>
      </text>
    </comment>
    <comment authorId="0" ref="AH410">
      <text>
        <t xml:space="preserve">inferred
======</t>
      </text>
    </comment>
    <comment authorId="0" ref="AO410">
      <text>
        <t xml:space="preserve">inferred
======</t>
      </text>
    </comment>
    <comment authorId="0" ref="BR410">
      <text>
        <t xml:space="preserve">inferred
======</t>
      </text>
    </comment>
    <comment authorId="0" ref="AH411">
      <text>
        <t xml:space="preserve">inferred
======</t>
      </text>
    </comment>
    <comment authorId="0" ref="AO411">
      <text>
        <t xml:space="preserve">inferred
======</t>
      </text>
    </comment>
    <comment authorId="0" ref="BR411">
      <text>
        <t xml:space="preserve">inferred
======</t>
      </text>
    </comment>
    <comment authorId="0" ref="AH412">
      <text>
        <t xml:space="preserve">inferred
======</t>
      </text>
    </comment>
    <comment authorId="0" ref="AO412">
      <text>
        <t xml:space="preserve">inferred
======</t>
      </text>
    </comment>
    <comment authorId="0" ref="BR412">
      <text>
        <t xml:space="preserve">inferred
======</t>
      </text>
    </comment>
    <comment authorId="0" ref="AH413">
      <text>
        <t xml:space="preserve">inferred
======</t>
      </text>
    </comment>
    <comment authorId="0" ref="AO413">
      <text>
        <t xml:space="preserve">inferred
======</t>
      </text>
    </comment>
    <comment authorId="0" ref="BR413">
      <text>
        <t xml:space="preserve">inferred
======</t>
      </text>
    </comment>
    <comment authorId="0" ref="AH414">
      <text>
        <t xml:space="preserve">inferred
======</t>
      </text>
    </comment>
    <comment authorId="0" ref="AO414">
      <text>
        <t xml:space="preserve">inferred
======</t>
      </text>
    </comment>
    <comment authorId="0" ref="BR414">
      <text>
        <t xml:space="preserve">inferred
======</t>
      </text>
    </comment>
    <comment authorId="0" ref="AH415">
      <text>
        <t xml:space="preserve">inferred
======</t>
      </text>
    </comment>
    <comment authorId="0" ref="AO415">
      <text>
        <t xml:space="preserve">inferred
======</t>
      </text>
    </comment>
    <comment authorId="0" ref="BR415">
      <text>
        <t xml:space="preserve">inferred
======</t>
      </text>
    </comment>
    <comment authorId="0" ref="AH416">
      <text>
        <t xml:space="preserve">inferred
======</t>
      </text>
    </comment>
    <comment authorId="0" ref="AO416">
      <text>
        <t xml:space="preserve">inferred
======</t>
      </text>
    </comment>
    <comment authorId="0" ref="BR416">
      <text>
        <t xml:space="preserve">inferred
======</t>
      </text>
    </comment>
    <comment authorId="0" ref="AH417">
      <text>
        <t xml:space="preserve">inferred
======</t>
      </text>
    </comment>
    <comment authorId="0" ref="AO417">
      <text>
        <t xml:space="preserve">inferred
======</t>
      </text>
    </comment>
    <comment authorId="0" ref="BR417">
      <text>
        <t xml:space="preserve">inferred
======</t>
      </text>
    </comment>
    <comment authorId="0" ref="AH418">
      <text>
        <t xml:space="preserve">inferred
======</t>
      </text>
    </comment>
    <comment authorId="0" ref="AO418">
      <text>
        <t xml:space="preserve">inferred
======</t>
      </text>
    </comment>
    <comment authorId="0" ref="BR418">
      <text>
        <t xml:space="preserve">inferred
======</t>
      </text>
    </comment>
    <comment authorId="0" ref="AH419">
      <text>
        <t xml:space="preserve">inferred
======</t>
      </text>
    </comment>
    <comment authorId="0" ref="AO419">
      <text>
        <t xml:space="preserve">inferred
======</t>
      </text>
    </comment>
    <comment authorId="0" ref="BR419">
      <text>
        <t xml:space="preserve">inferred
======</t>
      </text>
    </comment>
    <comment authorId="0" ref="AH420">
      <text>
        <t xml:space="preserve">inferred
======</t>
      </text>
    </comment>
    <comment authorId="0" ref="AO420">
      <text>
        <t xml:space="preserve">inferred
======</t>
      </text>
    </comment>
    <comment authorId="0" ref="BR420">
      <text>
        <t xml:space="preserve">inferred
======</t>
      </text>
    </comment>
    <comment authorId="0" ref="AH421">
      <text>
        <t xml:space="preserve">inferred
======</t>
      </text>
    </comment>
    <comment authorId="0" ref="AO421">
      <text>
        <t xml:space="preserve">inferred
======</t>
      </text>
    </comment>
    <comment authorId="0" ref="BR421">
      <text>
        <t xml:space="preserve">inferred
======</t>
      </text>
    </comment>
    <comment authorId="0" ref="AH422">
      <text>
        <t xml:space="preserve">inferred
======</t>
      </text>
    </comment>
    <comment authorId="0" ref="AO422">
      <text>
        <t xml:space="preserve">inferred
======</t>
      </text>
    </comment>
    <comment authorId="0" ref="BR422">
      <text>
        <t xml:space="preserve">inferred
======</t>
      </text>
    </comment>
    <comment authorId="0" ref="AH423">
      <text>
        <t xml:space="preserve">inferred
======</t>
      </text>
    </comment>
    <comment authorId="0" ref="AO423">
      <text>
        <t xml:space="preserve">inferred
======</t>
      </text>
    </comment>
    <comment authorId="0" ref="BR423">
      <text>
        <t xml:space="preserve">inferred
======</t>
      </text>
    </comment>
    <comment authorId="0" ref="AH424">
      <text>
        <t xml:space="preserve">inferred
======</t>
      </text>
    </comment>
    <comment authorId="0" ref="AO424">
      <text>
        <t xml:space="preserve">inferred
======</t>
      </text>
    </comment>
    <comment authorId="0" ref="BR424">
      <text>
        <t xml:space="preserve">inferred
======</t>
      </text>
    </comment>
    <comment authorId="0" ref="AH425">
      <text>
        <t xml:space="preserve">inferred
======</t>
      </text>
    </comment>
    <comment authorId="0" ref="AO425">
      <text>
        <t xml:space="preserve">inferred
======</t>
      </text>
    </comment>
    <comment authorId="0" ref="BR425">
      <text>
        <t xml:space="preserve">inferred
======</t>
      </text>
    </comment>
    <comment authorId="0" ref="AH426">
      <text>
        <t xml:space="preserve">inferred
======</t>
      </text>
    </comment>
    <comment authorId="0" ref="AO426">
      <text>
        <t xml:space="preserve">inferred
======</t>
      </text>
    </comment>
    <comment authorId="0" ref="BR426">
      <text>
        <t xml:space="preserve">inferred
======</t>
      </text>
    </comment>
    <comment authorId="0" ref="AH427">
      <text>
        <t xml:space="preserve">inferred
======</t>
      </text>
    </comment>
    <comment authorId="0" ref="AO427">
      <text>
        <t xml:space="preserve">inferred
======</t>
      </text>
    </comment>
    <comment authorId="0" ref="BR427">
      <text>
        <t xml:space="preserve">inferred
======</t>
      </text>
    </comment>
    <comment authorId="0" ref="AH428">
      <text>
        <t xml:space="preserve">inferred
======</t>
      </text>
    </comment>
    <comment authorId="0" ref="AO428">
      <text>
        <t xml:space="preserve">inferred
======</t>
      </text>
    </comment>
    <comment authorId="0" ref="BR428">
      <text>
        <t xml:space="preserve">inferred
======</t>
      </text>
    </comment>
    <comment authorId="0" ref="AH429">
      <text>
        <t xml:space="preserve">inferred
======</t>
      </text>
    </comment>
    <comment authorId="0" ref="AO429">
      <text>
        <t xml:space="preserve">inferred
======</t>
      </text>
    </comment>
    <comment authorId="0" ref="BR429">
      <text>
        <t xml:space="preserve">inferred
======</t>
      </text>
    </comment>
    <comment authorId="0" ref="AH430">
      <text>
        <t xml:space="preserve">inferred
======</t>
      </text>
    </comment>
    <comment authorId="0" ref="AO430">
      <text>
        <t xml:space="preserve">inferred
======</t>
      </text>
    </comment>
    <comment authorId="0" ref="BR430">
      <text>
        <t xml:space="preserve">inferred
======</t>
      </text>
    </comment>
    <comment authorId="0" ref="AH431">
      <text>
        <t xml:space="preserve">inferred
======</t>
      </text>
    </comment>
    <comment authorId="0" ref="AO431">
      <text>
        <t xml:space="preserve">inferred
======</t>
      </text>
    </comment>
    <comment authorId="0" ref="BR431">
      <text>
        <t xml:space="preserve">inferred
======</t>
      </text>
    </comment>
    <comment authorId="0" ref="AH432">
      <text>
        <t xml:space="preserve">inferred
======</t>
      </text>
    </comment>
    <comment authorId="0" ref="AO432">
      <text>
        <t xml:space="preserve">inferred
======</t>
      </text>
    </comment>
    <comment authorId="0" ref="BR432">
      <text>
        <t xml:space="preserve">inferred
======</t>
      </text>
    </comment>
    <comment authorId="0" ref="AH433">
      <text>
        <t xml:space="preserve">inferred
======</t>
      </text>
    </comment>
    <comment authorId="0" ref="AO433">
      <text>
        <t xml:space="preserve">inferred
======</t>
      </text>
    </comment>
    <comment authorId="0" ref="BR433">
      <text>
        <t xml:space="preserve">inferred
======</t>
      </text>
    </comment>
    <comment authorId="0" ref="AH434">
      <text>
        <t xml:space="preserve">inferred
======</t>
      </text>
    </comment>
    <comment authorId="0" ref="AO434">
      <text>
        <t xml:space="preserve">inferred
======</t>
      </text>
    </comment>
    <comment authorId="0" ref="BR434">
      <text>
        <t xml:space="preserve">inferred
======</t>
      </text>
    </comment>
    <comment authorId="0" ref="AH435">
      <text>
        <t xml:space="preserve">inferred
======</t>
      </text>
    </comment>
    <comment authorId="0" ref="AO435">
      <text>
        <t xml:space="preserve">inferred
======</t>
      </text>
    </comment>
    <comment authorId="0" ref="BR435">
      <text>
        <t xml:space="preserve">inferred
======</t>
      </text>
    </comment>
    <comment authorId="0" ref="AH436">
      <text>
        <t xml:space="preserve">inferred
======</t>
      </text>
    </comment>
    <comment authorId="0" ref="AO436">
      <text>
        <t xml:space="preserve">inferred
======</t>
      </text>
    </comment>
    <comment authorId="0" ref="BR436">
      <text>
        <t xml:space="preserve">inferred
======</t>
      </text>
    </comment>
    <comment authorId="0" ref="AH437">
      <text>
        <t xml:space="preserve">inferred
======</t>
      </text>
    </comment>
    <comment authorId="0" ref="AO437">
      <text>
        <t xml:space="preserve">inferred
======</t>
      </text>
    </comment>
    <comment authorId="0" ref="BR437">
      <text>
        <t xml:space="preserve">inferred
======</t>
      </text>
    </comment>
    <comment authorId="0" ref="AH438">
      <text>
        <t xml:space="preserve">inferred
======</t>
      </text>
    </comment>
    <comment authorId="0" ref="AO438">
      <text>
        <t xml:space="preserve">inferred
======</t>
      </text>
    </comment>
    <comment authorId="0" ref="BR438">
      <text>
        <t xml:space="preserve">inferred
======</t>
      </text>
    </comment>
    <comment authorId="0" ref="AH439">
      <text>
        <t xml:space="preserve">inferred
======</t>
      </text>
    </comment>
    <comment authorId="0" ref="AO439">
      <text>
        <t xml:space="preserve">inferred
======</t>
      </text>
    </comment>
    <comment authorId="0" ref="BR439">
      <text>
        <t xml:space="preserve">inferred
======</t>
      </text>
    </comment>
    <comment authorId="0" ref="AH440">
      <text>
        <t xml:space="preserve">inferred
======</t>
      </text>
    </comment>
    <comment authorId="0" ref="AO440">
      <text>
        <t xml:space="preserve">inferred
======</t>
      </text>
    </comment>
    <comment authorId="0" ref="BR440">
      <text>
        <t xml:space="preserve">inferred
======</t>
      </text>
    </comment>
    <comment authorId="0" ref="AH441">
      <text>
        <t xml:space="preserve">inferred
======</t>
      </text>
    </comment>
    <comment authorId="0" ref="AO441">
      <text>
        <t xml:space="preserve">inferred
======</t>
      </text>
    </comment>
    <comment authorId="0" ref="BR441">
      <text>
        <t xml:space="preserve">inferred
======</t>
      </text>
    </comment>
    <comment authorId="0" ref="AH442">
      <text>
        <t xml:space="preserve">inferred
======</t>
      </text>
    </comment>
    <comment authorId="0" ref="AO442">
      <text>
        <t xml:space="preserve">inferred
======</t>
      </text>
    </comment>
    <comment authorId="0" ref="BR442">
      <text>
        <t xml:space="preserve">inferred
======</t>
      </text>
    </comment>
    <comment authorId="0" ref="AH443">
      <text>
        <t xml:space="preserve">inferred
======</t>
      </text>
    </comment>
    <comment authorId="0" ref="AO443">
      <text>
        <t xml:space="preserve">inferred
======</t>
      </text>
    </comment>
    <comment authorId="0" ref="BR443">
      <text>
        <t xml:space="preserve">inferred
======</t>
      </text>
    </comment>
    <comment authorId="0" ref="AH444">
      <text>
        <t xml:space="preserve">inferred
======</t>
      </text>
    </comment>
    <comment authorId="0" ref="AO444">
      <text>
        <t xml:space="preserve">inferred
======</t>
      </text>
    </comment>
    <comment authorId="0" ref="BR444">
      <text>
        <t xml:space="preserve">inferred
======</t>
      </text>
    </comment>
    <comment authorId="0" ref="AH445">
      <text>
        <t xml:space="preserve">inferred
======</t>
      </text>
    </comment>
    <comment authorId="0" ref="AO445">
      <text>
        <t xml:space="preserve">inferred
======</t>
      </text>
    </comment>
    <comment authorId="0" ref="BR445">
      <text>
        <t xml:space="preserve">inferred
======</t>
      </text>
    </comment>
    <comment authorId="0" ref="AH446">
      <text>
        <t xml:space="preserve">inferred
======</t>
      </text>
    </comment>
    <comment authorId="0" ref="AO446">
      <text>
        <t xml:space="preserve">inferred
======</t>
      </text>
    </comment>
    <comment authorId="0" ref="BR446">
      <text>
        <t xml:space="preserve">inferred
======</t>
      </text>
    </comment>
    <comment authorId="0" ref="AH447">
      <text>
        <t xml:space="preserve">inferred
======</t>
      </text>
    </comment>
    <comment authorId="0" ref="AO447">
      <text>
        <t xml:space="preserve">inferred
======</t>
      </text>
    </comment>
    <comment authorId="0" ref="BR447">
      <text>
        <t xml:space="preserve">inferred
======</t>
      </text>
    </comment>
    <comment authorId="0" ref="AH518">
      <text>
        <t xml:space="preserve">inferred
======</t>
      </text>
    </comment>
    <comment authorId="0" ref="AO518">
      <text>
        <t xml:space="preserve">inferred
======</t>
      </text>
    </comment>
    <comment authorId="0" ref="BR518">
      <text>
        <t xml:space="preserve">inferred
======</t>
      </text>
    </comment>
    <comment authorId="0" ref="AH519">
      <text>
        <t xml:space="preserve">inferred
======</t>
      </text>
    </comment>
    <comment authorId="0" ref="AO519">
      <text>
        <t xml:space="preserve">inferred
======</t>
      </text>
    </comment>
    <comment authorId="0" ref="BR519">
      <text>
        <t xml:space="preserve">inferred
======</t>
      </text>
    </comment>
    <comment authorId="0" ref="AH520">
      <text>
        <t xml:space="preserve">inferred
======</t>
      </text>
    </comment>
    <comment authorId="0" ref="AO520">
      <text>
        <t xml:space="preserve">inferred
======</t>
      </text>
    </comment>
    <comment authorId="0" ref="BR520">
      <text>
        <t xml:space="preserve">inferred
======</t>
      </text>
    </comment>
    <comment authorId="0" ref="AH521">
      <text>
        <t xml:space="preserve">inferred
======</t>
      </text>
    </comment>
    <comment authorId="0" ref="AO521">
      <text>
        <t xml:space="preserve">inferred
======</t>
      </text>
    </comment>
    <comment authorId="0" ref="BR521">
      <text>
        <t xml:space="preserve">inferred
======</t>
      </text>
    </comment>
    <comment authorId="0" ref="AH522">
      <text>
        <t xml:space="preserve">inferred
======</t>
      </text>
    </comment>
    <comment authorId="0" ref="AO522">
      <text>
        <t xml:space="preserve">inferred
======</t>
      </text>
    </comment>
    <comment authorId="0" ref="BR522">
      <text>
        <t xml:space="preserve">inferred
======</t>
      </text>
    </comment>
    <comment authorId="0" ref="AH523">
      <text>
        <t xml:space="preserve">inferred
======</t>
      </text>
    </comment>
    <comment authorId="0" ref="AO523">
      <text>
        <t xml:space="preserve">inferred
======</t>
      </text>
    </comment>
    <comment authorId="0" ref="BR523">
      <text>
        <t xml:space="preserve">inferred
======</t>
      </text>
    </comment>
    <comment authorId="0" ref="AH524">
      <text>
        <t xml:space="preserve">inferred
======</t>
      </text>
    </comment>
    <comment authorId="0" ref="AO524">
      <text>
        <t xml:space="preserve">inferred
======</t>
      </text>
    </comment>
    <comment authorId="0" ref="BR524">
      <text>
        <t xml:space="preserve">inferred
======</t>
      </text>
    </comment>
    <comment authorId="0" ref="AH525">
      <text>
        <t xml:space="preserve">inferred
======</t>
      </text>
    </comment>
    <comment authorId="0" ref="AO525">
      <text>
        <t xml:space="preserve">inferred
======</t>
      </text>
    </comment>
    <comment authorId="0" ref="BR525">
      <text>
        <t xml:space="preserve">inferred
======</t>
      </text>
    </comment>
    <comment authorId="0" ref="AH526">
      <text>
        <t xml:space="preserve">inferred
======</t>
      </text>
    </comment>
    <comment authorId="0" ref="AO526">
      <text>
        <t xml:space="preserve">inferred
======</t>
      </text>
    </comment>
    <comment authorId="0" ref="BR526">
      <text>
        <t xml:space="preserve">inferred
======</t>
      </text>
    </comment>
    <comment authorId="0" ref="AH527">
      <text>
        <t xml:space="preserve">inferred
======</t>
      </text>
    </comment>
    <comment authorId="0" ref="AO527">
      <text>
        <t xml:space="preserve">inferred
======</t>
      </text>
    </comment>
    <comment authorId="0" ref="BR527">
      <text>
        <t xml:space="preserve">inferred
======</t>
      </text>
    </comment>
    <comment authorId="0" ref="AH528">
      <text>
        <t xml:space="preserve">inferred
======</t>
      </text>
    </comment>
    <comment authorId="0" ref="AO528">
      <text>
        <t xml:space="preserve">inferred
======</t>
      </text>
    </comment>
    <comment authorId="0" ref="BR528">
      <text>
        <t xml:space="preserve">inferred
======</t>
      </text>
    </comment>
    <comment authorId="0" ref="AH529">
      <text>
        <t xml:space="preserve">inferred
======</t>
      </text>
    </comment>
    <comment authorId="0" ref="AO529">
      <text>
        <t xml:space="preserve">inferred
======</t>
      </text>
    </comment>
    <comment authorId="0" ref="BR529">
      <text>
        <t xml:space="preserve">inferred
======</t>
      </text>
    </comment>
    <comment authorId="0" ref="AH530">
      <text>
        <t xml:space="preserve">inferred
======</t>
      </text>
    </comment>
    <comment authorId="0" ref="AO530">
      <text>
        <t xml:space="preserve">inferred
======</t>
      </text>
    </comment>
    <comment authorId="0" ref="BR530">
      <text>
        <t xml:space="preserve">inferred
======</t>
      </text>
    </comment>
    <comment authorId="0" ref="T1683">
      <text>
        <t xml:space="preserve">samp_2049-2052: coordinates from master site info
======</t>
      </text>
    </comment>
    <comment authorId="0" ref="T2600">
      <text>
        <t xml:space="preserve">master coordinates for WE2
======</t>
      </text>
    </comment>
    <comment authorId="0" ref="T2602">
      <text>
        <t xml:space="preserve">master coordinates for WE4
======</t>
      </text>
    </comment>
    <comment authorId="0" ref="T2620">
      <text>
        <t xml:space="preserve">master coordinates for WE8
======</t>
      </text>
    </comment>
    <comment authorId="0" ref="T2644">
      <text>
        <t xml:space="preserve">2837-2839 general site coordinates from 2020 sample master
======</t>
      </text>
    </comment>
    <comment authorId="0" ref="T2878">
      <text>
        <t xml:space="preserve">coordinates copied from samp 3334 as WE14 coordinates not listed in sampling master coordinates
======</t>
      </text>
    </comment>
    <comment authorId="0" ref="T2894">
      <text>
        <t xml:space="preserve">master coordinates
======</t>
      </text>
    </comment>
    <comment authorId="0" ref="T2953">
      <text>
        <t xml:space="preserve">samp 339 to 3402 using master coordinates
======</t>
      </text>
    </comment>
    <comment authorId="0" ref="T2973">
      <text>
        <t xml:space="preserve">samp 3419 to samp 3422 using master coordinates
======</t>
      </text>
    </comment>
    <comment authorId="0" ref="R3508">
      <text>
        <t xml:space="preserve">======
ID#AAABApgyVEM
Robert Hein    (2023-11-15 15:05:06)
sample name and lat/lon locate this in Lake Ontario</t>
      </text>
    </comment>
    <comment authorId="0" ref="AK47">
      <text>
        <t xml:space="preserve">======
ID#AAAAwCScJAs
Esmee Kuiper    (2023-05-23 15:52:48)
Do we know the story with these negative values?</t>
      </text>
    </comment>
    <comment authorId="0" ref="D3511">
      <text>
        <t xml:space="preserve">======
ID#AAAAwBfX6LU
Esmee Kuiper    (2023-05-23 13:17:32)
listed as metagenome on JGI GOLD but sample name implies RNA collection</t>
      </text>
    </comment>
    <comment authorId="0" ref="D1774">
      <text>
        <t xml:space="preserve">======
ID#AAAAsmKvrpk
Esmee Kuiper    (2023-03-09 19:51:12)
unclear in the metadata sheet from Rao from where (or more accurately from when) these field blanks are coming</t>
      </text>
    </comment>
    <comment authorId="0" ref="BC2546">
      <text>
        <t xml:space="preserve">======
ID#AAAAsmKvrpI
Esmee Kuiper    (2023-03-09 19:07:31)
uM</t>
      </text>
    </comment>
    <comment authorId="0" ref="BA2546">
      <text>
        <t xml:space="preserve">======
ID#AAAAsmKvrpE
Esmee Kuiper    (2023-03-09 19:07:21)
uM</t>
      </text>
    </comment>
    <comment authorId="0" ref="AZ2546">
      <text>
        <t xml:space="preserve">======
ID#AAAAsmKvrpA
Esmee Kuiper    (2023-03-09 19:04:31)
uM</t>
      </text>
    </comment>
    <comment authorId="0" ref="AY2546">
      <text>
        <t xml:space="preserve">======
ID#AAAAsmKvro8
Esmee Kuiper    (2023-03-09 19:04:14)
uM</t>
      </text>
    </comment>
    <comment authorId="0" ref="CC1">
      <text>
        <t xml:space="preserve">======
ID#AAAAsmKvroc
Robert Hein    (2023-03-09 16:03:17)
About zeros and decimal values: In this and other columns (but I havn't check them all) that contain decimal values, none seem to end in a zero at the least significant digit after the decimal point.  It it a spreadsheet thing to swallow the zeros?  Can I assume that when most numbers have two decimal places then those that have fewer have a significant zero missing?
------
ID#AAAAsmKvrpQ
Esmee Kuiper    (2023-03-09 19:32:32)
@heinro@umich.edu in my experience, the spreadsheet swallows the zeros---I'd assume that samples with the same study ID have the same number of significant figures</t>
      </text>
    </comment>
    <comment authorId="0" ref="U2893">
      <text>
        <t xml:space="preserve">======
ID#AAAAsi0ZoeQ
Esmee Kuiper    (2023-03-07 18:02:26)
site missing from master coordinate list</t>
      </text>
    </comment>
    <comment authorId="0" ref="D2570">
      <text>
        <t xml:space="preserve">======
ID#AAAAscVYwFw
Esmee Kuiper    (2023-03-03 14:58:58)
lots of data missing from habs sample master 2020; circle back to 2020 samples later/last</t>
      </text>
    </comment>
    <comment authorId="0" ref="D1698">
      <text>
        <t xml:space="preserve">======
ID#AAAAqqmoYww
Esmee Kuiper    (2023-02-28 18:17:16)
is more info available for this sample?
------
ID#AAAAsgE6Jjk
Anders Kiledal    (2023-03-06 21:52:35)
This is all the information we got from Rao: https://docs.google.com/spreadsheets/d/1pm0iygTctKb_9gBSjYSJk2IvNTIWCrfe/edit?usp=sharing&amp;ouid=111829787124910611378&amp;rtpof=true&amp;sd=true
There's probably less metadata for these samples:
NTC = no template control
FB = field blank
PC = positive control
------
ID#AAAAsmKvrpU
Esmee Kuiper    (2023-03-09 19:33:48)
I don't have permission to view the doc you linked
------
ID#AAAAsmKvrpc
Anders Kiledal    (2023-03-09 19:40:19)
Just shared it with you
------
ID#AAAAsmKvrpg
Esmee Kuiper    (2023-03-09 19:41:17)
Thank you!</t>
      </text>
    </comment>
    <comment authorId="0" ref="W1774">
      <text>
        <t xml:space="preserve">======
ID#AAAArz7-SYA
Anders Kiledal    (2023-02-27 06:20:42)
If this is a field blank it should have an associated date at least</t>
      </text>
    </comment>
    <comment authorId="0" ref="T1508">
      <text>
        <t xml:space="preserve">======
ID#AAAAmratWBA
Esmee Kuiper    (2023-01-06 17:58:33)
error in entry into ncbi? same coordinates as WE13 given</t>
      </text>
    </comment>
    <comment authorId="0" ref="H355">
      <text>
        <t xml:space="preserve">======
ID#AAAAizE1-_A
Esmee Kuiper    (2022-11-09 14:49:52)
sample exists with metadata but associated SRAs are missing</t>
      </text>
    </comment>
    <comment authorId="0" ref="V93">
      <text>
        <t xml:space="preserve">======
ID#AAAAhmBpKKw
William James    (2022-10-07 15:00:31)
In biosample for both of these it states that the collection date is "2013-08" but these samples I believe are from July 2014
------
ID#AAAAhwNfRCg
Anders Kiledal    (2022-10-14 15:22:57)
Where is July 2014 coming from? I know the paper focuses on the 2014 bloom, but also has a section about "Comparing 2014 to Previous Years"--looks like theres should be some samples from 2013?</t>
      </text>
    </comment>
    <comment authorId="0" ref="N14">
      <text>
        <t xml:space="preserve">======
ID#AAAAhZlBKjk
Robert Hein    (2022-10-05 13:50:34)
this has paired-end fastq data, Illumina, ~300 base read length, mates don't all have equal length!
------
ID#AAAAhwNfRCk
Anders Kiledal    (2022-10-14 15:25:10)
Did we talk about this one before? They probably did some quality trimming before uploading?</t>
      </text>
    </comment>
    <comment authorId="0" ref="BO79">
      <text>
        <t xml:space="preserve">======
ID#AAAAg0XuozA
Robert Hein    (2022-10-04 19:24:32)
if it's not too inconvenient, I'd suggest to avoid comma separators for integers, thanks
------
ID#AAAAhwNfRCQ
Anders Kiledal    (2022-10-14 14:51:04)
Looks like this is just visual formatting, the value in the cell doesn't have commas... but a good point that I'll mention to Will &amp; Esmee</t>
      </text>
    </comment>
    <comment authorId="0" ref="D129">
      <text>
        <t xml:space="preserve">======
ID#AAAAfr_drdY
Robert Hein    (2022-09-07 17:47:11)
N2715 and N2715A have the same sequences (same bases and quality) under two SRRs, was duplicated somewhere!?!
------
ID#AAAAfrGtKKk
William James    (2022-09-07 22:09:42)
I suppose that could be the case, I frankly have not been digging into the SRRs to look at them as I move through adding these. By my understanding, SRRs should not be complete duplicates so I am as surprised and confused as you are.</t>
      </text>
    </comment>
    <comment authorId="0" ref="AB46">
      <text>
        <t xml:space="preserve">======
ID#AAAAem948pk
William James    (2022-08-19 22:33:30)
says "surface" in the paper this bioproject is associated with
------
ID#AAAAe63FK9A
William James    (2022-08-25 17:29:30)
decided to document this as "surface"</t>
      </text>
    </comment>
    <comment authorId="0" ref="V175">
      <text>
        <t xml:space="preserve">======
ID#AAAAc91zQlo
William James    (2022-07-20 20:13:32)
not a mistake, how it is recorded on NCBI</t>
      </text>
    </comment>
  </commentList>
  <extLst>
    <ext uri="GoogleSheetsCustomDataVersion2">
      <go:sheetsCustomData xmlns:go="http://customooxmlschemas.google.com/" r:id="rId1" roundtripDataSignature="AMtx7mg0q4Lydb1TBCwTUEZJ5b7q1r0Sdw=="/>
    </ext>
  </extLst>
</comments>
</file>

<file path=xl/comments5.xml><?xml version="1.0" encoding="utf-8"?>
<comments xmlns:r="http://schemas.openxmlformats.org/officeDocument/2006/relationships" xmlns="http://schemas.openxmlformats.org/spreadsheetml/2006/main">
  <authors>
    <author/>
  </authors>
  <commentList>
    <comment authorId="0" ref="J1">
      <text>
        <t xml:space="preserve">keep track of which columns are MIMARKS compliant or not:
https://genomicsstandardsconsortium.github.io/mixs/
======</t>
      </text>
    </comment>
    <comment authorId="0" ref="D78">
      <text>
        <t xml:space="preserve">specific to set_52/paper_43 as of 2023-03-09
======</t>
      </text>
    </comment>
    <comment authorId="0" ref="A15">
      <text>
        <t xml:space="preserve">======
ID#AAAAslP79LE
Robert Hein    (2023-03-08 21:44:11)
this is not a column in the samples sheet, is it?
------
ID#AAAAslP79LQ
William James    (2023-03-08 23:21:40)
No, I believe it was added in the fall at the most recent</t>
      </text>
    </comment>
    <comment authorId="0" ref="B16">
      <text>
        <t xml:space="preserve">======
ID#AAAAqCAm51s
William James    (2023-02-08 18:50:57)
Not sure if this is a fantastic or perfect description of these sizes, if theres better ways to word it feel free to update
------
ID#AAAAqCAm51w
Anders Kiledal    (2023-02-08 18:56:50)
Thanks, I made these more general but open to suggestions</t>
      </text>
    </comment>
  </commentList>
  <extLst>
    <ext uri="GoogleSheetsCustomDataVersion2">
      <go:sheetsCustomData xmlns:go="http://customooxmlschemas.google.com/" r:id="rId1" roundtripDataSignature="AMtx7mimJhzV+P6Vf33D/6rmusFqL8THYA=="/>
    </ext>
  </extLst>
</comments>
</file>

<file path=xl/sharedStrings.xml><?xml version="1.0" encoding="utf-8"?>
<sst xmlns="http://schemas.openxmlformats.org/spreadsheetml/2006/main" count="160783" uniqueCount="17404">
  <si>
    <t>Date</t>
  </si>
  <si>
    <t>Initials</t>
  </si>
  <si>
    <t>Notes</t>
  </si>
  <si>
    <t>DS</t>
  </si>
  <si>
    <t>Created and organized excel file</t>
  </si>
  <si>
    <t>WJ</t>
  </si>
  <si>
    <t>Added notes column</t>
  </si>
  <si>
    <t>Added "Database" Column to elucidate where accession numbers pointed</t>
  </si>
  <si>
    <t>Added Paper, Authors, Abstract and Keywords Columns</t>
  </si>
  <si>
    <t>WJ + AK</t>
  </si>
  <si>
    <t>Seperated 16s Studies and 16S_Samples tabs</t>
  </si>
  <si>
    <t>Use MIMARKS standards where possible</t>
  </si>
  <si>
    <t>AK</t>
  </si>
  <si>
    <t>Changed sheets to simply be studies and samples, regardless of sample type [indicated in a column]</t>
  </si>
  <si>
    <t>Missing/undetected acronyms</t>
  </si>
  <si>
    <t>Added conductivity, dissolved oxygen, phosphorus, nitrate, ammonium, potassium, and magnesium collumns to the samples tab</t>
  </si>
  <si>
    <t>NA</t>
  </si>
  <si>
    <t>not applicable</t>
  </si>
  <si>
    <t>Added Temp_Studies tab to keep track of studies that need to be reformatted</t>
  </si>
  <si>
    <t>NF</t>
  </si>
  <si>
    <t>Not found / reported in a study</t>
  </si>
  <si>
    <t xml:space="preserve">Added CIGLR metadeta collumns </t>
  </si>
  <si>
    <t>ND</t>
  </si>
  <si>
    <t>Not detected or below detection</t>
  </si>
  <si>
    <t>Renamed NCBI_Project collumn in the sample tab to ProjectID to reflect some data is only published on JGI or other databases</t>
  </si>
  <si>
    <t>Split paper information into separate table from study/dataset information</t>
  </si>
  <si>
    <t>Corrected datatype entries in samples tab for set_17</t>
  </si>
  <si>
    <t>Added keywords column in samples page, initially just to indicate which samples are HABs related, but additional keywords can be added with commas</t>
  </si>
  <si>
    <t>LR</t>
  </si>
  <si>
    <t>Added Transect metadata to set_42</t>
  </si>
  <si>
    <t>Changed phosphorous column to tot_phos to be mimarks compliant</t>
  </si>
  <si>
    <t>EK</t>
  </si>
  <si>
    <t xml:space="preserve">Added GOLD analysis and sequence ID columns </t>
  </si>
  <si>
    <t xml:space="preserve">Added tot_nit, green_algae, bluegreen, diatoms, crypto, tot_microcyst_lcmsms to metadata/samples and added silicate (already in metadata) to samples </t>
  </si>
  <si>
    <t>LH</t>
  </si>
  <si>
    <t>Added JGI CSP metadata</t>
  </si>
  <si>
    <t>Added phyco_fluoresence to metadata/samples</t>
  </si>
  <si>
    <t>RH</t>
  </si>
  <si>
    <t xml:space="preserve">Added django_field_name column to metadata_units_and_notes, I'll maintain this column, these are the corresponding column names in the SQL database </t>
  </si>
  <si>
    <t>Added Transect 2021 lat/lon to set_42</t>
  </si>
  <si>
    <t>Added Transect coassembly groups</t>
  </si>
  <si>
    <t>Added primer name &amp; sequence tab</t>
  </si>
  <si>
    <t>Added Transect nutrient data from OSU analysis (Nitrate_nitrite, nitrate, ammonium, silicate, urea, nitrite) to set_42</t>
  </si>
  <si>
    <t>Commented Transect Dissolved Reactive Phosphorus concentrations from OSU analysis to set_42. Data was put in soluble_phos column. When reporting not all DRP is soluble.</t>
  </si>
  <si>
    <t>PaperID</t>
  </si>
  <si>
    <t>Reference</t>
  </si>
  <si>
    <t>Authors</t>
  </si>
  <si>
    <t>Title</t>
  </si>
  <si>
    <t>Abstract</t>
  </si>
  <si>
    <t>Key Words</t>
  </si>
  <si>
    <t>Journal</t>
  </si>
  <si>
    <t>DOI</t>
  </si>
  <si>
    <t>Associated_datasets</t>
  </si>
  <si>
    <t>Dataset_status</t>
  </si>
  <si>
    <t>Entry priority</t>
  </si>
  <si>
    <t>paper_1</t>
  </si>
  <si>
    <t>Paver et al. 2019</t>
  </si>
  <si>
    <t>Sara F. Paver, Ryan J. Newton, Maureen L. Coleman</t>
  </si>
  <si>
    <t>Microbial communities of the Laurentian Great Lakes reflect connectivity and local biogeochemistry</t>
  </si>
  <si>
    <t>The Laurentian Great Lakes are a vast, interconnected freshwater system spanning strong physicochemical gradients, thus constituting a powerful natural laboratory for addressing fundamental questions about microbial ecology and evolution. We present a comparative analysis of pelagic microbial communities across all five Laurentian Great Lakes, focusing on Bacterial and Archaeal picoplankton characterized via 16S rRNA amplicon sequencing. We collected samples throughout the water column from the major basins of each lake in spring and summer over 2 years. Two oligotypes, classified as LD12 (Alphaproteobacteria) and acI-B1 (Actinobacteria), were among the most abundant in every sample. At the same time, microbial communities showed distinct patterns with depth during summer stratification. Deep hypolimnion samples were frequently dominated by a Chloroflexi oligotype that reached up to 19% relative abundance. Stratified surface communities differed between the colder, less productive upper lakes (Superior, Michigan, Huron) and warmer, more productive lower lakes (Erie, Ontario), in part due to an Actinobacteria oligotype (acI-C2) that averaged 7.7% of sequences in the lower lakes but &lt;0.2% in the upper lakes. Together, our findings suggest that both hydrologic connectivity and local selective pressures shape microbial communities in the Great Lakes and establish a framework for future investigations.</t>
  </si>
  <si>
    <t>Alphaproteobacteria, Chloroflexi</t>
  </si>
  <si>
    <t>environmental microbiology</t>
  </si>
  <si>
    <t>https://doi.org/10.1111/1462-2920.14862</t>
  </si>
  <si>
    <t>set_1</t>
  </si>
  <si>
    <t>paper_2</t>
  </si>
  <si>
    <t>Klymus et al. 2017</t>
  </si>
  <si>
    <t>Katy E. Klymus, Nathaniel T. Marshall, Carol A. Stepien</t>
  </si>
  <si>
    <t>Environmental DNA (eDNA) metabarcoding assays to detect invasive invertebrate species in the Great Lakes</t>
  </si>
  <si>
    <t>Describing and monitoring biodiversity comprise integral parts of ecosystem management. Recent research coupling metabarcoding and environmental DNA (eDNA) demonstrate that these methods can serve as important tools for surveying biodiversity, while significantly decreasing the time, expense and resources spent on traditional survey methods. The literature emphasizes the importance of genetic marker development, as the markers dictate the applicability, sensitivity and resolution ability of an eDNA assay. The present study developed two metabarcoding eDNA assays using the mtDNA 16S RNA gene with Illumina MiSeq platform to detect invertebrate fauna in the Laurentian Great Lakes and surrounding waterways, with a focus for use on invasive bivalve and gastropod species monitoring. We employed careful primer design and in vitro testing with mock communities to assess ability of the markers to amplify and sequence targeted species DNA, while retaining rank abundance information. In our mock communities, read abundances reflected the initial input abundance, with regressions having significant slopes (p&lt;0.05) and high coefficients of determination (R2) for all comparisons. Tests on field environmental samples revealed similar ability of our markers to measure relative abundance. Due to the limited reference sequence data available for these invertebrate species, care must be taken when analyzing results and identifying sequence reads to species level. These markers extend eDNA metabarcoding research for molluscs and appear relevant to other invertebrate taxa, such as rotifers and bryozoans. Furthermore, the sphaeriid mussel assay is group-specific, exclusively amplifying bivalves in the Sphaeridae family and providing species-level identification. Our assays provide useful tools for managers and conservation scientists, facilitating early detection of invasive species as well as improving resolution of mollusc diversity.</t>
  </si>
  <si>
    <t>bivalves, gastropods</t>
  </si>
  <si>
    <t>PLOS One</t>
  </si>
  <si>
    <t>https://doi.org/10.1371/journal.pone.0177643</t>
  </si>
  <si>
    <t>set_2</t>
  </si>
  <si>
    <t>paper_3</t>
  </si>
  <si>
    <t>Winters et al. 2014</t>
  </si>
  <si>
    <t>Andrew D. Winters, Terence L. Marsh, Travis O. Brenden, Mohamed Faisal</t>
  </si>
  <si>
    <t>Molecular characterization of bacterial communities associated with sediments in the Laurentian Great Lakes</t>
  </si>
  <si>
    <t>The Laurentian Great Lakes freshwater ecosystem comprises a series of interconnected lakes exhibiting wide spatial differences in hydrogeochemistry, productivity, and allochthonous inputs of nutrients and xenobiotics. Bacterial communities associated with offshore sediments in this ecosystem have been rarely studied. We evaluated bacterial communities associated with sediments from 10 locations in four of the five Great Lakes (Lakes Superior, Michigan, Huron, and Ontario) by generating16S rRNA pyrosequence libraries. Pyrosequencing analysis revealed the presence of 26 bacterial phyla and proteobacterial classes among Great Lakes sediment samples. Actinobacteria, Acidobacteria, Betaproteobacteria, and Gammaproteobacteria were the most abundant groups of bacteria. Redundancy analysis was used to examine the role of sediment properties, including depth and chemical composition, in shaping bacterial community structure. One sample from Lake Huron was distinctly different from all other samples. Phylogenetic analysis revealed that the sample contained greater abundances of groups of bacteria associated with polluted environments. This study constitutes the most extensive examination of bacteria associated with Laurentian Great Lakes sediments and sheds useful insight into the microbial ecology of the Great Lakes.</t>
  </si>
  <si>
    <t>Bacteria, metagenome, freshwater, sediment, Great Lakes</t>
  </si>
  <si>
    <t>Journal of Great Lakes Research</t>
  </si>
  <si>
    <t>https://doi.org/10.1016/j.jglr.2014.04.008</t>
  </si>
  <si>
    <t>set_3</t>
  </si>
  <si>
    <t>paper_4</t>
  </si>
  <si>
    <t>Schellhorn et al. 2019</t>
  </si>
  <si>
    <t>Mahi M.Mohiuddin, Steven R.Botts, Athanasios Paschos, Herb E.Schellhorn</t>
  </si>
  <si>
    <t>Temporal and spatial changes in bacterial diversity in mixed use watersheds of the Great Lakes region</t>
  </si>
  <si>
    <t>Environmental water monitoring is an important responsibility of municipal governments. In this study, we partnered with several municipalities in an extensive sampling program to investigate the effects of spatiotemporal and environmental factors on bacterial diversity in a complex watershed ecosystem containing specific environments including creeks, a river, canals, stormwater outfalls and freshwater lakes of the Niagara Peninsula. Samples were collected using standard municipal protocols and bacterial DNA extracted from these samples was sequenced using high-throughput DNA sequencing targeting the V3–V4 regions of the 16S rRNA gene. Average taxonomic richness and alpha diversity differed significantly between samples collected from lakes and creeks (P &lt; 0.05), and between lakes and stormwater outfalls (P &lt; 0.05). Beta diversity also differed significantly (P &lt; 0.0001) between habitats suggesting that each of these habitats harbours distinct bacterial groups. Among the environmental factors examined, dissolved oxygen (DO) level was strongly associated (P &lt; 0.001) with bacterial diversity. Using a Bayesian source tracking method, the proportional contribution of creeks, river, canals and stormwater outfall habitats in shaping lake bacterial community structure was quantified. Sequences associated with genera known to contain pathogens as well as fecal indicator bacteria were found in every habitat. This study demonstrates that DNA sequence analysis can augment traditional methods of watershed monitoring and management by providing additional information on bacteria of interest to water quality policy makers. Future work may integrate taxonomic and functional analyses to obtain a greater understanding of pathogen survival, nutrient cycling and microbial interactions in freshwater ecosystems.</t>
  </si>
  <si>
    <t>Freshwater, Bacterial communities, Waterborne pathogens, Amplicon sequencing, Environmental factors, Temporal diversity</t>
  </si>
  <si>
    <t>https://doi.org/10.1016/j.jglr.2018.10.007</t>
  </si>
  <si>
    <t>set_4</t>
  </si>
  <si>
    <t>To do</t>
  </si>
  <si>
    <t>Was started, but not very extensively--most samples from Great Lakes tributaries and adjacent small lakes</t>
  </si>
  <si>
    <t>Low</t>
  </si>
  <si>
    <t>paper_5</t>
  </si>
  <si>
    <t>McKay et al. 2015</t>
  </si>
  <si>
    <r>
      <rPr>
        <rFont val="Calibri"/>
        <color rgb="FF000000"/>
        <sz val="11.0"/>
      </rPr>
      <t>B. F. N. Beall</t>
    </r>
    <r>
      <rPr>
        <rFont val="Calibri"/>
        <color rgb="FF000000"/>
        <sz val="11.0"/>
      </rPr>
      <t xml:space="preserve">, </t>
    </r>
    <r>
      <rPr>
        <rFont val="Calibri"/>
        <color rgb="FF000000"/>
        <sz val="11.0"/>
      </rPr>
      <t>M. R. Twiss</t>
    </r>
    <r>
      <rPr>
        <rFont val="Calibri"/>
        <color rgb="FF000000"/>
        <sz val="11.0"/>
      </rPr>
      <t xml:space="preserve">, </t>
    </r>
    <r>
      <rPr>
        <rFont val="Calibri"/>
        <color rgb="FF000000"/>
        <sz val="11.0"/>
      </rPr>
      <t>D. E. Smith</t>
    </r>
    <r>
      <rPr>
        <rFont val="Calibri"/>
        <color rgb="FF000000"/>
        <sz val="11.0"/>
      </rPr>
      <t xml:space="preserve">, </t>
    </r>
    <r>
      <rPr>
        <rFont val="Calibri"/>
        <color rgb="FF000000"/>
        <sz val="11.0"/>
      </rPr>
      <t>B. O. Oyserman</t>
    </r>
    <r>
      <rPr>
        <rFont val="Calibri"/>
        <color rgb="FF000000"/>
        <sz val="11.0"/>
      </rPr>
      <t xml:space="preserve">, </t>
    </r>
    <r>
      <rPr>
        <rFont val="Calibri"/>
        <color rgb="FF000000"/>
        <sz val="11.0"/>
      </rPr>
      <t>M. J. Rozmarynowycz</t>
    </r>
    <r>
      <rPr>
        <rFont val="Calibri"/>
        <color rgb="FF000000"/>
        <sz val="11.0"/>
      </rPr>
      <t xml:space="preserve">, </t>
    </r>
    <r>
      <rPr>
        <rFont val="Calibri"/>
        <color rgb="FF000000"/>
        <sz val="11.0"/>
      </rPr>
      <t>C. E. Binding</t>
    </r>
    <r>
      <rPr>
        <rFont val="Calibri"/>
        <color rgb="FF000000"/>
        <sz val="11.0"/>
      </rPr>
      <t xml:space="preserve">, </t>
    </r>
    <r>
      <rPr>
        <rFont val="Calibri"/>
        <color rgb="FF000000"/>
        <sz val="11.0"/>
      </rPr>
      <t>R. A. Bourbonniere</t>
    </r>
    <r>
      <rPr>
        <rFont val="Calibri"/>
        <color rgb="FF000000"/>
        <sz val="11.0"/>
      </rPr>
      <t xml:space="preserve">, </t>
    </r>
    <r>
      <rPr>
        <rFont val="Calibri"/>
        <color rgb="FF000000"/>
        <sz val="11.0"/>
      </rPr>
      <t>G. S. Bullerjahn</t>
    </r>
    <r>
      <rPr>
        <rFont val="Calibri"/>
        <color rgb="FF000000"/>
        <sz val="11.0"/>
      </rPr>
      <t xml:space="preserve">, </t>
    </r>
    <r>
      <rPr>
        <rFont val="Calibri"/>
        <color rgb="FF000000"/>
        <sz val="11.0"/>
      </rPr>
      <t>M. E. Palmer</t>
    </r>
    <r>
      <rPr>
        <rFont val="Calibri"/>
        <color rgb="FF000000"/>
        <sz val="11.0"/>
      </rPr>
      <t xml:space="preserve">, </t>
    </r>
    <r>
      <rPr>
        <rFont val="Calibri"/>
        <color rgb="FF000000"/>
        <sz val="11.0"/>
      </rPr>
      <t>E. D. Reavie</t>
    </r>
    <r>
      <rPr>
        <rFont val="Calibri"/>
        <color rgb="FF000000"/>
        <sz val="11.0"/>
      </rPr>
      <t xml:space="preserve">, </t>
    </r>
    <r>
      <rPr>
        <rFont val="Calibri"/>
        <color rgb="FF000000"/>
        <sz val="11.0"/>
      </rPr>
      <t>LCDR M. K. Waters</t>
    </r>
    <r>
      <rPr>
        <rFont val="Calibri"/>
        <color rgb="FF000000"/>
        <sz val="11.0"/>
      </rPr>
      <t xml:space="preserve">, </t>
    </r>
    <r>
      <rPr>
        <rFont val="Calibri"/>
        <color rgb="FF000000"/>
        <sz val="11.0"/>
      </rPr>
      <t>LCDR W. C. Woityra</t>
    </r>
    <r>
      <rPr>
        <rFont val="Calibri"/>
        <color rgb="FF000000"/>
        <sz val="11.0"/>
      </rPr>
      <t xml:space="preserve">, </t>
    </r>
    <r>
      <rPr>
        <rFont val="Calibri"/>
        <color rgb="FF000000"/>
        <sz val="11.0"/>
      </rPr>
      <t>R. M. L. McKay</t>
    </r>
  </si>
  <si>
    <t>Ice cover extent drives phytoplankton and bacterial community structure in a large north-temperate lake: implications for a warming climate</t>
  </si>
  <si>
    <t>Mid-winter limnological surveys of Lake Erie captured extremes in ice extent ranging from expansive ice cover in 2010 and 2011 to nearly ice-free waters in 2012. Consistent with a warming climate, ice cover on the Great Lakes is in decline, thus the ice-free condition encountered may foreshadow the lakes future winter state. Here, we show that pronounced changes in annual ice cover are accompanied by equally important shifts in phytoplankton and bacterial community structure. Expansive ice cover supported phytoplankton blooms of filamentous diatoms. By comparison, ice free conditions promoted the growth of smaller sized cells that attained lower total biomass. We propose that isothermal mixing and elevated turbidity in the absence of ice cover resulted in light limitation of the phytoplankton during winter. Additional insights into microbial community dynamics were gleaned from short 16S rRNA tag (Itag) Illumina sequencing. UniFrac analysis of Itag sequences showed clear separation of microbial communities related to presence or absence of ice cover. Whereas the ecological implications of the changing bacterial community are unclear at this time, it is likely that the observed shift from a phytoplankton community dominated by filamentous diatoms to smaller cells will have far reaching ecosystem effects including food web disruptions.</t>
  </si>
  <si>
    <t>Diatoms, mixing, ice cover</t>
  </si>
  <si>
    <t>Environmental Microbiology</t>
  </si>
  <si>
    <t>https://doi.org/10.1111/1462-2920.12819</t>
  </si>
  <si>
    <t>set_5</t>
  </si>
  <si>
    <t>paper_6</t>
  </si>
  <si>
    <t>Malakuaskas et al. 2015</t>
  </si>
  <si>
    <t>David M.Malakauskas, Emory C.Altman, Sarah J.Malakauskas, Suzanne M.Thiem, Donald W.Schloesser</t>
  </si>
  <si>
    <t>Ribosomal DNA identification of Nosema/Vairimorpha in freshwater polychaete, Manayunkia speciosa, from Oregon/California and the Laurentian Great Lakes</t>
  </si>
  <si>
    <t>We examined Manayunkia speciosa individuals from the Klamath River, Oregon/California and Lake Erie, Michigan, USA for the presence of Microsporidia. We identified microsporidian spores and sequenced their SSU, ITS, and part of the LSU rDNA. Phylogenetic analysis of SSU rDNA indicated spores from both populations belonged to the Nosema/Vairimorpha clade. PCR showed an infection prevalence in Lake Erie M. speciosa of 0.6% (95% CI = 0.5%, 0.7%). This represents the first known example of molecularly characterized Nosema/Vairimorpha isolates infecting a non-arthropod host.</t>
  </si>
  <si>
    <t>Microsporidia, phylogeny, klamath river, Lake Erie, aquatic, annelid</t>
  </si>
  <si>
    <t>Journal of Invertebrate Pathology</t>
  </si>
  <si>
    <t>https://doi-org.proxy.lib.umich.edu/10.1016/j.jip.2015.09.004</t>
  </si>
  <si>
    <t>set_6</t>
  </si>
  <si>
    <t>paper_7</t>
  </si>
  <si>
    <t>Hoellein et al. 2014</t>
  </si>
  <si>
    <t>Amanda McCormick, Timothy J. Hoellein, Sherri A. Mason, Joseph Schluep, John J. Kelly</t>
  </si>
  <si>
    <t>Microplastic is an Abundant and Distinct Microbial Habitat in an Urban River</t>
  </si>
  <si>
    <t>Recent research has documented microplastic particles (&lt; 5 mm in diameter) in ocean habitats worldwide and in the Laurentian Great Lakes. Microplastic interacts with biota, including microorganisms, in these habitats, raising concerns about its ecological effects. Rivers may transport microplastic to marine habitats and the Great Lakes, but data on microplastic in rivers is limited. In a highly urbanized river in Chicago, Illinois, USA, we measured concentrations of microplastic that met or exceeded those measured in oceans and the Great Lakes, and we demonstrated that wastewater treatment plant effluent was a point source of microplastic. Results from high-throughput sequencing showed that bacterial assemblages colonizing microplastic within the river were less diverse and were significantly different in taxonomic composition compared to those from the water column and suspended organic matter. Several taxa that include plastic decomposing organisms and pathogens were more abundant on microplastic. These results demonstrate that microplastic in rivers are a distinct microbial habitat and may be a novel vector for the downstream transport of unique bacterial assemblages. In addition, this study suggests that urban rivers are an overlooked and potentially significant component of the global microplastic life cycle.</t>
  </si>
  <si>
    <t>microplastic, urban, river</t>
  </si>
  <si>
    <t>Environmental Science and Technology</t>
  </si>
  <si>
    <t>https://doi-org.proxy.lib.umich.edu/10.1021/es503610r</t>
  </si>
  <si>
    <t>set_7</t>
  </si>
  <si>
    <t>paper_8</t>
  </si>
  <si>
    <t>Denef et al.  2015</t>
  </si>
  <si>
    <t>Ann McCarthy, Edna Chiang, Marian L. Schmidt, Vincent J. Denef</t>
  </si>
  <si>
    <t>RNA Preservation Agents and Nucleaic Acid Extraction Method Bias Percieved Bacterial Community Composition</t>
  </si>
  <si>
    <t>Bias is a pervasive problem when characterizing microbial communities. An important source is the difference in lysis efficiencies of different populations, which vary depending on the extraction protocol used. To avoid such biases impacting comparisons between gene and transcript abundances in the environment, the use of one protocol that simultaneously extracts both types of nucleic acids from microbial community samples has gained popularity. However, knowledge regarding tradeoffs to combined nucleic acid extraction protocols is limited, particularly regarding yield and biases in the observed community composition. Here, we evaluated a commercially available protocol for simultaneous extraction of DNA and RNA, which we adapted for freshwater microbial community samples that were collected on filters. DNA and RNA yields were comparable to other commonly used, but independent DNA and RNA extraction protocols. RNA protection agents benefited RNA quality, but decreased DNA yields significantly. Choice of extraction protocol influenced the perceived bacterial community composition, with strong method-dependent biases observed for specific phyla such as the Verrucomicrobia. The combined DNA/RNA extraction protocol detected significantly higher levels of Verrucomicrobia than the other protocols, and those higher numbers were confirmed by microscopic analysis. Use of RNA protection agents as well as independent sequencing runs caused a significant shift in community composition as well, albeit smaller than the shift caused by using different extraction protocols. Despite methodological biases, sample origin was the strongest determinant of community composition. However, when the abundance of specific phylogenetic groups is of interest, researchers need to be aware of the biases their methods introduce. This is particularly relevant if different methods are used for DNA and RNA extraction, in addition to using RNA protection agents only for RNA samples.</t>
  </si>
  <si>
    <t>https://doi.org/10.1371/journal.pone.0121659</t>
  </si>
  <si>
    <t>set_8</t>
  </si>
  <si>
    <t>paper_9</t>
  </si>
  <si>
    <t>Horton, Theis, Uzarski, Learman 2018</t>
  </si>
  <si>
    <t>Dean J. Horton, Kevin R. Theis, Donald G. Uzarski, Deric R. Learman</t>
  </si>
  <si>
    <t>Microbial community structute and microbial networks correspond to nutrient gradients within coastal wetlands of the Laurentian Great Lakes</t>
  </si>
  <si>
    <t>Microbial communities within the soil of Laurentian Great Lakes coastal wetlands drive biogeochemical cycles and provide several other ecosystems services. However, there exists a lack of understanding of how microbial communities respond to nutrient gradients and human activity in these systems. This research sought to address the lack of understanding through exploration of relationships between nutrient gradients, microbial community diversity, and microbial networks. Significant differences in microbial community structure were found among coastal wetlands within the western basin of Lake Erie and all other wetlands studied (three regions within Saginaw Bay and one region in the Beaver Archipelago). These diversity differences coincided with higher nutrient levels within the Lake Erie region. Site-to-site variability also existed within the majority of the regions studied, suggesting site-scale heterogeneity may impact microbial community structure. Several subnetworks of microbial communities and individual community members were related to chemical gradients among wetland regions, revealing several candidate indicator communities and taxa which may be useful for Great Lakes coastal wetland management. This research provides an initial characterization of microbial communities among Great Lakes coastal wetlands and demonstrates that microbial communities could be negatively impacted by anthropogenic activities.</t>
  </si>
  <si>
    <t>Soil, microbial community, wetlands</t>
  </si>
  <si>
    <t>bioRxiv</t>
  </si>
  <si>
    <t>https://doi.org/10.1101/217919</t>
  </si>
  <si>
    <t>set_9</t>
  </si>
  <si>
    <t>paper_10</t>
  </si>
  <si>
    <t>Coleman et al. 2018</t>
  </si>
  <si>
    <t>Sara F. Paver, Daniel Muratore, Ryan J. Newton, Maureen L. Coleman</t>
  </si>
  <si>
    <t>Reevaluating the Salty Divide: Phylogenetic Specificity of Transitions between Marine and Freshwater Systems</t>
  </si>
  <si>
    <t>Marine and freshwater microbial communities are phylogenetically distinct, and transitions between habitat types are thought to be infrequent. We compared the phylogenetic diversity of marine and freshwater microorganisms and identified specific lineages exhibiting notably high or low similarity between marine and freshwater ecosystems using a meta-analysis of 16S rRNA gene tag-sequencing data sets. As expected, marine and freshwater microbial communities differed in the relative abundance of major phyla and contained habitat-specific lineages. At the same time, and contrary to expectations, many shared taxa were observed in both habitats. Based on several metrics, we found that Gammaproteobacteria, Alphaproteobacteria, Bacteroidetes, and Betaproteobacteria contained the highest number of closely related marine and freshwater sequences, suggesting comparatively recent habitat transitions in these groups. Using the abundant alphaproteobacterial group SAR11 as an example, we found evidence that new lineages, beyond the recognized LD12 clade, are detected in freshwater at low but reproducible abundances; this evidence extends beyond the 16S rRNA locus to core genes throughout the genome. Our results suggest that shared taxa are numerous, but tend to occur sporadically and at low relative abundance in one habitat type, leading to an underestimation of transition frequency between marine and freshwater habitats. Rare taxa with abundances near or below detection, including lineages that appear to have crossed the salty divide relatively recently, may possess adaptations enabling them to exploit opportunities for niche expansion when environments are disturbed or conditions change.</t>
  </si>
  <si>
    <t>Betaproteobacteria, Verrucomicrobia</t>
  </si>
  <si>
    <t>American Society for Microbiology</t>
  </si>
  <si>
    <t>https://doi-org.proxy.lib.umich.edu/10.1128/mSystems.00232-18</t>
  </si>
  <si>
    <t>set_10</t>
  </si>
  <si>
    <t>paper_11</t>
  </si>
  <si>
    <t>Bullerjahn et al. 2007</t>
  </si>
  <si>
    <t>Natalia V. Ivanikova, Linda C. Popels, R. Michael L. McKay, George S. Bullerjahn</t>
  </si>
  <si>
    <t>Lake Superior Supports Novel Clusters of Cyanobacterial Picoplankton</t>
  </si>
  <si>
    <t>Very little is known about the biodiversity of freshwater autotrophic picoplankton (APP) in the Laurentian Great Lakes, a system comprising 20% of the world's lacustrine freshwater. In this study, the genetic diversity of Lake Superior APP was examined by analyzing 16S rRNA gene and cpcBA PCR amplicons from water samples. By neighbor joining, the majority of 16S rRNA gene sequences clustered within the “picocyanobacterial clade” consisting of freshwater and marine Synechococcus and Prochlorococcus. Two new groups of Synechococcus spp., the pelagic Lake Superior clusters I and II, do not group with any of the known freshwater picocyanobacterial clusters and were the most abundant species (50 to 90% of the sequences) in samples collected from offshore Lake Superior stations. Conversely, at station Portage Deep (PD), located in a nearshore urbanized area, only 4% of the sequences belonged to these clusters and the remaining clones reflected the freshwater Synechococcus diversity described previously at sites throughout the world. Supporting the 16S rRNA gene data, the cpcBA library from nearshore station PD revealed a cosmopolitan diversity, whereas the majority of the cpcBA sequences (97.6%) from pelagic station CD1 fell within a unique Lake Superior cluster. Thus far, these picocyanobacteria have not been cultured, although their phylogenetic assignment suggests that they are phycoerythrin (PE) rich, consistent with the observation that PE-rich APP dominate Lake Superior picoplankton. Lastly, flow cytometry revealed that the summertime APP can exceed 105 cells ml−1 and suggests that the APP shifts from a community of PE and phycocyanin-rich picocyanobacteria and picoeukaryotes in winter to a PE-rich community in summer.</t>
  </si>
  <si>
    <t>Applied and Environmental Microbiology</t>
  </si>
  <si>
    <t>https://doi.org/10.1128/AEM.00214-07</t>
  </si>
  <si>
    <t>set_11, set_12</t>
  </si>
  <si>
    <t>paper_13</t>
  </si>
  <si>
    <t>Nold et al. 2020</t>
  </si>
  <si>
    <t>Stephen C. Nold, Joseph B. Pangborn, Heidi A. Zajack, Scott T. Kendall, Richard R. Rediske, Bopaiah A. Biddanada</t>
  </si>
  <si>
    <t>Benthic Bacterial Diversity in Submerged Sinkhole Ecosystems</t>
  </si>
  <si>
    <t>Physicochemical characterization, automated ribosomal intergenic spacer analysis (ARISA) community profiling, and 16S rRNA gene sequencing approaches were used to study bacterial communities inhabiting submerged Lake Huron sinkholes inundated with hypoxic, sulfate-rich groundwater. Photosynthetic cyanobacterial mats on the sediment surface were dominated by Phormidium autumnale, while deeper, organically rich sediments contained diverse and active bacterial communities.</t>
  </si>
  <si>
    <t>https://doi-org.proxy.lib.umich.edu/10.1128/AEM.01186-09</t>
  </si>
  <si>
    <t>set_13</t>
  </si>
  <si>
    <t>paper_14</t>
  </si>
  <si>
    <t>Kim et al. 2015</t>
  </si>
  <si>
    <t xml:space="preserve">Yiseul, Kim; Gim Aw, Tiong; Teal, Tracy; Rose, Joan  </t>
  </si>
  <si>
    <t>Metagenomic Investigation of Viral Communities in Ballast Water</t>
  </si>
  <si>
    <t>Ballast water is one of the most important vectors for the transport of non-native species to new aquatic environments. Due to the development of new ballast water quality standards for viruses, this study aimed to determine the taxonomic diversity and composition of viral communities (viromes) in ballast and harbor waters using metagenomics approaches. Ballast waters from different sources within the North America Great Lakes and paired harbor waters were collected around the Port of Duluth—Superior. Bioinformatics analysis of over 550 million sequences showed that a majority of the viral sequences could not be assigned to any taxa associated with reference sequences, indicating the lack of knowledge on viruses in ballast and harbor waters. However, the assigned viruses were dominated by double-stranded DNA phages, and sequences associated with potentially emerging viral pathogens of fish and shrimp were detected with low amino acid similarity in both ballast and harbor waters. Annotation-independent comparisons showed that viromes were distinct among the Great Lakes, and the Great Lakes viromes were closely related to viromes of other cold natural freshwater systems but distant from viromes of marine and human designed/managed freshwater systems. These results represent the most detailed characterization to date of viruses in ballast water, demonstrating their diversity and the potential significance of the ship-mediated spread of viruses.</t>
  </si>
  <si>
    <t>Ballast Water</t>
  </si>
  <si>
    <t>Environmental Science &amp; Technology</t>
  </si>
  <si>
    <t>https://doi.org/10.1021/acs.est.5b01633</t>
  </si>
  <si>
    <t>set_14</t>
  </si>
  <si>
    <t>paper_15</t>
  </si>
  <si>
    <t>Meredith et al. 2021</t>
  </si>
  <si>
    <t>Christy Meredith, Joel Hoffman, Anett Trebitz, Erik Pilgrim, Sarah Okum, John Martinson, Ellen S. Cameron</t>
  </si>
  <si>
    <t>Evaluating the performance of DNA metabarcoding for assessment of zooplankton communities in Western Lake Superior using multiple markers</t>
  </si>
  <si>
    <t>For DNA metabarcoding to attain its potential as a community assessment tool, we need to better understand its performance versus traditional morphological identification and work to address any remaining performance gaps in incorporating DNA metabarcoding into community assessments. Using fragments of the 18S nuclear and 16S mitochondrial rRNA genes and two fragments of the mitochondrial COI marker, we examined the use of DNA metabarcoding and traditional morphological identification for understanding the diversity and composition of crustacean zooplankton at 42 sites across western Lake Superior. We identified 51 zooplankton taxa (genus or species, depending on the finest resolution of the taxon across all identification methods), of which 17 were identified using only morphological traits, 13 using only DNA and 21 using both methods. The taxa found using only DNA metabarcoding included four species and one genus-level identification not previously known to occur in Lake Superior, the presence of which still needs to be confirmed. A substantial portion of taxa that were identified to genus or species by morphological identification, but not identified using DNA metabarcoding, had zero (“no record”) or &lt; 2 (“underrepresented records”) reference barcodes in the BOLD or NCBI databases (63% for COI, 80% for 16S, 74% for 18S). The two COI marker fragments identified the most genus- and species-level taxa, whereas 18S was the only marker whose family-level percent sequence abundance patterns showed high correlation to composition patterns from morphological identification, based on a NMDS analysis of Bray-Curtis similarities. Multiple replicates were collected at a subset of sites and an occupancy analysis was performed, which indicated that rare taxa were more likely to be detected using DNA metabarcoding than traditional morphology. Our results support that DNA metabarcoding can augment morphological identification for estimating zooplankton diversity and composition of zooplankton over space and time, but may require use of multiple markers. Further addition of taxa to reference DNA databases will improve our ability to use DNA metabarcoding to identify zooplankton and other invertebrates in aquatic surveys.</t>
  </si>
  <si>
    <t>Zooplankton</t>
  </si>
  <si>
    <t>Metabarcoding &amp; Metagenomics</t>
  </si>
  <si>
    <t>https://doi.org/10.3897/mbmg.5.64735</t>
  </si>
  <si>
    <t>set_15</t>
  </si>
  <si>
    <t>paper_16</t>
  </si>
  <si>
    <t>Chaudhary, Turner, Poretsky 2021</t>
  </si>
  <si>
    <t>Adit Chaudhary, Sarah Turner, Rachel Poretsky</t>
  </si>
  <si>
    <t>Bacterioplankton respond with similar transcriptional activity to allochthonous dissolved organic matter in coastal and offshore Lake Michigan</t>
  </si>
  <si>
    <t>Lake Michigan is one of the largest lakes in the world and the second largest of the North American Great Lakes by volume. Over the last two decades, the lake has witnessed significant ecological changes due to proliferation of invasive quagga mussels into its deeper offshore regions. The impact of these changes on the labile dissolved organic matter pool available for bacterial consumption and the relative importance of terrestrially derived DOM (t-DOM) for bacterial metabolism across Lake Michigan in the post-mussel period is poorly understood. Here, we investigated Lake Michigan bacterial community structure and activity in offshore and coastal regions near the mouth of Kalamazoo River, one of the largest tributaries to southern Lake Michigan. In addition, we evaluated short-term bacterioplankton response to a pulse of t-DOM (leaf litter leachate) in shipboard mesocosms set up using nearshore and offshore lake-water. The bacterial community composition and activity for the natural and t-DOM enriched samples were characterized using combined metagenomics and metatranscriptomics. We observed four-fold more transcripts for Cyanobacteria in the offshore bacterial community compared to nearshore, highlighting the importance of Cyanobacterial primary production in supporting microbial food web of the oligotrophic offshore. However, despite this and certain differences in DOM related transporter gene transcripts between the two regions, the nearshore and offshore bacterial communities showed a similar response to t-DOM, primarily in the form of increased transcriptional activity for aromatic compound metabolism. The use of metagenome assembled genomes identified populations within the Bacteroidetes phylum that play an important role in t-DOM response.</t>
  </si>
  <si>
    <t>Bacterioplankton</t>
  </si>
  <si>
    <t>Limnology and Oceanography</t>
  </si>
  <si>
    <t>https://doi.org/10.1002/lno.11869</t>
  </si>
  <si>
    <t>set_16</t>
  </si>
  <si>
    <t>paper_17</t>
  </si>
  <si>
    <t>Wilhelm et al. 2022</t>
  </si>
  <si>
    <t>Ferdi L. Hellweger, Robbie M. Martin, Falk Eigemann, Derek J. Smith, Gregory J. Dick, Steven W. Wilhelm</t>
  </si>
  <si>
    <t>Models predict planned phosphorus load reduction will make Lake Erie more toxic</t>
  </si>
  <si>
    <t>Harmful cyanobacteria are a global environmental problem, yet we lack actionable understanding of toxigenic versus nontoxigenic strain ecology and toxin production. We performed a large-scale meta-analysis including 103 papers and used it to develop a mechanistic, agent-based model of Microcystis growth and microcystin production. Simulations for Lake Erie suggest that the observed toxigenic-to-nontoxigenic strain succession during the 2014 Toledo drinking water crisis was controlled by different cellular oxidative stress mitigation strategies (protection by microcystin versus degradation by enzymes) and the different susceptibility of those mechanisms to nitrogen limitation. This model, as well as a simpler empirical one, predicts that the planned phosphorus load reduction will lower biomass but make nitrogen and light more available, which will increase toxin production, favor toxigenic cells, and increase toxin concentrations.</t>
  </si>
  <si>
    <t>Microcystis, HABs</t>
  </si>
  <si>
    <t>https://doi.org/10.1126/science.abm6791</t>
  </si>
  <si>
    <t>set_17</t>
  </si>
  <si>
    <t>paper_18</t>
  </si>
  <si>
    <t>Bullerjahn et al. 2022</t>
  </si>
  <si>
    <t>Katelyn M. McKindles, Makayla A. Manes, Jonathan R. DeMarco, Andrew McClure, R. Michael McKay, Timothy W. Davis, George S. Bullerjahn</t>
  </si>
  <si>
    <t>Dissolved Microcystin Release Coincident with Lysis of a Bloom Dominated by Microcystis spp. in Western Lake Erie Attributed to a Novel Cyanophage</t>
  </si>
  <si>
    <t>Western Lake Erie (Laurentian Great Lakes) is prone to annual cyanobacterial harmful algal blooms (cHABs) dominated by Microcystis spp. that often yield microcystin toxin concentrations exceeding the federal EPA recreational contact advisory of 8 μg liter−1. In August 2014, microcystin levels were detected in finished drinking water above the World Health Organization 1.0 μg liter−1 threshold for consumption, leading to a 2-day disruption in the supply of drinking water for &gt;400,000 residents of Toledo, Ohio (USA). Subsequent metatranscriptomic analysis of the 2014 bloom event provided evidence that release of toxin into the water supply was likely caused by cyanophage lysis that transformed a portion of the intracellular microcystin pool into the dissolved fraction, rendering it more difficult to eliminate during treatment. In August 2019, a similar increase in dissolved microcystins at the Toledo water intake was coincident with a viral lytic event caused by a phage consortium different in composition from what was detected following the 2014 Toledo water crisis. The most abundant viral sequence in metagenomic data sets was a scaffold from a putative member of the Siphoviridae, distinct from the Ma-LMM01-like Myoviridae that are typically documented to occur in western Lake Erie. This study provides further evidence that viral activity in western Lake Erie plays a significant role in transformation of microcystins from the particulate to the dissolved fraction and therefore requires monitoring efforts from local water treatment plants. Additionally, identification of multiple lytic cyanophages will enable the development of a quantitative PCR toolbox to assess viral activity during cHABs.</t>
  </si>
  <si>
    <t>Viruses, Phage, Microcystis, HABS</t>
  </si>
  <si>
    <t>https://doi.org/10.1128/AEM.01397-20</t>
  </si>
  <si>
    <t>set_18</t>
  </si>
  <si>
    <t>paper_19</t>
  </si>
  <si>
    <t>Yancey et al. 2022</t>
  </si>
  <si>
    <t>Colleen E. Yancey, Derek J. Smith, Paul . Den Uyl, Osama G. Mohamed, Fengan Yu, Steven A. Ruberg, Justin D. Chaffin, Kelly D. Goodwin, Ashootosh Tripathi, David H. Sherman, Gregory J. Dick</t>
  </si>
  <si>
    <t>Metagenomic and Metatranscriptomic Insights into Population Diversity of Microcystis Blooms: Spatial and Temporal Dynamics of mcy Genotypes, Including a Partial Operon That Can Be Abundant and Expressed</t>
  </si>
  <si>
    <t>set_19, set_38</t>
  </si>
  <si>
    <t>Completed</t>
  </si>
  <si>
    <t>paper_21</t>
  </si>
  <si>
    <t>McKay et al. 2022</t>
  </si>
  <si>
    <t>Brittany N. Zepernick, Elizabeth R. Denison, Justin D. Chaffin, George S. Bullerjahn, Christa P. Pennacchio, Thijs Frenken, Daniel H. Peck, James T. Anderson, Derek Niles, Arthur Zastepa, R. Michael L. McKay, Steven W. Wilhelm</t>
  </si>
  <si>
    <t>Metatranscriptomic Sequencing of Winter and Spring Planktonic Communities from Lake Erie, a Laurentian Great Lake</t>
  </si>
  <si>
    <t>Previous reports suggest planktonic and under-ice winter microbial communities in Lake Erie are dominated by diatoms. Here, we report the assembled metatranscriptomes of 79 Lake Erie surface water microbial communities spanning both the winter (28 samples) and spring (51 samples) months over spatial, temporal, and climatic gradients in 2019 through 2020.</t>
  </si>
  <si>
    <t xml:space="preserve">Diatoms, Winter, Spring, Aulacoseira islandica, Stephanodiscus binderanus </t>
  </si>
  <si>
    <t>Microbiology Resource Announcements</t>
  </si>
  <si>
    <t>https://doi.org/10.1128/mra.00351-22</t>
  </si>
  <si>
    <t>set_21</t>
  </si>
  <si>
    <t>paper_22</t>
  </si>
  <si>
    <t>Rozmarynowycz et al. 2019</t>
  </si>
  <si>
    <t>Mark J. Rozmarynowycz, Benjamin F.N. Beall, George S. Bullerjahn, Gaston E. Small, Robert W. Sterner, Sandra S. Brobold, Nigel A. D'souza, Susan B. Watson, Robert Michael L. McKay</t>
  </si>
  <si>
    <t>Transitions in microbial communities along a 1600 km freshwater trophic gradient</t>
  </si>
  <si>
    <t>This study examined vertically-resolved patterns in microbial community structure across a freshwater trophic gradient extending 1600 km from the oligotrophic waters of Lake Superior to the eutrophic waters of Lake Erie, the most anthropogenically influenced of the Laurentian Great Lakes system. Planktonic bacterial communities clustered by Principal Coordinates Analysis (PCoA) on UniFrac distance matrices into four groups representing the epilimnion and hypolimnion of the upper Great Lakes (Lakes Superior and Huron), Lake Superior's northern bays (Nipigon and Black bays), and Lake Erie. The microbes within the upper Great Lakes hypolimnion were the most divergent of these groups with elevated abundance of Planctomycetes and Chloroflexi compared to the surface mixed layer. Statistical tests of the correlation between distance matrices identified temperature and sample depth as the most influential community structuring parameters, reflecting the strong UniFrac clustering separating mixed-layer and hypolimnetic samples. Analyzing mixed-layer samples alone showed clustering patterns were correlated with nutrient concentrations. Operational taxonomic units (OTU) which were differentially distributed among these conditions often accounted for a large portion of the reads returned. While limited in coverage of temporal variability, this study contributes a detailed description of community variability that can be related to other large freshwater systems characterized by changing trophic state.</t>
  </si>
  <si>
    <t>Amplicon sequencing, Bacteria, Flow cytometry, Laurentian Great Lakes, Trophic state</t>
  </si>
  <si>
    <t>https://doi.org/10.1016/j.jglr.2019.01.004</t>
  </si>
  <si>
    <t>set_22</t>
  </si>
  <si>
    <t>paper_23</t>
  </si>
  <si>
    <t>Faisal et al. 2016</t>
  </si>
  <si>
    <t>M Faisal,A Diamanka,T P Loch,B R LaFrentz,A D Winters,J C García,B S Toguebaye</t>
  </si>
  <si>
    <t>Isolation and characterization of Flavobacterium columnare strains infecting fishes inhabiting the Laurentian Great Lakes basin</t>
  </si>
  <si>
    <t>Flavobacterium columnare, the aetiological agent of columnaris disease, causes significant losses in fish worldwide. In this study, the prevalence of F. columnare infection was assessed in representative Great Lakes fish species. Over 2000 wild, feral and hatchery-propagated salmonids, percids, centrarchids, esocids and cyprinids were examined for systemic F. columnare infections. Logistic regression analyses showed that the prevalence of F. columnare infection varied temporally and by the sex of the fish, whereby females had significantly higher prevalence of infection. A total of 305 isolates of F. columnare were recovered. Amplification of the near complete 16S rRNA gene from 34 representative isolates and subsequent restriction fragment length polymorphism analyses demonstrated that all belonged to F. columnare genomovar I. Phylogenetic analysis of near complete 16S rRNA gene sequences also placed the isolates in genomovar I, but revealed some intragenomovar heterogeneity. Together, these results suggest that F. columnare genomovar I is widespread in the Great Lakes Basin, where its presence may lead to mortality.</t>
  </si>
  <si>
    <t>Flavobacterium, Columnaris disease, salmonoids</t>
  </si>
  <si>
    <t>Journal of Fish Diseases</t>
  </si>
  <si>
    <t>https://doi.org.proxy.lib.umich.edu/10.1111/jfd.12548</t>
  </si>
  <si>
    <t>set_23</t>
  </si>
  <si>
    <t>paper_24</t>
  </si>
  <si>
    <t>Mukherjee et al. 2016</t>
  </si>
  <si>
    <t>Maitreyee Mukherjee, Anirban Ray, Anton F. Post, Robert Michael McKay, George S. Bullerjahn</t>
  </si>
  <si>
    <t>Identification, enumeration and diversity of nitrifying planktonic archaea and bacteria in trophic end members of the Laurentian Great Lakes</t>
  </si>
  <si>
    <t>Oligotrophic Lake Superior and mesotrophic Lake Erie are trophic end members of the hydrologically connected Laurentian Great Lakes system, and as such exhibit different profiles of dissolved nitrogen species. Nitrification in Lake Superior has led to increasing nitrate concentrations over the past century, as opposed to Erie, where nitrate inventories have declined due to denitrification. In this study, we examined the abundance and diversity of nitrifying microbes involved in the oxidation of ammonia to nitrite, and nitrite to nitrate. By in situ hybridization methods, we enumerated the major planktonic ammonia oxidizing bacteria (AOB) and archaea (AOA) during a July 2011 cruise from Lake Superior to Lake Erie. In Lake Superior, AOA dominated compared to AOB, typically exceeding 5 × 103 mL− 1, whereas in Erie, AOB were more abundant than AOA. These data parallel prior work on Lake Superior and Lake Erie sediments, in which AOA are far more abundant in Superior, but AOB dominate in Erie. The lakes were sampled during stratification, and AOA and AOB were largely restricted to the hypolimnion, consistent with the observation that ammonia oxidizers are photoinhibited in surface waters. In Lakes Superior and Erie, we also detected nitrite oxidizing bacteria (NOB) in a pattern paralleling AOA/AOB abundance. Phylogenetic analysis of archaeal 16S rRNA revealed that the planktonic archaea of Lake Superior are members of the ammonia oxidizing Group I.1a Thaumarchaeota most closely related to Nitrosoarchaeum limnia. These AOA are distinct from the Group I.1a AOA in Lake Superior sediments. The major AOB of Lake Erie form a subcluster within the genus Nitrosospira.</t>
  </si>
  <si>
    <t>Nitrospora, Nitrification, Ammonia oxidation, Lake Superior, Lake Erie, amoA, CARD-FISH</t>
  </si>
  <si>
    <t>https://doi-org.proxy.lib.umich.edu/10.1016/j.jglr.2015.11.007</t>
  </si>
  <si>
    <t>set_24</t>
  </si>
  <si>
    <t>paper_25</t>
  </si>
  <si>
    <t>Mou et al. 2013</t>
  </si>
  <si>
    <t>Xiaozhen Mou, Jisha Jacob, Xinxin Lu, Steven Robbins, Shulei Sun, Joseph D. Ortiz</t>
  </si>
  <si>
    <t>Diversity and distribution of free-living and particle-associated bacterioplankton in Sandusky Bay and adjacent waters of Lake Erie Western Basin</t>
  </si>
  <si>
    <t>Studies on the bacterial communities in Lake Erie have been largely focused on cyanobacteria. To characterize the community structure of the other bacteria, we examined the 16S rRNA gene content of free-living (FL) and particle-associated (PA) bacterioplankton populations in Sandusky Bay (SD) and adjacent waters in the Western Basin (WB) of Lake Erie. A comprehensive survey of nutrients and other limnological variables was also performed in parallel. A total of 18,569 of 16S rRNA V6 pyrotag sequences were recovered, which were affiliated with 64 unique bacterial orders within 14 phyla. FL bacteria were composed differently from PA ones and contained significantly more Actinomycetales. In addition, FL bacteria were taxonomically more diverse. Despite the distinct environmental conditions, compositional variation was insignificant between bacteria in the SD and WB samples.</t>
  </si>
  <si>
    <t>Bacterial community composition, Lake Erie, Free-living, particle-associated</t>
  </si>
  <si>
    <t>https://doi-org.proxy.lib.umich.edu/10.1016/j.jglr.2013.03.014</t>
  </si>
  <si>
    <t>set_25</t>
  </si>
  <si>
    <t>paper_26</t>
  </si>
  <si>
    <t>Homola et al. 2021</t>
  </si>
  <si>
    <t>Gabrielle E. Sanflippo, Jared J. Homola, Jared Ross, Jeannette Kanefsky, Jacob Kimmel, Terence L. Marsh, Kim T. Scribner</t>
  </si>
  <si>
    <t>Watershed-scale landuse is associated with temporal and spatial compositional variation in Lake Michigan tributary bacterial communities</t>
  </si>
  <si>
    <t>Populations of stream organisms across trophic levels, including microbial taxa, are adapted to physical and biotic stream features, and are sentinels of geological and hydrological landscape processes and anthropogenic disturbance. Stream bacterial diversity and composition can have profound effects on resident and migratory species in Great Lakes tributaries. Study objectives were to characterize and compare the taxonomic composition and diversity of bacterial communities in 18 rivers of the Lake Michigan basin during April and June 2019 and to quantify associations with stream and watershed physical features and dominant landuse practices. River water was filtered, and genomic DNA was extracted from filtrate using antiseptic techniques. We performed high-throughput amplicon sequencing using the highly variable V4 region of the 16S rRNA gene to characterize microbial community composition and diversity. Effects of landscape-scale landuse, environmental variables and dispersal predictors (e.g., inter-stream distance) on community compositional differences were quantified. Greater than 90% of variation in bacterial relative abundance between rivers and time were attributed to 11 phyla representing 10,800 operational taxonomic units. Inter-stream geographic distance, stream hydrology, and variation in stream properties that were tied to patterns of watershed landuse were significantly associated with differences in bacterial community composition among streams at both sampling time periods. based on Bray-Curtis distances. Understanding how environmental characteristics and watershed-scale landuse influence lower trophic level stream communities such as bacteria will inform managers as biological indicators of ecosystem health, sources of disturbance, and current and future bottom-up trophic changes in coupled tributary-Great Lakes ecosystems.</t>
  </si>
  <si>
    <t>Bacterial diversity, Great Lakes tributaries, Landuse, Landscape ecology, watershed ecology, riverscapes</t>
  </si>
  <si>
    <t>https://doi.org/10.1016/j.jglr.2021.02.009</t>
  </si>
  <si>
    <t>set_26</t>
  </si>
  <si>
    <t>paper_27</t>
  </si>
  <si>
    <t>Nakatsu, Byappanahalli, Nevers 2019</t>
  </si>
  <si>
    <t>Cindy H. Nakatsu, Muruleedhara N. Byappanahalli, Meredith B. Nevers</t>
  </si>
  <si>
    <t>Bacterial Community 16S rRNA Gene Sequencing Characterizes Riverine Microbial Impact on Lake Michigan</t>
  </si>
  <si>
    <t>Restoration of degraded aquatic habitats is critical to preserve and maintain ecosystem processes and economic viability. Effective restoration requires contaminant sources identification. Microbial communities are increasingly used to characterize fecal contamination sources. The objective was to determine whether nearshore and adjacent beach bacterial contamination originated from the Grand Calumet River, a highly urbanized aquatic ecosystem, and to determine if there were correlations between pathogens/feces associated bacteria in any of the samples to counts of the pathogen indicator species Escherichia coli. Water samples were collected from the river, river mouth, nearshore, and offshore sites along southern Lake Michigan. Comparisons among communities were made using beta diversity distances (weighted and unweighted Unifrac, and Bray Curtis) and Principal Coordinate Analysis of 16S rRNA gene Illumina sequence data that indicated river bacterial communities differed significantly from the river mouth, nearshore lake, and offshore lake samples. These differences were further supported using Source Tracker software that indicated nearshore lake communities differed significantly from river and offshore samples. Among locations, there was separation by sampling date that was associated with environmental factors (e.g., water and air temperature, water turbidity). Although about half the genera (48.1%) were common to all sampling sites, linear discriminant analysis effect size indicated there were several taxa that differed significantly among sites; there were significant positive correlations of feces-associated genera with E. coli most probable numbers. Results collectively highlight that understanding microbial communities, rather than relying solely on select fecal indicators with uncertain origin, are more useful for developing strategies to restore degraded aquatic habitats.</t>
  </si>
  <si>
    <t>microbial communities, freshwater lake, 16S rRNA gene, hydrodynamic model, Escherichia coli</t>
  </si>
  <si>
    <t>Frontiers in Microbiology</t>
  </si>
  <si>
    <t>https://doi-org/10.3389/fmicb.2019.00996</t>
  </si>
  <si>
    <t>set_27</t>
  </si>
  <si>
    <t>paper_28</t>
  </si>
  <si>
    <t>Ivanikova et al. 2017</t>
  </si>
  <si>
    <t>Natalia V. Ivanikova, Audrey R. Matteson, Christopher J. Gobler, Linda C. Popels, Michael L. McKay, Steven W. Wilhelm, George S. Bullerjahn</t>
  </si>
  <si>
    <t>Picoplanktonic cyanobacteria in Lakes Superior and Erie: phylogenies of endemic populations and cultured isolates</t>
  </si>
  <si>
    <t>Lake Erie, Lake Superior, phylogenetics, picocya-nobacteria, Synechococcus spp.</t>
  </si>
  <si>
    <t>Internationale Vereinigung für theoretische und angewandte Limnologie: Verhandlungen</t>
  </si>
  <si>
    <t>https://doi.org/10.1080/03680770.2008.11902166</t>
  </si>
  <si>
    <t>set_28</t>
  </si>
  <si>
    <t>paper_29</t>
  </si>
  <si>
    <t>Steffen et al. 2017</t>
  </si>
  <si>
    <t>Steffen, Morgan M; Davis, Timothy W; McKay, R Michael L; Bullerjahn, George S; Krausfeldt, Lauren E; Stough, Joshua M A; Neitzey, Michelle L; Gilbert, Naomi E; Boyer, Gregory L; Johengen, Thomas H; Gossiaux, Duane C; Burtner, Ashley M; Palladino, Danna; Rowe, Mark D; Dick, Gregory J; Meyer, Kevin A; Levy, Shawn; Boone, Braden E; Stumpf, Richard P; Wynne, Timothy T; Zimba, Paul V; Gutierrez, Danielle; Wilhelm, Steven W</t>
  </si>
  <si>
    <t>Ecophysiological examination of the Lake Erie Microcystis bloom in 2014: Linkages between biology and the water supply shutdown of Toledo, OH</t>
  </si>
  <si>
    <t>https://doi.org/10.1021/acs.est.7b00856</t>
  </si>
  <si>
    <t>set_29</t>
  </si>
  <si>
    <t>paper_30</t>
  </si>
  <si>
    <t>Wilhelm, Gann, Pound 2021</t>
  </si>
  <si>
    <t>Helena L. Pound, Eric R. Gann, Steven W. Wilhelm</t>
  </si>
  <si>
    <t>A comparative study of metatranscriptomic assessment methods to characterize Microcystis blooms</t>
  </si>
  <si>
    <t>Harmful algal blooms are increasing in duration and severity globally, resulting in increased research interest. The use of genetic sequencing technologies has provided a wealth of opportunity to advance knowledge, but also poses a risk to that knowledge if handled incorrectly. The vast numbers of sequence processing tools and protocols provide a method to test nearly every hypothesis, but each method has inherent strengths and weaknesses. Here, we tested six methods to classify and quantify metatranscriptomic activity from a harmful algal bloom dominated by Microcystis spp. Three online tools were evaluated (Kaiju, MG-RAST, and GhostKOALA) in addition to three local tools that included a command line BLASTx approach, recruitment of reads to individual Microcystis genomes, and recruitment to a combined Microcystis composite genome generated from sequenced isolates with complete, closed genomes. Based on the analysis of each tool presented in this study, two recommendations are made that are dependent on the hypothesis to be tested. For researchers only interested in the function and physiology of Microcystis spp., read recruitments to the composite genome, referred to as “Frankenstein's Microcystis,” provided high total estimates of transcript expression. However, for researchers interested in the entire bloom microbiome, the online GhostKOALA annotation tool, followed by subsequent read recruitments, provided functional and taxonomic characterization, in addition to transcript expression estimates. This study highlights the critical need for careful evaluation of methods before data analysis.</t>
  </si>
  <si>
    <t>Limnology and Oceanography: Methods</t>
  </si>
  <si>
    <t>https://doi.org/10.1002/lom3.10465</t>
  </si>
  <si>
    <t>set_30</t>
  </si>
  <si>
    <t>High</t>
  </si>
  <si>
    <t>paper_31</t>
  </si>
  <si>
    <t>Bullerjahn et al. 2019</t>
  </si>
  <si>
    <t>Emily J. Davenport, Michelle J. Neudeck, Paul G. Matson, George S. Bullerjahn, Tomithy W. Davis, Steven W. Wilhelm, Maddie K. Denney, Lauren E. Krausfeldt, Josua M. A. Stough, Kevin A. Meyer, Gregory J. Dick, Thomas H. Johengen, Ereika Lindquist, Susannah G. Tringe, Robert Michael L. McKay</t>
  </si>
  <si>
    <t>Metatranscriptomic Analyses of Diel Metabolic Functions During a Microcystis Bloom in Western Lake Erie (United States)</t>
  </si>
  <si>
    <t>This study examined diel shifts in metabolic functions of Microcystis spp. during a 48-h Lagrangian survey of a toxin-producing cyanobacterial bloom in western Lake Erie in the aftermath of the 2014 Toledo Water Crisis. Transcripts mapped to the genomes of recently sequenced lower Great Lakes Microcystis isolates showed distinct patterns of gene expression between samples collected across day (10:00 h, 16:00 h) and night (22:00 h, 04:00 h). Daytime transcripts were enriched in functions related to Photosystem II (e.g., psbA), nitrogen and phosphate acquisition, cell division (ftsHZ), heat shock response (dnaK, groEL), and uptake of inorganic carbon (rbc, bicA). Genes transcribed during nighttime included those involved in phycobilisome protein synthesis and Photosystem I core subunits. Hierarchical clustering and principal component analysis (PCA) showed a tightly clustered group of nighttime expressed genes, whereas daytime transcripts were separated from each other over the 48-h duration. Lack of uniform clustering within the daytime transcripts suggested that the partitioning of gene expression in Microcystis is dependent on both circadian regulation and physicochemical changes within the environment.</t>
  </si>
  <si>
    <t>https://doi.org/10.3389/fmicb.2019.02081</t>
  </si>
  <si>
    <t>set_31</t>
  </si>
  <si>
    <t>paper_32</t>
  </si>
  <si>
    <t>Wilhelm et al. 2015</t>
  </si>
  <si>
    <t>Morgan M. Steffen, B. Shafer Belisle, Sue B. Watson, Gregory L. Boyer, Richard A. Bourbonniere, Steven W. Wilhelm</t>
  </si>
  <si>
    <t>Metatranscriptomic Evidence for Co-Occurring Top-Down and Bottom-Up Controls on Toxic Cyanobacterial Communities</t>
  </si>
  <si>
    <t>Little is known about the molecular and physiological function of co-occurring microbes within freshwater cyanobacterial harmful algal blooms (cHABs). To address this, community metatranscriptomes collected from the western basin of Lake Erie during August 2012 were examined. Using sequence data, we tested the hypothesis that the activity of the microbial community members is independent of community structure. Predicted metabolic and physiological functional profiles from spatially distinct metatranscriptomes were determined to be ≥90% similar between sites. Targeted analysis of Microcystis aeruginosa, the historical causative agent of cyanobacterial harmful algal blooms over the past ∼20 years, as well as analysis of Planktothrix agardhii and Anabaena cylindrica, revealed ongoing transcription of genes involved in microcystin toxin synthesis as well as the acquisition of both nitrogen and phosphorus, nutrients often implicated as independent bottom-up drivers of eutrophication in aquatic systems. Transcription of genes involved in carbon dioxide (CO2) concentration and metabolism also provided support for the alternate hypothesis that high-pH conditions and dense algal biomass result in CO2-limiting conditions that further favor cyanobacterial dominance. Additionally, the presence of Microcystis-specific cyanophage sequences provided preliminary evidence of possible top-down virus-mediated control of cHAB populations. Overall, these data provide insight into the complex series of constraints associated with Microcystis blooms that dominate the western basin of Lake Erie during summer months, demonstrating that multiple environmental factors work to shape the microbial community.</t>
  </si>
  <si>
    <t>Microcystis, HABs, Planktothrix agardhii, Anabaena cylindrica</t>
  </si>
  <si>
    <t>https://doi.org/10.1128/AEM.04101-14</t>
  </si>
  <si>
    <t>set_32</t>
  </si>
  <si>
    <t>paper_33</t>
  </si>
  <si>
    <t>Bullerjahn et al. 2021</t>
  </si>
  <si>
    <t>Katelyn M. McKindles, Alejandro N. Jorge, R. Michael McKay, Timothy W. Davis, George S. Bullerjahn</t>
  </si>
  <si>
    <t>Isolation and Characterization of Rhizophydiales (Chytridiomycota), Obligate Parasites of Planktothrix agardhii in a Laurentian Great Lakes Embayment</t>
  </si>
  <si>
    <t>Planktothrix agardhii dominates the cyanobacterial harmful algal bloom community in Sandusky Bay, Lake Erie (USA), from May through September. This filamentous cyanobacterium is host to a known obligate parasite, the chytrid Rhizophydium sp. During the 2018 bloom season, by utilizing dilution and single-filament isolation techniques, 7 chytrid and 12 P. agardhii strains were isolated from Sandusky Bay. These 7 chytrids and a selection of P. agardhii hosts were then characterized with respect to infection rates. Infections by the isolated chytrids were specific to Planktothrix planktonic species and were not found on other filamentous cyanobacterial taxa present in the bay (Aphanizomenon sp. and Cuspidothrix sp.). Even among the potential P. agardhii host strains, individual chytrid isolates had different degrees of infectivity and showed preferences for different host isolates, suggesting possible ecological partitioning even within the same sample population. When mechanisms of chytrid pathogenesis were examined, the zoospores displayed a swarming pattern to attack and fracture the host filament and create new infection sites at the trichome termini. Infections by these parasitic chytrids also led to a release of intracellular microcystin toxins from the hosts. Additionally, infections were dependent on medium type, highlighting the importance of medium choice for experimental outcomes. Media in which chytrid swarming was observed closely matched the ionic strength of the natural environment. Understanding pathogenesis by fungal parasites will assist future efforts to determine environmental factors favoring loss mechanisms for Planktothrix agardhii-dominated blooms.</t>
  </si>
  <si>
    <t>Rhizophydiales, Chytrid, Planktothrix agardhii, HABs</t>
  </si>
  <si>
    <t>https://doi.org/10.1128/AEM.02308-20</t>
  </si>
  <si>
    <t>set_33</t>
  </si>
  <si>
    <t>paper_35</t>
  </si>
  <si>
    <t>Faisal et al. 2014</t>
  </si>
  <si>
    <t>Andrew D. Winters, Terence L. Marsh, Travis O. Brenden, and Mohamed Faisal</t>
  </si>
  <si>
    <t>Analysis of bacterial communities associated with the benthic amphipod Diporeia in the Laurentian Great Lakes Basin</t>
  </si>
  <si>
    <t>bacteria, Diapooreia</t>
  </si>
  <si>
    <t>Canadian Journal of Microbiology</t>
  </si>
  <si>
    <t>https://doi.org/10.1139/cjm-2014-0434</t>
  </si>
  <si>
    <t>Sanger sequencing of clones &amp; length polymorphism analysis</t>
  </si>
  <si>
    <t>Very low</t>
  </si>
  <si>
    <t>paper_36</t>
  </si>
  <si>
    <t>Mou, Krishnan, Zhang 2018</t>
  </si>
  <si>
    <t>Anjali Krishnan, Yu-Qin Zhang, Xiaozhen Mou</t>
  </si>
  <si>
    <t>Isolation and Characterization of Microcystin-Degrading Bacteria from Lake Erie</t>
  </si>
  <si>
    <t>Heterotrophic bacteria are suggested as the major agents that degrade microcystins (MCs), a major cyanotoxins, in natural environments. However, little is known of the taxonomic and functional diversity of MC-degrading bacteria in Lake Erie of the Laurentian Great Lakes, the largest freshwater system on earth. This study obtained six bacterial pure isolates from Lake Erie with an ability to use MCs as the sole carbon and energy sources. MC degradation rates of the isolates were impacted by temperature and pH. The key gene for MC degradation (mlrA) were failed to be PCR amplified from for all 6 MC degraders, indicating they may possess a novel MC degradation pathway. In addition for potentials used in MC bioremediation, two isolates maybe can offer extra benefits as biofertilizers.</t>
  </si>
  <si>
    <t>microcystin, cyanotoxins, microcystin degredation</t>
  </si>
  <si>
    <t>Bulletin of Enviornmental Contamination and Toxicology</t>
  </si>
  <si>
    <t>https://doi-org.proxy.lib.umich.edu/10.1007/s00128-018-2468-4</t>
  </si>
  <si>
    <t>set_39</t>
  </si>
  <si>
    <t>Standard</t>
  </si>
  <si>
    <t>paper_37</t>
  </si>
  <si>
    <t>Sheik et al. 2022</t>
  </si>
  <si>
    <t>Cody S Sheik, Kaela E Natwora, Elizabeth E Alexson, Jake D Callaghan, Austin Sailer, Kathryn M Schreiner, Byron A Steinman, Matthew S Finkenbinder, Christopher T Filstrup, Andrew J Bramburger</t>
  </si>
  <si>
    <t>Dolichospermum blooms in Lake Superior: DNA-based approach provides insight to the past, present and future of blooms</t>
  </si>
  <si>
    <t>Cyanobacterial blooms are increasing in frequency, duration, and severity globally in freshwater ecosystems. The Laurentian Great Lakes are prone to toxin-producing cyanobacterial blooms and have experienced annually recurring blooms. Because of its oligotrophic nature, Lake Superior has been relatively free of bloom occurrences. However, in recent years, Dolichospermum blooms have occurred with increasing frequency, especially in the western arm. During a Dolichospermum bloom in 2018, opportunistic samples were collected from the offshore bloom and investigated with shotgun metagenomics. We identified a near-complete Dolichospermum genome that is highly similar to genomes from cultures recovered in Lakes Erie and Ontario. The genomes from the Laurentian Great Lakes are typified by their putative ability to produce a suite of secondary metabolites like anabaenopeptin, but not toxins like microcystin. Additionally, we recovered a Dolichospermum lemmermannii 16S rRNA gene from the bloom and using datasets collected from the epilimnion and sediments in Lake Superior show this organism is ubiquitous and that several strains may exist. While there is much to learn about Lake Superior cyanobacterial bloom development and triggers, understanding this organism is endemic to the region, what its genome is capable of and that specific strains may have provenance within the lake provides a distinct ecological basis for understanding and working towards a predictive framework for future blooms.</t>
  </si>
  <si>
    <t>Cyanobacteria bloomsMetagenomicsLake SuperiorDolichospermumLaurentian Great LakesPangenome</t>
  </si>
  <si>
    <t>https://doi.org/10.1016/j.jglr.2022.08.002</t>
  </si>
  <si>
    <t>set_34</t>
  </si>
  <si>
    <t>KX185385</t>
  </si>
  <si>
    <t>paper_38</t>
  </si>
  <si>
    <t>Den Uyl et al. 2022</t>
  </si>
  <si>
    <t>Paul A. Den Uyl, Luke R. Thompson, Reagan M. Errera, James M. Birch, Christina M. Preston, William Ussler, Colleen E. Yancey, Subba Rao Chaganti, Steven A. Ruberg, Gregory J. Doucette, Gregory J. Dick, Christopher A. Scholin, Kelly D. Goodwin</t>
  </si>
  <si>
    <t>Lake Erie field trials to advance autonomous monitoring of cyanobacterial harmful algal blooms</t>
  </si>
  <si>
    <t>Biomolecular analyses are used to investigate the dynamics of cyanobacterial harmful algal blooms (cyanoHABs), with samples collected during monitoring often analyzed by qPCR and sometimes amplicon and metagenomic sequencing. However, cyanoHAB research and monitoring programs face operational constraints due to the reliance on human resources for sample collections. To address this impediment, a third-generation Environmental Sample Processor (3G ESP) integrated with a long-range autonomous underwater vehicle (LRAUV) was tested during seasonal blooms of Microcystis in western Lake Erie (WLE) in 2018 and 2019. The LRAUV-3G ESP successfully performed flexible, autonomous sampling across a wide range of cyanoHAB conditions, and results indicated equivalency between autonomous and manual methods. No significant differences were found between LRAUV-3G ESP and manual sample collection and handling methods in the 12 parameters tested. Analyzed parameters included concentrations of total cyanobacteria and microcystin toxin gene via qPCR; relative abundances of bacterial amplicon sequence variants (ASVs) from 16S rRNA gene amplicon sequencing; and community diversity measures from both 16S amplicon and metagenomic sequencing. The LRAUV-3G ESP provided additional sampling capacity and revealed differences between field seasons for bacterial taxa and concentrations of total cyanobacteria and microcystin toxin gene. Metagenomic analysis of multiple microcystin toxin genes corroborated the use of the mcyE gene as a proxy for the genomic potential of WLE cyanoHABs to produce microcystin. Overall, this study provides support for the use of autonomous ‘omics capability in WLE to help expand the spatial and temporal coverage of cyanoHAB monitoring operations.</t>
  </si>
  <si>
    <t>Great Lakes, metagenomes, LRAUV-3G ESP, uncrewed systems, Microcystis, mcyE, eDNA, cyanoHAB</t>
  </si>
  <si>
    <t>Frontiers in Marine Science</t>
  </si>
  <si>
    <t>https://doi.org/10.3389/fmars.2022.1021952</t>
  </si>
  <si>
    <t>set_36</t>
  </si>
  <si>
    <t>paper_39</t>
  </si>
  <si>
    <t>Jankowiak and Gobler 2022</t>
  </si>
  <si>
    <t>Jennifer G. Jankowiak, Christopher J. Gobler</t>
  </si>
  <si>
    <t>The Composition and Function of Microbiomes Within Microcystis Colonies Are Significantly Different Than Native Bacterial Assemblages in Two North American Lakes</t>
  </si>
  <si>
    <t>The toxic cyanobacterium Microcystis is one of the most pervasive harmful algal bloom (HAB) genera and naturally occurs in large colonies known to harbor diverse heterotrophic bacterial assemblages. While colony-associated microbiomes may influence Microcystis blooms, there remains a limited understanding of the structure and functional potential of these communities and how they may be shaped by changing environmental conditions. To address this gap, we compared the dynamics of Microcystis-attached (MCA), free-living (FL), and whole water (W) microbiomes during Microcystis blooms using next-generation amplicon sequencing (16S rRNA), a predictive metagenome software, and other bioinformatic approaches. Microbiomes were monitored through high resolution spatial-temporal surveys across two North American lakes, Lake Erie (LE) and Lake Agawam (LA; Long Island, NY, United States) in 2017, providing the largest dataset of these fractions to date. Sequencing of 126 samples generated 7,922,628 sequences that clustered into 7,447 amplicon sequence variants (ASVs) with 100% sequence identity. Across lakes, the MCA microbiomes were significantly different than the FL and W fractions being significantly enriched in Gemmatimonadetes, Burkholderiaceae, Rhizobiales, and Cytophagales and depleted of Actinobacteria. Further, although MCA communities harbored &gt; 900 unique ASVs, they were significantly less diverse than the other fractions with diversity inversely related to bloom intensity, suggesting increased selection pressure on microbial communities as blooms intensified. Despite taxonomic differences between lakes, predicted metagenomes revealed conserved functional potential among MCA microbiomes. MCA communities were significantly enriched in pathways involved in N and P cycling and microcystin-degradation. Taxa potentially capable of N2-fixation were significantly enriched (p &lt; 0.05) and up to four-fold more abundant within the MCA faction relative to other fractions, potentially aiding in the proliferation of Microcystis blooms during low N conditions. The MCA predicted metagenomes were conserved over 8 months of seasonal changes in temperature and N availability despite strong temporal succession in microbiome composition. Collectively, these findings indicate that Microcystis colonies harbor a statistically distinct microbiome with a conserved functional potential that may help facilitate bloom persistence under environmentally unfavorable conditions.</t>
  </si>
  <si>
    <t>Microcystis, associated bacteria, next generation sequencing, microbiome, free-living, eutrophication</t>
  </si>
  <si>
    <t>https://doi.org/10.3389/fmicb.2020.01016</t>
  </si>
  <si>
    <t>set_44</t>
  </si>
  <si>
    <t>paper_40</t>
  </si>
  <si>
    <t>Koeppel et al. 2022</t>
  </si>
  <si>
    <t>Alexander F. Koeppel, William J. Goodrum, Morgan Steffen, Louie Wurch, Stephen D.Turner</t>
  </si>
  <si>
    <t>Environmental DNA sequencing dataset from Lake Erie algal blooms using Oxford Nanopore MinION</t>
  </si>
  <si>
    <t>Here we describe a publicly available environmental DNA (eDNA) sequence dataset, consisting of samples collected from a National Oceanic and Atmospheric Administration (NOAA) Great Lakes Environmental Research Laboratory (GLERL) on Lake Erie. We sequenced samples drawn from before, during, and after a 2019 Microcystis harmful algal bloom (HAB) using 3rd generation sequencing with the Oxford Nanopore MinION device. We classified the eDNA reads taxonomically, and estimated the abundances of all taxa in each sample. While the taxonomic data showed evidence of significant human and E. coli contamination, we found abundant Mycrocystis, especially in the samples drawn from bloom environments. The raw sequence data are available in the Sequence Read Archive (SRA) under accession number PRJNA812770. HABs pose a significant and increasing risk, both to human health and to the Blue Economy, and genomic approaches to early detection promise to help mitigate these risks. As such, this dataset could be of interest to freshwater ecology research teams, or any stakeholders interested in the detection and mitigation of HABs.</t>
  </si>
  <si>
    <t>MinIONNanoporeeDNAHarmful algal bloomsFreshwater ecology</t>
  </si>
  <si>
    <t>Data in Brief</t>
  </si>
  <si>
    <t>https://doi.org/10.1016/j.dib.2022.108688</t>
  </si>
  <si>
    <t>set_40</t>
  </si>
  <si>
    <t>paper_41</t>
  </si>
  <si>
    <t>Chaffin et al. 2021</t>
  </si>
  <si>
    <t>Justin D. Chaffin, John F. Bratton, Edward M. Verhamme, Halli B. Baira, Amber A. Beecher, Caren E. Binding, Johnna A. Birbeck, Thomas B. Bridgeman, Xuexiu Chang, Jill Crossman, Warren J.S. Currie, Timothy W. Davis, Gregory J. Dick, Kenneth G. Drouillard, Reagan M. Errera, Thijs Frenken, Hugh J. MacIsaac, Andrew McClure, R. Michael McKay, Laura A. Reitz, Jorge W. Santo Domingo, Keara Stanislawczyk, Richard P. Stump, Zachary D. Swan, Brenda K. Snyder, Judy A. Westrick, Pengfei Xue, Colleen E. Yancey, Arthur Zastepa, Xing Zhou</t>
  </si>
  <si>
    <t>The Lake Erie HABs Grab: A binational collaboration to characterize the western basin cyanobacterial harmful algal blooms at an unprecedented high-resolution spatial scale</t>
  </si>
  <si>
    <t>Monitoring of cyanobacterial bloom biomass in large lakes at high resolution is made possible by remote sensing. However, monitoring cyanobacterial toxins is only feasible with grab samples, which, with only sporadic sampling, results in uncertainties in the spatial distribution of toxins. To address this issue, we conducted two intensive “HABs Grabs” of microcystin (MC)-producing Microcystis blooms in the western basin of Lake Erie. These were one-day sampling events during August of 2018 and 2019 in which 100 and 172 grab samples were collected, respectively, within a six-hour window covering up to 2,270 km2 and analyzed using consistent methods to estimate the total mass of MC. The samples were analyzed for 57 parameters, including toxins, nutrients, chlorophyll, and genomics. There were an estimated 11,513 kg and 30,691 kg of MCs in the western basin during the 2018 and 2019 HABs Grabs, respectively. The bloom boundary poses substantial issues for spatial assessments because MC concentration varied by nearly two orders of magnitude over very short distances. The MC to chlorophyll ratio (MC:chl) varied by a factor up to 5.3 throughout the basin, which creates challenges for using MC:chl to predict MC concentrations. Many of the biomass metrics strongly correlated (r &gt; 0.70) with each other except chlorophyll fluorescence and phycocyanin concentration. While MC and chlorophyll correlated well with total phosphorus and nitrogen concentrations, MC:chl correlated with dissolved inorganic nitrogen. More frequent MC data collection can overcome these issues, and models need to account for the MC:chl spatial heterogeneity when forecasting MCs.</t>
  </si>
  <si>
    <t>Cyanobacteria, Eutrophication, Environmental monitoring  International collaboration  Microcystis, Microcystin</t>
  </si>
  <si>
    <t>Harmful Algae</t>
  </si>
  <si>
    <t>https://doi.org/10.1016/j.hal.2021.102080</t>
  </si>
  <si>
    <t>set_38</t>
  </si>
  <si>
    <t>paper_42</t>
  </si>
  <si>
    <t>Sible et al. 2015</t>
  </si>
  <si>
    <t>Emily Sible, Alexandria Cooper, Kema Malki, Katherine Bruder, Siobhan C. Watkins, Yuriy Fofanov, Catherine Putonti</t>
  </si>
  <si>
    <t>Survey of viral populations within Lake Michigan nearshore waters at four Chicago area beaches</t>
  </si>
  <si>
    <t>In comparison to the oceans, freshwater environments represent a more diverse community of microorganisms, exhibiting comparatively high levels of variability both temporally and spatially Maranger and Bird, Microb. Ecol. 31 (1996) 141–151. This level of variability is likely to extend to the world of viruses as well, in particular bacteria-infecting viruses (bacteriophages). Phages are known to influence bacterial diversity, and therefore key processes, in environmental niches across the globe Clokie et al., Bacteriophage 1 (2011) 31–45; Jacquet et al., Adv. Ocean Limn. 1 (2010) 97–141; Wilhelm and Suttle, Bioscience 49 (1999) 781–788; Bratback et al., Microb. Ecol. 28 (1994) 209–221. Despite their prevalence and likely critical role in freshwater environments, very few viral species have been characterized. Metagenomic approaches, however, have allowed for a glimpse into phage diversity. We collected surface water samples from four Chicago area beaches – Gillson Park, Montrose Beach, 57th Street Beach, and Calumet Beach – every two weeks from May 13 through August 5, 2014. Sampling was conducted with four biological replicates for each sampling date and location, resulting in 112 samples. DNA isolated from each of the individual samples for a given collection date/location was pooled together, with one exception – Calumet Beach on August 5, 2014 – in which each biological replicate was sequenced individually. Raw sequence data is available via NCBI’s SRA database (part of BioProject PRJNA248239).</t>
  </si>
  <si>
    <t>Viral communityMetagenomicsFreshwaterLake Michigan</t>
  </si>
  <si>
    <t>https://doi.org/10.1016/j.dib.2015.08.001</t>
  </si>
  <si>
    <t>set_48</t>
  </si>
  <si>
    <t>paper_43</t>
  </si>
  <si>
    <t>Harke et al. 2016</t>
  </si>
  <si>
    <t>Matthew J. Harke, Timothy W. Davis, Susan B. Watson, Christopher J. Gobler</t>
  </si>
  <si>
    <t>Nutrient-Controlled Niche Differentiation of Western Lake Erie Cyanobacterial Populations Revealed via Metatranscriptomic Surveys</t>
  </si>
  <si>
    <t>Although toxic cyanobacterial blooms in western Lake Erie threaten drinking water supplies and are promoted by nutrient loading, the precise nutrient regime that selects specific cyanobacteria populations is poorly understood. Here, we assess shifts in cyanobacterial abundances and global gene-expression patterns in response to natural and manipulated gradients in nitrogen and phosphorus to identify gene pathways that facilitate dominance by different cyanobacteria. Gradients in soluble reactive phosphorus shaped cyanobacterial communities and elicited the largest transcriptomic responses. Under high-P conditions (closest to the mouth of the Maumee River), Anabaena and Planktothrix were the dominant cyanobacterial populations, and experimental P and ammonium enrichment promoted nitrogen fixation gene (nifH) expression in Anabaena. For Microcystis, experimental additions of P up-regulated genes involved in phage defense, genomic rearrangement, and nitrogen acquisition but led to lower abundances. Within offshore, low-P regions of the western basin of Lake Erie, Microcystis up-regulated genes associated with P scavenging (pstSCAB, phoX) and dominated cyanobacterial communities. Experimental additions of ammonium and urea did not alter Microcystis abundances but did up-regulate protease inhibitors (aer and mcn gene sets) and microcystin synthetase genes (mcy), with urea enrichment yielding significant increases in microcystin concentrations. Our findings suggest that management plans that reduce P loads alone may not significantly reduce the risk of cyanobacterial blooms in western Lake Erie but rather may promote a shift among cyanobacterial populations (Microcystis, Anabaena, and Planktothrix) toward a greater dominance by toxic strains of Microcystis.</t>
  </si>
  <si>
    <t>nitrogen, phosphorous, urea, Microcystis, Microcystin, Anabaena, Planktothrix</t>
  </si>
  <si>
    <t>https://doi.org/10.1021/acs.est.5b03931</t>
  </si>
  <si>
    <t>set_52</t>
  </si>
  <si>
    <t>paper_44</t>
  </si>
  <si>
    <t>Crevecoeur et al. 2023</t>
  </si>
  <si>
    <t>Sophie Crevecoeur, Thomas A. Edge, Linet Cynthia Watson, Susan B. Watson, Charles W. Greer, Jan J. H. Ciborowski, Ngan Diep, Alice Dove, Kenneth G. Drouillard, Thijs Frenken, Robert Michael McKay, Arthur Zastepa, Jérôme Comte</t>
  </si>
  <si>
    <t>Spatio-temporal connectivity of the aquatic microbiome associated with cyanobacterial blooms along a Great Lake riverine-lacustrine continuum</t>
  </si>
  <si>
    <t>Lake Erie is subject to recurring events of cyanobacterial harmful algal blooms (cHABs), but measures of nutrients and total phytoplankton biomass seem to be poor predictors of cHABs when taken individually. A more integrated approach at the watershed scale may improve our understanding of the conditions that lead to bloom formation, such as assessing the physico-chemical and biological factors that influence the lake microbial community, as well as identifying the linkages between Lake Erie and the surrounding watershed. Within the scope of the Government of Canada’s Genomics Research and Development Initiative (GRDI) Ecobiomics project, we used high-throughput sequencing of the 16S rRNA gene to characterize the spatio-temporal variability of the aquatic microbiome in the Thames River–Lake St. Clair-Detroit River–Lake Erie aquatic corridor. We found that the aquatic microbiome was structured along the flow path and influenced mainly by higher nutrient concentrations in the Thames River, and higher temperature and pH downstream in Lake St. Clair and Lake Erie. The same dominant bacterial phyla were detected along the water continuum, changing only in relative abundance. At finer taxonomical level, however, there was a clear shift in the cyanobacterial community, with Planktothrix dominating in the Thames River and Microcystis and Synechococcus in Lake St. Clair and Lake Erie. Mantel correlations highlighted the importance of geographic distance in shaping the microbial community structure. The fact that a high proportion of microbial sequences found in the Western Basin of Lake Erie were also identified in the Thames River, indicated a high degree of connectivity and dispersal within the system, where mass effect induced by passive transport play an important role in microbial community assembly. Nevertheless, some cyanobacterial amplicon sequence variants (ASVs) related to Microcystis, representing less than 0.1% of relative abundance in the upstream Thames River, became dominant in Lake St. Clair and Erie, suggesting selection of those ASVs based on the lake conditions. Their extremely low relative abundances in the Thames suggest additional sources are likely to contribute to the rapid development of summer and fall blooms in the Western Basin of Lake Erie. Collectively, these results, which can be applied to other watersheds, improve our understanding of the factors influencing aquatic microbial community assembly and provide new perspectives on how to better understand the occurrence of cHABs in Lake Erie and elsewhere.</t>
  </si>
  <si>
    <t>aquatic microbiome, cyanobacteria, Lake Erie watershed, harmful algal blooms, genetic connectivity</t>
  </si>
  <si>
    <t>https://doi.org/10.3389/fmicb.2023.1073753</t>
  </si>
  <si>
    <t>paper_45</t>
  </si>
  <si>
    <t>Palermo et al. 2023</t>
  </si>
  <si>
    <t>Christine Palermo, Roberta Fulthorpe, Rosemary Saati, Steven Short</t>
  </si>
  <si>
    <t>Analysis of bacterioplankton genes in an impaired Great Lakes harbour reveals seasonal metabolic shifts and a previously undetected cyanobacterium</t>
  </si>
  <si>
    <t>Hamilton Harbour is an impaired embayment of Lake Ontario that experiences seasonal algal blooms despite decades of remedial efforts. To study the harbour’s cyanobacterial and heterotrophic bacterial communities, we extracted and sequenced community DNA from surface water samples collected biweekly from different sites during summer and fall. Assembled contigs were annotated at the phylum level, and Cyanobacteria were further characterized at order and species levels. Actinobacteria were most abundant in early summer, while Cyanobacteria were dominant in mid-summer. Microcystis aeruginosa and Limnoraphis robusta were most abundant throughout the sampling period, expanding the documented diversity of Cyanobacteria in Hamilton Harbour. Functional annotations were performed using the MG-RAST pipeline and SEED database, revealing that genes for photosynthesis, nitrogen metabolism and aromatic compound metabolism varied in relative abundances over the season, while phosphorus metabolism was consistent, suggesting that these genes remained essential despite fluctuating environmental conditions and community succession. We observed seasonal shifts from anoxygenic to oxygenic phototrophy, and from ammonia assimilation to nitrogen fixation, coupled with decreasing heterotrophic bacteria and increasing Cyanobacteria relative abundances. Our data contribute important insights into bacterial taxa and functional potentials in Hamilton Harbour, revealing seasonal and spatial dynamics that can be used to inform ongoing remediation efforts.</t>
  </si>
  <si>
    <t>Cyanobacteria, nitrogen, spatial dynamics, temporal dynamics</t>
  </si>
  <si>
    <t>https://doi.org/10.1139/cjm-2022-0252</t>
  </si>
  <si>
    <t>Also available on biorxiv: https://www.biorxiv.org/content/10.1101/2022.12.01.516199v1</t>
  </si>
  <si>
    <t>paper_46</t>
  </si>
  <si>
    <t>Denef et al. 2015</t>
  </si>
  <si>
    <t>Vincent J. Denef, Ryan S. Mueller, Edna Chiang, James R. Liebig, Henry A. Vanderploeg</t>
  </si>
  <si>
    <t>Chloroflexi CL500-11 Populations That Predominate Deep-Lake Hypolimnion Bacterioplankton Rely on Nitrogen-Rich Dissolved Organic Matter Metabolism and C1 Compound Oxidation</t>
  </si>
  <si>
    <t>The Chloroflexi CL500-11 clade contributes a large proportion of the bacterial biomass in the oxygenated hypolimnia of deep lakes worldwide, including the world's largest freshwater system, the Laurentian Great Lakes. Traits that allow CL500-11 to thrive and its biogeochemical role in these environments are currently unknown. Here, we found that a CL500-11 population was present mostly in offshore waters along a transect in ultraoligotrophic Lake Michigan (a Laurentian Great Lake). It occurred throughout the water column in spring and only in the hypolimnion during summer stratification, contributing up to 18.1% of all cells. Genome reconstruction from metagenomic data suggested an aerobic, motile, heterotrophic lifestyle, with additional energy being gained through carboxidovory and methylovory. Comparisons to other available streamlined freshwater genomes revealed that the CL500-11 genome contained a disproportionate number of cell wall/capsule biosynthesis genes and the most diverse spectrum of genes involved in the uptake of dissolved organic matter (DOM) substrates, particularly peptides. In situ expression patterns indicated the importance of DOM uptake and protein/peptide turnover, as well as type I and type II carbon monoxide dehydrogenase and flagellar motility. Its location in the water column influenced its gene expression patterns the most. We observed increased bacteriorhodopsin gene expression and a response to oxidative stress in surface waters compared to its response in deep waters. While CL500-11 carries multiple adaptations to an oligotrophic lifestyle, its investment in motility, its large cell size, and its distribution in both oligotrophic and mesotrophic lakes indicate its ability to thrive under conditions where resources are more plentiful. Our data indicate that CL500-11 plays an important role in nitrogen-rich DOM mineralization in the extensive deep-lake hypolimnion habitat.</t>
  </si>
  <si>
    <t>https://doi.org/10.1128/AEM.03014-15</t>
  </si>
  <si>
    <t>set_47</t>
  </si>
  <si>
    <t>In Progress</t>
  </si>
  <si>
    <t>paper_47</t>
  </si>
  <si>
    <t>Smith et al. 2021</t>
  </si>
  <si>
    <t>Derek J. Smith, James Y. Tan, McKenzie A. Powers, Xiaoxia N. Lin, Timothy W. Davis, Gregory J. Dick</t>
  </si>
  <si>
    <t>Individual Microcystis colonies harbour distinct bacterial communities that differ by Microcystis oligotype and with time</t>
  </si>
  <si>
    <t>Interactions between bacteria and phytoplankton in the phycosphere have impacts at the scale of whole ecosystems, including the development of harmful algal blooms. The cyanobacterium Microcystis causes toxic blooms that threaten freshwater ecosystems and human health globally. Microcystis grows in colonies that harbour dense assemblages of other bacteria, yet the taxonomic composition of these phycosphere communities and the nature of their interactions with Microcystis are not well characterized. To identify the taxa and compositional variance within Microcystis phycosphere communities, we performed 16S rRNA V4 region amplicon sequencing on individual Microcystis colonies collected biweekly via high-throughput droplet encapsulation during a western Lake Erie cyanobacterial bloom. The Microcystis phycosphere communities were distinct from microbial communities in whole water and bulk phytoplankton seston in western Lake Erie but lacked 'core' taxa found across all colonies. However, dissimilarity in phycosphere community composition correlated with sampling date and the Microcystis 16S rRNA oligotype. Several taxa in the phycosphere were specific to and conserved with Microcystis of a single oligotype or sampling date. Together, this suggests that physiological differences between Microcystis strains, temporal changes in strain phenotypes, and the composition of seeding communities may impact community composition of the Microcystis phycosphere.</t>
  </si>
  <si>
    <t>Microcystis, colonies, droplet sequencing, phycosphere</t>
  </si>
  <si>
    <t>https://doi.org/10.1111/1462-2920.15514</t>
  </si>
  <si>
    <t>dataset</t>
  </si>
  <si>
    <t>Primary_pub</t>
  </si>
  <si>
    <t>primary_pub_title</t>
  </si>
  <si>
    <t>NCBI_BioProject</t>
  </si>
  <si>
    <t>JGI_Project_ID</t>
  </si>
  <si>
    <t>GOLD_ID</t>
  </si>
  <si>
    <t>MG-RAST_study</t>
  </si>
  <si>
    <t>Location and Sampling Scheme</t>
  </si>
  <si>
    <t>Material Type</t>
  </si>
  <si>
    <t>Water Bodies</t>
  </si>
  <si>
    <t>Primers</t>
  </si>
  <si>
    <t>Sequencing targets</t>
  </si>
  <si>
    <t>Sequencing Platform</t>
  </si>
  <si>
    <t>Size Fraction(s)</t>
  </si>
  <si>
    <t>study_status</t>
  </si>
  <si>
    <t>samples_added_by</t>
  </si>
  <si>
    <t>private</t>
  </si>
  <si>
    <t>amplicon_count</t>
  </si>
  <si>
    <t>metagenome_count</t>
  </si>
  <si>
    <t>metatranscriptome_count</t>
  </si>
  <si>
    <t>paired_datasets</t>
  </si>
  <si>
    <t>total_datasets</t>
  </si>
  <si>
    <t>PRJNA591360</t>
  </si>
  <si>
    <t>1045074, 1045077, 1105437</t>
  </si>
  <si>
    <t>Transects across the Laurentian Great Lakes in spring and summer</t>
  </si>
  <si>
    <t>free-living communities from discrete depth samples</t>
  </si>
  <si>
    <t>Lake Michigan, Lake Erie, Lake Superior, Lake Ontario, Lake Huron</t>
  </si>
  <si>
    <t>515F-C + 806R, 515F-Y + 926R</t>
  </si>
  <si>
    <t>16S V4-V5</t>
  </si>
  <si>
    <t>Illumina MiSeq</t>
  </si>
  <si>
    <t>0.22-1.6 µm</t>
  </si>
  <si>
    <t>Esmee Kuiper</t>
  </si>
  <si>
    <t>Supplemental missing 2015 sample metadata</t>
  </si>
  <si>
    <t>All Sample counts</t>
  </si>
  <si>
    <t>Public Sample counts</t>
  </si>
  <si>
    <t>HABs Sample counts</t>
  </si>
  <si>
    <t>PRJNA379165</t>
  </si>
  <si>
    <t>Maumee River</t>
  </si>
  <si>
    <t>eDNA</t>
  </si>
  <si>
    <t>mtDNA, 16S rRNA</t>
  </si>
  <si>
    <t>&gt;0.22 µm</t>
  </si>
  <si>
    <t>Mostly mock communities, but some samples taken from rivers</t>
  </si>
  <si>
    <t>Metagenome</t>
  </si>
  <si>
    <t>PRJNA198517</t>
  </si>
  <si>
    <t xml:space="preserve">Sediment samples from across the Laurentian Great Lakes </t>
  </si>
  <si>
    <t>sediment communities from varying depths</t>
  </si>
  <si>
    <t>Lake Superior, Lake Michigan, Lake Ontario, and Lake Michigan</t>
  </si>
  <si>
    <t>357F + 926R</t>
  </si>
  <si>
    <t>16S V3-V5</t>
  </si>
  <si>
    <t>Roche 454 GS Junior System (pyrosequencing?)</t>
  </si>
  <si>
    <t>Will James, Esmee Kuiper</t>
  </si>
  <si>
    <t>Metatranscriptome</t>
  </si>
  <si>
    <t>PRJNA393519</t>
  </si>
  <si>
    <t>Surface water transects over the summer near the Niagara Penninsula.</t>
  </si>
  <si>
    <t>Lake Erie, Lake Ontario</t>
  </si>
  <si>
    <t>S-D-Bact-0341-b-S-17/S-D-Bact-0785-a-A-21</t>
  </si>
  <si>
    <t>16S V3-V4</t>
  </si>
  <si>
    <t>&gt;0.45 µm</t>
  </si>
  <si>
    <t>Esmee Kuiper, Will James (started)</t>
  </si>
  <si>
    <t>amplicons from Niagra</t>
  </si>
  <si>
    <t>Amplicon</t>
  </si>
  <si>
    <t>SRP050963</t>
  </si>
  <si>
    <t>Lake Erie transects</t>
  </si>
  <si>
    <t>whole water communities</t>
  </si>
  <si>
    <t>Lake Erie, mouth of the Detroit River, head of the Niagra River</t>
  </si>
  <si>
    <t>16S V4</t>
  </si>
  <si>
    <t>Total</t>
  </si>
  <si>
    <t>KT698948</t>
  </si>
  <si>
    <r>
      <rPr>
        <rFont val="Calibri"/>
        <color theme="1"/>
        <sz val="11.0"/>
      </rPr>
      <t xml:space="preserve">Lake Erie transect with a ponar sampler, isolation of </t>
    </r>
    <r>
      <rPr>
        <rFont val="Calibri"/>
        <i/>
        <color theme="1"/>
        <sz val="11.0"/>
      </rPr>
      <t>Microsporidian speciosa</t>
    </r>
  </si>
  <si>
    <r>
      <rPr>
        <rFont val="Calibri"/>
        <color theme="1"/>
        <sz val="11.0"/>
      </rPr>
      <t xml:space="preserve">whole water communities, targeting </t>
    </r>
    <r>
      <rPr>
        <rFont val="Calibri"/>
        <i/>
        <color theme="1"/>
        <sz val="11.0"/>
      </rPr>
      <t>M. speciosa</t>
    </r>
  </si>
  <si>
    <t>Lake Erie mouth of the Detroit River</t>
  </si>
  <si>
    <t>18F + 1492R, ss530F + ls580R</t>
  </si>
  <si>
    <t>16S, ITS, 18S</t>
  </si>
  <si>
    <t xml:space="preserve">Illumina </t>
  </si>
  <si>
    <t>shorter reads due to preservation of samples</t>
  </si>
  <si>
    <t>SRP042978</t>
  </si>
  <si>
    <t>North Shore Channel Chicago, IL. Whole water sequencing targeting colonies on microplastics</t>
  </si>
  <si>
    <t>free-living communities and communities surrounding microplastics</t>
  </si>
  <si>
    <t xml:space="preserve">North Shore Channel in Chicago, IL. </t>
  </si>
  <si>
    <t>515F + 806R</t>
  </si>
  <si>
    <t>&gt;.2um</t>
  </si>
  <si>
    <t>PRJNA271696</t>
  </si>
  <si>
    <t>Discrete depth samples in Lake Huron, the Huron River, Douglas Lake, and Muskegon Lake</t>
  </si>
  <si>
    <t>Lake Huron, Huron River</t>
  </si>
  <si>
    <t>.2um&lt;SF&lt;3um</t>
  </si>
  <si>
    <t>Lake MI samples mentioned in paper, but not included in NCBI database</t>
  </si>
  <si>
    <t xml:space="preserve">	PRJNA417157</t>
  </si>
  <si>
    <t>Surface soil cores from coastal wetlands</t>
  </si>
  <si>
    <t>Soil communities</t>
  </si>
  <si>
    <t>Wetlands along the coast of Lake Erie and Beaver Island</t>
  </si>
  <si>
    <t>Coastal soil communities</t>
  </si>
  <si>
    <t>1045074, 1045077</t>
  </si>
  <si>
    <t>Gp0096035, Ga0049086</t>
  </si>
  <si>
    <t>Surface, DCL, and deep water samples from the Laurentian Great Lakes</t>
  </si>
  <si>
    <t>515F + 805R</t>
  </si>
  <si>
    <t>16s V4</t>
  </si>
  <si>
    <t>Not Listed</t>
  </si>
  <si>
    <t>Sampling methods were not detailed in this paper</t>
  </si>
  <si>
    <t>set_11</t>
  </si>
  <si>
    <t>DQ526425</t>
  </si>
  <si>
    <t>Discrete Depth whole water samples from Lake Superior</t>
  </si>
  <si>
    <t>clone library</t>
  </si>
  <si>
    <t>Lake Superior</t>
  </si>
  <si>
    <t>106F + 789R</t>
  </si>
  <si>
    <t>16S</t>
  </si>
  <si>
    <t>Invitrogen</t>
  </si>
  <si>
    <t>set_12</t>
  </si>
  <si>
    <t>DQ533710</t>
  </si>
  <si>
    <t>PRJNA73827</t>
  </si>
  <si>
    <t>Sediment cores including microbial mats</t>
  </si>
  <si>
    <t>Clone library</t>
  </si>
  <si>
    <t xml:space="preserve">Lake Huron </t>
  </si>
  <si>
    <t>8F + 23SR</t>
  </si>
  <si>
    <t>16S , ITS</t>
  </si>
  <si>
    <t>Sanger</t>
  </si>
  <si>
    <t>SRP048255</t>
  </si>
  <si>
    <t>Balast water collected from five carrier ships from Lake Erie, Huron, Michigan, and Ontario at the Port of Duluth, Superior as well water collected from the nearby harbor water</t>
  </si>
  <si>
    <t>Lake Erie, Huron, Michgan, Ontario, Superior</t>
  </si>
  <si>
    <t>27F + 1492R</t>
  </si>
  <si>
    <t>Illumina HiSeq</t>
  </si>
  <si>
    <t>PRJNA728961</t>
  </si>
  <si>
    <t>Western Lake Superior, Lake tow sample</t>
  </si>
  <si>
    <t>Plankton net tow from 2m below the surface</t>
  </si>
  <si>
    <t>SSU_F04 + SSU_R22</t>
  </si>
  <si>
    <t>18S, 16S, COI</t>
  </si>
  <si>
    <t>&gt;153 µm</t>
  </si>
  <si>
    <t>Will James</t>
  </si>
  <si>
    <t>PRJNA693412</t>
  </si>
  <si>
    <t xml:space="preserve">South Eastern Lake Michigan, nearshore (Kalamazoo River outlet) and offshore. </t>
  </si>
  <si>
    <t>Lake Michigan</t>
  </si>
  <si>
    <t>Illumina NextSeq 500</t>
  </si>
  <si>
    <t>CNA</t>
  </si>
  <si>
    <t>Sequences from mesocausm experiments may be mixed within the bioproject</t>
  </si>
  <si>
    <t>PRJNA464361</t>
  </si>
  <si>
    <t>2014 Western Lake Erie Metagenomes and Metatranscriptomes</t>
  </si>
  <si>
    <t>partical associated and free living community metagenomes</t>
  </si>
  <si>
    <t>Lake Erie</t>
  </si>
  <si>
    <t>metagenome</t>
  </si>
  <si>
    <t>CNA, &gt;100µm</t>
  </si>
  <si>
    <t>PRJNA638034</t>
  </si>
  <si>
    <t>Toledo water treatment plant intake</t>
  </si>
  <si>
    <t>viral lysis</t>
  </si>
  <si>
    <t>Illumina NovaSeq</t>
  </si>
  <si>
    <t>Only added metagenomes, protein sequences also included</t>
  </si>
  <si>
    <t>set_19</t>
  </si>
  <si>
    <t>PRJNA370007</t>
  </si>
  <si>
    <t>Western Lake Erie</t>
  </si>
  <si>
    <t>metatranscriptome</t>
  </si>
  <si>
    <t>&gt;100µm</t>
  </si>
  <si>
    <t>Gs0142002</t>
  </si>
  <si>
    <t>Western and Central Basins of Lake Erie during the winter and spring of 2019 and 2022</t>
  </si>
  <si>
    <t>Ilumina NovaSeq</t>
  </si>
  <si>
    <t>SRA211417</t>
  </si>
  <si>
    <t>transect across the Laurentian Great Lakes</t>
  </si>
  <si>
    <t>Lake Superior, Lake Huron, Lake Erie</t>
  </si>
  <si>
    <t>Issues</t>
  </si>
  <si>
    <t>SRA number noted in this paper does not appear on NCBI</t>
  </si>
  <si>
    <t>Samples taken from infected fish in the Laurentian Great Lakes and tributaries.</t>
  </si>
  <si>
    <t>Isolates from infected kidney tissue</t>
  </si>
  <si>
    <t>St Mary's River, Swan River Weir, Lake St. Clair, Wolf Lake St. Hatchery, Newaygo County, Little Manistee River Weir, Platte River Weir</t>
  </si>
  <si>
    <t>27F + 518F + 1160F + 800R + 1387R</t>
  </si>
  <si>
    <t>https://vamps.mbl.edu/</t>
  </si>
  <si>
    <t>Lake Superior (160m)</t>
  </si>
  <si>
    <t>517F + 1048R</t>
  </si>
  <si>
    <t>16S V6-V4</t>
  </si>
  <si>
    <t>pyrosequencing</t>
  </si>
  <si>
    <t>Camera: CAM_P_0000908</t>
  </si>
  <si>
    <t>Surface water free living communities</t>
  </si>
  <si>
    <t>967F + 1046R</t>
  </si>
  <si>
    <t>16S V6</t>
  </si>
  <si>
    <t>&gt;3.0µm and &gt;0.2µm</t>
  </si>
  <si>
    <t>transects across the mouths of tributaries to Lake Michigan</t>
  </si>
  <si>
    <t>Lake Michigan Tributaries Mouths</t>
  </si>
  <si>
    <t>&gt;0.2 µm</t>
  </si>
  <si>
    <t>Lake Michigan (river, mouth, nearshore, and off shore sites)</t>
  </si>
  <si>
    <t>Lake Michigan, Grand Calumet River + Mouth, Chicago River</t>
  </si>
  <si>
    <t>343F + 804R</t>
  </si>
  <si>
    <t xml:space="preserve">.2um&lt;SF&lt;5um </t>
  </si>
  <si>
    <t>no accession provided within the paper</t>
  </si>
  <si>
    <t>Sestons from discrete depths in Lake Erie, Superior, and the Caste Danger 1 and Western-Midlake Sites</t>
  </si>
  <si>
    <t>discrete depth samples</t>
  </si>
  <si>
    <t>Lake Erie, Lake Superior</t>
  </si>
  <si>
    <t>106F + 781R</t>
  </si>
  <si>
    <t>PRJNA354726</t>
  </si>
  <si>
    <t>mgp17333</t>
  </si>
  <si>
    <t>Metatranscriptomes from 2014 Lake Erie Microcystis bloom that caused Toledo water supply crisis</t>
  </si>
  <si>
    <t>PRJNA737197</t>
  </si>
  <si>
    <t>Metatranscriptomes from 2019 Microcystis bloom in Lake Erie</t>
  </si>
  <si>
    <t>SRP117911, SRP117914, SRP117915, SRP117922, SRP128942, SRP128945, SRP128954</t>
  </si>
  <si>
    <t>Gp0111913</t>
  </si>
  <si>
    <t>Drifter sampling from 10-15m in Lake Erie</t>
  </si>
  <si>
    <t xml:space="preserve">Each associated sample has a seperate BioProject number on NCBI and sepertate GOLD Project ID, </t>
  </si>
  <si>
    <t>PRJNA277855</t>
  </si>
  <si>
    <t>Metatranscriptomes of Lake Erie cyanobacterial bloom net tows</t>
  </si>
  <si>
    <t>Colonies captured by net tow</t>
  </si>
  <si>
    <t>MW192423, MW192429</t>
  </si>
  <si>
    <t>Fungal Chytrid Parasites of Planktothrix in Sandusky Bay, Lake Erie</t>
  </si>
  <si>
    <t>Isolates</t>
  </si>
  <si>
    <t>ITS5, ITS4Chytrid, 5.8S-R, LR7</t>
  </si>
  <si>
    <t>Chytrid ITS, 28S</t>
  </si>
  <si>
    <t>PRJNA663590, PRJNA668983</t>
  </si>
  <si>
    <t>Lake Superior, dolichospermum bloom, MAGs</t>
  </si>
  <si>
    <t>all dates/coordinates updated, need metadata still</t>
  </si>
  <si>
    <t>set_35</t>
  </si>
  <si>
    <t>TBD</t>
  </si>
  <si>
    <t>Geomicro WLE JGI-CSP metagenomes</t>
  </si>
  <si>
    <t>WLE metagenomes</t>
  </si>
  <si>
    <t>metagenome, metatranscriptome, metabolome</t>
  </si>
  <si>
    <t>Anders Kiledal</t>
  </si>
  <si>
    <t>These are the new JGI CSP metagenomes</t>
  </si>
  <si>
    <t>PRJNA702128, PRJNA702522, PRJNA679730, PRJNA932433</t>
  </si>
  <si>
    <t>Automated sampling of Western Lake Erie harmful algal blooms with a 3rd Generation Environmental Sample Processor (3G-ESP)</t>
  </si>
  <si>
    <t>16S, 18S-ITS, metagenome</t>
  </si>
  <si>
    <t>Illumina MiSeq, Illumina NovaSeq</t>
  </si>
  <si>
    <t xml:space="preserve">5µm/0.22µm </t>
  </si>
  <si>
    <t>Anders Kiledal, Paul Den Uyl</t>
  </si>
  <si>
    <t>set_37</t>
  </si>
  <si>
    <t>Geomicro WLE 16S amplicons</t>
  </si>
  <si>
    <t>WLE 16S amplicons</t>
  </si>
  <si>
    <t>Anders Kiledal, Esmee Kuiper</t>
  </si>
  <si>
    <t>All coordinates/times entered and some metadata in; These are the Dick lab's new 16S amplicon time series (2015-2021)</t>
  </si>
  <si>
    <t>PRJNA932433</t>
  </si>
  <si>
    <t>Binational collaboration to characterize the Lake Erie western basin cHABs at an unprecedented high-resolution spatial scale</t>
  </si>
  <si>
    <t>Illumina Novaseq</t>
  </si>
  <si>
    <t>KX185385–KX185387, KX185392, KX185397 and KX753361</t>
  </si>
  <si>
    <t>16S amplicons for six bacterial isolates from Lake Erie</t>
  </si>
  <si>
    <t>very minimal study; no associated metadata found</t>
  </si>
  <si>
    <t>PRJNA812770</t>
  </si>
  <si>
    <t>samples from before, during, and after a 2019 bloom</t>
  </si>
  <si>
    <t>Nanopore MinION</t>
  </si>
  <si>
    <t>in-depth metadata referenced but is not available</t>
  </si>
  <si>
    <t>set_41</t>
  </si>
  <si>
    <t>GLERL time series metagenomes</t>
  </si>
  <si>
    <t>set_42</t>
  </si>
  <si>
    <t>Western Lake Erie transect metagenomes</t>
  </si>
  <si>
    <t>PRJNA601166</t>
  </si>
  <si>
    <t>Lake Erie, Lake Agawam; 16S</t>
  </si>
  <si>
    <t>Lake Erie, Lake Agawam</t>
  </si>
  <si>
    <t>set_45</t>
  </si>
  <si>
    <t>Freshwater and sediment microbial communities from a dead zone in Lake Erie, USA</t>
  </si>
  <si>
    <t>PRJNA329911; PRJNA329912; PRJNA329913; PRJNA329914; PRJNA366185; PRJNA366186; PRJNA366505; PRJNA366678</t>
  </si>
  <si>
    <t>Boreal shield lakes</t>
  </si>
  <si>
    <t>not all samples had associated NCBI IDs</t>
  </si>
  <si>
    <t>set_46</t>
  </si>
  <si>
    <t>Freshwater lake microbial communities from Lake Erie, under a cyanobacterial bloom.</t>
  </si>
  <si>
    <t xml:space="preserve">PRJNA375584, PRJNA375585, PRJNA375586, PRJNA405771,PRJNA405772, PRJNA405773, PRJNA405774, PRJNA405775, PRJNA429068, PRJNA429070, PRJNA429071, PRJNA429072 </t>
  </si>
  <si>
    <t>PRJNA248239</t>
  </si>
  <si>
    <t>Gs0129038</t>
  </si>
  <si>
    <t>0.1-0.45 µm</t>
  </si>
  <si>
    <t>set_49</t>
  </si>
  <si>
    <t>Freshwater microbial and viral communities from the Laurentian Great Lakes in the United States and Canada</t>
  </si>
  <si>
    <t>set_50</t>
  </si>
  <si>
    <t>Freshwater microbial communities from  Central Basin Lake Erie, Ontario, Canada</t>
  </si>
  <si>
    <t>Gs0121517</t>
  </si>
  <si>
    <t>Exploring the under ice microbiome of the Great Lakes</t>
  </si>
  <si>
    <t>10 samples; have not yet been uploaded to NCBI</t>
  </si>
  <si>
    <t>set_51</t>
  </si>
  <si>
    <t>2021 ESP metagenomes and amplicon samples</t>
  </si>
  <si>
    <t>16S, metagenome</t>
  </si>
  <si>
    <t>5µm/0.22µm</t>
  </si>
  <si>
    <t>Paul Den Uyl</t>
  </si>
  <si>
    <t>PRJNA262053</t>
  </si>
  <si>
    <t>2013 transcriptomes from Western Lake Erie and nutrient ammendment experiments</t>
  </si>
  <si>
    <t>Illumina HiSeq 2000</t>
  </si>
  <si>
    <t>***MAY NEED TO ADJUST SOME UNITS***</t>
  </si>
  <si>
    <t>set_53</t>
  </si>
  <si>
    <t>PRJNA877648</t>
  </si>
  <si>
    <t>set_54</t>
  </si>
  <si>
    <t>PRJNA645738, PRJNA646259</t>
  </si>
  <si>
    <t>set_55</t>
  </si>
  <si>
    <t>Lake Victoria Metagenomes from 2022 (double check year)</t>
  </si>
  <si>
    <t>set_56</t>
  </si>
  <si>
    <t>Dolichospermum genomes for Ben Kramer</t>
  </si>
  <si>
    <t>set_57</t>
  </si>
  <si>
    <t>Lauren's 2023 Kenya Metagenomes</t>
  </si>
  <si>
    <t>SampleID</t>
  </si>
  <si>
    <t>id_fixed</t>
  </si>
  <si>
    <t>sample_input_complete</t>
  </si>
  <si>
    <t>SampleName</t>
  </si>
  <si>
    <t>StudyID</t>
  </si>
  <si>
    <t>ProjectID</t>
  </si>
  <si>
    <t>Biosample</t>
  </si>
  <si>
    <t>Accession_Number</t>
  </si>
  <si>
    <t>GOLD_analysis_projectID</t>
  </si>
  <si>
    <t>GOLD_sequencing_projectID</t>
  </si>
  <si>
    <t>JGI_study</t>
  </si>
  <si>
    <t>JGI_biosample</t>
  </si>
  <si>
    <t>sample_type</t>
  </si>
  <si>
    <t>has_paired_data</t>
  </si>
  <si>
    <t>amplicon_target</t>
  </si>
  <si>
    <t>F_primer</t>
  </si>
  <si>
    <t>R_primer</t>
  </si>
  <si>
    <t>geo_loc_name</t>
  </si>
  <si>
    <t>GAZ_id</t>
  </si>
  <si>
    <t>lat</t>
  </si>
  <si>
    <t>lon</t>
  </si>
  <si>
    <t>collection_date</t>
  </si>
  <si>
    <t>NOAA_Site</t>
  </si>
  <si>
    <t>env_broad_scale</t>
  </si>
  <si>
    <t>env_local_scale</t>
  </si>
  <si>
    <t>env_medium</t>
  </si>
  <si>
    <t>keywords</t>
  </si>
  <si>
    <t>depth</t>
  </si>
  <si>
    <t>depth_sediment</t>
  </si>
  <si>
    <t>depth_at_sampling_location</t>
  </si>
  <si>
    <t>size_frac_low</t>
  </si>
  <si>
    <t>size_frac_up</t>
  </si>
  <si>
    <t>pH</t>
  </si>
  <si>
    <t>temp</t>
  </si>
  <si>
    <t>calcium</t>
  </si>
  <si>
    <t>potassium</t>
  </si>
  <si>
    <t>Phosphate</t>
  </si>
  <si>
    <t>magnesium</t>
  </si>
  <si>
    <t>ammonium</t>
  </si>
  <si>
    <t>nitrate</t>
  </si>
  <si>
    <t>diss_oxygen</t>
  </si>
  <si>
    <t>conduc</t>
  </si>
  <si>
    <t>secchi</t>
  </si>
  <si>
    <t>turbidity</t>
  </si>
  <si>
    <t>part_microcyst</t>
  </si>
  <si>
    <t>diss_microcyst</t>
  </si>
  <si>
    <t>ext_phyco</t>
  </si>
  <si>
    <t>ext_microcyst</t>
  </si>
  <si>
    <t>ext_Anatox</t>
  </si>
  <si>
    <t>chlorophyl</t>
  </si>
  <si>
    <t>tot_phos</t>
  </si>
  <si>
    <t>diss_phosp</t>
  </si>
  <si>
    <t>soluble_react_phosp</t>
  </si>
  <si>
    <t>ammonia</t>
  </si>
  <si>
    <t>Nitrate_Nitrite</t>
  </si>
  <si>
    <t>nitrite</t>
  </si>
  <si>
    <t>urea</t>
  </si>
  <si>
    <t>part_org_carb</t>
  </si>
  <si>
    <t>part_org_nitro</t>
  </si>
  <si>
    <t>diss_org_carb</t>
  </si>
  <si>
    <t>Col_DOM</t>
  </si>
  <si>
    <t>H2O2</t>
  </si>
  <si>
    <t>suspend_part_matter</t>
  </si>
  <si>
    <t>suspend_vol_solid</t>
  </si>
  <si>
    <t>microcystis_count</t>
  </si>
  <si>
    <t>planktothrix_count</t>
  </si>
  <si>
    <t>anabaena_D_count</t>
  </si>
  <si>
    <t>cylindrospermopsis_count</t>
  </si>
  <si>
    <t>ice_cover</t>
  </si>
  <si>
    <t>chlorophyl_fluoresence</t>
  </si>
  <si>
    <t>sampling_device</t>
  </si>
  <si>
    <t>modified_or_experimental</t>
  </si>
  <si>
    <t>is_isolate</t>
  </si>
  <si>
    <t>is_blank_neg_control</t>
  </si>
  <si>
    <t>is_mock_community_or_pos_control</t>
  </si>
  <si>
    <t>samp_vol_we_dna_ext</t>
  </si>
  <si>
    <t>filtration_duration</t>
  </si>
  <si>
    <t>qPCR_total</t>
  </si>
  <si>
    <t>qPCR_mcyE</t>
  </si>
  <si>
    <t>qPCR_sxtA</t>
  </si>
  <si>
    <t>silicate</t>
  </si>
  <si>
    <t>tot_nit</t>
  </si>
  <si>
    <t>green_algae</t>
  </si>
  <si>
    <t>bluegreen</t>
  </si>
  <si>
    <t>diatoms</t>
  </si>
  <si>
    <t>crypto</t>
  </si>
  <si>
    <t>tot_microcyst_lcmsms</t>
  </si>
  <si>
    <t>attenuation</t>
  </si>
  <si>
    <t>transmission</t>
  </si>
  <si>
    <t>par</t>
  </si>
  <si>
    <t>sky</t>
  </si>
  <si>
    <t>wave_height</t>
  </si>
  <si>
    <t>wind_speed</t>
  </si>
  <si>
    <t>sortchem</t>
  </si>
  <si>
    <t>phyco_fluoresence</t>
  </si>
  <si>
    <t>env_canada_site</t>
  </si>
  <si>
    <t>env_Kenya_site</t>
  </si>
  <si>
    <t>samp_1</t>
  </si>
  <si>
    <t>HU37</t>
  </si>
  <si>
    <t>SAMN02645163</t>
  </si>
  <si>
    <t>SRS568524</t>
  </si>
  <si>
    <t>amplicon</t>
  </si>
  <si>
    <t>357F</t>
  </si>
  <si>
    <t>926R</t>
  </si>
  <si>
    <t>Lake Huron</t>
  </si>
  <si>
    <t>GAZ:00000135</t>
  </si>
  <si>
    <t>2008-08-06</t>
  </si>
  <si>
    <t>large freshwater lake biome [ENVO:00000891]</t>
  </si>
  <si>
    <t>sediment environment [ENVO:01001048]</t>
  </si>
  <si>
    <t>lake sediment [ENVO:00000546]</t>
  </si>
  <si>
    <t>temp, Ca, K, Mg, NH4, NO3, P, pH, DO, and conductivity measurements were taken 5m above sampled sediments</t>
  </si>
  <si>
    <t>samp_2</t>
  </si>
  <si>
    <t>HU38</t>
  </si>
  <si>
    <t>SAMN02645164</t>
  </si>
  <si>
    <t>SRS568523</t>
  </si>
  <si>
    <t>samp_3</t>
  </si>
  <si>
    <t>HU54</t>
  </si>
  <si>
    <t>SAMN02645165</t>
  </si>
  <si>
    <t>SRS568525</t>
  </si>
  <si>
    <t>samp_4</t>
  </si>
  <si>
    <t>HU951</t>
  </si>
  <si>
    <t>SAMN02645166</t>
  </si>
  <si>
    <t>SRS568526</t>
  </si>
  <si>
    <t>samp_5</t>
  </si>
  <si>
    <t>HU952</t>
  </si>
  <si>
    <t>SAMN02645167</t>
  </si>
  <si>
    <t>SRS568527</t>
  </si>
  <si>
    <t>samp_6</t>
  </si>
  <si>
    <t>HU953</t>
  </si>
  <si>
    <t>SAMN02645168</t>
  </si>
  <si>
    <t>SRS568528</t>
  </si>
  <si>
    <t>samp_7</t>
  </si>
  <si>
    <t>MI18</t>
  </si>
  <si>
    <t>SAMN02645169</t>
  </si>
  <si>
    <t>SRS568529</t>
  </si>
  <si>
    <t>GAZ:00003863</t>
  </si>
  <si>
    <t>2008-08-02</t>
  </si>
  <si>
    <t>samp_8</t>
  </si>
  <si>
    <t>MI40</t>
  </si>
  <si>
    <t>SAMN02645170</t>
  </si>
  <si>
    <t>SRS568530</t>
  </si>
  <si>
    <t>2008-08-03</t>
  </si>
  <si>
    <t>samp_9</t>
  </si>
  <si>
    <t>ON25</t>
  </si>
  <si>
    <t>SAMN02645171</t>
  </si>
  <si>
    <t>SRS568531</t>
  </si>
  <si>
    <t>Lake Ontario</t>
  </si>
  <si>
    <t>GAZ:00002460</t>
  </si>
  <si>
    <t>2008-08-12</t>
  </si>
  <si>
    <t>samp_10</t>
  </si>
  <si>
    <t>ON41</t>
  </si>
  <si>
    <t>SAMN02645172</t>
  </si>
  <si>
    <t>SRS568532</t>
  </si>
  <si>
    <t>samp_11</t>
  </si>
  <si>
    <t>SU011</t>
  </si>
  <si>
    <t>SAMN02645173</t>
  </si>
  <si>
    <t>SRS568533</t>
  </si>
  <si>
    <t>GAZ:00003864</t>
  </si>
  <si>
    <t>2008-08-20</t>
  </si>
  <si>
    <t>samp_12</t>
  </si>
  <si>
    <t>SU23</t>
  </si>
  <si>
    <t>SAMN02645174</t>
  </si>
  <si>
    <t>SRS568534</t>
  </si>
  <si>
    <t>2008-08-19</t>
  </si>
  <si>
    <t>samp_13</t>
  </si>
  <si>
    <t>Zd6484a</t>
  </si>
  <si>
    <t>SAMN19107796</t>
  </si>
  <si>
    <t>SRX10894664</t>
  </si>
  <si>
    <t>18S</t>
  </si>
  <si>
    <t>SSU_F04</t>
  </si>
  <si>
    <t>SSU_R22</t>
  </si>
  <si>
    <t>2016-06-01</t>
  </si>
  <si>
    <t>samp_14</t>
  </si>
  <si>
    <t>E2014-0106-CNA</t>
  </si>
  <si>
    <t>SAMN09102081</t>
  </si>
  <si>
    <t>SRX4099299</t>
  </si>
  <si>
    <t>GAZ:00003931</t>
  </si>
  <si>
    <t>2014-09-29</t>
  </si>
  <si>
    <t>WE2</t>
  </si>
  <si>
    <t>Eutrophic Lake [ENVO:01000548]</t>
  </si>
  <si>
    <t>Lake [ENVO:00000020]</t>
  </si>
  <si>
    <t>water [ENVO:00002006]</t>
  </si>
  <si>
    <t>HABs</t>
  </si>
  <si>
    <t>0-3</t>
  </si>
  <si>
    <t>samp_15</t>
  </si>
  <si>
    <t>E2014-0106-100LTR</t>
  </si>
  <si>
    <t>SRX4099300</t>
  </si>
  <si>
    <t>samp_16</t>
  </si>
  <si>
    <t>E2014-0050-CNA</t>
  </si>
  <si>
    <t>SAMN09102077</t>
  </si>
  <si>
    <t>SRX4099297</t>
  </si>
  <si>
    <t>2014-08-04</t>
  </si>
  <si>
    <t>WE4</t>
  </si>
  <si>
    <t>0-7</t>
  </si>
  <si>
    <t>samp_17</t>
  </si>
  <si>
    <t>E2014-0050-100LTR</t>
  </si>
  <si>
    <t>SRX4099298</t>
  </si>
  <si>
    <t>samp_18</t>
  </si>
  <si>
    <t>E2014-0048-CNA</t>
  </si>
  <si>
    <t>SAMN09102076</t>
  </si>
  <si>
    <t>SRX4099296</t>
  </si>
  <si>
    <t>WE12</t>
  </si>
  <si>
    <t>0-5</t>
  </si>
  <si>
    <t>samp_19</t>
  </si>
  <si>
    <t>E2014-0046-100LTR</t>
  </si>
  <si>
    <t>SAMN09102075</t>
  </si>
  <si>
    <t>SRX4099295</t>
  </si>
  <si>
    <t>0-4</t>
  </si>
  <si>
    <t>samp_20</t>
  </si>
  <si>
    <t>E2014-0046-CNA</t>
  </si>
  <si>
    <t xml:space="preserve">SAMN09102075 </t>
  </si>
  <si>
    <t>SRX4099294</t>
  </si>
  <si>
    <t>samp_21</t>
  </si>
  <si>
    <t>E2014-0024-CNA</t>
  </si>
  <si>
    <t>SAMN09102072</t>
  </si>
  <si>
    <t>SRX4099293</t>
  </si>
  <si>
    <t>2014-07-08</t>
  </si>
  <si>
    <t>samp_22</t>
  </si>
  <si>
    <t>E2014-0048-100LTR</t>
  </si>
  <si>
    <t xml:space="preserve">SAMN09102076 </t>
  </si>
  <si>
    <t>SRX4099292</t>
  </si>
  <si>
    <t>samp_23</t>
  </si>
  <si>
    <t>E2014-0024-100LTR</t>
  </si>
  <si>
    <t>SRX4099291</t>
  </si>
  <si>
    <t>samp_24</t>
  </si>
  <si>
    <t>E2014-0102-100LTR</t>
  </si>
  <si>
    <t>SAMN09102080</t>
  </si>
  <si>
    <t>SRX4099290</t>
  </si>
  <si>
    <t>2014-09-23</t>
  </si>
  <si>
    <t>samp_25</t>
  </si>
  <si>
    <t>E2014-0112-100LTR</t>
  </si>
  <si>
    <t>SAMN09102084</t>
  </si>
  <si>
    <t>SRX4099289</t>
  </si>
  <si>
    <t>2014-10-26</t>
  </si>
  <si>
    <t>samp_26</t>
  </si>
  <si>
    <t>E2014-0086-100LTR</t>
  </si>
  <si>
    <t>SAMN09102079</t>
  </si>
  <si>
    <t>SRX4099288</t>
  </si>
  <si>
    <t>2014-09-08</t>
  </si>
  <si>
    <t>samp_27</t>
  </si>
  <si>
    <t xml:space="preserve">SAMN09102080 </t>
  </si>
  <si>
    <t>SRX4099287</t>
  </si>
  <si>
    <t>samp_28</t>
  </si>
  <si>
    <t>SRX4099286</t>
  </si>
  <si>
    <t>samp_29</t>
  </si>
  <si>
    <t>SRX4099285</t>
  </si>
  <si>
    <t>samp_30</t>
  </si>
  <si>
    <t>E2014-0034-100LTR</t>
  </si>
  <si>
    <t>SAMN09102073</t>
  </si>
  <si>
    <t>SRX4099284</t>
  </si>
  <si>
    <t>2014-07-21</t>
  </si>
  <si>
    <t>samp_31</t>
  </si>
  <si>
    <t>E2014-0044-100LTR</t>
  </si>
  <si>
    <t>SAMN09102074</t>
  </si>
  <si>
    <t>SRX4099283</t>
  </si>
  <si>
    <t>2014-07-29</t>
  </si>
  <si>
    <t>samp_32</t>
  </si>
  <si>
    <t>E2014-0066-100LTR</t>
  </si>
  <si>
    <t xml:space="preserve">SAMN09102078 </t>
  </si>
  <si>
    <t>SRX4099282</t>
  </si>
  <si>
    <t>2014-08-25</t>
  </si>
  <si>
    <t>samp_33</t>
  </si>
  <si>
    <t>SRX4099281</t>
  </si>
  <si>
    <t>samp_34</t>
  </si>
  <si>
    <t>E2014-0126-100LTR</t>
  </si>
  <si>
    <t>SAMN09102086</t>
  </si>
  <si>
    <t>SRX4099280</t>
  </si>
  <si>
    <t>2014-10-20</t>
  </si>
  <si>
    <t>samp_35</t>
  </si>
  <si>
    <t>E2014-0124-100LTR</t>
  </si>
  <si>
    <t>SAMN09102085</t>
  </si>
  <si>
    <t>SRX4099279</t>
  </si>
  <si>
    <t>samp_36</t>
  </si>
  <si>
    <t>SRR7182494</t>
  </si>
  <si>
    <t>samp_37</t>
  </si>
  <si>
    <t>E2014-0132-CNA</t>
  </si>
  <si>
    <t>SAMN09102087</t>
  </si>
  <si>
    <t>SRR7182495</t>
  </si>
  <si>
    <t>2014-10-27</t>
  </si>
  <si>
    <t>samp_38</t>
  </si>
  <si>
    <t>E2014-0108-100LTR</t>
  </si>
  <si>
    <t>SAMN09102082</t>
  </si>
  <si>
    <t>SRR7182496</t>
  </si>
  <si>
    <t>samp_39</t>
  </si>
  <si>
    <t>E2014-0108-CNA</t>
  </si>
  <si>
    <t>SRR7182497</t>
  </si>
  <si>
    <t>samp_40</t>
  </si>
  <si>
    <t>E2014-0110-100LTR</t>
  </si>
  <si>
    <t>SAMN09102083</t>
  </si>
  <si>
    <t>SRR7182498</t>
  </si>
  <si>
    <t>samp_41</t>
  </si>
  <si>
    <t>E2014-0110-CNA</t>
  </si>
  <si>
    <t>SRR7182499</t>
  </si>
  <si>
    <t>samp_42</t>
  </si>
  <si>
    <t>SAMN09102078</t>
  </si>
  <si>
    <t>SRR7182500</t>
  </si>
  <si>
    <t>samp_43</t>
  </si>
  <si>
    <t>SRR7182501</t>
  </si>
  <si>
    <t>samp_44</t>
  </si>
  <si>
    <t xml:space="preserve">SAMN09102084 </t>
  </si>
  <si>
    <t>SRR7182483</t>
  </si>
  <si>
    <t>samp_45</t>
  </si>
  <si>
    <t>48h-Bicarbonate-RepA</t>
  </si>
  <si>
    <t>SAMN19686524</t>
  </si>
  <si>
    <t>SRR14805724</t>
  </si>
  <si>
    <t>2019-07-21</t>
  </si>
  <si>
    <t>surface</t>
  </si>
  <si>
    <t>microcystin, phycocyanin, DIN:DIP were measured but were only presented graphically in associated papers.</t>
  </si>
  <si>
    <t>samp_46</t>
  </si>
  <si>
    <t>48h-Ammonia RepC</t>
  </si>
  <si>
    <t>SAMN19686523</t>
  </si>
  <si>
    <t>SRR14805725</t>
  </si>
  <si>
    <t>samp_47</t>
  </si>
  <si>
    <t>48h-Ammonia-RepB</t>
  </si>
  <si>
    <t>SAMN19686522</t>
  </si>
  <si>
    <t>SRR14805726</t>
  </si>
  <si>
    <t>samp_48</t>
  </si>
  <si>
    <t>48h-Ammonia-RepA</t>
  </si>
  <si>
    <t>SAMN19686521</t>
  </si>
  <si>
    <t>SRR14805727</t>
  </si>
  <si>
    <t>samp_49</t>
  </si>
  <si>
    <t>48-NoAddition-RepC</t>
  </si>
  <si>
    <t>SAMN19686520</t>
  </si>
  <si>
    <t>SRR14805728</t>
  </si>
  <si>
    <t>samp_50</t>
  </si>
  <si>
    <t>48-NoAddition-RepB</t>
  </si>
  <si>
    <t>SAMN19686519</t>
  </si>
  <si>
    <t>SRR14805729</t>
  </si>
  <si>
    <t>samp_51</t>
  </si>
  <si>
    <t>48-NoAddition-RepA</t>
  </si>
  <si>
    <t xml:space="preserve">SAMN19686518 </t>
  </si>
  <si>
    <t>SRR14805730</t>
  </si>
  <si>
    <t>samp_52</t>
  </si>
  <si>
    <t>48-Phosphate-RepC</t>
  </si>
  <si>
    <t>SAMN19686535</t>
  </si>
  <si>
    <t>SRR14805731</t>
  </si>
  <si>
    <t>samp_53</t>
  </si>
  <si>
    <t>0-RepC</t>
  </si>
  <si>
    <t xml:space="preserve">SAMN19686517 </t>
  </si>
  <si>
    <t>SRR14805732</t>
  </si>
  <si>
    <t>samp_54</t>
  </si>
  <si>
    <t>48-Phosphate-RepB</t>
  </si>
  <si>
    <t>SAMN19686534</t>
  </si>
  <si>
    <t>SRR14805733</t>
  </si>
  <si>
    <t>samp_55</t>
  </si>
  <si>
    <t>48-Phosphate-RepA</t>
  </si>
  <si>
    <t>SAMN19686533</t>
  </si>
  <si>
    <t>SRR14805734</t>
  </si>
  <si>
    <t>samp_56</t>
  </si>
  <si>
    <t>48-Urea-RepC</t>
  </si>
  <si>
    <t>SAMN19686532</t>
  </si>
  <si>
    <t>SRR14805735</t>
  </si>
  <si>
    <t>samp_57</t>
  </si>
  <si>
    <t>48-Urea-RepB</t>
  </si>
  <si>
    <t>SAMN19686531</t>
  </si>
  <si>
    <t>SRR14805736</t>
  </si>
  <si>
    <t>samp_58</t>
  </si>
  <si>
    <t>48-Urea-RepA</t>
  </si>
  <si>
    <t>SAMN19686530</t>
  </si>
  <si>
    <t>SRR14805737</t>
  </si>
  <si>
    <t>samp_59</t>
  </si>
  <si>
    <t>48-Nitrate-RepC</t>
  </si>
  <si>
    <t>SAMN19686529</t>
  </si>
  <si>
    <t>SRR14805738</t>
  </si>
  <si>
    <t>samp_60</t>
  </si>
  <si>
    <t>48-Nitrate-RepB</t>
  </si>
  <si>
    <t>SAMN19686528</t>
  </si>
  <si>
    <t>SRR14805739</t>
  </si>
  <si>
    <t>samp_61</t>
  </si>
  <si>
    <t>48-Nitrate-RepA</t>
  </si>
  <si>
    <t>SAMN19686527</t>
  </si>
  <si>
    <t>SRR14805740</t>
  </si>
  <si>
    <t>samp_62</t>
  </si>
  <si>
    <t>48-Bicarbonate-RepA</t>
  </si>
  <si>
    <t>SAMN19686526</t>
  </si>
  <si>
    <t>SRR14805741</t>
  </si>
  <si>
    <t>samp_63</t>
  </si>
  <si>
    <t>48-Bicarbonate-RepB</t>
  </si>
  <si>
    <t>SAMN19686525</t>
  </si>
  <si>
    <t>SRR14805742</t>
  </si>
  <si>
    <t>samp_64</t>
  </si>
  <si>
    <t>0-RepB</t>
  </si>
  <si>
    <t>SAMN19686516</t>
  </si>
  <si>
    <t>SRR14805743</t>
  </si>
  <si>
    <t>samp_65</t>
  </si>
  <si>
    <t>0-RepA</t>
  </si>
  <si>
    <t>SAMN19686515</t>
  </si>
  <si>
    <t>SRR14805744</t>
  </si>
  <si>
    <t>samp_66</t>
  </si>
  <si>
    <t>AOPON</t>
  </si>
  <si>
    <t>SRP117911</t>
  </si>
  <si>
    <t>SAMN07632870</t>
  </si>
  <si>
    <t>SRR6048562</t>
  </si>
  <si>
    <t>Chl-a, microcystin, phycocyanin, DIN:DIP were measured but were only presented graphically in associated papers.</t>
  </si>
  <si>
    <t>samp_67</t>
  </si>
  <si>
    <t>AOPOP</t>
  </si>
  <si>
    <t>SRP117914</t>
  </si>
  <si>
    <t>SAMN07632872</t>
  </si>
  <si>
    <t>SRR6048582</t>
  </si>
  <si>
    <t>samp_68</t>
  </si>
  <si>
    <t>AOPOO</t>
  </si>
  <si>
    <t>SRP117915</t>
  </si>
  <si>
    <t>SAMN07632871</t>
  </si>
  <si>
    <t>SRR6048585</t>
  </si>
  <si>
    <t>samp_69</t>
  </si>
  <si>
    <t>AOPOS</t>
  </si>
  <si>
    <t>SRP117922</t>
  </si>
  <si>
    <t>SAMN07632873</t>
  </si>
  <si>
    <t>SRR6048648</t>
  </si>
  <si>
    <t>samp_70</t>
  </si>
  <si>
    <t>ABXZW</t>
  </si>
  <si>
    <t>SRP128942</t>
  </si>
  <si>
    <t>SAMN08329144</t>
  </si>
  <si>
    <t>SRR6466459</t>
  </si>
  <si>
    <t>samp_71</t>
  </si>
  <si>
    <t>ASHCO</t>
  </si>
  <si>
    <t>SRP128945</t>
  </si>
  <si>
    <t>SAMN08329145</t>
  </si>
  <si>
    <t>SRR6466476</t>
  </si>
  <si>
    <t>samp_72</t>
  </si>
  <si>
    <t>ABXZX</t>
  </si>
  <si>
    <t>SRP128954</t>
  </si>
  <si>
    <t>SAMN08329203</t>
  </si>
  <si>
    <t>SRR6466487</t>
  </si>
  <si>
    <t>samp_73</t>
  </si>
  <si>
    <t>1163-3</t>
  </si>
  <si>
    <t xml:space="preserve">SAMN03397498 </t>
  </si>
  <si>
    <t>SRR1927239</t>
  </si>
  <si>
    <t>2012-08-14</t>
  </si>
  <si>
    <t>samp_74</t>
  </si>
  <si>
    <t>1163-2</t>
  </si>
  <si>
    <t>SAMN03397497</t>
  </si>
  <si>
    <t>SRR1927229</t>
  </si>
  <si>
    <t>samp_75</t>
  </si>
  <si>
    <t>1163-1</t>
  </si>
  <si>
    <t>SAMN03397496</t>
  </si>
  <si>
    <t>SRR1927225</t>
  </si>
  <si>
    <t>samp_76</t>
  </si>
  <si>
    <t>882-3</t>
  </si>
  <si>
    <t>SAMN03397495</t>
  </si>
  <si>
    <t>SRR1927223</t>
  </si>
  <si>
    <t>2012-08-15</t>
  </si>
  <si>
    <t>samp_77</t>
  </si>
  <si>
    <t>882-2</t>
  </si>
  <si>
    <t>SAMN03397494</t>
  </si>
  <si>
    <t>SRR1927222</t>
  </si>
  <si>
    <t>samp_78</t>
  </si>
  <si>
    <t>882-1</t>
  </si>
  <si>
    <t>SAMN03397493</t>
  </si>
  <si>
    <t>SRR1927220</t>
  </si>
  <si>
    <t>samp_79</t>
  </si>
  <si>
    <t>973-3</t>
  </si>
  <si>
    <t>SAMN03397492</t>
  </si>
  <si>
    <t>SRR1927219</t>
  </si>
  <si>
    <t>samp_80</t>
  </si>
  <si>
    <t>973-1</t>
  </si>
  <si>
    <t>SAMN03397490</t>
  </si>
  <si>
    <t>SRR1927217</t>
  </si>
  <si>
    <t>samp_81</t>
  </si>
  <si>
    <t>973-2</t>
  </si>
  <si>
    <t>SAMN03397491</t>
  </si>
  <si>
    <t>SRR1927216</t>
  </si>
  <si>
    <t>samp_82</t>
  </si>
  <si>
    <t>LE-Aug2a</t>
  </si>
  <si>
    <t>SAMN06050812</t>
  </si>
  <si>
    <t>SRR5079681</t>
  </si>
  <si>
    <t>2014-08</t>
  </si>
  <si>
    <t>Coordinates were all reported as the same despite different site descriptions</t>
  </si>
  <si>
    <t>samp_83</t>
  </si>
  <si>
    <t>LE-W12-SurfaceB</t>
  </si>
  <si>
    <t>SAMN06050874</t>
  </si>
  <si>
    <t>SRR5079680</t>
  </si>
  <si>
    <t>Dates were reported as YYYY-MM. No date information available on NCBI</t>
  </si>
  <si>
    <t>samp_84</t>
  </si>
  <si>
    <t>LE-Aug1a</t>
  </si>
  <si>
    <t xml:space="preserve">SAMN06050825 </t>
  </si>
  <si>
    <t>SRR5079679</t>
  </si>
  <si>
    <t>samp_85</t>
  </si>
  <si>
    <t>LE-W8</t>
  </si>
  <si>
    <t>SAMN06050811</t>
  </si>
  <si>
    <t>SRR5079678</t>
  </si>
  <si>
    <t>WE8</t>
  </si>
  <si>
    <t>samp_86</t>
  </si>
  <si>
    <t>LE-W6</t>
  </si>
  <si>
    <t>SAMN06050824</t>
  </si>
  <si>
    <t>SRR5079677</t>
  </si>
  <si>
    <t>WE6</t>
  </si>
  <si>
    <t>samp_87</t>
  </si>
  <si>
    <t>LE-W2a</t>
  </si>
  <si>
    <t>SAMN06050814</t>
  </si>
  <si>
    <t>SRR5079676</t>
  </si>
  <si>
    <t>samp_88</t>
  </si>
  <si>
    <t>LE-W4a</t>
  </si>
  <si>
    <t xml:space="preserve">SAMN06050813 </t>
  </si>
  <si>
    <t>SRR5079675</t>
  </si>
  <si>
    <t>samp_89</t>
  </si>
  <si>
    <t>LE-Aug2b</t>
  </si>
  <si>
    <t>SAMN06050829</t>
  </si>
  <si>
    <t>SRR5079674</t>
  </si>
  <si>
    <t>samp_90</t>
  </si>
  <si>
    <t>LE-W13a</t>
  </si>
  <si>
    <t>SAMN06050816</t>
  </si>
  <si>
    <t>SRR5079673</t>
  </si>
  <si>
    <t>WE13</t>
  </si>
  <si>
    <t>samp_91</t>
  </si>
  <si>
    <t>LE-Aug1b</t>
  </si>
  <si>
    <t>SAMN06050826</t>
  </si>
  <si>
    <t>SRR5079672</t>
  </si>
  <si>
    <t>samp_92</t>
  </si>
  <si>
    <t>973_JulyB</t>
  </si>
  <si>
    <t>SAMN06050878</t>
  </si>
  <si>
    <t>SRR5079671</t>
  </si>
  <si>
    <t>2013-08</t>
  </si>
  <si>
    <t>NCBI Sample submission says that this sample was collected in 2013, but SRX states its from the same 2014 metatranscriptome study</t>
  </si>
  <si>
    <t>samp_93</t>
  </si>
  <si>
    <t>973_JulyA</t>
  </si>
  <si>
    <t>SAMN06050877</t>
  </si>
  <si>
    <t>SRR5079670</t>
  </si>
  <si>
    <t>samp_94</t>
  </si>
  <si>
    <t>LE-W12-SurfaceA</t>
  </si>
  <si>
    <t>SAMN06050782</t>
  </si>
  <si>
    <t>SRR5079669</t>
  </si>
  <si>
    <t>samp_95</t>
  </si>
  <si>
    <t>LE-W2B</t>
  </si>
  <si>
    <t>SAMN06050823</t>
  </si>
  <si>
    <t>SRR5079668</t>
  </si>
  <si>
    <t>samp_96</t>
  </si>
  <si>
    <t>LE-W13b</t>
  </si>
  <si>
    <t xml:space="preserve">SAMN06050876 </t>
  </si>
  <si>
    <t>SRR5079667</t>
  </si>
  <si>
    <t>samp_97</t>
  </si>
  <si>
    <t>LE-W4b</t>
  </si>
  <si>
    <t>SAMN06050827</t>
  </si>
  <si>
    <t>SRR5079666</t>
  </si>
  <si>
    <t>samp_98</t>
  </si>
  <si>
    <t>N2745</t>
  </si>
  <si>
    <t>SAMN07361727</t>
  </si>
  <si>
    <t>SRS2375763</t>
  </si>
  <si>
    <t>S-D-Bact-0341-b-S-17</t>
  </si>
  <si>
    <t>S-D-Bact-0785-a-A-21</t>
  </si>
  <si>
    <t>Niagra</t>
  </si>
  <si>
    <t>GAZ:00069952</t>
  </si>
  <si>
    <t>watershed [ENVO:00000292]</t>
  </si>
  <si>
    <t>stream [00000023]</t>
  </si>
  <si>
    <t>water surface [ENVO:01001191]</t>
  </si>
  <si>
    <t>samp_99</t>
  </si>
  <si>
    <t>N2744</t>
  </si>
  <si>
    <t>SAMN07361726</t>
  </si>
  <si>
    <t>SRS2375759</t>
  </si>
  <si>
    <t>2014-11-24</t>
  </si>
  <si>
    <t>samp_100</t>
  </si>
  <si>
    <t>N2743</t>
  </si>
  <si>
    <t>SAMN07361725</t>
  </si>
  <si>
    <t>SRS2375761</t>
  </si>
  <si>
    <t>samp_101</t>
  </si>
  <si>
    <t>N2742</t>
  </si>
  <si>
    <t>SAMN07361724</t>
  </si>
  <si>
    <t>SRS2375760</t>
  </si>
  <si>
    <t>samp_102</t>
  </si>
  <si>
    <t>N2741</t>
  </si>
  <si>
    <t>SAMN07361723</t>
  </si>
  <si>
    <t>SRS2375485</t>
  </si>
  <si>
    <t>samp_103</t>
  </si>
  <si>
    <t>N2740</t>
  </si>
  <si>
    <t>SAMN07361722</t>
  </si>
  <si>
    <t>SRS2375486</t>
  </si>
  <si>
    <t>2014-11-18</t>
  </si>
  <si>
    <t>samp_104</t>
  </si>
  <si>
    <t>N2739</t>
  </si>
  <si>
    <t>SAMN07361721</t>
  </si>
  <si>
    <t>SRS2375483</t>
  </si>
  <si>
    <t>samp_105</t>
  </si>
  <si>
    <t>N2738</t>
  </si>
  <si>
    <t>SAMN07361720</t>
  </si>
  <si>
    <t>SRS2375484</t>
  </si>
  <si>
    <t>samp_106</t>
  </si>
  <si>
    <t>N2737</t>
  </si>
  <si>
    <t>SAMN07361719</t>
  </si>
  <si>
    <t>SRS2375482</t>
  </si>
  <si>
    <t>samp_107</t>
  </si>
  <si>
    <t>N2736</t>
  </si>
  <si>
    <t>SAMN07361718</t>
  </si>
  <si>
    <t>SRS2375481</t>
  </si>
  <si>
    <t>samp_108</t>
  </si>
  <si>
    <t>N2735</t>
  </si>
  <si>
    <t>SAMN07361717</t>
  </si>
  <si>
    <t>SRS2375477</t>
  </si>
  <si>
    <t>samp_109</t>
  </si>
  <si>
    <t>N2734</t>
  </si>
  <si>
    <t>SAMN07361716</t>
  </si>
  <si>
    <t>SRS2375480</t>
  </si>
  <si>
    <t>samp_110</t>
  </si>
  <si>
    <t>N2733</t>
  </si>
  <si>
    <t>SAMN07361715</t>
  </si>
  <si>
    <t>SRS2375476</t>
  </si>
  <si>
    <t>samp_111</t>
  </si>
  <si>
    <t>N2732</t>
  </si>
  <si>
    <t>SAMN07361714</t>
  </si>
  <si>
    <t>SRS2375479</t>
  </si>
  <si>
    <t>samp_112</t>
  </si>
  <si>
    <t>N2730B</t>
  </si>
  <si>
    <t>SAMN07361713</t>
  </si>
  <si>
    <t>SRS2375775</t>
  </si>
  <si>
    <t>samp_113</t>
  </si>
  <si>
    <t>N2730A</t>
  </si>
  <si>
    <t>SAMN07361712</t>
  </si>
  <si>
    <t>SRS2375778</t>
  </si>
  <si>
    <t>samp_114</t>
  </si>
  <si>
    <t>N2729</t>
  </si>
  <si>
    <t>SAMN07361711</t>
  </si>
  <si>
    <t>SRS2375765</t>
  </si>
  <si>
    <t>2014-07-28</t>
  </si>
  <si>
    <t>samp_115</t>
  </si>
  <si>
    <t>N2728</t>
  </si>
  <si>
    <t>SAMN07361710</t>
  </si>
  <si>
    <t>SRS2375766</t>
  </si>
  <si>
    <t>2014-11-17</t>
  </si>
  <si>
    <t>samp_116</t>
  </si>
  <si>
    <t>N2727</t>
  </si>
  <si>
    <t>SAMN07361709</t>
  </si>
  <si>
    <t>SRS2375762</t>
  </si>
  <si>
    <t>samp_117</t>
  </si>
  <si>
    <t>N2726</t>
  </si>
  <si>
    <t>SAMN07361708</t>
  </si>
  <si>
    <t>SRS2375764</t>
  </si>
  <si>
    <t>samp_118</t>
  </si>
  <si>
    <t>N2725</t>
  </si>
  <si>
    <t>SAMN07361707</t>
  </si>
  <si>
    <t>SRS2375770</t>
  </si>
  <si>
    <t>samp_119</t>
  </si>
  <si>
    <t>N2724</t>
  </si>
  <si>
    <t>SAMN07361706</t>
  </si>
  <si>
    <t>SRS2375769</t>
  </si>
  <si>
    <t>samp_120</t>
  </si>
  <si>
    <t>N2723</t>
  </si>
  <si>
    <t>SAMN07361705</t>
  </si>
  <si>
    <t>SRS2375767</t>
  </si>
  <si>
    <t>samp_121</t>
  </si>
  <si>
    <t>N2722</t>
  </si>
  <si>
    <t>SAMN07361704</t>
  </si>
  <si>
    <t>SRS2375728</t>
  </si>
  <si>
    <t>samp_122</t>
  </si>
  <si>
    <t>N2721</t>
  </si>
  <si>
    <t>SAMN07361703</t>
  </si>
  <si>
    <t>SRS2375662</t>
  </si>
  <si>
    <t>samp_123</t>
  </si>
  <si>
    <t>N2720</t>
  </si>
  <si>
    <t>SAMN07361702</t>
  </si>
  <si>
    <t>SRS2375660</t>
  </si>
  <si>
    <t>samp_124</t>
  </si>
  <si>
    <t>N2719</t>
  </si>
  <si>
    <t>SAMN07361701</t>
  </si>
  <si>
    <t>SRS2375653</t>
  </si>
  <si>
    <t>samp_125</t>
  </si>
  <si>
    <t>N2718</t>
  </si>
  <si>
    <t>SAMN07361700</t>
  </si>
  <si>
    <t>SRS2375652</t>
  </si>
  <si>
    <t>samp_126</t>
  </si>
  <si>
    <t>N2717</t>
  </si>
  <si>
    <t>SAMN07361699</t>
  </si>
  <si>
    <t>SRS2375655</t>
  </si>
  <si>
    <t>samp_127</t>
  </si>
  <si>
    <t>N2716</t>
  </si>
  <si>
    <t>SAMN07361698</t>
  </si>
  <si>
    <t>SRS2375654</t>
  </si>
  <si>
    <t>samp_128</t>
  </si>
  <si>
    <t>N2715A</t>
  </si>
  <si>
    <t>SAMN07361697</t>
  </si>
  <si>
    <t>SRS2375659</t>
  </si>
  <si>
    <t>samp_129</t>
  </si>
  <si>
    <t>N2715</t>
  </si>
  <si>
    <t>SAMN07361696</t>
  </si>
  <si>
    <t>SRS2375656</t>
  </si>
  <si>
    <t>samp_130</t>
  </si>
  <si>
    <t>N2714</t>
  </si>
  <si>
    <t>SAMN07361695</t>
  </si>
  <si>
    <t>SRS2375658</t>
  </si>
  <si>
    <t>samp_131</t>
  </si>
  <si>
    <t>N2713</t>
  </si>
  <si>
    <t>SAMN07361694</t>
  </si>
  <si>
    <t>SRS2375657</t>
  </si>
  <si>
    <t>samp_132</t>
  </si>
  <si>
    <t>N2712</t>
  </si>
  <si>
    <t>SAMN07361693</t>
  </si>
  <si>
    <t>SRS2375534</t>
  </si>
  <si>
    <t>samp_133</t>
  </si>
  <si>
    <t>N2711</t>
  </si>
  <si>
    <t>SAMN07361692</t>
  </si>
  <si>
    <t>SRS2375533</t>
  </si>
  <si>
    <t>samp_134</t>
  </si>
  <si>
    <t>N2710</t>
  </si>
  <si>
    <t>SAMN07361691</t>
  </si>
  <si>
    <t>SRS2375538</t>
  </si>
  <si>
    <t>samp_135</t>
  </si>
  <si>
    <t>N2709</t>
  </si>
  <si>
    <t>SAMN07361690</t>
  </si>
  <si>
    <t>SRS2375540</t>
  </si>
  <si>
    <t>samp_136</t>
  </si>
  <si>
    <t>N2708</t>
  </si>
  <si>
    <t>SAMN07361689</t>
  </si>
  <si>
    <t>SRS2375541</t>
  </si>
  <si>
    <t>samp_137</t>
  </si>
  <si>
    <t>N2707</t>
  </si>
  <si>
    <t>SAMN07361688</t>
  </si>
  <si>
    <t>SRS2375542</t>
  </si>
  <si>
    <t>samp_138</t>
  </si>
  <si>
    <t>N2706</t>
  </si>
  <si>
    <t>SAMN07361687</t>
  </si>
  <si>
    <t>SRS2375535</t>
  </si>
  <si>
    <t>samp_139</t>
  </si>
  <si>
    <t>N2705</t>
  </si>
  <si>
    <t>SAMN07361686</t>
  </si>
  <si>
    <t>SRS2375536</t>
  </si>
  <si>
    <t>samp_140</t>
  </si>
  <si>
    <t>N2704</t>
  </si>
  <si>
    <t>SAMN07361685</t>
  </si>
  <si>
    <t>SRS2375537</t>
  </si>
  <si>
    <t>samp_141</t>
  </si>
  <si>
    <t>N2703</t>
  </si>
  <si>
    <t>SAMN07361684</t>
  </si>
  <si>
    <t>SRS2375539</t>
  </si>
  <si>
    <t>samp_142</t>
  </si>
  <si>
    <t>N2702</t>
  </si>
  <si>
    <t>SAMN07361683</t>
  </si>
  <si>
    <t>SRS2375435</t>
  </si>
  <si>
    <t>2014-10-28</t>
  </si>
  <si>
    <t>samp_143</t>
  </si>
  <si>
    <t>N2700</t>
  </si>
  <si>
    <t>SAMN07361682</t>
  </si>
  <si>
    <t>SRS2375434</t>
  </si>
  <si>
    <t>samp_144</t>
  </si>
  <si>
    <t>N2696</t>
  </si>
  <si>
    <t>SAMN07361681</t>
  </si>
  <si>
    <t>SRS2375440</t>
  </si>
  <si>
    <t>samp_145</t>
  </si>
  <si>
    <t>N2695</t>
  </si>
  <si>
    <t>SAMN07361680</t>
  </si>
  <si>
    <t>SRS2375439</t>
  </si>
  <si>
    <t>samp_146</t>
  </si>
  <si>
    <t>N2694</t>
  </si>
  <si>
    <t>SAMN07361679</t>
  </si>
  <si>
    <t>SRS2375438</t>
  </si>
  <si>
    <t>2014-06-22</t>
  </si>
  <si>
    <t>samp_147</t>
  </si>
  <si>
    <t>N2692</t>
  </si>
  <si>
    <t>SAMN07361678</t>
  </si>
  <si>
    <t>SRS2375437</t>
  </si>
  <si>
    <t>samp_148</t>
  </si>
  <si>
    <t>N2691</t>
  </si>
  <si>
    <t>SAMN07361677</t>
  </si>
  <si>
    <t>SRS2375444</t>
  </si>
  <si>
    <t>samp_149</t>
  </si>
  <si>
    <t>N2690</t>
  </si>
  <si>
    <t>SAMN07361676</t>
  </si>
  <si>
    <t>SRS2375443</t>
  </si>
  <si>
    <t>samp_150</t>
  </si>
  <si>
    <t>N2689</t>
  </si>
  <si>
    <t>SAMN07361675</t>
  </si>
  <si>
    <t>SRS2375442</t>
  </si>
  <si>
    <t>samp_151</t>
  </si>
  <si>
    <t>N2688</t>
  </si>
  <si>
    <t>SAMN07361674</t>
  </si>
  <si>
    <t>SRS2375441</t>
  </si>
  <si>
    <t>samp_152</t>
  </si>
  <si>
    <t>N2687</t>
  </si>
  <si>
    <t>SAMN07361673</t>
  </si>
  <si>
    <t>SRS2375742</t>
  </si>
  <si>
    <t>samp_153</t>
  </si>
  <si>
    <t>N2686</t>
  </si>
  <si>
    <t>SAMN07361672</t>
  </si>
  <si>
    <t>SRS2375436</t>
  </si>
  <si>
    <t>samp_154</t>
  </si>
  <si>
    <t>N2685</t>
  </si>
  <si>
    <t>SAMN07361671</t>
  </si>
  <si>
    <t>SRS2375740</t>
  </si>
  <si>
    <t>samp_155</t>
  </si>
  <si>
    <t>N2684</t>
  </si>
  <si>
    <t>SAMN07361670</t>
  </si>
  <si>
    <t>SRS2375739</t>
  </si>
  <si>
    <t>samp_156</t>
  </si>
  <si>
    <t>N2683</t>
  </si>
  <si>
    <t>SAMN07361669</t>
  </si>
  <si>
    <t>SRS2375737</t>
  </si>
  <si>
    <t>samp_157</t>
  </si>
  <si>
    <t>N2682</t>
  </si>
  <si>
    <t>SAMN07361668</t>
  </si>
  <si>
    <t>SRS2375738</t>
  </si>
  <si>
    <t>samp_158</t>
  </si>
  <si>
    <t>N2681</t>
  </si>
  <si>
    <t>SAMN07361667</t>
  </si>
  <si>
    <t>SRS2375735</t>
  </si>
  <si>
    <t>samp_159</t>
  </si>
  <si>
    <t>N2680</t>
  </si>
  <si>
    <t>SAMN07361666</t>
  </si>
  <si>
    <t>SRS2375736</t>
  </si>
  <si>
    <t>samp_160</t>
  </si>
  <si>
    <t>N2679</t>
  </si>
  <si>
    <t>SAMN07361665</t>
  </si>
  <si>
    <t>SRS2375422</t>
  </si>
  <si>
    <t>samp_161</t>
  </si>
  <si>
    <t>N2678</t>
  </si>
  <si>
    <t>SAMN07361664</t>
  </si>
  <si>
    <t>SRS2375423</t>
  </si>
  <si>
    <t>samp_162</t>
  </si>
  <si>
    <t>N2677</t>
  </si>
  <si>
    <t>SAMN07361663</t>
  </si>
  <si>
    <t>SRS2375629</t>
  </si>
  <si>
    <t>samp_163</t>
  </si>
  <si>
    <t>N2676</t>
  </si>
  <si>
    <t>SAMN07361662</t>
  </si>
  <si>
    <t>SRS2375628</t>
  </si>
  <si>
    <t>samp_164</t>
  </si>
  <si>
    <t>N2675</t>
  </si>
  <si>
    <t>SAMN07361661</t>
  </si>
  <si>
    <t>SRS2375569</t>
  </si>
  <si>
    <t>samp_165</t>
  </si>
  <si>
    <t>N2674</t>
  </si>
  <si>
    <t>SAMN07361660</t>
  </si>
  <si>
    <t>SRS2375683</t>
  </si>
  <si>
    <t>samp_166</t>
  </si>
  <si>
    <t>N2672</t>
  </si>
  <si>
    <t>SAMN07361659</t>
  </si>
  <si>
    <t>SRS2375625</t>
  </si>
  <si>
    <t>samp_167</t>
  </si>
  <si>
    <t>N2671</t>
  </si>
  <si>
    <t>SAMN07361658</t>
  </si>
  <si>
    <t>SRS2375624</t>
  </si>
  <si>
    <t>samp_168</t>
  </si>
  <si>
    <t>N2670</t>
  </si>
  <si>
    <t>SAMN07361657</t>
  </si>
  <si>
    <t>SRS2375619</t>
  </si>
  <si>
    <t>samp_169</t>
  </si>
  <si>
    <t>N2669</t>
  </si>
  <si>
    <t>SAMN07361656</t>
  </si>
  <si>
    <t>SRS2375618</t>
  </si>
  <si>
    <t>samp_170</t>
  </si>
  <si>
    <t>N2668</t>
  </si>
  <si>
    <t>SAMN07361655</t>
  </si>
  <si>
    <t>SRS2375559</t>
  </si>
  <si>
    <t>2014-10-21</t>
  </si>
  <si>
    <t>samp_171</t>
  </si>
  <si>
    <t>N2667</t>
  </si>
  <si>
    <t>SAMN07361654</t>
  </si>
  <si>
    <t>SRS2375620</t>
  </si>
  <si>
    <t>samp_172</t>
  </si>
  <si>
    <t>N2666</t>
  </si>
  <si>
    <t>SAMN07361653</t>
  </si>
  <si>
    <t>SRS2375520</t>
  </si>
  <si>
    <t>samp_173</t>
  </si>
  <si>
    <t>N2665</t>
  </si>
  <si>
    <t>SAMN07361652</t>
  </si>
  <si>
    <t>SRS2375523</t>
  </si>
  <si>
    <t>samp_174</t>
  </si>
  <si>
    <t>N2664</t>
  </si>
  <si>
    <t>SAMN07361651</t>
  </si>
  <si>
    <t>SRS2375507</t>
  </si>
  <si>
    <t>2014-10-22</t>
  </si>
  <si>
    <t>samp_175</t>
  </si>
  <si>
    <t>N2662</t>
  </si>
  <si>
    <t>SAMN07361650</t>
  </si>
  <si>
    <t>SRS2375508</t>
  </si>
  <si>
    <t>samp_176</t>
  </si>
  <si>
    <t>N2661</t>
  </si>
  <si>
    <t>SAMN07361649</t>
  </si>
  <si>
    <t>SRS2375512</t>
  </si>
  <si>
    <t>samp_177</t>
  </si>
  <si>
    <t>N2660</t>
  </si>
  <si>
    <t>SAMN07361648</t>
  </si>
  <si>
    <t>SRS2375509</t>
  </si>
  <si>
    <t>samp_178</t>
  </si>
  <si>
    <t>N2659</t>
  </si>
  <si>
    <t>SAMN07361647</t>
  </si>
  <si>
    <t>SRS2375510</t>
  </si>
  <si>
    <t>samp_179</t>
  </si>
  <si>
    <t>LE WWC BNZ 1</t>
  </si>
  <si>
    <t>Gb0293406</t>
  </si>
  <si>
    <t>2019-02-26</t>
  </si>
  <si>
    <t>samp_180</t>
  </si>
  <si>
    <t>LE WWC BNZ 2</t>
  </si>
  <si>
    <t>Gb0293407</t>
  </si>
  <si>
    <t>samp_181</t>
  </si>
  <si>
    <t>LE WWC BNZ 3</t>
  </si>
  <si>
    <t>Gb0293408</t>
  </si>
  <si>
    <t>2019-03-11</t>
  </si>
  <si>
    <t>samp_182</t>
  </si>
  <si>
    <t>LE WWC BNZ 6</t>
  </si>
  <si>
    <t>Gb0293411</t>
  </si>
  <si>
    <t>samp_183</t>
  </si>
  <si>
    <t>LE WWC BNZ 13</t>
  </si>
  <si>
    <t>Gb0293418</t>
  </si>
  <si>
    <t>GAZ:00003932</t>
  </si>
  <si>
    <t>2020-05-01</t>
  </si>
  <si>
    <t>samp_184</t>
  </si>
  <si>
    <t>LE WWC BNZ 14</t>
  </si>
  <si>
    <t>Gb0293419</t>
  </si>
  <si>
    <t>samp_185</t>
  </si>
  <si>
    <t>LE WWC BNZ 16</t>
  </si>
  <si>
    <t>Gb0293421</t>
  </si>
  <si>
    <t>samp_186</t>
  </si>
  <si>
    <t>LE WWC BNZ 15</t>
  </si>
  <si>
    <t>Gb0293420</t>
  </si>
  <si>
    <t>samp_187</t>
  </si>
  <si>
    <t>LE WWC BNZ 17</t>
  </si>
  <si>
    <t>Gb0293422</t>
  </si>
  <si>
    <t>2020-06-08</t>
  </si>
  <si>
    <t>samp_188</t>
  </si>
  <si>
    <t>LE WWC BNZ 18</t>
  </si>
  <si>
    <t>Gb0293423</t>
  </si>
  <si>
    <t>samp_189</t>
  </si>
  <si>
    <t>LE WWC BNZ 19</t>
  </si>
  <si>
    <t>Gb0293424</t>
  </si>
  <si>
    <t>samp_190</t>
  </si>
  <si>
    <t>LE WWC BNZ 20</t>
  </si>
  <si>
    <t>Gb0293425</t>
  </si>
  <si>
    <t>samp_191</t>
  </si>
  <si>
    <t>LE WWC BNZ 21</t>
  </si>
  <si>
    <t>Gb0293426</t>
  </si>
  <si>
    <t>samp_192</t>
  </si>
  <si>
    <t>LE WWC BNZ 22</t>
  </si>
  <si>
    <t>Gb0293427</t>
  </si>
  <si>
    <t>samp_193</t>
  </si>
  <si>
    <t>LE WWC BNZ 23</t>
  </si>
  <si>
    <t>Gb0293428</t>
  </si>
  <si>
    <t>samp_194</t>
  </si>
  <si>
    <t>LE WWC BNZ 24</t>
  </si>
  <si>
    <t>Gb0293429</t>
  </si>
  <si>
    <t>samp_195</t>
  </si>
  <si>
    <t>LE WWC BNZ 25</t>
  </si>
  <si>
    <t>Gb0293430</t>
  </si>
  <si>
    <t>samp_196</t>
  </si>
  <si>
    <t>LE WWC BNZ 26</t>
  </si>
  <si>
    <t>Gb0293431</t>
  </si>
  <si>
    <t>samp_197</t>
  </si>
  <si>
    <t>LE WWC BNZ 27</t>
  </si>
  <si>
    <t>Gb0293432</t>
  </si>
  <si>
    <t>2020-05-22</t>
  </si>
  <si>
    <t>samp_198</t>
  </si>
  <si>
    <t>LE WWC BNZ 28</t>
  </si>
  <si>
    <t>Gb0293433</t>
  </si>
  <si>
    <t>samp_199</t>
  </si>
  <si>
    <t>LE WWC BNZ 29</t>
  </si>
  <si>
    <t>Gb0293434</t>
  </si>
  <si>
    <t>samp_200</t>
  </si>
  <si>
    <t>LE WWC BNZ 31</t>
  </si>
  <si>
    <t>Gb0293436</t>
  </si>
  <si>
    <t>samp_201</t>
  </si>
  <si>
    <t>LE WWC BNZ 33</t>
  </si>
  <si>
    <t>Gb0293437</t>
  </si>
  <si>
    <t>samp_202</t>
  </si>
  <si>
    <t>LE WWC BNZ 35</t>
  </si>
  <si>
    <t>Gb0293438</t>
  </si>
  <si>
    <t>samp_203</t>
  </si>
  <si>
    <t>LE WWC BNZ 36</t>
  </si>
  <si>
    <t>Gb0293439</t>
  </si>
  <si>
    <t>samp_204</t>
  </si>
  <si>
    <t>LE WWC BNZ 37</t>
  </si>
  <si>
    <t>Gb0293440</t>
  </si>
  <si>
    <t>samp_205</t>
  </si>
  <si>
    <t>LE WWC BNZ 38</t>
  </si>
  <si>
    <t>Gb0293441</t>
  </si>
  <si>
    <t>samp_206</t>
  </si>
  <si>
    <t>LE WWC BNZ 39</t>
  </si>
  <si>
    <t>Gb0293442</t>
  </si>
  <si>
    <t>samp_207</t>
  </si>
  <si>
    <t>LE WWC BNZ 40</t>
  </si>
  <si>
    <t>Gb0293443</t>
  </si>
  <si>
    <t>2020-03-02</t>
  </si>
  <si>
    <t>samp_208</t>
  </si>
  <si>
    <t>LE WWC BNZ 43</t>
  </si>
  <si>
    <t>Gb0293444</t>
  </si>
  <si>
    <t>samp_209</t>
  </si>
  <si>
    <t>LE WWC BNZ 44</t>
  </si>
  <si>
    <t>Gb0293445</t>
  </si>
  <si>
    <t>samp_210</t>
  </si>
  <si>
    <t>LE WWC BNZ 42+46</t>
  </si>
  <si>
    <t>Gb0293446</t>
  </si>
  <si>
    <t>samp_211</t>
  </si>
  <si>
    <t>LE WWC BNZ 41+47</t>
  </si>
  <si>
    <t>Gb0293447</t>
  </si>
  <si>
    <t>samp_212</t>
  </si>
  <si>
    <t>LE WWC BNZ 48</t>
  </si>
  <si>
    <t>Gb0293448</t>
  </si>
  <si>
    <t>samp_213</t>
  </si>
  <si>
    <t>LE WWC BNZ 45+50</t>
  </si>
  <si>
    <t>Gb0293449</t>
  </si>
  <si>
    <t>samp_214</t>
  </si>
  <si>
    <t>LE WWC BNZ 52</t>
  </si>
  <si>
    <t>Gb0293451</t>
  </si>
  <si>
    <t>2020-02-14</t>
  </si>
  <si>
    <t>samp_215</t>
  </si>
  <si>
    <t>LE WWC BNZ 53</t>
  </si>
  <si>
    <t>Gb0293452</t>
  </si>
  <si>
    <t>samp_216</t>
  </si>
  <si>
    <t>LE WWC BNZ 54</t>
  </si>
  <si>
    <t>Gb0293453</t>
  </si>
  <si>
    <t>samp_217</t>
  </si>
  <si>
    <t>LE WWC BNZ 56</t>
  </si>
  <si>
    <t>Gb0293455</t>
  </si>
  <si>
    <t>samp_218</t>
  </si>
  <si>
    <t>LE WWC BNZ 49+57</t>
  </si>
  <si>
    <t>Gb0293456</t>
  </si>
  <si>
    <t>samp_219</t>
  </si>
  <si>
    <t>LE WWC BNZ 58</t>
  </si>
  <si>
    <t>Gb0293457</t>
  </si>
  <si>
    <t>samp_220</t>
  </si>
  <si>
    <t>LE WWC BNZ 59</t>
  </si>
  <si>
    <t>Gb0293458</t>
  </si>
  <si>
    <t>samp_221</t>
  </si>
  <si>
    <t>LE WWC BNZ 60</t>
  </si>
  <si>
    <t>Gb0293459</t>
  </si>
  <si>
    <t>samp_222</t>
  </si>
  <si>
    <t>LE WWC BNZ 62</t>
  </si>
  <si>
    <t>Gb0293460</t>
  </si>
  <si>
    <t>samp_223</t>
  </si>
  <si>
    <t>LE WWC BNZ 63</t>
  </si>
  <si>
    <t>Gb0293461</t>
  </si>
  <si>
    <t>samp_224</t>
  </si>
  <si>
    <t>LE WWC BNZ 64</t>
  </si>
  <si>
    <t>Gb0293462</t>
  </si>
  <si>
    <t>samp_225</t>
  </si>
  <si>
    <t>LE WWC BNZ 61+65</t>
  </si>
  <si>
    <t>Gb0293463</t>
  </si>
  <si>
    <t>samp_226</t>
  </si>
  <si>
    <t>LE WWC BNZ 66</t>
  </si>
  <si>
    <t>Gb0293464</t>
  </si>
  <si>
    <t>samp_227</t>
  </si>
  <si>
    <t>LE WWC BNZ 68</t>
  </si>
  <si>
    <t>Gb0293465</t>
  </si>
  <si>
    <t>samp_228</t>
  </si>
  <si>
    <t>LE WWC BNZ 69</t>
  </si>
  <si>
    <t>Gb0293466</t>
  </si>
  <si>
    <t>samp_229</t>
  </si>
  <si>
    <t>LE WWC BNZ 70+67</t>
  </si>
  <si>
    <t>Gb0293467</t>
  </si>
  <si>
    <t>samp_230</t>
  </si>
  <si>
    <t>LE WWC BNZ 71</t>
  </si>
  <si>
    <t>Gb0293468</t>
  </si>
  <si>
    <t>samp_231</t>
  </si>
  <si>
    <t>LE WWC BNZ 72</t>
  </si>
  <si>
    <t>Gb0293469</t>
  </si>
  <si>
    <t>2019-05-05</t>
  </si>
  <si>
    <t>samp_232</t>
  </si>
  <si>
    <t>LE WWC BNZ 73</t>
  </si>
  <si>
    <t>Gb0293470</t>
  </si>
  <si>
    <t>2019-05-02</t>
  </si>
  <si>
    <t>samp_233</t>
  </si>
  <si>
    <t>LE WWC BNZ 73a</t>
  </si>
  <si>
    <t>Gb0293471</t>
  </si>
  <si>
    <t>samp_234</t>
  </si>
  <si>
    <t>LE WWC BNZ 74</t>
  </si>
  <si>
    <t>Gb0293472</t>
  </si>
  <si>
    <t>samp_235</t>
  </si>
  <si>
    <t>LE WWC BNZ 74a</t>
  </si>
  <si>
    <t>Gb0293473</t>
  </si>
  <si>
    <t>samp_236</t>
  </si>
  <si>
    <t>LE WWC BNZ 75</t>
  </si>
  <si>
    <t>Gb0293474</t>
  </si>
  <si>
    <t>samp_237</t>
  </si>
  <si>
    <t xml:space="preserve">LE WWC BNZ 75a </t>
  </si>
  <si>
    <t>Gb0293475</t>
  </si>
  <si>
    <t>samp_238</t>
  </si>
  <si>
    <t>LE WWC BNZ 76</t>
  </si>
  <si>
    <t>Gb0293476</t>
  </si>
  <si>
    <t>samp_239</t>
  </si>
  <si>
    <t>LE WWC BNZ 77</t>
  </si>
  <si>
    <t xml:space="preserve">Gb0293477 	</t>
  </si>
  <si>
    <t>samp_240</t>
  </si>
  <si>
    <t>LE WWC BNZ 78</t>
  </si>
  <si>
    <t>Gb0293478</t>
  </si>
  <si>
    <t>samp_241</t>
  </si>
  <si>
    <t>LE WWC BNZ 79</t>
  </si>
  <si>
    <t>Gb0293479</t>
  </si>
  <si>
    <t>samp_242</t>
  </si>
  <si>
    <t>LE WWC BNZ 79a</t>
  </si>
  <si>
    <t>Gb0293480</t>
  </si>
  <si>
    <t>samp_243</t>
  </si>
  <si>
    <t>LE WWC BNZ 80</t>
  </si>
  <si>
    <t>Gb0293481</t>
  </si>
  <si>
    <t>samp_244</t>
  </si>
  <si>
    <t>LE WWC BNZ 80a</t>
  </si>
  <si>
    <t>Gb0293482</t>
  </si>
  <si>
    <t>samp_245</t>
  </si>
  <si>
    <t>LE WWC BNZ 81</t>
  </si>
  <si>
    <t>Gb0293483</t>
  </si>
  <si>
    <t>samp_246</t>
  </si>
  <si>
    <t>LE WWC BNZ 81a</t>
  </si>
  <si>
    <t>Gb0293484</t>
  </si>
  <si>
    <t>samp_247</t>
  </si>
  <si>
    <t>LE WWC BNZ 82</t>
  </si>
  <si>
    <t>Gb0293485</t>
  </si>
  <si>
    <t>samp_248</t>
  </si>
  <si>
    <t>LE WWC BNZ 82a</t>
  </si>
  <si>
    <t>Gb0293486</t>
  </si>
  <si>
    <t>samp_249</t>
  </si>
  <si>
    <t>LE WWC BNZ 83</t>
  </si>
  <si>
    <t>Gb0293487</t>
  </si>
  <si>
    <t>samp_250</t>
  </si>
  <si>
    <t>LE WWC BNZ 84</t>
  </si>
  <si>
    <t>Gb0293488</t>
  </si>
  <si>
    <t>samp_251</t>
  </si>
  <si>
    <t>LE WWC BNZ 85</t>
  </si>
  <si>
    <t>Gb0293489</t>
  </si>
  <si>
    <t>samp_252</t>
  </si>
  <si>
    <t>LE WWC BNZ 85a</t>
  </si>
  <si>
    <t>Gb0293490</t>
  </si>
  <si>
    <t>samp_253</t>
  </si>
  <si>
    <t>LE WWC BNZ 86</t>
  </si>
  <si>
    <t>Gb0293491</t>
  </si>
  <si>
    <t>samp_254</t>
  </si>
  <si>
    <t>LE WWC BNZ 87</t>
  </si>
  <si>
    <t>Gb0293492</t>
  </si>
  <si>
    <t>samp_255</t>
  </si>
  <si>
    <t>LE WWC BNZ 88</t>
  </si>
  <si>
    <t>Gb0293493</t>
  </si>
  <si>
    <t>samp_256</t>
  </si>
  <si>
    <t>LE WWC BNZ 89</t>
  </si>
  <si>
    <t>Gb0293494</t>
  </si>
  <si>
    <t>samp_257</t>
  </si>
  <si>
    <t>LE WWC BNZ 90</t>
  </si>
  <si>
    <t>Gb0293495</t>
  </si>
  <si>
    <t>samp_258</t>
  </si>
  <si>
    <t>LakeGuardian_ShipWater2</t>
  </si>
  <si>
    <t>SAMN13382941</t>
  </si>
  <si>
    <t>SRR10688576</t>
  </si>
  <si>
    <t>515F-C</t>
  </si>
  <si>
    <t>806R</t>
  </si>
  <si>
    <t>2015-08-05</t>
  </si>
  <si>
    <t>samp_259</t>
  </si>
  <si>
    <t>SRR10522122</t>
  </si>
  <si>
    <t>515F-Y</t>
  </si>
  <si>
    <t>samp_260</t>
  </si>
  <si>
    <t>LakeGuardian_ShipWater1</t>
  </si>
  <si>
    <t>SAMN13382940</t>
  </si>
  <si>
    <t>SRR10688578</t>
  </si>
  <si>
    <t>samp_261</t>
  </si>
  <si>
    <t>SRR10522098</t>
  </si>
  <si>
    <t>samp_262</t>
  </si>
  <si>
    <t>MI41M_B10_Aug2015</t>
  </si>
  <si>
    <t>SAMN13382935</t>
  </si>
  <si>
    <t>SRR10688583</t>
  </si>
  <si>
    <t>samp_263</t>
  </si>
  <si>
    <t>SRR10522129</t>
  </si>
  <si>
    <t>samp_264</t>
  </si>
  <si>
    <t>MIFO_B10_Aug2015</t>
  </si>
  <si>
    <t>SAMN13382939</t>
  </si>
  <si>
    <t>SRR10688579</t>
  </si>
  <si>
    <t>samp_265</t>
  </si>
  <si>
    <t>SRR10522093</t>
  </si>
  <si>
    <t>samp_266</t>
  </si>
  <si>
    <t>MIFO_MHY_Aug2015</t>
  </si>
  <si>
    <t>SAMN13382938</t>
  </si>
  <si>
    <t>SRR10688580</t>
  </si>
  <si>
    <t>samp_267</t>
  </si>
  <si>
    <t>SRR10522044</t>
  </si>
  <si>
    <t>samp_268</t>
  </si>
  <si>
    <t>MIFO_DCL_Aug2015</t>
  </si>
  <si>
    <t>SAMN13382937</t>
  </si>
  <si>
    <t>SRR10688581</t>
  </si>
  <si>
    <t>samp_269</t>
  </si>
  <si>
    <t>SRR10522094</t>
  </si>
  <si>
    <t>samp_270</t>
  </si>
  <si>
    <t>MI41M_B10_1L_Aug2015</t>
  </si>
  <si>
    <t>SAMN13382934</t>
  </si>
  <si>
    <t>SRR10688584</t>
  </si>
  <si>
    <t>samp_271</t>
  </si>
  <si>
    <t>SRR10522060</t>
  </si>
  <si>
    <t>samp_272</t>
  </si>
  <si>
    <t>MI41M_MHY_Aug2015</t>
  </si>
  <si>
    <t>SAMN13382933</t>
  </si>
  <si>
    <t>SRR10688585</t>
  </si>
  <si>
    <t>samp_273</t>
  </si>
  <si>
    <t>SRR10522052</t>
  </si>
  <si>
    <t>samp_274</t>
  </si>
  <si>
    <t>MI41M_MHY_1L_Aug2015</t>
  </si>
  <si>
    <t>SAMN13382932</t>
  </si>
  <si>
    <t>SRR10688586</t>
  </si>
  <si>
    <t>samp_275</t>
  </si>
  <si>
    <t>SRR10522111</t>
  </si>
  <si>
    <t>samp_276</t>
  </si>
  <si>
    <t>MI41M_DCL_Aug2015</t>
  </si>
  <si>
    <t>SAMN13382931</t>
  </si>
  <si>
    <t>SRR10688587</t>
  </si>
  <si>
    <t>samp_277</t>
  </si>
  <si>
    <t>SRR10522067</t>
  </si>
  <si>
    <t>samp_278</t>
  </si>
  <si>
    <t>MI41M_DCL_1L_Aug2015</t>
  </si>
  <si>
    <t>SAMN13382930</t>
  </si>
  <si>
    <t>SRR10688589</t>
  </si>
  <si>
    <t>samp_279</t>
  </si>
  <si>
    <t>SRR10522065</t>
  </si>
  <si>
    <t>samp_280</t>
  </si>
  <si>
    <t>MI41M_SRF_Aug2015</t>
  </si>
  <si>
    <t>SAMN13382929</t>
  </si>
  <si>
    <t>SRR10688590</t>
  </si>
  <si>
    <t>samp_281</t>
  </si>
  <si>
    <t>SRR10522108</t>
  </si>
  <si>
    <t>samp_282</t>
  </si>
  <si>
    <t>MI41M_SRF_1L_Aug2015</t>
  </si>
  <si>
    <t>SAMN13382928</t>
  </si>
  <si>
    <t>SRR10688591</t>
  </si>
  <si>
    <t>samp_283</t>
  </si>
  <si>
    <t>SRR10522081</t>
  </si>
  <si>
    <t>samp_284</t>
  </si>
  <si>
    <t>MI40_B10_Aug2015</t>
  </si>
  <si>
    <t>SAMN13382927</t>
  </si>
  <si>
    <t>SRR10688592</t>
  </si>
  <si>
    <t>samp_285</t>
  </si>
  <si>
    <t>SRR10522088</t>
  </si>
  <si>
    <t>samp_286</t>
  </si>
  <si>
    <t>MI40_MHY_Aug2015</t>
  </si>
  <si>
    <t xml:space="preserve">SAMN13382926 </t>
  </si>
  <si>
    <t>SRR10688593</t>
  </si>
  <si>
    <t>samp_287</t>
  </si>
  <si>
    <t>SRR10522106</t>
  </si>
  <si>
    <t>samp_288</t>
  </si>
  <si>
    <t>MI40_DCL_Aug2015</t>
  </si>
  <si>
    <t>SAMN13382925</t>
  </si>
  <si>
    <t>SRR10688594</t>
  </si>
  <si>
    <t>samp_289</t>
  </si>
  <si>
    <t>SRR10522124</t>
  </si>
  <si>
    <t>samp_290</t>
  </si>
  <si>
    <t>MI40_SRF_Aug2015</t>
  </si>
  <si>
    <t>SAMN13382924</t>
  </si>
  <si>
    <t>SRR10688595</t>
  </si>
  <si>
    <t>samp_291</t>
  </si>
  <si>
    <t>SRR10522059</t>
  </si>
  <si>
    <t>samp_292</t>
  </si>
  <si>
    <t>SU18_B10_Aug2013</t>
  </si>
  <si>
    <t>SAMN13382923</t>
  </si>
  <si>
    <t>SRR10688596</t>
  </si>
  <si>
    <t>2013-08-19</t>
  </si>
  <si>
    <t>samp_293</t>
  </si>
  <si>
    <t>SRR10522126</t>
  </si>
  <si>
    <t>samp_294</t>
  </si>
  <si>
    <t>SU18_MHY_Aug2013</t>
  </si>
  <si>
    <t>SAMN13382922</t>
  </si>
  <si>
    <t>SRR10688597</t>
  </si>
  <si>
    <t>samp_295</t>
  </si>
  <si>
    <t>SRR10522104</t>
  </si>
  <si>
    <t>samp_296</t>
  </si>
  <si>
    <t>SU18_DCL_Aug2013</t>
  </si>
  <si>
    <t>SAMN13382921</t>
  </si>
  <si>
    <t>SRR10688598</t>
  </si>
  <si>
    <t>samp_297</t>
  </si>
  <si>
    <t>SRR10522109</t>
  </si>
  <si>
    <t>samp_298</t>
  </si>
  <si>
    <t>SU18_SRF_Aug2013</t>
  </si>
  <si>
    <t>SAMN13382920</t>
  </si>
  <si>
    <t>SRR10688564</t>
  </si>
  <si>
    <t>samp_299</t>
  </si>
  <si>
    <t>SRR10522101</t>
  </si>
  <si>
    <t>samp_300</t>
  </si>
  <si>
    <t>SU17M_B10_Aug2013</t>
  </si>
  <si>
    <t>SAMN13382919</t>
  </si>
  <si>
    <t>SRR10688565</t>
  </si>
  <si>
    <t>2013-08-21</t>
  </si>
  <si>
    <t>samp_301</t>
  </si>
  <si>
    <t>SRR10522118</t>
  </si>
  <si>
    <t>samp_302</t>
  </si>
  <si>
    <t>SU17M_MHY_Aug2013</t>
  </si>
  <si>
    <t>SAMN13382918</t>
  </si>
  <si>
    <t>SRR10688566</t>
  </si>
  <si>
    <t>samp_303</t>
  </si>
  <si>
    <t>SRR10522075</t>
  </si>
  <si>
    <t>samp_304</t>
  </si>
  <si>
    <t>SU17_DCL_Aug2013</t>
  </si>
  <si>
    <t>SAMN13382917</t>
  </si>
  <si>
    <t>SRR10688567</t>
  </si>
  <si>
    <t>samp_305</t>
  </si>
  <si>
    <t>SRR10522095</t>
  </si>
  <si>
    <t>samp_306</t>
  </si>
  <si>
    <t>MIFO_SRF_Aug2015</t>
  </si>
  <si>
    <t>SAMN13382936</t>
  </si>
  <si>
    <t>SRR10688582</t>
  </si>
  <si>
    <t>samp_307</t>
  </si>
  <si>
    <t>SRR10522100</t>
  </si>
  <si>
    <t>samp_308</t>
  </si>
  <si>
    <t>SU17_SRF_Aug2013</t>
  </si>
  <si>
    <t>SAMN13382916</t>
  </si>
  <si>
    <t>SRR10688600</t>
  </si>
  <si>
    <t>samp_309</t>
  </si>
  <si>
    <t>SRR10522074</t>
  </si>
  <si>
    <t>samp_310</t>
  </si>
  <si>
    <t>SU08M_B10_Aug2013</t>
  </si>
  <si>
    <t>SAMN13382915</t>
  </si>
  <si>
    <t>SRR10688601</t>
  </si>
  <si>
    <t>2013-08-18</t>
  </si>
  <si>
    <t>samp_311</t>
  </si>
  <si>
    <t>SRR10522090</t>
  </si>
  <si>
    <t>samp_312</t>
  </si>
  <si>
    <t>SU08M_MHY_Aug2013</t>
  </si>
  <si>
    <t>SAMN13382914</t>
  </si>
  <si>
    <t>SRR10688602</t>
  </si>
  <si>
    <t>samp_313</t>
  </si>
  <si>
    <t>SRR10522057</t>
  </si>
  <si>
    <t>samp_314</t>
  </si>
  <si>
    <t>SU08M_DCL_Aug2013</t>
  </si>
  <si>
    <t>SAMN13382913</t>
  </si>
  <si>
    <t>SRR10688603</t>
  </si>
  <si>
    <t>samp_315</t>
  </si>
  <si>
    <t>SRR10522099</t>
  </si>
  <si>
    <t>samp_316</t>
  </si>
  <si>
    <t>SU08M_SRF_Aug2013</t>
  </si>
  <si>
    <t>SAMN13382912</t>
  </si>
  <si>
    <t>SRR10688604</t>
  </si>
  <si>
    <t>samp_317</t>
  </si>
  <si>
    <t>SRR10522112</t>
  </si>
  <si>
    <t>samp_318</t>
  </si>
  <si>
    <t>SU01M_B10_Aug2013</t>
  </si>
  <si>
    <t>SAMN13382911</t>
  </si>
  <si>
    <t>SRR10688605</t>
  </si>
  <si>
    <t>2013-08-17</t>
  </si>
  <si>
    <t>samp_319</t>
  </si>
  <si>
    <t>SRR10522113</t>
  </si>
  <si>
    <t>samp_320</t>
  </si>
  <si>
    <t>SU01M_MHY_Aug2013</t>
  </si>
  <si>
    <t>SAMN13382910</t>
  </si>
  <si>
    <t>SRR10688607</t>
  </si>
  <si>
    <t>samp_321</t>
  </si>
  <si>
    <t>SRR10522084</t>
  </si>
  <si>
    <t>samp_322</t>
  </si>
  <si>
    <t>SU01M_DCL_Aug2013</t>
  </si>
  <si>
    <t>SAMN13382909</t>
  </si>
  <si>
    <t>SRR10688608</t>
  </si>
  <si>
    <t>samp_323</t>
  </si>
  <si>
    <t>SRR10522058</t>
  </si>
  <si>
    <t>samp_324</t>
  </si>
  <si>
    <t>SU01M_SRF_Aug2013</t>
  </si>
  <si>
    <t>SAMN13382908</t>
  </si>
  <si>
    <t>SRR10688609</t>
  </si>
  <si>
    <t>samp_325</t>
  </si>
  <si>
    <t>SRR10522069</t>
  </si>
  <si>
    <t>samp_326</t>
  </si>
  <si>
    <t>ON68b_B10_Aug2013</t>
  </si>
  <si>
    <t>SAMN13382907</t>
  </si>
  <si>
    <t>SRR10688610</t>
  </si>
  <si>
    <t>2013-08-12</t>
  </si>
  <si>
    <t>samp_327</t>
  </si>
  <si>
    <t>SRR10522077</t>
  </si>
  <si>
    <t>samp_328</t>
  </si>
  <si>
    <t>ON68b_DCL_Aug2013</t>
  </si>
  <si>
    <t>SAMN13382906</t>
  </si>
  <si>
    <t>SRR10522121</t>
  </si>
  <si>
    <t>samp_329</t>
  </si>
  <si>
    <t>ON68b_SRF_Aug2013</t>
  </si>
  <si>
    <t>SAMN13382905</t>
  </si>
  <si>
    <t>SRR10688611</t>
  </si>
  <si>
    <t>samp_330</t>
  </si>
  <si>
    <t>SRR10522063</t>
  </si>
  <si>
    <t>samp_331</t>
  </si>
  <si>
    <t>ON55M_B10_Aug2013</t>
  </si>
  <si>
    <t>SAMN13382904</t>
  </si>
  <si>
    <t>SRR10688612</t>
  </si>
  <si>
    <t>2013-08-13</t>
  </si>
  <si>
    <t>samp_332</t>
  </si>
  <si>
    <t>SRR10522131</t>
  </si>
  <si>
    <t>samp_333</t>
  </si>
  <si>
    <t>ON55M_MHY_Aug2013</t>
  </si>
  <si>
    <t>SAMN13382903</t>
  </si>
  <si>
    <t>SRR10688613</t>
  </si>
  <si>
    <t>samp_334</t>
  </si>
  <si>
    <t>SRR10522128</t>
  </si>
  <si>
    <t>samp_335</t>
  </si>
  <si>
    <t>ON55M_DCL_Aug2013</t>
  </si>
  <si>
    <t>SAMN13382902</t>
  </si>
  <si>
    <t>SRR10688614</t>
  </si>
  <si>
    <t>samp_336</t>
  </si>
  <si>
    <t>SRR10522071</t>
  </si>
  <si>
    <t>samp_337</t>
  </si>
  <si>
    <t>ON55M_SRF_Aug2013</t>
  </si>
  <si>
    <t>SAMN13382901</t>
  </si>
  <si>
    <t>SRR10688615</t>
  </si>
  <si>
    <t>samp_338</t>
  </si>
  <si>
    <t>SRR10522062</t>
  </si>
  <si>
    <t>samp_339</t>
  </si>
  <si>
    <t>ON33M_MHY_Aug2013</t>
  </si>
  <si>
    <t>SAMN13382899</t>
  </si>
  <si>
    <t>SRR10688618</t>
  </si>
  <si>
    <t>samp_340</t>
  </si>
  <si>
    <t>SRR10522055</t>
  </si>
  <si>
    <t>samp_341</t>
  </si>
  <si>
    <t>ON33M_DCL_Aug2013</t>
  </si>
  <si>
    <t>SAMN13382898</t>
  </si>
  <si>
    <t>SRR10688619</t>
  </si>
  <si>
    <t>samp_342</t>
  </si>
  <si>
    <t>SRR10522114</t>
  </si>
  <si>
    <t>samp_343</t>
  </si>
  <si>
    <t>ON33M_B10_Aug2013</t>
  </si>
  <si>
    <t>SAMN13382900</t>
  </si>
  <si>
    <t>SRR10688616</t>
  </si>
  <si>
    <t>samp_344</t>
  </si>
  <si>
    <t>SRR10522079</t>
  </si>
  <si>
    <t>samp_345</t>
  </si>
  <si>
    <t>ON33M_SRF_Aug2013</t>
  </si>
  <si>
    <t>SAMN13382897</t>
  </si>
  <si>
    <t>SRR10688620</t>
  </si>
  <si>
    <t>samp_346</t>
  </si>
  <si>
    <t>SRR10522092</t>
  </si>
  <si>
    <t>samp_347</t>
  </si>
  <si>
    <t>MI41M_B10_Aug2013</t>
  </si>
  <si>
    <t>SAMN13382896</t>
  </si>
  <si>
    <t>SRR10688621</t>
  </si>
  <si>
    <t>2013-08-04</t>
  </si>
  <si>
    <t>samp_348</t>
  </si>
  <si>
    <t>SRR10522127</t>
  </si>
  <si>
    <t>samp_349</t>
  </si>
  <si>
    <t>MI41M_MHY_Aug2013</t>
  </si>
  <si>
    <t>SAMN13382895</t>
  </si>
  <si>
    <t>SRR10688622</t>
  </si>
  <si>
    <t>samp_350</t>
  </si>
  <si>
    <t>SRR10522105</t>
  </si>
  <si>
    <t>samp_351</t>
  </si>
  <si>
    <t>MI41M_DCL_Aug2013</t>
  </si>
  <si>
    <t>SAMN13382894</t>
  </si>
  <si>
    <t>SRR10688623</t>
  </si>
  <si>
    <t>samp_352</t>
  </si>
  <si>
    <t>SRR10522083</t>
  </si>
  <si>
    <t>samp_353</t>
  </si>
  <si>
    <t>MI41M_SRF_Aug2013</t>
  </si>
  <si>
    <t>SAMN13382893</t>
  </si>
  <si>
    <t>samp_354</t>
  </si>
  <si>
    <t>samp_355</t>
  </si>
  <si>
    <t>MI27M_B10_Aug2013</t>
  </si>
  <si>
    <t>SAMN13382892</t>
  </si>
  <si>
    <t>SRR10688625</t>
  </si>
  <si>
    <t>2013-08-03</t>
  </si>
  <si>
    <t>samp_356</t>
  </si>
  <si>
    <t>SRR10522049</t>
  </si>
  <si>
    <t>samp_357</t>
  </si>
  <si>
    <t>MI27M_MHY_Aug2013</t>
  </si>
  <si>
    <t>SAMN13382891</t>
  </si>
  <si>
    <t>SRR10688626</t>
  </si>
  <si>
    <t>samp_358</t>
  </si>
  <si>
    <t>SRR10522066</t>
  </si>
  <si>
    <t>samp_359</t>
  </si>
  <si>
    <t>MI27M_DCL_Aug2013</t>
  </si>
  <si>
    <t>SAMN13382890</t>
  </si>
  <si>
    <t>SRR10688627</t>
  </si>
  <si>
    <t>samp_360</t>
  </si>
  <si>
    <t>SRR10522050</t>
  </si>
  <si>
    <t>samp_361</t>
  </si>
  <si>
    <t>MI27M_SRF_Aug2013</t>
  </si>
  <si>
    <t>SAMN13382889</t>
  </si>
  <si>
    <t>SRR10688629</t>
  </si>
  <si>
    <t>samp_362</t>
  </si>
  <si>
    <t>SRR10522064</t>
  </si>
  <si>
    <t>samp_363</t>
  </si>
  <si>
    <t>MI18M_B10_Aug2013</t>
  </si>
  <si>
    <t>SAMN13382888</t>
  </si>
  <si>
    <t>SRR10688630</t>
  </si>
  <si>
    <t>2013-08-02</t>
  </si>
  <si>
    <t>samp_364</t>
  </si>
  <si>
    <t>SRR10522047</t>
  </si>
  <si>
    <t>samp_365</t>
  </si>
  <si>
    <t>MI18M_MHY_Aug2013</t>
  </si>
  <si>
    <t>SAMN13382887</t>
  </si>
  <si>
    <t>SRR10688631</t>
  </si>
  <si>
    <t>samp_366</t>
  </si>
  <si>
    <t>SRR10522085</t>
  </si>
  <si>
    <t>samp_367</t>
  </si>
  <si>
    <t>MI18M_DCL_Aug2013</t>
  </si>
  <si>
    <t>SAMN13382886</t>
  </si>
  <si>
    <t>SRR10688632</t>
  </si>
  <si>
    <t>samp_368</t>
  </si>
  <si>
    <t>SRR10522078</t>
  </si>
  <si>
    <t>samp_369</t>
  </si>
  <si>
    <t>MI18M_SRF_Aug2013</t>
  </si>
  <si>
    <t>SAMN13382885</t>
  </si>
  <si>
    <t>SRR10688633</t>
  </si>
  <si>
    <t>samp_370</t>
  </si>
  <si>
    <t>SRR10522073</t>
  </si>
  <si>
    <t>samp_371</t>
  </si>
  <si>
    <t>HU54M_B10_Aug2013</t>
  </si>
  <si>
    <t>SAMN13382884</t>
  </si>
  <si>
    <t>SRR10688634</t>
  </si>
  <si>
    <t>2013-08-06</t>
  </si>
  <si>
    <t>samp_372</t>
  </si>
  <si>
    <t>SRR10522048</t>
  </si>
  <si>
    <t>samp_373</t>
  </si>
  <si>
    <t>HU54M_MHY_Aug2013</t>
  </si>
  <si>
    <t>SAMN13382883</t>
  </si>
  <si>
    <t>SRR10688635</t>
  </si>
  <si>
    <t>samp_374</t>
  </si>
  <si>
    <t>SRR10522089</t>
  </si>
  <si>
    <t>samp_375</t>
  </si>
  <si>
    <t>HU54M_DCL_Aug2013</t>
  </si>
  <si>
    <t>SAMN13382882</t>
  </si>
  <si>
    <t>SRR10522070</t>
  </si>
  <si>
    <t>samp_376</t>
  </si>
  <si>
    <t>HU54M_SRF_Aug2013</t>
  </si>
  <si>
    <t>SAMN13382881</t>
  </si>
  <si>
    <t>SRR10688636</t>
  </si>
  <si>
    <t>samp_377</t>
  </si>
  <si>
    <t>SRR10522096</t>
  </si>
  <si>
    <t>samp_378</t>
  </si>
  <si>
    <t>HU45M_B10_Aug2013</t>
  </si>
  <si>
    <t>SAMN13382880</t>
  </si>
  <si>
    <t>SRR10688637</t>
  </si>
  <si>
    <t>samp_379</t>
  </si>
  <si>
    <t>SRR10522125</t>
  </si>
  <si>
    <t>samp_380</t>
  </si>
  <si>
    <t>HU45M_MHY_Aug2013</t>
  </si>
  <si>
    <t>SAMN13382879</t>
  </si>
  <si>
    <t>SRR10688638</t>
  </si>
  <si>
    <t>samp_381</t>
  </si>
  <si>
    <t>SRR10522046</t>
  </si>
  <si>
    <t>samp_382</t>
  </si>
  <si>
    <t>HU45M_DCL_Aug2013</t>
  </si>
  <si>
    <t>SAMN13382878</t>
  </si>
  <si>
    <t>SRR10688640</t>
  </si>
  <si>
    <t>samp_383</t>
  </si>
  <si>
    <t>SRR10522054</t>
  </si>
  <si>
    <t>samp_384</t>
  </si>
  <si>
    <t>HU45M_SRF_Aug2013</t>
  </si>
  <si>
    <t>SAMN13382877</t>
  </si>
  <si>
    <t>SRR10688641</t>
  </si>
  <si>
    <t>samp_385</t>
  </si>
  <si>
    <t>SRR10522087</t>
  </si>
  <si>
    <t>samp_386</t>
  </si>
  <si>
    <t>HU15M_B10_Aug2013</t>
  </si>
  <si>
    <t>SAMN13382876</t>
  </si>
  <si>
    <t>SRR10688642</t>
  </si>
  <si>
    <t>2013-08-07</t>
  </si>
  <si>
    <t>samp_387</t>
  </si>
  <si>
    <t>SRR10522119</t>
  </si>
  <si>
    <t>samp_388</t>
  </si>
  <si>
    <t>HU15M_MHY_Aug2013</t>
  </si>
  <si>
    <t>SAMN13382875</t>
  </si>
  <si>
    <t>SRR10688643</t>
  </si>
  <si>
    <t>samp_389</t>
  </si>
  <si>
    <t>SRR10522082</t>
  </si>
  <si>
    <t>samp_390</t>
  </si>
  <si>
    <t>HU15M_TRM_Aug2013</t>
  </si>
  <si>
    <t>SAMN13382874</t>
  </si>
  <si>
    <t>SRR10688644</t>
  </si>
  <si>
    <t>samp_391</t>
  </si>
  <si>
    <t>SRR10522086</t>
  </si>
  <si>
    <t>samp_392</t>
  </si>
  <si>
    <t>HU15M_SRF_Aug2013</t>
  </si>
  <si>
    <t>SAMN13382873</t>
  </si>
  <si>
    <t>SRR10688645</t>
  </si>
  <si>
    <t>samp_393</t>
  </si>
  <si>
    <t>SRR10522130</t>
  </si>
  <si>
    <t>samp_394</t>
  </si>
  <si>
    <t>ER91M_Bminus_Aug2013</t>
  </si>
  <si>
    <t>SAMN13382872</t>
  </si>
  <si>
    <t>SRR10688646</t>
  </si>
  <si>
    <t>2013-08-09</t>
  </si>
  <si>
    <t>samp_395</t>
  </si>
  <si>
    <t>SRR10522133</t>
  </si>
  <si>
    <t>samp_396</t>
  </si>
  <si>
    <t>ER91M_MEP_Aug2013</t>
  </si>
  <si>
    <t>SAMN13372871</t>
  </si>
  <si>
    <t>SRR10688647</t>
  </si>
  <si>
    <t>samp_397</t>
  </si>
  <si>
    <t>SRR10522097</t>
  </si>
  <si>
    <t>samp_398</t>
  </si>
  <si>
    <t>ER91M_SRF_Aug2013</t>
  </si>
  <si>
    <t>SAMN13372870</t>
  </si>
  <si>
    <t>SRR10688648</t>
  </si>
  <si>
    <t>samp_399</t>
  </si>
  <si>
    <t>SRR10522076</t>
  </si>
  <si>
    <t>samp_400</t>
  </si>
  <si>
    <t>ER78M_Bminus_Aug2013</t>
  </si>
  <si>
    <t>SAMN13372869</t>
  </si>
  <si>
    <t>SRR10688649</t>
  </si>
  <si>
    <t>2013-08-10</t>
  </si>
  <si>
    <t>samp_401</t>
  </si>
  <si>
    <t>SRR10522110</t>
  </si>
  <si>
    <t>samp_402</t>
  </si>
  <si>
    <t>ER78M_LEP_Aug2013</t>
  </si>
  <si>
    <t>SAMN13382868</t>
  </si>
  <si>
    <t>SRR10688651</t>
  </si>
  <si>
    <t>samp_403</t>
  </si>
  <si>
    <t>SRR10522061</t>
  </si>
  <si>
    <t>samp_404</t>
  </si>
  <si>
    <t>ER78M_SRF_Aug2013</t>
  </si>
  <si>
    <t>SAMN13382867</t>
  </si>
  <si>
    <t>SRR10688652</t>
  </si>
  <si>
    <t>samp_405</t>
  </si>
  <si>
    <t>SRR10522120</t>
  </si>
  <si>
    <t>samp_406</t>
  </si>
  <si>
    <t>ER15M_Bminus_Aug2013</t>
  </si>
  <si>
    <t>SAMN13382866</t>
  </si>
  <si>
    <t>SRR10688653</t>
  </si>
  <si>
    <t>2013-08-11</t>
  </si>
  <si>
    <t>samp_407</t>
  </si>
  <si>
    <t>SRR10522056</t>
  </si>
  <si>
    <t>samp_408</t>
  </si>
  <si>
    <t>ER15M_MHY_Aug2013</t>
  </si>
  <si>
    <t>SAMN13382865</t>
  </si>
  <si>
    <t>SRR10688654</t>
  </si>
  <si>
    <t>samp_409</t>
  </si>
  <si>
    <t>SRR10522091</t>
  </si>
  <si>
    <t>samp_410</t>
  </si>
  <si>
    <t>ER15M_DCL_Aug2013</t>
  </si>
  <si>
    <t>SAMN13382864</t>
  </si>
  <si>
    <t>SRR10688655</t>
  </si>
  <si>
    <t>samp_411</t>
  </si>
  <si>
    <t>SRR10522072</t>
  </si>
  <si>
    <t>samp_412</t>
  </si>
  <si>
    <t>ER15M_SRF_Aug2013</t>
  </si>
  <si>
    <t>SAMN13382863</t>
  </si>
  <si>
    <t>SRR10688656</t>
  </si>
  <si>
    <t>samp_413</t>
  </si>
  <si>
    <t>SRR10522116</t>
  </si>
  <si>
    <t>samp_414</t>
  </si>
  <si>
    <t>SU17M_B10_April2013</t>
  </si>
  <si>
    <t>SAMN13382862</t>
  </si>
  <si>
    <t>SRR10688657</t>
  </si>
  <si>
    <t>2013-04-17</t>
  </si>
  <si>
    <t>samp_415</t>
  </si>
  <si>
    <t>SRR10522051</t>
  </si>
  <si>
    <t>samp_416</t>
  </si>
  <si>
    <t>SU17M_MID_April2013</t>
  </si>
  <si>
    <t>SAMN13382861</t>
  </si>
  <si>
    <t>SRR10688658</t>
  </si>
  <si>
    <t>samp_417</t>
  </si>
  <si>
    <t>SRR10522103</t>
  </si>
  <si>
    <t>samp_418</t>
  </si>
  <si>
    <t>SU17M_SRF_April2013</t>
  </si>
  <si>
    <t>SAMN13382860</t>
  </si>
  <si>
    <t>SRR10688659</t>
  </si>
  <si>
    <t>samp_419</t>
  </si>
  <si>
    <t>SRR10522043</t>
  </si>
  <si>
    <t>samp_420</t>
  </si>
  <si>
    <t>SU08M_B10_April2013</t>
  </si>
  <si>
    <t>SAMN13382859</t>
  </si>
  <si>
    <t>SRR10688660</t>
  </si>
  <si>
    <t>2013-04-04</t>
  </si>
  <si>
    <t>samp_421</t>
  </si>
  <si>
    <t>SRR10522080</t>
  </si>
  <si>
    <t>samp_422</t>
  </si>
  <si>
    <t>SU08M_MID_April2013</t>
  </si>
  <si>
    <t>SAMN13382858</t>
  </si>
  <si>
    <t>SRR10688483</t>
  </si>
  <si>
    <t>samp_423</t>
  </si>
  <si>
    <t>SRR10522117</t>
  </si>
  <si>
    <t>samp_424</t>
  </si>
  <si>
    <t>SU08M_SRF_April2013</t>
  </si>
  <si>
    <t>SAMN13382857</t>
  </si>
  <si>
    <t>SRR10688484</t>
  </si>
  <si>
    <t>samp_425</t>
  </si>
  <si>
    <t>SRR10522102</t>
  </si>
  <si>
    <t>samp_426</t>
  </si>
  <si>
    <t>SU01M_B10_April2013</t>
  </si>
  <si>
    <t>SAMN13382856</t>
  </si>
  <si>
    <t>SRR10688485</t>
  </si>
  <si>
    <t>2013-04-13</t>
  </si>
  <si>
    <t>samp_427</t>
  </si>
  <si>
    <t>SRR10522123</t>
  </si>
  <si>
    <t>samp_428</t>
  </si>
  <si>
    <t>SU01M_MID_April2013</t>
  </si>
  <si>
    <t>SAMN13382855</t>
  </si>
  <si>
    <t>SRR10688486</t>
  </si>
  <si>
    <t>samp_429</t>
  </si>
  <si>
    <t>SRR10522045</t>
  </si>
  <si>
    <t>samp_430</t>
  </si>
  <si>
    <t>SU01M_SRF_April2013</t>
  </si>
  <si>
    <t>SAMN13382854</t>
  </si>
  <si>
    <t>SRR10688487</t>
  </si>
  <si>
    <t>samp_431</t>
  </si>
  <si>
    <t>SRR10522107</t>
  </si>
  <si>
    <t>samp_432</t>
  </si>
  <si>
    <t>ON55M_B10_April2013</t>
  </si>
  <si>
    <t>SAMN13382853</t>
  </si>
  <si>
    <t>SRR10688488</t>
  </si>
  <si>
    <t>2013-04-05</t>
  </si>
  <si>
    <t>samp_433</t>
  </si>
  <si>
    <t>SRR10522053</t>
  </si>
  <si>
    <t>samp_434</t>
  </si>
  <si>
    <t>ON55M_MID_April2013</t>
  </si>
  <si>
    <t>SAMN13382852</t>
  </si>
  <si>
    <t>SRR10688489</t>
  </si>
  <si>
    <t>samp_435</t>
  </si>
  <si>
    <t>SRR10522132</t>
  </si>
  <si>
    <t>samp_436</t>
  </si>
  <si>
    <t>ON55M_SRF_April2013</t>
  </si>
  <si>
    <t>SAMN13382851</t>
  </si>
  <si>
    <t>SRR10688490</t>
  </si>
  <si>
    <t>samp_437</t>
  </si>
  <si>
    <t>SRR10522042</t>
  </si>
  <si>
    <t>samp_438</t>
  </si>
  <si>
    <t>ON33M_B10_April2013</t>
  </si>
  <si>
    <t>SAMN13382850</t>
  </si>
  <si>
    <t>SRR10688491</t>
  </si>
  <si>
    <t>samp_439</t>
  </si>
  <si>
    <t>SRR10522068</t>
  </si>
  <si>
    <t>samp_440</t>
  </si>
  <si>
    <t>ON33M_MID_April2013</t>
  </si>
  <si>
    <t>SAMN13382849</t>
  </si>
  <si>
    <t>SRR10688492</t>
  </si>
  <si>
    <t>samp_441</t>
  </si>
  <si>
    <t>SRR10522213</t>
  </si>
  <si>
    <t>samp_442</t>
  </si>
  <si>
    <t>ON33M_SRF_April2013</t>
  </si>
  <si>
    <t>SAMN13382848</t>
  </si>
  <si>
    <t>SRR10688494</t>
  </si>
  <si>
    <t>samp_443</t>
  </si>
  <si>
    <t>SRR10522189</t>
  </si>
  <si>
    <t>samp_444</t>
  </si>
  <si>
    <t>MI41M_B10_April2013</t>
  </si>
  <si>
    <t>SAMN13382847</t>
  </si>
  <si>
    <t>SRR10688495</t>
  </si>
  <si>
    <t>2013-03-28</t>
  </si>
  <si>
    <t>samp_445</t>
  </si>
  <si>
    <t>SRR10522184</t>
  </si>
  <si>
    <t>samp_446</t>
  </si>
  <si>
    <t>MI41M_MID_April2013</t>
  </si>
  <si>
    <t>SAMN13382846</t>
  </si>
  <si>
    <t>SRR10688496</t>
  </si>
  <si>
    <t>samp_447</t>
  </si>
  <si>
    <t>E20150029</t>
  </si>
  <si>
    <t>2022_geomicro_JGI_CSP</t>
  </si>
  <si>
    <t>2015-08-10T08:37:00</t>
  </si>
  <si>
    <t>peristaltic pump</t>
  </si>
  <si>
    <t>cloudy</t>
  </si>
  <si>
    <t>E2015-0029</t>
  </si>
  <si>
    <t>samp_448</t>
  </si>
  <si>
    <t>E20150030</t>
  </si>
  <si>
    <t>2015-08-10T10:04:00</t>
  </si>
  <si>
    <t>E2015-0030</t>
  </si>
  <si>
    <t>samp_449</t>
  </si>
  <si>
    <t>E20150031</t>
  </si>
  <si>
    <t>2015-08-10T11:03:00</t>
  </si>
  <si>
    <t>WE15</t>
  </si>
  <si>
    <t>E2015-0031</t>
  </si>
  <si>
    <t>samp_450</t>
  </si>
  <si>
    <t>E20150032</t>
  </si>
  <si>
    <t>2015-08-10T11:42:00</t>
  </si>
  <si>
    <t>WE14</t>
  </si>
  <si>
    <t>E2015-0032</t>
  </si>
  <si>
    <t>samp_451</t>
  </si>
  <si>
    <t>E20160030</t>
  </si>
  <si>
    <t>2016-08-01T10:06:00</t>
  </si>
  <si>
    <t>mostly cloudy</t>
  </si>
  <si>
    <t>E2016-0030</t>
  </si>
  <si>
    <t>samp_452</t>
  </si>
  <si>
    <t>E20160041</t>
  </si>
  <si>
    <t>2016-08-22T09:22:00</t>
  </si>
  <si>
    <t>sunny</t>
  </si>
  <si>
    <t>E2016-0041</t>
  </si>
  <si>
    <t>samp_453</t>
  </si>
  <si>
    <t>E20160042</t>
  </si>
  <si>
    <t>2016-08-22T11:02:00</t>
  </si>
  <si>
    <t>E2016-0042</t>
  </si>
  <si>
    <t>samp_454</t>
  </si>
  <si>
    <t>E20160043</t>
  </si>
  <si>
    <t>2016-08-22T12:05:00</t>
  </si>
  <si>
    <t>partly cloudy</t>
  </si>
  <si>
    <t>E2016-0043</t>
  </si>
  <si>
    <t>samp_455</t>
  </si>
  <si>
    <t>E20160044</t>
  </si>
  <si>
    <t>2016-08-22T13:35:00</t>
  </si>
  <si>
    <t>E2016-0044</t>
  </si>
  <si>
    <t>samp_456</t>
  </si>
  <si>
    <t>E20170045</t>
  </si>
  <si>
    <t>2017-08-28T13:31:00</t>
  </si>
  <si>
    <t>partly sunny</t>
  </si>
  <si>
    <t>E2017-0045</t>
  </si>
  <si>
    <t>samp_457</t>
  </si>
  <si>
    <t>E20180029</t>
  </si>
  <si>
    <t>2018-08-13T12:27:00</t>
  </si>
  <si>
    <t>E2018-0029</t>
  </si>
  <si>
    <t>samp_458</t>
  </si>
  <si>
    <t>E20180032</t>
  </si>
  <si>
    <t>2018-08-20T13:01:00</t>
  </si>
  <si>
    <t>E2018-0032</t>
  </si>
  <si>
    <t>samp_459</t>
  </si>
  <si>
    <t>E20190010</t>
  </si>
  <si>
    <t>2019-07-01T12:52:00</t>
  </si>
  <si>
    <t>E2019-0010</t>
  </si>
  <si>
    <t>samp_460</t>
  </si>
  <si>
    <t>E20190011</t>
  </si>
  <si>
    <t>2019-07-01T11:16:00</t>
  </si>
  <si>
    <t>E2019-0011</t>
  </si>
  <si>
    <t>samp_461</t>
  </si>
  <si>
    <t>E20190012</t>
  </si>
  <si>
    <t>2019-07-01T09:12:00</t>
  </si>
  <si>
    <t>E2019-0012</t>
  </si>
  <si>
    <t>samp_462</t>
  </si>
  <si>
    <t>E20190025</t>
  </si>
  <si>
    <t>2019-08-05T12:59:00</t>
  </si>
  <si>
    <t>E2019-0025</t>
  </si>
  <si>
    <t>samp_463</t>
  </si>
  <si>
    <t>E20190026</t>
  </si>
  <si>
    <t>2019-08-05T11:04:00</t>
  </si>
  <si>
    <t>E2019-0026</t>
  </si>
  <si>
    <t>samp_464</t>
  </si>
  <si>
    <t>E20190028</t>
  </si>
  <si>
    <t>2019-08-12T12:39:00</t>
  </si>
  <si>
    <t>E2019-0028</t>
  </si>
  <si>
    <t>samp_465</t>
  </si>
  <si>
    <t>E20190029</t>
  </si>
  <si>
    <t>2019-08-12T10:54:00</t>
  </si>
  <si>
    <t>E2019-0029</t>
  </si>
  <si>
    <t>samp_466</t>
  </si>
  <si>
    <t>E20190030</t>
  </si>
  <si>
    <t>2019-08-12T08:56:00</t>
  </si>
  <si>
    <t>E2019-0030</t>
  </si>
  <si>
    <t>samp_467</t>
  </si>
  <si>
    <t>E20190037</t>
  </si>
  <si>
    <t>2019-09-03T12:55:00</t>
  </si>
  <si>
    <t>E2019-0037</t>
  </si>
  <si>
    <t>samp_468</t>
  </si>
  <si>
    <t>E20190038</t>
  </si>
  <si>
    <t>2019-09-03T11:09:00</t>
  </si>
  <si>
    <t>E2019-0038</t>
  </si>
  <si>
    <t>samp_469</t>
  </si>
  <si>
    <t>E20190039</t>
  </si>
  <si>
    <t>2019-09-03T09:13:00</t>
  </si>
  <si>
    <t>E2019-0039</t>
  </si>
  <si>
    <t>samp_470</t>
  </si>
  <si>
    <t>E20200011</t>
  </si>
  <si>
    <t>2020-07-06T08:32:00</t>
  </si>
  <si>
    <t>E2020-0011</t>
  </si>
  <si>
    <t>samp_471</t>
  </si>
  <si>
    <t>E20200013</t>
  </si>
  <si>
    <t>2020-07-06T08:00:00</t>
  </si>
  <si>
    <t>E2020-0013</t>
  </si>
  <si>
    <t>samp_472</t>
  </si>
  <si>
    <t>E20200015</t>
  </si>
  <si>
    <t>2020-07-06T09:07:00</t>
  </si>
  <si>
    <t>E2020-0015</t>
  </si>
  <si>
    <t>samp_473</t>
  </si>
  <si>
    <t>E20200026</t>
  </si>
  <si>
    <t>2020-07-28T11:45:00</t>
  </si>
  <si>
    <t>E202-00026</t>
  </si>
  <si>
    <t>samp_474</t>
  </si>
  <si>
    <t>E20200027</t>
  </si>
  <si>
    <t>2020-07-28T08:45:00</t>
  </si>
  <si>
    <t>E2020-0027</t>
  </si>
  <si>
    <t>samp_475</t>
  </si>
  <si>
    <t>E20200030</t>
  </si>
  <si>
    <t>2020-07-28T11:20:00</t>
  </si>
  <si>
    <t>WE9</t>
  </si>
  <si>
    <t>E2020-0030</t>
  </si>
  <si>
    <t>samp_476</t>
  </si>
  <si>
    <t>E20200031</t>
  </si>
  <si>
    <t>2020-07-28T10:23:00</t>
  </si>
  <si>
    <t>E2020-0031</t>
  </si>
  <si>
    <t>samp_477</t>
  </si>
  <si>
    <t>E20200047</t>
  </si>
  <si>
    <t>2020-08-10T11:40:00</t>
  </si>
  <si>
    <t>E2020-0047</t>
  </si>
  <si>
    <t>samp_478</t>
  </si>
  <si>
    <t>E20200048</t>
  </si>
  <si>
    <t>2020-08-10T08:44:00</t>
  </si>
  <si>
    <t>E2020-0048</t>
  </si>
  <si>
    <t>samp_479</t>
  </si>
  <si>
    <t>E20200051</t>
  </si>
  <si>
    <t>2020-08-10T11:14:00</t>
  </si>
  <si>
    <t>E2020-0051</t>
  </si>
  <si>
    <t>samp_480</t>
  </si>
  <si>
    <t>E20200052</t>
  </si>
  <si>
    <t>2020-08-10T10:20:00</t>
  </si>
  <si>
    <t>E2020-0052</t>
  </si>
  <si>
    <t>samp_481</t>
  </si>
  <si>
    <t>E20200089</t>
  </si>
  <si>
    <t>2020-09-09T11:09:00</t>
  </si>
  <si>
    <t>E2020-0089</t>
  </si>
  <si>
    <t>samp_482</t>
  </si>
  <si>
    <t>E20200090</t>
  </si>
  <si>
    <t>2020-09-09T08:37:00</t>
  </si>
  <si>
    <t>cloudy/fog</t>
  </si>
  <si>
    <t>E2020-0090</t>
  </si>
  <si>
    <t>samp_483</t>
  </si>
  <si>
    <t>E20200093</t>
  </si>
  <si>
    <t>2020-09-09T10:45:00</t>
  </si>
  <si>
    <t>E2020-0093</t>
  </si>
  <si>
    <t>samp_484</t>
  </si>
  <si>
    <t>E20200094</t>
  </si>
  <si>
    <t>2020-09-09T10:02:00</t>
  </si>
  <si>
    <t>E2020-0094</t>
  </si>
  <si>
    <t>samp_485</t>
  </si>
  <si>
    <t>E20200118</t>
  </si>
  <si>
    <t>2020-09-28T11:16:00</t>
  </si>
  <si>
    <t>E2020-0118</t>
  </si>
  <si>
    <t>samp_486</t>
  </si>
  <si>
    <t>E20200119</t>
  </si>
  <si>
    <t>2020-09-28T08:49:00</t>
  </si>
  <si>
    <t>E2020-0119</t>
  </si>
  <si>
    <t>samp_487</t>
  </si>
  <si>
    <t>E20200123</t>
  </si>
  <si>
    <t>2020-09-28T10:12:00</t>
  </si>
  <si>
    <t>E2020-0123</t>
  </si>
  <si>
    <t>samp_488</t>
  </si>
  <si>
    <t>E20210081</t>
  </si>
  <si>
    <t>2021-08-16T12:04:00</t>
  </si>
  <si>
    <t>overcast</t>
  </si>
  <si>
    <t>E2021-0081</t>
  </si>
  <si>
    <t>samp_489</t>
  </si>
  <si>
    <t>E20210082</t>
  </si>
  <si>
    <t>2021-08-16T08:52:00</t>
  </si>
  <si>
    <t>E2021-0082</t>
  </si>
  <si>
    <t>samp_490</t>
  </si>
  <si>
    <t>E20210086</t>
  </si>
  <si>
    <t>2021-08-16T10:30:00</t>
  </si>
  <si>
    <t>E2021-0086</t>
  </si>
  <si>
    <t>samp_491</t>
  </si>
  <si>
    <t>E20212000</t>
  </si>
  <si>
    <t>2021-06-08T12:50</t>
  </si>
  <si>
    <t>0-4.5</t>
  </si>
  <si>
    <t>&lt;1</t>
  </si>
  <si>
    <t>E2021-2000</t>
  </si>
  <si>
    <t>samp_492</t>
  </si>
  <si>
    <t>E20212001</t>
  </si>
  <si>
    <t>2021-06-08T08:40</t>
  </si>
  <si>
    <t>0-8</t>
  </si>
  <si>
    <t>E2021-2001</t>
  </si>
  <si>
    <t>samp_493</t>
  </si>
  <si>
    <t>E20212002</t>
  </si>
  <si>
    <t>2021-06-08T11:45</t>
  </si>
  <si>
    <t>0-2.5</t>
  </si>
  <si>
    <t>E2021-2002</t>
  </si>
  <si>
    <t>samp_494</t>
  </si>
  <si>
    <t>E20212004</t>
  </si>
  <si>
    <t>2021-07-14T12:30</t>
  </si>
  <si>
    <t>E2021-2004</t>
  </si>
  <si>
    <t>samp_495</t>
  </si>
  <si>
    <t>E20212005</t>
  </si>
  <si>
    <t>2021-07-14T08:40</t>
  </si>
  <si>
    <t>mostly sunny</t>
  </si>
  <si>
    <t>E2021-2005</t>
  </si>
  <si>
    <t>samp_496</t>
  </si>
  <si>
    <t>E20212006</t>
  </si>
  <si>
    <t>2021-07-14T11:30</t>
  </si>
  <si>
    <t>0-2</t>
  </si>
  <si>
    <t>E2021-2006</t>
  </si>
  <si>
    <t>samp_497</t>
  </si>
  <si>
    <t>E20212007</t>
  </si>
  <si>
    <t>2021-07-14T10:16</t>
  </si>
  <si>
    <t>0-6</t>
  </si>
  <si>
    <t>E2021-2007</t>
  </si>
  <si>
    <t>samp_498</t>
  </si>
  <si>
    <t>E20212008</t>
  </si>
  <si>
    <t>2021-08-03T11:58</t>
  </si>
  <si>
    <t>0-4.8</t>
  </si>
  <si>
    <t>E2021-2008</t>
  </si>
  <si>
    <t>100um fraction was backwashed with filtered WE water as No MillQ left. We only provided 1 MQ squirt bottle. This was for all 100 um DNA/RNA at WE2</t>
  </si>
  <si>
    <t>samp_499</t>
  </si>
  <si>
    <t>E20212010</t>
  </si>
  <si>
    <t>2021-08-03T10:03</t>
  </si>
  <si>
    <t>WE16-WSW</t>
  </si>
  <si>
    <t>0-4.9</t>
  </si>
  <si>
    <t>&lt;0.5</t>
  </si>
  <si>
    <t>&lt;5</t>
  </si>
  <si>
    <t>E2021-2010</t>
  </si>
  <si>
    <t>Site was 1.5 nautical miles WSW of WE16</t>
  </si>
  <si>
    <t>samp_500</t>
  </si>
  <si>
    <t>E20212011</t>
  </si>
  <si>
    <t>2021-08-03T11:00</t>
  </si>
  <si>
    <t>WE12-S</t>
  </si>
  <si>
    <t>0-5.5</t>
  </si>
  <si>
    <t>E2021-2011</t>
  </si>
  <si>
    <t>Site was 0.84 nautical miles south of WE12</t>
  </si>
  <si>
    <t>samp_501</t>
  </si>
  <si>
    <t>E20212012</t>
  </si>
  <si>
    <t>2021-08-31T11:20</t>
  </si>
  <si>
    <t>E2021-2012</t>
  </si>
  <si>
    <t>samp_502</t>
  </si>
  <si>
    <t>E20212013</t>
  </si>
  <si>
    <t>2021-08-31T08:08</t>
  </si>
  <si>
    <t>E2021-2013</t>
  </si>
  <si>
    <t>samp_503</t>
  </si>
  <si>
    <t>E20212014</t>
  </si>
  <si>
    <t>2021-08-31T10:23</t>
  </si>
  <si>
    <t>E2021-2014</t>
  </si>
  <si>
    <t>samp_504</t>
  </si>
  <si>
    <t>E20212015</t>
  </si>
  <si>
    <t>2021-08-31T09:19</t>
  </si>
  <si>
    <t>0-5.9</t>
  </si>
  <si>
    <t>E2021-2015</t>
  </si>
  <si>
    <t>samp_505</t>
  </si>
  <si>
    <t>E20212016</t>
  </si>
  <si>
    <t>2021-09-21T08:35</t>
  </si>
  <si>
    <t>15-25</t>
  </si>
  <si>
    <t>E2021-2016</t>
  </si>
  <si>
    <t>Issues with calibrating the pH meter, values might not be trustworthy</t>
  </si>
  <si>
    <t>samp_506</t>
  </si>
  <si>
    <t>E20212018</t>
  </si>
  <si>
    <t>2021-09-21T11:17</t>
  </si>
  <si>
    <t>E2021-2018</t>
  </si>
  <si>
    <t>samp_507</t>
  </si>
  <si>
    <t>E20212019</t>
  </si>
  <si>
    <t>2021-09-21T10:00</t>
  </si>
  <si>
    <t>0-5.8</t>
  </si>
  <si>
    <t>15-20</t>
  </si>
  <si>
    <t>E2021-2019</t>
  </si>
  <si>
    <t>samp_508</t>
  </si>
  <si>
    <t>LE8</t>
  </si>
  <si>
    <t>2019-07-29T11:24:00</t>
  </si>
  <si>
    <t>E2019-0023</t>
  </si>
  <si>
    <t>samp_509</t>
  </si>
  <si>
    <t>LE17</t>
  </si>
  <si>
    <t>2016-09-19T12:56:00</t>
  </si>
  <si>
    <t>E2019-0042</t>
  </si>
  <si>
    <t>samp_510</t>
  </si>
  <si>
    <t>LE18</t>
  </si>
  <si>
    <t>2018-08-20T09:28:00</t>
  </si>
  <si>
    <t>samp_511</t>
  </si>
  <si>
    <t>LE20</t>
  </si>
  <si>
    <t>2019-07-15T11:19:00</t>
  </si>
  <si>
    <t>0-1</t>
  </si>
  <si>
    <t>E2019-0017</t>
  </si>
  <si>
    <t>samp_512</t>
  </si>
  <si>
    <t>LE21</t>
  </si>
  <si>
    <t>2019-07-29T09:10:00</t>
  </si>
  <si>
    <t>samp_513</t>
  </si>
  <si>
    <t>LE22</t>
  </si>
  <si>
    <t>2020-03-12</t>
  </si>
  <si>
    <t>samp_514</t>
  </si>
  <si>
    <t>LE231</t>
  </si>
  <si>
    <t>samp_515</t>
  </si>
  <si>
    <t>LE242</t>
  </si>
  <si>
    <t>samp_516</t>
  </si>
  <si>
    <t>LE25</t>
  </si>
  <si>
    <t>2021-09-13T08:32:00</t>
  </si>
  <si>
    <t>samp_517</t>
  </si>
  <si>
    <t>SRR10522136</t>
  </si>
  <si>
    <t>samp_518</t>
  </si>
  <si>
    <t>MI41M_SRF_April2013</t>
  </si>
  <si>
    <t>SAMN13382845</t>
  </si>
  <si>
    <t>SRR10688497</t>
  </si>
  <si>
    <t>samp_519</t>
  </si>
  <si>
    <t>SRR10522185</t>
  </si>
  <si>
    <t>samp_520</t>
  </si>
  <si>
    <t>MI27M_B10_April2013</t>
  </si>
  <si>
    <t>SAMN13382844</t>
  </si>
  <si>
    <t>SRR10688498</t>
  </si>
  <si>
    <t>samp_521</t>
  </si>
  <si>
    <t>SRR10522191</t>
  </si>
  <si>
    <t>samp_522</t>
  </si>
  <si>
    <t>MI27M_MID_April2013</t>
  </si>
  <si>
    <t>SAMN13382843</t>
  </si>
  <si>
    <t>SRR10688499</t>
  </si>
  <si>
    <t>samp_523</t>
  </si>
  <si>
    <t>SRR10522220</t>
  </si>
  <si>
    <t>samp_524</t>
  </si>
  <si>
    <t>MI27M_SRF_April2013</t>
  </si>
  <si>
    <t>SAMN13382842</t>
  </si>
  <si>
    <t>SRR10688500</t>
  </si>
  <si>
    <t>samp_525</t>
  </si>
  <si>
    <t>SRR10522151</t>
  </si>
  <si>
    <t>samp_526</t>
  </si>
  <si>
    <t>MI18M_B10_April2013</t>
  </si>
  <si>
    <t>SAMN13382841</t>
  </si>
  <si>
    <t>SRR10688501</t>
  </si>
  <si>
    <t>2013-03-27</t>
  </si>
  <si>
    <t>samp_527</t>
  </si>
  <si>
    <t>SRR10522144</t>
  </si>
  <si>
    <t>samp_528</t>
  </si>
  <si>
    <t>MI18M_MID_April2013</t>
  </si>
  <si>
    <t>SAMN13382840</t>
  </si>
  <si>
    <t>SRR10688502</t>
  </si>
  <si>
    <t>samp_529</t>
  </si>
  <si>
    <t>SRR10522202</t>
  </si>
  <si>
    <t>samp_530</t>
  </si>
  <si>
    <t>MI18M_SRF_April2013</t>
  </si>
  <si>
    <t>SAMN13382839</t>
  </si>
  <si>
    <t>SRR10688503</t>
  </si>
  <si>
    <t>samp_531</t>
  </si>
  <si>
    <t>SRR10522158</t>
  </si>
  <si>
    <t>samp_532</t>
  </si>
  <si>
    <t>HU54M_B10_April2013</t>
  </si>
  <si>
    <t>SAMN13382838</t>
  </si>
  <si>
    <t>SRR10688505</t>
  </si>
  <si>
    <t>2013-03-29</t>
  </si>
  <si>
    <t>samp_533</t>
  </si>
  <si>
    <t>SAMN13383838</t>
  </si>
  <si>
    <t>SRR10522156</t>
  </si>
  <si>
    <t>samp_534</t>
  </si>
  <si>
    <t>HU54M_MID_April2013</t>
  </si>
  <si>
    <t>SAMN13382837</t>
  </si>
  <si>
    <t>SRR10688506</t>
  </si>
  <si>
    <t>samp_535</t>
  </si>
  <si>
    <t>SRR10522199</t>
  </si>
  <si>
    <t>samp_536</t>
  </si>
  <si>
    <t>HU54M_SRF_April2013</t>
  </si>
  <si>
    <t>SAMN13382836</t>
  </si>
  <si>
    <t>SRR10688507</t>
  </si>
  <si>
    <t>samp_537</t>
  </si>
  <si>
    <t>SRR10522172</t>
  </si>
  <si>
    <t>samp_538</t>
  </si>
  <si>
    <t>HU45M_B10_April2013</t>
  </si>
  <si>
    <t>SAMN13382835</t>
  </si>
  <si>
    <t>SRR10688508</t>
  </si>
  <si>
    <t>2013-03-30</t>
  </si>
  <si>
    <t>samp_539</t>
  </si>
  <si>
    <t>SRR10522179</t>
  </si>
  <si>
    <t>samp_540</t>
  </si>
  <si>
    <t>HU45M_MID_April2013</t>
  </si>
  <si>
    <t>SAMN13382834</t>
  </si>
  <si>
    <t>SRR10688509</t>
  </si>
  <si>
    <t>samp_541</t>
  </si>
  <si>
    <t>SRR10522197</t>
  </si>
  <si>
    <t>samp_542</t>
  </si>
  <si>
    <t>HU45M_SRF_April2013</t>
  </si>
  <si>
    <t>SAMN13382833</t>
  </si>
  <si>
    <t>SRR10688510</t>
  </si>
  <si>
    <t>samp_543</t>
  </si>
  <si>
    <t>SRR10522215</t>
  </si>
  <si>
    <t>samp_544</t>
  </si>
  <si>
    <t>HU15M_B10_April2013</t>
  </si>
  <si>
    <t>SAMN13382832</t>
  </si>
  <si>
    <t>SRR10688511</t>
  </si>
  <si>
    <t>samp_545</t>
  </si>
  <si>
    <t>SRR10522150</t>
  </si>
  <si>
    <t>samp_546</t>
  </si>
  <si>
    <t>HU15M_MID_April2013</t>
  </si>
  <si>
    <t>SAMN13382831</t>
  </si>
  <si>
    <t>SRR10688512</t>
  </si>
  <si>
    <t>samp_547</t>
  </si>
  <si>
    <t>SRR10522217</t>
  </si>
  <si>
    <t>samp_548</t>
  </si>
  <si>
    <t>HU15M_SRF_April2013</t>
  </si>
  <si>
    <t>SAMN13382830</t>
  </si>
  <si>
    <t>SRR10688513</t>
  </si>
  <si>
    <t>samp_549</t>
  </si>
  <si>
    <t>SRR10522195</t>
  </si>
  <si>
    <t>samp_550</t>
  </si>
  <si>
    <t>ER91M_Bminus_April2013</t>
  </si>
  <si>
    <t>SAMN13382829</t>
  </si>
  <si>
    <t>SRR10688514</t>
  </si>
  <si>
    <t>2013-04-02</t>
  </si>
  <si>
    <t>samp_551</t>
  </si>
  <si>
    <t>SRR10522200</t>
  </si>
  <si>
    <t>samp_552</t>
  </si>
  <si>
    <t>ER91M_MID_April2013</t>
  </si>
  <si>
    <t>SAMN13382828</t>
  </si>
  <si>
    <t>SRR10688516</t>
  </si>
  <si>
    <t>samp_553</t>
  </si>
  <si>
    <t>SRR10522192</t>
  </si>
  <si>
    <t>samp_554</t>
  </si>
  <si>
    <t>ER91M_SRF_April2013</t>
  </si>
  <si>
    <t>SAMN13382827</t>
  </si>
  <si>
    <t>SRR10688517</t>
  </si>
  <si>
    <t>samp_555</t>
  </si>
  <si>
    <t>SRR10522209</t>
  </si>
  <si>
    <t>samp_556</t>
  </si>
  <si>
    <t>ER78M_MID_April2013</t>
  </si>
  <si>
    <t>SAMN13382826</t>
  </si>
  <si>
    <t>SRR10688518</t>
  </si>
  <si>
    <t>2013-04-03</t>
  </si>
  <si>
    <t>samp_557</t>
  </si>
  <si>
    <t>SRR10522166</t>
  </si>
  <si>
    <t>samp_558</t>
  </si>
  <si>
    <t>ER15M_B10_April2013</t>
  </si>
  <si>
    <t>SAMN13382825</t>
  </si>
  <si>
    <t>SRR10688519</t>
  </si>
  <si>
    <t>samp_559</t>
  </si>
  <si>
    <t>SRR10522186</t>
  </si>
  <si>
    <t>samp_560</t>
  </si>
  <si>
    <t>ER15M_MID_April2013</t>
  </si>
  <si>
    <t>SAMN13382824</t>
  </si>
  <si>
    <t>SRR10688520</t>
  </si>
  <si>
    <t>samp_561</t>
  </si>
  <si>
    <t>SRR10522165</t>
  </si>
  <si>
    <t>samp_562</t>
  </si>
  <si>
    <t>ER15M_SRF_April2013</t>
  </si>
  <si>
    <t>SAMN13382823</t>
  </si>
  <si>
    <t>SRR10688521</t>
  </si>
  <si>
    <t>samp_563</t>
  </si>
  <si>
    <t>SRR10522181</t>
  </si>
  <si>
    <t>samp_564</t>
  </si>
  <si>
    <t>SU18M_B10_Aug2012</t>
  </si>
  <si>
    <t>SAMN13382822</t>
  </si>
  <si>
    <t>SRR10688522</t>
  </si>
  <si>
    <t>2012-08-20</t>
  </si>
  <si>
    <t>samp_565</t>
  </si>
  <si>
    <t>SRR10522148</t>
  </si>
  <si>
    <t>samp_566</t>
  </si>
  <si>
    <t>SU18M_MHY_Aug2012</t>
  </si>
  <si>
    <t>SAMN13382821</t>
  </si>
  <si>
    <t>SRR10688523</t>
  </si>
  <si>
    <t>samp_567</t>
  </si>
  <si>
    <t>SRR10522190</t>
  </si>
  <si>
    <t>samp_568</t>
  </si>
  <si>
    <t>SU18M_DCL_Aug2012</t>
  </si>
  <si>
    <t>SAMN13382820</t>
  </si>
  <si>
    <t>SRR10688524</t>
  </si>
  <si>
    <t>samp_569</t>
  </si>
  <si>
    <t>SRR10522203</t>
  </si>
  <si>
    <t>samp_570</t>
  </si>
  <si>
    <t>SU18M_SRF_Aug2012</t>
  </si>
  <si>
    <t>SAMN13382819</t>
  </si>
  <si>
    <t>SRR10688525</t>
  </si>
  <si>
    <t>samp_571</t>
  </si>
  <si>
    <t>SRR10522204</t>
  </si>
  <si>
    <t>samp_572</t>
  </si>
  <si>
    <t>SU08M_B10_Aug2012</t>
  </si>
  <si>
    <t>SAMN13382818</t>
  </si>
  <si>
    <t>SRR10688527</t>
  </si>
  <si>
    <t>2012-08-19</t>
  </si>
  <si>
    <t>samp_573</t>
  </si>
  <si>
    <t>SRR10522175</t>
  </si>
  <si>
    <t>samp_574</t>
  </si>
  <si>
    <t>SU08M_MHY_Aug2012</t>
  </si>
  <si>
    <t>SAMN13382817</t>
  </si>
  <si>
    <t>SRR10688528</t>
  </si>
  <si>
    <t>samp_575</t>
  </si>
  <si>
    <t>SRR10522149</t>
  </si>
  <si>
    <t>samp_576</t>
  </si>
  <si>
    <t>SU08M_DCL_Aug2012</t>
  </si>
  <si>
    <t>SAMN13382816</t>
  </si>
  <si>
    <t>SRR10688529</t>
  </si>
  <si>
    <t>samp_577</t>
  </si>
  <si>
    <t>SRR10522160</t>
  </si>
  <si>
    <t>samp_578</t>
  </si>
  <si>
    <t>SU08M_SRF_Aug2012</t>
  </si>
  <si>
    <t>SAMN13382815</t>
  </si>
  <si>
    <t>SRR10688530</t>
  </si>
  <si>
    <t>samp_579</t>
  </si>
  <si>
    <t>SRR10522168</t>
  </si>
  <si>
    <t>samp_580</t>
  </si>
  <si>
    <t>SU01M_B10_Aug2012</t>
  </si>
  <si>
    <t>SAMN13382814</t>
  </si>
  <si>
    <t>SRR10688531</t>
  </si>
  <si>
    <t>2012-08-18</t>
  </si>
  <si>
    <t>samp_581</t>
  </si>
  <si>
    <t>SRR10522212</t>
  </si>
  <si>
    <t>samp_582</t>
  </si>
  <si>
    <t>SU01M_MHY_Aug2012</t>
  </si>
  <si>
    <t>SAMN13382813</t>
  </si>
  <si>
    <t>SRR10688532</t>
  </si>
  <si>
    <t>samp_583</t>
  </si>
  <si>
    <t>SRR10522154</t>
  </si>
  <si>
    <t>samp_584</t>
  </si>
  <si>
    <t>SU01M_DCL_Aug2012</t>
  </si>
  <si>
    <t>SAMN13382812</t>
  </si>
  <si>
    <t>SRR10688533</t>
  </si>
  <si>
    <t>samp_585</t>
  </si>
  <si>
    <t>SRR10522222</t>
  </si>
  <si>
    <t>samp_586</t>
  </si>
  <si>
    <t>SU01M_SRF_Aug2012</t>
  </si>
  <si>
    <t>SAMN13382811</t>
  </si>
  <si>
    <t>SRR10688534</t>
  </si>
  <si>
    <t>samp_587</t>
  </si>
  <si>
    <t>SRR10522219</t>
  </si>
  <si>
    <t>samp_588</t>
  </si>
  <si>
    <t>ON68b_DCL_Aug2012</t>
  </si>
  <si>
    <t>SAMN13382810</t>
  </si>
  <si>
    <t>SRR10688535</t>
  </si>
  <si>
    <t>2012-08-12</t>
  </si>
  <si>
    <t>samp_589</t>
  </si>
  <si>
    <t>SRR10522162</t>
  </si>
  <si>
    <t>samp_590</t>
  </si>
  <si>
    <t>SAMN13382809</t>
  </si>
  <si>
    <t>SRR10688536</t>
  </si>
  <si>
    <t>samp_591</t>
  </si>
  <si>
    <t>SRR10522153</t>
  </si>
  <si>
    <t>samp_592</t>
  </si>
  <si>
    <t>ON68b_SRF_Aug2012</t>
  </si>
  <si>
    <t>SAMN13382808</t>
  </si>
  <si>
    <t>SRR10688538</t>
  </si>
  <si>
    <t>samp_593</t>
  </si>
  <si>
    <t>SRR10522170</t>
  </si>
  <si>
    <t>samp_594</t>
  </si>
  <si>
    <t>ON55M_B10_Aug2012</t>
  </si>
  <si>
    <t>SAMN13382807</t>
  </si>
  <si>
    <t>SRR10688539</t>
  </si>
  <si>
    <t>2012-08-13</t>
  </si>
  <si>
    <t>samp_595</t>
  </si>
  <si>
    <t>SRR10522146</t>
  </si>
  <si>
    <t>samp_596</t>
  </si>
  <si>
    <t>ON55M_MHY_Aug2012</t>
  </si>
  <si>
    <t>SAMN13382806</t>
  </si>
  <si>
    <t>SRR10688540</t>
  </si>
  <si>
    <t>samp_597</t>
  </si>
  <si>
    <t>SRR10522205</t>
  </si>
  <si>
    <t>samp_598</t>
  </si>
  <si>
    <t>ON55M_LEP_Aug2012</t>
  </si>
  <si>
    <t>SAMN13382805</t>
  </si>
  <si>
    <t>SRR10688541</t>
  </si>
  <si>
    <t>samp_599</t>
  </si>
  <si>
    <t>SRR10522183</t>
  </si>
  <si>
    <t>samp_600</t>
  </si>
  <si>
    <t>ON55M_SRF_Aug2012</t>
  </si>
  <si>
    <t>SAMN13382804</t>
  </si>
  <si>
    <t>SRR10688542</t>
  </si>
  <si>
    <t>samp_601</t>
  </si>
  <si>
    <t>SRR10522218</t>
  </si>
  <si>
    <t>samp_602</t>
  </si>
  <si>
    <t>ON33M_B10_Aug2012</t>
  </si>
  <si>
    <t>SAMN13382803</t>
  </si>
  <si>
    <t>SRR10688543</t>
  </si>
  <si>
    <t>samp_603</t>
  </si>
  <si>
    <t>SRR10522196</t>
  </si>
  <si>
    <t>samp_604</t>
  </si>
  <si>
    <t>ON33M_MHY_Aug2012</t>
  </si>
  <si>
    <t>SAMN13382802</t>
  </si>
  <si>
    <t>SRR10688544</t>
  </si>
  <si>
    <t>samp_605</t>
  </si>
  <si>
    <t>SRR10522174</t>
  </si>
  <si>
    <t>samp_606</t>
  </si>
  <si>
    <t>ON33M_LEP_Aug2012</t>
  </si>
  <si>
    <t>SAMN13382801</t>
  </si>
  <si>
    <t>SRR10688545</t>
  </si>
  <si>
    <t>samp_607</t>
  </si>
  <si>
    <t>SRR10522206</t>
  </si>
  <si>
    <t>samp_608</t>
  </si>
  <si>
    <t>ON33M_SRF_Aug2012</t>
  </si>
  <si>
    <t>SAMN13382800</t>
  </si>
  <si>
    <t>SRR10688546</t>
  </si>
  <si>
    <t>samp_609</t>
  </si>
  <si>
    <t>SRR10522141</t>
  </si>
  <si>
    <t>samp_610</t>
  </si>
  <si>
    <t>MI41M_B10_Aug2012</t>
  </si>
  <si>
    <t>SAMN13382799</t>
  </si>
  <si>
    <t>SRR10688547</t>
  </si>
  <si>
    <t>2012-08-03</t>
  </si>
  <si>
    <t>samp_611</t>
  </si>
  <si>
    <t>SRR10522157</t>
  </si>
  <si>
    <t>samp_612</t>
  </si>
  <si>
    <t>MI41M_MHY_Aug2012</t>
  </si>
  <si>
    <t>SAMN13382798</t>
  </si>
  <si>
    <t>SRR10688549</t>
  </si>
  <si>
    <t>samp_613</t>
  </si>
  <si>
    <t>SRR10522142</t>
  </si>
  <si>
    <t>samp_614</t>
  </si>
  <si>
    <t>MI41M_DCL_Aug2012</t>
  </si>
  <si>
    <t>SAMN13382797</t>
  </si>
  <si>
    <t>SRR10688550</t>
  </si>
  <si>
    <t>samp_615</t>
  </si>
  <si>
    <t>SRR10522155</t>
  </si>
  <si>
    <t>samp_616</t>
  </si>
  <si>
    <t>MI41M_SRF_Aug2012</t>
  </si>
  <si>
    <t>SAMN13382796</t>
  </si>
  <si>
    <t>SRR10688551</t>
  </si>
  <si>
    <t>samp_617</t>
  </si>
  <si>
    <t>SRR10522139</t>
  </si>
  <si>
    <t>samp_618</t>
  </si>
  <si>
    <t>MI27M_B10_Aug2012</t>
  </si>
  <si>
    <t>SAMN13382795</t>
  </si>
  <si>
    <t>SRR10688552</t>
  </si>
  <si>
    <t>2012-08-02</t>
  </si>
  <si>
    <t>samp_619</t>
  </si>
  <si>
    <t>SRR10522176</t>
  </si>
  <si>
    <t>samp_620</t>
  </si>
  <si>
    <t>MI27M_MHY_Aug2012</t>
  </si>
  <si>
    <t>SAMN13382794</t>
  </si>
  <si>
    <t>SRR10688553</t>
  </si>
  <si>
    <t>samp_621</t>
  </si>
  <si>
    <t>SRR10522169</t>
  </si>
  <si>
    <t>samp_622</t>
  </si>
  <si>
    <t>MI27M_DCL_Aug2012</t>
  </si>
  <si>
    <t>SAMN13382793</t>
  </si>
  <si>
    <t>SRR10688554</t>
  </si>
  <si>
    <t>samp_623</t>
  </si>
  <si>
    <t>SRR10522164</t>
  </si>
  <si>
    <t>samp_624</t>
  </si>
  <si>
    <t>MI27M_SRF_Aug2012</t>
  </si>
  <si>
    <t>SAMN13382792</t>
  </si>
  <si>
    <t>SRR10688555</t>
  </si>
  <si>
    <t>samp_625</t>
  </si>
  <si>
    <t>SRR10522140</t>
  </si>
  <si>
    <t>samp_626</t>
  </si>
  <si>
    <t>MI18M_B10_Aug2012</t>
  </si>
  <si>
    <t>SAMN13382791</t>
  </si>
  <si>
    <t>SRR10688556</t>
  </si>
  <si>
    <t>2012-08-01</t>
  </si>
  <si>
    <t>samp_627</t>
  </si>
  <si>
    <t>SRR10522180</t>
  </si>
  <si>
    <t>samp_628</t>
  </si>
  <si>
    <t>MI18M_MHY_Aug2012</t>
  </si>
  <si>
    <t>SAMN13382790</t>
  </si>
  <si>
    <t>SRR10688557</t>
  </si>
  <si>
    <t>samp_629</t>
  </si>
  <si>
    <t>SRR10522161</t>
  </si>
  <si>
    <t>samp_630</t>
  </si>
  <si>
    <t>MI18M_DCL_Aug2012</t>
  </si>
  <si>
    <t>SAMN13382789</t>
  </si>
  <si>
    <t>SRR10688558</t>
  </si>
  <si>
    <t>samp_631</t>
  </si>
  <si>
    <t>SRR10522187</t>
  </si>
  <si>
    <t>samp_632</t>
  </si>
  <si>
    <t>MI18M_SRF2_Aug2012</t>
  </si>
  <si>
    <t>SAMN13382788</t>
  </si>
  <si>
    <t>SRR10688560</t>
  </si>
  <si>
    <t>samp_633</t>
  </si>
  <si>
    <t>SRR10522216</t>
  </si>
  <si>
    <t>samp_634</t>
  </si>
  <si>
    <t>MI18M_SRF_Aug2012</t>
  </si>
  <si>
    <t>SAMN13382787</t>
  </si>
  <si>
    <t>SRR10688561</t>
  </si>
  <si>
    <t>samp_635</t>
  </si>
  <si>
    <t>SRR10522138</t>
  </si>
  <si>
    <t>samp_636</t>
  </si>
  <si>
    <t>HU54M_B10_Aug2012</t>
  </si>
  <si>
    <t>SAMN13382786</t>
  </si>
  <si>
    <t>SRR10688562</t>
  </si>
  <si>
    <t>2012-08-06</t>
  </si>
  <si>
    <t>samp_637</t>
  </si>
  <si>
    <t>SRR10522145</t>
  </si>
  <si>
    <t>samp_638</t>
  </si>
  <si>
    <t>HU54M_MHY_Aug2012</t>
  </si>
  <si>
    <t>SAMN13382785</t>
  </si>
  <si>
    <t>SRR10688563</t>
  </si>
  <si>
    <t>samp_639</t>
  </si>
  <si>
    <t>SRR10522178</t>
  </si>
  <si>
    <t>samp_640</t>
  </si>
  <si>
    <t>HU54M_DCL_Aug2012</t>
  </si>
  <si>
    <t>SAMN13382784</t>
  </si>
  <si>
    <t>SRR10688568</t>
  </si>
  <si>
    <t>samp_641</t>
  </si>
  <si>
    <t>SRR10522210</t>
  </si>
  <si>
    <t>samp_642</t>
  </si>
  <si>
    <t>HU54M_SRF_Aug2012</t>
  </si>
  <si>
    <t>SAMN13382783</t>
  </si>
  <si>
    <t>SRR10688569</t>
  </si>
  <si>
    <t>samp_643</t>
  </si>
  <si>
    <t>SRR10522173</t>
  </si>
  <si>
    <t>samp_644</t>
  </si>
  <si>
    <t>HU45M_B10_Aug2012</t>
  </si>
  <si>
    <t>SAMN13382782</t>
  </si>
  <si>
    <t>SRR10688570</t>
  </si>
  <si>
    <t>2012-08-07</t>
  </si>
  <si>
    <t>samp_645</t>
  </si>
  <si>
    <t>SRR10522177</t>
  </si>
  <si>
    <t>samp_646</t>
  </si>
  <si>
    <t>HU45M_MHY_Aug2012</t>
  </si>
  <si>
    <t>SAMN13382781</t>
  </si>
  <si>
    <t>SRR10688571</t>
  </si>
  <si>
    <t>samp_647</t>
  </si>
  <si>
    <t>SRR10522221</t>
  </si>
  <si>
    <t>samp_648</t>
  </si>
  <si>
    <t>HU45M_DCL_Aug2012</t>
  </si>
  <si>
    <t>SAMN13382780</t>
  </si>
  <si>
    <t>SRR10688572</t>
  </si>
  <si>
    <t>samp_649</t>
  </si>
  <si>
    <t>SRR10522224</t>
  </si>
  <si>
    <t>samp_650</t>
  </si>
  <si>
    <t>HU45M_SRF_Aug2012</t>
  </si>
  <si>
    <t>SAMN13382779</t>
  </si>
  <si>
    <t>SRR10688573</t>
  </si>
  <si>
    <t>samp_651</t>
  </si>
  <si>
    <t>SRR10522188</t>
  </si>
  <si>
    <t>samp_652</t>
  </si>
  <si>
    <t>HU15M_B10_Aug2012</t>
  </si>
  <si>
    <t>SAMN13382778</t>
  </si>
  <si>
    <t>SRR10688575</t>
  </si>
  <si>
    <t>2012-08-08</t>
  </si>
  <si>
    <t>samp_653</t>
  </si>
  <si>
    <t>SRR10522167</t>
  </si>
  <si>
    <t>samp_654</t>
  </si>
  <si>
    <t>HU15M_MHY_Aug2012</t>
  </si>
  <si>
    <t>SAMN13382777</t>
  </si>
  <si>
    <t>SRR10688577</t>
  </si>
  <si>
    <t>samp_655</t>
  </si>
  <si>
    <t>SRR10522201</t>
  </si>
  <si>
    <t>samp_656</t>
  </si>
  <si>
    <t>HU15M_TRM_Aug2012</t>
  </si>
  <si>
    <t>SAMN13382776</t>
  </si>
  <si>
    <t>SRR10688588</t>
  </si>
  <si>
    <t>samp_657</t>
  </si>
  <si>
    <t>SRR10522152</t>
  </si>
  <si>
    <t>samp_658</t>
  </si>
  <si>
    <t>HU15M_SRF_Aug2012</t>
  </si>
  <si>
    <t>SAMN13382775</t>
  </si>
  <si>
    <t>SRR10688599</t>
  </si>
  <si>
    <t>samp_659</t>
  </si>
  <si>
    <t>SRR10522211</t>
  </si>
  <si>
    <t>samp_660</t>
  </si>
  <si>
    <t>ER91M_Bminus_Aug2012</t>
  </si>
  <si>
    <t>SAMN13382774</t>
  </si>
  <si>
    <t>SRR10688606</t>
  </si>
  <si>
    <t>2012-08-09</t>
  </si>
  <si>
    <t>samp_661</t>
  </si>
  <si>
    <t>SRR10522147</t>
  </si>
  <si>
    <t>samp_662</t>
  </si>
  <si>
    <t>ER91M_MEP_Aug2012</t>
  </si>
  <si>
    <t>SAMN13382773</t>
  </si>
  <si>
    <t>SRR10688617</t>
  </si>
  <si>
    <t>samp_663</t>
  </si>
  <si>
    <t>SRR10522182</t>
  </si>
  <si>
    <t>samp_664</t>
  </si>
  <si>
    <t>ER91M_SRF_Aug2012</t>
  </si>
  <si>
    <t>SAMN13382772</t>
  </si>
  <si>
    <t>SRR10688628</t>
  </si>
  <si>
    <t>samp_665</t>
  </si>
  <si>
    <t>SRR10522163</t>
  </si>
  <si>
    <t>samp_666</t>
  </si>
  <si>
    <t>ER78M_Bminus_Aug2012</t>
  </si>
  <si>
    <t>SAMN13382771</t>
  </si>
  <si>
    <t>SRR10688639</t>
  </si>
  <si>
    <t>2012-08-10</t>
  </si>
  <si>
    <t>samp_667</t>
  </si>
  <si>
    <t>SRR10522207</t>
  </si>
  <si>
    <t>samp_668</t>
  </si>
  <si>
    <t>ER78M_MHY_Aug2012</t>
  </si>
  <si>
    <t>SAMN13382770</t>
  </si>
  <si>
    <t>SRR10688650</t>
  </si>
  <si>
    <t>samp_669</t>
  </si>
  <si>
    <t>SRR10522143</t>
  </si>
  <si>
    <t>samp_670</t>
  </si>
  <si>
    <t>ER78M_LEP_Aug2012</t>
  </si>
  <si>
    <t>SAMN13382769</t>
  </si>
  <si>
    <t>SRR10688661</t>
  </si>
  <si>
    <t>samp_671</t>
  </si>
  <si>
    <t>SRR10522194</t>
  </si>
  <si>
    <t>samp_672</t>
  </si>
  <si>
    <t>ER78M_SRF_Aug2012</t>
  </si>
  <si>
    <t>SAMN13382768</t>
  </si>
  <si>
    <t>SRR10688493</t>
  </si>
  <si>
    <t>samp_673</t>
  </si>
  <si>
    <t>SRR10522135</t>
  </si>
  <si>
    <t>samp_674</t>
  </si>
  <si>
    <t>ER15M_Bminus_Aug2012</t>
  </si>
  <si>
    <t>SAMN13382767</t>
  </si>
  <si>
    <t>SRR10688504</t>
  </si>
  <si>
    <t>2012-08-11</t>
  </si>
  <si>
    <t>samp_675</t>
  </si>
  <si>
    <t>SRR10522171</t>
  </si>
  <si>
    <t>samp_676</t>
  </si>
  <si>
    <t>ER15M_MHY_Aug2012</t>
  </si>
  <si>
    <t>SAMN13382766</t>
  </si>
  <si>
    <t>SRR10688515</t>
  </si>
  <si>
    <t>samp_677</t>
  </si>
  <si>
    <t>SRR10522208</t>
  </si>
  <si>
    <t>samp_678</t>
  </si>
  <si>
    <t>ER15M_LEP_Aug2012</t>
  </si>
  <si>
    <t>SAMN13382765</t>
  </si>
  <si>
    <t>SRR10688526</t>
  </si>
  <si>
    <t>samp_679</t>
  </si>
  <si>
    <t>SRR10522193</t>
  </si>
  <si>
    <t>samp_680</t>
  </si>
  <si>
    <t>ER15M_SRF_Aug2012</t>
  </si>
  <si>
    <t>SAMN13382764</t>
  </si>
  <si>
    <t>SRR10688537</t>
  </si>
  <si>
    <t>samp_681</t>
  </si>
  <si>
    <t>SRR10522214</t>
  </si>
  <si>
    <t>samp_682</t>
  </si>
  <si>
    <t>SU08M_SRF_Apr2012</t>
  </si>
  <si>
    <t>SAMN13382763</t>
  </si>
  <si>
    <t>SRR10688548</t>
  </si>
  <si>
    <t>2012-04-18</t>
  </si>
  <si>
    <t>samp_683</t>
  </si>
  <si>
    <t>SRR10522137</t>
  </si>
  <si>
    <t>samp_684</t>
  </si>
  <si>
    <t>ON33M_SRF_Apr2012</t>
  </si>
  <si>
    <t>SAMN13382762</t>
  </si>
  <si>
    <t>SRR10688559</t>
  </si>
  <si>
    <t>2012-04-11</t>
  </si>
  <si>
    <t>samp_685</t>
  </si>
  <si>
    <t>SRR10522198</t>
  </si>
  <si>
    <t>samp_686</t>
  </si>
  <si>
    <t>HU45M_SRF_Apr2012</t>
  </si>
  <si>
    <t>SAMN13382761</t>
  </si>
  <si>
    <t>SRR10688574</t>
  </si>
  <si>
    <t>2012-04-04</t>
  </si>
  <si>
    <t>samp_687</t>
  </si>
  <si>
    <t>SRR10522223</t>
  </si>
  <si>
    <t>samp_688</t>
  </si>
  <si>
    <t>ER78M_SRF_Apr2012</t>
  </si>
  <si>
    <t>SAMN13382760</t>
  </si>
  <si>
    <t>SRR10688662</t>
  </si>
  <si>
    <t>2012-04-08</t>
  </si>
  <si>
    <t>samp_689</t>
  </si>
  <si>
    <t>SRR10522134</t>
  </si>
  <si>
    <t>samp_690</t>
  </si>
  <si>
    <t>ER15M_SRF_Apr2012</t>
  </si>
  <si>
    <t>SAMN13382759</t>
  </si>
  <si>
    <t>SRR10688663</t>
  </si>
  <si>
    <t>2012-04-09</t>
  </si>
  <si>
    <t>samp_691</t>
  </si>
  <si>
    <t>SRR10522159</t>
  </si>
  <si>
    <t>samp_692</t>
  </si>
  <si>
    <t>M.aeruginosa LE3_16S</t>
  </si>
  <si>
    <t>PRJNA679730</t>
  </si>
  <si>
    <t>SAMN16844810</t>
  </si>
  <si>
    <t>SRR13172201</t>
  </si>
  <si>
    <t>515F</t>
  </si>
  <si>
    <t>Sequenced in 2018 sample pool - Used custom NEXTFLEX 16S V4 Amplicon-Seq 2.0 kit, barcode on reverse primer</t>
  </si>
  <si>
    <t>samp_693</t>
  </si>
  <si>
    <t>NegCNTRL10_16S</t>
  </si>
  <si>
    <t>SAMN16844811</t>
  </si>
  <si>
    <t>SRR13172200</t>
  </si>
  <si>
    <t>2018-12-10</t>
  </si>
  <si>
    <t>LRAUV-3G ESP</t>
  </si>
  <si>
    <t>samp_694</t>
  </si>
  <si>
    <t>NegCNTRL9_16S</t>
  </si>
  <si>
    <t>SAMN16844812</t>
  </si>
  <si>
    <t>SRR13172189</t>
  </si>
  <si>
    <t>2018-12-07</t>
  </si>
  <si>
    <t>samp_695</t>
  </si>
  <si>
    <t>NegCNTRL9_Metagenome</t>
  </si>
  <si>
    <t>SAMN16844993</t>
  </si>
  <si>
    <t>SRR13224115</t>
  </si>
  <si>
    <t>Sequenced in 2018 sample pool</t>
  </si>
  <si>
    <t>samp_696</t>
  </si>
  <si>
    <t>S. quadricauda CPCC 158_18S-ITS</t>
  </si>
  <si>
    <t>SAMN16844905</t>
  </si>
  <si>
    <t>SRR13173695</t>
  </si>
  <si>
    <t>18S ITS</t>
  </si>
  <si>
    <t>18S ITS Fwd</t>
  </si>
  <si>
    <t>18S ITS Rev</t>
  </si>
  <si>
    <t>Sequenced in 2018 sample pool - Used NEXTFLEX 18S ITS Amplicon-Seq kit</t>
  </si>
  <si>
    <t>samp_697</t>
  </si>
  <si>
    <t>SC02_22_16S</t>
  </si>
  <si>
    <t>SAMN16844813</t>
  </si>
  <si>
    <t>SRR13172178</t>
  </si>
  <si>
    <t>2018-09-03T13:36:52</t>
  </si>
  <si>
    <t>samp_698</t>
  </si>
  <si>
    <t>SC02_22_18S-ITS</t>
  </si>
  <si>
    <t>SAMN16844906</t>
  </si>
  <si>
    <t>SRR13173694</t>
  </si>
  <si>
    <t>samp_699</t>
  </si>
  <si>
    <t>SC02_50_16S</t>
  </si>
  <si>
    <t>SAMN16844814</t>
  </si>
  <si>
    <t>SRR13172167</t>
  </si>
  <si>
    <t>samp_700</t>
  </si>
  <si>
    <t>SC02_50_18S-ITS</t>
  </si>
  <si>
    <t>SAMN16844907</t>
  </si>
  <si>
    <t>SRR13173683</t>
  </si>
  <si>
    <t>samp_701</t>
  </si>
  <si>
    <t>SC02_50_Metagenome</t>
  </si>
  <si>
    <t>SAMN16844994</t>
  </si>
  <si>
    <t>SRR13224114</t>
  </si>
  <si>
    <t>samp_702</t>
  </si>
  <si>
    <t>SC03_22_16S</t>
  </si>
  <si>
    <t>SAMN16844815</t>
  </si>
  <si>
    <t>SRR13172156</t>
  </si>
  <si>
    <t>2018-09-02T23:38:56</t>
  </si>
  <si>
    <t>samp_703</t>
  </si>
  <si>
    <t>SC03_22_18S-ITS</t>
  </si>
  <si>
    <t>SAMN16844908</t>
  </si>
  <si>
    <t>SRR13173672</t>
  </si>
  <si>
    <t>samp_704</t>
  </si>
  <si>
    <t>SC03_22_Metagenome</t>
  </si>
  <si>
    <t>SAMN16844995</t>
  </si>
  <si>
    <t>SRR13224103</t>
  </si>
  <si>
    <t>samp_705</t>
  </si>
  <si>
    <t>SC03_50_16S</t>
  </si>
  <si>
    <t>SAMN16844816</t>
  </si>
  <si>
    <t>SRR13172145</t>
  </si>
  <si>
    <t>samp_706</t>
  </si>
  <si>
    <t>SC03_50_18S-ITS</t>
  </si>
  <si>
    <t>SAMN16844909</t>
  </si>
  <si>
    <t>SRR13173661</t>
  </si>
  <si>
    <t>samp_707</t>
  </si>
  <si>
    <t>SC03_50_Metagenome</t>
  </si>
  <si>
    <t>SAMN16844996</t>
  </si>
  <si>
    <t>SRR13224092</t>
  </si>
  <si>
    <t>samp_708</t>
  </si>
  <si>
    <t>SC04_22_16S</t>
  </si>
  <si>
    <t>SAMN16844817</t>
  </si>
  <si>
    <t>SRR13172134</t>
  </si>
  <si>
    <t>2018-09-02T23:08:06</t>
  </si>
  <si>
    <t>samp_709</t>
  </si>
  <si>
    <t>SC04_22_18S-ITS</t>
  </si>
  <si>
    <t>SAMN16844910</t>
  </si>
  <si>
    <t>SRR13173650</t>
  </si>
  <si>
    <t>samp_710</t>
  </si>
  <si>
    <t>SC04_22_Metagenome</t>
  </si>
  <si>
    <t>SAMN16844997</t>
  </si>
  <si>
    <t>SRR13224081</t>
  </si>
  <si>
    <t>samp_711</t>
  </si>
  <si>
    <t>SC04_50_16S</t>
  </si>
  <si>
    <t>SAMN16844818</t>
  </si>
  <si>
    <t>SRR13172123</t>
  </si>
  <si>
    <t>samp_712</t>
  </si>
  <si>
    <t>SC04_50_18S-ITS</t>
  </si>
  <si>
    <t>SAMN16844911</t>
  </si>
  <si>
    <t>SRR13173639</t>
  </si>
  <si>
    <t>samp_713</t>
  </si>
  <si>
    <t>SC04_50_Metagenome</t>
  </si>
  <si>
    <t>SAMN16844998</t>
  </si>
  <si>
    <t>SRR13224070</t>
  </si>
  <si>
    <t>samp_714</t>
  </si>
  <si>
    <t>SC05_22_16S</t>
  </si>
  <si>
    <t>SAMN16844819</t>
  </si>
  <si>
    <t>SRR13172112</t>
  </si>
  <si>
    <t>2018-09-02T18:52:02</t>
  </si>
  <si>
    <t>samp_715</t>
  </si>
  <si>
    <t>SC05_22_18S-ITS</t>
  </si>
  <si>
    <t>SAMN16844912</t>
  </si>
  <si>
    <t>SRR13173628</t>
  </si>
  <si>
    <t>samp_716</t>
  </si>
  <si>
    <t>SC05_22_Metagenome</t>
  </si>
  <si>
    <t>SAMN16844999</t>
  </si>
  <si>
    <t>SRR13224059</t>
  </si>
  <si>
    <t>samp_717</t>
  </si>
  <si>
    <t>SC05_50_16S</t>
  </si>
  <si>
    <t>SAMN16844820</t>
  </si>
  <si>
    <t>SRR13172199</t>
  </si>
  <si>
    <t>samp_718</t>
  </si>
  <si>
    <t>SC05_50_18S-ITS</t>
  </si>
  <si>
    <t>SAMN16844913</t>
  </si>
  <si>
    <t>SRR13173617</t>
  </si>
  <si>
    <t>samp_719</t>
  </si>
  <si>
    <t>SC05_50_Metagenome</t>
  </si>
  <si>
    <t>SAMN16845000</t>
  </si>
  <si>
    <t>SRR13224048</t>
  </si>
  <si>
    <t>samp_720</t>
  </si>
  <si>
    <t>SC06_22_16S</t>
  </si>
  <si>
    <t>SAMN16844821</t>
  </si>
  <si>
    <t>SRR13172198</t>
  </si>
  <si>
    <t>2018-09-02T18:24:49</t>
  </si>
  <si>
    <t>samp_721</t>
  </si>
  <si>
    <t>SC06_22_18S-ITS</t>
  </si>
  <si>
    <t>SAMN16844914</t>
  </si>
  <si>
    <t>SRR13173608</t>
  </si>
  <si>
    <t>samp_722</t>
  </si>
  <si>
    <t>SC06_22_Metagenome</t>
  </si>
  <si>
    <t>SAMN16845001</t>
  </si>
  <si>
    <t>SRR13224037</t>
  </si>
  <si>
    <t>samp_723</t>
  </si>
  <si>
    <t>SC06_50_16S</t>
  </si>
  <si>
    <t>SAMN16844822</t>
  </si>
  <si>
    <t>SRR13172197</t>
  </si>
  <si>
    <t>samp_724</t>
  </si>
  <si>
    <t>SC06_50_18S-ITS</t>
  </si>
  <si>
    <t>SAMN16844915</t>
  </si>
  <si>
    <t>SRR13173693</t>
  </si>
  <si>
    <t>samp_725</t>
  </si>
  <si>
    <t>SC06_50_Metagenome</t>
  </si>
  <si>
    <t>SAMN16845002</t>
  </si>
  <si>
    <t>SRR13224034</t>
  </si>
  <si>
    <t>samp_726</t>
  </si>
  <si>
    <t>SC07_22_16S</t>
  </si>
  <si>
    <t>SAMN16844823</t>
  </si>
  <si>
    <t>SRR13172196</t>
  </si>
  <si>
    <t>2018-09-02T17:55:53</t>
  </si>
  <si>
    <t>samp_727</t>
  </si>
  <si>
    <t>SC07_22_18S-ITS</t>
  </si>
  <si>
    <t>SAMN16844916</t>
  </si>
  <si>
    <t>SRR13173692</t>
  </si>
  <si>
    <t>samp_728</t>
  </si>
  <si>
    <t>SC07_22_Metagenome</t>
  </si>
  <si>
    <t>SAMN16845003</t>
  </si>
  <si>
    <t>SRR13224113</t>
  </si>
  <si>
    <t>samp_729</t>
  </si>
  <si>
    <t>SC07_50_16S</t>
  </si>
  <si>
    <t>SAMN16844824</t>
  </si>
  <si>
    <t>SRR13172195</t>
  </si>
  <si>
    <t>samp_730</t>
  </si>
  <si>
    <t>SC07_50_18S-ITS</t>
  </si>
  <si>
    <t>SAMN16844917</t>
  </si>
  <si>
    <t>SRR13173691</t>
  </si>
  <si>
    <t>samp_731</t>
  </si>
  <si>
    <t>SC07_50_Metagenome</t>
  </si>
  <si>
    <t>SAMN16845004</t>
  </si>
  <si>
    <t>SRR13224112</t>
  </si>
  <si>
    <t>samp_732</t>
  </si>
  <si>
    <t>SC08_22_16S</t>
  </si>
  <si>
    <t>SAMN16844825</t>
  </si>
  <si>
    <t>SRR13172194</t>
  </si>
  <si>
    <t>2018-09-01T8:31:37</t>
  </si>
  <si>
    <t>samp_733</t>
  </si>
  <si>
    <t>SC08_22_18S-ITS</t>
  </si>
  <si>
    <t>SAMN16844918</t>
  </si>
  <si>
    <t>SRR13173690</t>
  </si>
  <si>
    <t>samp_734</t>
  </si>
  <si>
    <t>SC08_22_Metagenome</t>
  </si>
  <si>
    <t>SAMN16845005</t>
  </si>
  <si>
    <t>SRR13224111</t>
  </si>
  <si>
    <t>samp_735</t>
  </si>
  <si>
    <t>SC08_50_16S</t>
  </si>
  <si>
    <t>SAMN16844826</t>
  </si>
  <si>
    <t>SRR13172193</t>
  </si>
  <si>
    <t>samp_736</t>
  </si>
  <si>
    <t>SC08_50_18S-ITS</t>
  </si>
  <si>
    <t>SAMN16844919</t>
  </si>
  <si>
    <t>SRR13173689</t>
  </si>
  <si>
    <t>samp_737</t>
  </si>
  <si>
    <t>SC08_50_Metagenome</t>
  </si>
  <si>
    <t>SAMN16845006</t>
  </si>
  <si>
    <t>SRR13224110</t>
  </si>
  <si>
    <t>samp_738</t>
  </si>
  <si>
    <t>SC09_22_16S</t>
  </si>
  <si>
    <t>SAMN16844827</t>
  </si>
  <si>
    <t>SRR13172192</t>
  </si>
  <si>
    <t>2018-09-01T7:55:49</t>
  </si>
  <si>
    <t>samp_739</t>
  </si>
  <si>
    <t>SC09_22_18S-ITS</t>
  </si>
  <si>
    <t>SAMN16844920</t>
  </si>
  <si>
    <t>SRR13173688</t>
  </si>
  <si>
    <t>samp_740</t>
  </si>
  <si>
    <t>SC09_22_Metagenome</t>
  </si>
  <si>
    <t>SAMN16845007</t>
  </si>
  <si>
    <t>SRR13224109</t>
  </si>
  <si>
    <t>samp_741</t>
  </si>
  <si>
    <t>SC09_50_16S</t>
  </si>
  <si>
    <t>SAMN16844828</t>
  </si>
  <si>
    <t>SRR13172191</t>
  </si>
  <si>
    <t>samp_742</t>
  </si>
  <si>
    <t>SC09_50_18S-ITS</t>
  </si>
  <si>
    <t>SAMN16844921</t>
  </si>
  <si>
    <t>SRR13173687</t>
  </si>
  <si>
    <t>samp_743</t>
  </si>
  <si>
    <t>SC09_50_Metagenome</t>
  </si>
  <si>
    <t>SAMN16845008</t>
  </si>
  <si>
    <t>SRR13224108</t>
  </si>
  <si>
    <t>samp_744</t>
  </si>
  <si>
    <t>SC10_22_16S</t>
  </si>
  <si>
    <t>SAMN16844829</t>
  </si>
  <si>
    <t>SRR13172190</t>
  </si>
  <si>
    <t>2018-09-01T7:17:09</t>
  </si>
  <si>
    <t>samp_745</t>
  </si>
  <si>
    <t>SC10_22_18S-ITS</t>
  </si>
  <si>
    <t>SAMN16844922</t>
  </si>
  <si>
    <t>SRR13173686</t>
  </si>
  <si>
    <t>samp_746</t>
  </si>
  <si>
    <t>SC10_22_Metagenome</t>
  </si>
  <si>
    <t>SAMN16845009</t>
  </si>
  <si>
    <t>SRR13224107</t>
  </si>
  <si>
    <t>samp_747</t>
  </si>
  <si>
    <t>SC10_50_16S</t>
  </si>
  <si>
    <t>SAMN16844830</t>
  </si>
  <si>
    <t>SRR13172188</t>
  </si>
  <si>
    <t>samp_748</t>
  </si>
  <si>
    <t>SC10_50_18S-ITS</t>
  </si>
  <si>
    <t>SAMN16844923</t>
  </si>
  <si>
    <t>SRR13173685</t>
  </si>
  <si>
    <t>samp_749</t>
  </si>
  <si>
    <t>SC10_50_Metagenome</t>
  </si>
  <si>
    <t>SAMN16845010</t>
  </si>
  <si>
    <t>SRR13224106</t>
  </si>
  <si>
    <t>samp_750</t>
  </si>
  <si>
    <t>SC11_22_16S</t>
  </si>
  <si>
    <t>SAMN16844831</t>
  </si>
  <si>
    <t>SRR13172187</t>
  </si>
  <si>
    <t>2018-09-01T3:46:04</t>
  </si>
  <si>
    <t>samp_751</t>
  </si>
  <si>
    <t>SC11_22_18S-ITS</t>
  </si>
  <si>
    <t>SAMN16844924</t>
  </si>
  <si>
    <t>SRR13173684</t>
  </si>
  <si>
    <t>samp_752</t>
  </si>
  <si>
    <t>SC11_22_Metagenome</t>
  </si>
  <si>
    <t>SAMN16845011</t>
  </si>
  <si>
    <t>SRR13224105</t>
  </si>
  <si>
    <t>samp_753</t>
  </si>
  <si>
    <t>SC11_50_16S</t>
  </si>
  <si>
    <t>SAMN16844832</t>
  </si>
  <si>
    <t>SRR13172186</t>
  </si>
  <si>
    <t>samp_754</t>
  </si>
  <si>
    <t>SC11_50_18S-ITS</t>
  </si>
  <si>
    <t>SAMN16844925</t>
  </si>
  <si>
    <t>SRR13173682</t>
  </si>
  <si>
    <t>samp_755</t>
  </si>
  <si>
    <t>SC11_50_Metagenome</t>
  </si>
  <si>
    <t>SAMN16845012</t>
  </si>
  <si>
    <t>SRR13224104</t>
  </si>
  <si>
    <t>samp_756</t>
  </si>
  <si>
    <t>SC12_22_16S</t>
  </si>
  <si>
    <t>SAMN16844833</t>
  </si>
  <si>
    <t>SRR13172185</t>
  </si>
  <si>
    <t>2018-09-01T3:09:59</t>
  </si>
  <si>
    <t>samp_757</t>
  </si>
  <si>
    <t>SC12_22_18S-ITS</t>
  </si>
  <si>
    <t>SAMN16844926</t>
  </si>
  <si>
    <t>SRR13173681</t>
  </si>
  <si>
    <t>samp_758</t>
  </si>
  <si>
    <t>SC12_22_Metagenome</t>
  </si>
  <si>
    <t>SAMN16845013</t>
  </si>
  <si>
    <t>SRR13224102</t>
  </si>
  <si>
    <t>samp_759</t>
  </si>
  <si>
    <t>SC12_50_16S</t>
  </si>
  <si>
    <t>SAMN16844834</t>
  </si>
  <si>
    <t>SRR13172184</t>
  </si>
  <si>
    <t>samp_760</t>
  </si>
  <si>
    <t>SC12_50_18S-ITS</t>
  </si>
  <si>
    <t>SAMN16844927</t>
  </si>
  <si>
    <t>SRR13173680</t>
  </si>
  <si>
    <t>samp_761</t>
  </si>
  <si>
    <t>SC12_50_Metagenome</t>
  </si>
  <si>
    <t>SAMN16845014</t>
  </si>
  <si>
    <t>SRR13224101</t>
  </si>
  <si>
    <t>samp_762</t>
  </si>
  <si>
    <t>SC13_22_16S</t>
  </si>
  <si>
    <t>SAMN16844835</t>
  </si>
  <si>
    <t>SRR13172183</t>
  </si>
  <si>
    <t>2018-09-01T2:33:24</t>
  </si>
  <si>
    <t>samp_763</t>
  </si>
  <si>
    <t>SC13_22_18S-ITS</t>
  </si>
  <si>
    <t>SAMN16844928</t>
  </si>
  <si>
    <t>SRR13173679</t>
  </si>
  <si>
    <t>samp_764</t>
  </si>
  <si>
    <t>SC13_22_Metagenome</t>
  </si>
  <si>
    <t>SAMN16845015</t>
  </si>
  <si>
    <t>SRR13224100</t>
  </si>
  <si>
    <t>samp_765</t>
  </si>
  <si>
    <t>SC13_50_16S</t>
  </si>
  <si>
    <t>SAMN16844836</t>
  </si>
  <si>
    <t>SRR13172182</t>
  </si>
  <si>
    <t>samp_766</t>
  </si>
  <si>
    <t>SC13_50_18S-ITS</t>
  </si>
  <si>
    <t>SAMN16844929</t>
  </si>
  <si>
    <t>SRR13173678</t>
  </si>
  <si>
    <t>samp_767</t>
  </si>
  <si>
    <t>SC13_50_Metagenome</t>
  </si>
  <si>
    <t>SAMN16845016</t>
  </si>
  <si>
    <t>SRR13224099</t>
  </si>
  <si>
    <t>samp_768</t>
  </si>
  <si>
    <t>SC14_22_16S</t>
  </si>
  <si>
    <t>SAMN16844837</t>
  </si>
  <si>
    <t>SRR13172181</t>
  </si>
  <si>
    <t>2018-08-31T20:03:33</t>
  </si>
  <si>
    <t>samp_769</t>
  </si>
  <si>
    <t>SC14_22_18S-ITS</t>
  </si>
  <si>
    <t>SAMN16844930</t>
  </si>
  <si>
    <t>SRR13173677</t>
  </si>
  <si>
    <t>samp_770</t>
  </si>
  <si>
    <t>SC14_22_Metagenome</t>
  </si>
  <si>
    <t>SAMN16845017</t>
  </si>
  <si>
    <t>SRR13224098</t>
  </si>
  <si>
    <t>samp_771</t>
  </si>
  <si>
    <t>SC14_50_16S</t>
  </si>
  <si>
    <t>SAMN16844838</t>
  </si>
  <si>
    <t>SRR13172180</t>
  </si>
  <si>
    <t>samp_772</t>
  </si>
  <si>
    <t>SC14_50_18S-ITS</t>
  </si>
  <si>
    <t>SAMN16844931</t>
  </si>
  <si>
    <t>SRR13173676</t>
  </si>
  <si>
    <t>samp_773</t>
  </si>
  <si>
    <t>SC14_50_Metagenome</t>
  </si>
  <si>
    <t>SAMN16845018</t>
  </si>
  <si>
    <t>SRR13224097</t>
  </si>
  <si>
    <t>samp_774</t>
  </si>
  <si>
    <t>SC15_22_16S</t>
  </si>
  <si>
    <t>SAMN16844839</t>
  </si>
  <si>
    <t>SRR13172179</t>
  </si>
  <si>
    <t>2018-08-31T19:33:35</t>
  </si>
  <si>
    <t>samp_775</t>
  </si>
  <si>
    <t>SC15_22_18S-ITS</t>
  </si>
  <si>
    <t>SAMN16844932</t>
  </si>
  <si>
    <t>SRR13173675</t>
  </si>
  <si>
    <t>samp_776</t>
  </si>
  <si>
    <t>SC15_22_Metagenome</t>
  </si>
  <si>
    <t>SAMN16845019</t>
  </si>
  <si>
    <t>SRR13224096</t>
  </si>
  <si>
    <t>samp_777</t>
  </si>
  <si>
    <t>SC15_50_16S</t>
  </si>
  <si>
    <t>SAMN16844840</t>
  </si>
  <si>
    <t>SRR13172177</t>
  </si>
  <si>
    <t>samp_778</t>
  </si>
  <si>
    <t>SC15_50_18S-ITS</t>
  </si>
  <si>
    <t>SAMN16844933</t>
  </si>
  <si>
    <t>SRR13173674</t>
  </si>
  <si>
    <t>samp_779</t>
  </si>
  <si>
    <t>SC15_50_Metagenome</t>
  </si>
  <si>
    <t>SAMN16845020</t>
  </si>
  <si>
    <t>SRR13224095</t>
  </si>
  <si>
    <t>samp_780</t>
  </si>
  <si>
    <t>SC16_22_16S</t>
  </si>
  <si>
    <t>SAMN16844841</t>
  </si>
  <si>
    <t>SRR13172176</t>
  </si>
  <si>
    <t>2018-08-31T18:05:32</t>
  </si>
  <si>
    <t>samp_781</t>
  </si>
  <si>
    <t>SC16_22_18S-ITS</t>
  </si>
  <si>
    <t>SAMN16844934</t>
  </si>
  <si>
    <t>SRR13173673</t>
  </si>
  <si>
    <t>samp_782</t>
  </si>
  <si>
    <t>SC16_22_Metagenome</t>
  </si>
  <si>
    <t>SAMN16845021</t>
  </si>
  <si>
    <t>SRR13224094</t>
  </si>
  <si>
    <t>samp_783</t>
  </si>
  <si>
    <t>SC16_50_16S</t>
  </si>
  <si>
    <t>SAMN16844842</t>
  </si>
  <si>
    <t>SRR13172175</t>
  </si>
  <si>
    <t>samp_784</t>
  </si>
  <si>
    <t>SC16_50_18S-ITS</t>
  </si>
  <si>
    <t>SAMN16844935</t>
  </si>
  <si>
    <t>SRR13173671</t>
  </si>
  <si>
    <t>samp_785</t>
  </si>
  <si>
    <t>SC16_50_Metagenome</t>
  </si>
  <si>
    <t>SAMN16845022</t>
  </si>
  <si>
    <t>SRR13224093</t>
  </si>
  <si>
    <t>samp_786</t>
  </si>
  <si>
    <t>SC17_22_16S</t>
  </si>
  <si>
    <t>SAMN16844843</t>
  </si>
  <si>
    <t>SRR13172174</t>
  </si>
  <si>
    <t>2018-08-31T13:20:34</t>
  </si>
  <si>
    <t>samp_787</t>
  </si>
  <si>
    <t>SC17_22_18S-ITS</t>
  </si>
  <si>
    <t>SAMN16844936</t>
  </si>
  <si>
    <t>SRR13173670</t>
  </si>
  <si>
    <t>samp_788</t>
  </si>
  <si>
    <t>SC17_22_Metagenome</t>
  </si>
  <si>
    <t>SAMN16845023</t>
  </si>
  <si>
    <t>SRR13224091</t>
  </si>
  <si>
    <t>samp_789</t>
  </si>
  <si>
    <t>SC17_50_16S</t>
  </si>
  <si>
    <t>SAMN16844844</t>
  </si>
  <si>
    <t>SRR13172173</t>
  </si>
  <si>
    <t>samp_790</t>
  </si>
  <si>
    <t>SC17_50_18S-ITS</t>
  </si>
  <si>
    <t>SAMN16844937</t>
  </si>
  <si>
    <t>SRR13173669</t>
  </si>
  <si>
    <t>samp_791</t>
  </si>
  <si>
    <t>SC17_50_Metagenome</t>
  </si>
  <si>
    <t>SAMN16845024</t>
  </si>
  <si>
    <t>SRR13224090</t>
  </si>
  <si>
    <t>samp_792</t>
  </si>
  <si>
    <t>SC18_22_16S</t>
  </si>
  <si>
    <t>SAMN16844845</t>
  </si>
  <si>
    <t>SRR13172172</t>
  </si>
  <si>
    <t>2018-08-31T5:44:35</t>
  </si>
  <si>
    <t>samp_793</t>
  </si>
  <si>
    <t>SC18_22_18S-ITS</t>
  </si>
  <si>
    <t>SAMN16844938</t>
  </si>
  <si>
    <t>SRR13173668</t>
  </si>
  <si>
    <t>samp_794</t>
  </si>
  <si>
    <t>SC18_22_Metagenome</t>
  </si>
  <si>
    <t>SAMN16845025</t>
  </si>
  <si>
    <t>SRR13224089</t>
  </si>
  <si>
    <t>samp_795</t>
  </si>
  <si>
    <t>SC18_50_16S</t>
  </si>
  <si>
    <t>SAMN16844846</t>
  </si>
  <si>
    <t>SRR13172171</t>
  </si>
  <si>
    <t>samp_796</t>
  </si>
  <si>
    <t>SC18_50_18S-ITS</t>
  </si>
  <si>
    <t>SAMN16844939</t>
  </si>
  <si>
    <t>SRR13173667</t>
  </si>
  <si>
    <t>samp_797</t>
  </si>
  <si>
    <t>SC18_50_Metagenome</t>
  </si>
  <si>
    <t>SAMN16845026</t>
  </si>
  <si>
    <t>SRR13224088</t>
  </si>
  <si>
    <t>samp_798</t>
  </si>
  <si>
    <t>SC19_22_16S</t>
  </si>
  <si>
    <t>SAMN16844847</t>
  </si>
  <si>
    <t>SRR13172170</t>
  </si>
  <si>
    <t>2018-08-31T3:35:31</t>
  </si>
  <si>
    <t>samp_799</t>
  </si>
  <si>
    <t>SC19_22_18S-ITS</t>
  </si>
  <si>
    <t>SAMN16844940</t>
  </si>
  <si>
    <t>SRR13173666</t>
  </si>
  <si>
    <t>samp_800</t>
  </si>
  <si>
    <t>SC19_22_Metagenome</t>
  </si>
  <si>
    <t>SAMN16845027</t>
  </si>
  <si>
    <t>SRR13224087</t>
  </si>
  <si>
    <t>samp_801</t>
  </si>
  <si>
    <t>SC19_50_16S</t>
  </si>
  <si>
    <t>SAMN16844848</t>
  </si>
  <si>
    <t>SRR13172169</t>
  </si>
  <si>
    <t>samp_802</t>
  </si>
  <si>
    <t>SC19_50_18S-ITS</t>
  </si>
  <si>
    <t>SAMN16844941</t>
  </si>
  <si>
    <t>SRR13173665</t>
  </si>
  <si>
    <t>samp_803</t>
  </si>
  <si>
    <t>SC19_50_Metagenome</t>
  </si>
  <si>
    <t>SAMN16845028</t>
  </si>
  <si>
    <t>SRR13224086</t>
  </si>
  <si>
    <t>samp_804</t>
  </si>
  <si>
    <t>SC21_22_16S</t>
  </si>
  <si>
    <t>SAMN16844849</t>
  </si>
  <si>
    <t>SRR13172168</t>
  </si>
  <si>
    <t>2018-08-31T0:52:00</t>
  </si>
  <si>
    <t>samp_805</t>
  </si>
  <si>
    <t>SC21_22_18S-ITS</t>
  </si>
  <si>
    <t>SAMN16844942</t>
  </si>
  <si>
    <t>SRR13173664</t>
  </si>
  <si>
    <t>samp_806</t>
  </si>
  <si>
    <t>SC21_22_Metagenome</t>
  </si>
  <si>
    <t>SAMN16845029</t>
  </si>
  <si>
    <t>SRR13224085</t>
  </si>
  <si>
    <t>samp_807</t>
  </si>
  <si>
    <t>SC21_50_16S</t>
  </si>
  <si>
    <t>SAMN16844850</t>
  </si>
  <si>
    <t>SRR13172166</t>
  </si>
  <si>
    <t>samp_808</t>
  </si>
  <si>
    <t>SC21_50_18S-ITS</t>
  </si>
  <si>
    <t>SAMN16844943</t>
  </si>
  <si>
    <t>SRR13173663</t>
  </si>
  <si>
    <t>samp_809</t>
  </si>
  <si>
    <t>SC21_50_Metagenome</t>
  </si>
  <si>
    <t>SAMN16845030</t>
  </si>
  <si>
    <t>SRR13224084</t>
  </si>
  <si>
    <t>samp_810</t>
  </si>
  <si>
    <t>SC22_22_16S</t>
  </si>
  <si>
    <t>SAMN16844851</t>
  </si>
  <si>
    <t>SRR13172165</t>
  </si>
  <si>
    <t>2018-08-30T5:42:01</t>
  </si>
  <si>
    <t>samp_811</t>
  </si>
  <si>
    <t>SC22_22_18S-ITS</t>
  </si>
  <si>
    <t>SAMN16844944</t>
  </si>
  <si>
    <t>SRR13173662</t>
  </si>
  <si>
    <t>samp_812</t>
  </si>
  <si>
    <t>SC22_22_Metagenome</t>
  </si>
  <si>
    <t>SAMN16845031</t>
  </si>
  <si>
    <t>SRR13224083</t>
  </si>
  <si>
    <t>samp_813</t>
  </si>
  <si>
    <t>SC22_50_A_16S</t>
  </si>
  <si>
    <t>SAMN16844852</t>
  </si>
  <si>
    <t>SRR13172164</t>
  </si>
  <si>
    <t>samp_814</t>
  </si>
  <si>
    <t>SC22_50_A_18S-ITS</t>
  </si>
  <si>
    <t>SAMN16844945</t>
  </si>
  <si>
    <t>SRR13173660</t>
  </si>
  <si>
    <t>samp_815</t>
  </si>
  <si>
    <t>SC22_50_A_Metagenome</t>
  </si>
  <si>
    <t>SAMN16845032</t>
  </si>
  <si>
    <t>SRR13224082</t>
  </si>
  <si>
    <t>samp_816</t>
  </si>
  <si>
    <t>SC22_50_B_16S</t>
  </si>
  <si>
    <t>SAMN16844853</t>
  </si>
  <si>
    <t>SRR13172163</t>
  </si>
  <si>
    <t>samp_817</t>
  </si>
  <si>
    <t>SC22_50_C_16S</t>
  </si>
  <si>
    <t>SAMN16844854</t>
  </si>
  <si>
    <t>SRR13172162</t>
  </si>
  <si>
    <t>samp_818</t>
  </si>
  <si>
    <t>SC24_22_16S</t>
  </si>
  <si>
    <t>SAMN16844855</t>
  </si>
  <si>
    <t>SRR13172161</t>
  </si>
  <si>
    <t>2018-08-30T3:44:04</t>
  </si>
  <si>
    <t>samp_819</t>
  </si>
  <si>
    <t>SC24_22_18S-ITS</t>
  </si>
  <si>
    <t>SAMN16844946</t>
  </si>
  <si>
    <t>SRR13173659</t>
  </si>
  <si>
    <t>samp_820</t>
  </si>
  <si>
    <t>SC24_22_Metagenome</t>
  </si>
  <si>
    <t>SAMN16845033</t>
  </si>
  <si>
    <t>SRR13224080</t>
  </si>
  <si>
    <t>samp_821</t>
  </si>
  <si>
    <t>SC24_50_16S</t>
  </si>
  <si>
    <t>SAMN16844856</t>
  </si>
  <si>
    <t>SRR13172160</t>
  </si>
  <si>
    <t>samp_822</t>
  </si>
  <si>
    <t>SC24_50_18S-ITS</t>
  </si>
  <si>
    <t>SAMN16844947</t>
  </si>
  <si>
    <t>SRR13173658</t>
  </si>
  <si>
    <t>samp_823</t>
  </si>
  <si>
    <t>SC24_50_Metagenome</t>
  </si>
  <si>
    <t>SAMN16845034</t>
  </si>
  <si>
    <t>SRR13224079</t>
  </si>
  <si>
    <t>samp_824</t>
  </si>
  <si>
    <t>SC25_22_16S</t>
  </si>
  <si>
    <t>SAMN16844857</t>
  </si>
  <si>
    <t>SRR13172159</t>
  </si>
  <si>
    <t>2018-08-29T22:14:55</t>
  </si>
  <si>
    <t>samp_825</t>
  </si>
  <si>
    <t>SC25_22_18S-ITS</t>
  </si>
  <si>
    <t>SAMN16844948</t>
  </si>
  <si>
    <t>SRR13173657</t>
  </si>
  <si>
    <t>samp_826</t>
  </si>
  <si>
    <t>SC25_22_Metagenome</t>
  </si>
  <si>
    <t>SAMN16845035</t>
  </si>
  <si>
    <t>SRR13224078</t>
  </si>
  <si>
    <t>samp_827</t>
  </si>
  <si>
    <t>SC25_50_A_16S</t>
  </si>
  <si>
    <t>SAMN16844858</t>
  </si>
  <si>
    <t>SRR13172158</t>
  </si>
  <si>
    <t>samp_828</t>
  </si>
  <si>
    <t>SC25_50_A_18S-ITS</t>
  </si>
  <si>
    <t>SAMN16844949</t>
  </si>
  <si>
    <t>SRR13173656</t>
  </si>
  <si>
    <t>samp_829</t>
  </si>
  <si>
    <t>SC25_50_A_Metagenome</t>
  </si>
  <si>
    <t>SAMN16845036</t>
  </si>
  <si>
    <t>SRR13224077</t>
  </si>
  <si>
    <t>samp_830</t>
  </si>
  <si>
    <t>SC25_50_B_18S-ITS</t>
  </si>
  <si>
    <t>SAMN16844950</t>
  </si>
  <si>
    <t>SRR13173655</t>
  </si>
  <si>
    <t>samp_831</t>
  </si>
  <si>
    <t>SC25_50_C_18S-ITS</t>
  </si>
  <si>
    <t>SAMN16844951</t>
  </si>
  <si>
    <t>SRR13173654</t>
  </si>
  <si>
    <t>samp_832</t>
  </si>
  <si>
    <t>SC27_22_16S</t>
  </si>
  <si>
    <t>SAMN16844859</t>
  </si>
  <si>
    <t>SRR13172157</t>
  </si>
  <si>
    <t>2018-08-29T20:27:42</t>
  </si>
  <si>
    <t>samp_833</t>
  </si>
  <si>
    <t>SC27_22_18S-ITS</t>
  </si>
  <si>
    <t>SAMN16844952</t>
  </si>
  <si>
    <t>SRR13173653</t>
  </si>
  <si>
    <t>samp_834</t>
  </si>
  <si>
    <t>SC27_22_Metagenome</t>
  </si>
  <si>
    <t>SAMN16845037</t>
  </si>
  <si>
    <t>SRR13224076</t>
  </si>
  <si>
    <t>samp_835</t>
  </si>
  <si>
    <t>SC27_50_16S</t>
  </si>
  <si>
    <t>SAMN16844860</t>
  </si>
  <si>
    <t>SRR13172155</t>
  </si>
  <si>
    <t>samp_836</t>
  </si>
  <si>
    <t>SC27_50_18S-ITS</t>
  </si>
  <si>
    <t>SAMN16844953</t>
  </si>
  <si>
    <t>SRR13173652</t>
  </si>
  <si>
    <t>samp_837</t>
  </si>
  <si>
    <t>SC27_50_Metagenome</t>
  </si>
  <si>
    <t>SAMN16845038</t>
  </si>
  <si>
    <t>SRR13224075</t>
  </si>
  <si>
    <t>samp_838</t>
  </si>
  <si>
    <t>SC28_22_16S</t>
  </si>
  <si>
    <t>SAMN16844861</t>
  </si>
  <si>
    <t>SRR13172154</t>
  </si>
  <si>
    <t>2018-08-29T13:01:35</t>
  </si>
  <si>
    <t>samp_839</t>
  </si>
  <si>
    <t>SC28_22_18S-ITS</t>
  </si>
  <si>
    <t>SAMN16844954</t>
  </si>
  <si>
    <t>SRR13173651</t>
  </si>
  <si>
    <t>samp_840</t>
  </si>
  <si>
    <t>SC28_22_Metagenome</t>
  </si>
  <si>
    <t>SAMN16845039</t>
  </si>
  <si>
    <t>SRR13224074</t>
  </si>
  <si>
    <t>samp_841</t>
  </si>
  <si>
    <t>SC28_50_16S</t>
  </si>
  <si>
    <t>SAMN16844862</t>
  </si>
  <si>
    <t>SRR13172153</t>
  </si>
  <si>
    <t>samp_842</t>
  </si>
  <si>
    <t>SC28_50_18S-ITS</t>
  </si>
  <si>
    <t>SAMN16844955</t>
  </si>
  <si>
    <t>SRR13173649</t>
  </si>
  <si>
    <t>samp_843</t>
  </si>
  <si>
    <t>SC28_50_Metagenome</t>
  </si>
  <si>
    <t>SAMN16845040</t>
  </si>
  <si>
    <t>SRR13224073</t>
  </si>
  <si>
    <t>samp_844</t>
  </si>
  <si>
    <t>SC30_22_16S</t>
  </si>
  <si>
    <t>SAMN16844863</t>
  </si>
  <si>
    <t>SRR13172152</t>
  </si>
  <si>
    <t>2018-08-29T11:01:27</t>
  </si>
  <si>
    <t>samp_845</t>
  </si>
  <si>
    <t>SC30_22_18S-ITS</t>
  </si>
  <si>
    <t>SAMN16844956</t>
  </si>
  <si>
    <t>SRR13173648</t>
  </si>
  <si>
    <t>samp_846</t>
  </si>
  <si>
    <t>SC30_22_Metagenome</t>
  </si>
  <si>
    <t>SAMN16845041</t>
  </si>
  <si>
    <t>SRR13224072</t>
  </si>
  <si>
    <t>samp_847</t>
  </si>
  <si>
    <t>SC30_50_16S</t>
  </si>
  <si>
    <t>SAMN16844864</t>
  </si>
  <si>
    <t>SRR13172151</t>
  </si>
  <si>
    <t>samp_848</t>
  </si>
  <si>
    <t>SC30_50_18S-ITS</t>
  </si>
  <si>
    <t>SAMN16844957</t>
  </si>
  <si>
    <t>SRR13173647</t>
  </si>
  <si>
    <t>samp_849</t>
  </si>
  <si>
    <t>SC30_50_Metagenome</t>
  </si>
  <si>
    <t>SAMN16845042</t>
  </si>
  <si>
    <t>SRR13224071</t>
  </si>
  <si>
    <t>samp_850</t>
  </si>
  <si>
    <t>SC31_22_16S</t>
  </si>
  <si>
    <t>SAMN16844865</t>
  </si>
  <si>
    <t>SRR13172150</t>
  </si>
  <si>
    <t>2018-08-29T3:30:29</t>
  </si>
  <si>
    <t>samp_851</t>
  </si>
  <si>
    <t>SC31_22_18S-ITS</t>
  </si>
  <si>
    <t>SAMN16844958</t>
  </si>
  <si>
    <t>SRR13173646</t>
  </si>
  <si>
    <t>samp_852</t>
  </si>
  <si>
    <t>SC31_22_Metagenome</t>
  </si>
  <si>
    <t>SAMN16845043</t>
  </si>
  <si>
    <t>SRR13224069</t>
  </si>
  <si>
    <t>samp_853</t>
  </si>
  <si>
    <t>SC31_50_16S</t>
  </si>
  <si>
    <t>SAMN16844866</t>
  </si>
  <si>
    <t>SRR13172149</t>
  </si>
  <si>
    <t>samp_854</t>
  </si>
  <si>
    <t>SC31_50_18S-ITS</t>
  </si>
  <si>
    <t>SAMN16844959</t>
  </si>
  <si>
    <t>SRR13173645</t>
  </si>
  <si>
    <t>samp_855</t>
  </si>
  <si>
    <t>SC31_50_Metagenome</t>
  </si>
  <si>
    <t>SAMN16845044</t>
  </si>
  <si>
    <t>SRR13224068</t>
  </si>
  <si>
    <t>samp_856</t>
  </si>
  <si>
    <t>SC33_22_16S</t>
  </si>
  <si>
    <t>SAMN16844867</t>
  </si>
  <si>
    <t>SRR13172148</t>
  </si>
  <si>
    <t>2018-08-29T1:13:56</t>
  </si>
  <si>
    <t>samp_857</t>
  </si>
  <si>
    <t>SC33_22_18S-ITS</t>
  </si>
  <si>
    <t>SAMN16844960</t>
  </si>
  <si>
    <t>SRR13173644</t>
  </si>
  <si>
    <t>samp_858</t>
  </si>
  <si>
    <t>SC33_22_Metagenome</t>
  </si>
  <si>
    <t>SAMN16845045</t>
  </si>
  <si>
    <t>SRR13224067</t>
  </si>
  <si>
    <t>samp_859</t>
  </si>
  <si>
    <t>SC33_50_16S</t>
  </si>
  <si>
    <t>SAMN16844868</t>
  </si>
  <si>
    <t>SRR13172147</t>
  </si>
  <si>
    <t>samp_860</t>
  </si>
  <si>
    <t>SC33_50_18S-ITS</t>
  </si>
  <si>
    <t>SAMN16844961</t>
  </si>
  <si>
    <t>SRR13173643</t>
  </si>
  <si>
    <t>samp_861</t>
  </si>
  <si>
    <t>SC33_50_Metagenome</t>
  </si>
  <si>
    <t>SAMN16845046</t>
  </si>
  <si>
    <t>SRR13224066</t>
  </si>
  <si>
    <t>samp_862</t>
  </si>
  <si>
    <t>SC34_22_16S</t>
  </si>
  <si>
    <t>SAMN16844869</t>
  </si>
  <si>
    <t>SRR13172146</t>
  </si>
  <si>
    <t>2018-08-28T16:52:34</t>
  </si>
  <si>
    <t>samp_863</t>
  </si>
  <si>
    <t>SC34_50_16S</t>
  </si>
  <si>
    <t>SAMN16844870</t>
  </si>
  <si>
    <t>SRR13172144</t>
  </si>
  <si>
    <t>samp_864</t>
  </si>
  <si>
    <t>SC35_22_16S</t>
  </si>
  <si>
    <t>SAMN16844871</t>
  </si>
  <si>
    <t>SRR13172143</t>
  </si>
  <si>
    <t>2018-08-28T14:24:49</t>
  </si>
  <si>
    <t>samp_865</t>
  </si>
  <si>
    <t>SC35_22_18S-ITS</t>
  </si>
  <si>
    <t>SAMN16844962</t>
  </si>
  <si>
    <t>SRR13173642</t>
  </si>
  <si>
    <t>samp_866</t>
  </si>
  <si>
    <t>SC35_50_16S</t>
  </si>
  <si>
    <t>SAMN16844872</t>
  </si>
  <si>
    <t>SRR13172142</t>
  </si>
  <si>
    <t>samp_867</t>
  </si>
  <si>
    <t>SC35_50_18S-ITS</t>
  </si>
  <si>
    <t>SAMN16844963</t>
  </si>
  <si>
    <t>SRR13173641</t>
  </si>
  <si>
    <t>samp_868</t>
  </si>
  <si>
    <t>SC36_22_16S</t>
  </si>
  <si>
    <t>SAMN16844873</t>
  </si>
  <si>
    <t>SRR13172141</t>
  </si>
  <si>
    <t>2018-08-27T10:35:16</t>
  </si>
  <si>
    <t>samp_869</t>
  </si>
  <si>
    <t>SC36_22_18S-ITS</t>
  </si>
  <si>
    <t>SAMN16844964</t>
  </si>
  <si>
    <t>SRR13173640</t>
  </si>
  <si>
    <t>samp_870</t>
  </si>
  <si>
    <t>SC36_22_Metagenome</t>
  </si>
  <si>
    <t>SAMN16845047</t>
  </si>
  <si>
    <t>SRR13224065</t>
  </si>
  <si>
    <t>samp_871</t>
  </si>
  <si>
    <t>SC36_50_16S</t>
  </si>
  <si>
    <t>SAMN16844874</t>
  </si>
  <si>
    <t>SRR13172140</t>
  </si>
  <si>
    <t>samp_872</t>
  </si>
  <si>
    <t>SC36_50_18S-ITS</t>
  </si>
  <si>
    <t>SAMN16844965</t>
  </si>
  <si>
    <t>SRR13173638</t>
  </si>
  <si>
    <t>samp_873</t>
  </si>
  <si>
    <t>SC36_50_Metagenome</t>
  </si>
  <si>
    <t>SAMN16845048</t>
  </si>
  <si>
    <t>SRR13224064</t>
  </si>
  <si>
    <t>samp_874</t>
  </si>
  <si>
    <t>SC38_22_16S</t>
  </si>
  <si>
    <t>SAMN16844875</t>
  </si>
  <si>
    <t>SRR13172139</t>
  </si>
  <si>
    <t>2018-08-27T8:45:51</t>
  </si>
  <si>
    <t>samp_875</t>
  </si>
  <si>
    <t>SC38_22_18S-ITS</t>
  </si>
  <si>
    <t>SAMN16844966</t>
  </si>
  <si>
    <t>SRR13173637</t>
  </si>
  <si>
    <t>samp_876</t>
  </si>
  <si>
    <t>SC38_22_Metagenome</t>
  </si>
  <si>
    <t>SAMN16845049</t>
  </si>
  <si>
    <t>SRR13224063</t>
  </si>
  <si>
    <t>samp_877</t>
  </si>
  <si>
    <t>SC38_50_16S</t>
  </si>
  <si>
    <t>SAMN16844876</t>
  </si>
  <si>
    <t>SRR13172138</t>
  </si>
  <si>
    <t>samp_878</t>
  </si>
  <si>
    <t>SC38_50_18S-ITS</t>
  </si>
  <si>
    <t>SAMN16844967</t>
  </si>
  <si>
    <t>SRR13173636</t>
  </si>
  <si>
    <t>samp_879</t>
  </si>
  <si>
    <t>SC38_50_Metagenome</t>
  </si>
  <si>
    <t>SAMN16845050</t>
  </si>
  <si>
    <t>SRR13224062</t>
  </si>
  <si>
    <t>samp_880</t>
  </si>
  <si>
    <t>SC39_22_16S</t>
  </si>
  <si>
    <t>SAMN16844877</t>
  </si>
  <si>
    <t>SRR13172137</t>
  </si>
  <si>
    <t>2018-08-26T23:21:04</t>
  </si>
  <si>
    <t>samp_881</t>
  </si>
  <si>
    <t>SC39_22_18S-ITS</t>
  </si>
  <si>
    <t>SAMN16844968</t>
  </si>
  <si>
    <t>SRR13173635</t>
  </si>
  <si>
    <t>samp_882</t>
  </si>
  <si>
    <t>SC39_22_Metagenome</t>
  </si>
  <si>
    <t>SAMN16845051</t>
  </si>
  <si>
    <t>SRR13224061</t>
  </si>
  <si>
    <t>samp_883</t>
  </si>
  <si>
    <t>SC39_50_16S</t>
  </si>
  <si>
    <t>SAMN16844878</t>
  </si>
  <si>
    <t>SRR13172136</t>
  </si>
  <si>
    <t>samp_884</t>
  </si>
  <si>
    <t>SC39_50_18S-ITS</t>
  </si>
  <si>
    <t>SAMN16844969</t>
  </si>
  <si>
    <t>SRR13173634</t>
  </si>
  <si>
    <t>samp_885</t>
  </si>
  <si>
    <t>SC39_50_Metagenome</t>
  </si>
  <si>
    <t>SAMN16845052</t>
  </si>
  <si>
    <t>SRR13224060</t>
  </si>
  <si>
    <t>samp_886</t>
  </si>
  <si>
    <t>SC41_22_16S</t>
  </si>
  <si>
    <t>SAMN16844879</t>
  </si>
  <si>
    <t>SRR13172135</t>
  </si>
  <si>
    <t>2018-08-26T21:34:38</t>
  </si>
  <si>
    <t>samp_887</t>
  </si>
  <si>
    <t>SC41_22_18S-ITS</t>
  </si>
  <si>
    <t>SAMN16844970</t>
  </si>
  <si>
    <t>SRR13173633</t>
  </si>
  <si>
    <t>samp_888</t>
  </si>
  <si>
    <t>SC41_22_Metagenome</t>
  </si>
  <si>
    <t>SAMN16845053</t>
  </si>
  <si>
    <t>SRR13224058</t>
  </si>
  <si>
    <t>samp_889</t>
  </si>
  <si>
    <t>SC41_50_16S</t>
  </si>
  <si>
    <t>SAMN16844880</t>
  </si>
  <si>
    <t>SRR13172133</t>
  </si>
  <si>
    <t>samp_890</t>
  </si>
  <si>
    <t>SC41_50_18S-ITS</t>
  </si>
  <si>
    <t>SAMN16844971</t>
  </si>
  <si>
    <t>SRR13173632</t>
  </si>
  <si>
    <t>samp_891</t>
  </si>
  <si>
    <t>SC41_50_Metagenome</t>
  </si>
  <si>
    <t>SAMN16845054</t>
  </si>
  <si>
    <t>SRR13224057</t>
  </si>
  <si>
    <t>samp_892</t>
  </si>
  <si>
    <t>SC42_22_16S</t>
  </si>
  <si>
    <t>SAMN16844881</t>
  </si>
  <si>
    <t>SRR13172132</t>
  </si>
  <si>
    <t>2018-08-26T17:57:44</t>
  </si>
  <si>
    <t>samp_893</t>
  </si>
  <si>
    <t>SC42_22_18S-ITS</t>
  </si>
  <si>
    <t>SAMN16844972</t>
  </si>
  <si>
    <t>SRR13173631</t>
  </si>
  <si>
    <t>samp_894</t>
  </si>
  <si>
    <t>SC42_22_Metagenome</t>
  </si>
  <si>
    <t>SAMN16845055</t>
  </si>
  <si>
    <t>SRR13224056</t>
  </si>
  <si>
    <t>samp_895</t>
  </si>
  <si>
    <t>SC42_50_16S</t>
  </si>
  <si>
    <t>SAMN16844882</t>
  </si>
  <si>
    <t>SRR13172131</t>
  </si>
  <si>
    <t>samp_896</t>
  </si>
  <si>
    <t>SC42_50_18S-ITS</t>
  </si>
  <si>
    <t>SAMN16844973</t>
  </si>
  <si>
    <t>SRR13173630</t>
  </si>
  <si>
    <t>samp_897</t>
  </si>
  <si>
    <t>SC42_50_Metagenome</t>
  </si>
  <si>
    <t>SAMN16845056</t>
  </si>
  <si>
    <t>SRR13224055</t>
  </si>
  <si>
    <t>samp_898</t>
  </si>
  <si>
    <t>SC44_22_16S</t>
  </si>
  <si>
    <t>SAMN16844883</t>
  </si>
  <si>
    <t>SRR13172130</t>
  </si>
  <si>
    <t>2018-08-26T15:53:09</t>
  </si>
  <si>
    <t>samp_899</t>
  </si>
  <si>
    <t>SC44_22_18S-ITS</t>
  </si>
  <si>
    <t>SAMN16844974</t>
  </si>
  <si>
    <t>SRR13173629</t>
  </si>
  <si>
    <t>samp_900</t>
  </si>
  <si>
    <t>SC44_22_Metagenome</t>
  </si>
  <si>
    <t>SAMN16845057</t>
  </si>
  <si>
    <t>SRR13224054</t>
  </si>
  <si>
    <t>samp_901</t>
  </si>
  <si>
    <t>SC44_50_16S</t>
  </si>
  <si>
    <t>SAMN16844884</t>
  </si>
  <si>
    <t>SRR13172129</t>
  </si>
  <si>
    <t>samp_902</t>
  </si>
  <si>
    <t>SC44_50_18S-ITS</t>
  </si>
  <si>
    <t>SAMN16844975</t>
  </si>
  <si>
    <t>SRR13173627</t>
  </si>
  <si>
    <t>samp_903</t>
  </si>
  <si>
    <t>SC44_50_Metagenome</t>
  </si>
  <si>
    <t>SAMN16845058</t>
  </si>
  <si>
    <t>SRR13224053</t>
  </si>
  <si>
    <t>samp_904</t>
  </si>
  <si>
    <t>SC45_22_16S</t>
  </si>
  <si>
    <t>SAMN16844885</t>
  </si>
  <si>
    <t>SRR13172128</t>
  </si>
  <si>
    <t>2018-08-26T15:24:52</t>
  </si>
  <si>
    <t>samp_905</t>
  </si>
  <si>
    <t>SC45_22_18S-ITS</t>
  </si>
  <si>
    <t>SAMN16844976</t>
  </si>
  <si>
    <t>SRR13173626</t>
  </si>
  <si>
    <t>samp_906</t>
  </si>
  <si>
    <t>SC45_22_Metagenome</t>
  </si>
  <si>
    <t>SAMN16845059</t>
  </si>
  <si>
    <t>SRR13224052</t>
  </si>
  <si>
    <t>samp_907</t>
  </si>
  <si>
    <t>SC45_50_16S</t>
  </si>
  <si>
    <t>SAMN16968515</t>
  </si>
  <si>
    <t>SRR14371736</t>
  </si>
  <si>
    <t>samp_908</t>
  </si>
  <si>
    <t>SC45_50_18S-ITS</t>
  </si>
  <si>
    <t>SAMN16968516</t>
  </si>
  <si>
    <t>SRR14371735</t>
  </si>
  <si>
    <t>samp_909</t>
  </si>
  <si>
    <t>SC45_50_Metagenome</t>
  </si>
  <si>
    <t>SAMN16968517</t>
  </si>
  <si>
    <t>SRR14371734</t>
  </si>
  <si>
    <t>samp_910</t>
  </si>
  <si>
    <t>SC47_50_16S</t>
  </si>
  <si>
    <t>SAMN16844886</t>
  </si>
  <si>
    <t>SRR13172127</t>
  </si>
  <si>
    <t>2018-08-26T5:55:07</t>
  </si>
  <si>
    <t>samp_911</t>
  </si>
  <si>
    <t>SC47_50_18S-ITS</t>
  </si>
  <si>
    <t>SAMN16844977</t>
  </si>
  <si>
    <t>SRR13173625</t>
  </si>
  <si>
    <t>samp_912</t>
  </si>
  <si>
    <t>SC47_50_Metagenome</t>
  </si>
  <si>
    <t>SAMN16845060</t>
  </si>
  <si>
    <t>SRR13224051</t>
  </si>
  <si>
    <t>samp_913</t>
  </si>
  <si>
    <t>SC48_22_16S</t>
  </si>
  <si>
    <t>SAMN16844887</t>
  </si>
  <si>
    <t>SRR13172126</t>
  </si>
  <si>
    <t>2018-08-24T23:32:35</t>
  </si>
  <si>
    <t>samp_914</t>
  </si>
  <si>
    <t>SC48_22_18S-ITS</t>
  </si>
  <si>
    <t>SAMN16844978</t>
  </si>
  <si>
    <t>SRR13173624</t>
  </si>
  <si>
    <t>samp_915</t>
  </si>
  <si>
    <t>SC48_22_Metagenome</t>
  </si>
  <si>
    <t>SAMN16845061</t>
  </si>
  <si>
    <t>SRR13224050</t>
  </si>
  <si>
    <t>samp_916</t>
  </si>
  <si>
    <t>SC48_50_16S</t>
  </si>
  <si>
    <t>SAMN16844888</t>
  </si>
  <si>
    <t>SRR13172125</t>
  </si>
  <si>
    <t>samp_917</t>
  </si>
  <si>
    <t>SC48_50_18S-ITS</t>
  </si>
  <si>
    <t>SAMN16844979</t>
  </si>
  <si>
    <t>SRR13173623</t>
  </si>
  <si>
    <t>samp_918</t>
  </si>
  <si>
    <t>SC48_50_Metagenome</t>
  </si>
  <si>
    <t>SAMN16845062</t>
  </si>
  <si>
    <t>SRR13224049</t>
  </si>
  <si>
    <t>samp_919</t>
  </si>
  <si>
    <t>SC50_22_16S</t>
  </si>
  <si>
    <t>SAMN16844889</t>
  </si>
  <si>
    <t>SRR13172124</t>
  </si>
  <si>
    <t>2018-08-24T15:05:02</t>
  </si>
  <si>
    <t>samp_920</t>
  </si>
  <si>
    <t>SC50_22_18S-ITS</t>
  </si>
  <si>
    <t>SAMN16844980</t>
  </si>
  <si>
    <t>SRR13173622</t>
  </si>
  <si>
    <t>samp_921</t>
  </si>
  <si>
    <t>SC50_22_Metagenome</t>
  </si>
  <si>
    <t>SAMN16845063</t>
  </si>
  <si>
    <t>SRR13224047</t>
  </si>
  <si>
    <t>samp_922</t>
  </si>
  <si>
    <t>SC50_50_16S</t>
  </si>
  <si>
    <t>SAMN16844890</t>
  </si>
  <si>
    <t>SRR13172122</t>
  </si>
  <si>
    <t>samp_923</t>
  </si>
  <si>
    <t>SC50_50_18S-ITS</t>
  </si>
  <si>
    <t>SAMN16844981</t>
  </si>
  <si>
    <t>SRR13173621</t>
  </si>
  <si>
    <t>samp_924</t>
  </si>
  <si>
    <t>SC50_50_Metagenome</t>
  </si>
  <si>
    <t>SAMN16845064</t>
  </si>
  <si>
    <t>SRR13224046</t>
  </si>
  <si>
    <t>samp_925</t>
  </si>
  <si>
    <t>SC51_22_16S</t>
  </si>
  <si>
    <t>SAMN16844891</t>
  </si>
  <si>
    <t>SRR13172121</t>
  </si>
  <si>
    <t>2018-08-24T8:36:46</t>
  </si>
  <si>
    <t>samp_926</t>
  </si>
  <si>
    <t>SC51_22_18S-ITS</t>
  </si>
  <si>
    <t>SAMN16844982</t>
  </si>
  <si>
    <t>SRR13173620</t>
  </si>
  <si>
    <t>samp_927</t>
  </si>
  <si>
    <t>SC51_22_Metagenome</t>
  </si>
  <si>
    <t>SAMN16845065</t>
  </si>
  <si>
    <t>SRR13224045</t>
  </si>
  <si>
    <t>samp_928</t>
  </si>
  <si>
    <t>SC51_50_16S</t>
  </si>
  <si>
    <t>SAMN16844892</t>
  </si>
  <si>
    <t>SRR13172120</t>
  </si>
  <si>
    <t>samp_929</t>
  </si>
  <si>
    <t>SC51_50_18S-ITS</t>
  </si>
  <si>
    <t>SAMN16844983</t>
  </si>
  <si>
    <t>SRR13173619</t>
  </si>
  <si>
    <t>samp_930</t>
  </si>
  <si>
    <t>SC51_50_Metagenome</t>
  </si>
  <si>
    <t>SAMN16845066</t>
  </si>
  <si>
    <t>SRR13224044</t>
  </si>
  <si>
    <t>samp_931</t>
  </si>
  <si>
    <t>SC53_22_16S</t>
  </si>
  <si>
    <t>SAMN16844893</t>
  </si>
  <si>
    <t>SRR13172119</t>
  </si>
  <si>
    <t>2018-08-24T6:17:45</t>
  </si>
  <si>
    <t>samp_932</t>
  </si>
  <si>
    <t>SC53_22_18S-ITS</t>
  </si>
  <si>
    <t>SAMN16844984</t>
  </si>
  <si>
    <t>SRR13173618</t>
  </si>
  <si>
    <t>samp_933</t>
  </si>
  <si>
    <t>SC53_22_Metagenome</t>
  </si>
  <si>
    <t>SAMN16845067</t>
  </si>
  <si>
    <t>SRR13224043</t>
  </si>
  <si>
    <t>samp_934</t>
  </si>
  <si>
    <t>SC53_50_16S</t>
  </si>
  <si>
    <t>SAMN16844894</t>
  </si>
  <si>
    <t>SRR13172118</t>
  </si>
  <si>
    <t>samp_935</t>
  </si>
  <si>
    <t>SC53_50_18S-ITS</t>
  </si>
  <si>
    <t>SAMN16844985</t>
  </si>
  <si>
    <t>SRR13173616</t>
  </si>
  <si>
    <t>samp_936</t>
  </si>
  <si>
    <t>SC53_50_Metagenome</t>
  </si>
  <si>
    <t>SAMN16845068</t>
  </si>
  <si>
    <t>SRR13224042</t>
  </si>
  <si>
    <t>samp_937</t>
  </si>
  <si>
    <t>SC54_22_16S</t>
  </si>
  <si>
    <t>SAMN16844895</t>
  </si>
  <si>
    <t>SRR13172117</t>
  </si>
  <si>
    <t>2018-08-23T23:52:54</t>
  </si>
  <si>
    <t>samp_938</t>
  </si>
  <si>
    <t>SC54_22_Metagenome</t>
  </si>
  <si>
    <t>SAMN17037885</t>
  </si>
  <si>
    <t>SRR14371733</t>
  </si>
  <si>
    <t>samp_939</t>
  </si>
  <si>
    <t>SC54_50_16S</t>
  </si>
  <si>
    <t>SAMN16844896</t>
  </si>
  <si>
    <t>SRR13172116</t>
  </si>
  <si>
    <t>samp_940</t>
  </si>
  <si>
    <t>SC54_50_18S-ITS</t>
  </si>
  <si>
    <t>SAMN16844986</t>
  </si>
  <si>
    <t>SRR13173615</t>
  </si>
  <si>
    <t>samp_941</t>
  </si>
  <si>
    <t>SC54_50_Metagenome</t>
  </si>
  <si>
    <t>SAMN16845069</t>
  </si>
  <si>
    <t>SRR13224041</t>
  </si>
  <si>
    <t>samp_942</t>
  </si>
  <si>
    <t>SC56_22_16S</t>
  </si>
  <si>
    <t>SAMN16844897</t>
  </si>
  <si>
    <t>SRR13172115</t>
  </si>
  <si>
    <t>2018-08-23T17:38:24</t>
  </si>
  <si>
    <t>samp_943</t>
  </si>
  <si>
    <t>SC56_22_18S-ITS</t>
  </si>
  <si>
    <t>SAMN16844987</t>
  </si>
  <si>
    <t>SRR13173614</t>
  </si>
  <si>
    <t>samp_944</t>
  </si>
  <si>
    <t>SC56_22_Metagenome</t>
  </si>
  <si>
    <t>SAMN16845070</t>
  </si>
  <si>
    <t>SRR13224040</t>
  </si>
  <si>
    <t>samp_945</t>
  </si>
  <si>
    <t>SC56_50_16S</t>
  </si>
  <si>
    <t>SAMN16844898</t>
  </si>
  <si>
    <t>SRR13172114</t>
  </si>
  <si>
    <t>samp_946</t>
  </si>
  <si>
    <t>SC56_50_18S-ITS</t>
  </si>
  <si>
    <t>SAMN16844988</t>
  </si>
  <si>
    <t>SRR13173613</t>
  </si>
  <si>
    <t>samp_947</t>
  </si>
  <si>
    <t>SC56_50_Metagenome</t>
  </si>
  <si>
    <t>SAMN16845071</t>
  </si>
  <si>
    <t>SRR13224039</t>
  </si>
  <si>
    <t>samp_948</t>
  </si>
  <si>
    <t>SC58_22_16S</t>
  </si>
  <si>
    <t>SAMN16844899</t>
  </si>
  <si>
    <t>SRR13172113</t>
  </si>
  <si>
    <t>2018-08-22T18:03:30</t>
  </si>
  <si>
    <t>samp_949</t>
  </si>
  <si>
    <t>SC58_50_16S</t>
  </si>
  <si>
    <t>SAMN16844900</t>
  </si>
  <si>
    <t>SRR13172111</t>
  </si>
  <si>
    <t>samp_950</t>
  </si>
  <si>
    <t>SC60_22_16S</t>
  </si>
  <si>
    <t>SAMN16844901</t>
  </si>
  <si>
    <t>SRR13172110</t>
  </si>
  <si>
    <t>2018-08-21T14:00:24</t>
  </si>
  <si>
    <t>samp_951</t>
  </si>
  <si>
    <t>SC60_22_18S-ITS</t>
  </si>
  <si>
    <t>SAMN16844989</t>
  </si>
  <si>
    <t>SRR13173612</t>
  </si>
  <si>
    <t>samp_952</t>
  </si>
  <si>
    <t>SC60_22_Metagenome</t>
  </si>
  <si>
    <t>SAMN16845072</t>
  </si>
  <si>
    <t>SRR13224038</t>
  </si>
  <si>
    <t>samp_953</t>
  </si>
  <si>
    <t>SC60_50_16S</t>
  </si>
  <si>
    <t>SAMN16844902</t>
  </si>
  <si>
    <t>SRR13172109</t>
  </si>
  <si>
    <t>samp_954</t>
  </si>
  <si>
    <t>SC60_50_18S-ITS</t>
  </si>
  <si>
    <t>SAMN16844990</t>
  </si>
  <si>
    <t>SRR13173611</t>
  </si>
  <si>
    <t>samp_955</t>
  </si>
  <si>
    <t>SC60_50_Metagenome</t>
  </si>
  <si>
    <t>SAMN16845073</t>
  </si>
  <si>
    <t>SRR13224036</t>
  </si>
  <si>
    <t>samp_956</t>
  </si>
  <si>
    <t>Zymo_Std_Even_16S</t>
  </si>
  <si>
    <t>SAMN16844903</t>
  </si>
  <si>
    <t>SRR13172108</t>
  </si>
  <si>
    <t>samp_957</t>
  </si>
  <si>
    <t>Zymo_Std_Even_18S-ITS</t>
  </si>
  <si>
    <t>SAMN16844991</t>
  </si>
  <si>
    <t>SRR13173610</t>
  </si>
  <si>
    <t>samp_958</t>
  </si>
  <si>
    <t>Zymo_Std_Even_Metagenome</t>
  </si>
  <si>
    <t>SAMN16845074</t>
  </si>
  <si>
    <t>SRR13224035</t>
  </si>
  <si>
    <t>samp_959</t>
  </si>
  <si>
    <t>Zymo_Std_Staggered_16S</t>
  </si>
  <si>
    <t>SAMN16844904</t>
  </si>
  <si>
    <t>SRR13172107</t>
  </si>
  <si>
    <t>samp_960</t>
  </si>
  <si>
    <t>Zymo_Std_Staggered_18S-ITS</t>
  </si>
  <si>
    <t>SAMN16844992</t>
  </si>
  <si>
    <t>SRR13173609</t>
  </si>
  <si>
    <t>samp_961</t>
  </si>
  <si>
    <t>SC09_50_Metagenome_2019</t>
  </si>
  <si>
    <t>PRJNA702522</t>
  </si>
  <si>
    <t>SAMN18335585</t>
  </si>
  <si>
    <t>SRR14332019</t>
  </si>
  <si>
    <t>2019-08-27T5:57:00</t>
  </si>
  <si>
    <t>Sequenced in 2019 sample pool</t>
  </si>
  <si>
    <t>samp_962</t>
  </si>
  <si>
    <t>Mirror_ST2_22_Metagenome_2019</t>
  </si>
  <si>
    <t>SAMN18335617</t>
  </si>
  <si>
    <t>SRR14332020</t>
  </si>
  <si>
    <t>2019-08-27T10:29:00</t>
  </si>
  <si>
    <t>Niskin</t>
  </si>
  <si>
    <t>samp_963</t>
  </si>
  <si>
    <t>Mirror_ST2_50_Metagenome_2019</t>
  </si>
  <si>
    <t>SAMN18335616</t>
  </si>
  <si>
    <t>SRR14332021</t>
  </si>
  <si>
    <t>samp_964</t>
  </si>
  <si>
    <t>3G_3_Aug_23_22_Metagenome_2019</t>
  </si>
  <si>
    <t>SAMN18335615</t>
  </si>
  <si>
    <t>SRR14332022</t>
  </si>
  <si>
    <t>2019-08-23T13:25:00</t>
  </si>
  <si>
    <t>samp_965</t>
  </si>
  <si>
    <t>3G_3_Aug_23_50_Metagenome_2019</t>
  </si>
  <si>
    <t>SAMN18335614</t>
  </si>
  <si>
    <t>SRR14332023</t>
  </si>
  <si>
    <t>samp_966</t>
  </si>
  <si>
    <t>3G_2_Aug_23_22_Metagenome_2019</t>
  </si>
  <si>
    <t>SAMN18335613</t>
  </si>
  <si>
    <t>SRR14332024</t>
  </si>
  <si>
    <t>2019-08-23T9:40:00</t>
  </si>
  <si>
    <t>samp_967</t>
  </si>
  <si>
    <t>3G_2_Aug_23_50_Metagenome_2019</t>
  </si>
  <si>
    <t>SAMN18335612</t>
  </si>
  <si>
    <t>SRR14332025</t>
  </si>
  <si>
    <t>samp_968</t>
  </si>
  <si>
    <t>blw_4_pls_13_22_Metagenome_2019</t>
  </si>
  <si>
    <t>SAMN18335611</t>
  </si>
  <si>
    <t>SRR14332026</t>
  </si>
  <si>
    <t>2019-08-22T15:30:00</t>
  </si>
  <si>
    <t>samp_969</t>
  </si>
  <si>
    <t>SC11_22_Metagenome_2019</t>
  </si>
  <si>
    <t>SAMN18335584</t>
  </si>
  <si>
    <t>SRR14332027</t>
  </si>
  <si>
    <t>2019-08-26T18:15:00</t>
  </si>
  <si>
    <t>samp_970</t>
  </si>
  <si>
    <t>blw_4_pls_13_50_Metagenome_2019</t>
  </si>
  <si>
    <t>SAMN18335610</t>
  </si>
  <si>
    <t>SRR14332028</t>
  </si>
  <si>
    <t>samp_971</t>
  </si>
  <si>
    <t>BWT_4_22_Metagenome_2019</t>
  </si>
  <si>
    <t>SAMN18335609</t>
  </si>
  <si>
    <t>SRR14332029</t>
  </si>
  <si>
    <t>2019-08-21T13:48:00</t>
  </si>
  <si>
    <t>samp_972</t>
  </si>
  <si>
    <t>BWT_4_50_Metagenome_2019</t>
  </si>
  <si>
    <t>SAMN18335608</t>
  </si>
  <si>
    <t>SRR14332030</t>
  </si>
  <si>
    <t>samp_973</t>
  </si>
  <si>
    <t>BWT_2G_3_22_Metagenome_2019</t>
  </si>
  <si>
    <t>SAMN18335607</t>
  </si>
  <si>
    <t>SRR14332031</t>
  </si>
  <si>
    <t>2019-08-21T11:00:00</t>
  </si>
  <si>
    <t>samp_974</t>
  </si>
  <si>
    <t>BWT_2G_3_50_Metagenome_2019</t>
  </si>
  <si>
    <t>SAMN18335606</t>
  </si>
  <si>
    <t>SRR14332032</t>
  </si>
  <si>
    <t>samp_975</t>
  </si>
  <si>
    <t>BWT_3_22_Metagenome_2019</t>
  </si>
  <si>
    <t>SAMN18335605</t>
  </si>
  <si>
    <t>SRR14332033</t>
  </si>
  <si>
    <t>2019-08-21T8:07:00</t>
  </si>
  <si>
    <t>samp_976</t>
  </si>
  <si>
    <t>BWT_3_50_Metagenome_2019</t>
  </si>
  <si>
    <t>SAMN18335604</t>
  </si>
  <si>
    <t>SRR14332034</t>
  </si>
  <si>
    <t>samp_977</t>
  </si>
  <si>
    <t>3G_3_22_Metagenome_2019</t>
  </si>
  <si>
    <t>SAMN18335603</t>
  </si>
  <si>
    <t>SRR14332035</t>
  </si>
  <si>
    <t>2019-08-20T10:07:00</t>
  </si>
  <si>
    <t>samp_978</t>
  </si>
  <si>
    <t>3G_3_50_Metagenome_2019</t>
  </si>
  <si>
    <t>SAMN18335602</t>
  </si>
  <si>
    <t>SRR14332036</t>
  </si>
  <si>
    <t>samp_979</t>
  </si>
  <si>
    <t>3G_1_22_Metagenome_2019</t>
  </si>
  <si>
    <t>SAMN18335601</t>
  </si>
  <si>
    <t>SRR14332037</t>
  </si>
  <si>
    <t>2019-08-19T16:56:00</t>
  </si>
  <si>
    <t>samp_980</t>
  </si>
  <si>
    <t>SC53_50_Metagenome_2019</t>
  </si>
  <si>
    <t>SAMN18335541</t>
  </si>
  <si>
    <t>SRR14332038</t>
  </si>
  <si>
    <t>2019-08-17T8:11:00</t>
  </si>
  <si>
    <t>samp_981</t>
  </si>
  <si>
    <t>3G_1_50_Metagenome_2019</t>
  </si>
  <si>
    <t>SAMN18335600</t>
  </si>
  <si>
    <t>SRR14332039</t>
  </si>
  <si>
    <t>samp_982</t>
  </si>
  <si>
    <t>BWT_2_22_Metagenome_2019</t>
  </si>
  <si>
    <t>SAMN18335599</t>
  </si>
  <si>
    <t>SRR14332040</t>
  </si>
  <si>
    <t>2019-08-17T14:01:00</t>
  </si>
  <si>
    <t>samp_983</t>
  </si>
  <si>
    <t>BWT_2_50_Metagenome_2019</t>
  </si>
  <si>
    <t>SAMN18335598</t>
  </si>
  <si>
    <t>SRR14332041</t>
  </si>
  <si>
    <t>samp_984</t>
  </si>
  <si>
    <t>BWT_2G_2_22_Metagenome_2019</t>
  </si>
  <si>
    <t>SAMN18335597</t>
  </si>
  <si>
    <t>SRR14332042</t>
  </si>
  <si>
    <t>2019-08-17T11:02:00</t>
  </si>
  <si>
    <t>samp_985</t>
  </si>
  <si>
    <t>BWT_2G_2_50_Metagenome_2019</t>
  </si>
  <si>
    <t>SAMN18335596</t>
  </si>
  <si>
    <t>SRR14332043</t>
  </si>
  <si>
    <t>samp_986</t>
  </si>
  <si>
    <t>BWT_1_22_Metagenome_2019</t>
  </si>
  <si>
    <t>SAMN18335595</t>
  </si>
  <si>
    <t>SRR14332044</t>
  </si>
  <si>
    <t>2019-08-17T8:12:00</t>
  </si>
  <si>
    <t>samp_987</t>
  </si>
  <si>
    <t>BWT_1_50_Metagenome_2019</t>
  </si>
  <si>
    <t>SAMN18335594</t>
  </si>
  <si>
    <t>SRR14332045</t>
  </si>
  <si>
    <t>samp_988</t>
  </si>
  <si>
    <t>BWT_2G_1_22_Metagenome_2019</t>
  </si>
  <si>
    <t>SAMN18335593</t>
  </si>
  <si>
    <t>SRR14332046</t>
  </si>
  <si>
    <t>2019-08-16T10:38:00</t>
  </si>
  <si>
    <t>samp_989</t>
  </si>
  <si>
    <t>BWT_2G_1_50_Metagenome_2019</t>
  </si>
  <si>
    <t>SAMN18335592</t>
  </si>
  <si>
    <t>SRR14332047</t>
  </si>
  <si>
    <t>samp_990</t>
  </si>
  <si>
    <t>SC02_50_Metagenome_2019</t>
  </si>
  <si>
    <t>SAMN18335591</t>
  </si>
  <si>
    <t>SRR14332048</t>
  </si>
  <si>
    <t>2019-08-27T5:54:00</t>
  </si>
  <si>
    <t>samp_991</t>
  </si>
  <si>
    <t>SC55_22_Metagenome_2019</t>
  </si>
  <si>
    <t>SAMN18335540</t>
  </si>
  <si>
    <t>SRR14332049</t>
  </si>
  <si>
    <t>2019-08-16T14:21:00</t>
  </si>
  <si>
    <t>samp_992</t>
  </si>
  <si>
    <t>SC55_50_Metagenome_2019</t>
  </si>
  <si>
    <t>SAMN18335539</t>
  </si>
  <si>
    <t>SRR14332050</t>
  </si>
  <si>
    <t>samp_993</t>
  </si>
  <si>
    <t>SC05_22_Metagenome_2019</t>
  </si>
  <si>
    <t>SAMN18335590</t>
  </si>
  <si>
    <t>SRR14332051</t>
  </si>
  <si>
    <t>2019-08-27T16:00:00</t>
  </si>
  <si>
    <t>samp_994</t>
  </si>
  <si>
    <t>SC05_50_Metagenome_2019</t>
  </si>
  <si>
    <t>SAMN18335589</t>
  </si>
  <si>
    <t>SRR14332052</t>
  </si>
  <si>
    <t>samp_995</t>
  </si>
  <si>
    <t>SC07_22_Metagenome_2019</t>
  </si>
  <si>
    <t>SAMN18335588</t>
  </si>
  <si>
    <t>SRR14332053</t>
  </si>
  <si>
    <t>2019-08-27T11:02:00</t>
  </si>
  <si>
    <t>samp_996</t>
  </si>
  <si>
    <t>SC07_50_Metagenome_2019</t>
  </si>
  <si>
    <t>SAMN18335587</t>
  </si>
  <si>
    <t>SRR14332054</t>
  </si>
  <si>
    <t>samp_997</t>
  </si>
  <si>
    <t>SC09_22_Metagenome_2019</t>
  </si>
  <si>
    <t>SAMN18335586</t>
  </si>
  <si>
    <t>SRR14332055</t>
  </si>
  <si>
    <t>samp_998</t>
  </si>
  <si>
    <t>Zymo_Even_Dilution2_Metagenome_2019</t>
  </si>
  <si>
    <t>SAMN18335623</t>
  </si>
  <si>
    <t>SRR14333787</t>
  </si>
  <si>
    <t>samp_999</t>
  </si>
  <si>
    <t>NegCNTRL1_Metagenome_2019</t>
  </si>
  <si>
    <t>SAMN18335622</t>
  </si>
  <si>
    <t>SRR14333788</t>
  </si>
  <si>
    <t>2019-10-03</t>
  </si>
  <si>
    <t>samp_1000</t>
  </si>
  <si>
    <t>Mirror_ST12_22_Metagenome_2019</t>
  </si>
  <si>
    <t>SAMN18335621</t>
  </si>
  <si>
    <t>SRR14333789</t>
  </si>
  <si>
    <t>2019-08-27T14:02:00</t>
  </si>
  <si>
    <t>samp_1001</t>
  </si>
  <si>
    <t>Mirror_ST12_50_Metagenome_2019</t>
  </si>
  <si>
    <t>SAMN18335620</t>
  </si>
  <si>
    <t>SRR14333790</t>
  </si>
  <si>
    <t>samp_1002</t>
  </si>
  <si>
    <t>Mirror_Nessie_22_Metagenome_2019</t>
  </si>
  <si>
    <t>SAMN18335619</t>
  </si>
  <si>
    <t>SRR14333791</t>
  </si>
  <si>
    <t>2019-08-27T10:54:00</t>
  </si>
  <si>
    <t>samp_1003</t>
  </si>
  <si>
    <t>Mirror_Nessie_50_Metagenome_2019</t>
  </si>
  <si>
    <t>SAMN18335618</t>
  </si>
  <si>
    <t>SRR14333792</t>
  </si>
  <si>
    <t>samp_1004</t>
  </si>
  <si>
    <t>SC53_22_Metagenome_2019</t>
  </si>
  <si>
    <t>SAMN18335542</t>
  </si>
  <si>
    <t>SRR14333793</t>
  </si>
  <si>
    <t>samp_1005</t>
  </si>
  <si>
    <t>SC53_22_18S-ITS_dualindex_2019</t>
  </si>
  <si>
    <t>SAMN18335451</t>
  </si>
  <si>
    <t>SRR14407215</t>
  </si>
  <si>
    <t>Sequenced in 2019 sample pool - Used NEXTFLEX 18S ITS Amplicon-Seq kit</t>
  </si>
  <si>
    <t>samp_1006</t>
  </si>
  <si>
    <t>SC53_50_18S-ITS_dualindex_2019</t>
  </si>
  <si>
    <t>SAMN18335450</t>
  </si>
  <si>
    <t>SRR14407216</t>
  </si>
  <si>
    <t>samp_1007</t>
  </si>
  <si>
    <t>SC55_22_18S-ITS_dualindex_2019</t>
  </si>
  <si>
    <t>SAMN18335449</t>
  </si>
  <si>
    <t>SRR14407217</t>
  </si>
  <si>
    <t>samp_1008</t>
  </si>
  <si>
    <t>SC55_50_18S-ITS_dualindex_2019</t>
  </si>
  <si>
    <t>SAMN18335448</t>
  </si>
  <si>
    <t>SRR14407218</t>
  </si>
  <si>
    <t>samp_1009</t>
  </si>
  <si>
    <t>SC57_22_18S-ITS_dualindex_2019</t>
  </si>
  <si>
    <t>SAMN18335447</t>
  </si>
  <si>
    <t>SRR14407219</t>
  </si>
  <si>
    <t>2019-08-16T11:02:00</t>
  </si>
  <si>
    <t>samp_1010</t>
  </si>
  <si>
    <t>SC57_50_18S-ITS_dualindex_2019</t>
  </si>
  <si>
    <t>SAMN18335446</t>
  </si>
  <si>
    <t>SRR14407220</t>
  </si>
  <si>
    <t>samp_1011</t>
  </si>
  <si>
    <t>SC59_22_18S-ITS_dualindex_2019</t>
  </si>
  <si>
    <t>SAMN18335445</t>
  </si>
  <si>
    <t>SRR14407221</t>
  </si>
  <si>
    <t>2019-08-15T14:32:00</t>
  </si>
  <si>
    <t>samp_1012</t>
  </si>
  <si>
    <t>SC59_50_18S-ITS_dualindex_2019</t>
  </si>
  <si>
    <t>SAMN18335444</t>
  </si>
  <si>
    <t>SRR14407222</t>
  </si>
  <si>
    <t>samp_1013</t>
  </si>
  <si>
    <t>Zymo_Log_16S_singleindex_2019</t>
  </si>
  <si>
    <t>SAMN18335443</t>
  </si>
  <si>
    <t>SRR14407223</t>
  </si>
  <si>
    <t>Sequenced in 2019 sample pool - Used custom NEXTFLEX 16S V4 Amplicon-Seq 2.0 kit, barcode on reverse primer</t>
  </si>
  <si>
    <t>samp_1014</t>
  </si>
  <si>
    <t>Zymo_Even_Dilution3_16S_singleindex_2019</t>
  </si>
  <si>
    <t>SAMN18335442</t>
  </si>
  <si>
    <t>SRR14407224</t>
  </si>
  <si>
    <t>samp_1015</t>
  </si>
  <si>
    <t>SC51_22_16S_singleindex_2019</t>
  </si>
  <si>
    <t>SAMN18335361</t>
  </si>
  <si>
    <t>SRR14407225</t>
  </si>
  <si>
    <t>samp_1016</t>
  </si>
  <si>
    <t>Zymo_Even_Dilution2_16S_singleindex_2019</t>
  </si>
  <si>
    <t>SAMN18335441</t>
  </si>
  <si>
    <t>SRR14407226</t>
  </si>
  <si>
    <t>samp_1017</t>
  </si>
  <si>
    <t>Zymo_Even_Dilution1_16S_singleindex_2019</t>
  </si>
  <si>
    <t>SAMN18335440</t>
  </si>
  <si>
    <t>SRR14407227</t>
  </si>
  <si>
    <t>samp_1018</t>
  </si>
  <si>
    <t>Mirror_ST12_22_16S_singleindex_2019</t>
  </si>
  <si>
    <t>SAMN18335439</t>
  </si>
  <si>
    <t>SRR14407228</t>
  </si>
  <si>
    <t>samp_1019</t>
  </si>
  <si>
    <t>Mirror_ST12_50_16S_singleindex_2019</t>
  </si>
  <si>
    <t>SAMN18335438</t>
  </si>
  <si>
    <t>SRR14407229</t>
  </si>
  <si>
    <t>samp_1020</t>
  </si>
  <si>
    <t>Mirror_Nessie_22_16S_singleindex_2019</t>
  </si>
  <si>
    <t>SAMN18335437</t>
  </si>
  <si>
    <t>SRR14407230</t>
  </si>
  <si>
    <t>samp_1021</t>
  </si>
  <si>
    <t>Mirror_Nessie_50_16S_singleindex_2019</t>
  </si>
  <si>
    <t>SAMN18335436</t>
  </si>
  <si>
    <t>SRR14407231</t>
  </si>
  <si>
    <t>samp_1022</t>
  </si>
  <si>
    <t>Mirror_ST2_22_16S_singleindex_2019</t>
  </si>
  <si>
    <t>SAMN18335435</t>
  </si>
  <si>
    <t>SRR14407232</t>
  </si>
  <si>
    <t>samp_1023</t>
  </si>
  <si>
    <t>Mirror_ST2_50_16S_singleindex_2019</t>
  </si>
  <si>
    <t>SAMN18335434</t>
  </si>
  <si>
    <t>SRR14407233</t>
  </si>
  <si>
    <t>samp_1024</t>
  </si>
  <si>
    <t>3G_3_Aug_23_22_16S_singleindex_2019</t>
  </si>
  <si>
    <t>SAMN18335433</t>
  </si>
  <si>
    <t>SRR14407234</t>
  </si>
  <si>
    <t>samp_1025</t>
  </si>
  <si>
    <t>3G_3_Aug_23_50_16S_singleindex_2019</t>
  </si>
  <si>
    <t>SAMN18335432</t>
  </si>
  <si>
    <t>SRR14407235</t>
  </si>
  <si>
    <t>samp_1026</t>
  </si>
  <si>
    <t>SC51_50_16S_singleindex_2019</t>
  </si>
  <si>
    <t>SAMN18335360</t>
  </si>
  <si>
    <t>SRR14407236</t>
  </si>
  <si>
    <t>samp_1027</t>
  </si>
  <si>
    <t>3G_2_Aug_23_22_16S_singleindex_2019</t>
  </si>
  <si>
    <t>SAMN18335431</t>
  </si>
  <si>
    <t>SRR14407237</t>
  </si>
  <si>
    <t>samp_1028</t>
  </si>
  <si>
    <t>3G_2_Aug_23_50_16S_singleindex_2019</t>
  </si>
  <si>
    <t>SAMN18335430</t>
  </si>
  <si>
    <t>SRR14407238</t>
  </si>
  <si>
    <t>samp_1029</t>
  </si>
  <si>
    <t>blw_4pls13_22_16S_singleindex_2019</t>
  </si>
  <si>
    <t>SAMN18335429</t>
  </si>
  <si>
    <t>SRR14407239</t>
  </si>
  <si>
    <t>samp_1030</t>
  </si>
  <si>
    <t>blw_4pls13_50_16S_singleindex_2019</t>
  </si>
  <si>
    <t>SAMN18335428</t>
  </si>
  <si>
    <t>SRR14407240</t>
  </si>
  <si>
    <t>samp_1031</t>
  </si>
  <si>
    <t>BWT_4_22_16S_singleindex_2019</t>
  </si>
  <si>
    <t>SAMN18335427</t>
  </si>
  <si>
    <t>SRR14407241</t>
  </si>
  <si>
    <t>samp_1032</t>
  </si>
  <si>
    <t>BWT_4_50_16S_singleindex_2019</t>
  </si>
  <si>
    <t>SAMN18335426</t>
  </si>
  <si>
    <t>SRR14407242</t>
  </si>
  <si>
    <t>samp_1033</t>
  </si>
  <si>
    <t>BWT_2G_3_22_16S_singleindex_2019</t>
  </si>
  <si>
    <t>SAMN18335425</t>
  </si>
  <si>
    <t>SRR14407243</t>
  </si>
  <si>
    <t>samp_1034</t>
  </si>
  <si>
    <t>BWT_2G_3_50_16S_singleindex_2019</t>
  </si>
  <si>
    <t>SAMN18335424</t>
  </si>
  <si>
    <t>SRR14407244</t>
  </si>
  <si>
    <t>samp_1035</t>
  </si>
  <si>
    <t>BWT_3_22_16S_singleindex_2019</t>
  </si>
  <si>
    <t>SAMN18335423</t>
  </si>
  <si>
    <t>SRR14407245</t>
  </si>
  <si>
    <t>samp_1036</t>
  </si>
  <si>
    <t>BWT_3_50_16S_singleindex_2019</t>
  </si>
  <si>
    <t>SAMN18335422</t>
  </si>
  <si>
    <t>SRR14407246</t>
  </si>
  <si>
    <t>samp_1037</t>
  </si>
  <si>
    <t>SC53_22_16S_singleindex_2019</t>
  </si>
  <si>
    <t>SAMN18335359</t>
  </si>
  <si>
    <t>SRR14407247</t>
  </si>
  <si>
    <t>samp_1038</t>
  </si>
  <si>
    <t>3G_3_22_16S_singleindex_2019</t>
  </si>
  <si>
    <t>SAMN18335421</t>
  </si>
  <si>
    <t>SRR14407248</t>
  </si>
  <si>
    <t>samp_1039</t>
  </si>
  <si>
    <t>3G_3_50_16S_singleindex_2019</t>
  </si>
  <si>
    <t>SAMN18335420</t>
  </si>
  <si>
    <t>SRR14407249</t>
  </si>
  <si>
    <t>samp_1040</t>
  </si>
  <si>
    <t>3G_1_22_16S_singleindex_2019</t>
  </si>
  <si>
    <t>SAMN18335419</t>
  </si>
  <si>
    <t>SRR14407250</t>
  </si>
  <si>
    <t>samp_1041</t>
  </si>
  <si>
    <t>3G_1_50_16S_singleindex_2019</t>
  </si>
  <si>
    <t>SAMN18335418</t>
  </si>
  <si>
    <t>SRR14407251</t>
  </si>
  <si>
    <t>samp_1042</t>
  </si>
  <si>
    <t>BWT_2_22_16S_singleindex_2019</t>
  </si>
  <si>
    <t>SAMN18335417</t>
  </si>
  <si>
    <t>SRR14407252</t>
  </si>
  <si>
    <t>samp_1043</t>
  </si>
  <si>
    <t>BWT_2_50_16S_singleindex_2019</t>
  </si>
  <si>
    <t>SAMN18335416</t>
  </si>
  <si>
    <t>SRR14407253</t>
  </si>
  <si>
    <t>samp_1044</t>
  </si>
  <si>
    <t>BWT_2G_2_22_16S_singleindex_2019</t>
  </si>
  <si>
    <t>SAMN18335415</t>
  </si>
  <si>
    <t>SRR14407254</t>
  </si>
  <si>
    <t>samp_1045</t>
  </si>
  <si>
    <t>BWT_2G_2_50_16S_singleindex_2019</t>
  </si>
  <si>
    <t>SAMN18335414</t>
  </si>
  <si>
    <t>SRR14407255</t>
  </si>
  <si>
    <t>samp_1046</t>
  </si>
  <si>
    <t>BWT_1_22_16S_singleindex_2019</t>
  </si>
  <si>
    <t>SAMN18335413</t>
  </si>
  <si>
    <t>SRR14407256</t>
  </si>
  <si>
    <t>samp_1047</t>
  </si>
  <si>
    <t>BWT_1_50_16S_singleindex_2019</t>
  </si>
  <si>
    <t>SAMN18335412</t>
  </si>
  <si>
    <t>SRR14407257</t>
  </si>
  <si>
    <t>samp_1048</t>
  </si>
  <si>
    <t>SC53_50_16S_singleindex_2019</t>
  </si>
  <si>
    <t>SAMN18335358</t>
  </si>
  <si>
    <t>SRR14407258</t>
  </si>
  <si>
    <t>samp_1049</t>
  </si>
  <si>
    <t>BWT_2G_1_22_16S_singleindex_2019</t>
  </si>
  <si>
    <t>SAMN18335411</t>
  </si>
  <si>
    <t>SRR14407259</t>
  </si>
  <si>
    <t>samp_1050</t>
  </si>
  <si>
    <t>BWT_2G_1_50_16S_singleindex_2019</t>
  </si>
  <si>
    <t>SAMN18335410</t>
  </si>
  <si>
    <t>SRR14407260</t>
  </si>
  <si>
    <t>samp_1051</t>
  </si>
  <si>
    <t>SC02_22_16S_singleindex_2019</t>
  </si>
  <si>
    <t>SAMN18335409</t>
  </si>
  <si>
    <t>SRR14407261</t>
  </si>
  <si>
    <t>samp_1052</t>
  </si>
  <si>
    <t>SC02_50_16S_singleindex_2019</t>
  </si>
  <si>
    <t>SAMN18335408</t>
  </si>
  <si>
    <t>SRR14407262</t>
  </si>
  <si>
    <t>samp_1053</t>
  </si>
  <si>
    <t>SC05_22_16S_singleindex_2019</t>
  </si>
  <si>
    <t>SAMN18335407</t>
  </si>
  <si>
    <t>SRR14407263</t>
  </si>
  <si>
    <t>samp_1054</t>
  </si>
  <si>
    <t>SC05_50_16S_singleindex_2019</t>
  </si>
  <si>
    <t>SAMN18335406</t>
  </si>
  <si>
    <t>SRR14407264</t>
  </si>
  <si>
    <t>samp_1055</t>
  </si>
  <si>
    <t>SC07_22_16S_singleindex_2019</t>
  </si>
  <si>
    <t>SAMN18335405</t>
  </si>
  <si>
    <t>SRR14407265</t>
  </si>
  <si>
    <t>samp_1056</t>
  </si>
  <si>
    <t>SC07_50_16S_singleindex_2019</t>
  </si>
  <si>
    <t>SAMN18335404</t>
  </si>
  <si>
    <t>SRR14407266</t>
  </si>
  <si>
    <t>samp_1057</t>
  </si>
  <si>
    <t>SC09_22_16S_singleindex_2019</t>
  </si>
  <si>
    <t>SAMN18335403</t>
  </si>
  <si>
    <t>SRR14407267</t>
  </si>
  <si>
    <t>samp_1058</t>
  </si>
  <si>
    <t>SC09_50_16S_singleindex_2019</t>
  </si>
  <si>
    <t>SAMN18335402</t>
  </si>
  <si>
    <t>SRR14407268</t>
  </si>
  <si>
    <t>samp_1059</t>
  </si>
  <si>
    <t>SC55_22_16S_singleindex_2019</t>
  </si>
  <si>
    <t>SAMN18335357</t>
  </si>
  <si>
    <t>SRR14407269</t>
  </si>
  <si>
    <t>samp_1060</t>
  </si>
  <si>
    <t>SC11_22_16S_singleindex_2019</t>
  </si>
  <si>
    <t>SAMN18335401</t>
  </si>
  <si>
    <t>SRR14407270</t>
  </si>
  <si>
    <t>samp_1061</t>
  </si>
  <si>
    <t>SC11_50_16S_singleindex_2019</t>
  </si>
  <si>
    <t>SAMN18335400</t>
  </si>
  <si>
    <t>SRR14407271</t>
  </si>
  <si>
    <t>samp_1062</t>
  </si>
  <si>
    <t>SC13_22_16S_singleindex_2019</t>
  </si>
  <si>
    <t>SAMN18335399</t>
  </si>
  <si>
    <t>SRR14407272</t>
  </si>
  <si>
    <t>2019-08-25T14:56:00</t>
  </si>
  <si>
    <t>samp_1063</t>
  </si>
  <si>
    <t>SC13_50_16S_singleindex_2019</t>
  </si>
  <si>
    <t>SAMN18335398</t>
  </si>
  <si>
    <t>SRR14407273</t>
  </si>
  <si>
    <t>samp_1064</t>
  </si>
  <si>
    <t>SC15_22_16S_singleindex_2019</t>
  </si>
  <si>
    <t>SAMN18335397</t>
  </si>
  <si>
    <t>SRR14407274</t>
  </si>
  <si>
    <t>2019-08-25T11:17:00</t>
  </si>
  <si>
    <t>samp_1065</t>
  </si>
  <si>
    <t>SC15_50_16S_singleindex_2019</t>
  </si>
  <si>
    <t>SAMN18335396</t>
  </si>
  <si>
    <t>SRR14407275</t>
  </si>
  <si>
    <t>samp_1066</t>
  </si>
  <si>
    <t>SC17_22_16S_singleindex_2019</t>
  </si>
  <si>
    <t>SAMN18335395</t>
  </si>
  <si>
    <t>SRR14407276</t>
  </si>
  <si>
    <t>2019-08-25T7:31:00</t>
  </si>
  <si>
    <t>samp_1067</t>
  </si>
  <si>
    <t>SC17_50_16S_singleindex_2019</t>
  </si>
  <si>
    <t>SAMN18335394</t>
  </si>
  <si>
    <t>SRR14407277</t>
  </si>
  <si>
    <t>samp_1068</t>
  </si>
  <si>
    <t>SC19_22_16S_singleindex_2019</t>
  </si>
  <si>
    <t>SAMN18335393</t>
  </si>
  <si>
    <t>SRR14407278</t>
  </si>
  <si>
    <t>2019-08-24T16:56:00</t>
  </si>
  <si>
    <t>samp_1069</t>
  </si>
  <si>
    <t>SC19_50_16S_singleindex_2019</t>
  </si>
  <si>
    <t>SAMN18335392</t>
  </si>
  <si>
    <t>SRR14407279</t>
  </si>
  <si>
    <t>samp_1070</t>
  </si>
  <si>
    <t>SC55_50_16S_singleindex_2019</t>
  </si>
  <si>
    <t>SAMN18335356</t>
  </si>
  <si>
    <t>SRR14407280</t>
  </si>
  <si>
    <t>samp_1071</t>
  </si>
  <si>
    <t>SC21_22_16S_singleindex_2019</t>
  </si>
  <si>
    <t>SAMN18335391</t>
  </si>
  <si>
    <t>SRR14407281</t>
  </si>
  <si>
    <t>2019-08-24T9:37:00</t>
  </si>
  <si>
    <t>samp_1072</t>
  </si>
  <si>
    <t>SC21_50_16S_singleindex_2019</t>
  </si>
  <si>
    <t>SAMN18335390</t>
  </si>
  <si>
    <t>SRR14407282</t>
  </si>
  <si>
    <t>samp_1073</t>
  </si>
  <si>
    <t>SC23_22_16S_singleindex_2019</t>
  </si>
  <si>
    <t>SAMN18335389</t>
  </si>
  <si>
    <t>SRR14407283</t>
  </si>
  <si>
    <t>2019-08-24T6:12:00</t>
  </si>
  <si>
    <t>samp_1074</t>
  </si>
  <si>
    <t>SC23_50_16S_singleindex_2019</t>
  </si>
  <si>
    <t>SAMN18335388</t>
  </si>
  <si>
    <t>SRR14407284</t>
  </si>
  <si>
    <t>samp_1075</t>
  </si>
  <si>
    <t>SC25_22_16S_singleindex_2019</t>
  </si>
  <si>
    <t>SAMN18335387</t>
  </si>
  <si>
    <t>SRR14407285</t>
  </si>
  <si>
    <t>2019-08-23T18:20:00</t>
  </si>
  <si>
    <t>samp_1076</t>
  </si>
  <si>
    <t>SC25_50_16S_singleindex_2019</t>
  </si>
  <si>
    <t>SAMN18335386</t>
  </si>
  <si>
    <t>SRR14407286</t>
  </si>
  <si>
    <t>samp_1077</t>
  </si>
  <si>
    <t>SC27_22_16S_singleindex_2019</t>
  </si>
  <si>
    <t>SAMN18335385</t>
  </si>
  <si>
    <t>SRR14407287</t>
  </si>
  <si>
    <t>2019-08-23T13:48:00</t>
  </si>
  <si>
    <t>samp_1078</t>
  </si>
  <si>
    <t>SC27_50_16S_singleindex_2019</t>
  </si>
  <si>
    <t>SAMN18335384</t>
  </si>
  <si>
    <t>SRR14407288</t>
  </si>
  <si>
    <t>samp_1079</t>
  </si>
  <si>
    <t>SC29_22_16S_singleindex_2019</t>
  </si>
  <si>
    <t>SAMN18335383</t>
  </si>
  <si>
    <t>SRR14407289</t>
  </si>
  <si>
    <t>2019-08-23T9:15:00</t>
  </si>
  <si>
    <t>samp_1080</t>
  </si>
  <si>
    <t>SC29_50_16S_singleindex_2019</t>
  </si>
  <si>
    <t>SAMN18335382</t>
  </si>
  <si>
    <t>SRR14407290</t>
  </si>
  <si>
    <t>samp_1081</t>
  </si>
  <si>
    <t>SC57_22_16S_singleindex_2019</t>
  </si>
  <si>
    <t>SAMN18335355</t>
  </si>
  <si>
    <t>SRR14407291</t>
  </si>
  <si>
    <t>samp_1082</t>
  </si>
  <si>
    <t>SC31_22_16S_singleindex_2019</t>
  </si>
  <si>
    <t>SAMN18335381</t>
  </si>
  <si>
    <t>SRR14407292</t>
  </si>
  <si>
    <t>2019-08-23T22:02:00</t>
  </si>
  <si>
    <t>samp_1083</t>
  </si>
  <si>
    <t>SC31_50_16S_singleindex_2019</t>
  </si>
  <si>
    <t>SAMN18335380</t>
  </si>
  <si>
    <t>SRR14407293</t>
  </si>
  <si>
    <t>samp_1084</t>
  </si>
  <si>
    <t>SC33_22_16S_singleindex_2019</t>
  </si>
  <si>
    <t>SAMN18335379</t>
  </si>
  <si>
    <t>SRR14407294</t>
  </si>
  <si>
    <t>2019-08-22T16:02:00</t>
  </si>
  <si>
    <t>samp_1085</t>
  </si>
  <si>
    <t>SC33_50_16S_singleindex_2019</t>
  </si>
  <si>
    <t>SAMN18335378</t>
  </si>
  <si>
    <t>SRR14407295</t>
  </si>
  <si>
    <t>samp_1086</t>
  </si>
  <si>
    <t>SC35_22_16S_singleindex_2019</t>
  </si>
  <si>
    <t>SAMN18335377</t>
  </si>
  <si>
    <t>SRR14407296</t>
  </si>
  <si>
    <t>2019-08-21T14:14:00</t>
  </si>
  <si>
    <t>samp_1087</t>
  </si>
  <si>
    <t>SC35_50_16S_singleindex_2019</t>
  </si>
  <si>
    <t>SAMN18335376</t>
  </si>
  <si>
    <t>SRR14407297</t>
  </si>
  <si>
    <t>samp_1088</t>
  </si>
  <si>
    <t>SC37_22_16S_singleindex_2019</t>
  </si>
  <si>
    <t>SAMN18335375</t>
  </si>
  <si>
    <t>SRR14407298</t>
  </si>
  <si>
    <t>2019-08-21T11:09:00</t>
  </si>
  <si>
    <t>samp_1089</t>
  </si>
  <si>
    <t>SC37_50_16S_singleindex_2019</t>
  </si>
  <si>
    <t>SAMN18335374</t>
  </si>
  <si>
    <t>SRR14407299</t>
  </si>
  <si>
    <t>samp_1090</t>
  </si>
  <si>
    <t>SC39_22_16S_singleindex_2019</t>
  </si>
  <si>
    <t>SAMN18335373</t>
  </si>
  <si>
    <t>SRR14407300</t>
  </si>
  <si>
    <t>2019-08-21T8:31:00</t>
  </si>
  <si>
    <t>samp_1091</t>
  </si>
  <si>
    <t>SC39_50_16S_singleindex_2019</t>
  </si>
  <si>
    <t>SAMN18335372</t>
  </si>
  <si>
    <t>SRR14407301</t>
  </si>
  <si>
    <t>samp_1092</t>
  </si>
  <si>
    <t>SC57_50_16S_singleindex_2019</t>
  </si>
  <si>
    <t>SAMN18335354</t>
  </si>
  <si>
    <t>SRR14407302</t>
  </si>
  <si>
    <t>samp_1093</t>
  </si>
  <si>
    <t>SC41_22_16S_singleindex_2019</t>
  </si>
  <si>
    <t>SAMN18335371</t>
  </si>
  <si>
    <t>SRR14407303</t>
  </si>
  <si>
    <t>2019-08-20T15:24:00</t>
  </si>
  <si>
    <t>samp_1094</t>
  </si>
  <si>
    <t>Zymo_Log_18S-ITS_dualindex_2019</t>
  </si>
  <si>
    <t>SAMN18335536</t>
  </si>
  <si>
    <t>SRR14407304</t>
  </si>
  <si>
    <t>samp_1095</t>
  </si>
  <si>
    <t>Zymo_Even_Dilution2_18S-ITS_dualindex_2019</t>
  </si>
  <si>
    <t>SAMN18335535</t>
  </si>
  <si>
    <t>SRR14407305</t>
  </si>
  <si>
    <t>samp_1096</t>
  </si>
  <si>
    <t>NegCNTRL8_18S-ITS_dualindex_2019</t>
  </si>
  <si>
    <t>SAMN18335534</t>
  </si>
  <si>
    <t>SRR14407306</t>
  </si>
  <si>
    <t>2019-11-11TNA</t>
  </si>
  <si>
    <t>samp_1097</t>
  </si>
  <si>
    <t>NegCNTRL4_18S-ITS_dualindex_2019</t>
  </si>
  <si>
    <t>SAMN18335533</t>
  </si>
  <si>
    <t>SRR14407307</t>
  </si>
  <si>
    <t>2019-10-30TNA</t>
  </si>
  <si>
    <t>samp_1098</t>
  </si>
  <si>
    <t>NegCNTRL2_18S-ITS_dualindex_2019</t>
  </si>
  <si>
    <t>SAMN18335532</t>
  </si>
  <si>
    <t>SRR14407308</t>
  </si>
  <si>
    <t>2019-10-25TNA</t>
  </si>
  <si>
    <t>samp_1099</t>
  </si>
  <si>
    <t>SC41_50_16S_singleindex_2019</t>
  </si>
  <si>
    <t>SAMN18335370</t>
  </si>
  <si>
    <t>SRR14407309</t>
  </si>
  <si>
    <t>samp_1100</t>
  </si>
  <si>
    <t>NegCNTRL1_18S-ITS_dualindex_2019</t>
  </si>
  <si>
    <t>SAMN18335531</t>
  </si>
  <si>
    <t>SRR14407310</t>
  </si>
  <si>
    <t>2019-10-03TNA</t>
  </si>
  <si>
    <t>samp_1101</t>
  </si>
  <si>
    <t>Mirror_ST12_22_18S-ITS_dualindex_2019</t>
  </si>
  <si>
    <t>SAMN18335530</t>
  </si>
  <si>
    <t>SRR14407311</t>
  </si>
  <si>
    <t>samp_1102</t>
  </si>
  <si>
    <t>Mirror_ST12_50_18S-ITS_dualindex_2019</t>
  </si>
  <si>
    <t>SAMN18335529</t>
  </si>
  <si>
    <t>SRR14407312</t>
  </si>
  <si>
    <t>samp_1103</t>
  </si>
  <si>
    <t>Mirror_Nessie_22_18S-ITS_dualindex_2019</t>
  </si>
  <si>
    <t>SAMN18335528</t>
  </si>
  <si>
    <t>SRR14407313</t>
  </si>
  <si>
    <t>samp_1104</t>
  </si>
  <si>
    <t>Mirror_Nessie_50_18S-ITS_dualindex_2019</t>
  </si>
  <si>
    <t>SAMN18335527</t>
  </si>
  <si>
    <t>SRR14407314</t>
  </si>
  <si>
    <t>samp_1105</t>
  </si>
  <si>
    <t>Mirror_ST2_22_18S-ITS_dualindex_2019</t>
  </si>
  <si>
    <t>SAMN18335526</t>
  </si>
  <si>
    <t>SRR14407315</t>
  </si>
  <si>
    <t>samp_1106</t>
  </si>
  <si>
    <t>Mirror_ST2_50_18S-ITS_dualindex_2019</t>
  </si>
  <si>
    <t>SAMN18335525</t>
  </si>
  <si>
    <t>SRR14407316</t>
  </si>
  <si>
    <t>samp_1107</t>
  </si>
  <si>
    <t>3G_3_Aug_23_22_18S-ITS_dualindex_2019</t>
  </si>
  <si>
    <t>SAMN18335524</t>
  </si>
  <si>
    <t>SRR14407317</t>
  </si>
  <si>
    <t>samp_1108</t>
  </si>
  <si>
    <t>3G_3_Aug_23_50_18S-ITS_dualindex_2019</t>
  </si>
  <si>
    <t>SAMN18335523</t>
  </si>
  <si>
    <t>SRR14407318</t>
  </si>
  <si>
    <t>samp_1109</t>
  </si>
  <si>
    <t>3G_2_Aug_23_22_18S-ITS_dualindex_2019</t>
  </si>
  <si>
    <t>SAMN18335522</t>
  </si>
  <si>
    <t>SRR14407319</t>
  </si>
  <si>
    <t>samp_1110</t>
  </si>
  <si>
    <t>SC43_22_16S_singleindex_2019</t>
  </si>
  <si>
    <t>SAMN18335369</t>
  </si>
  <si>
    <t>SRR14407320</t>
  </si>
  <si>
    <t>2019-08-20T13:09:00</t>
  </si>
  <si>
    <t>samp_1111</t>
  </si>
  <si>
    <t>3G_2_Aug_23_50_18S-ITS_dualindex_2019</t>
  </si>
  <si>
    <t>SAMN18335521</t>
  </si>
  <si>
    <t>SRR14407321</t>
  </si>
  <si>
    <t>samp_1112</t>
  </si>
  <si>
    <t>blw_4pls13_22_18S-ITS_dualindex_2019</t>
  </si>
  <si>
    <t>SAMN18335520</t>
  </si>
  <si>
    <t>SRR14407322</t>
  </si>
  <si>
    <t>samp_1113</t>
  </si>
  <si>
    <t>blw_4pls13_50_18S-ITS_dualindex_2019</t>
  </si>
  <si>
    <t>SAMN18335519</t>
  </si>
  <si>
    <t>SRR14407323</t>
  </si>
  <si>
    <t>samp_1114</t>
  </si>
  <si>
    <t>BWT_4_22_18S-ITS_dualindex_2019</t>
  </si>
  <si>
    <t>SAMN18335518</t>
  </si>
  <si>
    <t>SRR14407324</t>
  </si>
  <si>
    <t>samp_1115</t>
  </si>
  <si>
    <t>BWT_4_50_18S-ITS_dualindex_2019</t>
  </si>
  <si>
    <t>SAMN18335517</t>
  </si>
  <si>
    <t>SRR14407325</t>
  </si>
  <si>
    <t>samp_1116</t>
  </si>
  <si>
    <t>BWT_2G_3_22_18S-ITS_dualindex_2019</t>
  </si>
  <si>
    <t>SAMN18335516</t>
  </si>
  <si>
    <t>SRR14407326</t>
  </si>
  <si>
    <t>samp_1117</t>
  </si>
  <si>
    <t>BWT_2G_3_50_18S-ITS_dualindex_2019</t>
  </si>
  <si>
    <t>SAMN18335515</t>
  </si>
  <si>
    <t>SRR14407327</t>
  </si>
  <si>
    <t>samp_1118</t>
  </si>
  <si>
    <t>BWT_3_22_18S-ITS_dualindex_2019</t>
  </si>
  <si>
    <t>SAMN18335514</t>
  </si>
  <si>
    <t>SRR14407328</t>
  </si>
  <si>
    <t>samp_1119</t>
  </si>
  <si>
    <t>BWT_3_50_18S-ITS_dualindex_2019</t>
  </si>
  <si>
    <t>SAMN18335513</t>
  </si>
  <si>
    <t>SRR14407329</t>
  </si>
  <si>
    <t>samp_1120</t>
  </si>
  <si>
    <t>3G_3_22_18S-ITS_dualindex_2019</t>
  </si>
  <si>
    <t>SAMN18335512</t>
  </si>
  <si>
    <t>SRR14407330</t>
  </si>
  <si>
    <t>samp_1121</t>
  </si>
  <si>
    <t>SC43_50_16S_singleindex_2019</t>
  </si>
  <si>
    <t>SAMN18335368</t>
  </si>
  <si>
    <t>SRR14407331</t>
  </si>
  <si>
    <t>samp_1122</t>
  </si>
  <si>
    <t>3G_3_50_18S-ITS_dualindex_2019</t>
  </si>
  <si>
    <t>SAMN18335511</t>
  </si>
  <si>
    <t>SRR14407332</t>
  </si>
  <si>
    <t>samp_1123</t>
  </si>
  <si>
    <t>3G_1_22_18S-ITS_dualindex_2019</t>
  </si>
  <si>
    <t>SAMN18335510</t>
  </si>
  <si>
    <t>SRR14407333</t>
  </si>
  <si>
    <t>samp_1124</t>
  </si>
  <si>
    <t>3G_1_50_18S-ITS_dualindex_2019</t>
  </si>
  <si>
    <t>SAMN18335509</t>
  </si>
  <si>
    <t>SRR14407334</t>
  </si>
  <si>
    <t>samp_1125</t>
  </si>
  <si>
    <t>BWT_2_22_18S-ITS_dualindex_2019</t>
  </si>
  <si>
    <t>SAMN18335508</t>
  </si>
  <si>
    <t>SRR14407335</t>
  </si>
  <si>
    <t>samp_1126</t>
  </si>
  <si>
    <t>BWT_2_50_18S-ITS_dualindex_2019</t>
  </si>
  <si>
    <t>SAMN18335507</t>
  </si>
  <si>
    <t>SRR14407336</t>
  </si>
  <si>
    <t>samp_1127</t>
  </si>
  <si>
    <t>BWT_2G_2_22_18S-ITS_dualindex_2019</t>
  </si>
  <si>
    <t>SAMN18335506</t>
  </si>
  <si>
    <t>SRR14407337</t>
  </si>
  <si>
    <t>samp_1128</t>
  </si>
  <si>
    <t>BWT_2G_2_50_18S-ITS_dualindex_2019</t>
  </si>
  <si>
    <t>SAMN18335505</t>
  </si>
  <si>
    <t>SRR14407338</t>
  </si>
  <si>
    <t>samp_1129</t>
  </si>
  <si>
    <t>BWT_1_22_18S-ITS_dualindex_2019</t>
  </si>
  <si>
    <t>SAMN18335504</t>
  </si>
  <si>
    <t>SRR14407339</t>
  </si>
  <si>
    <t>samp_1130</t>
  </si>
  <si>
    <t>BWT_1_50_18S-ITS_dualindex_2019</t>
  </si>
  <si>
    <t>SAMN18335503</t>
  </si>
  <si>
    <t>SRR14407340</t>
  </si>
  <si>
    <t>samp_1131</t>
  </si>
  <si>
    <t>BWT_2G_1_22_18S-ITS_dualindex_2019</t>
  </si>
  <si>
    <t>SAMN18335502</t>
  </si>
  <si>
    <t>SRR14407341</t>
  </si>
  <si>
    <t>samp_1132</t>
  </si>
  <si>
    <t>SC45_22_16S_singleindex_2019</t>
  </si>
  <si>
    <t>SAMN18335367</t>
  </si>
  <si>
    <t>SRR14407342</t>
  </si>
  <si>
    <t>2019-08-20T8:12:00</t>
  </si>
  <si>
    <t>samp_1133</t>
  </si>
  <si>
    <t>BWT_2G_1_50_18S-ITS_dualindex_2019</t>
  </si>
  <si>
    <t>SAMN18335501</t>
  </si>
  <si>
    <t>SRR14407343</t>
  </si>
  <si>
    <t>samp_1134</t>
  </si>
  <si>
    <t>SC02_22_18S-ITS_dualindex_2019</t>
  </si>
  <si>
    <t>SAMN18335500</t>
  </si>
  <si>
    <t>SRR14407344</t>
  </si>
  <si>
    <t>samp_1135</t>
  </si>
  <si>
    <t>SC02_50_18S-ITS_dualindex_2019</t>
  </si>
  <si>
    <t>SAMN18335499</t>
  </si>
  <si>
    <t>SRR14407345</t>
  </si>
  <si>
    <t>samp_1136</t>
  </si>
  <si>
    <t>SC05_22_18S-ITS_dualindex_2019</t>
  </si>
  <si>
    <t>SAMN18335498</t>
  </si>
  <si>
    <t>SRR14407346</t>
  </si>
  <si>
    <t>samp_1137</t>
  </si>
  <si>
    <t>SC05_50_18S-ITS_dualindex_2019</t>
  </si>
  <si>
    <t>SAMN18335497</t>
  </si>
  <si>
    <t>SRR14407347</t>
  </si>
  <si>
    <t>samp_1138</t>
  </si>
  <si>
    <t>SC07_22_18S-ITS_dualindex_2019</t>
  </si>
  <si>
    <t>SAMN18335496</t>
  </si>
  <si>
    <t>SRR14407348</t>
  </si>
  <si>
    <t>samp_1139</t>
  </si>
  <si>
    <t>SC07_50_18S-ITS_dualindex_2019</t>
  </si>
  <si>
    <t>SAMN18335495</t>
  </si>
  <si>
    <t>SRR14407349</t>
  </si>
  <si>
    <t>samp_1140</t>
  </si>
  <si>
    <t>SC09_22_18S-ITS_dualindex_2019</t>
  </si>
  <si>
    <t>SAMN18335494</t>
  </si>
  <si>
    <t>SRR14407350</t>
  </si>
  <si>
    <t>samp_1141</t>
  </si>
  <si>
    <t>SC09_50_18S-ITS_dualindex_2019</t>
  </si>
  <si>
    <t>SAMN18335493</t>
  </si>
  <si>
    <t>SRR14407351</t>
  </si>
  <si>
    <t>samp_1142</t>
  </si>
  <si>
    <t>SC11_22_18S-ITS_dualindex_2019</t>
  </si>
  <si>
    <t>SAMN18335492</t>
  </si>
  <si>
    <t>SRR14407352</t>
  </si>
  <si>
    <t>samp_1143</t>
  </si>
  <si>
    <t>SC45_50_16S_singleindex_2019</t>
  </si>
  <si>
    <t>SAMN18335366</t>
  </si>
  <si>
    <t>SRR14407353</t>
  </si>
  <si>
    <t>samp_1144</t>
  </si>
  <si>
    <t>SC11_50_18S-ITS_dualindex_2019</t>
  </si>
  <si>
    <t>SAMN18335491</t>
  </si>
  <si>
    <t>SRR14407354</t>
  </si>
  <si>
    <t>samp_1145</t>
  </si>
  <si>
    <t>SC13_22_18S-ITS_dualindex_2019</t>
  </si>
  <si>
    <t>SAMN18335490</t>
  </si>
  <si>
    <t>SRR14407355</t>
  </si>
  <si>
    <t>samp_1146</t>
  </si>
  <si>
    <t>SC13_50_18S-ITS_dualindex_2019</t>
  </si>
  <si>
    <t>SAMN18335489</t>
  </si>
  <si>
    <t>SRR14407356</t>
  </si>
  <si>
    <t>samp_1147</t>
  </si>
  <si>
    <t>SC15_22_18S-ITS_dualindex_2019</t>
  </si>
  <si>
    <t>SAMN18335488</t>
  </si>
  <si>
    <t>SRR14407357</t>
  </si>
  <si>
    <t>samp_1148</t>
  </si>
  <si>
    <t>SC15_50_18S-ITS_dualindex_2019</t>
  </si>
  <si>
    <t>SAMN18335487</t>
  </si>
  <si>
    <t>SRR14407358</t>
  </si>
  <si>
    <t>samp_1149</t>
  </si>
  <si>
    <t>SC17_50_18S-ITS_dualindex_2019</t>
  </si>
  <si>
    <t>SAMN18335486</t>
  </si>
  <si>
    <t>SRR14407359</t>
  </si>
  <si>
    <t>samp_1150</t>
  </si>
  <si>
    <t>SC19_22_18S-ITS_dualindex_2019</t>
  </si>
  <si>
    <t>SAMN18335485</t>
  </si>
  <si>
    <t>SRR14407360</t>
  </si>
  <si>
    <t>samp_1151</t>
  </si>
  <si>
    <t>SC19_50_18S-ITS_dualindex_2019</t>
  </si>
  <si>
    <t>SAMN18335484</t>
  </si>
  <si>
    <t>SRR14407361</t>
  </si>
  <si>
    <t>samp_1152</t>
  </si>
  <si>
    <t>SC21_22_18S-ITS_dualindex_2019</t>
  </si>
  <si>
    <t>SAMN18335483</t>
  </si>
  <si>
    <t>SRR14407362</t>
  </si>
  <si>
    <t>samp_1153</t>
  </si>
  <si>
    <t>SC21_50_18S-ITS_dualindex_2019</t>
  </si>
  <si>
    <t>SAMN18335482</t>
  </si>
  <si>
    <t>SRR14407363</t>
  </si>
  <si>
    <t>samp_1154</t>
  </si>
  <si>
    <t>SC47_22_16S_singleindex_2019</t>
  </si>
  <si>
    <t>SAMN18335365</t>
  </si>
  <si>
    <t>SRR14407364</t>
  </si>
  <si>
    <t>2019-08-19T17:59:00</t>
  </si>
  <si>
    <t>samp_1155</t>
  </si>
  <si>
    <t>SC23_22_18S-ITS_dualindex_2019</t>
  </si>
  <si>
    <t>SAMN18335481</t>
  </si>
  <si>
    <t>SRR14407365</t>
  </si>
  <si>
    <t>samp_1156</t>
  </si>
  <si>
    <t>SC23_50_18S-ITS_dualindex_2019</t>
  </si>
  <si>
    <t>SAMN18335480</t>
  </si>
  <si>
    <t>SRR14407366</t>
  </si>
  <si>
    <t>samp_1157</t>
  </si>
  <si>
    <t>SC25_22_18S-ITS_dualindex_2019</t>
  </si>
  <si>
    <t>SAMN18335479</t>
  </si>
  <si>
    <t>SRR14407367</t>
  </si>
  <si>
    <t>samp_1158</t>
  </si>
  <si>
    <t>SC25_50_18S-ITS_dualindex_2019</t>
  </si>
  <si>
    <t>SAMN18335478</t>
  </si>
  <si>
    <t>SRR14407368</t>
  </si>
  <si>
    <t>samp_1159</t>
  </si>
  <si>
    <t>SC27_22_18S-ITS_dualindex_2019</t>
  </si>
  <si>
    <t>SAMN18335477</t>
  </si>
  <si>
    <t>SRR14407369</t>
  </si>
  <si>
    <t>samp_1160</t>
  </si>
  <si>
    <t>SC27_50_18S-ITS_dualindex_2019</t>
  </si>
  <si>
    <t>SAMN18335476</t>
  </si>
  <si>
    <t>SRR14407370</t>
  </si>
  <si>
    <t>samp_1161</t>
  </si>
  <si>
    <t>SC29_22_18S-ITS_dualindex_2019</t>
  </si>
  <si>
    <t>SAMN18335475</t>
  </si>
  <si>
    <t>SRR14407371</t>
  </si>
  <si>
    <t>samp_1162</t>
  </si>
  <si>
    <t>SC29_50_18S-ITS_dualindex_2019</t>
  </si>
  <si>
    <t>SAMN18335474</t>
  </si>
  <si>
    <t>SRR14407372</t>
  </si>
  <si>
    <t>samp_1163</t>
  </si>
  <si>
    <t>SC31_22_18S-ITS_dualindex_2019</t>
  </si>
  <si>
    <t>SAMN18335473</t>
  </si>
  <si>
    <t>SRR14407373</t>
  </si>
  <si>
    <t>samp_1164</t>
  </si>
  <si>
    <t>SC31_50_18S-ITS_dualindex_2019</t>
  </si>
  <si>
    <t>SAMN18335472</t>
  </si>
  <si>
    <t>SRR14407374</t>
  </si>
  <si>
    <t>samp_1165</t>
  </si>
  <si>
    <t>SC47_50_16S_singleindex_2019</t>
  </si>
  <si>
    <t>SAMN18335364</t>
  </si>
  <si>
    <t>SRR14407375</t>
  </si>
  <si>
    <t>samp_1166</t>
  </si>
  <si>
    <t>SC33_22_18S-ITS_dualindex_2019</t>
  </si>
  <si>
    <t>SAMN18335471</t>
  </si>
  <si>
    <t>SRR14407376</t>
  </si>
  <si>
    <t>samp_1167</t>
  </si>
  <si>
    <t>SC33_50_18S-ITS_dualindex_2019</t>
  </si>
  <si>
    <t>SAMN18335470</t>
  </si>
  <si>
    <t>SRR14407377</t>
  </si>
  <si>
    <t>samp_1168</t>
  </si>
  <si>
    <t>SC35_22_18S-ITS_dualindex_2019</t>
  </si>
  <si>
    <t>SAMN18335469</t>
  </si>
  <si>
    <t>SRR14407378</t>
  </si>
  <si>
    <t>samp_1169</t>
  </si>
  <si>
    <t>SC35_50_18S-ITS_dualindex_2019</t>
  </si>
  <si>
    <t>SAMN18335468</t>
  </si>
  <si>
    <t>SRR14407379</t>
  </si>
  <si>
    <t>samp_1170</t>
  </si>
  <si>
    <t>SC37_22_18S-ITS_dualindex_2019</t>
  </si>
  <si>
    <t>SAMN18335467</t>
  </si>
  <si>
    <t>SRR14407380</t>
  </si>
  <si>
    <t>samp_1171</t>
  </si>
  <si>
    <t>SC37_50_18S-ITS_dualindex_2019</t>
  </si>
  <si>
    <t>SAMN18335466</t>
  </si>
  <si>
    <t>SRR14407381</t>
  </si>
  <si>
    <t>samp_1172</t>
  </si>
  <si>
    <t>SC39_22_18S-ITS_dualindex_2019</t>
  </si>
  <si>
    <t>SAMN18335465</t>
  </si>
  <si>
    <t>SRR14407382</t>
  </si>
  <si>
    <t>samp_1173</t>
  </si>
  <si>
    <t>SC39_50_18S-ITS_dualindex_2019</t>
  </si>
  <si>
    <t>SAMN18335464</t>
  </si>
  <si>
    <t>SRR14407383</t>
  </si>
  <si>
    <t>samp_1174</t>
  </si>
  <si>
    <t>SC41_22_18S-ITS_dualindex_2019</t>
  </si>
  <si>
    <t>SAMN18335463</t>
  </si>
  <si>
    <t>SRR14407384</t>
  </si>
  <si>
    <t>samp_1175</t>
  </si>
  <si>
    <t>SC41_50_18S-ITS_dualindex_2019</t>
  </si>
  <si>
    <t>SAMN18335462</t>
  </si>
  <si>
    <t>SRR14407385</t>
  </si>
  <si>
    <t>samp_1176</t>
  </si>
  <si>
    <t>SC49_22_16S_singleindex_2019</t>
  </si>
  <si>
    <t>SAMN18335363</t>
  </si>
  <si>
    <t>SRR14407386</t>
  </si>
  <si>
    <t>2019-08-17T14:11:00</t>
  </si>
  <si>
    <t>samp_1177</t>
  </si>
  <si>
    <t>SC43_22_18S-ITS_dualindex_2019</t>
  </si>
  <si>
    <t>SAMN18335461</t>
  </si>
  <si>
    <t>SRR14407387</t>
  </si>
  <si>
    <t>samp_1178</t>
  </si>
  <si>
    <t>SC43_50_18S-ITS_dualindex_2019</t>
  </si>
  <si>
    <t>SAMN18335460</t>
  </si>
  <si>
    <t>SRR14407388</t>
  </si>
  <si>
    <t>samp_1179</t>
  </si>
  <si>
    <t>SC45_22_18S-ITS_dualindex_2019</t>
  </si>
  <si>
    <t>SAMN18335459</t>
  </si>
  <si>
    <t>SRR14407389</t>
  </si>
  <si>
    <t>samp_1180</t>
  </si>
  <si>
    <t>SC45_50_18S-ITS_dualindex_2019</t>
  </si>
  <si>
    <t>SAMN18335458</t>
  </si>
  <si>
    <t>SRR14407390</t>
  </si>
  <si>
    <t>samp_1181</t>
  </si>
  <si>
    <t>SC47_22_18S-ITS_dualindex_2019</t>
  </si>
  <si>
    <t>SAMN18335457</t>
  </si>
  <si>
    <t>SRR14407391</t>
  </si>
  <si>
    <t>samp_1182</t>
  </si>
  <si>
    <t>SC47_50_18S-ITS_dualindex_2019</t>
  </si>
  <si>
    <t>SAMN18335456</t>
  </si>
  <si>
    <t>SRR14407392</t>
  </si>
  <si>
    <t>samp_1183</t>
  </si>
  <si>
    <t>SC49_22_18S-ITS_dualindex_2019</t>
  </si>
  <si>
    <t>SAMN18335455</t>
  </si>
  <si>
    <t>SRR14407393</t>
  </si>
  <si>
    <t>samp_1184</t>
  </si>
  <si>
    <t>SC49_50_18S-ITS_dualindex_2019</t>
  </si>
  <si>
    <t>SAMN18335454</t>
  </si>
  <si>
    <t>SRR14407394</t>
  </si>
  <si>
    <t>samp_1185</t>
  </si>
  <si>
    <t>SC51_22_18S-ITS_dualindex_2019</t>
  </si>
  <si>
    <t>SAMN18335453</t>
  </si>
  <si>
    <t>SRR14407395</t>
  </si>
  <si>
    <t>samp_1186</t>
  </si>
  <si>
    <t>SC51_50_18S-ITS_dualindex_2019</t>
  </si>
  <si>
    <t>SAMN18335452</t>
  </si>
  <si>
    <t>SRR14407396</t>
  </si>
  <si>
    <t>samp_1187</t>
  </si>
  <si>
    <t>SC49_50_16S_singleindex_2019</t>
  </si>
  <si>
    <t>SAMN18335362</t>
  </si>
  <si>
    <t>SRR14407397</t>
  </si>
  <si>
    <t>samp_1188</t>
  </si>
  <si>
    <t>SC59_22_16S_singleindex_2019</t>
  </si>
  <si>
    <t>SAMN18335353</t>
  </si>
  <si>
    <t>SRR14407398</t>
  </si>
  <si>
    <t>samp_1189</t>
  </si>
  <si>
    <t>SC59_50_16S_singleindex_2019</t>
  </si>
  <si>
    <t>SAMN18335352</t>
  </si>
  <si>
    <t>SRR14407399</t>
  </si>
  <si>
    <t>samp_1190</t>
  </si>
  <si>
    <t>Zymo_Log_16S_dualindex_2019</t>
  </si>
  <si>
    <t>SAMN18335719</t>
  </si>
  <si>
    <t>SRR14407480</t>
  </si>
  <si>
    <t>samp_1191</t>
  </si>
  <si>
    <t>Zymo_Even_Dilution3_16S_dualindex_2019</t>
  </si>
  <si>
    <t>SAMN18335718</t>
  </si>
  <si>
    <t>SRR14407481</t>
  </si>
  <si>
    <t>samp_1192</t>
  </si>
  <si>
    <t>Zymo_Even_Dilution2_16S_dualindex_2019</t>
  </si>
  <si>
    <t>SAMN18335717</t>
  </si>
  <si>
    <t>SRR14407482</t>
  </si>
  <si>
    <t>samp_1193</t>
  </si>
  <si>
    <t>Zymo_Even_Dilution1_16S_dualindex_2019</t>
  </si>
  <si>
    <t>SAMN18335716</t>
  </si>
  <si>
    <t>SRR14407483</t>
  </si>
  <si>
    <t>samp_1194</t>
  </si>
  <si>
    <t>NegCNTRL8_16S_dualindex_2019</t>
  </si>
  <si>
    <t>SAMN18335715</t>
  </si>
  <si>
    <t>SRR14407484</t>
  </si>
  <si>
    <t>2019-11-11</t>
  </si>
  <si>
    <t>samp_1195</t>
  </si>
  <si>
    <t>NegCNTRL4_16S_dualindex_2019</t>
  </si>
  <si>
    <t>SAMN18335714</t>
  </si>
  <si>
    <t>SRR14407485</t>
  </si>
  <si>
    <t>2019-10-30</t>
  </si>
  <si>
    <t>samp_1196</t>
  </si>
  <si>
    <t>SC51_22_16S_dualindex_2019</t>
  </si>
  <si>
    <t>SAMN18335633</t>
  </si>
  <si>
    <t>SRR14407486</t>
  </si>
  <si>
    <t>samp_1197</t>
  </si>
  <si>
    <t>NegCNTRL2_16S_dualindex_2019</t>
  </si>
  <si>
    <t>SAMN18335713</t>
  </si>
  <si>
    <t>SRR14407487</t>
  </si>
  <si>
    <t>2019-10-25</t>
  </si>
  <si>
    <t>samp_1198</t>
  </si>
  <si>
    <t>NegCNTRL1_16S_dualindex_2019</t>
  </si>
  <si>
    <t>SAMN18335712</t>
  </si>
  <si>
    <t>SRR14407488</t>
  </si>
  <si>
    <t>samp_1199</t>
  </si>
  <si>
    <t>Mirror_ST12_22_16S_dualindex_2019</t>
  </si>
  <si>
    <t>SAMN18335711</t>
  </si>
  <si>
    <t>SRR14407489</t>
  </si>
  <si>
    <t>samp_1200</t>
  </si>
  <si>
    <t>Mirror_ST12_50_16S_dualindex_2019</t>
  </si>
  <si>
    <t>SAMN18335710</t>
  </si>
  <si>
    <t>SRR14407490</t>
  </si>
  <si>
    <t>samp_1201</t>
  </si>
  <si>
    <t>Mirror_Nessie_22_16S_dualindex_2019</t>
  </si>
  <si>
    <t>SAMN18335709</t>
  </si>
  <si>
    <t>SRR14407491</t>
  </si>
  <si>
    <t>samp_1202</t>
  </si>
  <si>
    <t>Mirror_Nessie_50_16S_dualindex_2019</t>
  </si>
  <si>
    <t>SAMN18335708</t>
  </si>
  <si>
    <t>SRR14407492</t>
  </si>
  <si>
    <t>samp_1203</t>
  </si>
  <si>
    <t>Mirror_ST2_22_16S_dualindex_2019</t>
  </si>
  <si>
    <t>SAMN18335707</t>
  </si>
  <si>
    <t>SRR14407493</t>
  </si>
  <si>
    <t>samp_1204</t>
  </si>
  <si>
    <t>Mirror_ST2_50_16S_dualindex_2019</t>
  </si>
  <si>
    <t>SAMN18335706</t>
  </si>
  <si>
    <t>SRR14407494</t>
  </si>
  <si>
    <t>samp_1205</t>
  </si>
  <si>
    <t>3G_3_Aug_23_22_16S_dualindex_2019</t>
  </si>
  <si>
    <t>SAMN18335705</t>
  </si>
  <si>
    <t>SRR14407495</t>
  </si>
  <si>
    <t>samp_1206</t>
  </si>
  <si>
    <t>3G_3_Aug_23_50_16S_dualindex_2019</t>
  </si>
  <si>
    <t>SAMN18335704</t>
  </si>
  <si>
    <t>SRR14407496</t>
  </si>
  <si>
    <t>samp_1207</t>
  </si>
  <si>
    <t>SC51_50_16S_dualindex_2019</t>
  </si>
  <si>
    <t>SAMN18335632</t>
  </si>
  <si>
    <t>SRR14407497</t>
  </si>
  <si>
    <t>samp_1208</t>
  </si>
  <si>
    <t>3G_2_Aug_23_22_16S_dualindex_2019</t>
  </si>
  <si>
    <t>SAMN18335703</t>
  </si>
  <si>
    <t>SRR14407498</t>
  </si>
  <si>
    <t>samp_1209</t>
  </si>
  <si>
    <t>3G_2_Aug_23_50_16S_dualindex_2019</t>
  </si>
  <si>
    <t>SAMN18335702</t>
  </si>
  <si>
    <t>SRR14407499</t>
  </si>
  <si>
    <t>samp_1210</t>
  </si>
  <si>
    <t>blw_4pls13_22_16S_dualindex_2019</t>
  </si>
  <si>
    <t>SAMN18335701</t>
  </si>
  <si>
    <t>SRR14407500</t>
  </si>
  <si>
    <t>samp_1211</t>
  </si>
  <si>
    <t>blw_4pls13_50_16S_dualindex_2019</t>
  </si>
  <si>
    <t>SAMN18335700</t>
  </si>
  <si>
    <t>SRR14407501</t>
  </si>
  <si>
    <t>samp_1212</t>
  </si>
  <si>
    <t>BWT_4_22_16S_dualindex_2019</t>
  </si>
  <si>
    <t>SAMN18335699</t>
  </si>
  <si>
    <t>SRR14407502</t>
  </si>
  <si>
    <t>samp_1213</t>
  </si>
  <si>
    <t>BWT_4_50_16S_dualindex_2019</t>
  </si>
  <si>
    <t>SAMN18335698</t>
  </si>
  <si>
    <t>SRR14407503</t>
  </si>
  <si>
    <t>samp_1214</t>
  </si>
  <si>
    <t>BWT_2G_3_22_16S_dualindex_2019</t>
  </si>
  <si>
    <t>SAMN18335697</t>
  </si>
  <si>
    <t>SRR14407504</t>
  </si>
  <si>
    <t>samp_1215</t>
  </si>
  <si>
    <t>BWT_2G_3_50_16S_dualindex_2019</t>
  </si>
  <si>
    <t>SAMN18335696</t>
  </si>
  <si>
    <t>SRR14407505</t>
  </si>
  <si>
    <t>samp_1216</t>
  </si>
  <si>
    <t>BWT_3_22_16S_dualindex_2019</t>
  </si>
  <si>
    <t>SAMN18335695</t>
  </si>
  <si>
    <t>SRR14407506</t>
  </si>
  <si>
    <t>samp_1217</t>
  </si>
  <si>
    <t>BWT_3_50_16S_dualindex_2019</t>
  </si>
  <si>
    <t>SAMN18335694</t>
  </si>
  <si>
    <t>SRR14407507</t>
  </si>
  <si>
    <t>samp_1218</t>
  </si>
  <si>
    <t>SC53_22_16S_dualindex_2019</t>
  </si>
  <si>
    <t>SAMN18335631</t>
  </si>
  <si>
    <t>SRR14407508</t>
  </si>
  <si>
    <t>samp_1219</t>
  </si>
  <si>
    <t>3G_3_22_16S_dualindex_2019</t>
  </si>
  <si>
    <t>SAMN18335693</t>
  </si>
  <si>
    <t>SRR14407509</t>
  </si>
  <si>
    <t>samp_1220</t>
  </si>
  <si>
    <t>3G_3_50_16S_dualindex_2019</t>
  </si>
  <si>
    <t>SAMN18335692</t>
  </si>
  <si>
    <t>SRR14407510</t>
  </si>
  <si>
    <t>samp_1221</t>
  </si>
  <si>
    <t>3G_1_22_16S_dualindex_2019</t>
  </si>
  <si>
    <t>SAMN18335691</t>
  </si>
  <si>
    <t>SRR14407511</t>
  </si>
  <si>
    <t>samp_1222</t>
  </si>
  <si>
    <t>3G_1_50_16S_dualindex_2019</t>
  </si>
  <si>
    <t>SAMN18335690</t>
  </si>
  <si>
    <t>SRR14407512</t>
  </si>
  <si>
    <t>samp_1223</t>
  </si>
  <si>
    <t>BWT_2_22_16S_dualindex_2019</t>
  </si>
  <si>
    <t>SAMN18335689</t>
  </si>
  <si>
    <t>SRR14407513</t>
  </si>
  <si>
    <t>samp_1224</t>
  </si>
  <si>
    <t>BWT_2_50_16S_dualindex_2019</t>
  </si>
  <si>
    <t>SAMN18335688</t>
  </si>
  <si>
    <t>SRR14407514</t>
  </si>
  <si>
    <t>samp_1225</t>
  </si>
  <si>
    <t>BWT_2G_2_22_16S_dualindex_2019</t>
  </si>
  <si>
    <t>SAMN18335687</t>
  </si>
  <si>
    <t>SRR14407515</t>
  </si>
  <si>
    <t>samp_1226</t>
  </si>
  <si>
    <t>BWT_2G_2_50_16S_dualindex_2019</t>
  </si>
  <si>
    <t>SAMN18335686</t>
  </si>
  <si>
    <t>SRR14407516</t>
  </si>
  <si>
    <t>samp_1227</t>
  </si>
  <si>
    <t>BWT_1_22_16S_dualindex_2019</t>
  </si>
  <si>
    <t>SAMN18335685</t>
  </si>
  <si>
    <t>SRR14407517</t>
  </si>
  <si>
    <t>samp_1228</t>
  </si>
  <si>
    <t>BWT_1_50_16S_dualindex_2019</t>
  </si>
  <si>
    <t>SAMN18335684</t>
  </si>
  <si>
    <t>SRR14407518</t>
  </si>
  <si>
    <t>samp_1229</t>
  </si>
  <si>
    <t>SC53_50_16S_dualindex_2019</t>
  </si>
  <si>
    <t>SAMN18335630</t>
  </si>
  <si>
    <t>SRR14407519</t>
  </si>
  <si>
    <t>samp_1230</t>
  </si>
  <si>
    <t>BWT_2G_1_22_16S_dualindex_2019</t>
  </si>
  <si>
    <t>SAMN18335683</t>
  </si>
  <si>
    <t>SRR14407520</t>
  </si>
  <si>
    <t>samp_1231</t>
  </si>
  <si>
    <t>BWT_2G_1_50_16S_dualindex_2019</t>
  </si>
  <si>
    <t>SAMN18335682</t>
  </si>
  <si>
    <t>SRR14407521</t>
  </si>
  <si>
    <t>samp_1232</t>
  </si>
  <si>
    <t>SC02_22_16S_dualindex_2019</t>
  </si>
  <si>
    <t>SAMN18335681</t>
  </si>
  <si>
    <t>SRR14407522</t>
  </si>
  <si>
    <t>samp_1233</t>
  </si>
  <si>
    <t>SC02_50_16S_dualindex_2019</t>
  </si>
  <si>
    <t>SAMN18335680</t>
  </si>
  <si>
    <t>SRR14407523</t>
  </si>
  <si>
    <t>samp_1234</t>
  </si>
  <si>
    <t>SC05_22_16S_dualindex_2019</t>
  </si>
  <si>
    <t>SAMN18335679</t>
  </si>
  <si>
    <t>SRR14407524</t>
  </si>
  <si>
    <t>samp_1235</t>
  </si>
  <si>
    <t>SC05_50_16S_dualindex_2019</t>
  </si>
  <si>
    <t>SAMN18335678</t>
  </si>
  <si>
    <t>SRR14407525</t>
  </si>
  <si>
    <t>samp_1236</t>
  </si>
  <si>
    <t>SC07_22_16S_dualindex_2019</t>
  </si>
  <si>
    <t>SAMN18335677</t>
  </si>
  <si>
    <t>SRR14407526</t>
  </si>
  <si>
    <t>samp_1237</t>
  </si>
  <si>
    <t>SC07_50_16S_dualindex_2019</t>
  </si>
  <si>
    <t>SAMN18335676</t>
  </si>
  <si>
    <t>SRR14407527</t>
  </si>
  <si>
    <t>samp_1238</t>
  </si>
  <si>
    <t>SC09_22_16S_dualindex_2019</t>
  </si>
  <si>
    <t>SAMN18335675</t>
  </si>
  <si>
    <t>SRR14407528</t>
  </si>
  <si>
    <t>samp_1239</t>
  </si>
  <si>
    <t>SC09_50_16S_dualindex_2019</t>
  </si>
  <si>
    <t>SAMN18335674</t>
  </si>
  <si>
    <t>SRR14407529</t>
  </si>
  <si>
    <t>samp_1240</t>
  </si>
  <si>
    <t>SC55_22_16S_dualindex_2019</t>
  </si>
  <si>
    <t>SAMN18335629</t>
  </si>
  <si>
    <t>SRR14407530</t>
  </si>
  <si>
    <t>samp_1241</t>
  </si>
  <si>
    <t>SC11_22_16S_dualindex_2019</t>
  </si>
  <si>
    <t>SAMN18335673</t>
  </si>
  <si>
    <t>SRR14407531</t>
  </si>
  <si>
    <t>samp_1242</t>
  </si>
  <si>
    <t>SC11_50_16S_dualindex_2019</t>
  </si>
  <si>
    <t>SAMN18335672</t>
  </si>
  <si>
    <t>SRR14407532</t>
  </si>
  <si>
    <t>samp_1243</t>
  </si>
  <si>
    <t>SC13_22_16S_dualindex_2019</t>
  </si>
  <si>
    <t>SAMN18335671</t>
  </si>
  <si>
    <t>SRR14407533</t>
  </si>
  <si>
    <t>samp_1244</t>
  </si>
  <si>
    <t>SC13_50_16S_dualindex_2019</t>
  </si>
  <si>
    <t>SAMN18335670</t>
  </si>
  <si>
    <t>SRR14407534</t>
  </si>
  <si>
    <t>samp_1245</t>
  </si>
  <si>
    <t>SC15_22_16S_dualindex_2019</t>
  </si>
  <si>
    <t>SAMN18335669</t>
  </si>
  <si>
    <t>SRR14407535</t>
  </si>
  <si>
    <t>samp_1246</t>
  </si>
  <si>
    <t>SC15_50_16S_dualindex_2019</t>
  </si>
  <si>
    <t>SAMN18335668</t>
  </si>
  <si>
    <t>SRR14407536</t>
  </si>
  <si>
    <t>samp_1247</t>
  </si>
  <si>
    <t>SC17_22_16S_dualindex_2019</t>
  </si>
  <si>
    <t>SAMN18335667</t>
  </si>
  <si>
    <t>SRR14407537</t>
  </si>
  <si>
    <t>samp_1248</t>
  </si>
  <si>
    <t>SC17_50_16S_dualindex_2019</t>
  </si>
  <si>
    <t>SAMN18335666</t>
  </si>
  <si>
    <t>SRR14407538</t>
  </si>
  <si>
    <t>samp_1249</t>
  </si>
  <si>
    <t>SC19_22_16S_dualindex_2019</t>
  </si>
  <si>
    <t>SAMN18335665</t>
  </si>
  <si>
    <t>SRR14407539</t>
  </si>
  <si>
    <t>samp_1250</t>
  </si>
  <si>
    <t>SC19_50_16S_dualindex_2019</t>
  </si>
  <si>
    <t>SAMN18335664</t>
  </si>
  <si>
    <t>SRR14407540</t>
  </si>
  <si>
    <t>samp_1251</t>
  </si>
  <si>
    <t>SC55_50_16S_dualindex_2019</t>
  </si>
  <si>
    <t>SAMN18335628</t>
  </si>
  <si>
    <t>SRR14407541</t>
  </si>
  <si>
    <t>samp_1252</t>
  </si>
  <si>
    <t>SC21_22_16S_dualindex_2019</t>
  </si>
  <si>
    <t>SAMN18335663</t>
  </si>
  <si>
    <t>SRR14407542</t>
  </si>
  <si>
    <t>samp_1253</t>
  </si>
  <si>
    <t>SC21_50_16S_dualindex_2019</t>
  </si>
  <si>
    <t>SAMN18335662</t>
  </si>
  <si>
    <t>SRR14407543</t>
  </si>
  <si>
    <t>samp_1254</t>
  </si>
  <si>
    <t>SC23_22_16S_dualindex_2019</t>
  </si>
  <si>
    <t>SAMN18335661</t>
  </si>
  <si>
    <t>SRR14407544</t>
  </si>
  <si>
    <t>samp_1255</t>
  </si>
  <si>
    <t>SC23_50_16S_dualindex_2019</t>
  </si>
  <si>
    <t>SAMN18335660</t>
  </si>
  <si>
    <t>SRR14407545</t>
  </si>
  <si>
    <t>samp_1256</t>
  </si>
  <si>
    <t>SC25_22_16S_dualindex_2019</t>
  </si>
  <si>
    <t>SAMN18335659</t>
  </si>
  <si>
    <t>SRR14407546</t>
  </si>
  <si>
    <t>samp_1257</t>
  </si>
  <si>
    <t>SC25_50_16S_dualindex_2019</t>
  </si>
  <si>
    <t>SAMN18335658</t>
  </si>
  <si>
    <t>SRR14407547</t>
  </si>
  <si>
    <t>samp_1258</t>
  </si>
  <si>
    <t>SC27_22_16S_dualindex_2019</t>
  </si>
  <si>
    <t>SAMN18335657</t>
  </si>
  <si>
    <t>SRR14407548</t>
  </si>
  <si>
    <t>samp_1259</t>
  </si>
  <si>
    <t>SC27_50_16S_dualindex_2019</t>
  </si>
  <si>
    <t>SAMN18335656</t>
  </si>
  <si>
    <t>SRR14407549</t>
  </si>
  <si>
    <t>samp_1260</t>
  </si>
  <si>
    <t>SC29_22_16S_dualindex_2019</t>
  </si>
  <si>
    <t>SAMN18335655</t>
  </si>
  <si>
    <t>SRR14407550</t>
  </si>
  <si>
    <t>samp_1261</t>
  </si>
  <si>
    <t>SC29_50_16S_dualindex_2019</t>
  </si>
  <si>
    <t>SAMN18335654</t>
  </si>
  <si>
    <t>SRR14407551</t>
  </si>
  <si>
    <t>samp_1262</t>
  </si>
  <si>
    <t>SC57_22_16S_dualindex_2019</t>
  </si>
  <si>
    <t>SAMN18335627</t>
  </si>
  <si>
    <t>SRR14407552</t>
  </si>
  <si>
    <t>samp_1263</t>
  </si>
  <si>
    <t>SC31_22_16S_dualindex_2019</t>
  </si>
  <si>
    <t>SAMN18335653</t>
  </si>
  <si>
    <t>SRR14407553</t>
  </si>
  <si>
    <t>samp_1264</t>
  </si>
  <si>
    <t>SC31_50_16S_dualindex_2019</t>
  </si>
  <si>
    <t>SAMN18335652</t>
  </si>
  <si>
    <t>SRR14407554</t>
  </si>
  <si>
    <t>samp_1265</t>
  </si>
  <si>
    <t>SC33_22_16S_dualindex_2019</t>
  </si>
  <si>
    <t>SAMN18335651</t>
  </si>
  <si>
    <t>SRR14407555</t>
  </si>
  <si>
    <t>samp_1266</t>
  </si>
  <si>
    <t>SC33_50_16S_dualindex_2019</t>
  </si>
  <si>
    <t>SAMN18335650</t>
  </si>
  <si>
    <t>SRR14407556</t>
  </si>
  <si>
    <t>samp_1267</t>
  </si>
  <si>
    <t>SC35_22_16S_dualindex_2019</t>
  </si>
  <si>
    <t>SAMN18335649</t>
  </si>
  <si>
    <t>SRR14407557</t>
  </si>
  <si>
    <t>samp_1268</t>
  </si>
  <si>
    <t>SC35_50_16S_dualindex_2019</t>
  </si>
  <si>
    <t>SAMN18335648</t>
  </si>
  <si>
    <t>SRR14407558</t>
  </si>
  <si>
    <t>samp_1269</t>
  </si>
  <si>
    <t>SC37_22_16S_dualindex_2019</t>
  </si>
  <si>
    <t>SAMN18335647</t>
  </si>
  <si>
    <t>SRR14407559</t>
  </si>
  <si>
    <t>samp_1270</t>
  </si>
  <si>
    <t>SC37_50_16S_dualindex_2019</t>
  </si>
  <si>
    <t>SAMN18335646</t>
  </si>
  <si>
    <t>SRR14407560</t>
  </si>
  <si>
    <t>samp_1271</t>
  </si>
  <si>
    <t>SC39_22_16S_dualindex_2019</t>
  </si>
  <si>
    <t>SAMN18335645</t>
  </si>
  <si>
    <t>SRR14407561</t>
  </si>
  <si>
    <t>samp_1272</t>
  </si>
  <si>
    <t>SC39_50_16S_dualindex_2019</t>
  </si>
  <si>
    <t>SAMN18335644</t>
  </si>
  <si>
    <t>SRR14407562</t>
  </si>
  <si>
    <t>samp_1273</t>
  </si>
  <si>
    <t>SC57_50_16S_dualindex_2019</t>
  </si>
  <si>
    <t>SAMN18335626</t>
  </si>
  <si>
    <t>SRR14407563</t>
  </si>
  <si>
    <t>samp_1274</t>
  </si>
  <si>
    <t>SC41_22_16S_dualindex_2019</t>
  </si>
  <si>
    <t>SAMN18335643</t>
  </si>
  <si>
    <t>SRR14407564</t>
  </si>
  <si>
    <t>samp_1275</t>
  </si>
  <si>
    <t>SC41_50_16S_dualindex_2019</t>
  </si>
  <si>
    <t>SAMN18335642</t>
  </si>
  <si>
    <t>SRR14407565</t>
  </si>
  <si>
    <t>samp_1276</t>
  </si>
  <si>
    <t>SC43_22_16S_dualindex_2019</t>
  </si>
  <si>
    <t>SAMN18335641</t>
  </si>
  <si>
    <t>SRR14407566</t>
  </si>
  <si>
    <t>samp_1277</t>
  </si>
  <si>
    <t>SC43_50_16S_dualindex_2019</t>
  </si>
  <si>
    <t>SAMN18335640</t>
  </si>
  <si>
    <t>SRR14407567</t>
  </si>
  <si>
    <t>samp_1278</t>
  </si>
  <si>
    <t>SC45_22_16S_dualindex_2019</t>
  </si>
  <si>
    <t>SAMN18335639</t>
  </si>
  <si>
    <t>SRR14407568</t>
  </si>
  <si>
    <t>samp_1279</t>
  </si>
  <si>
    <t>SC45_50_16S_dualindex_2019</t>
  </si>
  <si>
    <t>SAMN18335638</t>
  </si>
  <si>
    <t>SRR14407569</t>
  </si>
  <si>
    <t>samp_1280</t>
  </si>
  <si>
    <t>SC47_22_16S_dualindex_2019</t>
  </si>
  <si>
    <t>SAMN18335637</t>
  </si>
  <si>
    <t>SRR14407570</t>
  </si>
  <si>
    <t>samp_1281</t>
  </si>
  <si>
    <t>SC47_50_16S_dualindex_2019</t>
  </si>
  <si>
    <t>SAMN18335636</t>
  </si>
  <si>
    <t>SRR14407571</t>
  </si>
  <si>
    <t>samp_1282</t>
  </si>
  <si>
    <t>SC49_22_16S_dualindex_2019</t>
  </si>
  <si>
    <t>SAMN18335635</t>
  </si>
  <si>
    <t>SRR14407572</t>
  </si>
  <si>
    <t>samp_1283</t>
  </si>
  <si>
    <t>SC49_50_16S_dualindex_2019</t>
  </si>
  <si>
    <t>SAMN18335634</t>
  </si>
  <si>
    <t>SRR14407573</t>
  </si>
  <si>
    <t>samp_1284</t>
  </si>
  <si>
    <t>SC59_22_16S_dualindex_2019</t>
  </si>
  <si>
    <t>SAMN18335625</t>
  </si>
  <si>
    <t>SRR14407574</t>
  </si>
  <si>
    <t>samp_1285</t>
  </si>
  <si>
    <t>SC59_50_16S_dualindex_2019</t>
  </si>
  <si>
    <t>SAMN18335624</t>
  </si>
  <si>
    <t>SRR14407575</t>
  </si>
  <si>
    <t>samp_1286</t>
  </si>
  <si>
    <t>SC29_50_Metagenome_2019</t>
  </si>
  <si>
    <t>SAMN18335565</t>
  </si>
  <si>
    <t>SRR14308729</t>
  </si>
  <si>
    <t>samp_1287</t>
  </si>
  <si>
    <t>SC31_22_Metagenome_2019</t>
  </si>
  <si>
    <t>SAMN18335564</t>
  </si>
  <si>
    <t>SRR14308730</t>
  </si>
  <si>
    <t>samp_1288</t>
  </si>
  <si>
    <t>SC39_50_Metagenome_2019</t>
  </si>
  <si>
    <t>SAMN18335555</t>
  </si>
  <si>
    <t>SRR14308731</t>
  </si>
  <si>
    <t>samp_1289</t>
  </si>
  <si>
    <t>SC57_22_Metagenome_2019</t>
  </si>
  <si>
    <t>SAMN18335538</t>
  </si>
  <si>
    <t>SRR14308732</t>
  </si>
  <si>
    <t>samp_1290</t>
  </si>
  <si>
    <t>SC31_50_Metagenome_2019</t>
  </si>
  <si>
    <t>SAMN18335563</t>
  </si>
  <si>
    <t>SRR14308733</t>
  </si>
  <si>
    <t>samp_1291</t>
  </si>
  <si>
    <t>SC33_22_Metagenome_2019</t>
  </si>
  <si>
    <t>SAMN18335562</t>
  </si>
  <si>
    <t>SRR14308734</t>
  </si>
  <si>
    <t>samp_1292</t>
  </si>
  <si>
    <t>SC33_50_Metagenome_2019</t>
  </si>
  <si>
    <t>SAMN18335561</t>
  </si>
  <si>
    <t>SRR14308735</t>
  </si>
  <si>
    <t>samp_1293</t>
  </si>
  <si>
    <t>SC35_22_Metagenome_2019</t>
  </si>
  <si>
    <t>SAMN18335560</t>
  </si>
  <si>
    <t>SRR14308736</t>
  </si>
  <si>
    <t>samp_1294</t>
  </si>
  <si>
    <t>SC35_50_Metagenome_2019</t>
  </si>
  <si>
    <t>SAMN18335559</t>
  </si>
  <si>
    <t>SRR14308737</t>
  </si>
  <si>
    <t>samp_1295</t>
  </si>
  <si>
    <t>SC37_22_Metagenome_2019</t>
  </si>
  <si>
    <t>SAMN18335558</t>
  </si>
  <si>
    <t>SRR14308738</t>
  </si>
  <si>
    <t>samp_1296</t>
  </si>
  <si>
    <t>SC11_50_Metagenome_2019</t>
  </si>
  <si>
    <t>SAMN18335583</t>
  </si>
  <si>
    <t>SRR14308740</t>
  </si>
  <si>
    <t>samp_1297</t>
  </si>
  <si>
    <t>SC13_22_Metagenome_2019</t>
  </si>
  <si>
    <t>SAMN18335582</t>
  </si>
  <si>
    <t>SRR14308741</t>
  </si>
  <si>
    <t>samp_1298</t>
  </si>
  <si>
    <t>SC13_50_Metagenome_2019</t>
  </si>
  <si>
    <t>SAMN18335581</t>
  </si>
  <si>
    <t>SRR14308742</t>
  </si>
  <si>
    <t>samp_1299</t>
  </si>
  <si>
    <t>SC15_22_Metagenome_2019</t>
  </si>
  <si>
    <t>SAMN18335580</t>
  </si>
  <si>
    <t>SRR14308743</t>
  </si>
  <si>
    <t>samp_1300</t>
  </si>
  <si>
    <t>SC15_50_Metagenome_2019</t>
  </si>
  <si>
    <t>SAMN18335579</t>
  </si>
  <si>
    <t>SRR14308744</t>
  </si>
  <si>
    <t>samp_1301</t>
  </si>
  <si>
    <t>SC17_22_Metagenome_2019</t>
  </si>
  <si>
    <t>SAMN18335578</t>
  </si>
  <si>
    <t>SRR14308745</t>
  </si>
  <si>
    <t>samp_1302</t>
  </si>
  <si>
    <t>SC17_50_Metagenome_2019</t>
  </si>
  <si>
    <t>SAMN18335577</t>
  </si>
  <si>
    <t>SRR14308746</t>
  </si>
  <si>
    <t>samp_1303</t>
  </si>
  <si>
    <t>SC19_22_Metagenome_2019</t>
  </si>
  <si>
    <t>SAMN18335576</t>
  </si>
  <si>
    <t>SRR14308747</t>
  </si>
  <si>
    <t>samp_1304</t>
  </si>
  <si>
    <t>SC19_50_Metagenome_2019</t>
  </si>
  <si>
    <t>SAMN18335575</t>
  </si>
  <si>
    <t>SRR14308748</t>
  </si>
  <si>
    <t>samp_1305</t>
  </si>
  <si>
    <t>SC21_22_Metagenome_2019</t>
  </si>
  <si>
    <t>SAMN18335574</t>
  </si>
  <si>
    <t>SRR14308749</t>
  </si>
  <si>
    <t>samp_1306</t>
  </si>
  <si>
    <t>SC39_22_Metagenome_2019</t>
  </si>
  <si>
    <t>SAMN18335556</t>
  </si>
  <si>
    <t>SRR14308750</t>
  </si>
  <si>
    <t>samp_1307</t>
  </si>
  <si>
    <t>SC21_50_Metagenome_2019</t>
  </si>
  <si>
    <t>SAMN18335573</t>
  </si>
  <si>
    <t>SRR14308751</t>
  </si>
  <si>
    <t>samp_1308</t>
  </si>
  <si>
    <t>SC23_22_Metagenome_2019</t>
  </si>
  <si>
    <t>SAMN18335572</t>
  </si>
  <si>
    <t>SRR14308752</t>
  </si>
  <si>
    <t>samp_1309</t>
  </si>
  <si>
    <t>SC23_50_Metagenome_2019</t>
  </si>
  <si>
    <t>SAMN18335571</t>
  </si>
  <si>
    <t>SRR14308753</t>
  </si>
  <si>
    <t>samp_1310</t>
  </si>
  <si>
    <t>SC25_22_Metagenome_2019</t>
  </si>
  <si>
    <t>SAMN18335570</t>
  </si>
  <si>
    <t>SRR14308754</t>
  </si>
  <si>
    <t>samp_1311</t>
  </si>
  <si>
    <t>SC25_50_Metagenome_2019</t>
  </si>
  <si>
    <t>SAMN18335569</t>
  </si>
  <si>
    <t>SRR14308755</t>
  </si>
  <si>
    <t>samp_1312</t>
  </si>
  <si>
    <t>SC27_22_Metagenome_2019</t>
  </si>
  <si>
    <t>SAMN18335568</t>
  </si>
  <si>
    <t>SRR14308756</t>
  </si>
  <si>
    <t>samp_1313</t>
  </si>
  <si>
    <t>SC27_50_Metagenome_2019</t>
  </si>
  <si>
    <t>SAMN18335567</t>
  </si>
  <si>
    <t>SRR14308757</t>
  </si>
  <si>
    <t>samp_1314</t>
  </si>
  <si>
    <t>SC29_22_Metagenome_2019</t>
  </si>
  <si>
    <t>SAMN18335566</t>
  </si>
  <si>
    <t>SRR14308758</t>
  </si>
  <si>
    <t>samp_1315</t>
  </si>
  <si>
    <t>SC57_50_Metagenome_2019</t>
  </si>
  <si>
    <t>SAMN18335537</t>
  </si>
  <si>
    <t>SRR14309022</t>
  </si>
  <si>
    <t>samp_1316</t>
  </si>
  <si>
    <t>SC41_22_Metagenome_2019</t>
  </si>
  <si>
    <t>SAMN18335554</t>
  </si>
  <si>
    <t>SRR14288954</t>
  </si>
  <si>
    <t>samp_1317</t>
  </si>
  <si>
    <t>SC41_50_Metagenome_2019</t>
  </si>
  <si>
    <t>SAMN18335553</t>
  </si>
  <si>
    <t>SRR14288955</t>
  </si>
  <si>
    <t>samp_1318</t>
  </si>
  <si>
    <t>SC43_22_Metagenome_2019</t>
  </si>
  <si>
    <t>SAMN18335552</t>
  </si>
  <si>
    <t>SRR14288956</t>
  </si>
  <si>
    <t>samp_1319</t>
  </si>
  <si>
    <t>SC43_50_Metagenome_2019</t>
  </si>
  <si>
    <t>SAMN18335551</t>
  </si>
  <si>
    <t>SRR14288957</t>
  </si>
  <si>
    <t>samp_1320</t>
  </si>
  <si>
    <t>SC45_22_Metagenome_2019</t>
  </si>
  <si>
    <t>SAMN18335550</t>
  </si>
  <si>
    <t>SRR14288958</t>
  </si>
  <si>
    <t>samp_1321</t>
  </si>
  <si>
    <t>SC45_50_Metagenome_2019</t>
  </si>
  <si>
    <t>SAMN18335549</t>
  </si>
  <si>
    <t>SRR14288959</t>
  </si>
  <si>
    <t>samp_1322</t>
  </si>
  <si>
    <t>SC47_22_Metagenome_2019</t>
  </si>
  <si>
    <t>SAMN18335548</t>
  </si>
  <si>
    <t>SRR14288960</t>
  </si>
  <si>
    <t>samp_1323</t>
  </si>
  <si>
    <t>SC47_50_Metagenome_2019</t>
  </si>
  <si>
    <t>SAMN18335547</t>
  </si>
  <si>
    <t>SRR14288961</t>
  </si>
  <si>
    <t>samp_1324</t>
  </si>
  <si>
    <t>SC37_50_Metagenome_2019</t>
  </si>
  <si>
    <t>SAMN18335557</t>
  </si>
  <si>
    <t>SRR14288962</t>
  </si>
  <si>
    <t>samp_1325</t>
  </si>
  <si>
    <t>SRR14288963</t>
  </si>
  <si>
    <t>samp_1326</t>
  </si>
  <si>
    <t>SRR14288964</t>
  </si>
  <si>
    <t>samp_1327</t>
  </si>
  <si>
    <t>SC49_22_Metagenome_2019</t>
  </si>
  <si>
    <t>SAMN18335546</t>
  </si>
  <si>
    <t>SRR14288965</t>
  </si>
  <si>
    <t>samp_1328</t>
  </si>
  <si>
    <t>SC49_50_Metagenome_2019</t>
  </si>
  <si>
    <t>SAMN18335545</t>
  </si>
  <si>
    <t>SRR14288966</t>
  </si>
  <si>
    <t>samp_1329</t>
  </si>
  <si>
    <t>6538-PDU-1</t>
  </si>
  <si>
    <t>2021-08-05</t>
  </si>
  <si>
    <t>SC56_5um_2021</t>
  </si>
  <si>
    <t>samp_1330</t>
  </si>
  <si>
    <t>6538-PDU-2</t>
  </si>
  <si>
    <t>SC56_p22um_2021</t>
  </si>
  <si>
    <t>samp_1331</t>
  </si>
  <si>
    <t>6538-PDU-3</t>
  </si>
  <si>
    <t>2021-08-05T20:32:05</t>
  </si>
  <si>
    <t>SC52_5um_2021</t>
  </si>
  <si>
    <t>samp_1332</t>
  </si>
  <si>
    <t>6538-PDU-4</t>
  </si>
  <si>
    <t>SC52_p22um_2021</t>
  </si>
  <si>
    <t>samp_1333</t>
  </si>
  <si>
    <t>6538-PDU-5</t>
  </si>
  <si>
    <t>2021-08-06T13:27:00</t>
  </si>
  <si>
    <t>SC50_5um_2021</t>
  </si>
  <si>
    <t>samp_1334</t>
  </si>
  <si>
    <t>6538-PDU-6</t>
  </si>
  <si>
    <t>SC50_p22um_2021</t>
  </si>
  <si>
    <t>samp_1335</t>
  </si>
  <si>
    <t>6538-PDU-7</t>
  </si>
  <si>
    <t>2021-08-06T19:02:28</t>
  </si>
  <si>
    <t>SC48_5um_2021</t>
  </si>
  <si>
    <t>samp_1336</t>
  </si>
  <si>
    <t>6538-PDU-8</t>
  </si>
  <si>
    <t>SC48_p22um_2021</t>
  </si>
  <si>
    <t>samp_1337</t>
  </si>
  <si>
    <t>6538-PDU-9</t>
  </si>
  <si>
    <t>2021-08-07T3:02:43</t>
  </si>
  <si>
    <t>SC46_5um_2021</t>
  </si>
  <si>
    <t>samp_1338</t>
  </si>
  <si>
    <t>6538-PDU-10</t>
  </si>
  <si>
    <t>SC46_p22um_2021</t>
  </si>
  <si>
    <t>samp_1339</t>
  </si>
  <si>
    <t>6538-PDU-11</t>
  </si>
  <si>
    <t>2021-08-07T13:12:48</t>
  </si>
  <si>
    <t>SC44_5um_2021</t>
  </si>
  <si>
    <t>samp_1340</t>
  </si>
  <si>
    <t>6538-PDU-12</t>
  </si>
  <si>
    <t>SC44_p22um_2021</t>
  </si>
  <si>
    <t>samp_1341</t>
  </si>
  <si>
    <t>6538-PDU-13</t>
  </si>
  <si>
    <t>2021-08-07T19:54:37</t>
  </si>
  <si>
    <t>SC42_5um_2021</t>
  </si>
  <si>
    <t>samp_1342</t>
  </si>
  <si>
    <t>6538-PDU-14</t>
  </si>
  <si>
    <t>SC42_p22um_2021</t>
  </si>
  <si>
    <t>samp_1343</t>
  </si>
  <si>
    <t>6538-PDU-15</t>
  </si>
  <si>
    <t>2021-08-08T14:22:22</t>
  </si>
  <si>
    <t>SC40_5um_2021</t>
  </si>
  <si>
    <t>samp_1344</t>
  </si>
  <si>
    <t>6538-PDU-16</t>
  </si>
  <si>
    <t>SC40_p22um_2021</t>
  </si>
  <si>
    <t>samp_1345</t>
  </si>
  <si>
    <t>6538-PDU-17</t>
  </si>
  <si>
    <t>2021-08-09T8:39:04</t>
  </si>
  <si>
    <t>SC38_5um_2021</t>
  </si>
  <si>
    <t>samp_1346</t>
  </si>
  <si>
    <t>6538-PDU-18</t>
  </si>
  <si>
    <t>SC38_p22um_2021</t>
  </si>
  <si>
    <t>samp_1347</t>
  </si>
  <si>
    <t>6538-PDU-19</t>
  </si>
  <si>
    <t>2021-08-09T11:43:19</t>
  </si>
  <si>
    <t>SC36_5um_2021</t>
  </si>
  <si>
    <t>samp_1348</t>
  </si>
  <si>
    <t>6538-PDU-20</t>
  </si>
  <si>
    <t>SC36_p22um_2021</t>
  </si>
  <si>
    <t>samp_1349</t>
  </si>
  <si>
    <t>6538-PDU-21</t>
  </si>
  <si>
    <t>2021-08-09T13:21:07</t>
  </si>
  <si>
    <t>SC34_5um_2021</t>
  </si>
  <si>
    <t>samp_1350</t>
  </si>
  <si>
    <t>6538-PDU-22</t>
  </si>
  <si>
    <t>SC34_p22um_2021</t>
  </si>
  <si>
    <t>samp_1351</t>
  </si>
  <si>
    <t>6538-PDU-23</t>
  </si>
  <si>
    <t>2021-08-10T18:42:30</t>
  </si>
  <si>
    <t>SC32_5um_2021</t>
  </si>
  <si>
    <t>samp_1352</t>
  </si>
  <si>
    <t>6538-PDU-24</t>
  </si>
  <si>
    <t>SC32_p22um_2021</t>
  </si>
  <si>
    <t>samp_1353</t>
  </si>
  <si>
    <t>6538-PDU-25</t>
  </si>
  <si>
    <t>2021-08-11T10:04:40</t>
  </si>
  <si>
    <t>SC30_5um_2021</t>
  </si>
  <si>
    <t>samp_1354</t>
  </si>
  <si>
    <t>6538-PDU-26</t>
  </si>
  <si>
    <t>SC30_p22um_2021</t>
  </si>
  <si>
    <t>samp_1355</t>
  </si>
  <si>
    <t>6538-PDU-27</t>
  </si>
  <si>
    <t>2021-08-11T15:48:12</t>
  </si>
  <si>
    <t>SC28_5um_2021</t>
  </si>
  <si>
    <t>samp_1356</t>
  </si>
  <si>
    <t>6538-PDU-28</t>
  </si>
  <si>
    <t>SC28_p22um_2021</t>
  </si>
  <si>
    <t>samp_1357</t>
  </si>
  <si>
    <t>6538-PDU-29</t>
  </si>
  <si>
    <t>2021-08-11T21:04:13</t>
  </si>
  <si>
    <t>SC26_5um_2021</t>
  </si>
  <si>
    <t>samp_1358</t>
  </si>
  <si>
    <t>6538-PDU-30</t>
  </si>
  <si>
    <t>SC26_p22um_2021</t>
  </si>
  <si>
    <t>samp_1359</t>
  </si>
  <si>
    <t>6538-PDU-31</t>
  </si>
  <si>
    <t>2021-08-11T23:59:18</t>
  </si>
  <si>
    <t>SC24_5um_2021</t>
  </si>
  <si>
    <t>samp_1360</t>
  </si>
  <si>
    <t>6538-PDU-32</t>
  </si>
  <si>
    <t>SC24_p22um_2021</t>
  </si>
  <si>
    <t>samp_1361</t>
  </si>
  <si>
    <t>6538-PDU-33</t>
  </si>
  <si>
    <t>2021-08-11T1:53:32</t>
  </si>
  <si>
    <t>SC22_5um_2021</t>
  </si>
  <si>
    <t>samp_1362</t>
  </si>
  <si>
    <t>6538-PDU-34</t>
  </si>
  <si>
    <t>SC22_p22um_2021</t>
  </si>
  <si>
    <t>samp_1363</t>
  </si>
  <si>
    <t>6538-PDU-35</t>
  </si>
  <si>
    <t>2021-08-12T10:10:33</t>
  </si>
  <si>
    <t>SC20_5um_2021</t>
  </si>
  <si>
    <t>samp_1364</t>
  </si>
  <si>
    <t>6538-PDU-36</t>
  </si>
  <si>
    <t>SC20_p22um_2021</t>
  </si>
  <si>
    <t>samp_1365</t>
  </si>
  <si>
    <t>6538-PDU-37</t>
  </si>
  <si>
    <t>2021-08-12T20:53:09</t>
  </si>
  <si>
    <t>SC16_5um_2021</t>
  </si>
  <si>
    <t>samp_1366</t>
  </si>
  <si>
    <t>6538-PDU-38</t>
  </si>
  <si>
    <t>SC16_p22um_2021</t>
  </si>
  <si>
    <t>samp_1367</t>
  </si>
  <si>
    <t>6538-PDU-39</t>
  </si>
  <si>
    <t>2021-08-13T12:40:47</t>
  </si>
  <si>
    <t>SC14_5um_2021</t>
  </si>
  <si>
    <t>samp_1368</t>
  </si>
  <si>
    <t>6538-PDU-40</t>
  </si>
  <si>
    <t>SC14_p22um_2021</t>
  </si>
  <si>
    <t>samp_1369</t>
  </si>
  <si>
    <t>6538-PDU-41</t>
  </si>
  <si>
    <t>2021-08-16T9:00:24</t>
  </si>
  <si>
    <t>SC12_5um_2021</t>
  </si>
  <si>
    <t>samp_1370</t>
  </si>
  <si>
    <t>6538-PDU-42</t>
  </si>
  <si>
    <t>SC12_p22um_2021</t>
  </si>
  <si>
    <t>samp_1371</t>
  </si>
  <si>
    <t>6538-PDU-43</t>
  </si>
  <si>
    <t>2021-08-16T10:38:28</t>
  </si>
  <si>
    <t>SC10_5um_2021</t>
  </si>
  <si>
    <t>samp_1372</t>
  </si>
  <si>
    <t>6538-PDU-44</t>
  </si>
  <si>
    <t>SC10_p22um_2021</t>
  </si>
  <si>
    <t>samp_1373</t>
  </si>
  <si>
    <t>6538-PDU-45</t>
  </si>
  <si>
    <t>2021-08-16T12:50:55</t>
  </si>
  <si>
    <t>SC08_5um_2021</t>
  </si>
  <si>
    <t>samp_1374</t>
  </si>
  <si>
    <t>6538-PDU-46</t>
  </si>
  <si>
    <t>SC08_p22um_2021</t>
  </si>
  <si>
    <t>samp_1375</t>
  </si>
  <si>
    <t>6538-PDU-47</t>
  </si>
  <si>
    <t>2021-08-16</t>
  </si>
  <si>
    <t>SC06_5um_2021</t>
  </si>
  <si>
    <t>samp_1376</t>
  </si>
  <si>
    <t>6538-PDU-48</t>
  </si>
  <si>
    <t>SC06_p22um_2021</t>
  </si>
  <si>
    <t>samp_1377</t>
  </si>
  <si>
    <t>6538-PDU-49</t>
  </si>
  <si>
    <t>2021-08-17</t>
  </si>
  <si>
    <t>SC04_5um_2021</t>
  </si>
  <si>
    <t>samp_1378</t>
  </si>
  <si>
    <t>6538-PDU-50</t>
  </si>
  <si>
    <t>SC04_p22um_2021</t>
  </si>
  <si>
    <t>samp_1379</t>
  </si>
  <si>
    <t>6538-PDU-51</t>
  </si>
  <si>
    <t>2021-08-09T12:19:00</t>
  </si>
  <si>
    <t>Wkly_5um_2G_AdvA_2021</t>
  </si>
  <si>
    <t>samp_1380</t>
  </si>
  <si>
    <t>6538-PDU-52</t>
  </si>
  <si>
    <t>Wkly_p22um_2G_AdvA_2021</t>
  </si>
  <si>
    <t>samp_1381</t>
  </si>
  <si>
    <t>6538-PDU-53</t>
  </si>
  <si>
    <t>2021-08-09T10:52:00</t>
  </si>
  <si>
    <t>&lt;0.1</t>
  </si>
  <si>
    <t>Wkly_5um_WE12_AdvA_2021</t>
  </si>
  <si>
    <t>samp_1382</t>
  </si>
  <si>
    <t>6538-PDU-54</t>
  </si>
  <si>
    <t>Wkly_p22um_WE12_AdvA_2021</t>
  </si>
  <si>
    <t>samp_1383</t>
  </si>
  <si>
    <t>6538-PDU-55</t>
  </si>
  <si>
    <t>2021-08-11T9:15:00</t>
  </si>
  <si>
    <t>HS23_5um_AdvB_2021</t>
  </si>
  <si>
    <t>samp_1384</t>
  </si>
  <si>
    <t>6538-PDU-56</t>
  </si>
  <si>
    <t>HS23_p22um_AdvB_2021</t>
  </si>
  <si>
    <t>samp_1385</t>
  </si>
  <si>
    <t>6538-PDU-57</t>
  </si>
  <si>
    <t>2021-08-12T10:30:00</t>
  </si>
  <si>
    <t>HS24_5um_AdvA_2021</t>
  </si>
  <si>
    <t>samp_1386</t>
  </si>
  <si>
    <t>6538-PDU-58</t>
  </si>
  <si>
    <t>HS24_p22um_AdvA_2021</t>
  </si>
  <si>
    <t>samp_1387</t>
  </si>
  <si>
    <t>6538-PDU-59</t>
  </si>
  <si>
    <t>2021-08-13T12:35:00</t>
  </si>
  <si>
    <t>HS25_5um_AdvA_2021</t>
  </si>
  <si>
    <t>samp_1388</t>
  </si>
  <si>
    <t>6538-PDU-60</t>
  </si>
  <si>
    <t>HS25_p22um_AdvA_2021</t>
  </si>
  <si>
    <t>samp_1389</t>
  </si>
  <si>
    <t>6538-PDU-61</t>
  </si>
  <si>
    <t>HS25_5um_BubE_2021</t>
  </si>
  <si>
    <t>samp_1390</t>
  </si>
  <si>
    <t>6538-PDU-62</t>
  </si>
  <si>
    <t>HS25_p22um_BubE_2021</t>
  </si>
  <si>
    <t>samp_1391</t>
  </si>
  <si>
    <t>6538-PDU-63</t>
  </si>
  <si>
    <t>2021-08-16T9:13:00</t>
  </si>
  <si>
    <t>HS26_5um_AdvA_2021</t>
  </si>
  <si>
    <t>samp_1392</t>
  </si>
  <si>
    <t>6538-PDU-64</t>
  </si>
  <si>
    <t>HS26_p22um_AdvA_2021</t>
  </si>
  <si>
    <t>samp_1393</t>
  </si>
  <si>
    <t>6538-PDU-65</t>
  </si>
  <si>
    <t>HS26_5um_BubE_2021</t>
  </si>
  <si>
    <t>samp_1394</t>
  </si>
  <si>
    <t>6538-PDU-66</t>
  </si>
  <si>
    <t>HS26_p22um_BubE_2021</t>
  </si>
  <si>
    <t>samp_1395</t>
  </si>
  <si>
    <t>6538-PDU-68</t>
  </si>
  <si>
    <t>2021-08-16T13:27:00</t>
  </si>
  <si>
    <t>HS27_5um_AdvA_2021</t>
  </si>
  <si>
    <t>samp_1396</t>
  </si>
  <si>
    <t>6538-PDU-67</t>
  </si>
  <si>
    <t>HS27_p22um_AdvA_2021</t>
  </si>
  <si>
    <t>samp_1397</t>
  </si>
  <si>
    <t>6538-PDU-69</t>
  </si>
  <si>
    <t>HS27_5um_BubE_2021</t>
  </si>
  <si>
    <t>samp_1398</t>
  </si>
  <si>
    <t>6538-PDU-70</t>
  </si>
  <si>
    <t>HS27_p22um_BubE_2021</t>
  </si>
  <si>
    <t>samp_1399</t>
  </si>
  <si>
    <t>6538-PDU-71</t>
  </si>
  <si>
    <t>CTRL_p22um_F1_PostNeg_2021</t>
  </si>
  <si>
    <t>samp_1400</t>
  </si>
  <si>
    <t>6538-PDU-72</t>
  </si>
  <si>
    <t>CTRL_5um_F2_PostNeg_2021</t>
  </si>
  <si>
    <t>samp_1401</t>
  </si>
  <si>
    <t>6538-PDU-74</t>
  </si>
  <si>
    <t>2021-08-18</t>
  </si>
  <si>
    <t>CTRL_p22um_I7_DetRiver_2021</t>
  </si>
  <si>
    <t>samp_1402</t>
  </si>
  <si>
    <t>6538-PDU-75</t>
  </si>
  <si>
    <t>CTRL_5um_I8_DetRiver_2021</t>
  </si>
  <si>
    <t>samp_1403</t>
  </si>
  <si>
    <t>6538-PDU-76</t>
  </si>
  <si>
    <t>2021-08-19</t>
  </si>
  <si>
    <t>CTRL_5um_J7_WE2_2021</t>
  </si>
  <si>
    <t>samp_1404</t>
  </si>
  <si>
    <t>6538-PDU-77</t>
  </si>
  <si>
    <t>CTRL_p22um_J8_WE2_2021</t>
  </si>
  <si>
    <t>samp_1405</t>
  </si>
  <si>
    <t>6538-PDU-73</t>
  </si>
  <si>
    <t>2021-08-04</t>
  </si>
  <si>
    <t>CTRL_5um_6_PostCanPreDeply_2021</t>
  </si>
  <si>
    <t>samp_1406</t>
  </si>
  <si>
    <t>6538-PDU-78</t>
  </si>
  <si>
    <t>ZymoD6306-Even-Dilution2_2021</t>
  </si>
  <si>
    <t>samp_1407</t>
  </si>
  <si>
    <t>6538-PDU-79</t>
  </si>
  <si>
    <t>2021-09-23</t>
  </si>
  <si>
    <t>NegCNTRL1_2021</t>
  </si>
  <si>
    <t>samp_1408</t>
  </si>
  <si>
    <t>6538-PDU-80</t>
  </si>
  <si>
    <t>2021-10-22</t>
  </si>
  <si>
    <t>NegCNTRL7_2021</t>
  </si>
  <si>
    <t>samp_1409</t>
  </si>
  <si>
    <t>6538-PDU-93</t>
  </si>
  <si>
    <t>2021-08-16T11:33:00</t>
  </si>
  <si>
    <t>WE09_GLERL_Aug16_2021</t>
  </si>
  <si>
    <t>samp_1410</t>
  </si>
  <si>
    <t>6538-PDU-85</t>
  </si>
  <si>
    <t>2021-08-09T11:49:00</t>
  </si>
  <si>
    <t>WE09_GLERL_Aug09_2021</t>
  </si>
  <si>
    <t>samp_1411</t>
  </si>
  <si>
    <t>6538-PDU-92</t>
  </si>
  <si>
    <t>2021-08-16T8:02:00</t>
  </si>
  <si>
    <t>WE08_GLERL_Aug16_2021</t>
  </si>
  <si>
    <t>samp_1412</t>
  </si>
  <si>
    <t>6538-PDU-84</t>
  </si>
  <si>
    <t>2021-08-09T8:11:00</t>
  </si>
  <si>
    <t>WE08_GLERL_Aug09_2021</t>
  </si>
  <si>
    <t>samp_1413</t>
  </si>
  <si>
    <t>6538-PDU-91</t>
  </si>
  <si>
    <t>2021-08-16T11:13:00</t>
  </si>
  <si>
    <t>WE06_GLERL_Aug16_2021</t>
  </si>
  <si>
    <t>samp_1414</t>
  </si>
  <si>
    <t>6538-PDU-83</t>
  </si>
  <si>
    <t>2021-08-09T11:29:00</t>
  </si>
  <si>
    <t>WE06_GLERL_Aug09_2021</t>
  </si>
  <si>
    <t>samp_1415</t>
  </si>
  <si>
    <t>6538-PDU-90</t>
  </si>
  <si>
    <t>2021-08-16T8:52:00</t>
  </si>
  <si>
    <t>WE04_GLERL_Aug16_2021</t>
  </si>
  <si>
    <t>samp_1416</t>
  </si>
  <si>
    <t>6538-PDU-82</t>
  </si>
  <si>
    <t>2021-08-09T8:57:00</t>
  </si>
  <si>
    <t>WE04_GLERL_Aug09_2021</t>
  </si>
  <si>
    <t>samp_1417</t>
  </si>
  <si>
    <t>6538-PDU-89</t>
  </si>
  <si>
    <t>WE02_GLERL_Aug16_2021</t>
  </si>
  <si>
    <t>samp_1418</t>
  </si>
  <si>
    <t>6538-PDU-81</t>
  </si>
  <si>
    <t>2021-08-09T12:28:00</t>
  </si>
  <si>
    <t>WE02_GLERL_Aug09_2021</t>
  </si>
  <si>
    <t>samp_1419</t>
  </si>
  <si>
    <t>6538-PDU-96</t>
  </si>
  <si>
    <t>2021-08-16T10:01:00</t>
  </si>
  <si>
    <t>WE16</t>
  </si>
  <si>
    <t>WE16_GLERL_Aug16_2021</t>
  </si>
  <si>
    <t>samp_1420</t>
  </si>
  <si>
    <t>6538-PDU-88</t>
  </si>
  <si>
    <t>2021-08-09T10:20:00</t>
  </si>
  <si>
    <t>WE16_GLERL_Aug09_2021</t>
  </si>
  <si>
    <t>samp_1421</t>
  </si>
  <si>
    <t>6538-PDU-95</t>
  </si>
  <si>
    <t>2021-08-16T9:27:00</t>
  </si>
  <si>
    <t>WE13_GLERL_Aug16_2021</t>
  </si>
  <si>
    <t>samp_1422</t>
  </si>
  <si>
    <t>6538-PDU-87</t>
  </si>
  <si>
    <t>2021-08-09T9:39:00</t>
  </si>
  <si>
    <t>WE13_GLERL_Aug09_2021</t>
  </si>
  <si>
    <t>samp_1423</t>
  </si>
  <si>
    <t>6538-PDU-94</t>
  </si>
  <si>
    <t>WE12_GLERL_Aug16_2021</t>
  </si>
  <si>
    <t>samp_1424</t>
  </si>
  <si>
    <t>6538-PDU-86</t>
  </si>
  <si>
    <t>WE12_GLERL_Aug09_2021</t>
  </si>
  <si>
    <t>samp_1425</t>
  </si>
  <si>
    <t>samp_1426</t>
  </si>
  <si>
    <t>samp_1427</t>
  </si>
  <si>
    <t>samp_1428</t>
  </si>
  <si>
    <t>samp_1429</t>
  </si>
  <si>
    <t>samp_1430</t>
  </si>
  <si>
    <t>samp_1431</t>
  </si>
  <si>
    <t>samp_1432</t>
  </si>
  <si>
    <t>samp_1433</t>
  </si>
  <si>
    <t>samp_1434</t>
  </si>
  <si>
    <t>samp_1435</t>
  </si>
  <si>
    <t>samp_1436</t>
  </si>
  <si>
    <t>samp_1437</t>
  </si>
  <si>
    <t>samp_1438</t>
  </si>
  <si>
    <t>samp_1439</t>
  </si>
  <si>
    <t>samp_1440</t>
  </si>
  <si>
    <t>samp_1441</t>
  </si>
  <si>
    <t>samp_1442</t>
  </si>
  <si>
    <t>samp_1443</t>
  </si>
  <si>
    <t>samp_1444</t>
  </si>
  <si>
    <t>samp_1445</t>
  </si>
  <si>
    <t>samp_1446</t>
  </si>
  <si>
    <t>samp_1447</t>
  </si>
  <si>
    <t>samp_1448</t>
  </si>
  <si>
    <t>samp_1449</t>
  </si>
  <si>
    <t>samp_1450</t>
  </si>
  <si>
    <t>samp_1451</t>
  </si>
  <si>
    <t>samp_1452</t>
  </si>
  <si>
    <t>samp_1453</t>
  </si>
  <si>
    <t>samp_1454</t>
  </si>
  <si>
    <t>samp_1455</t>
  </si>
  <si>
    <t>samp_1456</t>
  </si>
  <si>
    <t>samp_1457</t>
  </si>
  <si>
    <t>samp_1458</t>
  </si>
  <si>
    <t>samp_1459</t>
  </si>
  <si>
    <t>samp_1460</t>
  </si>
  <si>
    <t>samp_1461</t>
  </si>
  <si>
    <t>samp_1462</t>
  </si>
  <si>
    <t>samp_1463</t>
  </si>
  <si>
    <t>samp_1464</t>
  </si>
  <si>
    <t>samp_1465</t>
  </si>
  <si>
    <t>samp_1466</t>
  </si>
  <si>
    <t>samp_1467</t>
  </si>
  <si>
    <t>samp_1468</t>
  </si>
  <si>
    <t>samp_1469</t>
  </si>
  <si>
    <t>samp_1470</t>
  </si>
  <si>
    <t>samp_1471</t>
  </si>
  <si>
    <t>samp_1472</t>
  </si>
  <si>
    <t>samp_1473</t>
  </si>
  <si>
    <t>samp_1474</t>
  </si>
  <si>
    <t>samp_1475</t>
  </si>
  <si>
    <t>samp_1476</t>
  </si>
  <si>
    <t>samp_1477</t>
  </si>
  <si>
    <t>samp_1478</t>
  </si>
  <si>
    <t>samp_1479</t>
  </si>
  <si>
    <t>samp_1480</t>
  </si>
  <si>
    <t>samp_1481</t>
  </si>
  <si>
    <t>samp_1482</t>
  </si>
  <si>
    <t>samp_1483</t>
  </si>
  <si>
    <t>samp_1484</t>
  </si>
  <si>
    <t>samp_1485</t>
  </si>
  <si>
    <t>samp_1486</t>
  </si>
  <si>
    <t>samp_1487</t>
  </si>
  <si>
    <t>samp_1488</t>
  </si>
  <si>
    <t>samp_1489</t>
  </si>
  <si>
    <t>samp_1490</t>
  </si>
  <si>
    <t>samp_1491</t>
  </si>
  <si>
    <t>samp_1492</t>
  </si>
  <si>
    <t>samp_1493</t>
  </si>
  <si>
    <t>samp_1494</t>
  </si>
  <si>
    <t>samp_1495</t>
  </si>
  <si>
    <t>samp_1496</t>
  </si>
  <si>
    <t>samp_1497</t>
  </si>
  <si>
    <t>samp_1498</t>
  </si>
  <si>
    <t>samp_1866</t>
  </si>
  <si>
    <t>Pseudomonas sp. strain LEw-1033</t>
  </si>
  <si>
    <t>27F</t>
  </si>
  <si>
    <t>1492R</t>
  </si>
  <si>
    <t>samp_1867</t>
  </si>
  <si>
    <t>Brevibacillus parabrevis strain LEw-1238</t>
  </si>
  <si>
    <t>KX185386</t>
  </si>
  <si>
    <t>samp_1868</t>
  </si>
  <si>
    <t>Bacillus thuringiensis strain LEw-2010</t>
  </si>
  <si>
    <t>KX185387</t>
  </si>
  <si>
    <t>samp_1869</t>
  </si>
  <si>
    <t>Pseudomonas sp. strain LEw-2166</t>
  </si>
  <si>
    <t>KX185392</t>
  </si>
  <si>
    <t>samp_1870</t>
  </si>
  <si>
    <t>Stenotrophomonas maltophilia strain LEw-1278</t>
  </si>
  <si>
    <t>KX185397</t>
  </si>
  <si>
    <t>samp_1871</t>
  </si>
  <si>
    <t>Acidovorax facilis train LEw-2</t>
  </si>
  <si>
    <t>KX753361</t>
  </si>
  <si>
    <t>samp_1872</t>
  </si>
  <si>
    <t>WE13 bloom multiplex run 2</t>
  </si>
  <si>
    <t>SAMN26429416</t>
  </si>
  <si>
    <t>SRR18278432</t>
  </si>
  <si>
    <t>2019-07-24</t>
  </si>
  <si>
    <t>samp_1873</t>
  </si>
  <si>
    <t>WE13 bloom multiplex run 1</t>
  </si>
  <si>
    <t>SAMN26429415</t>
  </si>
  <si>
    <t>SRR18278433</t>
  </si>
  <si>
    <t>samp_1874</t>
  </si>
  <si>
    <t>WE02 bloom multiplex run 2</t>
  </si>
  <si>
    <t>SAMN26429414</t>
  </si>
  <si>
    <t>SRR18278434</t>
  </si>
  <si>
    <t>samp_1875</t>
  </si>
  <si>
    <t>WE02 bloom multiplex run 1</t>
  </si>
  <si>
    <t>SAMN26429413</t>
  </si>
  <si>
    <t>SRR18278424</t>
  </si>
  <si>
    <t>samp_1876</t>
  </si>
  <si>
    <t>WE13 pre-bloom multiplex run 2</t>
  </si>
  <si>
    <t>SAMN26429412</t>
  </si>
  <si>
    <t>SRR18278425</t>
  </si>
  <si>
    <t>2019-05-31</t>
  </si>
  <si>
    <t>samp_1877</t>
  </si>
  <si>
    <t>WE13 pre-bloom multiplex run 1</t>
  </si>
  <si>
    <t>SAMN26429411</t>
  </si>
  <si>
    <t>SRR18278426</t>
  </si>
  <si>
    <t>samp_1878</t>
  </si>
  <si>
    <t>WE02 pre-bloom multiplex run 2</t>
  </si>
  <si>
    <t>SAMN26429410</t>
  </si>
  <si>
    <t>SRR18278427</t>
  </si>
  <si>
    <t>samp_1879</t>
  </si>
  <si>
    <t>WE02 pre-bloom multiplex run 1</t>
  </si>
  <si>
    <t>SAMN26429409</t>
  </si>
  <si>
    <t>SRR18278428</t>
  </si>
  <si>
    <t>samp_1880</t>
  </si>
  <si>
    <t>WE02 pre-bloom full run 2</t>
  </si>
  <si>
    <t>SAMN26429408</t>
  </si>
  <si>
    <t>SRR18278429</t>
  </si>
  <si>
    <t>samp_1881</t>
  </si>
  <si>
    <t>WE02 pre-bloom full run 1</t>
  </si>
  <si>
    <t>SAMN26429407</t>
  </si>
  <si>
    <t>SRR18278430</t>
  </si>
  <si>
    <t>samp_1882</t>
  </si>
  <si>
    <t>negative control</t>
  </si>
  <si>
    <t>SAMN26429406</t>
  </si>
  <si>
    <t>SRR18278431</t>
  </si>
  <si>
    <t>2022-02-16</t>
  </si>
  <si>
    <t>samp_1883</t>
  </si>
  <si>
    <t>reagent blank 2</t>
  </si>
  <si>
    <t>SAMN26429405</t>
  </si>
  <si>
    <t>SRR18278435</t>
  </si>
  <si>
    <t>samp_1884</t>
  </si>
  <si>
    <t>reagent blank 1</t>
  </si>
  <si>
    <t>SAMN26429404</t>
  </si>
  <si>
    <t>SRR18278436</t>
  </si>
  <si>
    <t>samp_1885</t>
  </si>
  <si>
    <t>LakeErieM5_W_9/21/17</t>
  </si>
  <si>
    <t>SAMN13852069</t>
  </si>
  <si>
    <t>SRR10885289</t>
  </si>
  <si>
    <t>2017-09-21</t>
  </si>
  <si>
    <t>samp_1886</t>
  </si>
  <si>
    <t>LakeErieM5_W_9/18/17</t>
  </si>
  <si>
    <t>SAMN13852068</t>
  </si>
  <si>
    <t>SRR10885290</t>
  </si>
  <si>
    <t>2017-09-18</t>
  </si>
  <si>
    <t>samp_1887</t>
  </si>
  <si>
    <t>LakeErieM5_M_9/21/17</t>
  </si>
  <si>
    <t>SAMN13852067</t>
  </si>
  <si>
    <t>SRR10885291</t>
  </si>
  <si>
    <t>samp_1888</t>
  </si>
  <si>
    <t>LakeErieM5_M_9/18/17</t>
  </si>
  <si>
    <t>SAMN13852066</t>
  </si>
  <si>
    <t>SRR10885292</t>
  </si>
  <si>
    <t>samp_1889</t>
  </si>
  <si>
    <t>LakeErieM5_FL_9/21/17</t>
  </si>
  <si>
    <t>SAMN13852065</t>
  </si>
  <si>
    <t>SRR10885293</t>
  </si>
  <si>
    <t>samp_1890</t>
  </si>
  <si>
    <t>LakeErieM5_FL_9/18/17</t>
  </si>
  <si>
    <t>SAMN13852064</t>
  </si>
  <si>
    <t>SRR10885294</t>
  </si>
  <si>
    <t>samp_1891</t>
  </si>
  <si>
    <t>LakeErieM4_W_9/21/17</t>
  </si>
  <si>
    <t>SAMN13852063</t>
  </si>
  <si>
    <t>SRR10885296</t>
  </si>
  <si>
    <t>samp_1892</t>
  </si>
  <si>
    <t>LakeErieM4_W_9/18/17</t>
  </si>
  <si>
    <t>SAMN13852062</t>
  </si>
  <si>
    <t>SRR10885297</t>
  </si>
  <si>
    <t>samp_1893</t>
  </si>
  <si>
    <t>LakeErieM4_M_9/21/17</t>
  </si>
  <si>
    <t>SAMN13852061</t>
  </si>
  <si>
    <t>SRR10885298</t>
  </si>
  <si>
    <t>samp_1894</t>
  </si>
  <si>
    <t>LakeErieM4_M_9/18/17</t>
  </si>
  <si>
    <t>SAMN13852060</t>
  </si>
  <si>
    <t>SRR10885299</t>
  </si>
  <si>
    <t>samp_1895</t>
  </si>
  <si>
    <t>LakeErieM4_FL_9/21/17</t>
  </si>
  <si>
    <t>SAMN13852059</t>
  </si>
  <si>
    <t>SRR10885300</t>
  </si>
  <si>
    <t>samp_1896</t>
  </si>
  <si>
    <t>LakeErieM4_FL_9/18/17</t>
  </si>
  <si>
    <t>SAMN13852058</t>
  </si>
  <si>
    <t>SRR10885301</t>
  </si>
  <si>
    <t>samp_1897</t>
  </si>
  <si>
    <t>LakeErieM3_W_9/21/17</t>
  </si>
  <si>
    <t>SAMN13852057</t>
  </si>
  <si>
    <t>SRR10885302</t>
  </si>
  <si>
    <t>samp_1898</t>
  </si>
  <si>
    <t>LakeErieM3_W_9/18/17</t>
  </si>
  <si>
    <t>SAMN13852056</t>
  </si>
  <si>
    <t>SRR10885303</t>
  </si>
  <si>
    <t>samp_1899</t>
  </si>
  <si>
    <t>LakeErieM3_M_9/21/17</t>
  </si>
  <si>
    <t>SAMN13852055</t>
  </si>
  <si>
    <t>SRR10885304</t>
  </si>
  <si>
    <t>samp_1900</t>
  </si>
  <si>
    <t>LakeErieM3_M_9/18/17</t>
  </si>
  <si>
    <t>SAMN13852054</t>
  </si>
  <si>
    <t>SRR10885305</t>
  </si>
  <si>
    <t>samp_1901</t>
  </si>
  <si>
    <t>LakeErieM3_FL_9/21/17</t>
  </si>
  <si>
    <t>SAMN13852053</t>
  </si>
  <si>
    <t>SRR10885307</t>
  </si>
  <si>
    <t>samp_1902</t>
  </si>
  <si>
    <t>LakeErieM3_FL_9/18/17</t>
  </si>
  <si>
    <t>SAMN13852052</t>
  </si>
  <si>
    <t>SRR10885308</t>
  </si>
  <si>
    <t>samp_1903</t>
  </si>
  <si>
    <t>LakeErieM2_W_9/21/17</t>
  </si>
  <si>
    <t>SAMN13852051</t>
  </si>
  <si>
    <t>SRR10885309</t>
  </si>
  <si>
    <t>samp_1904</t>
  </si>
  <si>
    <t>LakeErieM2_W_9/18/17</t>
  </si>
  <si>
    <t>SAMN13852050</t>
  </si>
  <si>
    <t>SRR10885310</t>
  </si>
  <si>
    <t>samp_1905</t>
  </si>
  <si>
    <t>LakeErieM2_M_9/21/17</t>
  </si>
  <si>
    <t>SAMN13852049</t>
  </si>
  <si>
    <t>SRR10885311</t>
  </si>
  <si>
    <t>samp_1906</t>
  </si>
  <si>
    <t>LakeErieM2_M_9/18/17</t>
  </si>
  <si>
    <t>SAMN13852048</t>
  </si>
  <si>
    <t>SRR10885312</t>
  </si>
  <si>
    <t>samp_1907</t>
  </si>
  <si>
    <t>LakeErieM2_FL_9/21/17</t>
  </si>
  <si>
    <t>SAMN13852047</t>
  </si>
  <si>
    <t>SRR10885313</t>
  </si>
  <si>
    <t>samp_1908</t>
  </si>
  <si>
    <t>LakeErieM2_FL_9/18/17</t>
  </si>
  <si>
    <t>SAMN13852046</t>
  </si>
  <si>
    <t>SRR10885314</t>
  </si>
  <si>
    <t>samp_1909</t>
  </si>
  <si>
    <t>LakeErieM1_W_9/21/17</t>
  </si>
  <si>
    <t>SAMN13852045</t>
  </si>
  <si>
    <t>SRR10885315</t>
  </si>
  <si>
    <t>samp_1910</t>
  </si>
  <si>
    <t>LakeErieM1_W_9/18/17</t>
  </si>
  <si>
    <t>SAMN13852044</t>
  </si>
  <si>
    <t>SRR10885316</t>
  </si>
  <si>
    <t>samp_1911</t>
  </si>
  <si>
    <t>LakeErieM1_M_9/21/17</t>
  </si>
  <si>
    <t>SAMN13852043</t>
  </si>
  <si>
    <t>SRR10885320</t>
  </si>
  <si>
    <t>samp_1912</t>
  </si>
  <si>
    <t>LakeErieM1_M_9/18/17</t>
  </si>
  <si>
    <t>SAMN13852042</t>
  </si>
  <si>
    <t>SRR10885321</t>
  </si>
  <si>
    <t>samp_1913</t>
  </si>
  <si>
    <t>LakeErieM1_FL_9/21/17</t>
  </si>
  <si>
    <t>SAMN13852041</t>
  </si>
  <si>
    <t>SRR10885322</t>
  </si>
  <si>
    <t>samp_1914</t>
  </si>
  <si>
    <t>LakeErieM1_FL_9/18/17</t>
  </si>
  <si>
    <t>SAMN13852040</t>
  </si>
  <si>
    <t>SRR10885323</t>
  </si>
  <si>
    <t>samp_1915</t>
  </si>
  <si>
    <t>LakeAgawam_W_9/6/17</t>
  </si>
  <si>
    <t>SAMN13852039</t>
  </si>
  <si>
    <t>SRR10885324</t>
  </si>
  <si>
    <t>Agawam Lake</t>
  </si>
  <si>
    <t>GAZ:00163560</t>
  </si>
  <si>
    <t>2017-09-06</t>
  </si>
  <si>
    <t>small freshwater lake biome [ENVO:00000892]</t>
  </si>
  <si>
    <t>samp_1916</t>
  </si>
  <si>
    <t>LakeAgawam_W_9/26/17</t>
  </si>
  <si>
    <t>SAMN13852038</t>
  </si>
  <si>
    <t>SRR10885325</t>
  </si>
  <si>
    <t>2017-09-26</t>
  </si>
  <si>
    <t>samp_1917</t>
  </si>
  <si>
    <t>LakeAgawam_W_9/11/17</t>
  </si>
  <si>
    <t>SAMN13852037</t>
  </si>
  <si>
    <t>SRR10885326</t>
  </si>
  <si>
    <t>2017-09-11</t>
  </si>
  <si>
    <t>samp_1918</t>
  </si>
  <si>
    <t>LakeAgawam_W_8/7/17</t>
  </si>
  <si>
    <t>SAMN13852036</t>
  </si>
  <si>
    <t>SRR10885327</t>
  </si>
  <si>
    <t>2017-08-07</t>
  </si>
  <si>
    <t>samp_1919</t>
  </si>
  <si>
    <t>LakeAgawam_W_8/28/17</t>
  </si>
  <si>
    <t>SAMN13852035</t>
  </si>
  <si>
    <t>SRR10885328</t>
  </si>
  <si>
    <t>2017-08-28</t>
  </si>
  <si>
    <t>samp_1920</t>
  </si>
  <si>
    <t>LakeAgawam_W_8/22/17</t>
  </si>
  <si>
    <t>SAMN13852034</t>
  </si>
  <si>
    <t>SRR10885329</t>
  </si>
  <si>
    <t>2017-08-22</t>
  </si>
  <si>
    <t>samp_1921</t>
  </si>
  <si>
    <t>LakeAgawam_W_8/15/17</t>
  </si>
  <si>
    <t>SAMN13852033</t>
  </si>
  <si>
    <t>SRR10885331</t>
  </si>
  <si>
    <t>2017-08-15</t>
  </si>
  <si>
    <t>samp_1922</t>
  </si>
  <si>
    <t>LakeAgawam_W_7/31/17</t>
  </si>
  <si>
    <t>SAMN13852032</t>
  </si>
  <si>
    <t>SRR10885332</t>
  </si>
  <si>
    <t>2017-07-31</t>
  </si>
  <si>
    <t>samp_1923</t>
  </si>
  <si>
    <t>LakeAgawam_W_7/3/17</t>
  </si>
  <si>
    <t>SAMN13852031</t>
  </si>
  <si>
    <t>SRR10885333</t>
  </si>
  <si>
    <t>2017-07-03</t>
  </si>
  <si>
    <t>samp_1924</t>
  </si>
  <si>
    <t>LakeAgawam_W_7/25/17</t>
  </si>
  <si>
    <t>SAMN13852030</t>
  </si>
  <si>
    <t>SRR10885334</t>
  </si>
  <si>
    <t>2017-07-25</t>
  </si>
  <si>
    <t>samp_1925</t>
  </si>
  <si>
    <t>LakeAgawam_W_7/17/17</t>
  </si>
  <si>
    <t>SAMN13852029</t>
  </si>
  <si>
    <t>SRR10885335</t>
  </si>
  <si>
    <t>2017-07-17</t>
  </si>
  <si>
    <t>samp_1926</t>
  </si>
  <si>
    <t>LakeAgawam_W_6/6/17</t>
  </si>
  <si>
    <t>SAMN13852028</t>
  </si>
  <si>
    <t>SRR10885336</t>
  </si>
  <si>
    <t>2017-06-06</t>
  </si>
  <si>
    <t>samp_1927</t>
  </si>
  <si>
    <t>LakeAgawam_W_6/26/17</t>
  </si>
  <si>
    <t>SAMN13852027</t>
  </si>
  <si>
    <t>SRR10885337</t>
  </si>
  <si>
    <t>2017-06-26</t>
  </si>
  <si>
    <t>samp_1928</t>
  </si>
  <si>
    <t>LakeAgawam_W_6/19/17</t>
  </si>
  <si>
    <t>SAMN13852026</t>
  </si>
  <si>
    <t>SRR10885338</t>
  </si>
  <si>
    <t>2017-06-19</t>
  </si>
  <si>
    <t>samp_1929</t>
  </si>
  <si>
    <t>LakeAgawam_W_6/13/17</t>
  </si>
  <si>
    <t>SAMN13852025</t>
  </si>
  <si>
    <t>SRR10885339</t>
  </si>
  <si>
    <t>2017-06-13</t>
  </si>
  <si>
    <t>samp_1930</t>
  </si>
  <si>
    <t>LakeAgawam_W_5/30/17</t>
  </si>
  <si>
    <t>SAMN13852024</t>
  </si>
  <si>
    <t>SRR10885340</t>
  </si>
  <si>
    <t>2017-05-30</t>
  </si>
  <si>
    <t>samp_1931</t>
  </si>
  <si>
    <t>LakeAgawam_W_5/23/17</t>
  </si>
  <si>
    <t>SAMN13852023</t>
  </si>
  <si>
    <t>SRR10885342</t>
  </si>
  <si>
    <t>2017-05-23</t>
  </si>
  <si>
    <t>samp_1932</t>
  </si>
  <si>
    <t>LakeAgawam_W_5/17/17</t>
  </si>
  <si>
    <t>SAMN13852022</t>
  </si>
  <si>
    <t>SRR10885343</t>
  </si>
  <si>
    <t>2017-05-17</t>
  </si>
  <si>
    <t>samp_1933</t>
  </si>
  <si>
    <t>LakeAgawam_W_12/4/17</t>
  </si>
  <si>
    <t>SAMN13852021</t>
  </si>
  <si>
    <t>SRR10885344</t>
  </si>
  <si>
    <t>2017-12-04</t>
  </si>
  <si>
    <t>samp_1934</t>
  </si>
  <si>
    <t>LakeAgawam_W_12/26/17</t>
  </si>
  <si>
    <t>SAMN13852020</t>
  </si>
  <si>
    <t>SRR10885345</t>
  </si>
  <si>
    <t>2017-12-26</t>
  </si>
  <si>
    <t>samp_1935</t>
  </si>
  <si>
    <t>LakeAgawam_W_12/19/17</t>
  </si>
  <si>
    <t>SAMN13852019</t>
  </si>
  <si>
    <t>SRR10885346</t>
  </si>
  <si>
    <t>2017-12-19</t>
  </si>
  <si>
    <t>samp_1936</t>
  </si>
  <si>
    <t>LakeAgawam_W_12/11/17</t>
  </si>
  <si>
    <t>SAMN13852018</t>
  </si>
  <si>
    <t>SRR10885347</t>
  </si>
  <si>
    <t>2017-12-11</t>
  </si>
  <si>
    <t>samp_1937</t>
  </si>
  <si>
    <t>LakeAgawam_W_11/6/17</t>
  </si>
  <si>
    <t>SAMN13852017</t>
  </si>
  <si>
    <t>SRR10885348</t>
  </si>
  <si>
    <t>2017-11-06</t>
  </si>
  <si>
    <t>samp_1938</t>
  </si>
  <si>
    <t>LakeAgawam_W_11/27/17</t>
  </si>
  <si>
    <t>SAMN13852016</t>
  </si>
  <si>
    <t>SRR10885349</t>
  </si>
  <si>
    <t>2017-11-27</t>
  </si>
  <si>
    <t>samp_1939</t>
  </si>
  <si>
    <t>LakeAgawam_W_11/22/17</t>
  </si>
  <si>
    <t>SAMN13852015</t>
  </si>
  <si>
    <t>SRR10885350</t>
  </si>
  <si>
    <t>2017-11-22</t>
  </si>
  <si>
    <t>samp_1940</t>
  </si>
  <si>
    <t>LakeAgawam_W_11/13/17</t>
  </si>
  <si>
    <t>SAMN13852014</t>
  </si>
  <si>
    <t>SRR10885351</t>
  </si>
  <si>
    <t>2017-11-13</t>
  </si>
  <si>
    <t>samp_1941</t>
  </si>
  <si>
    <t>LakeAgawam_W_11/1/17</t>
  </si>
  <si>
    <t>SAMN13852013</t>
  </si>
  <si>
    <t>SRR10885353</t>
  </si>
  <si>
    <t>2017-11-01</t>
  </si>
  <si>
    <t>samp_1942</t>
  </si>
  <si>
    <t>LakeAgawam_W_10/3/17</t>
  </si>
  <si>
    <t>SAMN13852012</t>
  </si>
  <si>
    <t>SRR10885354</t>
  </si>
  <si>
    <t>2017-10-03</t>
  </si>
  <si>
    <t>samp_1943</t>
  </si>
  <si>
    <t>LakeAgawam_W_10/24/17</t>
  </si>
  <si>
    <t>SAMN13852011</t>
  </si>
  <si>
    <t>SRR10885355</t>
  </si>
  <si>
    <t>2017-10-24</t>
  </si>
  <si>
    <t>samp_1944</t>
  </si>
  <si>
    <t>LakeAgawam_W_10/17/17</t>
  </si>
  <si>
    <t>SAMN13852010</t>
  </si>
  <si>
    <t>SRR10885356</t>
  </si>
  <si>
    <t>2017-10-17</t>
  </si>
  <si>
    <t>samp_1945</t>
  </si>
  <si>
    <t>LakeAgawam_W_10/11/17</t>
  </si>
  <si>
    <t>SAMN13852009</t>
  </si>
  <si>
    <t>SRR10885357</t>
  </si>
  <si>
    <t>2017-10-11</t>
  </si>
  <si>
    <t>samp_1946</t>
  </si>
  <si>
    <t>LakeAgawam_W_1/5/18</t>
  </si>
  <si>
    <t>SAMN13852008</t>
  </si>
  <si>
    <t>SRR10885358</t>
  </si>
  <si>
    <t>2017-01-05</t>
  </si>
  <si>
    <t>samp_1947</t>
  </si>
  <si>
    <t>LakeAgawam_M_9/6/17</t>
  </si>
  <si>
    <t>SAMN13852007</t>
  </si>
  <si>
    <t>SRR10885359</t>
  </si>
  <si>
    <t>samp_1948</t>
  </si>
  <si>
    <t>LakeAgawam_M_9/26/17</t>
  </si>
  <si>
    <t>SAMN13852006</t>
  </si>
  <si>
    <t>SRR10885360</t>
  </si>
  <si>
    <t>samp_1949</t>
  </si>
  <si>
    <t>LakeAgawam_M_9/11/17</t>
  </si>
  <si>
    <t>SAMN13852005</t>
  </si>
  <si>
    <t>SRR10885361</t>
  </si>
  <si>
    <t>samp_1950</t>
  </si>
  <si>
    <t>LakeAgawam_M_8/7/17</t>
  </si>
  <si>
    <t>SAMN13852004</t>
  </si>
  <si>
    <t>SRR10885362</t>
  </si>
  <si>
    <t>samp_1951</t>
  </si>
  <si>
    <t>LakeAgawam_M_8/28/17</t>
  </si>
  <si>
    <t>SAMN13852003</t>
  </si>
  <si>
    <t>SRR10885364</t>
  </si>
  <si>
    <t>samp_1952</t>
  </si>
  <si>
    <t>LakeAgawam_M_8/22/17</t>
  </si>
  <si>
    <t>SAMN13852002</t>
  </si>
  <si>
    <t>SRR10885365</t>
  </si>
  <si>
    <t>samp_1953</t>
  </si>
  <si>
    <t>LakeAgawam_M_8/15/17</t>
  </si>
  <si>
    <t>SAMN13852001</t>
  </si>
  <si>
    <t>SRR10885366</t>
  </si>
  <si>
    <t>samp_1954</t>
  </si>
  <si>
    <t>LakeAgawam_M_7/31/17</t>
  </si>
  <si>
    <t>SAMN13852000</t>
  </si>
  <si>
    <t>SRR10885367</t>
  </si>
  <si>
    <t>samp_1955</t>
  </si>
  <si>
    <t>LakeAgawam_M_7/3/17</t>
  </si>
  <si>
    <t>SAMN13851999</t>
  </si>
  <si>
    <t>SRR10885368</t>
  </si>
  <si>
    <t>samp_1956</t>
  </si>
  <si>
    <t>LakeAgawam_M_7/25/17</t>
  </si>
  <si>
    <t>SAMN13851998</t>
  </si>
  <si>
    <t>SRR10885369</t>
  </si>
  <si>
    <t>samp_1957</t>
  </si>
  <si>
    <t>LakeAgawam_M_7/17/17</t>
  </si>
  <si>
    <t>SAMN13851997</t>
  </si>
  <si>
    <t>SRR10885370</t>
  </si>
  <si>
    <t>samp_1958</t>
  </si>
  <si>
    <t>LakeAgawam_M_6/6/17</t>
  </si>
  <si>
    <t>SAMN13851996</t>
  </si>
  <si>
    <t>SRR10885371</t>
  </si>
  <si>
    <t>samp_1959</t>
  </si>
  <si>
    <t>LakeAgawam_M_6/26/17</t>
  </si>
  <si>
    <t>SAMN13851995</t>
  </si>
  <si>
    <t>SRR10885372</t>
  </si>
  <si>
    <t>samp_1960</t>
  </si>
  <si>
    <t>LakeAgawam_M_6/19/17</t>
  </si>
  <si>
    <t>SAMN13851994</t>
  </si>
  <si>
    <t>SRR10885373</t>
  </si>
  <si>
    <t>samp_1961</t>
  </si>
  <si>
    <t>LakeAgawam_M_6/13/17</t>
  </si>
  <si>
    <t>SAMN13851993</t>
  </si>
  <si>
    <t>SRR10885375</t>
  </si>
  <si>
    <t>samp_1962</t>
  </si>
  <si>
    <t>LakeAgawam_M_5/30/17</t>
  </si>
  <si>
    <t>SAMN13851992</t>
  </si>
  <si>
    <t>SRR10885376</t>
  </si>
  <si>
    <t>samp_1963</t>
  </si>
  <si>
    <t>LakeAgawam_M_5/23/17</t>
  </si>
  <si>
    <t>SAMN13851991</t>
  </si>
  <si>
    <t>SRR10885377</t>
  </si>
  <si>
    <t>samp_1964</t>
  </si>
  <si>
    <t>LakeAgawam_M_5/17/17</t>
  </si>
  <si>
    <t>SAMN13851990</t>
  </si>
  <si>
    <t>SRR10885252</t>
  </si>
  <si>
    <t>samp_1965</t>
  </si>
  <si>
    <t>LakeAgawam_M_12/4/17</t>
  </si>
  <si>
    <t>SAMN13851989</t>
  </si>
  <si>
    <t>SRR10885253</t>
  </si>
  <si>
    <t>samp_1966</t>
  </si>
  <si>
    <t>LakeAgawam_M_12/26/17</t>
  </si>
  <si>
    <t>SAMN13851988</t>
  </si>
  <si>
    <t>SRR10885254</t>
  </si>
  <si>
    <t>samp_1967</t>
  </si>
  <si>
    <t>LakeAgawam_M_12/19/17</t>
  </si>
  <si>
    <t>SAMN13851987</t>
  </si>
  <si>
    <t>SRR10885255</t>
  </si>
  <si>
    <t>samp_1968</t>
  </si>
  <si>
    <t>LakeAgawam_M_12/11/17</t>
  </si>
  <si>
    <t>SAMN13851986</t>
  </si>
  <si>
    <t>SRR10885256</t>
  </si>
  <si>
    <t>samp_1969</t>
  </si>
  <si>
    <t>LakeAgawam_M_11/6/17</t>
  </si>
  <si>
    <t>SRR10885257</t>
  </si>
  <si>
    <t>samp_1970</t>
  </si>
  <si>
    <t>LakeAgawam_M_11/27/17</t>
  </si>
  <si>
    <t>SAMN13851984</t>
  </si>
  <si>
    <t>SRR10885258</t>
  </si>
  <si>
    <t>samp_1971</t>
  </si>
  <si>
    <t>LakeAgawam_M_11/22/17</t>
  </si>
  <si>
    <t>SAMN13851983</t>
  </si>
  <si>
    <t>SRR10885260</t>
  </si>
  <si>
    <t>samp_1972</t>
  </si>
  <si>
    <t>LakeAgawam_M_11/13/17</t>
  </si>
  <si>
    <t>SAMN13851982</t>
  </si>
  <si>
    <t>SRR10885261</t>
  </si>
  <si>
    <t>samp_1973</t>
  </si>
  <si>
    <t>LakeAgawam_M_11/1/17</t>
  </si>
  <si>
    <t>SAMN13851981</t>
  </si>
  <si>
    <t>SRR10885262</t>
  </si>
  <si>
    <t>samp_1974</t>
  </si>
  <si>
    <t>LakeAgawam_M_10/3/17</t>
  </si>
  <si>
    <t>SAMN13851980</t>
  </si>
  <si>
    <t>SRR10885263</t>
  </si>
  <si>
    <t>samp_1975</t>
  </si>
  <si>
    <t>LakeAgawam_M_10/24/17</t>
  </si>
  <si>
    <t>SAMN13851979</t>
  </si>
  <si>
    <t>SRR10885264</t>
  </si>
  <si>
    <t>samp_1976</t>
  </si>
  <si>
    <t>LakeAgawam_M_10/17/17</t>
  </si>
  <si>
    <t>SAMN13851978</t>
  </si>
  <si>
    <t>SRR10885265</t>
  </si>
  <si>
    <t>samp_1977</t>
  </si>
  <si>
    <t>LakeAgawam_M_10/11/17</t>
  </si>
  <si>
    <t>SAMN13851977</t>
  </si>
  <si>
    <t>SRR10885266</t>
  </si>
  <si>
    <t>samp_1978</t>
  </si>
  <si>
    <t>LakeAgawam_M_1/5/18</t>
  </si>
  <si>
    <t>SAMN13851976</t>
  </si>
  <si>
    <t>SRR10885267</t>
  </si>
  <si>
    <t>samp_1979</t>
  </si>
  <si>
    <t>LakeAgawam_FL_9/6/17</t>
  </si>
  <si>
    <t>SAMN13851975</t>
  </si>
  <si>
    <t>SRR10885268</t>
  </si>
  <si>
    <t>samp_1980</t>
  </si>
  <si>
    <t>LakeAgawam_FL_9/26/17</t>
  </si>
  <si>
    <t>SAMN13851974</t>
  </si>
  <si>
    <t>SRR10885269</t>
  </si>
  <si>
    <t>samp_1981</t>
  </si>
  <si>
    <t>LakeAgawam_FL_9/11/17</t>
  </si>
  <si>
    <t>SAMN13851973</t>
  </si>
  <si>
    <t>SRR10885271</t>
  </si>
  <si>
    <t>samp_1982</t>
  </si>
  <si>
    <t>LakeAgawam_FL_8/7/17</t>
  </si>
  <si>
    <t>SAMN13851972</t>
  </si>
  <si>
    <t>SRR10885272</t>
  </si>
  <si>
    <t>samp_1983</t>
  </si>
  <si>
    <t>LakeAgawam_FL_8/28/17</t>
  </si>
  <si>
    <t>SAMN13851971</t>
  </si>
  <si>
    <t>SRR10885273</t>
  </si>
  <si>
    <t>samp_1984</t>
  </si>
  <si>
    <t>LakeAgawam_FL_8/22/17</t>
  </si>
  <si>
    <t>SAMN13851970</t>
  </si>
  <si>
    <t>SRR10885274</t>
  </si>
  <si>
    <t>samp_1985</t>
  </si>
  <si>
    <t>LakeAgawam_FL_8/15/17</t>
  </si>
  <si>
    <t>SAMN13851969</t>
  </si>
  <si>
    <t>SRR10885275</t>
  </si>
  <si>
    <t>samp_1986</t>
  </si>
  <si>
    <t>LakeAgawam_FL_7/31/17</t>
  </si>
  <si>
    <t>SAMN13851968</t>
  </si>
  <si>
    <t>SRR10885276</t>
  </si>
  <si>
    <t>samp_1987</t>
  </si>
  <si>
    <t>LakeAgawam_FL_7/3/17</t>
  </si>
  <si>
    <t>SAMN13851967</t>
  </si>
  <si>
    <t>SRR10885277</t>
  </si>
  <si>
    <t>samp_1988</t>
  </si>
  <si>
    <t>LakeAgawam_FL_7/25/17</t>
  </si>
  <si>
    <t>SAMN13851966</t>
  </si>
  <si>
    <t>SRR10885278</t>
  </si>
  <si>
    <t>samp_1989</t>
  </si>
  <si>
    <t>LakeAgawam_FL_7/17/17</t>
  </si>
  <si>
    <t>SAMN13851965</t>
  </si>
  <si>
    <t>SRR10885279</t>
  </si>
  <si>
    <t>samp_1990</t>
  </si>
  <si>
    <t>LakeAgawam_FL_6/6/17</t>
  </si>
  <si>
    <t>SAMN13851964</t>
  </si>
  <si>
    <t>SRR10885280</t>
  </si>
  <si>
    <t>samp_1991</t>
  </si>
  <si>
    <t>LakeAgawam_FL_6/26/17</t>
  </si>
  <si>
    <t>SAMN13851963</t>
  </si>
  <si>
    <t>SRR10885282</t>
  </si>
  <si>
    <t>samp_1992</t>
  </si>
  <si>
    <t>LakeAgawam_FL_6/19/17</t>
  </si>
  <si>
    <t>SAMN13851962</t>
  </si>
  <si>
    <t>SRR10885283</t>
  </si>
  <si>
    <t>samp_1993</t>
  </si>
  <si>
    <t>LakeAgawam_FL_6/13/17</t>
  </si>
  <si>
    <t>SAMN13851961</t>
  </si>
  <si>
    <t>SRR10885284</t>
  </si>
  <si>
    <t>samp_1994</t>
  </si>
  <si>
    <t>LakeAgawam_FL_5/30/17</t>
  </si>
  <si>
    <t>SAMN13851960</t>
  </si>
  <si>
    <t>SRR10885285</t>
  </si>
  <si>
    <t>samp_1995</t>
  </si>
  <si>
    <t>LakeAgawam_FL_5/23/17</t>
  </si>
  <si>
    <t>SAMN13851959</t>
  </si>
  <si>
    <t>SRR10885286</t>
  </si>
  <si>
    <t>samp_1996</t>
  </si>
  <si>
    <t>LakeAgawam_FL_5/17/17</t>
  </si>
  <si>
    <t>SAMN13851958</t>
  </si>
  <si>
    <t>SRR10885287</t>
  </si>
  <si>
    <t>samp_1997</t>
  </si>
  <si>
    <t>LakeAgawam_FL_12/4/17</t>
  </si>
  <si>
    <t>SAMN13851957</t>
  </si>
  <si>
    <t>SRR10885288</t>
  </si>
  <si>
    <t>samp_1998</t>
  </si>
  <si>
    <t>LakeAgawam_FL_12/26/17</t>
  </si>
  <si>
    <t>SAMN13851956</t>
  </si>
  <si>
    <t>SRR10885295</t>
  </si>
  <si>
    <t>samp_1999</t>
  </si>
  <si>
    <t>LakeAgawam_FL_12/19/17</t>
  </si>
  <si>
    <t>SAMN13851955</t>
  </si>
  <si>
    <t>SRR10885306</t>
  </si>
  <si>
    <t>samp_2000</t>
  </si>
  <si>
    <t>LakeAgawam_FL_12/11/17</t>
  </si>
  <si>
    <t>SAMN13851954</t>
  </si>
  <si>
    <t>SRR10885317</t>
  </si>
  <si>
    <t>samp_2001</t>
  </si>
  <si>
    <t>LakeAgawam_FL_11/6/17</t>
  </si>
  <si>
    <t>SAMN13851953</t>
  </si>
  <si>
    <t>SRR10885330</t>
  </si>
  <si>
    <t>samp_2002</t>
  </si>
  <si>
    <t>LakeAgawam_FL_11/27/17</t>
  </si>
  <si>
    <t>SAMN13851952</t>
  </si>
  <si>
    <t>SRR10885341</t>
  </si>
  <si>
    <t>samp_2003</t>
  </si>
  <si>
    <t>LakeAgawam_FL_11/22/17</t>
  </si>
  <si>
    <t>SAMN13851951</t>
  </si>
  <si>
    <t>SRR10885352</t>
  </si>
  <si>
    <t>samp_2004</t>
  </si>
  <si>
    <t>LakeAgawam_FL_11/13/17</t>
  </si>
  <si>
    <t>SAMN13851950</t>
  </si>
  <si>
    <t>SRR10885363</t>
  </si>
  <si>
    <t>samp_2005</t>
  </si>
  <si>
    <t>LakeAgawam_FL_11/1/17</t>
  </si>
  <si>
    <t>SAMN13851949</t>
  </si>
  <si>
    <t>SRR10885374</t>
  </si>
  <si>
    <t>samp_2006</t>
  </si>
  <si>
    <t>LakeAgawam_FL_10/3/17</t>
  </si>
  <si>
    <t>SAMN13851948</t>
  </si>
  <si>
    <t>SRR10885259</t>
  </si>
  <si>
    <t>samp_2007</t>
  </si>
  <si>
    <t>LakeAgawam_FL_10/24/17</t>
  </si>
  <si>
    <t>SAMN13851947</t>
  </si>
  <si>
    <t>SRR10885270</t>
  </si>
  <si>
    <t>samp_2008</t>
  </si>
  <si>
    <t>LakeAgawam_FL_10/17/17</t>
  </si>
  <si>
    <t>SAMN13851946</t>
  </si>
  <si>
    <t>SRR10885281</t>
  </si>
  <si>
    <t>samp_2009</t>
  </si>
  <si>
    <t>LakeAgawam_FL_10/11/17</t>
  </si>
  <si>
    <t>SAMN13851945</t>
  </si>
  <si>
    <t>SRR10885318</t>
  </si>
  <si>
    <t>samp_2010</t>
  </si>
  <si>
    <t>LakeAgawam_FL_1/5/18</t>
  </si>
  <si>
    <t>SAMN13851944</t>
  </si>
  <si>
    <t>SRR10885319</t>
  </si>
  <si>
    <t>samp_2011</t>
  </si>
  <si>
    <t>SV_658</t>
  </si>
  <si>
    <t>2022-08-24</t>
  </si>
  <si>
    <t>T10</t>
  </si>
  <si>
    <t>7222-SRC-89</t>
  </si>
  <si>
    <t>samp_2012</t>
  </si>
  <si>
    <t>SV_659</t>
  </si>
  <si>
    <t>2022-09-20</t>
  </si>
  <si>
    <t>T1</t>
  </si>
  <si>
    <t>7222-SRC-90</t>
  </si>
  <si>
    <t>samp_2013</t>
  </si>
  <si>
    <t>SV_660</t>
  </si>
  <si>
    <t>T5</t>
  </si>
  <si>
    <t>7222-SRC-91</t>
  </si>
  <si>
    <t>samp_2014</t>
  </si>
  <si>
    <t>SV_661</t>
  </si>
  <si>
    <t>7222-SRC-92</t>
  </si>
  <si>
    <t>samp_2015</t>
  </si>
  <si>
    <t>SV_662</t>
  </si>
  <si>
    <t>2022-07-26</t>
  </si>
  <si>
    <t>7222-SRC-93</t>
  </si>
  <si>
    <t>samp_2016</t>
  </si>
  <si>
    <t>SV_663</t>
  </si>
  <si>
    <t>7222-SRC-94</t>
  </si>
  <si>
    <t>samp_2017</t>
  </si>
  <si>
    <t>sv_631</t>
  </si>
  <si>
    <t>2021-05-25</t>
  </si>
  <si>
    <t>7222-SRC-129</t>
  </si>
  <si>
    <t>samp_2018</t>
  </si>
  <si>
    <t>sv_632</t>
  </si>
  <si>
    <t>T7</t>
  </si>
  <si>
    <t>7222-SRC-130</t>
  </si>
  <si>
    <t>samp_2019</t>
  </si>
  <si>
    <t>sv_633</t>
  </si>
  <si>
    <t>7222-SRC-131</t>
  </si>
  <si>
    <t>samp_2020</t>
  </si>
  <si>
    <t>sv_634</t>
  </si>
  <si>
    <t>2021-07-21</t>
  </si>
  <si>
    <t>7222-SRC-132</t>
  </si>
  <si>
    <t>samp_2021</t>
  </si>
  <si>
    <t>sv_635</t>
  </si>
  <si>
    <t>7222-SRC-133</t>
  </si>
  <si>
    <t>samp_2022</t>
  </si>
  <si>
    <t>sv_636</t>
  </si>
  <si>
    <t>7222-SRC-134</t>
  </si>
  <si>
    <t>samp_2023</t>
  </si>
  <si>
    <t>sv_637</t>
  </si>
  <si>
    <t>7222-SRC-135</t>
  </si>
  <si>
    <t>samp_2024</t>
  </si>
  <si>
    <t>sv_638</t>
  </si>
  <si>
    <t>7222-SRC-136</t>
  </si>
  <si>
    <t>samp_2025</t>
  </si>
  <si>
    <t>sv_639</t>
  </si>
  <si>
    <t>7222-SRC-137</t>
  </si>
  <si>
    <t>samp_2026</t>
  </si>
  <si>
    <t>sv_640</t>
  </si>
  <si>
    <t>2021-09-15</t>
  </si>
  <si>
    <t>7222-SRC-138</t>
  </si>
  <si>
    <t>samp_2027</t>
  </si>
  <si>
    <t>sv_641</t>
  </si>
  <si>
    <t>T6</t>
  </si>
  <si>
    <t>7222-SRC-139</t>
  </si>
  <si>
    <t>samp_2028</t>
  </si>
  <si>
    <t>sv_642</t>
  </si>
  <si>
    <t>7222-SRC-140</t>
  </si>
  <si>
    <t>samp_2029</t>
  </si>
  <si>
    <t>sv_643</t>
  </si>
  <si>
    <t>2021-10-05</t>
  </si>
  <si>
    <t>7222-SRC-141</t>
  </si>
  <si>
    <t>samp_2030</t>
  </si>
  <si>
    <t>sv_644</t>
  </si>
  <si>
    <t>7222-SRC-142</t>
  </si>
  <si>
    <t>samp_2031</t>
  </si>
  <si>
    <t>sv_645</t>
  </si>
  <si>
    <t>T9</t>
  </si>
  <si>
    <t>7222-SRC-143</t>
  </si>
  <si>
    <t>samp_2032</t>
  </si>
  <si>
    <t>sv_646</t>
  </si>
  <si>
    <t>2022-06-22</t>
  </si>
  <si>
    <t>7222-SRC-144</t>
  </si>
  <si>
    <t>samp_2033</t>
  </si>
  <si>
    <t>sv_647</t>
  </si>
  <si>
    <t>7222-SRC-145</t>
  </si>
  <si>
    <t>samp_2034</t>
  </si>
  <si>
    <t>sv_648</t>
  </si>
  <si>
    <t>7222-SRC-146</t>
  </si>
  <si>
    <t>samp_2035</t>
  </si>
  <si>
    <t>sv_649</t>
  </si>
  <si>
    <t>7222-SRC-147</t>
  </si>
  <si>
    <t>samp_2036</t>
  </si>
  <si>
    <t>sv_651</t>
  </si>
  <si>
    <t>T3</t>
  </si>
  <si>
    <t>7222-SRC-148</t>
  </si>
  <si>
    <t>samp_2037</t>
  </si>
  <si>
    <t>sv_652</t>
  </si>
  <si>
    <t>7222-SRC-149</t>
  </si>
  <si>
    <t>samp_2038</t>
  </si>
  <si>
    <t>sv_654</t>
  </si>
  <si>
    <t>7222-SRC-150</t>
  </si>
  <si>
    <t>samp_2039</t>
  </si>
  <si>
    <t>sv_655</t>
  </si>
  <si>
    <t>7222-SRC-151</t>
  </si>
  <si>
    <t>samp_2040</t>
  </si>
  <si>
    <t>sv_656</t>
  </si>
  <si>
    <t>7222-SRC-152</t>
  </si>
  <si>
    <t>samp_2041</t>
  </si>
  <si>
    <t>7-18-16 WLE 2</t>
  </si>
  <si>
    <t>2016-07-18T08:17:00Z</t>
  </si>
  <si>
    <t>7222-SRC-1</t>
  </si>
  <si>
    <t>samp_2042</t>
  </si>
  <si>
    <t>7-18-16 WLE 4</t>
  </si>
  <si>
    <t>2016-07-18T12:23:00Z</t>
  </si>
  <si>
    <t>7222-SRC-2</t>
  </si>
  <si>
    <t>samp_2043</t>
  </si>
  <si>
    <t>7-18-16 WLE 8</t>
  </si>
  <si>
    <t>2016-07-18T13:12:00Z</t>
  </si>
  <si>
    <t>7222-SRC-3</t>
  </si>
  <si>
    <t>samp_2044</t>
  </si>
  <si>
    <t>7-18-16 WLE 12</t>
  </si>
  <si>
    <t>2016-07-18T09:50:00Z</t>
  </si>
  <si>
    <t>7222-SRC-4</t>
  </si>
  <si>
    <t>samp_2045</t>
  </si>
  <si>
    <t>8-1-16 WLE 2</t>
  </si>
  <si>
    <t>2016-08-01T08:25:00Z</t>
  </si>
  <si>
    <t>7222-SRC-5</t>
  </si>
  <si>
    <t>samp_2046</t>
  </si>
  <si>
    <t>8-1-16 WLE 4</t>
  </si>
  <si>
    <t>2016-08-01T12:35:00Z</t>
  </si>
  <si>
    <t>7222-SRC-6</t>
  </si>
  <si>
    <t>samp_2047</t>
  </si>
  <si>
    <t>8-1-16 WLE 8</t>
  </si>
  <si>
    <t>2016-08-01T13:16:00Z</t>
  </si>
  <si>
    <t>7222-SRC-7</t>
  </si>
  <si>
    <t>samp_2048</t>
  </si>
  <si>
    <t>8-1-16 WLE 12</t>
  </si>
  <si>
    <t>2016-08-01T10:06:00Z</t>
  </si>
  <si>
    <t>7222-SRC-8</t>
  </si>
  <si>
    <t>samp_2049</t>
  </si>
  <si>
    <t>8-15-16 WLE 2</t>
  </si>
  <si>
    <t>2016-08-15T08:35:00Z</t>
  </si>
  <si>
    <t>7222-SRC-9</t>
  </si>
  <si>
    <t>samp_2050</t>
  </si>
  <si>
    <t>8-15-16 WLE 4</t>
  </si>
  <si>
    <t>2016-08-15T13:10:00Z</t>
  </si>
  <si>
    <t>7222-SRC-10</t>
  </si>
  <si>
    <t>samp_2051</t>
  </si>
  <si>
    <t>8-15-16 WLE 8</t>
  </si>
  <si>
    <t>2016-08-15T14:00:00Z</t>
  </si>
  <si>
    <t>rain</t>
  </si>
  <si>
    <t>7222-SRC-11</t>
  </si>
  <si>
    <t>samp_2052</t>
  </si>
  <si>
    <t>8-15-16 WLE 12</t>
  </si>
  <si>
    <t>2016-08-15T10:34:00Z</t>
  </si>
  <si>
    <t>7222-SRC-12</t>
  </si>
  <si>
    <t>samp_2053</t>
  </si>
  <si>
    <t>8-29-16 WLE 2</t>
  </si>
  <si>
    <t>2016-08-29T08:20:00Z</t>
  </si>
  <si>
    <t>7222-SRC-13</t>
  </si>
  <si>
    <t>samp_2054</t>
  </si>
  <si>
    <t>8-29-16 WLE 4</t>
  </si>
  <si>
    <t>2016-08-29T11:30:00Z</t>
  </si>
  <si>
    <t>7222-SRC-14</t>
  </si>
  <si>
    <t>samp_2055</t>
  </si>
  <si>
    <t>8-29-16 WLE 8</t>
  </si>
  <si>
    <t>2016-08-29T12:20:00Z</t>
  </si>
  <si>
    <t>7222-SRC-15</t>
  </si>
  <si>
    <t>samp_2056</t>
  </si>
  <si>
    <t>8-29-16 WLE 12</t>
  </si>
  <si>
    <t>2016-08-29T10:05:00Z</t>
  </si>
  <si>
    <t>7222-SRC-16</t>
  </si>
  <si>
    <t>samp_2057</t>
  </si>
  <si>
    <t>9-12-16 WLE 2</t>
  </si>
  <si>
    <t>2016-09-12T08:25:00Z</t>
  </si>
  <si>
    <t>7222-SRC-17</t>
  </si>
  <si>
    <t>samp_2058</t>
  </si>
  <si>
    <t>9-12-16 WLE 4</t>
  </si>
  <si>
    <t>2016-09-12T12:29:00Z</t>
  </si>
  <si>
    <t>7222-SRC-18</t>
  </si>
  <si>
    <t>samp_2059</t>
  </si>
  <si>
    <t>9-12-16 WLE 8</t>
  </si>
  <si>
    <t>2016-09-12T13:12:00Z</t>
  </si>
  <si>
    <t>7222-SRC-19</t>
  </si>
  <si>
    <t>samp_2060</t>
  </si>
  <si>
    <t>9-12-16 WLE 12</t>
  </si>
  <si>
    <t>2016-09-12T10:04:00Z</t>
  </si>
  <si>
    <t>7222-SRC-20</t>
  </si>
  <si>
    <t>samp_2061</t>
  </si>
  <si>
    <t>10-11-16 WLE 2</t>
  </si>
  <si>
    <t>2016-10-11T08:25:00Z</t>
  </si>
  <si>
    <t>7222-SRC-21</t>
  </si>
  <si>
    <t>samp_2062</t>
  </si>
  <si>
    <t>10-11-16 WLE 4</t>
  </si>
  <si>
    <t>2016-10-11T12:50:00Z</t>
  </si>
  <si>
    <t>7222-SRC-22</t>
  </si>
  <si>
    <t>samp_2063</t>
  </si>
  <si>
    <t>10-11-16 WLE 8</t>
  </si>
  <si>
    <t>2016-10-11T13:44:00Z</t>
  </si>
  <si>
    <t>7222-SRC-23</t>
  </si>
  <si>
    <t>samp_2064</t>
  </si>
  <si>
    <t>NTC</t>
  </si>
  <si>
    <t>7222-SRC-24</t>
  </si>
  <si>
    <t>samp_2065</t>
  </si>
  <si>
    <t>7-11-17 WLE 2</t>
  </si>
  <si>
    <t>2017-07-11T13:13:00Z</t>
  </si>
  <si>
    <t>7222-SRC-25</t>
  </si>
  <si>
    <t>samp_2066</t>
  </si>
  <si>
    <t>7-11-17 WLE 4</t>
  </si>
  <si>
    <t>2017-07-11T08:56:00Z</t>
  </si>
  <si>
    <t>7222-SRC-26</t>
  </si>
  <si>
    <t>samp_2067</t>
  </si>
  <si>
    <t>7-11-17 WLE 8</t>
  </si>
  <si>
    <t>2017-07-11T08:12:00Z</t>
  </si>
  <si>
    <t>7222-SRC-27</t>
  </si>
  <si>
    <t>samp_2068</t>
  </si>
  <si>
    <t>7-11-17 WLE 12</t>
  </si>
  <si>
    <t>2017-07-11T11:33:00Z</t>
  </si>
  <si>
    <t>7222-SRC-28</t>
  </si>
  <si>
    <t>samp_2069</t>
  </si>
  <si>
    <t>7-24-17 WLE 2</t>
  </si>
  <si>
    <t>2017-07-24T12:23:00Z</t>
  </si>
  <si>
    <t>7222-SRC-29</t>
  </si>
  <si>
    <t>samp_2070</t>
  </si>
  <si>
    <t>7-24-17 WLE 4</t>
  </si>
  <si>
    <t>2017-07-24T09:07:00Z</t>
  </si>
  <si>
    <t>7222-SRC-30</t>
  </si>
  <si>
    <t>samp_2071</t>
  </si>
  <si>
    <t>7-24-17 WLE 8</t>
  </si>
  <si>
    <t>2017-07-24T08:15:00Z</t>
  </si>
  <si>
    <t>7222-SRC-31</t>
  </si>
  <si>
    <t>samp_2072</t>
  </si>
  <si>
    <t>7-24-17 WLE 12</t>
  </si>
  <si>
    <t>2017-07-24T10:38:00Z</t>
  </si>
  <si>
    <t>7222-SRC-32</t>
  </si>
  <si>
    <t>samp_2073</t>
  </si>
  <si>
    <t>8-7-17 WLE 2</t>
  </si>
  <si>
    <t>2017-08-07T13:19:00Z</t>
  </si>
  <si>
    <t>7222-SRC-33</t>
  </si>
  <si>
    <t>samp_2074</t>
  </si>
  <si>
    <t>8-7-17 WLE 4</t>
  </si>
  <si>
    <t>2017-08-07T09:00:00Z</t>
  </si>
  <si>
    <t>7222-SRC-34</t>
  </si>
  <si>
    <t>samp_2075</t>
  </si>
  <si>
    <t>8-7-17 WLE 8</t>
  </si>
  <si>
    <t>2017-08-07T08:15:00Z</t>
  </si>
  <si>
    <t>7222-SRC-35</t>
  </si>
  <si>
    <t>samp_2076</t>
  </si>
  <si>
    <t>8-7-17 WLE 12</t>
  </si>
  <si>
    <t>2017-08-07T11:35:00Z</t>
  </si>
  <si>
    <t>7222-SRC-36</t>
  </si>
  <si>
    <t>samp_2077</t>
  </si>
  <si>
    <t>8-21-17 WLE 2</t>
  </si>
  <si>
    <t>2017-08-21T13:13:00Z</t>
  </si>
  <si>
    <t>7222-SRC-37</t>
  </si>
  <si>
    <t>samp_2078</t>
  </si>
  <si>
    <t>8-21-17 WLE 4</t>
  </si>
  <si>
    <t>2017-08-21T08:59:00Z</t>
  </si>
  <si>
    <t>7222-SRC-38</t>
  </si>
  <si>
    <t>samp_2079</t>
  </si>
  <si>
    <t>8-21-17 WLE 8</t>
  </si>
  <si>
    <t>2017-08-21T08:14:00Z</t>
  </si>
  <si>
    <t>7222-SRC-39</t>
  </si>
  <si>
    <t>samp_2080</t>
  </si>
  <si>
    <t>8-21-17 WLE 12</t>
  </si>
  <si>
    <t>2017-08-21T11:33:00Z</t>
  </si>
  <si>
    <t>7222-SRC-40</t>
  </si>
  <si>
    <t>samp_2081</t>
  </si>
  <si>
    <t>7-16-18 WLE 2</t>
  </si>
  <si>
    <t>2018-07-16T12:28:00Z</t>
  </si>
  <si>
    <t>7222-SRC-41</t>
  </si>
  <si>
    <t>samp_2082</t>
  </si>
  <si>
    <t>7-16-18 WLE 4</t>
  </si>
  <si>
    <t>2018-07-16T09:01:00Z</t>
  </si>
  <si>
    <t>7222-SRC-42</t>
  </si>
  <si>
    <t>samp_2083</t>
  </si>
  <si>
    <t>7-16-18 WLE 8</t>
  </si>
  <si>
    <t>2018-07-16T08:13:00Z</t>
  </si>
  <si>
    <t>7222-SRC-43</t>
  </si>
  <si>
    <t>samp_2084</t>
  </si>
  <si>
    <t>7-16-18 WLE 12</t>
  </si>
  <si>
    <t>2018-07-16T10:54:00Z</t>
  </si>
  <si>
    <t>7222-SRC-44</t>
  </si>
  <si>
    <t>samp_2085</t>
  </si>
  <si>
    <t>7-30-18 WLE 2</t>
  </si>
  <si>
    <t>2018-07-30T12:46:00Z</t>
  </si>
  <si>
    <t>7222-SRC-45</t>
  </si>
  <si>
    <t>samp_2086</t>
  </si>
  <si>
    <t>7-30-18 WLE 4</t>
  </si>
  <si>
    <t>2018-07-30T09:04:00Z</t>
  </si>
  <si>
    <t>7222-SRC-46</t>
  </si>
  <si>
    <t>samp_2087</t>
  </si>
  <si>
    <t>7-30-18 WLE 8</t>
  </si>
  <si>
    <t>2018-07-30T08:08:00Z</t>
  </si>
  <si>
    <t>7222-SRC-47</t>
  </si>
  <si>
    <t>samp_2088</t>
  </si>
  <si>
    <t>7-30-18 WLE 12</t>
  </si>
  <si>
    <t>2018-07-30T11:04:00Z</t>
  </si>
  <si>
    <t>7222-SRC-48</t>
  </si>
  <si>
    <t>samp_2089</t>
  </si>
  <si>
    <t>8-13-18 WLE 2</t>
  </si>
  <si>
    <t>2018-08-13T12:27:00Z</t>
  </si>
  <si>
    <t>7222-SRC-49</t>
  </si>
  <si>
    <t>samp_2090</t>
  </si>
  <si>
    <t>8-13-18 WLE 4</t>
  </si>
  <si>
    <t>2018-08-13T08:55:00Z</t>
  </si>
  <si>
    <t>7222-SRC-50</t>
  </si>
  <si>
    <t>samp_2091</t>
  </si>
  <si>
    <t>8-13-18 WLE 8</t>
  </si>
  <si>
    <t>2018-08-13T08:06:00Z</t>
  </si>
  <si>
    <t>7222-SRC-51</t>
  </si>
  <si>
    <t>samp_2092</t>
  </si>
  <si>
    <t>8-13-18 WLE 12</t>
  </si>
  <si>
    <t>2018-08-13T10:51:00Z</t>
  </si>
  <si>
    <t>7222-SRC-52</t>
  </si>
  <si>
    <t>samp_2093</t>
  </si>
  <si>
    <t>8-20-18 WLE 2</t>
  </si>
  <si>
    <t>2018-08-20T13:01:00Z</t>
  </si>
  <si>
    <t>7222-SRC-53</t>
  </si>
  <si>
    <t>samp_2094</t>
  </si>
  <si>
    <t>8-20-18 WLE 4</t>
  </si>
  <si>
    <t>2018-08-20T09:28:00Z</t>
  </si>
  <si>
    <t>7222-SRC-54</t>
  </si>
  <si>
    <t>samp_2095</t>
  </si>
  <si>
    <t>8-20-18 WLE 8</t>
  </si>
  <si>
    <t>2018-08-20T08:44:00Z</t>
  </si>
  <si>
    <t>7222-SRC-55</t>
  </si>
  <si>
    <t>samp_2096</t>
  </si>
  <si>
    <t>8-20-18 WLE 12</t>
  </si>
  <si>
    <t>2018-08-20T11:21:00Z</t>
  </si>
  <si>
    <t>7222-SRC-56</t>
  </si>
  <si>
    <t>samp_2097</t>
  </si>
  <si>
    <t>9-11-18 WLE 2</t>
  </si>
  <si>
    <t>2018-09-11T12:32:00Z</t>
  </si>
  <si>
    <t>7222-SRC-57</t>
  </si>
  <si>
    <t>samp_2098</t>
  </si>
  <si>
    <t>9-11-18 WLE 4</t>
  </si>
  <si>
    <t>2018-09-11T09:02:00Z</t>
  </si>
  <si>
    <t>7222-SRC-58</t>
  </si>
  <si>
    <t>samp_2099</t>
  </si>
  <si>
    <t>9-11-18 WLE 8</t>
  </si>
  <si>
    <t>2018-09-11T08:12:00Z</t>
  </si>
  <si>
    <t>7222-SRC-59</t>
  </si>
  <si>
    <t>samp_2100</t>
  </si>
  <si>
    <t>9-11-18 WLE 12</t>
  </si>
  <si>
    <t>2018-09-11T10:55:00Z</t>
  </si>
  <si>
    <t>7222-SRC-60</t>
  </si>
  <si>
    <t>samp_2101</t>
  </si>
  <si>
    <t>9-25-18 WLE 2</t>
  </si>
  <si>
    <t>2018-09-25T08:20:00Z</t>
  </si>
  <si>
    <t>7222-SRC-61</t>
  </si>
  <si>
    <t>samp_2102</t>
  </si>
  <si>
    <t>9-25-18 WLE 4</t>
  </si>
  <si>
    <t>2018-09-25T11:05:00Z</t>
  </si>
  <si>
    <t>7222-SRC-62</t>
  </si>
  <si>
    <t>samp_2103</t>
  </si>
  <si>
    <t>9-25-18 WLE 8</t>
  </si>
  <si>
    <t>2018-09-25T11:56:00Z</t>
  </si>
  <si>
    <t>7222-SRC-63; longitude from GLERL (41.8324, -83.7084) appeared to be incorrect as it placed the sample over land, updated using the coordinates from the Sept 17 2018 sampling of site WE8 instead</t>
  </si>
  <si>
    <t>samp_2104</t>
  </si>
  <si>
    <t>9-25-18 WLE 12</t>
  </si>
  <si>
    <t>2018-09-25T10:14:00Z</t>
  </si>
  <si>
    <t>7222-SRC-64</t>
  </si>
  <si>
    <t>samp_2105</t>
  </si>
  <si>
    <t>7-8-19 WLE 2</t>
  </si>
  <si>
    <t>2019-07-08T13:04:00Z</t>
  </si>
  <si>
    <t>7222-SRC-65</t>
  </si>
  <si>
    <t>samp_2106</t>
  </si>
  <si>
    <t>7-8-19 WLE 4</t>
  </si>
  <si>
    <t>2019-07-08T09:16:00Z</t>
  </si>
  <si>
    <t>7222-SRC-66</t>
  </si>
  <si>
    <t>samp_2107</t>
  </si>
  <si>
    <t>7-8-19 WLE 8</t>
  </si>
  <si>
    <t>2019-07-08T08:26:00Z</t>
  </si>
  <si>
    <t>7222-SRC-67</t>
  </si>
  <si>
    <t>samp_2108</t>
  </si>
  <si>
    <t>7-8-19 WLE 12</t>
  </si>
  <si>
    <t>2019-07-08T11:31:00Z</t>
  </si>
  <si>
    <t>7222-SRC-68</t>
  </si>
  <si>
    <t>samp_2109</t>
  </si>
  <si>
    <t>7-22-19 WLE 2</t>
  </si>
  <si>
    <t>2019-07-22T13:20:00Z</t>
  </si>
  <si>
    <t>7222-SRC-69</t>
  </si>
  <si>
    <t>samp_2110</t>
  </si>
  <si>
    <t>7-22-19 WLE 4</t>
  </si>
  <si>
    <t>2019-07-22T09:23:00Z</t>
  </si>
  <si>
    <t>7222-SRC-70</t>
  </si>
  <si>
    <t>samp_2111</t>
  </si>
  <si>
    <t>7-22-19 WLE 8</t>
  </si>
  <si>
    <t>2019-07-22T08:32:00Z</t>
  </si>
  <si>
    <t>7222-SRC-71</t>
  </si>
  <si>
    <t>samp_2112</t>
  </si>
  <si>
    <t>7-22-19 WLE 12</t>
  </si>
  <si>
    <t>2019-07-22T11:26:00Z</t>
  </si>
  <si>
    <t>7222-SRC-72</t>
  </si>
  <si>
    <t>samp_2113</t>
  </si>
  <si>
    <t>7-29-19 WLE 2</t>
  </si>
  <si>
    <t>2019-07-29T13:09:00Z</t>
  </si>
  <si>
    <t>7222-SRC-73</t>
  </si>
  <si>
    <t>samp_2114</t>
  </si>
  <si>
    <t>7-29-19 WLE 4</t>
  </si>
  <si>
    <t>2019-07-29T09:10:00Z</t>
  </si>
  <si>
    <t>7222-SRC-74</t>
  </si>
  <si>
    <t>samp_2115</t>
  </si>
  <si>
    <t>7-29-19 WLE 8</t>
  </si>
  <si>
    <t>2019-07-29T08:23:00Z</t>
  </si>
  <si>
    <t>7222-SRC-75</t>
  </si>
  <si>
    <t>samp_2116</t>
  </si>
  <si>
    <t>7-29-19 WLE 12</t>
  </si>
  <si>
    <t>2019-07-29T11:24:00Z</t>
  </si>
  <si>
    <t>7222-SRC-76</t>
  </si>
  <si>
    <t>samp_2117</t>
  </si>
  <si>
    <t>8-19-19 WLE 2</t>
  </si>
  <si>
    <t>2019-08-19T12:57:00Z</t>
  </si>
  <si>
    <t>7222-SRC-77</t>
  </si>
  <si>
    <t>samp_2118</t>
  </si>
  <si>
    <t>8-19-19 WLE 4</t>
  </si>
  <si>
    <t>2019-08-19T09:04:00Z</t>
  </si>
  <si>
    <t>7222-SRC-78</t>
  </si>
  <si>
    <t>samp_2119</t>
  </si>
  <si>
    <t>8-19-19 WLE 8</t>
  </si>
  <si>
    <t>2019-08-19T08:15:00Z</t>
  </si>
  <si>
    <t>7222-SRC-79</t>
  </si>
  <si>
    <t>samp_2120</t>
  </si>
  <si>
    <t>8-19-19 WLE 12</t>
  </si>
  <si>
    <t>2019-08-19T10:55:00Z</t>
  </si>
  <si>
    <t>7222-SRC-80</t>
  </si>
  <si>
    <t>samp_2121</t>
  </si>
  <si>
    <t>7222-SRC-81</t>
  </si>
  <si>
    <t>samp_2122</t>
  </si>
  <si>
    <t>7222-SRC-82</t>
  </si>
  <si>
    <t>samp_2123</t>
  </si>
  <si>
    <t>7222-SRC-83</t>
  </si>
  <si>
    <t>samp_2124</t>
  </si>
  <si>
    <t>PC1</t>
  </si>
  <si>
    <t>7222-SRC-84</t>
  </si>
  <si>
    <t>samp_2125</t>
  </si>
  <si>
    <t>PC2</t>
  </si>
  <si>
    <t>7222-SRC-85</t>
  </si>
  <si>
    <t>samp_2126</t>
  </si>
  <si>
    <t>PC3</t>
  </si>
  <si>
    <t>7222-SRC-86</t>
  </si>
  <si>
    <t>samp_2127</t>
  </si>
  <si>
    <t>PC4</t>
  </si>
  <si>
    <t>7222-SRC-87</t>
  </si>
  <si>
    <t>samp_2128</t>
  </si>
  <si>
    <t>PC5</t>
  </si>
  <si>
    <t>7222-SRC-88</t>
  </si>
  <si>
    <t>samp_2129</t>
  </si>
  <si>
    <t>FB</t>
  </si>
  <si>
    <t>7222-SRC-95</t>
  </si>
  <si>
    <t>samp_2130</t>
  </si>
  <si>
    <t>7222-SRC-96</t>
  </si>
  <si>
    <t>samp_2131</t>
  </si>
  <si>
    <t>8-28-19 WLE 2</t>
  </si>
  <si>
    <t>2019-08-28T08:59:00Z</t>
  </si>
  <si>
    <t>7222-SRC-97</t>
  </si>
  <si>
    <t>samp_2132</t>
  </si>
  <si>
    <t>8-28-19 WLE 4</t>
  </si>
  <si>
    <t>2019-08-28T11:56:00Z</t>
  </si>
  <si>
    <t>7222-SRC-98</t>
  </si>
  <si>
    <t>samp_2133</t>
  </si>
  <si>
    <t>8-28-19 WLE 8</t>
  </si>
  <si>
    <t>2019-08-28T12:20:00Z</t>
  </si>
  <si>
    <t>7222-SRC-99</t>
  </si>
  <si>
    <t>samp_2134</t>
  </si>
  <si>
    <t>8-28-19 WLE 12</t>
  </si>
  <si>
    <t>2019-08-28T09:50:00Z</t>
  </si>
  <si>
    <t>7222-SRC-100</t>
  </si>
  <si>
    <t>samp_2135</t>
  </si>
  <si>
    <t>9-3-19 WLE 2</t>
  </si>
  <si>
    <t>2019-09-03T12:55:00Z</t>
  </si>
  <si>
    <t>7222-SRC-101</t>
  </si>
  <si>
    <t>samp_2136</t>
  </si>
  <si>
    <t>9-3-19 WLE 4</t>
  </si>
  <si>
    <t>2019-09-03T09:13:00Z</t>
  </si>
  <si>
    <t>7222-SRC-102</t>
  </si>
  <si>
    <t>samp_2137</t>
  </si>
  <si>
    <t>9-3-19 WLE 8</t>
  </si>
  <si>
    <t>2019-09-03T08:13:00Z</t>
  </si>
  <si>
    <t>7222-SRC-103</t>
  </si>
  <si>
    <t>samp_2138</t>
  </si>
  <si>
    <t>9-3-19 WLE 12</t>
  </si>
  <si>
    <t>2019-09-03T11:09:00Z</t>
  </si>
  <si>
    <t>7222-SRC-104</t>
  </si>
  <si>
    <t>samp_2139</t>
  </si>
  <si>
    <t>7-6-20 WLE 2</t>
  </si>
  <si>
    <t>2020-07-06T08:32:00Z</t>
  </si>
  <si>
    <t>7222-SRC-105</t>
  </si>
  <si>
    <t>samp_2140</t>
  </si>
  <si>
    <t>7222-SRC-106</t>
  </si>
  <si>
    <t>samp_2141</t>
  </si>
  <si>
    <t>7-6-20 WLE 8</t>
  </si>
  <si>
    <t>2020-07-06T08:00:00Z</t>
  </si>
  <si>
    <t>7222-SRC-107</t>
  </si>
  <si>
    <t>samp_2142</t>
  </si>
  <si>
    <t>7-6-20 WLE 12</t>
  </si>
  <si>
    <t>2020-07-06T09:07:00Z</t>
  </si>
  <si>
    <t>7222-SRC-108</t>
  </si>
  <si>
    <t>samp_2143</t>
  </si>
  <si>
    <t>7-27-20 WLE 2</t>
  </si>
  <si>
    <t>2020-07-27</t>
  </si>
  <si>
    <t>7222-SRC-109</t>
  </si>
  <si>
    <t>samp_2144</t>
  </si>
  <si>
    <t>7-27-20 WLE 4</t>
  </si>
  <si>
    <t>7222-SRC-110</t>
  </si>
  <si>
    <t>samp_2145</t>
  </si>
  <si>
    <t>7-27-20 WLE 8</t>
  </si>
  <si>
    <t>7222-SRC-111</t>
  </si>
  <si>
    <t>samp_2146</t>
  </si>
  <si>
    <t>7-27-20 WLE 12</t>
  </si>
  <si>
    <t>7222-SRC-112</t>
  </si>
  <si>
    <t>samp_2147</t>
  </si>
  <si>
    <t>8-10-20 WLE 2</t>
  </si>
  <si>
    <t>2020-08-10T11:40:00Z</t>
  </si>
  <si>
    <t>7222-SRC-113</t>
  </si>
  <si>
    <t>samp_2148</t>
  </si>
  <si>
    <t>8-10-20 WLE 4</t>
  </si>
  <si>
    <t>2020-08-10T08:44:00Z</t>
  </si>
  <si>
    <t>7222-SRC-114</t>
  </si>
  <si>
    <t>samp_2149</t>
  </si>
  <si>
    <t>8-10-20 WLE 8</t>
  </si>
  <si>
    <t>2020-08-10T08:03:00Z</t>
  </si>
  <si>
    <t>7222-SRC-115</t>
  </si>
  <si>
    <t>samp_2150</t>
  </si>
  <si>
    <t>8-10-20 WLE 12</t>
  </si>
  <si>
    <t>2020-08-10T10:20:00Z</t>
  </si>
  <si>
    <t>7222-SRC-116</t>
  </si>
  <si>
    <t>samp_2151</t>
  </si>
  <si>
    <t>8-24-20 WLE 2</t>
  </si>
  <si>
    <t>2020-08-24T11:30:00Z</t>
  </si>
  <si>
    <t>7222-SRC-117</t>
  </si>
  <si>
    <t>samp_2152</t>
  </si>
  <si>
    <t>8-24-20 WLE 4</t>
  </si>
  <si>
    <t>2020-08-24T08:44:00Z</t>
  </si>
  <si>
    <t>7222-SRC-118</t>
  </si>
  <si>
    <t>samp_2153</t>
  </si>
  <si>
    <t>8-24-20 WLE 8</t>
  </si>
  <si>
    <t>2020-08-24T08:03:00Z</t>
  </si>
  <si>
    <t>7222-SRC-119</t>
  </si>
  <si>
    <t>samp_2154</t>
  </si>
  <si>
    <t>8-24-20 WLE 12</t>
  </si>
  <si>
    <t>2020-08-24T10:15:00Z</t>
  </si>
  <si>
    <t>7222-SRC-120</t>
  </si>
  <si>
    <t>samp_2155</t>
  </si>
  <si>
    <t>8-31-20 WLE 2</t>
  </si>
  <si>
    <t>2020-08-31</t>
  </si>
  <si>
    <t>7222-SRC-121</t>
  </si>
  <si>
    <t>samp_2156</t>
  </si>
  <si>
    <t>8-31-20 WLE 4</t>
  </si>
  <si>
    <t>7222-SRC-122</t>
  </si>
  <si>
    <t>samp_2157</t>
  </si>
  <si>
    <t>8-31-20 WLE 8</t>
  </si>
  <si>
    <t>7222-SRC-123</t>
  </si>
  <si>
    <t>samp_2158</t>
  </si>
  <si>
    <t>8-31-20 WLE 12</t>
  </si>
  <si>
    <t>7222-SRC-124</t>
  </si>
  <si>
    <t>samp_2159</t>
  </si>
  <si>
    <t>9-14-20 WLE 2</t>
  </si>
  <si>
    <t>2020-09-14</t>
  </si>
  <si>
    <t>7222-SRC-125</t>
  </si>
  <si>
    <t>samp_2160</t>
  </si>
  <si>
    <t>9-14-20 WLE 4</t>
  </si>
  <si>
    <t>7222-SRC-126</t>
  </si>
  <si>
    <t>samp_2161</t>
  </si>
  <si>
    <t>9-14-20 WLE 8</t>
  </si>
  <si>
    <t>7222-SRC-127</t>
  </si>
  <si>
    <t>samp_2162</t>
  </si>
  <si>
    <t>9-14-20 WLE 12</t>
  </si>
  <si>
    <t>7222-SRC-128</t>
  </si>
  <si>
    <t>samp_2163</t>
  </si>
  <si>
    <t>Run4.ML.DH.FL</t>
  </si>
  <si>
    <t>SAMN03276232</t>
  </si>
  <si>
    <t>SRR1745912</t>
  </si>
  <si>
    <t>Muskegon Lake</t>
  </si>
  <si>
    <t>GAZ:00207482</t>
  </si>
  <si>
    <t>2014-05-13T18:15:00</t>
  </si>
  <si>
    <t>samp_2164</t>
  </si>
  <si>
    <t>Run4.ML.DH.PA</t>
  </si>
  <si>
    <t>SAMN03276231</t>
  </si>
  <si>
    <t>SRR1745911</t>
  </si>
  <si>
    <t>samp_2165</t>
  </si>
  <si>
    <t>Run4.ML.OH.FL</t>
  </si>
  <si>
    <t>SAMN03276230</t>
  </si>
  <si>
    <t>SRR1745910</t>
  </si>
  <si>
    <t>samp_2166</t>
  </si>
  <si>
    <t>Run4.ML.OH.PA</t>
  </si>
  <si>
    <t>SAMN03276229</t>
  </si>
  <si>
    <t>SRR1745909</t>
  </si>
  <si>
    <t>samp_2167</t>
  </si>
  <si>
    <t>Run4.ML.IH.FL</t>
  </si>
  <si>
    <t>SAMN03276228</t>
  </si>
  <si>
    <t>SRR1745908</t>
  </si>
  <si>
    <t>samp_2168</t>
  </si>
  <si>
    <t>Run4.ML.IH.PA</t>
  </si>
  <si>
    <t>SAMN03276227</t>
  </si>
  <si>
    <t>SRR1745907</t>
  </si>
  <si>
    <t>samp_2169</t>
  </si>
  <si>
    <t>Run2.LH.APO.RL.LYS.c</t>
  </si>
  <si>
    <t>SAMN03276226</t>
  </si>
  <si>
    <t>SRR1745906</t>
  </si>
  <si>
    <t>2012-04-17T14:05:00</t>
  </si>
  <si>
    <t>samp_2170</t>
  </si>
  <si>
    <t>Run2.LH.APO.RL.LYS.b</t>
  </si>
  <si>
    <t>SAMN03276225</t>
  </si>
  <si>
    <t>SRR1745905</t>
  </si>
  <si>
    <t>samp_2171</t>
  </si>
  <si>
    <t>Run2.LH.APO.RL.LYS.a</t>
  </si>
  <si>
    <t>SAMN03276224</t>
  </si>
  <si>
    <t>SRR1745904</t>
  </si>
  <si>
    <t>samp_2172</t>
  </si>
  <si>
    <t>Run2.LH.APO.RL.c</t>
  </si>
  <si>
    <t>SAMN03276223</t>
  </si>
  <si>
    <t>SRR1745903</t>
  </si>
  <si>
    <t>samp_2173</t>
  </si>
  <si>
    <t>Run2.LH.APO.RL.b</t>
  </si>
  <si>
    <t>SAMN03276222</t>
  </si>
  <si>
    <t>SRR1745902</t>
  </si>
  <si>
    <t>samp_2174</t>
  </si>
  <si>
    <t>Run2.LH.APO.RL.a</t>
  </si>
  <si>
    <t>SAMN03276221</t>
  </si>
  <si>
    <t>SRR1745901</t>
  </si>
  <si>
    <t>samp_2175</t>
  </si>
  <si>
    <t>Run2.LH.APO.NT.c</t>
  </si>
  <si>
    <t>SAMN03276220</t>
  </si>
  <si>
    <t>SRR1745900</t>
  </si>
  <si>
    <t>samp_2176</t>
  </si>
  <si>
    <t>Run2.LH.APO.NT.b</t>
  </si>
  <si>
    <t>SAMN03276219</t>
  </si>
  <si>
    <t>SRR1745899</t>
  </si>
  <si>
    <t>samp_2177</t>
  </si>
  <si>
    <t>Run2.LH.APO.NT.a</t>
  </si>
  <si>
    <t>SAMN03276218</t>
  </si>
  <si>
    <t>SRR1745898</t>
  </si>
  <si>
    <t>samp_2178</t>
  </si>
  <si>
    <t>Run2.DL.APO.LYS30</t>
  </si>
  <si>
    <t>SAMN03276217</t>
  </si>
  <si>
    <t>SRR1745897</t>
  </si>
  <si>
    <t>Douglas Lake</t>
  </si>
  <si>
    <t>GAZ:00209864</t>
  </si>
  <si>
    <t>2012-05-27T09:05:00</t>
  </si>
  <si>
    <t>samp_2179</t>
  </si>
  <si>
    <t>Run2.DL.APO.LYS5</t>
  </si>
  <si>
    <t>SAMN03276216</t>
  </si>
  <si>
    <t>SRR1745896</t>
  </si>
  <si>
    <t>samp_2180</t>
  </si>
  <si>
    <t>Run2.DL.APO.TE30</t>
  </si>
  <si>
    <t>SAMN03276215</t>
  </si>
  <si>
    <t>SRR1745895</t>
  </si>
  <si>
    <t>samp_2181</t>
  </si>
  <si>
    <t>Run3.HR.APO.RL.c</t>
  </si>
  <si>
    <t>SAMN03276214</t>
  </si>
  <si>
    <t>SRR1745894</t>
  </si>
  <si>
    <t>Huron River</t>
  </si>
  <si>
    <t>GAZ:00206827</t>
  </si>
  <si>
    <t>2013-03-18T10:30:00</t>
  </si>
  <si>
    <t>freshwater river biome [ENVO:01000253]</t>
  </si>
  <si>
    <t>River [ENVO:00000022]</t>
  </si>
  <si>
    <t>samp_2182</t>
  </si>
  <si>
    <t>Run3.HR.APO.RL.b</t>
  </si>
  <si>
    <t>SAMN03276213</t>
  </si>
  <si>
    <t>SRR1745893</t>
  </si>
  <si>
    <t>samp_2183</t>
  </si>
  <si>
    <t>Run3.HR.APO.RL.a</t>
  </si>
  <si>
    <t>SAMN03276212</t>
  </si>
  <si>
    <t>SRR1745892</t>
  </si>
  <si>
    <t>samp_2184</t>
  </si>
  <si>
    <t>Run3.HR.APO.BU.c</t>
  </si>
  <si>
    <t>SAMN03276211</t>
  </si>
  <si>
    <t>SRR1745891</t>
  </si>
  <si>
    <t>samp_2185</t>
  </si>
  <si>
    <t>Run3.HR.APO.BU.b</t>
  </si>
  <si>
    <t>SAMN03276210</t>
  </si>
  <si>
    <t>SRR1745890</t>
  </si>
  <si>
    <t>samp_2186</t>
  </si>
  <si>
    <t>Run3.HR.APO.BU.a</t>
  </si>
  <si>
    <t>SAMN03276209</t>
  </si>
  <si>
    <t>SRR1745889</t>
  </si>
  <si>
    <t>samp_2187</t>
  </si>
  <si>
    <t>Run3.HR.APO.RP.c</t>
  </si>
  <si>
    <t>SAMN03276208</t>
  </si>
  <si>
    <t>SRR1745888</t>
  </si>
  <si>
    <t>samp_2188</t>
  </si>
  <si>
    <t>Run3.HR.APO.RP.b</t>
  </si>
  <si>
    <t>SAMN03276207</t>
  </si>
  <si>
    <t>SRR1745887</t>
  </si>
  <si>
    <t>samp_2189</t>
  </si>
  <si>
    <t>Run3.HR.APO.RP.a</t>
  </si>
  <si>
    <t>SAMN03276206</t>
  </si>
  <si>
    <t>SRR1745886</t>
  </si>
  <si>
    <t>samp_2190</t>
  </si>
  <si>
    <t>Run3.HR.APO.NT.c</t>
  </si>
  <si>
    <t>SAMN03276205</t>
  </si>
  <si>
    <t>SRR1745885</t>
  </si>
  <si>
    <t>samp_2191</t>
  </si>
  <si>
    <t>Run3.HR.APO.NT.b</t>
  </si>
  <si>
    <t>SAMN03276204</t>
  </si>
  <si>
    <t>SRR1745884</t>
  </si>
  <si>
    <t>samp_2192</t>
  </si>
  <si>
    <t>Run3.HR.APO.NT.a</t>
  </si>
  <si>
    <t>SAMN03276203</t>
  </si>
  <si>
    <t>SRR1745883</t>
  </si>
  <si>
    <t>samp_2193</t>
  </si>
  <si>
    <t>Run1.DL.APS.NQ.c</t>
  </si>
  <si>
    <t>SAMN03276202</t>
  </si>
  <si>
    <t>SRR1745882</t>
  </si>
  <si>
    <t>samp_2194</t>
  </si>
  <si>
    <t>Run1.DL.APS.NQ.b</t>
  </si>
  <si>
    <t>SAMN03276201</t>
  </si>
  <si>
    <t>SRR1745881</t>
  </si>
  <si>
    <t>samp_2195</t>
  </si>
  <si>
    <t>Run1.DL.APS.NQ.a</t>
  </si>
  <si>
    <t>SAMN03276200</t>
  </si>
  <si>
    <t>SRR1745880</t>
  </si>
  <si>
    <t>samp_2196</t>
  </si>
  <si>
    <t>Run1.DL.APS.TL.c</t>
  </si>
  <si>
    <t>SAMN03276199</t>
  </si>
  <si>
    <t>SRR1745879</t>
  </si>
  <si>
    <t>samp_2197</t>
  </si>
  <si>
    <t>Run1.DL.APS.TL.b</t>
  </si>
  <si>
    <t>SAMN03276198</t>
  </si>
  <si>
    <t>SRR1745878</t>
  </si>
  <si>
    <t>samp_2198</t>
  </si>
  <si>
    <t>Run1.DL.APS.TL.a</t>
  </si>
  <si>
    <t>SAMN03276197</t>
  </si>
  <si>
    <t>SRR1745877</t>
  </si>
  <si>
    <t>samp_2199</t>
  </si>
  <si>
    <t>Run1.DL.APS.c</t>
  </si>
  <si>
    <t>SAMN03276196</t>
  </si>
  <si>
    <t>SRR1745876</t>
  </si>
  <si>
    <t>samp_2200</t>
  </si>
  <si>
    <t>Run1.DL.APS.b</t>
  </si>
  <si>
    <t>SAMN03276195</t>
  </si>
  <si>
    <t>SRR1745875</t>
  </si>
  <si>
    <t>samp_2201</t>
  </si>
  <si>
    <t>Run1.DL.APS.a</t>
  </si>
  <si>
    <t>SAMN03276194</t>
  </si>
  <si>
    <t>SRR1745874</t>
  </si>
  <si>
    <t>samp_2202</t>
  </si>
  <si>
    <t>Run1.DL.BEAD.c</t>
  </si>
  <si>
    <t>SAMN03276193</t>
  </si>
  <si>
    <t>SRR1745873</t>
  </si>
  <si>
    <t>samp_2203</t>
  </si>
  <si>
    <t>Run1.DL.BEAD.b</t>
  </si>
  <si>
    <t>SAMN03276192</t>
  </si>
  <si>
    <t>SRR1745872</t>
  </si>
  <si>
    <t>samp_2204</t>
  </si>
  <si>
    <t>Run1.DL.BEAD.a</t>
  </si>
  <si>
    <t>SAMN03276191</t>
  </si>
  <si>
    <t>SRR1745871</t>
  </si>
  <si>
    <t>samp_2205</t>
  </si>
  <si>
    <t>Run3.DL.ENZ.c</t>
  </si>
  <si>
    <t>SAMN03276190</t>
  </si>
  <si>
    <t>SRR1745870</t>
  </si>
  <si>
    <t>samp_2206</t>
  </si>
  <si>
    <t>Run3.DL.ENZ.b</t>
  </si>
  <si>
    <t>SAMN03276189</t>
  </si>
  <si>
    <t>SRR1745869</t>
  </si>
  <si>
    <t>samp_2207</t>
  </si>
  <si>
    <t>Run3.DL.ENZ.a</t>
  </si>
  <si>
    <t>SAMN03276188</t>
  </si>
  <si>
    <t>SRR1745868</t>
  </si>
  <si>
    <t>samp_2208</t>
  </si>
  <si>
    <t>Run2.DL.ENZ.c</t>
  </si>
  <si>
    <t>SAMN03276187</t>
  </si>
  <si>
    <t>SRR1745867</t>
  </si>
  <si>
    <t>samp_2209</t>
  </si>
  <si>
    <t>Run2.DL.ENZ.b</t>
  </si>
  <si>
    <t>SAMN03276186</t>
  </si>
  <si>
    <t>SRR1745866</t>
  </si>
  <si>
    <t>samp_2210</t>
  </si>
  <si>
    <t>Run2.DL.ENZ.a</t>
  </si>
  <si>
    <t>SAMN03276185</t>
  </si>
  <si>
    <t>SRR1745865</t>
  </si>
  <si>
    <t>samp_2211</t>
  </si>
  <si>
    <t>Run1.DL.ENZ.c</t>
  </si>
  <si>
    <t>SAMN03276184</t>
  </si>
  <si>
    <t>SRR1745864</t>
  </si>
  <si>
    <t>samp_2212</t>
  </si>
  <si>
    <t>Run1.DL.ENZ.b</t>
  </si>
  <si>
    <t>SAMN03276183</t>
  </si>
  <si>
    <t>SRR1745863</t>
  </si>
  <si>
    <t>samp_2213</t>
  </si>
  <si>
    <t>Run1.DL.ENZ.a</t>
  </si>
  <si>
    <t>SAMN03276182</t>
  </si>
  <si>
    <t>SRR1745862</t>
  </si>
  <si>
    <t>samp_2214</t>
  </si>
  <si>
    <t>TWTPSurge_080219</t>
  </si>
  <si>
    <t>SAMN15165730</t>
  </si>
  <si>
    <t>SRR12313355</t>
  </si>
  <si>
    <t>2019-08-02</t>
  </si>
  <si>
    <t>samp_2215</t>
  </si>
  <si>
    <t>TWTPIntake_080219</t>
  </si>
  <si>
    <t>SAMN15165729</t>
  </si>
  <si>
    <t>SRR12313356</t>
  </si>
  <si>
    <t>samp_2216</t>
  </si>
  <si>
    <t>Lake Michigan Offshore deep CTL 2</t>
  </si>
  <si>
    <t>SAMN17386580</t>
  </si>
  <si>
    <t>SRR13490370</t>
  </si>
  <si>
    <t>2015-09-13</t>
  </si>
  <si>
    <t>samp_2217</t>
  </si>
  <si>
    <t>Lake Michigan Offshore tDOM 19</t>
  </si>
  <si>
    <t>SAMN17386579</t>
  </si>
  <si>
    <t>SRR13490371</t>
  </si>
  <si>
    <t>samp_2218</t>
  </si>
  <si>
    <t>Lake Michigan Offshore tDOM 2</t>
  </si>
  <si>
    <t>SAMN17386578</t>
  </si>
  <si>
    <t>SRR13490372</t>
  </si>
  <si>
    <t>samp_2219</t>
  </si>
  <si>
    <t>Lake Michigan Offshore CTL 19</t>
  </si>
  <si>
    <t>SAMN17386577</t>
  </si>
  <si>
    <t>SRR13490373</t>
  </si>
  <si>
    <t>samp_2220</t>
  </si>
  <si>
    <t>Lake Michigan Offshore CTL 2, replicate 1</t>
  </si>
  <si>
    <t>SAMN17386576</t>
  </si>
  <si>
    <t>SRR13490362</t>
  </si>
  <si>
    <t>V3, V4</t>
  </si>
  <si>
    <t>341F</t>
  </si>
  <si>
    <t>samp_2221</t>
  </si>
  <si>
    <t>Lake Michigan Offshore CTL 2</t>
  </si>
  <si>
    <t>SRR13490363</t>
  </si>
  <si>
    <t>samp_2222</t>
  </si>
  <si>
    <t>SRR13490374</t>
  </si>
  <si>
    <t>samp_2223</t>
  </si>
  <si>
    <t>Lake Michigan Offshore CTL 2, replicate 3</t>
  </si>
  <si>
    <t>SRR13490375</t>
  </si>
  <si>
    <t>samp_2224</t>
  </si>
  <si>
    <t>Lake Michigan Offshore CTL 2, replicate 2</t>
  </si>
  <si>
    <t>SRR13490376</t>
  </si>
  <si>
    <t>samp_2225</t>
  </si>
  <si>
    <t>Lake Michigan Nearshore tDOM 19</t>
  </si>
  <si>
    <t>SAMN17386575</t>
  </si>
  <si>
    <t>SRR13490364</t>
  </si>
  <si>
    <t>samp_2226</t>
  </si>
  <si>
    <t>Lake Michigan Nearshore tDOM 2</t>
  </si>
  <si>
    <t>SAMN17386574</t>
  </si>
  <si>
    <t>SRR13490365</t>
  </si>
  <si>
    <t>samp_2227</t>
  </si>
  <si>
    <t>Lake Michigan Nearshore CTL 19</t>
  </si>
  <si>
    <t>SAMN17386573</t>
  </si>
  <si>
    <t>SRR13490366</t>
  </si>
  <si>
    <t>samp_2228</t>
  </si>
  <si>
    <t>Lake Michigan Nearshore CTL 2</t>
  </si>
  <si>
    <t>SAMN17386572</t>
  </si>
  <si>
    <t>SRR13490367</t>
  </si>
  <si>
    <t>samp_2229</t>
  </si>
  <si>
    <t>Lake Michigan Nearshore CTL 2, replicate 3</t>
  </si>
  <si>
    <t>SRR13490368</t>
  </si>
  <si>
    <t>samp_2230</t>
  </si>
  <si>
    <t>Lake Michigan Nearshore CTL 2, replicate 2</t>
  </si>
  <si>
    <t>SRR13490369</t>
  </si>
  <si>
    <t>samp_2231</t>
  </si>
  <si>
    <t>Lake Michigan Nearshore CTL 2, replicate 1</t>
  </si>
  <si>
    <t>SRR13490377</t>
  </si>
  <si>
    <t>samp_2232</t>
  </si>
  <si>
    <t>SRR13490378</t>
  </si>
  <si>
    <t>samp_2233</t>
  </si>
  <si>
    <t>Sandusky Bay Metagenome</t>
  </si>
  <si>
    <t>PRJNA329911</t>
  </si>
  <si>
    <t>SAMN05421967</t>
  </si>
  <si>
    <t>SRR3989431</t>
  </si>
  <si>
    <t>Gp0059903</t>
  </si>
  <si>
    <t>Gs0053068</t>
  </si>
  <si>
    <t>Gb0059903</t>
  </si>
  <si>
    <t>2013-06-11</t>
  </si>
  <si>
    <t>samp_2234</t>
  </si>
  <si>
    <t>Lake Ontario Sta 18 – epilimnion Metagenome</t>
  </si>
  <si>
    <t>PRJNA329912</t>
  </si>
  <si>
    <t>SAMN05421521</t>
  </si>
  <si>
    <t>SRR3990180</t>
  </si>
  <si>
    <t>Ga0005852, Ga0209230</t>
  </si>
  <si>
    <t>Gp0059905</t>
  </si>
  <si>
    <t>Gb0059905</t>
  </si>
  <si>
    <t>2013-05-21</t>
  </si>
  <si>
    <t>samp_2236</t>
  </si>
  <si>
    <t>Freshwater and sediment microbial communities from Lake Erie, Canada</t>
  </si>
  <si>
    <t>PRJNA329913</t>
  </si>
  <si>
    <t>SAMN05421966</t>
  </si>
  <si>
    <t>SRR3989451</t>
  </si>
  <si>
    <t>Ga0209023, Ga0005854</t>
  </si>
  <si>
    <t>Gp0059907</t>
  </si>
  <si>
    <t>Gb0059907</t>
  </si>
  <si>
    <t>samp_2238</t>
  </si>
  <si>
    <t>Lake Superior Sta WM archaea Metagenome</t>
  </si>
  <si>
    <t>PRJNA329914</t>
  </si>
  <si>
    <t>SAMN05421965</t>
  </si>
  <si>
    <t>SRR3989434</t>
  </si>
  <si>
    <t>Ga0005855, Ga0209127</t>
  </si>
  <si>
    <t>Gp0059908</t>
  </si>
  <si>
    <t>Gb0059908</t>
  </si>
  <si>
    <t>samp_2240</t>
  </si>
  <si>
    <t>Sandusky Bay Metatranscriptome</t>
  </si>
  <si>
    <t>PRJNA366185</t>
  </si>
  <si>
    <t>SAMN06268418</t>
  </si>
  <si>
    <t>SRX2554952, SRX2554951</t>
  </si>
  <si>
    <t>Ga0005851</t>
  </si>
  <si>
    <t>Gp0059904</t>
  </si>
  <si>
    <t>Gb0059904</t>
  </si>
  <si>
    <t>samp_2241</t>
  </si>
  <si>
    <t>Lake Ontario Sta 18 – epilimnion Metatranscriptome</t>
  </si>
  <si>
    <t>PRJNA366186</t>
  </si>
  <si>
    <t>SAMN06268419</t>
  </si>
  <si>
    <t>SRX2554950, SRX2554949</t>
  </si>
  <si>
    <t>Ga0005853</t>
  </si>
  <si>
    <t>Gp0059906</t>
  </si>
  <si>
    <t>Gb0059906</t>
  </si>
  <si>
    <t>samp_2243</t>
  </si>
  <si>
    <t>Lake Erie CCB epilimnion July 2011</t>
  </si>
  <si>
    <t>PRJNA366505</t>
  </si>
  <si>
    <t>SAMN06268982</t>
  </si>
  <si>
    <t>SRR6201524</t>
  </si>
  <si>
    <t>Ga0000990</t>
  </si>
  <si>
    <t>Gp0054388</t>
  </si>
  <si>
    <t>Gb0054388</t>
  </si>
  <si>
    <t>2011-07-19</t>
  </si>
  <si>
    <t>samp_2245</t>
  </si>
  <si>
    <t>Lake Erie CCB hypolimnion July 2011</t>
  </si>
  <si>
    <t>PRJNA366678</t>
  </si>
  <si>
    <t>SAMN06268776</t>
  </si>
  <si>
    <t>SRR6201526</t>
  </si>
  <si>
    <t>Ga0209107</t>
  </si>
  <si>
    <t>Gp0054751</t>
  </si>
  <si>
    <t>Gb0054751</t>
  </si>
  <si>
    <t>samp_2247</t>
  </si>
  <si>
    <t>NOAA_Erie_Diel1S_2200h metaG</t>
  </si>
  <si>
    <t>PRJNA375584</t>
  </si>
  <si>
    <t>SAMN06344190</t>
  </si>
  <si>
    <t>SRR5574093</t>
  </si>
  <si>
    <t>Ga0068872</t>
  </si>
  <si>
    <t>Gp0111906</t>
  </si>
  <si>
    <t>Gs0114443</t>
  </si>
  <si>
    <t>Gb0111612</t>
  </si>
  <si>
    <t>2014-08-26</t>
  </si>
  <si>
    <t>samp_2248</t>
  </si>
  <si>
    <t>NOAA_Erie_Diel5S_2200h metaG</t>
  </si>
  <si>
    <t>PRJNA375585</t>
  </si>
  <si>
    <t>SAMN06344191</t>
  </si>
  <si>
    <t>SRR5574091</t>
  </si>
  <si>
    <t>Ga0209990, Ga0068876</t>
  </si>
  <si>
    <t>Gp0111910</t>
  </si>
  <si>
    <t>Gb0111616</t>
  </si>
  <si>
    <t>2014-08-27</t>
  </si>
  <si>
    <t>samp_2250</t>
  </si>
  <si>
    <t>NOAA_Erie_Diel6S_1000h metaG</t>
  </si>
  <si>
    <t>PRJNA375586</t>
  </si>
  <si>
    <t>SAMN06344192</t>
  </si>
  <si>
    <t>SRR5574092</t>
  </si>
  <si>
    <t>Ga0209985, Ga0068877</t>
  </si>
  <si>
    <t>Gp0111911</t>
  </si>
  <si>
    <t>Gb0111617</t>
  </si>
  <si>
    <t>2014-08-28</t>
  </si>
  <si>
    <t>samp_2252</t>
  </si>
  <si>
    <t>NOAA_Erie_Diel2S_0400h metaG</t>
  </si>
  <si>
    <t>PRJNA405771</t>
  </si>
  <si>
    <t>SAMN07632869</t>
  </si>
  <si>
    <t>SRR6048557</t>
  </si>
  <si>
    <t>Ga0068873</t>
  </si>
  <si>
    <t>Gp0111907</t>
  </si>
  <si>
    <t>Gb0111613</t>
  </si>
  <si>
    <t>samp_2253</t>
  </si>
  <si>
    <t>NOAA_Erie_Diel1S_2200h metaT</t>
  </si>
  <si>
    <t>PRJNA405772</t>
  </si>
  <si>
    <t>Ga0068879, Ga0102689</t>
  </si>
  <si>
    <t>Gb0111619</t>
  </si>
  <si>
    <t>samp_2255</t>
  </si>
  <si>
    <t>NOAA_Erie_Diel4S_1600h metaT</t>
  </si>
  <si>
    <t>PRJNA405773</t>
  </si>
  <si>
    <t>Ga0102690, Ga0068882</t>
  </si>
  <si>
    <t>Gp0111916</t>
  </si>
  <si>
    <t>Gb0111622</t>
  </si>
  <si>
    <t>samp_2257</t>
  </si>
  <si>
    <t>NOAA_Erie_Diel5S_2200h metaT</t>
  </si>
  <si>
    <t>PRJNA405774</t>
  </si>
  <si>
    <t>Ga0102691, Ga0068883</t>
  </si>
  <si>
    <t>Gp0111917</t>
  </si>
  <si>
    <t>Gb0111623</t>
  </si>
  <si>
    <t>samp_2259</t>
  </si>
  <si>
    <t>NOAA_Erie_Diel6S_1000h metaT</t>
  </si>
  <si>
    <t>PRJNA405775</t>
  </si>
  <si>
    <t>Ga0102692, Ga0068884</t>
  </si>
  <si>
    <t>Gp0111918</t>
  </si>
  <si>
    <t>Gb0111624</t>
  </si>
  <si>
    <t>samp_2261</t>
  </si>
  <si>
    <t>NOAA_Erie_Diel7S_1600h metaT</t>
  </si>
  <si>
    <t>PRJNA429068</t>
  </si>
  <si>
    <t>Ga0102688</t>
  </si>
  <si>
    <t>Gp0111919</t>
  </si>
  <si>
    <t>Gb0111625</t>
  </si>
  <si>
    <t>samp_2263</t>
  </si>
  <si>
    <t>NOAA_Erie_Diel4S_1600h metaG</t>
  </si>
  <si>
    <t>PRJNA429070</t>
  </si>
  <si>
    <t>SAMN08329143</t>
  </si>
  <si>
    <t>Ga0209975</t>
  </si>
  <si>
    <t>Gp0111909</t>
  </si>
  <si>
    <t>Gb0111615</t>
  </si>
  <si>
    <t>samp_2265</t>
  </si>
  <si>
    <t>NOAA_Erie_Diel2S_0400h metaT</t>
  </si>
  <si>
    <t>PRJNA429071</t>
  </si>
  <si>
    <t>Ga0068880</t>
  </si>
  <si>
    <t>Gp0111914</t>
  </si>
  <si>
    <t>Gb0111620</t>
  </si>
  <si>
    <t>samp_2266</t>
  </si>
  <si>
    <t>NOAA_Erie_Diel3S_1000h metaT</t>
  </si>
  <si>
    <t>PRJNA429072</t>
  </si>
  <si>
    <t>Ga0068881</t>
  </si>
  <si>
    <t>Gp0111915</t>
  </si>
  <si>
    <t>Gb0111621</t>
  </si>
  <si>
    <t>samp_2267</t>
  </si>
  <si>
    <t>Sp13.BD.MM15.SN</t>
  </si>
  <si>
    <t>PRJNA366016</t>
  </si>
  <si>
    <t>SAMN06268064</t>
  </si>
  <si>
    <t>SRR8526269</t>
  </si>
  <si>
    <t>Ga0007741</t>
  </si>
  <si>
    <t>Gp0085335</t>
  </si>
  <si>
    <t>Gs0110155</t>
  </si>
  <si>
    <t>Gb0085335</t>
  </si>
  <si>
    <t>2013-04-24</t>
  </si>
  <si>
    <t>samp_2268</t>
  </si>
  <si>
    <t>Sp13.BD.MM15.SD</t>
  </si>
  <si>
    <t>PRJNA366017</t>
  </si>
  <si>
    <t>SAMN06268065</t>
  </si>
  <si>
    <t>SRR8526268</t>
  </si>
  <si>
    <t>Ga0007742</t>
  </si>
  <si>
    <t>Gp0085336</t>
  </si>
  <si>
    <t>Gb0085336</t>
  </si>
  <si>
    <t>2013-04-23</t>
  </si>
  <si>
    <t>samp_2269</t>
  </si>
  <si>
    <t>Sp13.BD.MM15.DD</t>
  </si>
  <si>
    <t>PRJNA366018</t>
  </si>
  <si>
    <t>SAMN06268066</t>
  </si>
  <si>
    <t>SRR8526270</t>
  </si>
  <si>
    <t>Ga0007743</t>
  </si>
  <si>
    <t>Gp0085337</t>
  </si>
  <si>
    <t>Gb0085337</t>
  </si>
  <si>
    <t>samp_2270</t>
  </si>
  <si>
    <t>Sp13.BD.MM110.SN</t>
  </si>
  <si>
    <t>PRJNA366019</t>
  </si>
  <si>
    <t>SAMN06268067</t>
  </si>
  <si>
    <t>SRR5204281</t>
  </si>
  <si>
    <t>Ga0007744</t>
  </si>
  <si>
    <t>Gp0085338</t>
  </si>
  <si>
    <t>Gb0085338</t>
  </si>
  <si>
    <t>samp_2271</t>
  </si>
  <si>
    <t>Sp13.BD.MM110.SD</t>
  </si>
  <si>
    <t>PRJNA366020</t>
  </si>
  <si>
    <t>SAMN06268068</t>
  </si>
  <si>
    <t>SRR5204280</t>
  </si>
  <si>
    <t>Ga0007745</t>
  </si>
  <si>
    <t>Gp0085339</t>
  </si>
  <si>
    <t>Gb0085339</t>
  </si>
  <si>
    <t>samp_2272</t>
  </si>
  <si>
    <t>Sp13.BD.MM110.DD</t>
  </si>
  <si>
    <t>PRJNA366021</t>
  </si>
  <si>
    <t>SAMN06268069</t>
  </si>
  <si>
    <t>SRR5204320</t>
  </si>
  <si>
    <t>Ga0007746</t>
  </si>
  <si>
    <t>Gp0085340</t>
  </si>
  <si>
    <t>Gb0085340</t>
  </si>
  <si>
    <t>samp_2273</t>
  </si>
  <si>
    <t>Sp13.BD.MLB.SN</t>
  </si>
  <si>
    <t>PRJNA366022</t>
  </si>
  <si>
    <t>SAMN06268070</t>
  </si>
  <si>
    <t>SRR5204323</t>
  </si>
  <si>
    <t>Ga0007747</t>
  </si>
  <si>
    <t>Gp0085341</t>
  </si>
  <si>
    <t>Gb0085341</t>
  </si>
  <si>
    <t>samp_2274</t>
  </si>
  <si>
    <t>Su13.BD.MM15.SN</t>
  </si>
  <si>
    <t>PRJNA366023</t>
  </si>
  <si>
    <t>SAMN06268071</t>
  </si>
  <si>
    <t>SRR5204321</t>
  </si>
  <si>
    <t>Ga0007748</t>
  </si>
  <si>
    <t>Gp0085342</t>
  </si>
  <si>
    <t>Gb0085342</t>
  </si>
  <si>
    <t>2013-07-15</t>
  </si>
  <si>
    <t>samp_2275</t>
  </si>
  <si>
    <t>Su13.BD.MM15.SD</t>
  </si>
  <si>
    <t>PRJNA366024</t>
  </si>
  <si>
    <t>SAMN06268072</t>
  </si>
  <si>
    <t>SRR5207303</t>
  </si>
  <si>
    <t>Ga0007749</t>
  </si>
  <si>
    <t>Gp0085343</t>
  </si>
  <si>
    <t>Gb0085343</t>
  </si>
  <si>
    <t>2013-07-16</t>
  </si>
  <si>
    <t>samp_2276</t>
  </si>
  <si>
    <t>Su13.BD.MM15.DN</t>
  </si>
  <si>
    <t>PRJNA366025</t>
  </si>
  <si>
    <t>SAMN06268073</t>
  </si>
  <si>
    <t>SRR5204554</t>
  </si>
  <si>
    <t>Ga0007750</t>
  </si>
  <si>
    <t>Gp0085344</t>
  </si>
  <si>
    <t>Gb0085344</t>
  </si>
  <si>
    <t>samp_2277</t>
  </si>
  <si>
    <t>Su13.BD.MM110.SN</t>
  </si>
  <si>
    <t>PRJNA366026</t>
  </si>
  <si>
    <t>SAMN06268074</t>
  </si>
  <si>
    <t>SRR5204322</t>
  </si>
  <si>
    <t>Ga0007751</t>
  </si>
  <si>
    <t>Gp0085345</t>
  </si>
  <si>
    <t>Gb0085345</t>
  </si>
  <si>
    <t>samp_2278</t>
  </si>
  <si>
    <t>Su13.BD.MM110.SD</t>
  </si>
  <si>
    <t>PRJNA366027</t>
  </si>
  <si>
    <t>SAMN06268075</t>
  </si>
  <si>
    <t>SRR5204325</t>
  </si>
  <si>
    <t>Ga0007752</t>
  </si>
  <si>
    <t>Gp0085346</t>
  </si>
  <si>
    <t>Gb0085346</t>
  </si>
  <si>
    <t>samp_2279</t>
  </si>
  <si>
    <t>Su13.BD.MM110.DN</t>
  </si>
  <si>
    <t>PRJNA366028</t>
  </si>
  <si>
    <t>SAMN06268076</t>
  </si>
  <si>
    <t>SRR5204385</t>
  </si>
  <si>
    <t>Ga0007753</t>
  </si>
  <si>
    <t>Gp0085347</t>
  </si>
  <si>
    <t>Gb0085347</t>
  </si>
  <si>
    <t>samp_2280</t>
  </si>
  <si>
    <t>Su13.BD.MM110.DCMD</t>
  </si>
  <si>
    <t>PRJNA366029</t>
  </si>
  <si>
    <t>SAMN06268077</t>
  </si>
  <si>
    <t>SRR5204555</t>
  </si>
  <si>
    <t>Ga0007754</t>
  </si>
  <si>
    <t>Gp0085348</t>
  </si>
  <si>
    <t>Gb0085348</t>
  </si>
  <si>
    <t>samp_2281</t>
  </si>
  <si>
    <t>Su13.BD.MLB.SD</t>
  </si>
  <si>
    <t>PRJNA366030</t>
  </si>
  <si>
    <t>SAMN06268078</t>
  </si>
  <si>
    <t>SRR5204556</t>
  </si>
  <si>
    <t>Ga0007755</t>
  </si>
  <si>
    <t>Gp0085349</t>
  </si>
  <si>
    <t>Gb0085349</t>
  </si>
  <si>
    <t>samp_2282</t>
  </si>
  <si>
    <t>Su13.BD.MLB.DD</t>
  </si>
  <si>
    <t>PRJNA366031</t>
  </si>
  <si>
    <t>SAMN06268079</t>
  </si>
  <si>
    <t>SRR5204421</t>
  </si>
  <si>
    <t>Ga0007756</t>
  </si>
  <si>
    <t>Gp0085350</t>
  </si>
  <si>
    <t>Gb0085350</t>
  </si>
  <si>
    <t>samp_2283</t>
  </si>
  <si>
    <t>Fa13.BD.MM15.SN</t>
  </si>
  <si>
    <t>PRJNA366032</t>
  </si>
  <si>
    <t>SAMN06268080</t>
  </si>
  <si>
    <t>SRR5204422</t>
  </si>
  <si>
    <t>Ga0007757</t>
  </si>
  <si>
    <t>Gp0085351</t>
  </si>
  <si>
    <t>Gb0085351</t>
  </si>
  <si>
    <t>2013-09-23</t>
  </si>
  <si>
    <t>samp_2284</t>
  </si>
  <si>
    <t>Fa13.BD.MM15.SD</t>
  </si>
  <si>
    <t>PRJNA366033</t>
  </si>
  <si>
    <t>SAMN06268081</t>
  </si>
  <si>
    <t>SRR5204420</t>
  </si>
  <si>
    <t>Ga0007758</t>
  </si>
  <si>
    <t>Gp0085352</t>
  </si>
  <si>
    <t>Gb0085352</t>
  </si>
  <si>
    <t>2013-09-24</t>
  </si>
  <si>
    <t>samp_2285</t>
  </si>
  <si>
    <t>Fa13.BD.MM15.DN</t>
  </si>
  <si>
    <t>PRJNA366034</t>
  </si>
  <si>
    <t>SAMN06268082</t>
  </si>
  <si>
    <t>SRR5204419</t>
  </si>
  <si>
    <t>Ga0007759</t>
  </si>
  <si>
    <t>Gp0085353</t>
  </si>
  <si>
    <t>Gb0085353</t>
  </si>
  <si>
    <t>samp_2286</t>
  </si>
  <si>
    <t>Fa13.BD.MM110.SN</t>
  </si>
  <si>
    <t>PRJNA366035</t>
  </si>
  <si>
    <t>SAMN06268083</t>
  </si>
  <si>
    <t>SRR5204423</t>
  </si>
  <si>
    <t>Ga0007760</t>
  </si>
  <si>
    <t>Gp0085354</t>
  </si>
  <si>
    <t>Gb0085354</t>
  </si>
  <si>
    <t>samp_2287</t>
  </si>
  <si>
    <t>Fa13.BD.MM110.SD</t>
  </si>
  <si>
    <t>PRJNA366036</t>
  </si>
  <si>
    <t>SAMN06268084</t>
  </si>
  <si>
    <t>SRR5204432</t>
  </si>
  <si>
    <t>Ga0007761</t>
  </si>
  <si>
    <t>Gp0085355</t>
  </si>
  <si>
    <t>Gb0085355</t>
  </si>
  <si>
    <t>samp_2288</t>
  </si>
  <si>
    <t>Fa13.BD.MM110.DN</t>
  </si>
  <si>
    <t>PRJNA366037</t>
  </si>
  <si>
    <t>SAMN06268085</t>
  </si>
  <si>
    <t>SRR5204450</t>
  </si>
  <si>
    <t>Ga0007762</t>
  </si>
  <si>
    <t>Gp0085356</t>
  </si>
  <si>
    <t>Gb0085356</t>
  </si>
  <si>
    <t>samp_2289</t>
  </si>
  <si>
    <t>Fa13.BD.MLB.SN</t>
  </si>
  <si>
    <t>PRJNA366038</t>
  </si>
  <si>
    <t>SAMN06268086</t>
  </si>
  <si>
    <t>SRR5204452</t>
  </si>
  <si>
    <t>Ga0007763</t>
  </si>
  <si>
    <t>Gp0085357</t>
  </si>
  <si>
    <t>Gb0085357</t>
  </si>
  <si>
    <t>samp_2290</t>
  </si>
  <si>
    <t>Fa13.BD.MLB.DN</t>
  </si>
  <si>
    <t>PRJNA366039</t>
  </si>
  <si>
    <t>SAMN06268087</t>
  </si>
  <si>
    <t>SRR5204449</t>
  </si>
  <si>
    <t>Ga0007764</t>
  </si>
  <si>
    <t>Gp0085358</t>
  </si>
  <si>
    <t>samp_2291</t>
  </si>
  <si>
    <t>PRJNA366040</t>
  </si>
  <si>
    <t>SAMN06268088</t>
  </si>
  <si>
    <t>SRR5260285</t>
  </si>
  <si>
    <t>Ga0007765, Ga0209246</t>
  </si>
  <si>
    <t>Gp0085359</t>
  </si>
  <si>
    <t>Gb0085359</t>
  </si>
  <si>
    <t>samp_2293</t>
  </si>
  <si>
    <t>PRJNA366041</t>
  </si>
  <si>
    <t>SAMN06268089</t>
  </si>
  <si>
    <t>SRR5260286</t>
  </si>
  <si>
    <t>Ga0209353, Ga0007766</t>
  </si>
  <si>
    <t>Gp0085360</t>
  </si>
  <si>
    <t>Gb0085360</t>
  </si>
  <si>
    <t>samp_2295</t>
  </si>
  <si>
    <t>PRJNA366042</t>
  </si>
  <si>
    <t>SAMN06268090</t>
  </si>
  <si>
    <t>SRR5260287</t>
  </si>
  <si>
    <t>Ga0007767,Ga0209354</t>
  </si>
  <si>
    <t>Gp0085361</t>
  </si>
  <si>
    <t>Gb0085361</t>
  </si>
  <si>
    <t>samp_2297</t>
  </si>
  <si>
    <t>PRJNA366043</t>
  </si>
  <si>
    <t>SAMN06268091</t>
  </si>
  <si>
    <t>SRR5260362</t>
  </si>
  <si>
    <t>Ga0007768, Ga0209355</t>
  </si>
  <si>
    <t>Gp0085362</t>
  </si>
  <si>
    <t>Gb0085362</t>
  </si>
  <si>
    <t>samp_2299</t>
  </si>
  <si>
    <t>PRJNA366044</t>
  </si>
  <si>
    <t>SAMN06268092</t>
  </si>
  <si>
    <t>SRR5260432</t>
  </si>
  <si>
    <t>Ga0007769, Ga0209768</t>
  </si>
  <si>
    <t>Gp0085363</t>
  </si>
  <si>
    <t>Gb0085363</t>
  </si>
  <si>
    <t>samp_2301</t>
  </si>
  <si>
    <t>PRJNA366045</t>
  </si>
  <si>
    <t>SAMN06268093</t>
  </si>
  <si>
    <t>SRR5260390</t>
  </si>
  <si>
    <t>Ga0209442, Ga0007770</t>
  </si>
  <si>
    <t>Gp0085364</t>
  </si>
  <si>
    <t>Gb0085364</t>
  </si>
  <si>
    <t>samp_2303</t>
  </si>
  <si>
    <t>PRJNA366046</t>
  </si>
  <si>
    <t>SAMN06268094</t>
  </si>
  <si>
    <t>SRR5260434</t>
  </si>
  <si>
    <t>Ga0209134, Ga0007771</t>
  </si>
  <si>
    <t>Gp0085365</t>
  </si>
  <si>
    <t>Gb0085365</t>
  </si>
  <si>
    <t>samp_2305</t>
  </si>
  <si>
    <t>PRJNA366047</t>
  </si>
  <si>
    <t>SAMN06268095</t>
  </si>
  <si>
    <t>SRP099916</t>
  </si>
  <si>
    <t>Ga0209550</t>
  </si>
  <si>
    <t>Gp0085366</t>
  </si>
  <si>
    <t>Gb0085366</t>
  </si>
  <si>
    <t>samp_2311</t>
  </si>
  <si>
    <t>PRJNA366048</t>
  </si>
  <si>
    <t>SAMN06268096</t>
  </si>
  <si>
    <t>Ga0209551</t>
  </si>
  <si>
    <t>Gp0085367</t>
  </si>
  <si>
    <t>Gb0085367</t>
  </si>
  <si>
    <t>samp_2312</t>
  </si>
  <si>
    <t>PRJNA366049</t>
  </si>
  <si>
    <t>SAMN06268097</t>
  </si>
  <si>
    <t>Ga0066179</t>
  </si>
  <si>
    <t>Gp0085368</t>
  </si>
  <si>
    <t>Gb0085368</t>
  </si>
  <si>
    <t>samp_2314</t>
  </si>
  <si>
    <t>PRJNA366050</t>
  </si>
  <si>
    <t>SAMN06268098</t>
  </si>
  <si>
    <t>SRP099918</t>
  </si>
  <si>
    <t>Ga0066180</t>
  </si>
  <si>
    <t>Gp0085369</t>
  </si>
  <si>
    <t>Gb0085369</t>
  </si>
  <si>
    <t>samp_2318</t>
  </si>
  <si>
    <t>PRJNA366051</t>
  </si>
  <si>
    <t>SAMN06267917</t>
  </si>
  <si>
    <t>Ga0209135</t>
  </si>
  <si>
    <t>Gp0085370</t>
  </si>
  <si>
    <t>Gb0085370</t>
  </si>
  <si>
    <t>samp_2319</t>
  </si>
  <si>
    <t>PRJNA366052</t>
  </si>
  <si>
    <t>SAMN06267918</t>
  </si>
  <si>
    <t>Ga0007777</t>
  </si>
  <si>
    <t>Gp0085371</t>
  </si>
  <si>
    <t>Gb0085371</t>
  </si>
  <si>
    <t>samp_2321</t>
  </si>
  <si>
    <t>PRJNA366889</t>
  </si>
  <si>
    <t>SAMN06267919</t>
  </si>
  <si>
    <t>SRP099919</t>
  </si>
  <si>
    <t>Ga0007778</t>
  </si>
  <si>
    <t>Gp0085372</t>
  </si>
  <si>
    <t>Gb0085372</t>
  </si>
  <si>
    <t>samp_2323</t>
  </si>
  <si>
    <t>PRJNA366890</t>
  </si>
  <si>
    <t>SAMN06267920</t>
  </si>
  <si>
    <t>SRP099920</t>
  </si>
  <si>
    <t>Ga0007779</t>
  </si>
  <si>
    <t>Gp0085373</t>
  </si>
  <si>
    <t>Gb0085373</t>
  </si>
  <si>
    <t>samp_2326</t>
  </si>
  <si>
    <t>PRJNA366891</t>
  </si>
  <si>
    <t>SAMN06267921</t>
  </si>
  <si>
    <t>SRP099917</t>
  </si>
  <si>
    <t>Ga0209770</t>
  </si>
  <si>
    <t>Gp0085374</t>
  </si>
  <si>
    <t>Gb0085374</t>
  </si>
  <si>
    <t>samp_2328</t>
  </si>
  <si>
    <t>PRJNA366892</t>
  </si>
  <si>
    <t>SAMN06267922</t>
  </si>
  <si>
    <t>Ga0209356</t>
  </si>
  <si>
    <t>Gp0085375</t>
  </si>
  <si>
    <t>Gb0085375</t>
  </si>
  <si>
    <t>samp_2330</t>
  </si>
  <si>
    <t>PRJNA366893</t>
  </si>
  <si>
    <t>SAMN06267923</t>
  </si>
  <si>
    <t>Ga0209552</t>
  </si>
  <si>
    <t>Gp0085376</t>
  </si>
  <si>
    <t>Gb0085376</t>
  </si>
  <si>
    <t>samp_2332</t>
  </si>
  <si>
    <t>PRJNA366894</t>
  </si>
  <si>
    <t>SAMN06267924</t>
  </si>
  <si>
    <t>Ga0209444</t>
  </si>
  <si>
    <t>Gp0085377</t>
  </si>
  <si>
    <t>Gb0085377</t>
  </si>
  <si>
    <t>samp_2334</t>
  </si>
  <si>
    <t>PRJNA366895</t>
  </si>
  <si>
    <t>SAMN06267925</t>
  </si>
  <si>
    <t>Ga0209651</t>
  </si>
  <si>
    <t>Gp0085378</t>
  </si>
  <si>
    <t>Gb0085378</t>
  </si>
  <si>
    <t>samp_2336</t>
  </si>
  <si>
    <t>PRJNA366896</t>
  </si>
  <si>
    <t>SAMN06267926</t>
  </si>
  <si>
    <t>Ga0066182</t>
  </si>
  <si>
    <t>Gp0085379</t>
  </si>
  <si>
    <t>Gb0085379</t>
  </si>
  <si>
    <t>samp_2338</t>
  </si>
  <si>
    <t>PRJNA366897</t>
  </si>
  <si>
    <t>SAMN06267927</t>
  </si>
  <si>
    <t>Ga0007786</t>
  </si>
  <si>
    <t>Gp0085380</t>
  </si>
  <si>
    <t>Gb0085380</t>
  </si>
  <si>
    <t>samp_2340</t>
  </si>
  <si>
    <t>PRJNA366898</t>
  </si>
  <si>
    <t>SAMN06267928</t>
  </si>
  <si>
    <t>SRR5204453</t>
  </si>
  <si>
    <t>Ga0007787</t>
  </si>
  <si>
    <t>Gp0085381</t>
  </si>
  <si>
    <t>Gb0085381</t>
  </si>
  <si>
    <t>samp_2343</t>
  </si>
  <si>
    <t>PRJNA366899</t>
  </si>
  <si>
    <t>SAMN06267929</t>
  </si>
  <si>
    <t>Ga0209033</t>
  </si>
  <si>
    <t>Gp0085382</t>
  </si>
  <si>
    <t>Gb0085382</t>
  </si>
  <si>
    <t>samp_2345</t>
  </si>
  <si>
    <t>Sp13.VD.MM110.S.D</t>
  </si>
  <si>
    <t>PRJNA465314</t>
  </si>
  <si>
    <t>SAMN09091657</t>
  </si>
  <si>
    <t>SRP231887</t>
  </si>
  <si>
    <t>Ga0181338</t>
  </si>
  <si>
    <t>Gp0206214</t>
  </si>
  <si>
    <t>Gb0149127</t>
  </si>
  <si>
    <t>samp_2346</t>
  </si>
  <si>
    <t>Sp13.VD.MM110.D.D</t>
  </si>
  <si>
    <t>PRJNA465319</t>
  </si>
  <si>
    <t>SAMN09092271</t>
  </si>
  <si>
    <t>SRP231886</t>
  </si>
  <si>
    <t>Ga0181339</t>
  </si>
  <si>
    <t>Gp0206215</t>
  </si>
  <si>
    <t>Gb0149128</t>
  </si>
  <si>
    <t>samp_2347</t>
  </si>
  <si>
    <t>Sp13.VD.MM15.S.N</t>
  </si>
  <si>
    <t>PRJNA465324</t>
  </si>
  <si>
    <t>SAMN09091653</t>
  </si>
  <si>
    <t>SRP231888</t>
  </si>
  <si>
    <t>Ga0181341</t>
  </si>
  <si>
    <t>Gp0206217</t>
  </si>
  <si>
    <t>Gb0149130</t>
  </si>
  <si>
    <t>samp_2348</t>
  </si>
  <si>
    <t>Su13.VD.MLB.S.D</t>
  </si>
  <si>
    <t>PRJNA465325</t>
  </si>
  <si>
    <t>SAMN09092272</t>
  </si>
  <si>
    <t>SRP231889</t>
  </si>
  <si>
    <t>Ga0181343</t>
  </si>
  <si>
    <t>Gp0206219</t>
  </si>
  <si>
    <t>Gb0149132</t>
  </si>
  <si>
    <t>samp_2349</t>
  </si>
  <si>
    <t>Su13.VD.MLB.D.D</t>
  </si>
  <si>
    <t>PRJNA465326</t>
  </si>
  <si>
    <t>SAMN09091652</t>
  </si>
  <si>
    <t>SRP231891</t>
  </si>
  <si>
    <t>Ga0181344</t>
  </si>
  <si>
    <t>Gp0206220</t>
  </si>
  <si>
    <t>Gb0149133</t>
  </si>
  <si>
    <t>samp_2350</t>
  </si>
  <si>
    <t>Su13.VD.MM15.S.N</t>
  </si>
  <si>
    <t>PRJNA465327</t>
  </si>
  <si>
    <t>SAMN09091651</t>
  </si>
  <si>
    <t>SRP255062</t>
  </si>
  <si>
    <t>Ga0181345</t>
  </si>
  <si>
    <t>Gp0206221</t>
  </si>
  <si>
    <t>Gb0149134</t>
  </si>
  <si>
    <t>samp_2351</t>
  </si>
  <si>
    <t>Su13.VD.MM15.D.N</t>
  </si>
  <si>
    <t>PRJNA465328</t>
  </si>
  <si>
    <t>SAMN09092286</t>
  </si>
  <si>
    <t>SRP231892</t>
  </si>
  <si>
    <t>Ga0181346</t>
  </si>
  <si>
    <t>Gp0206222</t>
  </si>
  <si>
    <t>Gb0149135</t>
  </si>
  <si>
    <t>samp_2352</t>
  </si>
  <si>
    <t>Su13.VD.MM110.S.N</t>
  </si>
  <si>
    <t>PRJNA465329</t>
  </si>
  <si>
    <t>SAMN09091913</t>
  </si>
  <si>
    <t>SRP231890</t>
  </si>
  <si>
    <t>Ga0181347</t>
  </si>
  <si>
    <t>Gp0206223</t>
  </si>
  <si>
    <t>Gb0149136</t>
  </si>
  <si>
    <t>samp_2353</t>
  </si>
  <si>
    <t>Su13.VD.MM110.D.N</t>
  </si>
  <si>
    <t>PRJNA465330</t>
  </si>
  <si>
    <t>SAMN09092287</t>
  </si>
  <si>
    <t>Ga0181348</t>
  </si>
  <si>
    <t>Gp0206224</t>
  </si>
  <si>
    <t>Gb0149137</t>
  </si>
  <si>
    <t>samp_2354</t>
  </si>
  <si>
    <t>Su13.VD.MM110.S.D</t>
  </si>
  <si>
    <t>PRJNA465331</t>
  </si>
  <si>
    <t>SAMN09091912</t>
  </si>
  <si>
    <t>SRP255061</t>
  </si>
  <si>
    <t>Ga0181349</t>
  </si>
  <si>
    <t>Gp0206225</t>
  </si>
  <si>
    <t>Gb0149138</t>
  </si>
  <si>
    <t>samp_2355</t>
  </si>
  <si>
    <t>Su13.VD.MM110.DCM.D</t>
  </si>
  <si>
    <t>PRJNA465332</t>
  </si>
  <si>
    <t>SAMN09091911</t>
  </si>
  <si>
    <t>SRP255059</t>
  </si>
  <si>
    <t>Ga0181350</t>
  </si>
  <si>
    <t>Gp0206226</t>
  </si>
  <si>
    <t>Gb0149139</t>
  </si>
  <si>
    <t>samp_2356</t>
  </si>
  <si>
    <t>Fa13.VD.MLB.S.N</t>
  </si>
  <si>
    <t>PRJNA465333</t>
  </si>
  <si>
    <t>SAMN09092288</t>
  </si>
  <si>
    <t>Ga0181352</t>
  </si>
  <si>
    <t>Gp0206228</t>
  </si>
  <si>
    <t>Gb0149141</t>
  </si>
  <si>
    <t>samp_2357</t>
  </si>
  <si>
    <t>Fa13.VD.MM15.D.N</t>
  </si>
  <si>
    <t>PRJNA465334</t>
  </si>
  <si>
    <t>SAMN09091910</t>
  </si>
  <si>
    <t>SRP255060</t>
  </si>
  <si>
    <t>Ga0181355</t>
  </si>
  <si>
    <t>Gp0206231</t>
  </si>
  <si>
    <t>Gb0149144</t>
  </si>
  <si>
    <t>samp_2358</t>
  </si>
  <si>
    <t>Fa13.VD.MM110.S.N</t>
  </si>
  <si>
    <t>PRJNA465335</t>
  </si>
  <si>
    <t>SAMN09091909</t>
  </si>
  <si>
    <t>SRP231895</t>
  </si>
  <si>
    <t>Ga0181356</t>
  </si>
  <si>
    <t>Gp0206232</t>
  </si>
  <si>
    <t>Gb0149145</t>
  </si>
  <si>
    <t>samp_2359</t>
  </si>
  <si>
    <t>Fa13.VD.MM110.D.N</t>
  </si>
  <si>
    <t>PRJNA465336</t>
  </si>
  <si>
    <t>SAMN09092289</t>
  </si>
  <si>
    <t>SRP231896</t>
  </si>
  <si>
    <t>Ga0181357</t>
  </si>
  <si>
    <t>Gp0206233</t>
  </si>
  <si>
    <t>Gb0149146</t>
  </si>
  <si>
    <t>samp_2360</t>
  </si>
  <si>
    <t>Fa13.VD.MM110.S.D</t>
  </si>
  <si>
    <t>PRJNA465337</t>
  </si>
  <si>
    <t>SAMN09091908</t>
  </si>
  <si>
    <t>SRP231894</t>
  </si>
  <si>
    <t>Ga0181358</t>
  </si>
  <si>
    <t>Gp0206234</t>
  </si>
  <si>
    <t>Gb0149147</t>
  </si>
  <si>
    <t>samp_2361</t>
  </si>
  <si>
    <t>Sp13.ND.MM15.S.D</t>
  </si>
  <si>
    <t>PRJNA465338</t>
  </si>
  <si>
    <t>SAMN09092290</t>
  </si>
  <si>
    <t>Ga0181360</t>
  </si>
  <si>
    <t>Gp0206236</t>
  </si>
  <si>
    <t>Gb0149149</t>
  </si>
  <si>
    <t>samp_2362</t>
  </si>
  <si>
    <t>Sp13.ND.MM110.S.N</t>
  </si>
  <si>
    <t>PRJNA465339</t>
  </si>
  <si>
    <t>SAMN09091896</t>
  </si>
  <si>
    <t>SRP231898</t>
  </si>
  <si>
    <t>Ga0181361</t>
  </si>
  <si>
    <t>Gp0206237</t>
  </si>
  <si>
    <t>Gb0149150</t>
  </si>
  <si>
    <t>samp_2363</t>
  </si>
  <si>
    <t>Su13.ND.MM110.S.N</t>
  </si>
  <si>
    <t>PRJNA465340</t>
  </si>
  <si>
    <t>SAMN09092291</t>
  </si>
  <si>
    <t>SRP231904</t>
  </si>
  <si>
    <t>Ga0181362</t>
  </si>
  <si>
    <t>Gp0206238</t>
  </si>
  <si>
    <t>Gb0149151</t>
  </si>
  <si>
    <t>samp_2364</t>
  </si>
  <si>
    <t>Fa13.ND.MLB.S.N</t>
  </si>
  <si>
    <t>PRJNA465341</t>
  </si>
  <si>
    <t>SAMN09091895</t>
  </si>
  <si>
    <t>SRP231909</t>
  </si>
  <si>
    <t>Ga0181363</t>
  </si>
  <si>
    <t>Gp0206239</t>
  </si>
  <si>
    <t>Gb0149152</t>
  </si>
  <si>
    <t>samp_2365</t>
  </si>
  <si>
    <t>Fa13.ND.MM110.S.N</t>
  </si>
  <si>
    <t>PRJNA465342</t>
  </si>
  <si>
    <t>SAMN09091894</t>
  </si>
  <si>
    <t>SRP231908</t>
  </si>
  <si>
    <t>Ga0181364</t>
  </si>
  <si>
    <t>Gp0206240</t>
  </si>
  <si>
    <t>Gb0149153</t>
  </si>
  <si>
    <t>samp_2366</t>
  </si>
  <si>
    <t>Sp13.VD.MM15.D.D</t>
  </si>
  <si>
    <t>PRJNA622175</t>
  </si>
  <si>
    <t>SAMN14515408</t>
  </si>
  <si>
    <t>SRP256622</t>
  </si>
  <si>
    <t>Ga0181337</t>
  </si>
  <si>
    <t>Gp0206213</t>
  </si>
  <si>
    <t>Gb0149126</t>
  </si>
  <si>
    <t>samp_2367</t>
  </si>
  <si>
    <t>Su13.VD.MM15.S.D</t>
  </si>
  <si>
    <t>PRJNA622176</t>
  </si>
  <si>
    <t>SAMN14515407</t>
  </si>
  <si>
    <t>SRP256629</t>
  </si>
  <si>
    <t>Ga0181351</t>
  </si>
  <si>
    <t>Gp0206227</t>
  </si>
  <si>
    <t>Gb0149140</t>
  </si>
  <si>
    <t>samp_2368</t>
  </si>
  <si>
    <t>Fa13.VD.MM15.S.D</t>
  </si>
  <si>
    <t>PRJNA622177</t>
  </si>
  <si>
    <t>SAMN14515118</t>
  </si>
  <si>
    <t>SRP256634</t>
  </si>
  <si>
    <t>Ga0181359</t>
  </si>
  <si>
    <t>Gp0206235</t>
  </si>
  <si>
    <t>Gb0149148</t>
  </si>
  <si>
    <t>samp_2369</t>
  </si>
  <si>
    <t>Fa13.ND.MM110.D.N</t>
  </si>
  <si>
    <t>PRJNA622178</t>
  </si>
  <si>
    <t>SAMN14515117</t>
  </si>
  <si>
    <t>SRP256635</t>
  </si>
  <si>
    <t>Ga0181365</t>
  </si>
  <si>
    <t>Gp0206241</t>
  </si>
  <si>
    <t>Gb0149154</t>
  </si>
  <si>
    <t>samp_2371</t>
  </si>
  <si>
    <t>Sp13.VD.MLB.S.N</t>
  </si>
  <si>
    <t>PRJNA713268</t>
  </si>
  <si>
    <t>SAMN18257893</t>
  </si>
  <si>
    <t>Ga0181342</t>
  </si>
  <si>
    <t>Gp0206218</t>
  </si>
  <si>
    <t>Gb0149131</t>
  </si>
  <si>
    <t>samp_2372</t>
  </si>
  <si>
    <t>Fa13.VD.MLB.D.N</t>
  </si>
  <si>
    <t>PRJNA713269</t>
  </si>
  <si>
    <t>SAMN18261544</t>
  </si>
  <si>
    <t>Ga0181353</t>
  </si>
  <si>
    <t>Gp0206229</t>
  </si>
  <si>
    <t>Gb0149142</t>
  </si>
  <si>
    <t>samp_2373</t>
  </si>
  <si>
    <t>Fa13.VD.MM15.S.N</t>
  </si>
  <si>
    <t>PRJNA713270</t>
  </si>
  <si>
    <t>SAMN18260269</t>
  </si>
  <si>
    <t>Ga0181354</t>
  </si>
  <si>
    <t>Gp0206230</t>
  </si>
  <si>
    <t>Gb0149143</t>
  </si>
  <si>
    <t>samp_2374</t>
  </si>
  <si>
    <t>SAMN02797834</t>
  </si>
  <si>
    <t>SRR1296481</t>
  </si>
  <si>
    <t>Ga0188311</t>
  </si>
  <si>
    <t>Gp0213920</t>
  </si>
  <si>
    <t>Gs0213920</t>
  </si>
  <si>
    <t>2013-06-05</t>
  </si>
  <si>
    <t>samp_2375</t>
  </si>
  <si>
    <t>SAMN03435791</t>
  </si>
  <si>
    <t>SRR1974491</t>
  </si>
  <si>
    <t>Ga0188316</t>
  </si>
  <si>
    <t>Gp0213925</t>
  </si>
  <si>
    <t>Gs0213925</t>
  </si>
  <si>
    <t>2014-05-13</t>
  </si>
  <si>
    <t>samp_2376</t>
  </si>
  <si>
    <t>SAMN03435838</t>
  </si>
  <si>
    <t>SRR1974501</t>
  </si>
  <si>
    <t>Ga0188330</t>
  </si>
  <si>
    <t>Gp0213939</t>
  </si>
  <si>
    <t>Gs0213939</t>
  </si>
  <si>
    <t>2014-06-24</t>
  </si>
  <si>
    <t>samp_2377</t>
  </si>
  <si>
    <t>SAMN03436870</t>
  </si>
  <si>
    <t>SRR1974507</t>
  </si>
  <si>
    <t>Ga0188327</t>
  </si>
  <si>
    <t>Gp0213936</t>
  </si>
  <si>
    <t>Gs0213936</t>
  </si>
  <si>
    <t>2014-07-22</t>
  </si>
  <si>
    <t>samp_2378</t>
  </si>
  <si>
    <t>SAMN03436872</t>
  </si>
  <si>
    <t>SRR1974509</t>
  </si>
  <si>
    <t>Ga0188332</t>
  </si>
  <si>
    <t>Gp0213941</t>
  </si>
  <si>
    <t>Gs0213941</t>
  </si>
  <si>
    <t>samp_2379</t>
  </si>
  <si>
    <t>SAMN03435819</t>
  </si>
  <si>
    <t>SRR1974497</t>
  </si>
  <si>
    <t>Ga0188329</t>
  </si>
  <si>
    <t>Gp0213938</t>
  </si>
  <si>
    <t>Gs0213938</t>
  </si>
  <si>
    <t>2014-05-27</t>
  </si>
  <si>
    <t>samp_2380</t>
  </si>
  <si>
    <t>SAMN03436875</t>
  </si>
  <si>
    <t>SRR1974512</t>
  </si>
  <si>
    <t>Ga0188333</t>
  </si>
  <si>
    <t>Gp0213942</t>
  </si>
  <si>
    <t>Gs0213942</t>
  </si>
  <si>
    <t>2014-08-05</t>
  </si>
  <si>
    <t>samp_2381</t>
  </si>
  <si>
    <t>SAMN03435817</t>
  </si>
  <si>
    <t>SRR1974496</t>
  </si>
  <si>
    <t>Ga0188317</t>
  </si>
  <si>
    <t>Gp0213926</t>
  </si>
  <si>
    <t>Gs0213926</t>
  </si>
  <si>
    <t>samp_2382</t>
  </si>
  <si>
    <t>SAMN03435841</t>
  </si>
  <si>
    <t>SRR1974502</t>
  </si>
  <si>
    <t>Ga0188337</t>
  </si>
  <si>
    <t>Gp0213946</t>
  </si>
  <si>
    <t>Gs0213946</t>
  </si>
  <si>
    <t>samp_2383</t>
  </si>
  <si>
    <t>SAMN03436866</t>
  </si>
  <si>
    <t>SRR1974503</t>
  </si>
  <si>
    <t>Ga0188326</t>
  </si>
  <si>
    <t>Gp0213935</t>
  </si>
  <si>
    <t>Gs0213935</t>
  </si>
  <si>
    <t>samp_2384</t>
  </si>
  <si>
    <t>SAMN03435823</t>
  </si>
  <si>
    <t>SRR1974498</t>
  </si>
  <si>
    <t>Ga0188335</t>
  </si>
  <si>
    <t>Gp0213944</t>
  </si>
  <si>
    <t>Gs0213944</t>
  </si>
  <si>
    <t>samp_2385</t>
  </si>
  <si>
    <t>SAMN03436876</t>
  </si>
  <si>
    <t>SRR1974513</t>
  </si>
  <si>
    <t>Ga0188321</t>
  </si>
  <si>
    <t>Gp0213930</t>
  </si>
  <si>
    <t>Gs0213930</t>
  </si>
  <si>
    <t>samp_2386</t>
  </si>
  <si>
    <t>SAMN03436868</t>
  </si>
  <si>
    <t>SRR1974505</t>
  </si>
  <si>
    <t>Ga0188331</t>
  </si>
  <si>
    <t>Gp0213940</t>
  </si>
  <si>
    <t>Gs0213940</t>
  </si>
  <si>
    <t>samp_2387</t>
  </si>
  <si>
    <t>SAMN03435808</t>
  </si>
  <si>
    <t>SRR1974494</t>
  </si>
  <si>
    <t>Ga0188334</t>
  </si>
  <si>
    <t>Gp0213943</t>
  </si>
  <si>
    <t>Gs0213943</t>
  </si>
  <si>
    <t>samp_2388</t>
  </si>
  <si>
    <t>SAMN02797837</t>
  </si>
  <si>
    <t>SRR1302020</t>
  </si>
  <si>
    <t>Ga0188313</t>
  </si>
  <si>
    <t>Gp0213922</t>
  </si>
  <si>
    <t>Gs0213922</t>
  </si>
  <si>
    <t>2013-07-05</t>
  </si>
  <si>
    <t>Updated coordinates; coordinates in SRA appear to be a mis-translation between coordinate formats which placed the sample in Gary, IN rather than at Montrose beach as indicated</t>
  </si>
  <si>
    <t>samp_2389</t>
  </si>
  <si>
    <t>SAMN03435836</t>
  </si>
  <si>
    <t>SRR1974500</t>
  </si>
  <si>
    <t>Ga0188319</t>
  </si>
  <si>
    <t>Gp0213928</t>
  </si>
  <si>
    <t>Gs0213928</t>
  </si>
  <si>
    <t>samp_2390</t>
  </si>
  <si>
    <t>SAMN03436871</t>
  </si>
  <si>
    <t>SRR1974508</t>
  </si>
  <si>
    <t>Ga0188339</t>
  </si>
  <si>
    <t>Gp0213948</t>
  </si>
  <si>
    <t>Gs0213948</t>
  </si>
  <si>
    <t>samp_2391</t>
  </si>
  <si>
    <t>SAMN03435829</t>
  </si>
  <si>
    <t>SRR1974499</t>
  </si>
  <si>
    <t>Ga0188325</t>
  </si>
  <si>
    <t>Gp0213934</t>
  </si>
  <si>
    <t>Gs0213934</t>
  </si>
  <si>
    <t>samp_2392</t>
  </si>
  <si>
    <t>SAMN03435784</t>
  </si>
  <si>
    <t>SRR1974488</t>
  </si>
  <si>
    <t>Ga0188336</t>
  </si>
  <si>
    <t>Gp0213945</t>
  </si>
  <si>
    <t>Gs0213945</t>
  </si>
  <si>
    <t>2014-06-10</t>
  </si>
  <si>
    <t>samp_2393</t>
  </si>
  <si>
    <t>SAMN03435814</t>
  </si>
  <si>
    <t>SRR1974495</t>
  </si>
  <si>
    <t>Ga0188323</t>
  </si>
  <si>
    <t>Gp0213932</t>
  </si>
  <si>
    <t>Gs0213932</t>
  </si>
  <si>
    <t>samp_2394</t>
  </si>
  <si>
    <t>SAMN03417868</t>
  </si>
  <si>
    <t>SRR1974489</t>
  </si>
  <si>
    <t>Ga0188315</t>
  </si>
  <si>
    <t>Gp0213924</t>
  </si>
  <si>
    <t>Gs0213924</t>
  </si>
  <si>
    <t>samp_2395</t>
  </si>
  <si>
    <t>SAMN03436867</t>
  </si>
  <si>
    <t>SRR1974504</t>
  </si>
  <si>
    <t>Ga0188338</t>
  </si>
  <si>
    <t>Gp0213947</t>
  </si>
  <si>
    <t>Gs0213947</t>
  </si>
  <si>
    <t>samp_2396</t>
  </si>
  <si>
    <t>PRJNA569784</t>
  </si>
  <si>
    <t>SAMN12812955</t>
  </si>
  <si>
    <t>SRX7630277</t>
  </si>
  <si>
    <t>Ga0325628</t>
  </si>
  <si>
    <t>Gp0346361</t>
  </si>
  <si>
    <t>Gs0135713</t>
  </si>
  <si>
    <t>2014-08-17</t>
  </si>
  <si>
    <t>samp_2397</t>
  </si>
  <si>
    <t>PRJNA518660</t>
  </si>
  <si>
    <t>SAMN10864224</t>
  </si>
  <si>
    <t>Ga0310089</t>
  </si>
  <si>
    <t>Gp0324354</t>
  </si>
  <si>
    <t>2017-08-24</t>
  </si>
  <si>
    <t>samp_2398</t>
  </si>
  <si>
    <t>PRJNA569811</t>
  </si>
  <si>
    <t>SAMN12812986</t>
  </si>
  <si>
    <t>SRX7630349</t>
  </si>
  <si>
    <t>Ga0325655</t>
  </si>
  <si>
    <t>Gp0346388</t>
  </si>
  <si>
    <t>samp_2399</t>
  </si>
  <si>
    <t>PRJNA569802</t>
  </si>
  <si>
    <t>SAMN12812593</t>
  </si>
  <si>
    <t>SRX7630342</t>
  </si>
  <si>
    <t>Ga0325646</t>
  </si>
  <si>
    <t>Gp0346379</t>
  </si>
  <si>
    <t>samp_2400</t>
  </si>
  <si>
    <t>PRJNA569940</t>
  </si>
  <si>
    <t>SAMN12815080</t>
  </si>
  <si>
    <t>SRX7627212</t>
  </si>
  <si>
    <t>Ga0325532</t>
  </si>
  <si>
    <t>Gp0346265</t>
  </si>
  <si>
    <t>samp_2401</t>
  </si>
  <si>
    <t>PRJNA518648</t>
  </si>
  <si>
    <t>SAMN10864187</t>
  </si>
  <si>
    <t>Ga0310077</t>
  </si>
  <si>
    <t>Gp0324342</t>
  </si>
  <si>
    <t>2017-08-14</t>
  </si>
  <si>
    <t>samp_2402</t>
  </si>
  <si>
    <t>PRJNA518670</t>
  </si>
  <si>
    <t>SAMN10864198</t>
  </si>
  <si>
    <t>Ga0310335</t>
  </si>
  <si>
    <t>Gp0324364</t>
  </si>
  <si>
    <t>2017-08-03</t>
  </si>
  <si>
    <t>samp_2403</t>
  </si>
  <si>
    <t>PRJNA569643</t>
  </si>
  <si>
    <t>SAMN12812615</t>
  </si>
  <si>
    <t>SRX7630537</t>
  </si>
  <si>
    <t>Ga0325744</t>
  </si>
  <si>
    <t>Gp0346477</t>
  </si>
  <si>
    <t>2014-08-08</t>
  </si>
  <si>
    <t>samp_2404</t>
  </si>
  <si>
    <t>PRJNA569597</t>
  </si>
  <si>
    <t>SAMN12813011</t>
  </si>
  <si>
    <t>SRX7630456</t>
  </si>
  <si>
    <t>Ga0325698</t>
  </si>
  <si>
    <t>Gp0346431</t>
  </si>
  <si>
    <t>samp_2405</t>
  </si>
  <si>
    <t>PRJNA569914</t>
  </si>
  <si>
    <t>SAMN12814688</t>
  </si>
  <si>
    <t>SRX7626221</t>
  </si>
  <si>
    <t>Ga0325447</t>
  </si>
  <si>
    <t>Gp0346180</t>
  </si>
  <si>
    <t>2014-08-15</t>
  </si>
  <si>
    <t>samp_2406</t>
  </si>
  <si>
    <t>PRJNA569603</t>
  </si>
  <si>
    <t>SAMN12814039</t>
  </si>
  <si>
    <t>SRX7630465</t>
  </si>
  <si>
    <t>Ga0325704</t>
  </si>
  <si>
    <t>Gp0346437</t>
  </si>
  <si>
    <t>samp_2407</t>
  </si>
  <si>
    <t>PRJNA569804</t>
  </si>
  <si>
    <t>SAMN12815102</t>
  </si>
  <si>
    <t>SRX7630343</t>
  </si>
  <si>
    <t>Ga0325648</t>
  </si>
  <si>
    <t>Gp0346381</t>
  </si>
  <si>
    <t>samp_2408</t>
  </si>
  <si>
    <t>PRJNA569674</t>
  </si>
  <si>
    <t>SAMN12813983</t>
  </si>
  <si>
    <t>SRX7630608</t>
  </si>
  <si>
    <t>Ga0325775</t>
  </si>
  <si>
    <t>Gp0346508</t>
  </si>
  <si>
    <t>samp_2409</t>
  </si>
  <si>
    <t>PRJNA569663</t>
  </si>
  <si>
    <t>SAMN12813303</t>
  </si>
  <si>
    <t>SRX7630606</t>
  </si>
  <si>
    <t>Ga0325764</t>
  </si>
  <si>
    <t>Gp0346497</t>
  </si>
  <si>
    <t>samp_2410</t>
  </si>
  <si>
    <t>PRJNA569670</t>
  </si>
  <si>
    <t>SAMN12812604</t>
  </si>
  <si>
    <t>SRX7630599</t>
  </si>
  <si>
    <t>Ga0325771</t>
  </si>
  <si>
    <t>Gp0346504</t>
  </si>
  <si>
    <t>samp_2411</t>
  </si>
  <si>
    <t>PRJNA569845</t>
  </si>
  <si>
    <t>SAMN12815023</t>
  </si>
  <si>
    <t>SRX7627679</t>
  </si>
  <si>
    <t>Ga0325560</t>
  </si>
  <si>
    <t>Gp0346293</t>
  </si>
  <si>
    <t>samp_2412</t>
  </si>
  <si>
    <t>PRJNA569635</t>
  </si>
  <si>
    <t>SAMN12815089</t>
  </si>
  <si>
    <t>SRX7630528</t>
  </si>
  <si>
    <t>Ga0325736</t>
  </si>
  <si>
    <t>Gp0346469</t>
  </si>
  <si>
    <t>samp_2413</t>
  </si>
  <si>
    <t>PRJNA569651</t>
  </si>
  <si>
    <t>SAMN12813270</t>
  </si>
  <si>
    <t>SRX7630586</t>
  </si>
  <si>
    <t>Ga0325752</t>
  </si>
  <si>
    <t>Gp0346485</t>
  </si>
  <si>
    <t>samp_2414</t>
  </si>
  <si>
    <t>PRJNA569785</t>
  </si>
  <si>
    <t>SAMN12815119</t>
  </si>
  <si>
    <t>SRX7630282</t>
  </si>
  <si>
    <t>Ga0325629</t>
  </si>
  <si>
    <t>Gp0346362</t>
  </si>
  <si>
    <t>samp_2415</t>
  </si>
  <si>
    <t>PRJNA569667</t>
  </si>
  <si>
    <t>SAMN12813747</t>
  </si>
  <si>
    <t>SRX7630604</t>
  </si>
  <si>
    <t>Ga0325768</t>
  </si>
  <si>
    <t>Gp0346501</t>
  </si>
  <si>
    <t>samp_2416</t>
  </si>
  <si>
    <t>PRJNA569843</t>
  </si>
  <si>
    <t>SAMN12814016</t>
  </si>
  <si>
    <t>SRX7627672</t>
  </si>
  <si>
    <t>Ga0325558</t>
  </si>
  <si>
    <t>Gp0346291</t>
  </si>
  <si>
    <t>samp_2417</t>
  </si>
  <si>
    <t>PRJNA569946</t>
  </si>
  <si>
    <t>SAMN12812601</t>
  </si>
  <si>
    <t>SRX7627201</t>
  </si>
  <si>
    <t>Ga0325538</t>
  </si>
  <si>
    <t>Gp0346271</t>
  </si>
  <si>
    <t>samp_2418</t>
  </si>
  <si>
    <t>PRJNA569954</t>
  </si>
  <si>
    <t>SAMN12813422</t>
  </si>
  <si>
    <t>SRX7627517</t>
  </si>
  <si>
    <t>Ga0325546</t>
  </si>
  <si>
    <t>Gp0346279</t>
  </si>
  <si>
    <t>samp_2419</t>
  </si>
  <si>
    <t>PRJNA569685</t>
  </si>
  <si>
    <t>SAMN12813276</t>
  </si>
  <si>
    <t>SRX7630663</t>
  </si>
  <si>
    <t>Ga0325787</t>
  </si>
  <si>
    <t>Gp0346520</t>
  </si>
  <si>
    <t>samp_2420</t>
  </si>
  <si>
    <t>PRJNA569892</t>
  </si>
  <si>
    <t>SAMN12814778</t>
  </si>
  <si>
    <t>SRX7626822</t>
  </si>
  <si>
    <t>Ga0325506</t>
  </si>
  <si>
    <t>Gp0346239</t>
  </si>
  <si>
    <t>samp_2421</t>
  </si>
  <si>
    <t>PRJNA569853</t>
  </si>
  <si>
    <t>SAMN12813704</t>
  </si>
  <si>
    <t>SRX7626278</t>
  </si>
  <si>
    <t>Ga0325467</t>
  </si>
  <si>
    <t>Gp0346200</t>
  </si>
  <si>
    <t>samp_2422</t>
  </si>
  <si>
    <t>PRJNA569967</t>
  </si>
  <si>
    <t>SAMN12814376</t>
  </si>
  <si>
    <t>SRX7626153</t>
  </si>
  <si>
    <t>Ga0325432</t>
  </si>
  <si>
    <t>Gp0346165</t>
  </si>
  <si>
    <t>samp_2423</t>
  </si>
  <si>
    <t>PRJNA569787</t>
  </si>
  <si>
    <t>SAMN12813015</t>
  </si>
  <si>
    <t>SRX7630273</t>
  </si>
  <si>
    <t>Ga0325631</t>
  </si>
  <si>
    <t>Gp0346364</t>
  </si>
  <si>
    <t>samp_2424</t>
  </si>
  <si>
    <t>PRJNA569863</t>
  </si>
  <si>
    <t>SAMN12813442</t>
  </si>
  <si>
    <t>SRX7626314</t>
  </si>
  <si>
    <t>Ga0325477</t>
  </si>
  <si>
    <t>Gp0346210</t>
  </si>
  <si>
    <t>samp_2425</t>
  </si>
  <si>
    <t>PRJNA569840</t>
  </si>
  <si>
    <t>SAMN12813312</t>
  </si>
  <si>
    <t>SRX7627676</t>
  </si>
  <si>
    <t>Ga0325555</t>
  </si>
  <si>
    <t>Gp0346288</t>
  </si>
  <si>
    <t>samp_2426</t>
  </si>
  <si>
    <t>PRJNA569861</t>
  </si>
  <si>
    <t>SAMN12813742</t>
  </si>
  <si>
    <t>SRX7626282</t>
  </si>
  <si>
    <t>Ga0325475</t>
  </si>
  <si>
    <t>Gp0346208</t>
  </si>
  <si>
    <t>samp_2427</t>
  </si>
  <si>
    <t>PRJNA569695</t>
  </si>
  <si>
    <t>SAMN12814433</t>
  </si>
  <si>
    <t>SRX7630685</t>
  </si>
  <si>
    <t>Ga0325797</t>
  </si>
  <si>
    <t>Gp0346530</t>
  </si>
  <si>
    <t>samp_2428</t>
  </si>
  <si>
    <t>PRJNA569582</t>
  </si>
  <si>
    <t>SAMN12814443</t>
  </si>
  <si>
    <t>SRX7630398</t>
  </si>
  <si>
    <t>Ga0325683</t>
  </si>
  <si>
    <t>Gp0346416</t>
  </si>
  <si>
    <t>samp_2429</t>
  </si>
  <si>
    <t>PRJNA569605</t>
  </si>
  <si>
    <t>SAMN12813725</t>
  </si>
  <si>
    <t>SRX7630470</t>
  </si>
  <si>
    <t>Ga0325706</t>
  </si>
  <si>
    <t>Gp0346439</t>
  </si>
  <si>
    <t>samp_2430</t>
  </si>
  <si>
    <t>PRJNA518652</t>
  </si>
  <si>
    <t>SAMN10864420</t>
  </si>
  <si>
    <t>Ga0310321</t>
  </si>
  <si>
    <t>Gp0324346</t>
  </si>
  <si>
    <t>2017-08-13</t>
  </si>
  <si>
    <t>samp_2431</t>
  </si>
  <si>
    <t>PRJNA569938</t>
  </si>
  <si>
    <t>SAMN12815141</t>
  </si>
  <si>
    <t>SRX7627187</t>
  </si>
  <si>
    <t>Ga0325530</t>
  </si>
  <si>
    <t>Gp0346263</t>
  </si>
  <si>
    <t>samp_2432</t>
  </si>
  <si>
    <t>PRJNA518653</t>
  </si>
  <si>
    <t>SAMN10864147</t>
  </si>
  <si>
    <t>Ga0310322</t>
  </si>
  <si>
    <t>Gp0324347</t>
  </si>
  <si>
    <t>samp_2433</t>
  </si>
  <si>
    <t>PRJNA569771</t>
  </si>
  <si>
    <t>SAMN12814030</t>
  </si>
  <si>
    <t>SRX7630275</t>
  </si>
  <si>
    <t>Ga0325616</t>
  </si>
  <si>
    <t>Gp0346349</t>
  </si>
  <si>
    <t>samp_2434</t>
  </si>
  <si>
    <t>PRJNA569627</t>
  </si>
  <si>
    <t>SAMN12814682</t>
  </si>
  <si>
    <t>SRX7630499</t>
  </si>
  <si>
    <t>Ga0325728</t>
  </si>
  <si>
    <t>Gp0346461</t>
  </si>
  <si>
    <t>samp_2435</t>
  </si>
  <si>
    <t>PRJNA569810</t>
  </si>
  <si>
    <t>SAMN12812973</t>
  </si>
  <si>
    <t>SRX7630352</t>
  </si>
  <si>
    <t>Ga0325654</t>
  </si>
  <si>
    <t>Gp0346387</t>
  </si>
  <si>
    <t>samp_2436</t>
  </si>
  <si>
    <t>PRJNA569806</t>
  </si>
  <si>
    <t>SAMN12812621</t>
  </si>
  <si>
    <t>SRX7630336</t>
  </si>
  <si>
    <t>Ga0325650</t>
  </si>
  <si>
    <t>Gp0346383</t>
  </si>
  <si>
    <t>samp_2437</t>
  </si>
  <si>
    <t>PRJNA569647</t>
  </si>
  <si>
    <t>SAMN12814001</t>
  </si>
  <si>
    <t>SRX7630590</t>
  </si>
  <si>
    <t>Ga0325748</t>
  </si>
  <si>
    <t>Gp0346481</t>
  </si>
  <si>
    <t>samp_2438</t>
  </si>
  <si>
    <t>PRJNA569969</t>
  </si>
  <si>
    <t>SAMN12812613</t>
  </si>
  <si>
    <t>SRX7626160</t>
  </si>
  <si>
    <t>Ga0325434</t>
  </si>
  <si>
    <t>Gp0346167</t>
  </si>
  <si>
    <t>samp_2439</t>
  </si>
  <si>
    <t>PRJNA569788</t>
  </si>
  <si>
    <t>SAMN12813280</t>
  </si>
  <si>
    <t>SRX7630287</t>
  </si>
  <si>
    <t>Ga0325632</t>
  </si>
  <si>
    <t>Gp0346365</t>
  </si>
  <si>
    <t>samp_2440</t>
  </si>
  <si>
    <t>PRJNA569815</t>
  </si>
  <si>
    <t>SAMN12813825</t>
  </si>
  <si>
    <t>SRX7638137</t>
  </si>
  <si>
    <t>Ga0325659</t>
  </si>
  <si>
    <t>Gp0346392</t>
  </si>
  <si>
    <t>samp_2441</t>
  </si>
  <si>
    <t>PRJNA569675</t>
  </si>
  <si>
    <t>SAMN12813037</t>
  </si>
  <si>
    <t>SRX7630612</t>
  </si>
  <si>
    <t>Ga0325776</t>
  </si>
  <si>
    <t>Gp0346509</t>
  </si>
  <si>
    <t>samp_2442</t>
  </si>
  <si>
    <t>PRJNA569592</t>
  </si>
  <si>
    <t>SAMN12813039</t>
  </si>
  <si>
    <t>SRX7630459</t>
  </si>
  <si>
    <t>Ga0325693</t>
  </si>
  <si>
    <t>Gp0346426</t>
  </si>
  <si>
    <t>samp_2443</t>
  </si>
  <si>
    <t>PRJNA518665</t>
  </si>
  <si>
    <t>SAMN10864064</t>
  </si>
  <si>
    <t>Ga0310094</t>
  </si>
  <si>
    <t>Gp0324359</t>
  </si>
  <si>
    <t>samp_2444</t>
  </si>
  <si>
    <t>PRJNA569851</t>
  </si>
  <si>
    <t>SAMN12813424</t>
  </si>
  <si>
    <t>SRX7626291</t>
  </si>
  <si>
    <t>Ga0325465</t>
  </si>
  <si>
    <t>Gp0346198</t>
  </si>
  <si>
    <t>samp_2445</t>
  </si>
  <si>
    <t>PRJNA569829</t>
  </si>
  <si>
    <t>SAMN12812960</t>
  </si>
  <si>
    <t>SRX7630389</t>
  </si>
  <si>
    <t>Ga0325673</t>
  </si>
  <si>
    <t>Gp0346406</t>
  </si>
  <si>
    <t>samp_2446</t>
  </si>
  <si>
    <t>PRJNA569650</t>
  </si>
  <si>
    <t>SAMN12815090</t>
  </si>
  <si>
    <t>SRX7630585</t>
  </si>
  <si>
    <t>Ga0325751</t>
  </si>
  <si>
    <t>Gp0346484</t>
  </si>
  <si>
    <t>samp_2447</t>
  </si>
  <si>
    <t>PRJNA518654</t>
  </si>
  <si>
    <t>SAMN10864231</t>
  </si>
  <si>
    <t>Ga0310083</t>
  </si>
  <si>
    <t>Gp0324348</t>
  </si>
  <si>
    <t>samp_2448</t>
  </si>
  <si>
    <t>PRJNA569943</t>
  </si>
  <si>
    <t>SAMN12813313</t>
  </si>
  <si>
    <t>SRX7627204</t>
  </si>
  <si>
    <t>Ga0325535</t>
  </si>
  <si>
    <t>Gp0346268</t>
  </si>
  <si>
    <t>samp_2449</t>
  </si>
  <si>
    <t>PRJNA569962</t>
  </si>
  <si>
    <t>SAMN12813707</t>
  </si>
  <si>
    <t>SRX7627682</t>
  </si>
  <si>
    <t>Ga0325554</t>
  </si>
  <si>
    <t>Gp0346287</t>
  </si>
  <si>
    <t>samp_2450</t>
  </si>
  <si>
    <t>PRJNA569617</t>
  </si>
  <si>
    <t>SAMN12813751</t>
  </si>
  <si>
    <t>SRX7630491</t>
  </si>
  <si>
    <t>Ga0325718</t>
  </si>
  <si>
    <t>Gp0346451</t>
  </si>
  <si>
    <t>samp_2451</t>
  </si>
  <si>
    <t>PRJNA569955</t>
  </si>
  <si>
    <t>SAMN12814913</t>
  </si>
  <si>
    <t>SRX7627515</t>
  </si>
  <si>
    <t>Ga0325547</t>
  </si>
  <si>
    <t>Gp0346280</t>
  </si>
  <si>
    <t>samp_2452</t>
  </si>
  <si>
    <t>PRJNA569630</t>
  </si>
  <si>
    <t>SAMN12812975</t>
  </si>
  <si>
    <t>SRX7630532</t>
  </si>
  <si>
    <t>Ga0325731</t>
  </si>
  <si>
    <t>Gp0346464</t>
  </si>
  <si>
    <t>samp_2453</t>
  </si>
  <si>
    <t>PRJNA569646</t>
  </si>
  <si>
    <t>SAMN12814649</t>
  </si>
  <si>
    <t>SRX7630584</t>
  </si>
  <si>
    <t>Ga0325747</t>
  </si>
  <si>
    <t>Gp0346480</t>
  </si>
  <si>
    <t>samp_2454</t>
  </si>
  <si>
    <t>PRJNA569869</t>
  </si>
  <si>
    <t>SAMN12815142</t>
  </si>
  <si>
    <t>SRX7626537</t>
  </si>
  <si>
    <t>Ga0325483</t>
  </si>
  <si>
    <t>Gp0346216</t>
  </si>
  <si>
    <t>samp_2455</t>
  </si>
  <si>
    <t>PRJNA569895</t>
  </si>
  <si>
    <t>SAMN12814912</t>
  </si>
  <si>
    <t>SRX7626814</t>
  </si>
  <si>
    <t>Ga0325509</t>
  </si>
  <si>
    <t>Gp0346242</t>
  </si>
  <si>
    <t>samp_2456</t>
  </si>
  <si>
    <t>PRJNA569814</t>
  </si>
  <si>
    <t>SAMN12812957</t>
  </si>
  <si>
    <t>SRX7630338</t>
  </si>
  <si>
    <t>Ga0325658</t>
  </si>
  <si>
    <t>Gp0346391</t>
  </si>
  <si>
    <t>samp_2457</t>
  </si>
  <si>
    <t>PRJNA569782</t>
  </si>
  <si>
    <t>SAMN12812737</t>
  </si>
  <si>
    <t>SRX7630272</t>
  </si>
  <si>
    <t>Ga0325626</t>
  </si>
  <si>
    <t>Gp0346359</t>
  </si>
  <si>
    <t>samp_2458</t>
  </si>
  <si>
    <t>PRJNA569734</t>
  </si>
  <si>
    <t>SAMN12813729</t>
  </si>
  <si>
    <t>SRX7629301</t>
  </si>
  <si>
    <t>Ga0325580</t>
  </si>
  <si>
    <t>Gp0346313</t>
  </si>
  <si>
    <t>samp_2459</t>
  </si>
  <si>
    <t>PRJNA569661</t>
  </si>
  <si>
    <t>SAMN12814918</t>
  </si>
  <si>
    <t>SRX7630597</t>
  </si>
  <si>
    <t>Ga0325762</t>
  </si>
  <si>
    <t>Gp0346495</t>
  </si>
  <si>
    <t>samp_2460</t>
  </si>
  <si>
    <t>PRJNA569690</t>
  </si>
  <si>
    <t>SAMN12814792</t>
  </si>
  <si>
    <t>SRX7630670</t>
  </si>
  <si>
    <t>Ga0325792</t>
  </si>
  <si>
    <t>Gp0346525</t>
  </si>
  <si>
    <t>samp_2461</t>
  </si>
  <si>
    <t>PRJNA518664</t>
  </si>
  <si>
    <t>SAMN10864177</t>
  </si>
  <si>
    <t>Ga0310093</t>
  </si>
  <si>
    <t>Gp0324358</t>
  </si>
  <si>
    <t>samp_2462</t>
  </si>
  <si>
    <t>PRJNA518666</t>
  </si>
  <si>
    <t>SAMN10864226</t>
  </si>
  <si>
    <t>Ga0310332</t>
  </si>
  <si>
    <t>Gp0324360</t>
  </si>
  <si>
    <t>samp_2463</t>
  </si>
  <si>
    <t>PRJNA569733</t>
  </si>
  <si>
    <t>SAMN12812597</t>
  </si>
  <si>
    <t>SRX7629295</t>
  </si>
  <si>
    <t>Ga0325579</t>
  </si>
  <si>
    <t>Gp0346312</t>
  </si>
  <si>
    <t>samp_2464</t>
  </si>
  <si>
    <t>PRJNA569598</t>
  </si>
  <si>
    <t>SAMN12814651</t>
  </si>
  <si>
    <t>SRX7630453</t>
  </si>
  <si>
    <t>Ga0325699</t>
  </si>
  <si>
    <t>Gp0346432</t>
  </si>
  <si>
    <t>samp_2465</t>
  </si>
  <si>
    <t>PRJNA569915</t>
  </si>
  <si>
    <t>SAMN12813046</t>
  </si>
  <si>
    <t>SRX7626224</t>
  </si>
  <si>
    <t>Ga0325448</t>
  </si>
  <si>
    <t>Gp0346181</t>
  </si>
  <si>
    <t>samp_2466</t>
  </si>
  <si>
    <t>PRJNA569600</t>
  </si>
  <si>
    <t>SAMN12813010</t>
  </si>
  <si>
    <t>SRX7630460</t>
  </si>
  <si>
    <t>Ga0325701</t>
  </si>
  <si>
    <t>Gp0346434</t>
  </si>
  <si>
    <t>samp_2467</t>
  </si>
  <si>
    <t>PRJNA569979</t>
  </si>
  <si>
    <t>SAMN12813445</t>
  </si>
  <si>
    <t>SRX7626129</t>
  </si>
  <si>
    <t>Ga0325425</t>
  </si>
  <si>
    <t>Gp0346158</t>
  </si>
  <si>
    <t>samp_2468</t>
  </si>
  <si>
    <t>PRJNA569959</t>
  </si>
  <si>
    <t>SAMN12814387</t>
  </si>
  <si>
    <t>SRX7627673</t>
  </si>
  <si>
    <t>Ga0325551</t>
  </si>
  <si>
    <t>Gp0346284</t>
  </si>
  <si>
    <t>samp_2469</t>
  </si>
  <si>
    <t>PRJNA569917</t>
  </si>
  <si>
    <t>SAMN12814428</t>
  </si>
  <si>
    <t>SRX7626220</t>
  </si>
  <si>
    <t>Ga0325450</t>
  </si>
  <si>
    <t>Gp0346183</t>
  </si>
  <si>
    <t>samp_2470</t>
  </si>
  <si>
    <t>PRJNA569901</t>
  </si>
  <si>
    <t>SAMN12813720</t>
  </si>
  <si>
    <t>SRX7626819</t>
  </si>
  <si>
    <t>Ga0325515</t>
  </si>
  <si>
    <t>Gp0346248</t>
  </si>
  <si>
    <t>samp_2471</t>
  </si>
  <si>
    <t>PRJNA569789</t>
  </si>
  <si>
    <t>SAMN12813427</t>
  </si>
  <si>
    <t>SRX7630284</t>
  </si>
  <si>
    <t>Ga0325633</t>
  </si>
  <si>
    <t>Gp0346366</t>
  </si>
  <si>
    <t>samp_2472</t>
  </si>
  <si>
    <t>PRJNA569656</t>
  </si>
  <si>
    <t>SAMN12815091</t>
  </si>
  <si>
    <t>SRX7630592</t>
  </si>
  <si>
    <t>Ga0325757</t>
  </si>
  <si>
    <t>Gp0346490</t>
  </si>
  <si>
    <t>samp_2473</t>
  </si>
  <si>
    <t>PRJNA569638</t>
  </si>
  <si>
    <t>SAMN12813007</t>
  </si>
  <si>
    <t>SRX7630526</t>
  </si>
  <si>
    <t>Ga0325739</t>
  </si>
  <si>
    <t>Gp0346472</t>
  </si>
  <si>
    <t>samp_2474</t>
  </si>
  <si>
    <t>PRJNA569841</t>
  </si>
  <si>
    <t>SAMN12812698</t>
  </si>
  <si>
    <t>SRX7627681</t>
  </si>
  <si>
    <t>Ga0325556</t>
  </si>
  <si>
    <t>Gp0346289</t>
  </si>
  <si>
    <t>samp_2475</t>
  </si>
  <si>
    <t>PRJNA569677</t>
  </si>
  <si>
    <t>SAMN12814917</t>
  </si>
  <si>
    <t>SRX7630614</t>
  </si>
  <si>
    <t>Ga0325778</t>
  </si>
  <si>
    <t>Gp0346511</t>
  </si>
  <si>
    <t>samp_2476</t>
  </si>
  <si>
    <t>PRJNA569754</t>
  </si>
  <si>
    <t>SAMN12812741</t>
  </si>
  <si>
    <t>SRX7630264</t>
  </si>
  <si>
    <t>Ga0325599</t>
  </si>
  <si>
    <t>Gp0346332</t>
  </si>
  <si>
    <t>samp_2477</t>
  </si>
  <si>
    <t>PRJNA569668</t>
  </si>
  <si>
    <t>SAMN12812727</t>
  </si>
  <si>
    <t>SRX7630602</t>
  </si>
  <si>
    <t>Ga0325769</t>
  </si>
  <si>
    <t>Gp0346502</t>
  </si>
  <si>
    <t>samp_2478</t>
  </si>
  <si>
    <t>PRJNA569865</t>
  </si>
  <si>
    <t>SAMN12813031</t>
  </si>
  <si>
    <t>SRX7626394</t>
  </si>
  <si>
    <t>Ga0325479</t>
  </si>
  <si>
    <t>Gp0346212</t>
  </si>
  <si>
    <t>samp_2479</t>
  </si>
  <si>
    <t>PRJNA569887</t>
  </si>
  <si>
    <t>SAMN12815027</t>
  </si>
  <si>
    <t>SRX7626818</t>
  </si>
  <si>
    <t>Ga0325501</t>
  </si>
  <si>
    <t>Gp0346234</t>
  </si>
  <si>
    <t>samp_2480</t>
  </si>
  <si>
    <t>PRJNA569926</t>
  </si>
  <si>
    <t>SAMN12814673</t>
  </si>
  <si>
    <t>SRX7626297</t>
  </si>
  <si>
    <t>Ga0325463</t>
  </si>
  <si>
    <t>Gp0346196</t>
  </si>
  <si>
    <t>samp_2481</t>
  </si>
  <si>
    <t>PRJNA569877</t>
  </si>
  <si>
    <t>SAMN12814658</t>
  </si>
  <si>
    <t>SRX7626535</t>
  </si>
  <si>
    <t>Ga0325491</t>
  </si>
  <si>
    <t>Gp0346224</t>
  </si>
  <si>
    <t>samp_2482</t>
  </si>
  <si>
    <t>PRJNA569893</t>
  </si>
  <si>
    <t>SAMN12812603</t>
  </si>
  <si>
    <t>SRX7626815</t>
  </si>
  <si>
    <t>Ga0325507</t>
  </si>
  <si>
    <t>Gp0346240</t>
  </si>
  <si>
    <t>samp_2483</t>
  </si>
  <si>
    <t>PRJNA569834</t>
  </si>
  <si>
    <t>SAMN12812618</t>
  </si>
  <si>
    <t>SRX7630396</t>
  </si>
  <si>
    <t>Ga0325678</t>
  </si>
  <si>
    <t>Gp0346411</t>
  </si>
  <si>
    <t>samp_2484</t>
  </si>
  <si>
    <t>PRJNA569632</t>
  </si>
  <si>
    <t>SAMN12814007</t>
  </si>
  <si>
    <t>SRX7630533</t>
  </si>
  <si>
    <t>Ga0325733</t>
  </si>
  <si>
    <t>Gp0346466</t>
  </si>
  <si>
    <t>samp_2485</t>
  </si>
  <si>
    <t>PRJNA569602</t>
  </si>
  <si>
    <t>SAMN12814934</t>
  </si>
  <si>
    <t>SRX7630464</t>
  </si>
  <si>
    <t>Ga0325703</t>
  </si>
  <si>
    <t>Gp0346436</t>
  </si>
  <si>
    <t>samp_2486</t>
  </si>
  <si>
    <t>PRJNA569583</t>
  </si>
  <si>
    <t>SAMN12813429</t>
  </si>
  <si>
    <t>SRX7630390</t>
  </si>
  <si>
    <t>Ga0325684</t>
  </si>
  <si>
    <t>Gp0346417</t>
  </si>
  <si>
    <t>samp_2487</t>
  </si>
  <si>
    <t>PRJNA569919</t>
  </si>
  <si>
    <t>SAMN12813032</t>
  </si>
  <si>
    <t>SRX7626281</t>
  </si>
  <si>
    <t>Ga0325452</t>
  </si>
  <si>
    <t>Gp0346185</t>
  </si>
  <si>
    <t>samp_2488</t>
  </si>
  <si>
    <t>PRJNA569618</t>
  </si>
  <si>
    <t>SAMN12813448</t>
  </si>
  <si>
    <t>SRX7630487</t>
  </si>
  <si>
    <t>Ga0325719</t>
  </si>
  <si>
    <t>Gp0346452</t>
  </si>
  <si>
    <t>samp_2489</t>
  </si>
  <si>
    <t>PRJNA518661</t>
  </si>
  <si>
    <t>SAMN10864183</t>
  </si>
  <si>
    <t>Ga0310328</t>
  </si>
  <si>
    <t>Gp0324355</t>
  </si>
  <si>
    <t>samp_2490</t>
  </si>
  <si>
    <t>PRJNA569726</t>
  </si>
  <si>
    <t>SAMN12814386</t>
  </si>
  <si>
    <t>SRX7628980</t>
  </si>
  <si>
    <t>Ga0325572</t>
  </si>
  <si>
    <t>Gp0346305</t>
  </si>
  <si>
    <t>samp_2491</t>
  </si>
  <si>
    <t>PRJNA569624</t>
  </si>
  <si>
    <t>SAMN12815113</t>
  </si>
  <si>
    <t>SRX7630488</t>
  </si>
  <si>
    <t>Ga0325725</t>
  </si>
  <si>
    <t>Gp0346458</t>
  </si>
  <si>
    <t>samp_2492</t>
  </si>
  <si>
    <t>PRJNA569944</t>
  </si>
  <si>
    <t>SAMN12813284</t>
  </si>
  <si>
    <t>SRX7627213</t>
  </si>
  <si>
    <t>Ga0325536</t>
  </si>
  <si>
    <t>Gp0346269</t>
  </si>
  <si>
    <t>samp_2493</t>
  </si>
  <si>
    <t>PRJNA569698</t>
  </si>
  <si>
    <t>SAMN12812739</t>
  </si>
  <si>
    <t>SRX7630692</t>
  </si>
  <si>
    <t>Ga0325800</t>
  </si>
  <si>
    <t>Gp0346533</t>
  </si>
  <si>
    <t>samp_2494</t>
  </si>
  <si>
    <t>PRJNA569740</t>
  </si>
  <si>
    <t>SAMN12813040</t>
  </si>
  <si>
    <t>SRX7629316</t>
  </si>
  <si>
    <t>Ga0325586</t>
  </si>
  <si>
    <t>Gp0346319</t>
  </si>
  <si>
    <t>samp_2495</t>
  </si>
  <si>
    <t>PRJNA569699</t>
  </si>
  <si>
    <t>SAMN12813005</t>
  </si>
  <si>
    <t>SRX7630687</t>
  </si>
  <si>
    <t>Ga0325801</t>
  </si>
  <si>
    <t>Gp0346534</t>
  </si>
  <si>
    <t>samp_2496</t>
  </si>
  <si>
    <t>PRJNA569671</t>
  </si>
  <si>
    <t>SAMN12813449</t>
  </si>
  <si>
    <t>SRX7630610</t>
  </si>
  <si>
    <t>Ga0325772</t>
  </si>
  <si>
    <t>Gp0346505</t>
  </si>
  <si>
    <t>samp_2497</t>
  </si>
  <si>
    <t>PRJNA569817</t>
  </si>
  <si>
    <t>SAMN12812620</t>
  </si>
  <si>
    <t>SRX7630357</t>
  </si>
  <si>
    <t>Ga0325661</t>
  </si>
  <si>
    <t>Gp0346394</t>
  </si>
  <si>
    <t>samp_2498</t>
  </si>
  <si>
    <t>PRJNA569899</t>
  </si>
  <si>
    <t>SAMN12814687</t>
  </si>
  <si>
    <t>SRX7626823</t>
  </si>
  <si>
    <t>Ga0325513</t>
  </si>
  <si>
    <t>Gp0346246</t>
  </si>
  <si>
    <t>samp_2499</t>
  </si>
  <si>
    <t>PRJNA569672</t>
  </si>
  <si>
    <t>SAMN12814469</t>
  </si>
  <si>
    <t>SRX7630609</t>
  </si>
  <si>
    <t>Ga0325773</t>
  </si>
  <si>
    <t>Gp0346506</t>
  </si>
  <si>
    <t>samp_2500</t>
  </si>
  <si>
    <t>PRJNA713049</t>
  </si>
  <si>
    <t>SAMN18257884</t>
  </si>
  <si>
    <t>Ga0325461</t>
  </si>
  <si>
    <t>Gp0346194</t>
  </si>
  <si>
    <t>samp_2501</t>
  </si>
  <si>
    <t>PRJNA569867</t>
  </si>
  <si>
    <t>SAMN12814488</t>
  </si>
  <si>
    <t>SRX7626391</t>
  </si>
  <si>
    <t>Ga0325481</t>
  </si>
  <si>
    <t>Gp0346214</t>
  </si>
  <si>
    <t>samp_2502</t>
  </si>
  <si>
    <t>PRJNA569832</t>
  </si>
  <si>
    <t>SAMN12814009</t>
  </si>
  <si>
    <t>SRX7630395</t>
  </si>
  <si>
    <t>Ga0325676</t>
  </si>
  <si>
    <t>Gp0346409</t>
  </si>
  <si>
    <t>samp_2503</t>
  </si>
  <si>
    <t>PRJNA569629</t>
  </si>
  <si>
    <t>SAMN12812589</t>
  </si>
  <si>
    <t>SRX7630498</t>
  </si>
  <si>
    <t>Ga0325730</t>
  </si>
  <si>
    <t>Gp0346463</t>
  </si>
  <si>
    <t>samp_2504</t>
  </si>
  <si>
    <t>PRJNA569839</t>
  </si>
  <si>
    <t>SAMN12814780</t>
  </si>
  <si>
    <t>SRX7628763</t>
  </si>
  <si>
    <t>Ga0325566</t>
  </si>
  <si>
    <t>Gp0346299</t>
  </si>
  <si>
    <t>samp_2505</t>
  </si>
  <si>
    <t>PRJNA713047</t>
  </si>
  <si>
    <t>SAMN18260175</t>
  </si>
  <si>
    <t>Ga0325457</t>
  </si>
  <si>
    <t>Gp0346190</t>
  </si>
  <si>
    <t>samp_2506</t>
  </si>
  <si>
    <t>PRJNA569879</t>
  </si>
  <si>
    <t>SAMN12813021</t>
  </si>
  <si>
    <t>SRX7626536</t>
  </si>
  <si>
    <t>Ga0325493</t>
  </si>
  <si>
    <t>Gp0346226</t>
  </si>
  <si>
    <t>samp_2507</t>
  </si>
  <si>
    <t>PRJNA569897</t>
  </si>
  <si>
    <t>SAMN12814482</t>
  </si>
  <si>
    <t>SRX7626817</t>
  </si>
  <si>
    <t>Ga0325511</t>
  </si>
  <si>
    <t>Gp0346244</t>
  </si>
  <si>
    <t>samp_2508</t>
  </si>
  <si>
    <t>PRJNA569830</t>
  </si>
  <si>
    <t>SAMN12813997</t>
  </si>
  <si>
    <t>SRX7630387</t>
  </si>
  <si>
    <t>Ga0325674</t>
  </si>
  <si>
    <t>Gp0346407</t>
  </si>
  <si>
    <t>samp_2509</t>
  </si>
  <si>
    <t>PRJNA518669</t>
  </si>
  <si>
    <t>SAMN10864211</t>
  </si>
  <si>
    <t>Ga0310098</t>
  </si>
  <si>
    <t>Gp0324363</t>
  </si>
  <si>
    <t>samp_2510</t>
  </si>
  <si>
    <t>PRJNA569889</t>
  </si>
  <si>
    <t>SAMN12814657</t>
  </si>
  <si>
    <t>SRX7626812</t>
  </si>
  <si>
    <t>Ga0325503</t>
  </si>
  <si>
    <t>Gp0346236</t>
  </si>
  <si>
    <t>samp_2511</t>
  </si>
  <si>
    <t>PRJNA569756</t>
  </si>
  <si>
    <t>SAMN12813426</t>
  </si>
  <si>
    <t>SRX7630260</t>
  </si>
  <si>
    <t>Ga0325601</t>
  </si>
  <si>
    <t>Gp0346334</t>
  </si>
  <si>
    <t>samp_2512</t>
  </si>
  <si>
    <t>PRJNA518656</t>
  </si>
  <si>
    <t>SAMN10864390</t>
  </si>
  <si>
    <t>Ga0310085</t>
  </si>
  <si>
    <t>Gp0324350</t>
  </si>
  <si>
    <t>samp_2513</t>
  </si>
  <si>
    <t>PRJNA569614</t>
  </si>
  <si>
    <t>SAMN12812617</t>
  </si>
  <si>
    <t>SRX7630479</t>
  </si>
  <si>
    <t>Ga0325715</t>
  </si>
  <si>
    <t>Gp0346448</t>
  </si>
  <si>
    <t>samp_2514</t>
  </si>
  <si>
    <t>PRJNA569783</t>
  </si>
  <si>
    <t>SAMN12814477</t>
  </si>
  <si>
    <t>SRX7630285</t>
  </si>
  <si>
    <t>Ga0325627</t>
  </si>
  <si>
    <t>Gp0346360</t>
  </si>
  <si>
    <t>samp_2515</t>
  </si>
  <si>
    <t>PRJNA518658</t>
  </si>
  <si>
    <t>SAMN10864066</t>
  </si>
  <si>
    <t>Ga0310326</t>
  </si>
  <si>
    <t>Gp0324352</t>
  </si>
  <si>
    <t>samp_2516</t>
  </si>
  <si>
    <t>PRJNA569770</t>
  </si>
  <si>
    <t>SAMN12813982</t>
  </si>
  <si>
    <t>SRX7630291</t>
  </si>
  <si>
    <t>Ga0325615</t>
  </si>
  <si>
    <t>Gp0346348</t>
  </si>
  <si>
    <t>samp_2517</t>
  </si>
  <si>
    <t>PRJNA518650</t>
  </si>
  <si>
    <t>SAMN10864210</t>
  </si>
  <si>
    <t>Ga0310079</t>
  </si>
  <si>
    <t>Gp0324344</t>
  </si>
  <si>
    <t>samp_2518</t>
  </si>
  <si>
    <t>PRJNA569616</t>
  </si>
  <si>
    <t>SAMN12815138</t>
  </si>
  <si>
    <t>SRX7630489</t>
  </si>
  <si>
    <t>Ga0325717</t>
  </si>
  <si>
    <t>Gp0346450</t>
  </si>
  <si>
    <t>samp_2519</t>
  </si>
  <si>
    <t>PRJNA569902</t>
  </si>
  <si>
    <t>SAMN12814930</t>
  </si>
  <si>
    <t>SRX7626821</t>
  </si>
  <si>
    <t>Ga0325516</t>
  </si>
  <si>
    <t>Gp0346249</t>
  </si>
  <si>
    <t>samp_2520</t>
  </si>
  <si>
    <t>PRJNA569801</t>
  </si>
  <si>
    <t>SAMN12813710</t>
  </si>
  <si>
    <t>SRX7630337</t>
  </si>
  <si>
    <t>Ga0325645</t>
  </si>
  <si>
    <t>Gp0346378</t>
  </si>
  <si>
    <t>samp_2521</t>
  </si>
  <si>
    <t>PRJNA569958</t>
  </si>
  <si>
    <t>SAMN12813762</t>
  </si>
  <si>
    <t>SRX7627674</t>
  </si>
  <si>
    <t>Ga0325550</t>
  </si>
  <si>
    <t>Gp0346283</t>
  </si>
  <si>
    <t>samp_2522</t>
  </si>
  <si>
    <t>PRJNA569793</t>
  </si>
  <si>
    <t>SAMN12813446</t>
  </si>
  <si>
    <t>SRX7630312</t>
  </si>
  <si>
    <t>Ga0325637</t>
  </si>
  <si>
    <t>Gp0346370</t>
  </si>
  <si>
    <t>samp_2523</t>
  </si>
  <si>
    <t>PRJNA569662</t>
  </si>
  <si>
    <t>SAMN12813749</t>
  </si>
  <si>
    <t>SRX7630607</t>
  </si>
  <si>
    <t>Ga0325763</t>
  </si>
  <si>
    <t>Gp0346496</t>
  </si>
  <si>
    <t>samp_2525</t>
  </si>
  <si>
    <t>PRJNA569932</t>
  </si>
  <si>
    <t>SAMN12814388</t>
  </si>
  <si>
    <t>SRX7627183</t>
  </si>
  <si>
    <t>Ga0325524</t>
  </si>
  <si>
    <t>Gp0346257</t>
  </si>
  <si>
    <t>samp_2526</t>
  </si>
  <si>
    <t>PRJNA569645</t>
  </si>
  <si>
    <t>SAMN12812726</t>
  </si>
  <si>
    <t>SRX7630582</t>
  </si>
  <si>
    <t>Ga0325746</t>
  </si>
  <si>
    <t>Gp0346479</t>
  </si>
  <si>
    <t>samp_2527</t>
  </si>
  <si>
    <t>PRJNA569894</t>
  </si>
  <si>
    <t>SAMN12813292</t>
  </si>
  <si>
    <t>SRX7626811</t>
  </si>
  <si>
    <t>Ga0325508</t>
  </si>
  <si>
    <t>Gp0346241</t>
  </si>
  <si>
    <t>samp_2528</t>
  </si>
  <si>
    <t>PRJNA569809</t>
  </si>
  <si>
    <t>SAMN12814000</t>
  </si>
  <si>
    <t>SRX7630348</t>
  </si>
  <si>
    <t>Ga0325653</t>
  </si>
  <si>
    <t>Gp0346386</t>
  </si>
  <si>
    <t>samp_2529</t>
  </si>
  <si>
    <t>PRJNA569812</t>
  </si>
  <si>
    <t>SAMN12814653</t>
  </si>
  <si>
    <t>SRX7630341</t>
  </si>
  <si>
    <t>Ga0325656</t>
  </si>
  <si>
    <t>Gp0346389</t>
  </si>
  <si>
    <t>samp_2530</t>
  </si>
  <si>
    <t>PRJNA569791</t>
  </si>
  <si>
    <t>SAMN12815129</t>
  </si>
  <si>
    <t>SRX7630288</t>
  </si>
  <si>
    <t>Ga0325635</t>
  </si>
  <si>
    <t>Gp0346368</t>
  </si>
  <si>
    <t>samp_2531</t>
  </si>
  <si>
    <t>PRJNA569800</t>
  </si>
  <si>
    <t>SAMN12815022</t>
  </si>
  <si>
    <t>SRX7630354</t>
  </si>
  <si>
    <t>Ga0325644</t>
  </si>
  <si>
    <t>Gp0346377</t>
  </si>
  <si>
    <t>samp_2532</t>
  </si>
  <si>
    <t>PRJNA569687</t>
  </si>
  <si>
    <t>SAMN12814648</t>
  </si>
  <si>
    <t>SRX7630669</t>
  </si>
  <si>
    <t>Ga0325789</t>
  </si>
  <si>
    <t>Gp0346522</t>
  </si>
  <si>
    <t>samp_2533</t>
  </si>
  <si>
    <t>PRJNA569746</t>
  </si>
  <si>
    <t>SAMN12814042</t>
  </si>
  <si>
    <t>SRX7630249</t>
  </si>
  <si>
    <t>Ga0325591</t>
  </si>
  <si>
    <t>Gp0346324</t>
  </si>
  <si>
    <t>samp_2534</t>
  </si>
  <si>
    <t>PRJNA569929</t>
  </si>
  <si>
    <t>SAMN12814438</t>
  </si>
  <si>
    <t>SRX7626915</t>
  </si>
  <si>
    <t>Ga0325521</t>
  </si>
  <si>
    <t>Gp0346254</t>
  </si>
  <si>
    <t>samp_2535</t>
  </si>
  <si>
    <t>PRJNA569688</t>
  </si>
  <si>
    <t>SAMN12814647</t>
  </si>
  <si>
    <t>SRX7630667</t>
  </si>
  <si>
    <t>Ga0325790</t>
  </si>
  <si>
    <t>Gp0346523</t>
  </si>
  <si>
    <t>samp_2536</t>
  </si>
  <si>
    <t>PRJNA518649</t>
  </si>
  <si>
    <t>SAMN10864186</t>
  </si>
  <si>
    <t>Ga0310078</t>
  </si>
  <si>
    <t>Gp0324343</t>
  </si>
  <si>
    <t>samp_2537</t>
  </si>
  <si>
    <t>PRJNA569916</t>
  </si>
  <si>
    <t>SAMN12813722</t>
  </si>
  <si>
    <t>SRX7626223</t>
  </si>
  <si>
    <t>Ga0325449</t>
  </si>
  <si>
    <t>Gp0346182</t>
  </si>
  <si>
    <t>samp_2538</t>
  </si>
  <si>
    <t>PRJNA569599</t>
  </si>
  <si>
    <t>SAMN12812991</t>
  </si>
  <si>
    <t>SRX7630452</t>
  </si>
  <si>
    <t>Ga0325700</t>
  </si>
  <si>
    <t>Gp0346433</t>
  </si>
  <si>
    <t>samp_2539</t>
  </si>
  <si>
    <t>PRJNA569831</t>
  </si>
  <si>
    <t>SAMN12813754</t>
  </si>
  <si>
    <t>SRX7630392</t>
  </si>
  <si>
    <t>Ga0325675</t>
  </si>
  <si>
    <t>Gp0346408</t>
  </si>
  <si>
    <t>samp_2540</t>
  </si>
  <si>
    <t>PRJNA569925</t>
  </si>
  <si>
    <t>SAMN12813045</t>
  </si>
  <si>
    <t>SRX7626296</t>
  </si>
  <si>
    <t>Ga0325460</t>
  </si>
  <si>
    <t>Gp0346193</t>
  </si>
  <si>
    <t>samp_2541</t>
  </si>
  <si>
    <t>Ga0310087</t>
  </si>
  <si>
    <t>samp_2542</t>
  </si>
  <si>
    <t>PRJNA569652</t>
  </si>
  <si>
    <t>SAMN12813301</t>
  </si>
  <si>
    <t>SRX7630583</t>
  </si>
  <si>
    <t>Ga0325753</t>
  </si>
  <si>
    <t>Gp0346486</t>
  </si>
  <si>
    <t>samp_2543</t>
  </si>
  <si>
    <t>PRJNA518657</t>
  </si>
  <si>
    <t>SAMN10864184</t>
  </si>
  <si>
    <t>Ga0310086</t>
  </si>
  <si>
    <t>Gp0324351</t>
  </si>
  <si>
    <t>samp_2544</t>
  </si>
  <si>
    <t>PRJNA569584</t>
  </si>
  <si>
    <t>SAMN12813278</t>
  </si>
  <si>
    <t>SRX7630393</t>
  </si>
  <si>
    <t>Ga0325685</t>
  </si>
  <si>
    <t>Gp0346418</t>
  </si>
  <si>
    <t>samp_2545</t>
  </si>
  <si>
    <t>PRJNA518662</t>
  </si>
  <si>
    <t>SAMN10864225</t>
  </si>
  <si>
    <t>Ga0310329</t>
  </si>
  <si>
    <t>Gp0324356</t>
  </si>
  <si>
    <t>samp_2546</t>
  </si>
  <si>
    <t>PRJNA569850</t>
  </si>
  <si>
    <t>SAMN12812988</t>
  </si>
  <si>
    <t>SRX7627888</t>
  </si>
  <si>
    <t>Ga0325565</t>
  </si>
  <si>
    <t>Gp0346298</t>
  </si>
  <si>
    <t>samp_2547</t>
  </si>
  <si>
    <t>PRJNA569625</t>
  </si>
  <si>
    <t>SAMN12815112</t>
  </si>
  <si>
    <t>SRX7630486</t>
  </si>
  <si>
    <t>Ga0325726</t>
  </si>
  <si>
    <t>Gp0346459</t>
  </si>
  <si>
    <t>samp_2548</t>
  </si>
  <si>
    <t>PRJNA569939</t>
  </si>
  <si>
    <t>SAMN12815025</t>
  </si>
  <si>
    <t>SRX7627208</t>
  </si>
  <si>
    <t>Ga0325531</t>
  </si>
  <si>
    <t>Gp0346264</t>
  </si>
  <si>
    <t>samp_2550</t>
  </si>
  <si>
    <t>PRJNA569727</t>
  </si>
  <si>
    <t>SAMN12813721</t>
  </si>
  <si>
    <t>SRX7629013</t>
  </si>
  <si>
    <t>Ga0325573</t>
  </si>
  <si>
    <t>Gp0346306</t>
  </si>
  <si>
    <t>samp_2551</t>
  </si>
  <si>
    <t>PRJNA569636</t>
  </si>
  <si>
    <t>SAMN12814037</t>
  </si>
  <si>
    <t>SRX7630525</t>
  </si>
  <si>
    <t>Ga0325737</t>
  </si>
  <si>
    <t>Gp0346470</t>
  </si>
  <si>
    <t>samp_2552</t>
  </si>
  <si>
    <t>PRJNA569631</t>
  </si>
  <si>
    <t>SAMN12813008</t>
  </si>
  <si>
    <t>SRX7630527</t>
  </si>
  <si>
    <t>Ga0325732</t>
  </si>
  <si>
    <t>Gp0346465</t>
  </si>
  <si>
    <t>samp_2553</t>
  </si>
  <si>
    <t>PRJNA569633</t>
  </si>
  <si>
    <t>SAMN12815137</t>
  </si>
  <si>
    <t>SRX7630529</t>
  </si>
  <si>
    <t>Ga0325734</t>
  </si>
  <si>
    <t>Gp0346467</t>
  </si>
  <si>
    <t>samp_2554</t>
  </si>
  <si>
    <t>PRJNA569653</t>
  </si>
  <si>
    <t>SAMN12814470</t>
  </si>
  <si>
    <t>SRX7630589</t>
  </si>
  <si>
    <t>Ga0325754</t>
  </si>
  <si>
    <t>Gp0346487</t>
  </si>
  <si>
    <t>samp_2555</t>
  </si>
  <si>
    <t>PRJNA569813</t>
  </si>
  <si>
    <t>SAMN12813302</t>
  </si>
  <si>
    <t>SRX7630340</t>
  </si>
  <si>
    <t>Ga0325657</t>
  </si>
  <si>
    <t>Gp0346390</t>
  </si>
  <si>
    <t>samp_2556</t>
  </si>
  <si>
    <t>PRJNA569849</t>
  </si>
  <si>
    <t>SAMN12813760</t>
  </si>
  <si>
    <t>SRX7627935</t>
  </si>
  <si>
    <t>Ga0325564</t>
  </si>
  <si>
    <t>Gp0346297</t>
  </si>
  <si>
    <t>samp_2557</t>
  </si>
  <si>
    <t>PRJNA569844</t>
  </si>
  <si>
    <t>SAMN12814015</t>
  </si>
  <si>
    <t>SRX7627680</t>
  </si>
  <si>
    <t>Ga0325559</t>
  </si>
  <si>
    <t>Gp0346292</t>
  </si>
  <si>
    <t>samp_2558</t>
  </si>
  <si>
    <t>PRJNA569666</t>
  </si>
  <si>
    <t>SAMN12814671</t>
  </si>
  <si>
    <t>SRX7630605</t>
  </si>
  <si>
    <t>Ga0325767</t>
  </si>
  <si>
    <t>Gp0346500</t>
  </si>
  <si>
    <t>samp_2559</t>
  </si>
  <si>
    <t>PRJNA569641</t>
  </si>
  <si>
    <t>SAMN12813304</t>
  </si>
  <si>
    <t>SRX7630534</t>
  </si>
  <si>
    <t>Ga0325742</t>
  </si>
  <si>
    <t>Gp0346475</t>
  </si>
  <si>
    <t>samp_2560</t>
  </si>
  <si>
    <t>PRJNA569949</t>
  </si>
  <si>
    <t>SAMN12812600</t>
  </si>
  <si>
    <t>SRX7627280</t>
  </si>
  <si>
    <t>Ga0325541</t>
  </si>
  <si>
    <t>Gp0346274</t>
  </si>
  <si>
    <t>samp_2561</t>
  </si>
  <si>
    <t>PRJNA569952</t>
  </si>
  <si>
    <t>SAMN12813030</t>
  </si>
  <si>
    <t>SRX7627275</t>
  </si>
  <si>
    <t>Ga0325544</t>
  </si>
  <si>
    <t>Gp0346277</t>
  </si>
  <si>
    <t>samp_2562</t>
  </si>
  <si>
    <t>PRJNA569903</t>
  </si>
  <si>
    <t>SAMN12814481</t>
  </si>
  <si>
    <t>SRX7626813</t>
  </si>
  <si>
    <t>Ga0325517</t>
  </si>
  <si>
    <t>Gp0346250</t>
  </si>
  <si>
    <t>samp_2563</t>
  </si>
  <si>
    <t>PRJNA569923</t>
  </si>
  <si>
    <t>SAMN12814932</t>
  </si>
  <si>
    <t>SRX7626295</t>
  </si>
  <si>
    <t>Ga0325456</t>
  </si>
  <si>
    <t>Gp0346189</t>
  </si>
  <si>
    <t>samp_2565</t>
  </si>
  <si>
    <t>PRJNA569836</t>
  </si>
  <si>
    <t>SAMN12815116</t>
  </si>
  <si>
    <t>SRX7630397</t>
  </si>
  <si>
    <t>Ga0325680</t>
  </si>
  <si>
    <t>Gp0346413</t>
  </si>
  <si>
    <t>samp_2566</t>
  </si>
  <si>
    <t>Ga0310320</t>
  </si>
  <si>
    <t>samp_2567</t>
  </si>
  <si>
    <t>PRJNA569942</t>
  </si>
  <si>
    <t>SAMN12815085</t>
  </si>
  <si>
    <t>SRX7627202</t>
  </si>
  <si>
    <t>Ga0325534</t>
  </si>
  <si>
    <t>Gp0346267</t>
  </si>
  <si>
    <t>samp_2568</t>
  </si>
  <si>
    <t>PRJNA569634</t>
  </si>
  <si>
    <t>SAMN12812990</t>
  </si>
  <si>
    <t>SRX7630531</t>
  </si>
  <si>
    <t>Ga0325735</t>
  </si>
  <si>
    <t>Gp0346468</t>
  </si>
  <si>
    <t>samp_2569</t>
  </si>
  <si>
    <t>PRJNA569621</t>
  </si>
  <si>
    <t>SAMN12812590</t>
  </si>
  <si>
    <t>SRX7630493</t>
  </si>
  <si>
    <t>Ga0325722</t>
  </si>
  <si>
    <t>Gp0346455</t>
  </si>
  <si>
    <t>samp_2570</t>
  </si>
  <si>
    <t>PRJNA569833</t>
  </si>
  <si>
    <t>SAMN12814008</t>
  </si>
  <si>
    <t>SRX7630400</t>
  </si>
  <si>
    <t>Ga0325677</t>
  </si>
  <si>
    <t>Gp0346410</t>
  </si>
  <si>
    <t>samp_2571</t>
  </si>
  <si>
    <t>PRJNA569913</t>
  </si>
  <si>
    <t>SAMN12815087</t>
  </si>
  <si>
    <t>SRX7626226</t>
  </si>
  <si>
    <t>Ga0325446</t>
  </si>
  <si>
    <t>Gp0346179</t>
  </si>
  <si>
    <t>samp_2572</t>
  </si>
  <si>
    <t>PRJNA569596</t>
  </si>
  <si>
    <t>SAMN12812725</t>
  </si>
  <si>
    <t>SRX7630458</t>
  </si>
  <si>
    <t>Ga0325697</t>
  </si>
  <si>
    <t>Gp0346430</t>
  </si>
  <si>
    <t>samp_2573</t>
  </si>
  <si>
    <t>PRJNA713050</t>
  </si>
  <si>
    <t>SAMN18261532</t>
  </si>
  <si>
    <t>Ga0325462</t>
  </si>
  <si>
    <t>Gp0346195</t>
  </si>
  <si>
    <t>samp_2574</t>
  </si>
  <si>
    <t>PRJNA569658</t>
  </si>
  <si>
    <t>SAMN12815103</t>
  </si>
  <si>
    <t>SRX7630595</t>
  </si>
  <si>
    <t>Ga0325759</t>
  </si>
  <si>
    <t>Gp0346492</t>
  </si>
  <si>
    <t>samp_2575</t>
  </si>
  <si>
    <t>PRJNA569826</t>
  </si>
  <si>
    <t>SAMN12815117</t>
  </si>
  <si>
    <t>SRX7630363</t>
  </si>
  <si>
    <t>Ga0325670</t>
  </si>
  <si>
    <t>Gp0346403</t>
  </si>
  <si>
    <t>samp_2576</t>
  </si>
  <si>
    <t>PRJNA569665</t>
  </si>
  <si>
    <t>SAMN12813748</t>
  </si>
  <si>
    <t>SRX7630603</t>
  </si>
  <si>
    <t>Ga0325766</t>
  </si>
  <si>
    <t>Gp0346499</t>
  </si>
  <si>
    <t>samp_2577</t>
  </si>
  <si>
    <t>PRJNA569866</t>
  </si>
  <si>
    <t>SAMN12815128</t>
  </si>
  <si>
    <t>SRX7626392</t>
  </si>
  <si>
    <t>Ga0325480</t>
  </si>
  <si>
    <t>Gp0346213</t>
  </si>
  <si>
    <t>samp_2578</t>
  </si>
  <si>
    <t>PRJNA569589</t>
  </si>
  <si>
    <t>SAMN12814652</t>
  </si>
  <si>
    <t>SRX7630412</t>
  </si>
  <si>
    <t>Ga0325690</t>
  </si>
  <si>
    <t>Gp0346423</t>
  </si>
  <si>
    <t>samp_2579</t>
  </si>
  <si>
    <t>PRJNA569673</t>
  </si>
  <si>
    <t>SAMN12813746</t>
  </si>
  <si>
    <t>SRX7630611</t>
  </si>
  <si>
    <t>Ga0325774</t>
  </si>
  <si>
    <t>Gp0346507</t>
  </si>
  <si>
    <t>samp_2580</t>
  </si>
  <si>
    <t>PRJNA569664</t>
  </si>
  <si>
    <t>SAMN12812702</t>
  </si>
  <si>
    <t>SRX7630601</t>
  </si>
  <si>
    <t>Ga0325765</t>
  </si>
  <si>
    <t>Gp0346498</t>
  </si>
  <si>
    <t>samp_2581</t>
  </si>
  <si>
    <t>PRJNA569910</t>
  </si>
  <si>
    <t>SAMN12815144</t>
  </si>
  <si>
    <t>SRX7626216</t>
  </si>
  <si>
    <t>Ga0325443</t>
  </si>
  <si>
    <t>Gp0346176</t>
  </si>
  <si>
    <t>samp_2582</t>
  </si>
  <si>
    <t>PRJNA569593</t>
  </si>
  <si>
    <t>SAMN12815105</t>
  </si>
  <si>
    <t>SRX7630463</t>
  </si>
  <si>
    <t>Ga0325694</t>
  </si>
  <si>
    <t>Gp0346427</t>
  </si>
  <si>
    <t>samp_2583</t>
  </si>
  <si>
    <t>PRJNA569684</t>
  </si>
  <si>
    <t>SAMN12814919</t>
  </si>
  <si>
    <t>SRX7630662</t>
  </si>
  <si>
    <t>Ga0325786</t>
  </si>
  <si>
    <t>Gp0346519</t>
  </si>
  <si>
    <t>samp_2584</t>
  </si>
  <si>
    <t>PRJNA569749</t>
  </si>
  <si>
    <t>SAMN12813308</t>
  </si>
  <si>
    <t>SRX7630251</t>
  </si>
  <si>
    <t>Ga0325594</t>
  </si>
  <si>
    <t>Gp0346327</t>
  </si>
  <si>
    <t>samp_2585</t>
  </si>
  <si>
    <t>PRJNA569918</t>
  </si>
  <si>
    <t>SAMN12814044</t>
  </si>
  <si>
    <t>SRX7626222</t>
  </si>
  <si>
    <t>Ga0325451</t>
  </si>
  <si>
    <t>Gp0346184</t>
  </si>
  <si>
    <t>samp_2586</t>
  </si>
  <si>
    <t>PRJNA569828</t>
  </si>
  <si>
    <t>SAMN12812619</t>
  </si>
  <si>
    <t>SRX7630388</t>
  </si>
  <si>
    <t>Ga0325672</t>
  </si>
  <si>
    <t>Gp0346405</t>
  </si>
  <si>
    <t>samp_2587</t>
  </si>
  <si>
    <t>PRJNA569591</t>
  </si>
  <si>
    <t>SAMN12813823</t>
  </si>
  <si>
    <t>SRX7630457</t>
  </si>
  <si>
    <t>Ga0325692</t>
  </si>
  <si>
    <t>Gp0346425</t>
  </si>
  <si>
    <t>samp_2588</t>
  </si>
  <si>
    <t>PRJNA569601</t>
  </si>
  <si>
    <t>SAMN12814471</t>
  </si>
  <si>
    <t>SRX7630455</t>
  </si>
  <si>
    <t>Ga0325702</t>
  </si>
  <si>
    <t>Gp0346435</t>
  </si>
  <si>
    <t>samp_2589</t>
  </si>
  <si>
    <t>PRJNA569626</t>
  </si>
  <si>
    <t>SAMN12813824</t>
  </si>
  <si>
    <t>SRX7630496</t>
  </si>
  <si>
    <t>Ga0325727</t>
  </si>
  <si>
    <t>Gp0346460</t>
  </si>
  <si>
    <t>samp_2590</t>
  </si>
  <si>
    <t>Ga0310091</t>
  </si>
  <si>
    <t>samp_2591</t>
  </si>
  <si>
    <t>PRJNA569864</t>
  </si>
  <si>
    <t>SAMN12813291</t>
  </si>
  <si>
    <t>SRX7626393</t>
  </si>
  <si>
    <t>Ga0325478</t>
  </si>
  <si>
    <t>Gp0346211</t>
  </si>
  <si>
    <t>samp_2592</t>
  </si>
  <si>
    <t>PRJNA569947</t>
  </si>
  <si>
    <t>SAMN12814439</t>
  </si>
  <si>
    <t>SRX7627211</t>
  </si>
  <si>
    <t>Ga0325539</t>
  </si>
  <si>
    <t>Gp0346272</t>
  </si>
  <si>
    <t>samp_2593</t>
  </si>
  <si>
    <t>PRJNA569654</t>
  </si>
  <si>
    <t>SAMN12812976</t>
  </si>
  <si>
    <t>SRX7630594</t>
  </si>
  <si>
    <t>Ga0325755</t>
  </si>
  <si>
    <t>Gp0346488</t>
  </si>
  <si>
    <t>samp_2594</t>
  </si>
  <si>
    <t>PRJNA569921</t>
  </si>
  <si>
    <t>SAMN12815143</t>
  </si>
  <si>
    <t>SRX7626293</t>
  </si>
  <si>
    <t>Ga0325454</t>
  </si>
  <si>
    <t>Gp0346187</t>
  </si>
  <si>
    <t>samp_2595</t>
  </si>
  <si>
    <t>PRJNA569862</t>
  </si>
  <si>
    <t>SAMN12814043</t>
  </si>
  <si>
    <t>SRX7626315</t>
  </si>
  <si>
    <t>Ga0325476</t>
  </si>
  <si>
    <t>Gp0346209</t>
  </si>
  <si>
    <t>samp_2596</t>
  </si>
  <si>
    <t>PRJNA569581</t>
  </si>
  <si>
    <t>SAMN12812605</t>
  </si>
  <si>
    <t>SRX7630394</t>
  </si>
  <si>
    <t>Ga0325682</t>
  </si>
  <si>
    <t>Gp0346415</t>
  </si>
  <si>
    <t>samp_2597</t>
  </si>
  <si>
    <t>PRJNA569896</t>
  </si>
  <si>
    <t>SAMN12814375</t>
  </si>
  <si>
    <t>SRX7626808</t>
  </si>
  <si>
    <t>Ga0325510</t>
  </si>
  <si>
    <t>Gp0346243</t>
  </si>
  <si>
    <t>samp_2598</t>
  </si>
  <si>
    <t>Ga0310324</t>
  </si>
  <si>
    <t>samp_2599</t>
  </si>
  <si>
    <t>PRJNA569846</t>
  </si>
  <si>
    <t>SAMN12814791</t>
  </si>
  <si>
    <t>SRX7627733</t>
  </si>
  <si>
    <t>Ga0325561</t>
  </si>
  <si>
    <t>Gp0346294</t>
  </si>
  <si>
    <t>samp_2600</t>
  </si>
  <si>
    <t>PRJNA569623</t>
  </si>
  <si>
    <t>SAMN12814790</t>
  </si>
  <si>
    <t>SRX7630494</t>
  </si>
  <si>
    <t>Ga0325724</t>
  </si>
  <si>
    <t>Gp0346457</t>
  </si>
  <si>
    <t>samp_2601</t>
  </si>
  <si>
    <t>PRJNA569794</t>
  </si>
  <si>
    <t>SAMN12814476</t>
  </si>
  <si>
    <t>SRX7630314</t>
  </si>
  <si>
    <t>Ga0325638</t>
  </si>
  <si>
    <t>Gp0346371</t>
  </si>
  <si>
    <t>samp_2602</t>
  </si>
  <si>
    <t>PRJNA569816</t>
  </si>
  <si>
    <t>SAMN12814384</t>
  </si>
  <si>
    <t>SRX7630356</t>
  </si>
  <si>
    <t>Ga0325660</t>
  </si>
  <si>
    <t>Gp0346393</t>
  </si>
  <si>
    <t>samp_2603</t>
  </si>
  <si>
    <t>PRJNA569872</t>
  </si>
  <si>
    <t>SAMN12813289</t>
  </si>
  <si>
    <t>SRX7626529</t>
  </si>
  <si>
    <t>Ga0325486</t>
  </si>
  <si>
    <t>Gp0346219</t>
  </si>
  <si>
    <t>samp_2604</t>
  </si>
  <si>
    <t>PRJNA569642</t>
  </si>
  <si>
    <t>SAMN12813003</t>
  </si>
  <si>
    <t>SRX7630536</t>
  </si>
  <si>
    <t>Ga0325743</t>
  </si>
  <si>
    <t>Gp0346476</t>
  </si>
  <si>
    <t>samp_2605</t>
  </si>
  <si>
    <t>PRJNA569637</t>
  </si>
  <si>
    <t>SAMN12814378</t>
  </si>
  <si>
    <t>SRX7630530</t>
  </si>
  <si>
    <t>Ga0325738</t>
  </si>
  <si>
    <t>Gp0346471</t>
  </si>
  <si>
    <t>samp_2606</t>
  </si>
  <si>
    <t>PRJNA569819</t>
  </si>
  <si>
    <t>SAMN12814383</t>
  </si>
  <si>
    <t>SRX7630362</t>
  </si>
  <si>
    <t>Ga0325663</t>
  </si>
  <si>
    <t>Gp0346396</t>
  </si>
  <si>
    <t>samp_2607</t>
  </si>
  <si>
    <t>PRJNA569731</t>
  </si>
  <si>
    <t>SAMN12813310</t>
  </si>
  <si>
    <t>SRX7629296</t>
  </si>
  <si>
    <t>Ga0325577</t>
  </si>
  <si>
    <t>Gp0346310</t>
  </si>
  <si>
    <t>samp_2608</t>
  </si>
  <si>
    <t>PRJNA569678</t>
  </si>
  <si>
    <t>SAMN12813734</t>
  </si>
  <si>
    <t>SRX7630661</t>
  </si>
  <si>
    <t>Ga0325779</t>
  </si>
  <si>
    <t>Gp0346512</t>
  </si>
  <si>
    <t>samp_2609</t>
  </si>
  <si>
    <t>PRJNA569724</t>
  </si>
  <si>
    <t>SAMN12814914</t>
  </si>
  <si>
    <t>SRX7628764</t>
  </si>
  <si>
    <t>Ga0325570</t>
  </si>
  <si>
    <t>Gp0346303</t>
  </si>
  <si>
    <t>samp_2610</t>
  </si>
  <si>
    <t>PRJNA569951</t>
  </si>
  <si>
    <t>SAMN12815140</t>
  </si>
  <si>
    <t>SRX7627277</t>
  </si>
  <si>
    <t>Ga0325543</t>
  </si>
  <si>
    <t>Gp0346276</t>
  </si>
  <si>
    <t>samp_2611</t>
  </si>
  <si>
    <t>PRJNA569835</t>
  </si>
  <si>
    <t>SAMN12813001</t>
  </si>
  <si>
    <t>SRX7630391</t>
  </si>
  <si>
    <t>Ga0325679</t>
  </si>
  <si>
    <t>Gp0346412</t>
  </si>
  <si>
    <t>samp_2612</t>
  </si>
  <si>
    <t>PRJNA569594</t>
  </si>
  <si>
    <t>SAMN12815115</t>
  </si>
  <si>
    <t>SRX7630462</t>
  </si>
  <si>
    <t>Ga0325695</t>
  </si>
  <si>
    <t>Gp0346428</t>
  </si>
  <si>
    <t>samp_2613</t>
  </si>
  <si>
    <t>PRJNA569911</t>
  </si>
  <si>
    <t>SAMN12813703</t>
  </si>
  <si>
    <t>SRX7626219</t>
  </si>
  <si>
    <t>Ga0325444</t>
  </si>
  <si>
    <t>Gp0346177</t>
  </si>
  <si>
    <t>samp_2614</t>
  </si>
  <si>
    <t>PRJNA569774</t>
  </si>
  <si>
    <t>SAMN12812594</t>
  </si>
  <si>
    <t>SRX7630289</t>
  </si>
  <si>
    <t>Ga0325619</t>
  </si>
  <si>
    <t>Gp0346352</t>
  </si>
  <si>
    <t>samp_2615</t>
  </si>
  <si>
    <t>PRJNA518668</t>
  </si>
  <si>
    <t>SAMN10864175</t>
  </si>
  <si>
    <t>Ga0310333</t>
  </si>
  <si>
    <t>Gp0324362</t>
  </si>
  <si>
    <t>samp_2616</t>
  </si>
  <si>
    <t>Ga0310325</t>
  </si>
  <si>
    <t>samp_2617</t>
  </si>
  <si>
    <t>PRJNA569753</t>
  </si>
  <si>
    <t>SAMN12813307</t>
  </si>
  <si>
    <t>SRX7630255</t>
  </si>
  <si>
    <t>Ga0325598</t>
  </si>
  <si>
    <t>Gp0346331</t>
  </si>
  <si>
    <t>samp_2618</t>
  </si>
  <si>
    <t>PRJNA569780</t>
  </si>
  <si>
    <t>SAMN12813996</t>
  </si>
  <si>
    <t>SRX7630286</t>
  </si>
  <si>
    <t>Ga0325624</t>
  </si>
  <si>
    <t>Gp0346357</t>
  </si>
  <si>
    <t>samp_2619</t>
  </si>
  <si>
    <t>PRJNA569765</t>
  </si>
  <si>
    <t>SAMN12813981</t>
  </si>
  <si>
    <t>SRX7630266</t>
  </si>
  <si>
    <t>Ga0325610</t>
  </si>
  <si>
    <t>Gp0346343</t>
  </si>
  <si>
    <t>samp_2620</t>
  </si>
  <si>
    <t>PRJNA569978</t>
  </si>
  <si>
    <t>SAMN12814442</t>
  </si>
  <si>
    <t>SRX7626128</t>
  </si>
  <si>
    <t>Ga0325424</t>
  </si>
  <si>
    <t>Gp0346157</t>
  </si>
  <si>
    <t>samp_2621</t>
  </si>
  <si>
    <t>PRJNA569735</t>
  </si>
  <si>
    <t>SAMN12813271</t>
  </si>
  <si>
    <t>SRX7629300</t>
  </si>
  <si>
    <t>Ga0325581</t>
  </si>
  <si>
    <t>Gp0346314</t>
  </si>
  <si>
    <t>samp_2622</t>
  </si>
  <si>
    <t>PRJNA569747</t>
  </si>
  <si>
    <t>SAMN12812611</t>
  </si>
  <si>
    <t>SRX7630252</t>
  </si>
  <si>
    <t>Ga0325592</t>
  </si>
  <si>
    <t>Gp0346325</t>
  </si>
  <si>
    <t>samp_2623</t>
  </si>
  <si>
    <t>PRJNA569934</t>
  </si>
  <si>
    <t>SAMN12815084</t>
  </si>
  <si>
    <t>SRX7627191</t>
  </si>
  <si>
    <t>Ga0325526</t>
  </si>
  <si>
    <t>Gp0346259</t>
  </si>
  <si>
    <t>samp_2624</t>
  </si>
  <si>
    <t>PRJNA569608</t>
  </si>
  <si>
    <t>SAMN12815139</t>
  </si>
  <si>
    <t>SRX7630478</t>
  </si>
  <si>
    <t>Ga0325709</t>
  </si>
  <si>
    <t>Gp0346442</t>
  </si>
  <si>
    <t>samp_2625</t>
  </si>
  <si>
    <t>PRJNA569620</t>
  </si>
  <si>
    <t>SAMN12814372</t>
  </si>
  <si>
    <t>SRX7630490</t>
  </si>
  <si>
    <t>Ga0325721</t>
  </si>
  <si>
    <t>Gp0346454</t>
  </si>
  <si>
    <t>samp_2626</t>
  </si>
  <si>
    <t>PRJNA569587</t>
  </si>
  <si>
    <t>SAMN12814431</t>
  </si>
  <si>
    <t>SRX7630410</t>
  </si>
  <si>
    <t>Ga0325688</t>
  </si>
  <si>
    <t>Gp0346421</t>
  </si>
  <si>
    <t>samp_2627</t>
  </si>
  <si>
    <t>PRJNA569798</t>
  </si>
  <si>
    <t>SAMN12814385</t>
  </si>
  <si>
    <t>SRX7630346</t>
  </si>
  <si>
    <t>Ga0325642</t>
  </si>
  <si>
    <t>Gp0346375</t>
  </si>
  <si>
    <t>samp_2628</t>
  </si>
  <si>
    <t>PRJNA569912</t>
  </si>
  <si>
    <t>SAMN12812722</t>
  </si>
  <si>
    <t>SRX7626225</t>
  </si>
  <si>
    <t>Ga0325445</t>
  </si>
  <si>
    <t>Gp0346178</t>
  </si>
  <si>
    <t>samp_2629</t>
  </si>
  <si>
    <t>PRJNA569588</t>
  </si>
  <si>
    <t>SAMN12814175</t>
  </si>
  <si>
    <t>SRX7630411</t>
  </si>
  <si>
    <t>Ga0325689</t>
  </si>
  <si>
    <t>Gp0346422</t>
  </si>
  <si>
    <t>samp_2630</t>
  </si>
  <si>
    <t>PRJNA569922</t>
  </si>
  <si>
    <t>SAMN12815028</t>
  </si>
  <si>
    <t>SRX7626294</t>
  </si>
  <si>
    <t>Ga0325455</t>
  </si>
  <si>
    <t>Gp0346188</t>
  </si>
  <si>
    <t>samp_2631</t>
  </si>
  <si>
    <t>PRJNA569874</t>
  </si>
  <si>
    <t>SAMN12815127</t>
  </si>
  <si>
    <t>SRX7626528</t>
  </si>
  <si>
    <t>Ga0325488</t>
  </si>
  <si>
    <t>Gp0346221</t>
  </si>
  <si>
    <t>samp_2632</t>
  </si>
  <si>
    <t>PRJNA569886</t>
  </si>
  <si>
    <t>SAMN12812972</t>
  </si>
  <si>
    <t>SRX7626816</t>
  </si>
  <si>
    <t>Ga0325500</t>
  </si>
  <si>
    <t>Gp0346233</t>
  </si>
  <si>
    <t>samp_2633</t>
  </si>
  <si>
    <t>PRJNA569855</t>
  </si>
  <si>
    <t>SAMN12814486</t>
  </si>
  <si>
    <t>SRX7626287</t>
  </si>
  <si>
    <t>Ga0325469</t>
  </si>
  <si>
    <t>Gp0346202</t>
  </si>
  <si>
    <t>samp_2634</t>
  </si>
  <si>
    <t>PRJNA569825</t>
  </si>
  <si>
    <t>SAMN12813004</t>
  </si>
  <si>
    <t>SRX7630360</t>
  </si>
  <si>
    <t>Ga0325669</t>
  </si>
  <si>
    <t>Gp0346402</t>
  </si>
  <si>
    <t>samp_2635</t>
  </si>
  <si>
    <t>PRJNA569764</t>
  </si>
  <si>
    <t>SAMN12814035</t>
  </si>
  <si>
    <t>SRX7630263</t>
  </si>
  <si>
    <t>Ga0325609</t>
  </si>
  <si>
    <t>Gp0346342</t>
  </si>
  <si>
    <t>samp_2637</t>
  </si>
  <si>
    <t>PRJNA569837</t>
  </si>
  <si>
    <t>SAMN12813726</t>
  </si>
  <si>
    <t>SRX7630399</t>
  </si>
  <si>
    <t>Ga0325681</t>
  </si>
  <si>
    <t>Gp0346414</t>
  </si>
  <si>
    <t>samp_2638</t>
  </si>
  <si>
    <t>PRJNA569909</t>
  </si>
  <si>
    <t>SAMN12814674</t>
  </si>
  <si>
    <t>SRX7626214</t>
  </si>
  <si>
    <t>Ga0325442</t>
  </si>
  <si>
    <t>Gp0346175</t>
  </si>
  <si>
    <t>samp_2639</t>
  </si>
  <si>
    <t>PRJNA569607</t>
  </si>
  <si>
    <t>SAMN12813431</t>
  </si>
  <si>
    <t>SRX7630471</t>
  </si>
  <si>
    <t>Ga0325708</t>
  </si>
  <si>
    <t>Gp0346441</t>
  </si>
  <si>
    <t>samp_2640</t>
  </si>
  <si>
    <t>PRJNA569736</t>
  </si>
  <si>
    <t>SAMN12814686</t>
  </si>
  <si>
    <t>SRX7629297</t>
  </si>
  <si>
    <t>Ga0325582</t>
  </si>
  <si>
    <t>Gp0346315</t>
  </si>
  <si>
    <t>samp_2641</t>
  </si>
  <si>
    <t>PRJNA569927</t>
  </si>
  <si>
    <t>SAMN12813044</t>
  </si>
  <si>
    <t>SRX7626289</t>
  </si>
  <si>
    <t>Ga0325464</t>
  </si>
  <si>
    <t>Gp0346197</t>
  </si>
  <si>
    <t>samp_2642</t>
  </si>
  <si>
    <t>PRJNA569752</t>
  </si>
  <si>
    <t>SAMN12815100</t>
  </si>
  <si>
    <t>SRX7630250</t>
  </si>
  <si>
    <t>Ga0325597</t>
  </si>
  <si>
    <t>Gp0346330</t>
  </si>
  <si>
    <t>samp_2643</t>
  </si>
  <si>
    <t>PRJNA569766</t>
  </si>
  <si>
    <t>SAMN12815120</t>
  </si>
  <si>
    <t>SRX7630267</t>
  </si>
  <si>
    <t>Ga0325611</t>
  </si>
  <si>
    <t>Gp0346344</t>
  </si>
  <si>
    <t>samp_2644</t>
  </si>
  <si>
    <t>PRJNA569689</t>
  </si>
  <si>
    <t>SAMN12812977</t>
  </si>
  <si>
    <t>SRX7630671</t>
  </si>
  <si>
    <t>Ga0325791</t>
  </si>
  <si>
    <t>Gp0346524</t>
  </si>
  <si>
    <t>samp_2645</t>
  </si>
  <si>
    <t>PRJNA569701</t>
  </si>
  <si>
    <t>SAMN12813433</t>
  </si>
  <si>
    <t>SRX7630690</t>
  </si>
  <si>
    <t>Ga0325803</t>
  </si>
  <si>
    <t>Gp0346536</t>
  </si>
  <si>
    <t>samp_2646</t>
  </si>
  <si>
    <t>PRJNA569585</t>
  </si>
  <si>
    <t>SAMN12813430</t>
  </si>
  <si>
    <t>SRX7630401</t>
  </si>
  <si>
    <t>Ga0325686</t>
  </si>
  <si>
    <t>Gp0346419</t>
  </si>
  <si>
    <t>samp_2647</t>
  </si>
  <si>
    <t>PRJNA569792</t>
  </si>
  <si>
    <t>SAMN12813279</t>
  </si>
  <si>
    <t>SRX7630313</t>
  </si>
  <si>
    <t>Ga0325636</t>
  </si>
  <si>
    <t>Gp0346369</t>
  </si>
  <si>
    <t>samp_2648</t>
  </si>
  <si>
    <t>PRJNA569842</t>
  </si>
  <si>
    <t>SAMN12814432</t>
  </si>
  <si>
    <t>SRX7627677</t>
  </si>
  <si>
    <t>Ga0325557</t>
  </si>
  <si>
    <t>Gp0346290</t>
  </si>
  <si>
    <t>samp_2649</t>
  </si>
  <si>
    <t>PRJNA569884</t>
  </si>
  <si>
    <t>SAMN12813042</t>
  </si>
  <si>
    <t>SRX7626742</t>
  </si>
  <si>
    <t>Ga0325498</t>
  </si>
  <si>
    <t>Gp0346231</t>
  </si>
  <si>
    <t>samp_2650</t>
  </si>
  <si>
    <t>PRJNA569876</t>
  </si>
  <si>
    <t>SAMN12814911</t>
  </si>
  <si>
    <t>SRX7626533</t>
  </si>
  <si>
    <t>Ga0325490</t>
  </si>
  <si>
    <t>Gp0346223</t>
  </si>
  <si>
    <t>samp_2651</t>
  </si>
  <si>
    <t>PRJNA569769</t>
  </si>
  <si>
    <t>SAMN12813758</t>
  </si>
  <si>
    <t>SRX7630271</t>
  </si>
  <si>
    <t>Ga0325614</t>
  </si>
  <si>
    <t>Gp0346347</t>
  </si>
  <si>
    <t>samp_2652</t>
  </si>
  <si>
    <t>PRJNA569697</t>
  </si>
  <si>
    <t>SAMN12815019</t>
  </si>
  <si>
    <t>SRX7630695</t>
  </si>
  <si>
    <t>Ga0325799</t>
  </si>
  <si>
    <t>Gp0346532</t>
  </si>
  <si>
    <t>samp_2653</t>
  </si>
  <si>
    <t>PRJNA569920</t>
  </si>
  <si>
    <t>SAMN12815067</t>
  </si>
  <si>
    <t>SRX7626284</t>
  </si>
  <si>
    <t>Ga0325453</t>
  </si>
  <si>
    <t>Gp0346186</t>
  </si>
  <si>
    <t>samp_2654</t>
  </si>
  <si>
    <t>PRJNA569590</t>
  </si>
  <si>
    <t>SAMN12814472</t>
  </si>
  <si>
    <t>SRX7630461</t>
  </si>
  <si>
    <t>Ga0325691</t>
  </si>
  <si>
    <t>Gp0346424</t>
  </si>
  <si>
    <t>samp_2655</t>
  </si>
  <si>
    <t>PRJNA569882</t>
  </si>
  <si>
    <t>SAMN12813741</t>
  </si>
  <si>
    <t>SRX7626534</t>
  </si>
  <si>
    <t>Ga0325496</t>
  </si>
  <si>
    <t>Gp0346229</t>
  </si>
  <si>
    <t>samp_2656</t>
  </si>
  <si>
    <t>PRJNA569827</t>
  </si>
  <si>
    <t>SAMN12814662</t>
  </si>
  <si>
    <t>SRX7630367</t>
  </si>
  <si>
    <t>Ga0325671</t>
  </si>
  <si>
    <t>Gp0346404</t>
  </si>
  <si>
    <t>samp_2657</t>
  </si>
  <si>
    <t>PRJNA569963</t>
  </si>
  <si>
    <t>SAMN12814689</t>
  </si>
  <si>
    <t>SRX7626202</t>
  </si>
  <si>
    <t>Ga0325436</t>
  </si>
  <si>
    <t>Gp0346169</t>
  </si>
  <si>
    <t>samp_2658</t>
  </si>
  <si>
    <t>PRJNA569696</t>
  </si>
  <si>
    <t>SAMN12814468</t>
  </si>
  <si>
    <t>SRX7630686</t>
  </si>
  <si>
    <t>Ga0325798</t>
  </si>
  <si>
    <t>Gp0346531</t>
  </si>
  <si>
    <t>samp_2659</t>
  </si>
  <si>
    <t>PRJNA569961</t>
  </si>
  <si>
    <t>SAMN12814450</t>
  </si>
  <si>
    <t>SRX7627678</t>
  </si>
  <si>
    <t>Ga0325553</t>
  </si>
  <si>
    <t>Gp0346286</t>
  </si>
  <si>
    <t>samp_2660</t>
  </si>
  <si>
    <t>Ga0310319</t>
  </si>
  <si>
    <t>samp_2661</t>
  </si>
  <si>
    <t>PRJNA569738</t>
  </si>
  <si>
    <t>SAMN12815068</t>
  </si>
  <si>
    <t>SRX7629302</t>
  </si>
  <si>
    <t>Ga0325584</t>
  </si>
  <si>
    <t>Gp0346317</t>
  </si>
  <si>
    <t>samp_2662</t>
  </si>
  <si>
    <t>PRJNA569773</t>
  </si>
  <si>
    <t>SAMN12812989</t>
  </si>
  <si>
    <t>SRX7630279</t>
  </si>
  <si>
    <t>Ga0325618</t>
  </si>
  <si>
    <t>Gp0346351</t>
  </si>
  <si>
    <t>samp_2663</t>
  </si>
  <si>
    <t>PRJNA569775</t>
  </si>
  <si>
    <t>SAMN12813306</t>
  </si>
  <si>
    <t>SRX7630274</t>
  </si>
  <si>
    <t>Ga0325620</t>
  </si>
  <si>
    <t>Gp0346353</t>
  </si>
  <si>
    <t>samp_2664</t>
  </si>
  <si>
    <t>PRJNA569950</t>
  </si>
  <si>
    <t>SAMN12815024</t>
  </si>
  <si>
    <t>SRX7627281</t>
  </si>
  <si>
    <t>Ga0325542</t>
  </si>
  <si>
    <t>Gp0346275</t>
  </si>
  <si>
    <t>samp_2665</t>
  </si>
  <si>
    <t>PRJNA569871</t>
  </si>
  <si>
    <t>SAMN12813290</t>
  </si>
  <si>
    <t>SRX7626539</t>
  </si>
  <si>
    <t>Ga0325485</t>
  </si>
  <si>
    <t>Gp0346218</t>
  </si>
  <si>
    <t>samp_2666</t>
  </si>
  <si>
    <t>PRJNA569761</t>
  </si>
  <si>
    <t>SAMN12812724</t>
  </si>
  <si>
    <t>SRX7630265</t>
  </si>
  <si>
    <t>Ga0325606</t>
  </si>
  <si>
    <t>Gp0346339</t>
  </si>
  <si>
    <t>samp_2667</t>
  </si>
  <si>
    <t>PRJNA569858</t>
  </si>
  <si>
    <t>SAMN12813705</t>
  </si>
  <si>
    <t>SRX7626288</t>
  </si>
  <si>
    <t>Ga0325472</t>
  </si>
  <si>
    <t>Gp0346205</t>
  </si>
  <si>
    <t>samp_2668</t>
  </si>
  <si>
    <t>PRJNA569966</t>
  </si>
  <si>
    <t>SAMN12813702</t>
  </si>
  <si>
    <t>SRX7626163</t>
  </si>
  <si>
    <t>Ga0325431</t>
  </si>
  <si>
    <t>Gp0346164</t>
  </si>
  <si>
    <t>samp_2670</t>
  </si>
  <si>
    <t>PRJNA569730</t>
  </si>
  <si>
    <t>SAMN12813020</t>
  </si>
  <si>
    <t>SRX7629287</t>
  </si>
  <si>
    <t>Ga0325576</t>
  </si>
  <si>
    <t>Gp0346309</t>
  </si>
  <si>
    <t>samp_2671</t>
  </si>
  <si>
    <t>PRJNA569928</t>
  </si>
  <si>
    <t>SAMN12813287</t>
  </si>
  <si>
    <t>SRX7626916</t>
  </si>
  <si>
    <t>Ga0325520</t>
  </si>
  <si>
    <t>Gp0346253</t>
  </si>
  <si>
    <t>samp_2672</t>
  </si>
  <si>
    <t>PRJNA569648</t>
  </si>
  <si>
    <t>SAMN12812715</t>
  </si>
  <si>
    <t>SRX7630588</t>
  </si>
  <si>
    <t>Ga0325749</t>
  </si>
  <si>
    <t>Gp0346482</t>
  </si>
  <si>
    <t>samp_2673</t>
  </si>
  <si>
    <t>PRJNA569612</t>
  </si>
  <si>
    <t>SAMN12814454</t>
  </si>
  <si>
    <t>SRX7630477</t>
  </si>
  <si>
    <t>Ga0325713</t>
  </si>
  <si>
    <t>Gp0346446</t>
  </si>
  <si>
    <t>samp_2674</t>
  </si>
  <si>
    <t>PRJNA569820</t>
  </si>
  <si>
    <t>SAMN12815118</t>
  </si>
  <si>
    <t>SRX7630364</t>
  </si>
  <si>
    <t>Ga0325664</t>
  </si>
  <si>
    <t>Gp0346397</t>
  </si>
  <si>
    <t>samp_2675</t>
  </si>
  <si>
    <t>PRJNA569728</t>
  </si>
  <si>
    <t>SAMN12813311</t>
  </si>
  <si>
    <t>SRX7629012</t>
  </si>
  <si>
    <t>Ga0325574</t>
  </si>
  <si>
    <t>Gp0346307</t>
  </si>
  <si>
    <t>samp_2676</t>
  </si>
  <si>
    <t>PRJNA569655</t>
  </si>
  <si>
    <t>SAMN12814681</t>
  </si>
  <si>
    <t>SRX7630591</t>
  </si>
  <si>
    <t>Ga0325756</t>
  </si>
  <si>
    <t>Gp0346489</t>
  </si>
  <si>
    <t>samp_2677</t>
  </si>
  <si>
    <t>PRJNA569692</t>
  </si>
  <si>
    <t>SAMN12813724</t>
  </si>
  <si>
    <t>SRX7630668</t>
  </si>
  <si>
    <t>Ga0325794</t>
  </si>
  <si>
    <t>Gp0346527</t>
  </si>
  <si>
    <t>samp_2678</t>
  </si>
  <si>
    <t>PRJNA569722</t>
  </si>
  <si>
    <t>SAMN12812954</t>
  </si>
  <si>
    <t>SRX7628767</t>
  </si>
  <si>
    <t>Ga0325568</t>
  </si>
  <si>
    <t>Gp0346301</t>
  </si>
  <si>
    <t>samp_2679</t>
  </si>
  <si>
    <t>PRJNA569822</t>
  </si>
  <si>
    <t>SAMN12815069</t>
  </si>
  <si>
    <t>SRX7630386</t>
  </si>
  <si>
    <t>Ga0325666</t>
  </si>
  <si>
    <t>Gp0346399</t>
  </si>
  <si>
    <t>samp_2680</t>
  </si>
  <si>
    <t>PRJNA569935</t>
  </si>
  <si>
    <t>SAMN12813314</t>
  </si>
  <si>
    <t>SRX7627192</t>
  </si>
  <si>
    <t>Ga0325527</t>
  </si>
  <si>
    <t>Gp0346260</t>
  </si>
  <si>
    <t>samp_2681</t>
  </si>
  <si>
    <t>PRJNA569807</t>
  </si>
  <si>
    <t>SAMN12813012</t>
  </si>
  <si>
    <t>SRX7630351</t>
  </si>
  <si>
    <t>Ga0325651</t>
  </si>
  <si>
    <t>Gp0346384</t>
  </si>
  <si>
    <t>samp_2682</t>
  </si>
  <si>
    <t>PRJNA569960</t>
  </si>
  <si>
    <t>SAMN12813282</t>
  </si>
  <si>
    <t>SRX7627675</t>
  </si>
  <si>
    <t>Ga0325552</t>
  </si>
  <si>
    <t>Gp0346285</t>
  </si>
  <si>
    <t>samp_2683</t>
  </si>
  <si>
    <t>PRJNA569610</t>
  </si>
  <si>
    <t>SAMN12812974</t>
  </si>
  <si>
    <t>SRX7630473</t>
  </si>
  <si>
    <t>Ga0325711</t>
  </si>
  <si>
    <t>Gp0346444</t>
  </si>
  <si>
    <t>samp_2684</t>
  </si>
  <si>
    <t>PRJNA569790</t>
  </si>
  <si>
    <t>SAMN12814011</t>
  </si>
  <si>
    <t>SRX7630280</t>
  </si>
  <si>
    <t>Ga0325634</t>
  </si>
  <si>
    <t>Gp0346367</t>
  </si>
  <si>
    <t>samp_2686</t>
  </si>
  <si>
    <t>PRJNA569619</t>
  </si>
  <si>
    <t>SAMN12814455</t>
  </si>
  <si>
    <t>SRX7630492</t>
  </si>
  <si>
    <t>Ga0325720</t>
  </si>
  <si>
    <t>Gp0346453</t>
  </si>
  <si>
    <t>samp_2687</t>
  </si>
  <si>
    <t>PRJNA569680</t>
  </si>
  <si>
    <t>SAMN12815070</t>
  </si>
  <si>
    <t>SRX7630664</t>
  </si>
  <si>
    <t>Ga0325781</t>
  </si>
  <si>
    <t>Gp0346514</t>
  </si>
  <si>
    <t>samp_2688</t>
  </si>
  <si>
    <t>PRJNA569856</t>
  </si>
  <si>
    <t>SAMN12814933</t>
  </si>
  <si>
    <t>SRX7626286</t>
  </si>
  <si>
    <t>Ga0325470</t>
  </si>
  <si>
    <t>Gp0346203</t>
  </si>
  <si>
    <t>samp_2689</t>
  </si>
  <si>
    <t>PRJNA569908</t>
  </si>
  <si>
    <t>SAMN12812696</t>
  </si>
  <si>
    <t>SRX7626218</t>
  </si>
  <si>
    <t>Ga0325441</t>
  </si>
  <si>
    <t>Gp0346174</t>
  </si>
  <si>
    <t>samp_2690</t>
  </si>
  <si>
    <t>PRJNA569953</t>
  </si>
  <si>
    <t>SAMN12815081</t>
  </si>
  <si>
    <t>SRX7627294</t>
  </si>
  <si>
    <t>Ga0325545</t>
  </si>
  <si>
    <t>Gp0346278</t>
  </si>
  <si>
    <t>samp_2691</t>
  </si>
  <si>
    <t>PRJNA569824</t>
  </si>
  <si>
    <t>SAMN12815077</t>
  </si>
  <si>
    <t>SRX7630365</t>
  </si>
  <si>
    <t>Ga0325668</t>
  </si>
  <si>
    <t>Gp0346401</t>
  </si>
  <si>
    <t>samp_2692</t>
  </si>
  <si>
    <t>PRJNA569691</t>
  </si>
  <si>
    <t>SAMN12813411</t>
  </si>
  <si>
    <t>SRX7630666</t>
  </si>
  <si>
    <t>Ga0325793</t>
  </si>
  <si>
    <t>Gp0346526</t>
  </si>
  <si>
    <t>samp_2693</t>
  </si>
  <si>
    <t>PRJNA569615</t>
  </si>
  <si>
    <t>SAMN12812987</t>
  </si>
  <si>
    <t>SRX7630480</t>
  </si>
  <si>
    <t>Ga0325716</t>
  </si>
  <si>
    <t>Gp0346449</t>
  </si>
  <si>
    <t>samp_2694</t>
  </si>
  <si>
    <t>PRJNA569981</t>
  </si>
  <si>
    <t>SAMN12813709</t>
  </si>
  <si>
    <t>SRX7626143</t>
  </si>
  <si>
    <t>Ga0325427</t>
  </si>
  <si>
    <t>Gp0346160</t>
  </si>
  <si>
    <t>samp_2695</t>
  </si>
  <si>
    <t>PRJNA569686</t>
  </si>
  <si>
    <t>SAMN12815104</t>
  </si>
  <si>
    <t>SRX7630660</t>
  </si>
  <si>
    <t>Ga0325788</t>
  </si>
  <si>
    <t>Gp0346521</t>
  </si>
  <si>
    <t>samp_2696</t>
  </si>
  <si>
    <t>PRJNA569778</t>
  </si>
  <si>
    <t>SAMN12813281</t>
  </si>
  <si>
    <t>SRX7630292</t>
  </si>
  <si>
    <t>Ga0325623</t>
  </si>
  <si>
    <t>Gp0346356</t>
  </si>
  <si>
    <t>samp_2697</t>
  </si>
  <si>
    <t>PRJNA569906</t>
  </si>
  <si>
    <t>SAMN12813034</t>
  </si>
  <si>
    <t>SRX7626215</t>
  </si>
  <si>
    <t>Ga0325439</t>
  </si>
  <si>
    <t>Gp0346172</t>
  </si>
  <si>
    <t>samp_2698</t>
  </si>
  <si>
    <t>PRJNA569644</t>
  </si>
  <si>
    <t>SAMN12814484</t>
  </si>
  <si>
    <t>SRX7630538</t>
  </si>
  <si>
    <t>Ga0325745</t>
  </si>
  <si>
    <t>Gp0346478</t>
  </si>
  <si>
    <t>samp_2699</t>
  </si>
  <si>
    <t>PRJNA569777</t>
  </si>
  <si>
    <t>SAMN12814938</t>
  </si>
  <si>
    <t>SRX7630281</t>
  </si>
  <si>
    <t>Ga0325622</t>
  </si>
  <si>
    <t>Gp0346355</t>
  </si>
  <si>
    <t>samp_2700</t>
  </si>
  <si>
    <t>PRJNA569808</t>
  </si>
  <si>
    <t>SAMN12814474</t>
  </si>
  <si>
    <t>SRX7630339</t>
  </si>
  <si>
    <t>Ga0325652</t>
  </si>
  <si>
    <t>Gp0346385</t>
  </si>
  <si>
    <t>samp_2701</t>
  </si>
  <si>
    <t>PRJNA569891</t>
  </si>
  <si>
    <t>SAMN12815026</t>
  </si>
  <si>
    <t>SRX7626820</t>
  </si>
  <si>
    <t>Ga0325505</t>
  </si>
  <si>
    <t>Gp0346238</t>
  </si>
  <si>
    <t>samp_2702</t>
  </si>
  <si>
    <t>PRJNA569964</t>
  </si>
  <si>
    <t>SAMN12814676</t>
  </si>
  <si>
    <t>SRX7626203</t>
  </si>
  <si>
    <t>Ga0325437</t>
  </si>
  <si>
    <t>Gp0346170</t>
  </si>
  <si>
    <t>samp_2703</t>
  </si>
  <si>
    <t>PRJNA569739</t>
  </si>
  <si>
    <t>SAMN12813425</t>
  </si>
  <si>
    <t>SRX7629315</t>
  </si>
  <si>
    <t>Ga0325585</t>
  </si>
  <si>
    <t>Gp0346318</t>
  </si>
  <si>
    <t>samp_2704</t>
  </si>
  <si>
    <t>PRJNA569694</t>
  </si>
  <si>
    <t>SAMN12814660</t>
  </si>
  <si>
    <t>SRX7630688</t>
  </si>
  <si>
    <t>Ga0325796</t>
  </si>
  <si>
    <t>Gp0346529</t>
  </si>
  <si>
    <t>samp_2705</t>
  </si>
  <si>
    <t>PRJNA569881</t>
  </si>
  <si>
    <t>SAMN12814483</t>
  </si>
  <si>
    <t>SRX7626526</t>
  </si>
  <si>
    <t>Ga0325495</t>
  </si>
  <si>
    <t>Gp0346228</t>
  </si>
  <si>
    <t>samp_2706</t>
  </si>
  <si>
    <t>PRJNA569860</t>
  </si>
  <si>
    <t>SAMN12815088</t>
  </si>
  <si>
    <t>SRX7626283</t>
  </si>
  <si>
    <t>Ga0325474</t>
  </si>
  <si>
    <t>Gp0346207</t>
  </si>
  <si>
    <t>samp_2707</t>
  </si>
  <si>
    <t>PRJNA569930</t>
  </si>
  <si>
    <t>SAMN12814440</t>
  </si>
  <si>
    <t>SRX7627173</t>
  </si>
  <si>
    <t>Ga0325522</t>
  </si>
  <si>
    <t>Gp0346255</t>
  </si>
  <si>
    <t>samp_2708</t>
  </si>
  <si>
    <t>PRJNA569723</t>
  </si>
  <si>
    <t>SAMN12813041</t>
  </si>
  <si>
    <t>SRX7628766</t>
  </si>
  <si>
    <t>Ga0325569</t>
  </si>
  <si>
    <t>Gp0346302</t>
  </si>
  <si>
    <t>samp_2709</t>
  </si>
  <si>
    <t>PRJNA569609</t>
  </si>
  <si>
    <t>SAMN12813029</t>
  </si>
  <si>
    <t>SRX7630476</t>
  </si>
  <si>
    <t>Ga0325710</t>
  </si>
  <si>
    <t>Gp0346443</t>
  </si>
  <si>
    <t>samp_2710</t>
  </si>
  <si>
    <t>PRJNA569983</t>
  </si>
  <si>
    <t>SAMN12814032</t>
  </si>
  <si>
    <t>SRX7626145</t>
  </si>
  <si>
    <t>Ga0325429</t>
  </si>
  <si>
    <t>Gp0346162</t>
  </si>
  <si>
    <t>samp_2711</t>
  </si>
  <si>
    <t>PRJNA569799</t>
  </si>
  <si>
    <t>SAMN12814453</t>
  </si>
  <si>
    <t>SRX7630345</t>
  </si>
  <si>
    <t>Ga0325643</t>
  </si>
  <si>
    <t>Gp0346376</t>
  </si>
  <si>
    <t>samp_2712</t>
  </si>
  <si>
    <t>PRJNA569847</t>
  </si>
  <si>
    <t>SAMN12813761</t>
  </si>
  <si>
    <t>SRX7627734</t>
  </si>
  <si>
    <t>Ga0325562</t>
  </si>
  <si>
    <t>Gp0346295</t>
  </si>
  <si>
    <t>samp_2713</t>
  </si>
  <si>
    <t>PRJNA569628</t>
  </si>
  <si>
    <t>SAMN12815106</t>
  </si>
  <si>
    <t>SRX7630497</t>
  </si>
  <si>
    <t>Ga0325729</t>
  </si>
  <si>
    <t>Gp0346462</t>
  </si>
  <si>
    <t>samp_2714</t>
  </si>
  <si>
    <t>PRJNA569622</t>
  </si>
  <si>
    <t>SAMN12813009</t>
  </si>
  <si>
    <t>SRX7630495</t>
  </si>
  <si>
    <t>Ga0325723</t>
  </si>
  <si>
    <t>Gp0346456</t>
  </si>
  <si>
    <t>samp_2715</t>
  </si>
  <si>
    <t>PRJNA569757</t>
  </si>
  <si>
    <t>SAMN12814041</t>
  </si>
  <si>
    <t>SRX7630258</t>
  </si>
  <si>
    <t>Ga0325602</t>
  </si>
  <si>
    <t>Gp0346335</t>
  </si>
  <si>
    <t>samp_2716</t>
  </si>
  <si>
    <t>PRJNA569676</t>
  </si>
  <si>
    <t>SAMN12814377</t>
  </si>
  <si>
    <t>SRX7630613</t>
  </si>
  <si>
    <t>Ga0325777</t>
  </si>
  <si>
    <t>Gp0346510</t>
  </si>
  <si>
    <t>samp_2717</t>
  </si>
  <si>
    <t>PRJNA569613</t>
  </si>
  <si>
    <t>SAMN12812958</t>
  </si>
  <si>
    <t>SRX7630474</t>
  </si>
  <si>
    <t>Ga0325714</t>
  </si>
  <si>
    <t>Gp0346447</t>
  </si>
  <si>
    <t>samp_2718</t>
  </si>
  <si>
    <t>PRJNA569848</t>
  </si>
  <si>
    <t>SAMN12813444</t>
  </si>
  <si>
    <t>SRX7627936</t>
  </si>
  <si>
    <t>Ga0325563</t>
  </si>
  <si>
    <t>Gp0346296</t>
  </si>
  <si>
    <t>samp_2719</t>
  </si>
  <si>
    <t>PRJNA569659</t>
  </si>
  <si>
    <t>SAMN12814661</t>
  </si>
  <si>
    <t>SRX7630596</t>
  </si>
  <si>
    <t>Ga0325760</t>
  </si>
  <si>
    <t>Gp0346493</t>
  </si>
  <si>
    <t>samp_2720</t>
  </si>
  <si>
    <t>PRJNA569796</t>
  </si>
  <si>
    <t>SAMN12812959</t>
  </si>
  <si>
    <t>SRX7630355</t>
  </si>
  <si>
    <t>Ga0325640</t>
  </si>
  <si>
    <t>Gp0346373</t>
  </si>
  <si>
    <t>samp_2721</t>
  </si>
  <si>
    <t>PRJNA569900</t>
  </si>
  <si>
    <t>SAMN12813740</t>
  </si>
  <si>
    <t>SRX7626826</t>
  </si>
  <si>
    <t>Ga0325514</t>
  </si>
  <si>
    <t>Gp0346247</t>
  </si>
  <si>
    <t>samp_2722</t>
  </si>
  <si>
    <t>PRJNA569857</t>
  </si>
  <si>
    <t>SAMN12813023</t>
  </si>
  <si>
    <t>SRX7626290</t>
  </si>
  <si>
    <t>Ga0325471</t>
  </si>
  <si>
    <t>Gp0346204</t>
  </si>
  <si>
    <t>samp_2723</t>
  </si>
  <si>
    <t>Ga0310097</t>
  </si>
  <si>
    <t>samp_2724</t>
  </si>
  <si>
    <t>PRJNA569941</t>
  </si>
  <si>
    <t>SAMN12814031</t>
  </si>
  <si>
    <t>SRX7627210</t>
  </si>
  <si>
    <t>Ga0325533</t>
  </si>
  <si>
    <t>Gp0346266</t>
  </si>
  <si>
    <t>samp_2725</t>
  </si>
  <si>
    <t>PRJNA569980</t>
  </si>
  <si>
    <t>SAMN12813033</t>
  </si>
  <si>
    <t>SRX7626142</t>
  </si>
  <si>
    <t>Ga0325426</t>
  </si>
  <si>
    <t>Gp0346159</t>
  </si>
  <si>
    <t>samp_2726</t>
  </si>
  <si>
    <t>PRJNA569744</t>
  </si>
  <si>
    <t>SAMN12814685</t>
  </si>
  <si>
    <t>SRX7629317</t>
  </si>
  <si>
    <t>Ga0325589</t>
  </si>
  <si>
    <t>Gp0346322</t>
  </si>
  <si>
    <t>samp_2727</t>
  </si>
  <si>
    <t>PRJNA569870</t>
  </si>
  <si>
    <t>SAMN12814174</t>
  </si>
  <si>
    <t>SRX7626532</t>
  </si>
  <si>
    <t>Ga0325484</t>
  </si>
  <si>
    <t>Gp0346217</t>
  </si>
  <si>
    <t>samp_2728</t>
  </si>
  <si>
    <t>PRJNA569737</t>
  </si>
  <si>
    <t>SAMN12814034</t>
  </si>
  <si>
    <t>SRX7629299</t>
  </si>
  <si>
    <t>Ga0325583</t>
  </si>
  <si>
    <t>Gp0346316</t>
  </si>
  <si>
    <t>samp_2729</t>
  </si>
  <si>
    <t>PRJNA569888</t>
  </si>
  <si>
    <t>SAMN12812740</t>
  </si>
  <si>
    <t>SRX7626827</t>
  </si>
  <si>
    <t>Ga0325502</t>
  </si>
  <si>
    <t>Gp0346235</t>
  </si>
  <si>
    <t>samp_2730</t>
  </si>
  <si>
    <t>PRJNA569885</t>
  </si>
  <si>
    <t>SAMN12812953</t>
  </si>
  <si>
    <t>SRX7626751</t>
  </si>
  <si>
    <t>Ga0325499</t>
  </si>
  <si>
    <t>Gp0346232</t>
  </si>
  <si>
    <t>samp_2731</t>
  </si>
  <si>
    <t>PRJNA569767</t>
  </si>
  <si>
    <t>SAMN12812595</t>
  </si>
  <si>
    <t>SRX7630270</t>
  </si>
  <si>
    <t>Ga0325612</t>
  </si>
  <si>
    <t>Gp0346345</t>
  </si>
  <si>
    <t>samp_2732</t>
  </si>
  <si>
    <t>PRJNA569586</t>
  </si>
  <si>
    <t>SAMN12814040</t>
  </si>
  <si>
    <t>SRX7630402</t>
  </si>
  <si>
    <t>Ga0325687</t>
  </si>
  <si>
    <t>Gp0346420</t>
  </si>
  <si>
    <t>samp_2733</t>
  </si>
  <si>
    <t>PRJNA569878</t>
  </si>
  <si>
    <t>SAMN12813043</t>
  </si>
  <si>
    <t>SRX7626525</t>
  </si>
  <si>
    <t>Ga0325492</t>
  </si>
  <si>
    <t>Gp0346225</t>
  </si>
  <si>
    <t>samp_2734</t>
  </si>
  <si>
    <t>PRJNA569725</t>
  </si>
  <si>
    <t>SAMN12812623</t>
  </si>
  <si>
    <t>SRX7628981</t>
  </si>
  <si>
    <t>Ga0325571</t>
  </si>
  <si>
    <t>Gp0346304</t>
  </si>
  <si>
    <t>samp_2735</t>
  </si>
  <si>
    <t>PRJNA569640</t>
  </si>
  <si>
    <t>SAMN12813432</t>
  </si>
  <si>
    <t>SRX7630535</t>
  </si>
  <si>
    <t>Ga0325741</t>
  </si>
  <si>
    <t>Gp0346474</t>
  </si>
  <si>
    <t>samp_2736</t>
  </si>
  <si>
    <t>PRJNA569821</t>
  </si>
  <si>
    <t>SAMN12812591</t>
  </si>
  <si>
    <t>SRX7630361</t>
  </si>
  <si>
    <t>Ga0325665</t>
  </si>
  <si>
    <t>Gp0346398</t>
  </si>
  <si>
    <t>samp_2737</t>
  </si>
  <si>
    <t>PRJNA569721</t>
  </si>
  <si>
    <t>SAMN12813759</t>
  </si>
  <si>
    <t>SRX7628765</t>
  </si>
  <si>
    <t>Ga0325567</t>
  </si>
  <si>
    <t>Gp0346300</t>
  </si>
  <si>
    <t>samp_2738</t>
  </si>
  <si>
    <t>PRJNA569890</t>
  </si>
  <si>
    <t>SAMN12815124</t>
  </si>
  <si>
    <t>SRX7626828</t>
  </si>
  <si>
    <t>Ga0325504</t>
  </si>
  <si>
    <t>Gp0346237</t>
  </si>
  <si>
    <t>samp_2739</t>
  </si>
  <si>
    <t>PRJNA569729</t>
  </si>
  <si>
    <t>SAMN12812734</t>
  </si>
  <si>
    <t>SRX7629286</t>
  </si>
  <si>
    <t>Ga0325575</t>
  </si>
  <si>
    <t>Gp0346308</t>
  </si>
  <si>
    <t>samp_2741</t>
  </si>
  <si>
    <t>PRJNA569905</t>
  </si>
  <si>
    <t>SAMN12814675</t>
  </si>
  <si>
    <t>SRX7626210</t>
  </si>
  <si>
    <t>Ga0325438</t>
  </si>
  <si>
    <t>Gp0346171</t>
  </si>
  <si>
    <t>samp_2742</t>
  </si>
  <si>
    <t>PRJNA569763</t>
  </si>
  <si>
    <t>SAMN12814672</t>
  </si>
  <si>
    <t>SRX7630259</t>
  </si>
  <si>
    <t>Ga0325608</t>
  </si>
  <si>
    <t>Gp0346341</t>
  </si>
  <si>
    <t>samp_2743</t>
  </si>
  <si>
    <t>PRJNA569700</t>
  </si>
  <si>
    <t>SAMN12814659</t>
  </si>
  <si>
    <t>SRX7630691</t>
  </si>
  <si>
    <t>Ga0325802</t>
  </si>
  <si>
    <t>Gp0346535</t>
  </si>
  <si>
    <t>samp_2744</t>
  </si>
  <si>
    <t>PRJNA569880</t>
  </si>
  <si>
    <t>SAMN12814777</t>
  </si>
  <si>
    <t>SRX7626538</t>
  </si>
  <si>
    <t>Ga0325494</t>
  </si>
  <si>
    <t>Gp0346227</t>
  </si>
  <si>
    <t>samp_2745</t>
  </si>
  <si>
    <t>PRJNA569748</t>
  </si>
  <si>
    <t>SAMN12812700</t>
  </si>
  <si>
    <t>SRX7630253</t>
  </si>
  <si>
    <t>Ga0325593</t>
  </si>
  <si>
    <t>Gp0346326</t>
  </si>
  <si>
    <t>samp_2746</t>
  </si>
  <si>
    <t>PRJNA569755</t>
  </si>
  <si>
    <t>SAMN12814915</t>
  </si>
  <si>
    <t>SRX7630261</t>
  </si>
  <si>
    <t>Ga0325600</t>
  </si>
  <si>
    <t>Gp0346333</t>
  </si>
  <si>
    <t>samp_2747</t>
  </si>
  <si>
    <t>PRJNA569759</t>
  </si>
  <si>
    <t>SAMN12814374</t>
  </si>
  <si>
    <t>SRX7630262</t>
  </si>
  <si>
    <t>Ga0325604</t>
  </si>
  <si>
    <t>Gp0346337</t>
  </si>
  <si>
    <t>samp_2748</t>
  </si>
  <si>
    <t>PRJNA569781</t>
  </si>
  <si>
    <t>SAMN12813757</t>
  </si>
  <si>
    <t>SRX7630278</t>
  </si>
  <si>
    <t>Ga0325625</t>
  </si>
  <si>
    <t>Gp0346358</t>
  </si>
  <si>
    <t>samp_2749</t>
  </si>
  <si>
    <t>PRJNA569875</t>
  </si>
  <si>
    <t>SAMN12813735</t>
  </si>
  <si>
    <t>SRX7626531</t>
  </si>
  <si>
    <t>Ga0325489</t>
  </si>
  <si>
    <t>Gp0346222</t>
  </si>
  <si>
    <t>samp_2750</t>
  </si>
  <si>
    <t>PRJNA569898</t>
  </si>
  <si>
    <t>SAMN12812697</t>
  </si>
  <si>
    <t>SRX7626824</t>
  </si>
  <si>
    <t>Ga0325512</t>
  </si>
  <si>
    <t>Gp0346245</t>
  </si>
  <si>
    <t>samp_2751</t>
  </si>
  <si>
    <t>PRJNA569797</t>
  </si>
  <si>
    <t>SAMN12812978</t>
  </si>
  <si>
    <t>SRX7630353</t>
  </si>
  <si>
    <t>Ga0325641</t>
  </si>
  <si>
    <t>Gp0346374</t>
  </si>
  <si>
    <t>samp_2752</t>
  </si>
  <si>
    <t>PRJNA569657</t>
  </si>
  <si>
    <t>SAMN12814499</t>
  </si>
  <si>
    <t>SRX7630593</t>
  </si>
  <si>
    <t>Ga0325758</t>
  </si>
  <si>
    <t>Gp0346491</t>
  </si>
  <si>
    <t>samp_2753</t>
  </si>
  <si>
    <t>PRJNA569868</t>
  </si>
  <si>
    <t>SAMN12812723</t>
  </si>
  <si>
    <t>SRX7626527</t>
  </si>
  <si>
    <t>Ga0325482</t>
  </si>
  <si>
    <t>Gp0346215</t>
  </si>
  <si>
    <t>samp_2754</t>
  </si>
  <si>
    <t>PRJNA569745</t>
  </si>
  <si>
    <t>SAMN12814781</t>
  </si>
  <si>
    <t>SRX7629318</t>
  </si>
  <si>
    <t>Ga0325590</t>
  </si>
  <si>
    <t>Gp0346323</t>
  </si>
  <si>
    <t>samp_2755</t>
  </si>
  <si>
    <t>PRJNA569683</t>
  </si>
  <si>
    <t>SAMN12813277</t>
  </si>
  <si>
    <t>SRX7630658</t>
  </si>
  <si>
    <t>Ga0325784</t>
  </si>
  <si>
    <t>Gp0346517</t>
  </si>
  <si>
    <t>samp_2756</t>
  </si>
  <si>
    <t>PRJNA569639</t>
  </si>
  <si>
    <t>SAMN12814650</t>
  </si>
  <si>
    <t>SRX7630524</t>
  </si>
  <si>
    <t>Ga0325740</t>
  </si>
  <si>
    <t>Gp0346473</t>
  </si>
  <si>
    <t>samp_2757</t>
  </si>
  <si>
    <t>PRJNA569982</t>
  </si>
  <si>
    <t>SAMN12813035</t>
  </si>
  <si>
    <t>SRX7626144</t>
  </si>
  <si>
    <t>Ga0325428</t>
  </si>
  <si>
    <t>Gp0346161</t>
  </si>
  <si>
    <t>samp_2758</t>
  </si>
  <si>
    <t>PRJNA569776</t>
  </si>
  <si>
    <t>SAMN12812622</t>
  </si>
  <si>
    <t>SRX7630283</t>
  </si>
  <si>
    <t>Ga0325621</t>
  </si>
  <si>
    <t>Gp0346354</t>
  </si>
  <si>
    <t>samp_2759</t>
  </si>
  <si>
    <t>PRJNA569786</t>
  </si>
  <si>
    <t>SAMN12815101</t>
  </si>
  <si>
    <t>SRX7630276</t>
  </si>
  <si>
    <t>Ga0325630</t>
  </si>
  <si>
    <t>Gp0346363</t>
  </si>
  <si>
    <t>samp_2760</t>
  </si>
  <si>
    <t>PRJNA569795</t>
  </si>
  <si>
    <t>SAMN12814430</t>
  </si>
  <si>
    <t>SRX7630347</t>
  </si>
  <si>
    <t>Ga0325639</t>
  </si>
  <si>
    <t>Gp0346372</t>
  </si>
  <si>
    <t>samp_2761</t>
  </si>
  <si>
    <t>PRJNA569768</t>
  </si>
  <si>
    <t>SAMN12813999</t>
  </si>
  <si>
    <t>SRX7630269</t>
  </si>
  <si>
    <t>Ga0325613</t>
  </si>
  <si>
    <t>Gp0346346</t>
  </si>
  <si>
    <t>samp_2762</t>
  </si>
  <si>
    <t>PRJNA569611</t>
  </si>
  <si>
    <t>SAMN12814683</t>
  </si>
  <si>
    <t>SRX7630475</t>
  </si>
  <si>
    <t>Ga0325712</t>
  </si>
  <si>
    <t>Gp0346445</t>
  </si>
  <si>
    <t>samp_2764</t>
  </si>
  <si>
    <t>PRJNA569732</t>
  </si>
  <si>
    <t>SAMN12814929</t>
  </si>
  <si>
    <t>SRX7629298</t>
  </si>
  <si>
    <t>Ga0325578</t>
  </si>
  <si>
    <t>Gp0346311</t>
  </si>
  <si>
    <t>samp_2765</t>
  </si>
  <si>
    <t>PRJNA569933</t>
  </si>
  <si>
    <t>SAMN12813024</t>
  </si>
  <si>
    <t>SRX7627186</t>
  </si>
  <si>
    <t>Ga0325525</t>
  </si>
  <si>
    <t>Gp0346258</t>
  </si>
  <si>
    <t>samp_2766</t>
  </si>
  <si>
    <t>PRJNA569805</t>
  </si>
  <si>
    <t>SAMN12814373</t>
  </si>
  <si>
    <t>SRX7630350</t>
  </si>
  <si>
    <t>Ga0325649</t>
  </si>
  <si>
    <t>Gp0346382</t>
  </si>
  <si>
    <t>samp_2767</t>
  </si>
  <si>
    <t>PRJNA569936</t>
  </si>
  <si>
    <t>SAMN12814441</t>
  </si>
  <si>
    <t>SRX7627188</t>
  </si>
  <si>
    <t>Ga0325528</t>
  </si>
  <si>
    <t>Gp0346261</t>
  </si>
  <si>
    <t>samp_2768</t>
  </si>
  <si>
    <t>PRJNA569679</t>
  </si>
  <si>
    <t>SAMN12814029</t>
  </si>
  <si>
    <t>SRX7630659</t>
  </si>
  <si>
    <t>Ga0325780</t>
  </si>
  <si>
    <t>Gp0346513</t>
  </si>
  <si>
    <t>samp_2769</t>
  </si>
  <si>
    <t>PRJNA569604</t>
  </si>
  <si>
    <t>SAMN12813447</t>
  </si>
  <si>
    <t>SRX7630472</t>
  </si>
  <si>
    <t>Ga0325705</t>
  </si>
  <si>
    <t>Gp0346438</t>
  </si>
  <si>
    <t>samp_2770</t>
  </si>
  <si>
    <t>PRJNA569660</t>
  </si>
  <si>
    <t>SAMN12812610</t>
  </si>
  <si>
    <t>SRX7630598</t>
  </si>
  <si>
    <t>Ga0325761</t>
  </si>
  <si>
    <t>Gp0346494</t>
  </si>
  <si>
    <t>samp_2771</t>
  </si>
  <si>
    <t>PRJNA569595</t>
  </si>
  <si>
    <t>SAMN12814379</t>
  </si>
  <si>
    <t>SRX7630454</t>
  </si>
  <si>
    <t>Ga0325696</t>
  </si>
  <si>
    <t>Gp0346429</t>
  </si>
  <si>
    <t>samp_2772</t>
  </si>
  <si>
    <t>PRJNA569854</t>
  </si>
  <si>
    <t>SAMN12814487</t>
  </si>
  <si>
    <t>SRX7626285</t>
  </si>
  <si>
    <t>Ga0325468</t>
  </si>
  <si>
    <t>Gp0346201</t>
  </si>
  <si>
    <t>samp_2773</t>
  </si>
  <si>
    <t>PRJNA569965</t>
  </si>
  <si>
    <t>SAMN12815145</t>
  </si>
  <si>
    <t>SRX7626151</t>
  </si>
  <si>
    <t>Ga0325430</t>
  </si>
  <si>
    <t>Gp0346163</t>
  </si>
  <si>
    <t>samp_2774</t>
  </si>
  <si>
    <t>PRJNA569803</t>
  </si>
  <si>
    <t>SAMN12812592</t>
  </si>
  <si>
    <t>SRX7630344</t>
  </si>
  <si>
    <t>Ga0325647</t>
  </si>
  <si>
    <t>Gp0346380</t>
  </si>
  <si>
    <t>samp_2775</t>
  </si>
  <si>
    <t>PRJNA569873</t>
  </si>
  <si>
    <t>SAMN12812971</t>
  </si>
  <si>
    <t>SRX7626530</t>
  </si>
  <si>
    <t>Ga0325487</t>
  </si>
  <si>
    <t>Gp0346220</t>
  </si>
  <si>
    <t>samp_2776</t>
  </si>
  <si>
    <t>PRJNA713048</t>
  </si>
  <si>
    <t>SAMN18261221</t>
  </si>
  <si>
    <t>Ga0325458</t>
  </si>
  <si>
    <t>Gp0346191</t>
  </si>
  <si>
    <t>samp_2777</t>
  </si>
  <si>
    <t>PRJNA569904</t>
  </si>
  <si>
    <t>SAMN12814389</t>
  </si>
  <si>
    <t>SRX7626825</t>
  </si>
  <si>
    <t>Ga0325519</t>
  </si>
  <si>
    <t>Gp0346252</t>
  </si>
  <si>
    <t>samp_2778</t>
  </si>
  <si>
    <t>PRJNA569681</t>
  </si>
  <si>
    <t>SAMN12815114</t>
  </si>
  <si>
    <t>SRX7630665</t>
  </si>
  <si>
    <t>Ga0325782</t>
  </si>
  <si>
    <t>Gp0346515</t>
  </si>
  <si>
    <t>samp_2779</t>
  </si>
  <si>
    <t>PRJNA569742</t>
  </si>
  <si>
    <t>SAMN12813822</t>
  </si>
  <si>
    <t>SRX7629320</t>
  </si>
  <si>
    <t>Ga0325588</t>
  </si>
  <si>
    <t>Gp0346321</t>
  </si>
  <si>
    <t>samp_2780</t>
  </si>
  <si>
    <t>PRJNA569649</t>
  </si>
  <si>
    <t>SAMN12814457</t>
  </si>
  <si>
    <t>SRX7630587</t>
  </si>
  <si>
    <t>Ga0325750</t>
  </si>
  <si>
    <t>Gp0346483</t>
  </si>
  <si>
    <t>samp_2781</t>
  </si>
  <si>
    <t>PRJNA569741</t>
  </si>
  <si>
    <t>SAMN12813309</t>
  </si>
  <si>
    <t>SRX7629319</t>
  </si>
  <si>
    <t>Ga0325587</t>
  </si>
  <si>
    <t>Gp0346320</t>
  </si>
  <si>
    <t>samp_2782</t>
  </si>
  <si>
    <t>PRJNA569907</t>
  </si>
  <si>
    <t>SAMN12812612</t>
  </si>
  <si>
    <t>SRX7626217</t>
  </si>
  <si>
    <t>Ga0325440</t>
  </si>
  <si>
    <t>Gp0346173</t>
  </si>
  <si>
    <t>samp_2783</t>
  </si>
  <si>
    <t>PRJNA569818</t>
  </si>
  <si>
    <t>SAMN12813428</t>
  </si>
  <si>
    <t>SRX7630358</t>
  </si>
  <si>
    <t>Ga0325662</t>
  </si>
  <si>
    <t>Gp0346395</t>
  </si>
  <si>
    <t>samp_2784</t>
  </si>
  <si>
    <t>PRJNA569693</t>
  </si>
  <si>
    <t>SAMN12813006</t>
  </si>
  <si>
    <t>SRX7630689</t>
  </si>
  <si>
    <t>Ga0325795</t>
  </si>
  <si>
    <t>Gp0346528</t>
  </si>
  <si>
    <t>samp_2785</t>
  </si>
  <si>
    <t>PRJNA569751</t>
  </si>
  <si>
    <t>SAMN12813998</t>
  </si>
  <si>
    <t>SRX7630248</t>
  </si>
  <si>
    <t>Ga0325596</t>
  </si>
  <si>
    <t>Gp0346329</t>
  </si>
  <si>
    <t>samp_2786</t>
  </si>
  <si>
    <t>Ga0310334</t>
  </si>
  <si>
    <t>samp_2787</t>
  </si>
  <si>
    <t>PRJNA569968</t>
  </si>
  <si>
    <t>SAMN12813994</t>
  </si>
  <si>
    <t>SRX7626149</t>
  </si>
  <si>
    <t>Ga0325433</t>
  </si>
  <si>
    <t>Gp0346166</t>
  </si>
  <si>
    <t>samp_2788</t>
  </si>
  <si>
    <t>PRJNA569883</t>
  </si>
  <si>
    <t>SAMN12813980</t>
  </si>
  <si>
    <t>SRX7626750</t>
  </si>
  <si>
    <t>Ga0325497</t>
  </si>
  <si>
    <t>Gp0346230</t>
  </si>
  <si>
    <t>samp_2789</t>
  </si>
  <si>
    <t>PRJNA569682</t>
  </si>
  <si>
    <t>SAMN12812738</t>
  </si>
  <si>
    <t>SRX7630657</t>
  </si>
  <si>
    <t>Ga0325783</t>
  </si>
  <si>
    <t>Gp0346516</t>
  </si>
  <si>
    <t>samp_2790</t>
  </si>
  <si>
    <t>PRJNA569823</t>
  </si>
  <si>
    <t>SAMN12814382</t>
  </si>
  <si>
    <t>SRX7630366</t>
  </si>
  <si>
    <t>Ga0325667</t>
  </si>
  <si>
    <t>Gp0346400</t>
  </si>
  <si>
    <t>samp_2792</t>
  </si>
  <si>
    <t>PRJNA569970</t>
  </si>
  <si>
    <t>SAMN12812695</t>
  </si>
  <si>
    <t>SRX7626162</t>
  </si>
  <si>
    <t>Ga0325435</t>
  </si>
  <si>
    <t>Gp0346168</t>
  </si>
  <si>
    <t>samp_2793</t>
  </si>
  <si>
    <t>PRJNA569956</t>
  </si>
  <si>
    <t>SAMN12813821</t>
  </si>
  <si>
    <t>SRX7627516</t>
  </si>
  <si>
    <t>Ga0325548</t>
  </si>
  <si>
    <t>Gp0346281</t>
  </si>
  <si>
    <t>samp_2794</t>
  </si>
  <si>
    <t>Ga0310090</t>
  </si>
  <si>
    <t>samp_2795</t>
  </si>
  <si>
    <t>PRJNA569758</t>
  </si>
  <si>
    <t>SAMN12814479</t>
  </si>
  <si>
    <t>SRX7630254</t>
  </si>
  <si>
    <t>Ga0325603</t>
  </si>
  <si>
    <t>Gp0346336</t>
  </si>
  <si>
    <t>samp_2796</t>
  </si>
  <si>
    <t>PRJNA569931</t>
  </si>
  <si>
    <t>SAMN12813691</t>
  </si>
  <si>
    <t>SRX7627177</t>
  </si>
  <si>
    <t>Ga0325523</t>
  </si>
  <si>
    <t>Gp0346256</t>
  </si>
  <si>
    <t>samp_2797</t>
  </si>
  <si>
    <t>PRJNA569760</t>
  </si>
  <si>
    <t>SAMN12814013</t>
  </si>
  <si>
    <t>SRX7630256</t>
  </si>
  <si>
    <t>Ga0325605</t>
  </si>
  <si>
    <t>Gp0346338</t>
  </si>
  <si>
    <t>samp_2798</t>
  </si>
  <si>
    <t>PRJNA569606</t>
  </si>
  <si>
    <t>SAMN12815021</t>
  </si>
  <si>
    <t>SRX7630469</t>
  </si>
  <si>
    <t>Ga0325707</t>
  </si>
  <si>
    <t>Gp0346440</t>
  </si>
  <si>
    <t>samp_2799</t>
  </si>
  <si>
    <t>PRJNA569859</t>
  </si>
  <si>
    <t>SAMN12813743</t>
  </si>
  <si>
    <t>SRX7626280</t>
  </si>
  <si>
    <t>Ga0325473</t>
  </si>
  <si>
    <t>Gp0346206</t>
  </si>
  <si>
    <t>samp_2800</t>
  </si>
  <si>
    <t>PRJNA569750</t>
  </si>
  <si>
    <t>SAMN12812606</t>
  </si>
  <si>
    <t>SRX7630247</t>
  </si>
  <si>
    <t>Ga0325595</t>
  </si>
  <si>
    <t>Gp0346328</t>
  </si>
  <si>
    <t>samp_2801</t>
  </si>
  <si>
    <t>PRJNA569669</t>
  </si>
  <si>
    <t>SAMN12814036</t>
  </si>
  <si>
    <t>SRX7630600</t>
  </si>
  <si>
    <t>Ga0325770</t>
  </si>
  <si>
    <t>Gp0346503</t>
  </si>
  <si>
    <t>samp_2802</t>
  </si>
  <si>
    <t>PRJNA569762</t>
  </si>
  <si>
    <t>SAMN12812596</t>
  </si>
  <si>
    <t>SRX7630257</t>
  </si>
  <si>
    <t>Ga0325607</t>
  </si>
  <si>
    <t>Gp0346340</t>
  </si>
  <si>
    <t>samp_2803</t>
  </si>
  <si>
    <t>PRJNA569924</t>
  </si>
  <si>
    <t>SAMN12813744</t>
  </si>
  <si>
    <t>SRX7626292</t>
  </si>
  <si>
    <t>Ga0325459</t>
  </si>
  <si>
    <t>Gp0346192</t>
  </si>
  <si>
    <t>samp_2804</t>
  </si>
  <si>
    <t>PRJNA569852</t>
  </si>
  <si>
    <t>SAMN12812607</t>
  </si>
  <si>
    <t>SRX7626279</t>
  </si>
  <si>
    <t>Ga0325466</t>
  </si>
  <si>
    <t>Gp0346199</t>
  </si>
  <si>
    <t>samp_2805</t>
  </si>
  <si>
    <t>PRJNA569937</t>
  </si>
  <si>
    <t>SAMN12813976</t>
  </si>
  <si>
    <t>SRX7627185</t>
  </si>
  <si>
    <t>Ga0325529</t>
  </si>
  <si>
    <t>Gp0346262</t>
  </si>
  <si>
    <t>samp_2806</t>
  </si>
  <si>
    <t>PRJNA569948</t>
  </si>
  <si>
    <t>SAMN12813283</t>
  </si>
  <si>
    <t>SRX7627279</t>
  </si>
  <si>
    <t>Ga0325540</t>
  </si>
  <si>
    <t>Gp0346273</t>
  </si>
  <si>
    <t>samp_2807</t>
  </si>
  <si>
    <t>PRJNA569957</t>
  </si>
  <si>
    <t>SAMN12814020</t>
  </si>
  <si>
    <t>SRX7627522</t>
  </si>
  <si>
    <t>Ga0325549</t>
  </si>
  <si>
    <t>Gp0346282</t>
  </si>
  <si>
    <t>samp_2808</t>
  </si>
  <si>
    <t>PRJNA569772</t>
  </si>
  <si>
    <t>SAMN12814019</t>
  </si>
  <si>
    <t>SRX7630290</t>
  </si>
  <si>
    <t>Ga0325617</t>
  </si>
  <si>
    <t>Gp0346350</t>
  </si>
  <si>
    <t>samp_2809</t>
  </si>
  <si>
    <t>PRJNA569945</t>
  </si>
  <si>
    <t>SAMN12813421</t>
  </si>
  <si>
    <t>SRX7627209</t>
  </si>
  <si>
    <t>Ga0325537</t>
  </si>
  <si>
    <t>Gp0346270</t>
  </si>
  <si>
    <t>samp_2810</t>
  </si>
  <si>
    <t>Lake_Erie_E2014-0102-100LTR</t>
  </si>
  <si>
    <t>SAMN06295601</t>
  </si>
  <si>
    <t>SRR5256715</t>
  </si>
  <si>
    <t>2014-10-06</t>
  </si>
  <si>
    <t>samp_2811</t>
  </si>
  <si>
    <t>Lake_Erie_E2014-0086-100LTR</t>
  </si>
  <si>
    <t>SAMN06294969</t>
  </si>
  <si>
    <t>SRR5256713</t>
  </si>
  <si>
    <t>samp_2812</t>
  </si>
  <si>
    <t>Lake_Erie_E2014-0066-100LTR</t>
  </si>
  <si>
    <t>SAMN06294823</t>
  </si>
  <si>
    <t>SRR5253930</t>
  </si>
  <si>
    <t>samp_2813</t>
  </si>
  <si>
    <t>Lake_Erie_E2014-0034-100LTR</t>
  </si>
  <si>
    <t>SAMN06295596</t>
  </si>
  <si>
    <t>SRR5252997</t>
  </si>
  <si>
    <t>samp_2814</t>
  </si>
  <si>
    <t>Lake_Erie_E2014-0044-100LTR</t>
  </si>
  <si>
    <t>SAMN06295602</t>
  </si>
  <si>
    <t>SRR5252994</t>
  </si>
  <si>
    <t>samp_2815</t>
  </si>
  <si>
    <t>Lake_Erie_E2014-0048-100LTR</t>
  </si>
  <si>
    <t xml:space="preserve">SAMN06294758 </t>
  </si>
  <si>
    <t xml:space="preserve">SRR5252989	</t>
  </si>
  <si>
    <t>samp_2816</t>
  </si>
  <si>
    <t>Superior_Bloom_5</t>
  </si>
  <si>
    <t>PRJNA663590</t>
  </si>
  <si>
    <t>SAMN16200842</t>
  </si>
  <si>
    <t>SRR12685683</t>
  </si>
  <si>
    <t>2018-08-11</t>
  </si>
  <si>
    <t>1-1.5</t>
  </si>
  <si>
    <t>samp_2817</t>
  </si>
  <si>
    <t>Superior_Bloom_4</t>
  </si>
  <si>
    <t>SAMN16200841</t>
  </si>
  <si>
    <t>SRR12685684</t>
  </si>
  <si>
    <t>samp_2818</t>
  </si>
  <si>
    <t>Superior_Bloom_3</t>
  </si>
  <si>
    <t>SAMN16200840</t>
  </si>
  <si>
    <t>SRR12685685</t>
  </si>
  <si>
    <t>samp_2819</t>
  </si>
  <si>
    <t>Superior_Bloom_2</t>
  </si>
  <si>
    <t>SAMN16200839</t>
  </si>
  <si>
    <t>SRR12685686</t>
  </si>
  <si>
    <t>samp_2820</t>
  </si>
  <si>
    <t>Superior_Bloom_1</t>
  </si>
  <si>
    <t>SAMN16200838</t>
  </si>
  <si>
    <t>SRR12685687</t>
  </si>
  <si>
    <t>samp_2847</t>
  </si>
  <si>
    <t>19-10-11</t>
  </si>
  <si>
    <t>PRJNA668983</t>
  </si>
  <si>
    <t>SAMN16428519</t>
  </si>
  <si>
    <t>SRR12840979</t>
  </si>
  <si>
    <t>2015-07</t>
  </si>
  <si>
    <t>sediment</t>
  </si>
  <si>
    <t>samp_2848</t>
  </si>
  <si>
    <t>19-1-2</t>
  </si>
  <si>
    <t>SAMN16428522</t>
  </si>
  <si>
    <t>SRR12840980</t>
  </si>
  <si>
    <t>samp_2849</t>
  </si>
  <si>
    <t>19-0-1</t>
  </si>
  <si>
    <t>SAMN16428518</t>
  </si>
  <si>
    <t>SRR12840981</t>
  </si>
  <si>
    <t>samp_2850</t>
  </si>
  <si>
    <t>17-10-11</t>
  </si>
  <si>
    <t>SAMN16428498</t>
  </si>
  <si>
    <t>SRR12840982</t>
  </si>
  <si>
    <t>samp_2851</t>
  </si>
  <si>
    <t>17-9-10</t>
  </si>
  <si>
    <t>SAMN16428517</t>
  </si>
  <si>
    <t>SRR12840983</t>
  </si>
  <si>
    <t>samp_2852</t>
  </si>
  <si>
    <t>17-8-9</t>
  </si>
  <si>
    <t>SAMN16428516</t>
  </si>
  <si>
    <t>SRR12840984</t>
  </si>
  <si>
    <t>samp_2853</t>
  </si>
  <si>
    <t>17-7-8</t>
  </si>
  <si>
    <t>SAMN16428515</t>
  </si>
  <si>
    <t>SRR12840985</t>
  </si>
  <si>
    <t>samp_2854</t>
  </si>
  <si>
    <t>17-6-7</t>
  </si>
  <si>
    <t>SAMN16428514</t>
  </si>
  <si>
    <t>SRR12840986</t>
  </si>
  <si>
    <t>samp_2855</t>
  </si>
  <si>
    <t>17-5-6</t>
  </si>
  <si>
    <t>SAMN16428513</t>
  </si>
  <si>
    <t>SRR12840987</t>
  </si>
  <si>
    <t>samp_2856</t>
  </si>
  <si>
    <t>17-4-5</t>
  </si>
  <si>
    <t>SAMN16428512</t>
  </si>
  <si>
    <t>SRR12840988</t>
  </si>
  <si>
    <t>samp_2857</t>
  </si>
  <si>
    <t>17-38-39</t>
  </si>
  <si>
    <t>SAMN16428511</t>
  </si>
  <si>
    <t>SRR12840989</t>
  </si>
  <si>
    <t>samp_2858</t>
  </si>
  <si>
    <t>17-34-35</t>
  </si>
  <si>
    <t>SAMN16428509</t>
  </si>
  <si>
    <t>SRR12840990</t>
  </si>
  <si>
    <t>samp_2859</t>
  </si>
  <si>
    <t>SL-9-10</t>
  </si>
  <si>
    <t>SAMN16428617</t>
  </si>
  <si>
    <t>SRR12840991</t>
  </si>
  <si>
    <t>samp_2860</t>
  </si>
  <si>
    <t>SL-8-9</t>
  </si>
  <si>
    <t>SAMN16428616</t>
  </si>
  <si>
    <t>SRR12840992</t>
  </si>
  <si>
    <t>samp_2861</t>
  </si>
  <si>
    <t>SL-7-8</t>
  </si>
  <si>
    <t>SAMN16428615</t>
  </si>
  <si>
    <t>SRR12840993</t>
  </si>
  <si>
    <t>samp_2862</t>
  </si>
  <si>
    <t>SL-6-7</t>
  </si>
  <si>
    <t>SAMN16428614</t>
  </si>
  <si>
    <t>SRR12840994</t>
  </si>
  <si>
    <t>samp_2863</t>
  </si>
  <si>
    <t>SL-5-6</t>
  </si>
  <si>
    <t>SAMN16428613</t>
  </si>
  <si>
    <t>SRR12840995</t>
  </si>
  <si>
    <t>samp_2864</t>
  </si>
  <si>
    <t>SL-4-5</t>
  </si>
  <si>
    <t>SAMN16428612</t>
  </si>
  <si>
    <t>SRR12840996</t>
  </si>
  <si>
    <t>samp_2865</t>
  </si>
  <si>
    <t>SL-3-4</t>
  </si>
  <si>
    <t>SAMN16428611</t>
  </si>
  <si>
    <t>SRR12840997</t>
  </si>
  <si>
    <t>samp_2866</t>
  </si>
  <si>
    <t>SL-29-30</t>
  </si>
  <si>
    <t>SAMN16428610</t>
  </si>
  <si>
    <t>SRR12840998</t>
  </si>
  <si>
    <t>samp_2867</t>
  </si>
  <si>
    <t>SL-26-27</t>
  </si>
  <si>
    <t>SAMN16428609</t>
  </si>
  <si>
    <t>SRR12840999</t>
  </si>
  <si>
    <t>samp_2868</t>
  </si>
  <si>
    <t>SL-23-24</t>
  </si>
  <si>
    <t>SAMN16428607</t>
  </si>
  <si>
    <t>SRR12841000</t>
  </si>
  <si>
    <t>samp_2869</t>
  </si>
  <si>
    <t>17-3-4</t>
  </si>
  <si>
    <t>SAMN16428510</t>
  </si>
  <si>
    <t>SRR12841001</t>
  </si>
  <si>
    <t>samp_2870</t>
  </si>
  <si>
    <t>SL-20-21</t>
  </si>
  <si>
    <t>SAMN16428606</t>
  </si>
  <si>
    <t>SRR12841002</t>
  </si>
  <si>
    <t>samp_2871</t>
  </si>
  <si>
    <t>SL-2-3</t>
  </si>
  <si>
    <t>SAMN16428608</t>
  </si>
  <si>
    <t>SRR12841003</t>
  </si>
  <si>
    <t>samp_2872</t>
  </si>
  <si>
    <t>SL-17-18</t>
  </si>
  <si>
    <t>SAMN16428605</t>
  </si>
  <si>
    <t>SRR12841004</t>
  </si>
  <si>
    <t>samp_2873</t>
  </si>
  <si>
    <t>SL-14-15</t>
  </si>
  <si>
    <t>SAMN16428604</t>
  </si>
  <si>
    <t>SRR12841005</t>
  </si>
  <si>
    <t>samp_2874</t>
  </si>
  <si>
    <t>SL-13-14</t>
  </si>
  <si>
    <t>SAMN16428603</t>
  </si>
  <si>
    <t>SRR12841006</t>
  </si>
  <si>
    <t>samp_2875</t>
  </si>
  <si>
    <t>SL-12-13</t>
  </si>
  <si>
    <t>SAMN16428601</t>
  </si>
  <si>
    <t>SRR12841007</t>
  </si>
  <si>
    <t>samp_2876</t>
  </si>
  <si>
    <t>SL-11-12</t>
  </si>
  <si>
    <t>SAMN16428600</t>
  </si>
  <si>
    <t>SRR12841008</t>
  </si>
  <si>
    <t>samp_2877</t>
  </si>
  <si>
    <t>SL-10-11</t>
  </si>
  <si>
    <t>SAMN16428599</t>
  </si>
  <si>
    <t>SRR12841009</t>
  </si>
  <si>
    <t>samp_2878</t>
  </si>
  <si>
    <t>SL-1-2</t>
  </si>
  <si>
    <t>SAMN16428602</t>
  </si>
  <si>
    <t>SRR12841010</t>
  </si>
  <si>
    <t>samp_2879</t>
  </si>
  <si>
    <t>IR-9-10</t>
  </si>
  <si>
    <t>SAMN16428597</t>
  </si>
  <si>
    <t>SRR12841011</t>
  </si>
  <si>
    <t>samp_2880</t>
  </si>
  <si>
    <t>IR-8-9</t>
  </si>
  <si>
    <t>SAMN16428596</t>
  </si>
  <si>
    <t>SRR12841012</t>
  </si>
  <si>
    <t>samp_2881</t>
  </si>
  <si>
    <t>IR-7-8</t>
  </si>
  <si>
    <t>SAMN16428595</t>
  </si>
  <si>
    <t>SRR12841013</t>
  </si>
  <si>
    <t>samp_2882</t>
  </si>
  <si>
    <t>IR-6-7</t>
  </si>
  <si>
    <t>SAMN16428594</t>
  </si>
  <si>
    <t>SRR12841014</t>
  </si>
  <si>
    <t>samp_2883</t>
  </si>
  <si>
    <t>IR-5-6</t>
  </si>
  <si>
    <t>SAMN16428593</t>
  </si>
  <si>
    <t>SRR12841015</t>
  </si>
  <si>
    <t>samp_2884</t>
  </si>
  <si>
    <t>IR-4-5</t>
  </si>
  <si>
    <t>SAMN16428592</t>
  </si>
  <si>
    <t>SRR12841016</t>
  </si>
  <si>
    <t>samp_2885</t>
  </si>
  <si>
    <t>IR-39-40</t>
  </si>
  <si>
    <t>SAMN16428591</t>
  </si>
  <si>
    <t>SRR12841017</t>
  </si>
  <si>
    <t>samp_2886</t>
  </si>
  <si>
    <t>IR-34-45</t>
  </si>
  <si>
    <t>SAMN16428589</t>
  </si>
  <si>
    <t>SRR12841018</t>
  </si>
  <si>
    <t>samp_2887</t>
  </si>
  <si>
    <t>IR-3-4</t>
  </si>
  <si>
    <t>SAMN16428590</t>
  </si>
  <si>
    <t>SRR12841019</t>
  </si>
  <si>
    <t>samp_2888</t>
  </si>
  <si>
    <t>IR-29-30</t>
  </si>
  <si>
    <t>SAMN16428588</t>
  </si>
  <si>
    <t>SRR12841020</t>
  </si>
  <si>
    <t>samp_2889</t>
  </si>
  <si>
    <t>17-24-25</t>
  </si>
  <si>
    <t>SAMN16428507</t>
  </si>
  <si>
    <t>SRR12841021</t>
  </si>
  <si>
    <t>samp_2890</t>
  </si>
  <si>
    <t>IR-24-25</t>
  </si>
  <si>
    <t>SAMN16428587</t>
  </si>
  <si>
    <t>SRR12841022</t>
  </si>
  <si>
    <t>samp_2891</t>
  </si>
  <si>
    <t>IR-2-3</t>
  </si>
  <si>
    <t>SAMN16428586</t>
  </si>
  <si>
    <t>SRR12841023</t>
  </si>
  <si>
    <t>samp_2892</t>
  </si>
  <si>
    <t>IR-19-20</t>
  </si>
  <si>
    <t>SAMN16428585</t>
  </si>
  <si>
    <t>SRR12841024</t>
  </si>
  <si>
    <t>samp_2893</t>
  </si>
  <si>
    <t>IR-14-15</t>
  </si>
  <si>
    <t>SAMN16428584</t>
  </si>
  <si>
    <t>SRR12841025</t>
  </si>
  <si>
    <t>samp_2894</t>
  </si>
  <si>
    <t>IR-13-14</t>
  </si>
  <si>
    <t>SAMN16428583</t>
  </si>
  <si>
    <t>SRR12841026</t>
  </si>
  <si>
    <t>samp_2895</t>
  </si>
  <si>
    <t>IR-12-13</t>
  </si>
  <si>
    <t>SAMN16428581</t>
  </si>
  <si>
    <t>SRR12841027</t>
  </si>
  <si>
    <t>samp_2896</t>
  </si>
  <si>
    <t>IR-11-12</t>
  </si>
  <si>
    <t>SAMN16428580</t>
  </si>
  <si>
    <t>SRR12841028</t>
  </si>
  <si>
    <t>samp_2897</t>
  </si>
  <si>
    <t>IR-10-11</t>
  </si>
  <si>
    <t>SAMN16428579</t>
  </si>
  <si>
    <t>SRR12841029</t>
  </si>
  <si>
    <t>samp_2898</t>
  </si>
  <si>
    <t>IR-1-2</t>
  </si>
  <si>
    <t>SAMN16428582</t>
  </si>
  <si>
    <t>SRR12841030</t>
  </si>
  <si>
    <t>samp_2899</t>
  </si>
  <si>
    <t>IR-0-1</t>
  </si>
  <si>
    <t>SAMN16428578</t>
  </si>
  <si>
    <t>SRR12841031</t>
  </si>
  <si>
    <t>samp_2900</t>
  </si>
  <si>
    <t>17-2-3</t>
  </si>
  <si>
    <t>SAMN16428506</t>
  </si>
  <si>
    <t>SRR12841032</t>
  </si>
  <si>
    <t>samp_2901</t>
  </si>
  <si>
    <t>AIW-9-10</t>
  </si>
  <si>
    <t>SAMN16428577</t>
  </si>
  <si>
    <t>SRR12841033</t>
  </si>
  <si>
    <t>samp_2902</t>
  </si>
  <si>
    <t>AIW-8-9</t>
  </si>
  <si>
    <t>SAMN16428576</t>
  </si>
  <si>
    <t>SRR12841034</t>
  </si>
  <si>
    <t>samp_2903</t>
  </si>
  <si>
    <t>AIW-7-8</t>
  </si>
  <si>
    <t>SAMN16428575</t>
  </si>
  <si>
    <t>SRR12841035</t>
  </si>
  <si>
    <t>samp_2904</t>
  </si>
  <si>
    <t>AIW-6-7</t>
  </si>
  <si>
    <t>SAMN16428574</t>
  </si>
  <si>
    <t>SRR12841036</t>
  </si>
  <si>
    <t>samp_2905</t>
  </si>
  <si>
    <t>AIW-5-6</t>
  </si>
  <si>
    <t>SAMN16428573</t>
  </si>
  <si>
    <t>SRR12841037</t>
  </si>
  <si>
    <t>samp_2906</t>
  </si>
  <si>
    <t>AIW-4-5</t>
  </si>
  <si>
    <t>SAMN16428572</t>
  </si>
  <si>
    <t>SRR12841038</t>
  </si>
  <si>
    <t>samp_2907</t>
  </si>
  <si>
    <t>AIW-38-39</t>
  </si>
  <si>
    <t>SAMN16428571</t>
  </si>
  <si>
    <t>SRR12841039</t>
  </si>
  <si>
    <t>samp_2908</t>
  </si>
  <si>
    <t>AIW-34-35</t>
  </si>
  <si>
    <t>SAMN16428569</t>
  </si>
  <si>
    <t>SRR12841040</t>
  </si>
  <si>
    <t>samp_2909</t>
  </si>
  <si>
    <t>AIW-3-4</t>
  </si>
  <si>
    <t>SAMN16428570</t>
  </si>
  <si>
    <t>SRR12841041</t>
  </si>
  <si>
    <t>samp_2910</t>
  </si>
  <si>
    <t>AIW-29-30</t>
  </si>
  <si>
    <t>SAMN16428568</t>
  </si>
  <si>
    <t>SRR12841042</t>
  </si>
  <si>
    <t>samp_2911</t>
  </si>
  <si>
    <t>17-19-20</t>
  </si>
  <si>
    <t>SAMN16428505</t>
  </si>
  <si>
    <t>SRR12841043</t>
  </si>
  <si>
    <t>samp_2912</t>
  </si>
  <si>
    <t>AIW-24-25</t>
  </si>
  <si>
    <t>SAMN16428567</t>
  </si>
  <si>
    <t>SRR12841044</t>
  </si>
  <si>
    <t>samp_2913</t>
  </si>
  <si>
    <t>AIW-2-3</t>
  </si>
  <si>
    <t>SAMN16428566</t>
  </si>
  <si>
    <t>SRR12841045</t>
  </si>
  <si>
    <t>samp_2914</t>
  </si>
  <si>
    <t>AIW-19-20</t>
  </si>
  <si>
    <t>SAMN16428565</t>
  </si>
  <si>
    <t>SRR12841046</t>
  </si>
  <si>
    <t>samp_2915</t>
  </si>
  <si>
    <t>AIW-14-15</t>
  </si>
  <si>
    <t>SAMN16428564</t>
  </si>
  <si>
    <t>SRR12841047</t>
  </si>
  <si>
    <t>samp_2916</t>
  </si>
  <si>
    <t>AIW-13-14</t>
  </si>
  <si>
    <t>SAMN16428563</t>
  </si>
  <si>
    <t>SRR12841048</t>
  </si>
  <si>
    <t>samp_2917</t>
  </si>
  <si>
    <t>AIW-12-13</t>
  </si>
  <si>
    <t>SAMN16428561</t>
  </si>
  <si>
    <t>SRR12841049</t>
  </si>
  <si>
    <t>samp_2918</t>
  </si>
  <si>
    <t>AIW-11-12</t>
  </si>
  <si>
    <t>SAMN16428560</t>
  </si>
  <si>
    <t>SRR12841050</t>
  </si>
  <si>
    <t>samp_2919</t>
  </si>
  <si>
    <t>AIW-10-11</t>
  </si>
  <si>
    <t>SAMN16428559</t>
  </si>
  <si>
    <t>SRR12841051</t>
  </si>
  <si>
    <t>samp_2920</t>
  </si>
  <si>
    <t>AIW-1-2</t>
  </si>
  <si>
    <t>SAMN16428562</t>
  </si>
  <si>
    <t>SRR12841052</t>
  </si>
  <si>
    <t>samp_2921</t>
  </si>
  <si>
    <t>AIW-0-1</t>
  </si>
  <si>
    <t>SAMN16428558</t>
  </si>
  <si>
    <t>SRR12841053</t>
  </si>
  <si>
    <t>samp_2922</t>
  </si>
  <si>
    <t>17-14-15</t>
  </si>
  <si>
    <t>SAMN16428504</t>
  </si>
  <si>
    <t>SRR12841054</t>
  </si>
  <si>
    <t>samp_2923</t>
  </si>
  <si>
    <t>AI-9-10</t>
  </si>
  <si>
    <t>SAMN16428557</t>
  </si>
  <si>
    <t>SRR12841055</t>
  </si>
  <si>
    <t>samp_2924</t>
  </si>
  <si>
    <t>AI-8-9</t>
  </si>
  <si>
    <t>SAMN16428556</t>
  </si>
  <si>
    <t>SRR12841056</t>
  </si>
  <si>
    <t>samp_2925</t>
  </si>
  <si>
    <t>AI-7-8</t>
  </si>
  <si>
    <t>SAMN16428555</t>
  </si>
  <si>
    <t>SRR12841057</t>
  </si>
  <si>
    <t>samp_2926</t>
  </si>
  <si>
    <t>AI-6-7</t>
  </si>
  <si>
    <t>SAMN16428554</t>
  </si>
  <si>
    <t>SRR12841058</t>
  </si>
  <si>
    <t>samp_2927</t>
  </si>
  <si>
    <t>AI-5-6</t>
  </si>
  <si>
    <t>SAMN16428553</t>
  </si>
  <si>
    <t>SRR12841059</t>
  </si>
  <si>
    <t>samp_2928</t>
  </si>
  <si>
    <t>AI-44-45</t>
  </si>
  <si>
    <t>SAMN16428551</t>
  </si>
  <si>
    <t>SRR12841060</t>
  </si>
  <si>
    <t>samp_2929</t>
  </si>
  <si>
    <t>AI-4-5</t>
  </si>
  <si>
    <t>SAMN16428552</t>
  </si>
  <si>
    <t>SRR12841061</t>
  </si>
  <si>
    <t>samp_2930</t>
  </si>
  <si>
    <t>AI-38-39</t>
  </si>
  <si>
    <t>SAMN16428550</t>
  </si>
  <si>
    <t>SRR12841062</t>
  </si>
  <si>
    <t>samp_2931</t>
  </si>
  <si>
    <t>SL-0-1</t>
  </si>
  <si>
    <t>SAMN16428598</t>
  </si>
  <si>
    <t>SRR12841063</t>
  </si>
  <si>
    <t>samp_2932</t>
  </si>
  <si>
    <t>17-29-30</t>
  </si>
  <si>
    <t>SAMN16428508</t>
  </si>
  <si>
    <t>SRR12841064</t>
  </si>
  <si>
    <t>samp_2933</t>
  </si>
  <si>
    <t>17-1-2</t>
  </si>
  <si>
    <t>SAMN16428502</t>
  </si>
  <si>
    <t>SRR12841065</t>
  </si>
  <si>
    <t>samp_2934</t>
  </si>
  <si>
    <t>17-1-0</t>
  </si>
  <si>
    <t>SAMN16428499</t>
  </si>
  <si>
    <t>SRR12841066</t>
  </si>
  <si>
    <t>samp_2935</t>
  </si>
  <si>
    <t>AI-32-33</t>
  </si>
  <si>
    <t>SAMN16428548</t>
  </si>
  <si>
    <t>SRR12841067</t>
  </si>
  <si>
    <t>samp_2936</t>
  </si>
  <si>
    <t>AI-3-4</t>
  </si>
  <si>
    <t>SAMN16428549</t>
  </si>
  <si>
    <t>SRR12841068</t>
  </si>
  <si>
    <t>samp_2937</t>
  </si>
  <si>
    <t>17-13-14</t>
  </si>
  <si>
    <t>SAMN16428503</t>
  </si>
  <si>
    <t>SRR12841069</t>
  </si>
  <si>
    <t>samp_2938</t>
  </si>
  <si>
    <t>AI-26-27</t>
  </si>
  <si>
    <t>SAMN16428547</t>
  </si>
  <si>
    <t>SRR12841070</t>
  </si>
  <si>
    <t>samp_2939</t>
  </si>
  <si>
    <t>AI-20-21</t>
  </si>
  <si>
    <t>SAMN16428545</t>
  </si>
  <si>
    <t>SRR12841071</t>
  </si>
  <si>
    <t>samp_2940</t>
  </si>
  <si>
    <t>AI-2-3</t>
  </si>
  <si>
    <t>SAMN16428546</t>
  </si>
  <si>
    <t>SRR12841072</t>
  </si>
  <si>
    <t>samp_2941</t>
  </si>
  <si>
    <t>AI-14-15</t>
  </si>
  <si>
    <t>SAMN16428544</t>
  </si>
  <si>
    <t>SRR12841073</t>
  </si>
  <si>
    <t>samp_2942</t>
  </si>
  <si>
    <t>AI-13-14</t>
  </si>
  <si>
    <t>SAMN16428543</t>
  </si>
  <si>
    <t>SRR12841074</t>
  </si>
  <si>
    <t>samp_2943</t>
  </si>
  <si>
    <t>AI-12-13</t>
  </si>
  <si>
    <t>SAMN16428541</t>
  </si>
  <si>
    <t>SRR12841075</t>
  </si>
  <si>
    <t>samp_2944</t>
  </si>
  <si>
    <t>AI-11-12</t>
  </si>
  <si>
    <t>SAMN16428540</t>
  </si>
  <si>
    <t>SRR12841076</t>
  </si>
  <si>
    <t>samp_2945</t>
  </si>
  <si>
    <t>AI-10-11</t>
  </si>
  <si>
    <t>SAMN16428539</t>
  </si>
  <si>
    <t>SRR12841077</t>
  </si>
  <si>
    <t>samp_2946</t>
  </si>
  <si>
    <t>AI-1-2</t>
  </si>
  <si>
    <t>SAMN16428542</t>
  </si>
  <si>
    <t>SRR12841078</t>
  </si>
  <si>
    <t>samp_2947</t>
  </si>
  <si>
    <t>AI-0-1</t>
  </si>
  <si>
    <t>SAMN16428538</t>
  </si>
  <si>
    <t>SRR12841079</t>
  </si>
  <si>
    <t>samp_2948</t>
  </si>
  <si>
    <t>17-12-13</t>
  </si>
  <si>
    <t>SAMN16428501</t>
  </si>
  <si>
    <t>SRR12841080</t>
  </si>
  <si>
    <t>samp_2949</t>
  </si>
  <si>
    <t>19-9-10</t>
  </si>
  <si>
    <t>SAMN16428537</t>
  </si>
  <si>
    <t>SRR12841081</t>
  </si>
  <si>
    <t>samp_2950</t>
  </si>
  <si>
    <t>19-8-9</t>
  </si>
  <si>
    <t>SAMN16428536</t>
  </si>
  <si>
    <t>SRR12841082</t>
  </si>
  <si>
    <t>samp_2951</t>
  </si>
  <si>
    <t>19-7-8</t>
  </si>
  <si>
    <t>SAMN16428535</t>
  </si>
  <si>
    <t>SRR12841083</t>
  </si>
  <si>
    <t>samp_2952</t>
  </si>
  <si>
    <t>19-6-7</t>
  </si>
  <si>
    <t>SAMN16428534</t>
  </si>
  <si>
    <t>SRR12841084</t>
  </si>
  <si>
    <t>samp_2953</t>
  </si>
  <si>
    <t>19-5-6</t>
  </si>
  <si>
    <t>SAMN16428533</t>
  </si>
  <si>
    <t>SRR12841085</t>
  </si>
  <si>
    <t>samp_2954</t>
  </si>
  <si>
    <t>19-4-5</t>
  </si>
  <si>
    <t>SAMN16428532</t>
  </si>
  <si>
    <t>SRR12841086</t>
  </si>
  <si>
    <t>samp_2955</t>
  </si>
  <si>
    <t>19-34-35</t>
  </si>
  <si>
    <t>SAMN16428530</t>
  </si>
  <si>
    <t>SRR12841087</t>
  </si>
  <si>
    <t>samp_2956</t>
  </si>
  <si>
    <t>19-30-31</t>
  </si>
  <si>
    <t>SAMN16428529</t>
  </si>
  <si>
    <t>SRR12841088</t>
  </si>
  <si>
    <t>samp_2957</t>
  </si>
  <si>
    <t>19-3-4</t>
  </si>
  <si>
    <t>SAMN16428531</t>
  </si>
  <si>
    <t>SRR12841089</t>
  </si>
  <si>
    <t>samp_2958</t>
  </si>
  <si>
    <t>19-26-27</t>
  </si>
  <si>
    <t>SAMN16428528</t>
  </si>
  <si>
    <t>SRR12841090</t>
  </si>
  <si>
    <t>samp_2959</t>
  </si>
  <si>
    <t>17-11-12</t>
  </si>
  <si>
    <t>SAMN16428500</t>
  </si>
  <si>
    <t>SRR12841091</t>
  </si>
  <si>
    <t>samp_2960</t>
  </si>
  <si>
    <t>19-22-23</t>
  </si>
  <si>
    <t>SAMN16428526</t>
  </si>
  <si>
    <t>SRR12841092</t>
  </si>
  <si>
    <t>samp_2961</t>
  </si>
  <si>
    <t>19-2-3</t>
  </si>
  <si>
    <t>SAMN16428527</t>
  </si>
  <si>
    <t>SRR12841093</t>
  </si>
  <si>
    <t>samp_2962</t>
  </si>
  <si>
    <t>19-18-19</t>
  </si>
  <si>
    <t>SAMN16428525</t>
  </si>
  <si>
    <t>SRR12841094</t>
  </si>
  <si>
    <t>samp_2963</t>
  </si>
  <si>
    <t>19-14-15</t>
  </si>
  <si>
    <t>SAMN16428524</t>
  </si>
  <si>
    <t>SRR12841095</t>
  </si>
  <si>
    <t>samp_2964</t>
  </si>
  <si>
    <t>19-13-14</t>
  </si>
  <si>
    <t>SAMN16428523</t>
  </si>
  <si>
    <t>SRR12841096</t>
  </si>
  <si>
    <t>samp_2965</t>
  </si>
  <si>
    <t>19-12-13</t>
  </si>
  <si>
    <t>SAMN16428521</t>
  </si>
  <si>
    <t>SRR12841097</t>
  </si>
  <si>
    <t>samp_2966</t>
  </si>
  <si>
    <t>19-11-12</t>
  </si>
  <si>
    <t>SAMN16428520</t>
  </si>
  <si>
    <t>SRR12841098</t>
  </si>
  <si>
    <t>samp_2967</t>
  </si>
  <si>
    <t>2018 HSL 002 A</t>
  </si>
  <si>
    <t>SAMN33192227</t>
  </si>
  <si>
    <t>SRR23363391</t>
  </si>
  <si>
    <t>2018-08-09T08:13</t>
  </si>
  <si>
    <t>samp_2968</t>
  </si>
  <si>
    <t>2018 HSL 003 A</t>
  </si>
  <si>
    <t>SAMN33192226</t>
  </si>
  <si>
    <t>SRR23363392</t>
  </si>
  <si>
    <t>2018-08-09T08:20</t>
  </si>
  <si>
    <t>samp_2969</t>
  </si>
  <si>
    <t>2018 HSL 004 A</t>
  </si>
  <si>
    <t>SAMN33192225</t>
  </si>
  <si>
    <t>SRR23363393</t>
  </si>
  <si>
    <t>2018-08-09T08:26</t>
  </si>
  <si>
    <t>samp_2970</t>
  </si>
  <si>
    <t>2018 HSL 005 A</t>
  </si>
  <si>
    <t>SAMN33192224</t>
  </si>
  <si>
    <t>SRR23363394</t>
  </si>
  <si>
    <t>2018-08-09T08:33</t>
  </si>
  <si>
    <t>samp_2971</t>
  </si>
  <si>
    <t>2018 HSL 006 A</t>
  </si>
  <si>
    <t>SAMN33192223</t>
  </si>
  <si>
    <t>SRR23363395</t>
  </si>
  <si>
    <t>2018-08-09T08:39</t>
  </si>
  <si>
    <t>samp_2972</t>
  </si>
  <si>
    <t>2018 HSL 009 A</t>
  </si>
  <si>
    <t>SAMN33192222</t>
  </si>
  <si>
    <t>SRR23363397</t>
  </si>
  <si>
    <t>2018-08-09T09:01</t>
  </si>
  <si>
    <t>samp_2973</t>
  </si>
  <si>
    <t>2018 HSL 013 A</t>
  </si>
  <si>
    <t>SAMN33192221</t>
  </si>
  <si>
    <t>SRR23363398</t>
  </si>
  <si>
    <t>2018-08-09T09:22</t>
  </si>
  <si>
    <t>samp_2974</t>
  </si>
  <si>
    <t>2018 HSL 014 A</t>
  </si>
  <si>
    <t>SAMN33192220</t>
  </si>
  <si>
    <t>SRR23363399</t>
  </si>
  <si>
    <t>2018-08-09T09:27</t>
  </si>
  <si>
    <t>samp_2975</t>
  </si>
  <si>
    <t>2018 HSL 010 A</t>
  </si>
  <si>
    <t>SAMN33192219</t>
  </si>
  <si>
    <t>SRR23363400</t>
  </si>
  <si>
    <t>2018-08-09T09:06</t>
  </si>
  <si>
    <t>samp_2976</t>
  </si>
  <si>
    <t>2018 HBG 014 A</t>
  </si>
  <si>
    <t>SAMN33192218</t>
  </si>
  <si>
    <t>SRR23363401</t>
  </si>
  <si>
    <t>2018-08-09T10:48</t>
  </si>
  <si>
    <t>samp_2977</t>
  </si>
  <si>
    <t>2018 HSL 016 A</t>
  </si>
  <si>
    <t>SAMN33192217</t>
  </si>
  <si>
    <t>SRR23363402</t>
  </si>
  <si>
    <t>2018-08-09T09:43</t>
  </si>
  <si>
    <t>samp_2978</t>
  </si>
  <si>
    <t>2018 HBG 013 A</t>
  </si>
  <si>
    <t>SAMN33192216</t>
  </si>
  <si>
    <t>SRR23363403</t>
  </si>
  <si>
    <t>2018-08-09T11:03</t>
  </si>
  <si>
    <t>samp_2979</t>
  </si>
  <si>
    <t>2018 HBG 006 A</t>
  </si>
  <si>
    <t>SAMN33192215</t>
  </si>
  <si>
    <t>SRR23363404</t>
  </si>
  <si>
    <t>2018-08-09T12:08</t>
  </si>
  <si>
    <t>samp_2980</t>
  </si>
  <si>
    <t>2018 HBG 007 A</t>
  </si>
  <si>
    <t>SAMN33192214</t>
  </si>
  <si>
    <t>SRR23363405</t>
  </si>
  <si>
    <t>2018-08-09T12:00</t>
  </si>
  <si>
    <t>samp_2981</t>
  </si>
  <si>
    <t>2018 HBG 008 A</t>
  </si>
  <si>
    <t>SAMN33192213</t>
  </si>
  <si>
    <t>SRR23363406</t>
  </si>
  <si>
    <t>2018-08-09T11:51</t>
  </si>
  <si>
    <t>samp_2982</t>
  </si>
  <si>
    <t>2018 HBG 002 A</t>
  </si>
  <si>
    <t>SAMN33192212</t>
  </si>
  <si>
    <t>SRR23363384</t>
  </si>
  <si>
    <t>2018-08-09T12:44</t>
  </si>
  <si>
    <t>samp_2983</t>
  </si>
  <si>
    <t>2018 HUT 006 A</t>
  </si>
  <si>
    <t>SAMN33192211</t>
  </si>
  <si>
    <t>SRR23363385</t>
  </si>
  <si>
    <t>2018-08-09T09:58</t>
  </si>
  <si>
    <t>samp_2984</t>
  </si>
  <si>
    <t>2018 HSL 024 A</t>
  </si>
  <si>
    <t>SAMN33192210</t>
  </si>
  <si>
    <t>SRR23363386</t>
  </si>
  <si>
    <t>2018-08-09T10:59</t>
  </si>
  <si>
    <t>samp_2985</t>
  </si>
  <si>
    <t>2018 HLT 006 A</t>
  </si>
  <si>
    <t>SAMN33192209</t>
  </si>
  <si>
    <t>SRR23363387</t>
  </si>
  <si>
    <t>2018-08-09T09:24</t>
  </si>
  <si>
    <t>samp_2986</t>
  </si>
  <si>
    <t>2018 HUT 010 A</t>
  </si>
  <si>
    <t>SAMN33192208</t>
  </si>
  <si>
    <t>SRR23363388</t>
  </si>
  <si>
    <t>2018-08-09T10:28</t>
  </si>
  <si>
    <t>samp_2987</t>
  </si>
  <si>
    <t xml:space="preserve">2018 HUT 008 A </t>
  </si>
  <si>
    <t>SAMN33192207</t>
  </si>
  <si>
    <t>SRR23363389</t>
  </si>
  <si>
    <t>2018-08-09T10:13</t>
  </si>
  <si>
    <t>samp_2988</t>
  </si>
  <si>
    <t>2018 HUT 024 A</t>
  </si>
  <si>
    <t>SAMN33192206</t>
  </si>
  <si>
    <t>SRR23363390</t>
  </si>
  <si>
    <t>2018-08-09T12:04</t>
  </si>
  <si>
    <t>samp_2989</t>
  </si>
  <si>
    <t>2018 HUT 023 A</t>
  </si>
  <si>
    <t>SAMN33192205</t>
  </si>
  <si>
    <t>SRR23363396</t>
  </si>
  <si>
    <t>2018-08-09T11:58</t>
  </si>
  <si>
    <t>samp_2990</t>
  </si>
  <si>
    <t>2018 HUT 022 A</t>
  </si>
  <si>
    <t>SAMN33192204</t>
  </si>
  <si>
    <t>SRR23363407</t>
  </si>
  <si>
    <t>samp_2991</t>
  </si>
  <si>
    <t>2018 HUT 013 A</t>
  </si>
  <si>
    <t>SAMN33192203</t>
  </si>
  <si>
    <t>SRR23363408</t>
  </si>
  <si>
    <t>2018-08-09T10:51</t>
  </si>
  <si>
    <t>samp_2992</t>
  </si>
  <si>
    <t>MC024 (LET7 replicate 2)</t>
  </si>
  <si>
    <t>SAMN03079635</t>
  </si>
  <si>
    <t>SRR1601417</t>
  </si>
  <si>
    <t>2013-10-08</t>
  </si>
  <si>
    <t>samp_2993</t>
  </si>
  <si>
    <t>MC023 (LET7 replicate 1)</t>
  </si>
  <si>
    <t>SAMN03079634</t>
  </si>
  <si>
    <t>SRR1601416</t>
  </si>
  <si>
    <t>samp_2994</t>
  </si>
  <si>
    <t>MC022 (LET6 replicate 2)</t>
  </si>
  <si>
    <t>SAMN03079633</t>
  </si>
  <si>
    <t>SRR1601415</t>
  </si>
  <si>
    <t>samp_2995</t>
  </si>
  <si>
    <t>MC021 (LET6 replicate 1)</t>
  </si>
  <si>
    <t>SAMN03079632</t>
  </si>
  <si>
    <t>SRR1601414</t>
  </si>
  <si>
    <t>samp_2996</t>
  </si>
  <si>
    <t>MC020 (LET5 replicate 2)</t>
  </si>
  <si>
    <t>SAMN03079631</t>
  </si>
  <si>
    <t>SRR1601413</t>
  </si>
  <si>
    <t>samp_2997</t>
  </si>
  <si>
    <t xml:space="preserve">MC019 (LET5 replicate 1) </t>
  </si>
  <si>
    <t>SAMN03079630</t>
  </si>
  <si>
    <t>SRR1601412</t>
  </si>
  <si>
    <t>samp_2998</t>
  </si>
  <si>
    <t>MC018 (LET4 replicate 2)</t>
  </si>
  <si>
    <t>SAMN03079629</t>
  </si>
  <si>
    <t>SRR1601411</t>
  </si>
  <si>
    <t>samp_2999</t>
  </si>
  <si>
    <t>MC017 (LET4 replicate 1)</t>
  </si>
  <si>
    <t>SAMN03079628</t>
  </si>
  <si>
    <t>SRR1601410</t>
  </si>
  <si>
    <t>samp_3000</t>
  </si>
  <si>
    <t>MC016 (LET3 replicate 2)</t>
  </si>
  <si>
    <t>SAMN03079627</t>
  </si>
  <si>
    <t>SRR1601409</t>
  </si>
  <si>
    <t>samp_3001</t>
  </si>
  <si>
    <t>MC015 (LET3 replicate 1)</t>
  </si>
  <si>
    <t>SAMN03079626</t>
  </si>
  <si>
    <t>SRR1601408</t>
  </si>
  <si>
    <t>samp_3002</t>
  </si>
  <si>
    <t>MC014 (LET2 replicate 2)</t>
  </si>
  <si>
    <t>SAMN03079625</t>
  </si>
  <si>
    <t>SRR1601407</t>
  </si>
  <si>
    <t>samp_3003</t>
  </si>
  <si>
    <t>MC013 (LET2 replicate 1)</t>
  </si>
  <si>
    <t>SAMN03079624</t>
  </si>
  <si>
    <t>SRR1601406</t>
  </si>
  <si>
    <t>samp_3004</t>
  </si>
  <si>
    <t>MC012 (LET1 replicate 2)</t>
  </si>
  <si>
    <t>SAMN03079623</t>
  </si>
  <si>
    <t>SRR1601405</t>
  </si>
  <si>
    <t>samp_3005</t>
  </si>
  <si>
    <t>MC011 (LET1 replicate 1)</t>
  </si>
  <si>
    <t>SAMN03079622</t>
  </si>
  <si>
    <t>SRR1601404</t>
  </si>
  <si>
    <t>samp_3006</t>
  </si>
  <si>
    <t>MC010 (control replicate 2)</t>
  </si>
  <si>
    <t>SAMN03079621</t>
  </si>
  <si>
    <t>SRR1601403</t>
  </si>
  <si>
    <t>2013-09-12</t>
  </si>
  <si>
    <t>samp_3007</t>
  </si>
  <si>
    <t>MC009 (control replicate 1)</t>
  </si>
  <si>
    <t>SAMN03079620</t>
  </si>
  <si>
    <t>SRR1601402</t>
  </si>
  <si>
    <t>samp_3008</t>
  </si>
  <si>
    <t>MC008 (+urea replicate 2)</t>
  </si>
  <si>
    <t>SAMN03079619</t>
  </si>
  <si>
    <t>SRR1601401</t>
  </si>
  <si>
    <t>samp_3009</t>
  </si>
  <si>
    <t>MC007 (+urea replicate 1)</t>
  </si>
  <si>
    <t>SAMN03079618</t>
  </si>
  <si>
    <t>SRR1601400</t>
  </si>
  <si>
    <t>samp_3010</t>
  </si>
  <si>
    <t>MC006 (+NH4 replicate 2)</t>
  </si>
  <si>
    <t>SAMN03079617</t>
  </si>
  <si>
    <t>SRR1601399</t>
  </si>
  <si>
    <t>samp_3011</t>
  </si>
  <si>
    <t>MC005 (+NH4 replicate 1)</t>
  </si>
  <si>
    <t>SAMN03079616</t>
  </si>
  <si>
    <t>SRR1601398</t>
  </si>
  <si>
    <t>samp_3012</t>
  </si>
  <si>
    <t>MC004 (+P replicate 2)</t>
  </si>
  <si>
    <t>SAMN03079615</t>
  </si>
  <si>
    <t>SRR1601397</t>
  </si>
  <si>
    <t>samp_3013</t>
  </si>
  <si>
    <t>MC003 (+P replicate 1)</t>
  </si>
  <si>
    <t>SAMN03079614</t>
  </si>
  <si>
    <t>SRR1601396</t>
  </si>
  <si>
    <t>samp_3014</t>
  </si>
  <si>
    <t>MC002 (initial collection site replicate 2)</t>
  </si>
  <si>
    <t>SAMN03079613</t>
  </si>
  <si>
    <t>SRR1601395</t>
  </si>
  <si>
    <t>samp_3015</t>
  </si>
  <si>
    <t>MC001 (initial collection site replicate 1)</t>
  </si>
  <si>
    <t>SAMN03079612</t>
  </si>
  <si>
    <t>SRR1601394</t>
  </si>
  <si>
    <t>samp_3016</t>
  </si>
  <si>
    <t>sv_1</t>
  </si>
  <si>
    <t>16S-V4</t>
  </si>
  <si>
    <t>AATGATACGGCGACCACCGAGATCTACAC</t>
  </si>
  <si>
    <t>CAAGCAGAAGACGGCATACGAGAT</t>
  </si>
  <si>
    <t>2019-06-03T13:43:00Z</t>
  </si>
  <si>
    <t>5.06-0.5</t>
  </si>
  <si>
    <t>E2019-0004</t>
  </si>
  <si>
    <t>samp_3017</t>
  </si>
  <si>
    <t>sv_2</t>
  </si>
  <si>
    <t>2019-06-03T11:43:00Z</t>
  </si>
  <si>
    <t>6.05-0.5</t>
  </si>
  <si>
    <t>E2019-0005</t>
  </si>
  <si>
    <t>samp_3018</t>
  </si>
  <si>
    <t>sv_3</t>
  </si>
  <si>
    <t>2019-06-03T09:22:00Z</t>
  </si>
  <si>
    <t>7.94-0.5</t>
  </si>
  <si>
    <t>E2019-0006</t>
  </si>
  <si>
    <t>samp_3019</t>
  </si>
  <si>
    <t>sv_4</t>
  </si>
  <si>
    <t>2019-06-17T12:32:00Z</t>
  </si>
  <si>
    <t>4.84-0.5</t>
  </si>
  <si>
    <t>E2019-0007</t>
  </si>
  <si>
    <t>samp_3020</t>
  </si>
  <si>
    <t>sv_5</t>
  </si>
  <si>
    <t>2019-06-17T11:00:00Z</t>
  </si>
  <si>
    <t>6.23-0.5</t>
  </si>
  <si>
    <t>E2019-0008</t>
  </si>
  <si>
    <t>samp_3021</t>
  </si>
  <si>
    <t>sv_6</t>
  </si>
  <si>
    <t>2019-06-17T09:01:00Z</t>
  </si>
  <si>
    <t>6.47-0.5</t>
  </si>
  <si>
    <t>E2019-0009</t>
  </si>
  <si>
    <t>samp_3022</t>
  </si>
  <si>
    <t>sv_7</t>
  </si>
  <si>
    <t>2019-07-01T12:52:00Z</t>
  </si>
  <si>
    <t>5-0.5</t>
  </si>
  <si>
    <t>samp_3023</t>
  </si>
  <si>
    <t>sv_8</t>
  </si>
  <si>
    <t>2019-07-01T11:16:00Z</t>
  </si>
  <si>
    <t>5.9-0.5</t>
  </si>
  <si>
    <t>samp_3024</t>
  </si>
  <si>
    <t>sv_9</t>
  </si>
  <si>
    <t>2019-07-01T09:12:00Z</t>
  </si>
  <si>
    <t>8.14-0.5</t>
  </si>
  <si>
    <t>samp_3025</t>
  </si>
  <si>
    <t>sv_10</t>
  </si>
  <si>
    <t>5.24-0.5</t>
  </si>
  <si>
    <t>E2019-0013</t>
  </si>
  <si>
    <t>samp_3026</t>
  </si>
  <si>
    <t>sv_11</t>
  </si>
  <si>
    <t>6.25-0.5</t>
  </si>
  <si>
    <t>E2019-0014</t>
  </si>
  <si>
    <t>samp_3027</t>
  </si>
  <si>
    <t>sv_12</t>
  </si>
  <si>
    <t>7.91-0.5</t>
  </si>
  <si>
    <t>E2019-0015</t>
  </si>
  <si>
    <t>samp_3028</t>
  </si>
  <si>
    <t>sv_13</t>
  </si>
  <si>
    <t>2019-07-15T13:05:00Z</t>
  </si>
  <si>
    <t>4.73-0.5</t>
  </si>
  <si>
    <t>E2019-0016</t>
  </si>
  <si>
    <t>samp_3029</t>
  </si>
  <si>
    <t>sv_14</t>
  </si>
  <si>
    <t>2019-07-15T11:19:00Z</t>
  </si>
  <si>
    <t>6.2-0.5</t>
  </si>
  <si>
    <t>samp_3030</t>
  </si>
  <si>
    <t>sv_15</t>
  </si>
  <si>
    <t>2019-07-15T09:11:00Z</t>
  </si>
  <si>
    <t>8.02-0.5</t>
  </si>
  <si>
    <t>E2019-0018</t>
  </si>
  <si>
    <t>samp_3031</t>
  </si>
  <si>
    <t>sv_16</t>
  </si>
  <si>
    <t>5.1-0.5</t>
  </si>
  <si>
    <t>E2019-0019</t>
  </si>
  <si>
    <t>samp_3032</t>
  </si>
  <si>
    <t>sv_17</t>
  </si>
  <si>
    <t>6.35-0.5</t>
  </si>
  <si>
    <t>E2019-0020</t>
  </si>
  <si>
    <t>samp_3033</t>
  </si>
  <si>
    <t>sv_18</t>
  </si>
  <si>
    <t>7.93-0.5</t>
  </si>
  <si>
    <t>E2019-0021</t>
  </si>
  <si>
    <t>samp_3034</t>
  </si>
  <si>
    <t>sv_19</t>
  </si>
  <si>
    <t>4.57-0.5</t>
  </si>
  <si>
    <t>E2019-0022</t>
  </si>
  <si>
    <t>samp_3035</t>
  </si>
  <si>
    <t>sv_20</t>
  </si>
  <si>
    <t>5.95-0.5</t>
  </si>
  <si>
    <t>samp_3036</t>
  </si>
  <si>
    <t>sv_21</t>
  </si>
  <si>
    <t>8.09-0.5</t>
  </si>
  <si>
    <t>E2019-0024</t>
  </si>
  <si>
    <t>samp_3037</t>
  </si>
  <si>
    <t>sv_22</t>
  </si>
  <si>
    <t>2019-08-05T12:59:00Z</t>
  </si>
  <si>
    <t>4.78-0.5</t>
  </si>
  <si>
    <t>samp_3038</t>
  </si>
  <si>
    <t>sv_23</t>
  </si>
  <si>
    <t>2019-08-05T11:04:00Z</t>
  </si>
  <si>
    <t>6.11-0.5</t>
  </si>
  <si>
    <t>samp_3039</t>
  </si>
  <si>
    <t>sv_24</t>
  </si>
  <si>
    <t>2019-08-05T09:14:00Z</t>
  </si>
  <si>
    <t>7.95-0.5</t>
  </si>
  <si>
    <t>E2019-0027</t>
  </si>
  <si>
    <t>samp_3040</t>
  </si>
  <si>
    <t>sv_25</t>
  </si>
  <si>
    <t>2019-08-12T12:39:00Z</t>
  </si>
  <si>
    <t>samp_3041</t>
  </si>
  <si>
    <t>sv_26</t>
  </si>
  <si>
    <t>2019-08-12T10:54:00Z</t>
  </si>
  <si>
    <t>samp_3042</t>
  </si>
  <si>
    <t>sv_27</t>
  </si>
  <si>
    <t>2019-08-12T08:56:00Z</t>
  </si>
  <si>
    <t>7.77-0.5</t>
  </si>
  <si>
    <t>samp_3043</t>
  </si>
  <si>
    <t>sv_28</t>
  </si>
  <si>
    <t>5.38-0.5</t>
  </si>
  <si>
    <t>E2019-0031</t>
  </si>
  <si>
    <t>samp_3044</t>
  </si>
  <si>
    <t>sv_29</t>
  </si>
  <si>
    <t>6.15-0.5</t>
  </si>
  <si>
    <t>E2019-0032</t>
  </si>
  <si>
    <t>samp_3045</t>
  </si>
  <si>
    <t>sv_30</t>
  </si>
  <si>
    <t>7.71-0.5</t>
  </si>
  <si>
    <t>E2019-0033</t>
  </si>
  <si>
    <t>samp_3046</t>
  </si>
  <si>
    <t>sv_31</t>
  </si>
  <si>
    <t>3.93-0.5</t>
  </si>
  <si>
    <t>E2019-0034</t>
  </si>
  <si>
    <t>samp_3047</t>
  </si>
  <si>
    <t>sv_32</t>
  </si>
  <si>
    <t>E2019-0035</t>
  </si>
  <si>
    <t>samp_3048</t>
  </si>
  <si>
    <t>sv_33</t>
  </si>
  <si>
    <t>7.72-0.5</t>
  </si>
  <si>
    <t>E2019-0036</t>
  </si>
  <si>
    <t>samp_3049</t>
  </si>
  <si>
    <t>sv_34</t>
  </si>
  <si>
    <t>4.69-0.5</t>
  </si>
  <si>
    <t>samp_3050</t>
  </si>
  <si>
    <t>sv_35</t>
  </si>
  <si>
    <t>5.94-0.5</t>
  </si>
  <si>
    <t>samp_3051</t>
  </si>
  <si>
    <t>sv_36</t>
  </si>
  <si>
    <t>samp_3052</t>
  </si>
  <si>
    <t>sv_37</t>
  </si>
  <si>
    <t>2019-09-09T12:56:00Z</t>
  </si>
  <si>
    <t>5.57-0.5</t>
  </si>
  <si>
    <t>E2019-0040</t>
  </si>
  <si>
    <t>samp_3053</t>
  </si>
  <si>
    <t>sv_38</t>
  </si>
  <si>
    <t>2019-09-09T11:08:00Z</t>
  </si>
  <si>
    <t>5.96-0.5</t>
  </si>
  <si>
    <t>E2019-0041</t>
  </si>
  <si>
    <t>samp_3054</t>
  </si>
  <si>
    <t>sv_39</t>
  </si>
  <si>
    <t>2019-09-09T09:10:00Z</t>
  </si>
  <si>
    <t>7.92-0.5</t>
  </si>
  <si>
    <t>samp_3055</t>
  </si>
  <si>
    <t>sv_40</t>
  </si>
  <si>
    <t>2019-09-16T12:15:00Z</t>
  </si>
  <si>
    <t>4.82-0.5</t>
  </si>
  <si>
    <t>E2019-0043</t>
  </si>
  <si>
    <t>samp_3056</t>
  </si>
  <si>
    <t>sv_41</t>
  </si>
  <si>
    <t>2019-09-16T10:48:00Z</t>
  </si>
  <si>
    <t>5.83-0.5</t>
  </si>
  <si>
    <t>E2019-0044</t>
  </si>
  <si>
    <t>samp_3057</t>
  </si>
  <si>
    <t>sv_42</t>
  </si>
  <si>
    <t>2019-09-16T09:11:00Z</t>
  </si>
  <si>
    <t>7.74-0.5</t>
  </si>
  <si>
    <t>E2019-0045</t>
  </si>
  <si>
    <t>samp_3058</t>
  </si>
  <si>
    <t>sv_43</t>
  </si>
  <si>
    <t>2019-09-24T12:33:00Z</t>
  </si>
  <si>
    <t>4.81-0.5</t>
  </si>
  <si>
    <t>E2019-0046</t>
  </si>
  <si>
    <t>samp_3059</t>
  </si>
  <si>
    <t>sv_44</t>
  </si>
  <si>
    <t>2019-09-24T10:56:00Z</t>
  </si>
  <si>
    <t>5.78-0.5</t>
  </si>
  <si>
    <t>E2019-0047</t>
  </si>
  <si>
    <t>samp_3060</t>
  </si>
  <si>
    <t>sv_45</t>
  </si>
  <si>
    <t>2019-09-24T09:04:00Z</t>
  </si>
  <si>
    <t>7.96-0.5</t>
  </si>
  <si>
    <t>E2019-0048</t>
  </si>
  <si>
    <t>samp_3061</t>
  </si>
  <si>
    <t>sv_46</t>
  </si>
  <si>
    <t>2019-10-07T12:22:00Z</t>
  </si>
  <si>
    <t>4.6-0.5</t>
  </si>
  <si>
    <t>E2019-0049</t>
  </si>
  <si>
    <t>samp_3062</t>
  </si>
  <si>
    <t>sv_47</t>
  </si>
  <si>
    <t>2019-10-07T10:39:00Z</t>
  </si>
  <si>
    <t>5.66-0.5</t>
  </si>
  <si>
    <t>E2019-0050</t>
  </si>
  <si>
    <t>samp_3063</t>
  </si>
  <si>
    <t>sv_48</t>
  </si>
  <si>
    <t>2019-10-07T08:16:00Z</t>
  </si>
  <si>
    <t>8.01-0.5</t>
  </si>
  <si>
    <t>E2019-0051</t>
  </si>
  <si>
    <t>samp_3064</t>
  </si>
  <si>
    <t>sv_49</t>
  </si>
  <si>
    <t>samp_3065</t>
  </si>
  <si>
    <t>sv_50</t>
  </si>
  <si>
    <t>2020-07-06T09:39:00Z</t>
  </si>
  <si>
    <t>E2020-0012</t>
  </si>
  <si>
    <t>samp_3066</t>
  </si>
  <si>
    <t>sv_51</t>
  </si>
  <si>
    <t>samp_3067</t>
  </si>
  <si>
    <t>sv_52</t>
  </si>
  <si>
    <t>2020-07-06T09:55:00Z</t>
  </si>
  <si>
    <t>E2020-0014</t>
  </si>
  <si>
    <t>samp_3068</t>
  </si>
  <si>
    <t>sv_53</t>
  </si>
  <si>
    <t>samp_3069</t>
  </si>
  <si>
    <t>sv_54</t>
  </si>
  <si>
    <t>2020-07-13T08:25:00Z</t>
  </si>
  <si>
    <t>E2020-0016</t>
  </si>
  <si>
    <t>samp_3070</t>
  </si>
  <si>
    <t>sv_55</t>
  </si>
  <si>
    <t>2020-07-13T09:42:00Z</t>
  </si>
  <si>
    <t>E2020-0019</t>
  </si>
  <si>
    <t>samp_3071</t>
  </si>
  <si>
    <t>sv_56</t>
  </si>
  <si>
    <t>2020-07-13T08:55:00Z</t>
  </si>
  <si>
    <t>E2020-0020</t>
  </si>
  <si>
    <t>samp_3072</t>
  </si>
  <si>
    <t>sv_57</t>
  </si>
  <si>
    <t>2020-07-20T08:39:00Z</t>
  </si>
  <si>
    <t>E2020-0021</t>
  </si>
  <si>
    <t>samp_3073</t>
  </si>
  <si>
    <t>sv_58</t>
  </si>
  <si>
    <t>2020-07-20T09:58:00Z</t>
  </si>
  <si>
    <t>E2020-0024</t>
  </si>
  <si>
    <t>samp_3074</t>
  </si>
  <si>
    <t>sv_59</t>
  </si>
  <si>
    <t>2020-07-20T09:05:00Z</t>
  </si>
  <si>
    <t>E2020-0025</t>
  </si>
  <si>
    <t>samp_3075</t>
  </si>
  <si>
    <t>sv_60</t>
  </si>
  <si>
    <t>2020-07-28T11:45:00Z</t>
  </si>
  <si>
    <t>E2020-0026</t>
  </si>
  <si>
    <t>samp_3076</t>
  </si>
  <si>
    <t>sv_61</t>
  </si>
  <si>
    <t>2020-07-28T08:45:00Z</t>
  </si>
  <si>
    <t>samp_3077</t>
  </si>
  <si>
    <t>sv_62</t>
  </si>
  <si>
    <t>2020-07-28T11:20:00Z</t>
  </si>
  <si>
    <t>samp_3078</t>
  </si>
  <si>
    <t>sv_63</t>
  </si>
  <si>
    <t>2020-07-28T10:23:00Z</t>
  </si>
  <si>
    <t>samp_3079</t>
  </si>
  <si>
    <t>sv_64</t>
  </si>
  <si>
    <t>2020-07-30</t>
  </si>
  <si>
    <t>SB2</t>
  </si>
  <si>
    <t>E2020-0035</t>
  </si>
  <si>
    <t>samp_3080</t>
  </si>
  <si>
    <t>sv_65</t>
  </si>
  <si>
    <t>SB5</t>
  </si>
  <si>
    <t>E2020-0037</t>
  </si>
  <si>
    <t>samp_3081</t>
  </si>
  <si>
    <t>sv_66</t>
  </si>
  <si>
    <t>SB14</t>
  </si>
  <si>
    <t>E2020-0038</t>
  </si>
  <si>
    <t>samp_3082</t>
  </si>
  <si>
    <t>sv_67</t>
  </si>
  <si>
    <t>2020-08-04T11:19:00Z</t>
  </si>
  <si>
    <t>E2020-0039</t>
  </si>
  <si>
    <t>samp_3083</t>
  </si>
  <si>
    <t>sv_68</t>
  </si>
  <si>
    <t>2020-08-04T08:45:00Z</t>
  </si>
  <si>
    <t>E2020-0040</t>
  </si>
  <si>
    <t>samp_3084</t>
  </si>
  <si>
    <t>sv_69</t>
  </si>
  <si>
    <t>2020-08-04T10:56:00Z</t>
  </si>
  <si>
    <t>E2020-0043</t>
  </si>
  <si>
    <t>samp_3085</t>
  </si>
  <si>
    <t>sv_70</t>
  </si>
  <si>
    <t>2020-08-04T10:10:00Z</t>
  </si>
  <si>
    <t>E2020-0044</t>
  </si>
  <si>
    <t>samp_3086</t>
  </si>
  <si>
    <t>sv_71</t>
  </si>
  <si>
    <t>samp_3087</t>
  </si>
  <si>
    <t>sv_72</t>
  </si>
  <si>
    <t>samp_3088</t>
  </si>
  <si>
    <t>sv_73</t>
  </si>
  <si>
    <t>2020-08-10T11:14:00Z</t>
  </si>
  <si>
    <t>samp_3089</t>
  </si>
  <si>
    <t>sv_74</t>
  </si>
  <si>
    <t>samp_3090</t>
  </si>
  <si>
    <t>sv_75</t>
  </si>
  <si>
    <t>2020-08-13</t>
  </si>
  <si>
    <t>E2020-0056</t>
  </si>
  <si>
    <t>samp_3091</t>
  </si>
  <si>
    <t>sv_76</t>
  </si>
  <si>
    <t>E2020-0058</t>
  </si>
  <si>
    <t>samp_3092</t>
  </si>
  <si>
    <t>sv_77</t>
  </si>
  <si>
    <t>E2020-0059</t>
  </si>
  <si>
    <t>samp_3093</t>
  </si>
  <si>
    <t>sv_78</t>
  </si>
  <si>
    <t>2020-08-17T11:15:00Z</t>
  </si>
  <si>
    <t>E2020-0060</t>
  </si>
  <si>
    <t>samp_3094</t>
  </si>
  <si>
    <t>sv_79</t>
  </si>
  <si>
    <t>2020-08-17T08:37:00Z</t>
  </si>
  <si>
    <t>E2020-0061</t>
  </si>
  <si>
    <t>samp_3095</t>
  </si>
  <si>
    <t>sv_80</t>
  </si>
  <si>
    <t>2020-08-17T10:41:00Z</t>
  </si>
  <si>
    <t>E2020-0064</t>
  </si>
  <si>
    <t>samp_3096</t>
  </si>
  <si>
    <t>sv_81</t>
  </si>
  <si>
    <t>2020-08-17T09:58:00Z</t>
  </si>
  <si>
    <t>E2020-0065</t>
  </si>
  <si>
    <t>samp_3097</t>
  </si>
  <si>
    <t>sv_82</t>
  </si>
  <si>
    <t>E2020-0069</t>
  </si>
  <si>
    <t>samp_3098</t>
  </si>
  <si>
    <t>sv_83</t>
  </si>
  <si>
    <t>2020-08-24T11:04:00Z</t>
  </si>
  <si>
    <t>E2020-0072</t>
  </si>
  <si>
    <t>samp_3099</t>
  </si>
  <si>
    <t>sv_84</t>
  </si>
  <si>
    <t>E2020-0073</t>
  </si>
  <si>
    <t>samp_3100</t>
  </si>
  <si>
    <t>sv_86</t>
  </si>
  <si>
    <t>2020-09-01T11:10:00Z</t>
  </si>
  <si>
    <t>E2020-0081</t>
  </si>
  <si>
    <t>samp_3101</t>
  </si>
  <si>
    <t>sv_87</t>
  </si>
  <si>
    <t>2020-09-01T08:40:00Z</t>
  </si>
  <si>
    <t>E2020-0082</t>
  </si>
  <si>
    <t>samp_3102</t>
  </si>
  <si>
    <t>sv_88</t>
  </si>
  <si>
    <t>2020-09-01T10:47:00Z</t>
  </si>
  <si>
    <t>E2020-0085</t>
  </si>
  <si>
    <t>samp_3103</t>
  </si>
  <si>
    <t>sv_89</t>
  </si>
  <si>
    <t>2020-09-01T10:03:00Z</t>
  </si>
  <si>
    <t>E2020-0086</t>
  </si>
  <si>
    <t>samp_3104</t>
  </si>
  <si>
    <t>sv_90</t>
  </si>
  <si>
    <t>2020-09-09T11:09:00Z</t>
  </si>
  <si>
    <t>samp_3105</t>
  </si>
  <si>
    <t>sv_91</t>
  </si>
  <si>
    <t>2020-09-09T08:37:00Z</t>
  </si>
  <si>
    <t>samp_3106</t>
  </si>
  <si>
    <t>sv_92</t>
  </si>
  <si>
    <t>2020-09-09T10:45:00Z</t>
  </si>
  <si>
    <t>samp_3107</t>
  </si>
  <si>
    <t>sv_93</t>
  </si>
  <si>
    <t>2020-09-09T10:02:00Z</t>
  </si>
  <si>
    <t>samp_3108</t>
  </si>
  <si>
    <t>sv_94</t>
  </si>
  <si>
    <t>2020-09-15T12:37:00Z</t>
  </si>
  <si>
    <t>clear</t>
  </si>
  <si>
    <t>E2020-0097</t>
  </si>
  <si>
    <t>samp_3109</t>
  </si>
  <si>
    <t>sv_95</t>
  </si>
  <si>
    <t>2020-09-15T09:15:00Z</t>
  </si>
  <si>
    <t>hazy</t>
  </si>
  <si>
    <t>E2020-0098</t>
  </si>
  <si>
    <t>samp_3110</t>
  </si>
  <si>
    <t>sv_96</t>
  </si>
  <si>
    <t>2020-09-15T12:05:00Z</t>
  </si>
  <si>
    <t>E2020-0101</t>
  </si>
  <si>
    <t>samp_3111</t>
  </si>
  <si>
    <t>sv_97</t>
  </si>
  <si>
    <t>2020-09-15T11:03:00Z</t>
  </si>
  <si>
    <t>E2020-0102</t>
  </si>
  <si>
    <t>samp_3112</t>
  </si>
  <si>
    <t>sv_98</t>
  </si>
  <si>
    <t>2020-09-21T11:55:00Z</t>
  </si>
  <si>
    <t>E2020-0105</t>
  </si>
  <si>
    <t>samp_3113</t>
  </si>
  <si>
    <t>sv_99</t>
  </si>
  <si>
    <t>2020-09-21T08:55:00Z</t>
  </si>
  <si>
    <t>E2020-0106</t>
  </si>
  <si>
    <t>samp_3114</t>
  </si>
  <si>
    <t>sv_100</t>
  </si>
  <si>
    <t>2020-09-21T11:28:00Z</t>
  </si>
  <si>
    <t>E2020-0109</t>
  </si>
  <si>
    <t>samp_3115</t>
  </si>
  <si>
    <t>sv_101</t>
  </si>
  <si>
    <t>2020-09-21T10:35:00Z</t>
  </si>
  <si>
    <t>E2020-0110</t>
  </si>
  <si>
    <t>samp_3116</t>
  </si>
  <si>
    <t>sv_102</t>
  </si>
  <si>
    <t>2020-07-06</t>
  </si>
  <si>
    <t>E2020-0114</t>
  </si>
  <si>
    <t>samp_3117</t>
  </si>
  <si>
    <t>sv_103</t>
  </si>
  <si>
    <t>2020-07-13</t>
  </si>
  <si>
    <t>E2020-0116</t>
  </si>
  <si>
    <t>samp_3118</t>
  </si>
  <si>
    <t>sv_104</t>
  </si>
  <si>
    <t>E2020-0117</t>
  </si>
  <si>
    <t>samp_3119</t>
  </si>
  <si>
    <t>sv_105</t>
  </si>
  <si>
    <t>2020-09-28T11:16:00Z</t>
  </si>
  <si>
    <t>samp_3120</t>
  </si>
  <si>
    <t>sv_106</t>
  </si>
  <si>
    <t>2020-09-28T08:49:00Z</t>
  </si>
  <si>
    <t>samp_3121</t>
  </si>
  <si>
    <t>sv_107</t>
  </si>
  <si>
    <t>2020-09-28T10:54:00Z</t>
  </si>
  <si>
    <t>E2020-0122</t>
  </si>
  <si>
    <t>samp_3122</t>
  </si>
  <si>
    <t>sv_108</t>
  </si>
  <si>
    <t>2020-09-28T10:12:00Z</t>
  </si>
  <si>
    <t>samp_3123</t>
  </si>
  <si>
    <t>sv_109</t>
  </si>
  <si>
    <t>2020-10-05T11:34:00Z</t>
  </si>
  <si>
    <t>E2020-0126</t>
  </si>
  <si>
    <t>samp_3124</t>
  </si>
  <si>
    <t>sv_110</t>
  </si>
  <si>
    <t>2020-10-05T08:49:00Z</t>
  </si>
  <si>
    <t>E2020-0127</t>
  </si>
  <si>
    <t>samp_3125</t>
  </si>
  <si>
    <t>sv_111</t>
  </si>
  <si>
    <t>2020-10-05T11:09:00Z</t>
  </si>
  <si>
    <t>E2020-0130</t>
  </si>
  <si>
    <t>samp_3126</t>
  </si>
  <si>
    <t>sv_112</t>
  </si>
  <si>
    <t>2020-10-05T10:18:00Z</t>
  </si>
  <si>
    <t>E2020-0131</t>
  </si>
  <si>
    <t>samp_3127</t>
  </si>
  <si>
    <t>sv_113</t>
  </si>
  <si>
    <t>2021-04-27T11:45:00Z</t>
  </si>
  <si>
    <t>E2021-0001</t>
  </si>
  <si>
    <t>samp_3128</t>
  </si>
  <si>
    <t>sv_114</t>
  </si>
  <si>
    <t>2021-04-27T08:49:00Z</t>
  </si>
  <si>
    <t>7.6-0.5</t>
  </si>
  <si>
    <t>E2021-0002</t>
  </si>
  <si>
    <t>samp_3129</t>
  </si>
  <si>
    <t>sv_115</t>
  </si>
  <si>
    <t>2021-04-27T11:19:00Z</t>
  </si>
  <si>
    <t>1.7-0.5</t>
  </si>
  <si>
    <t>E2021-0005</t>
  </si>
  <si>
    <t>samp_3130</t>
  </si>
  <si>
    <t>sv_116</t>
  </si>
  <si>
    <t>2021-04-27T10:28:00Z</t>
  </si>
  <si>
    <t>6-0.5</t>
  </si>
  <si>
    <t>E2021-0006</t>
  </si>
  <si>
    <t>samp_3131</t>
  </si>
  <si>
    <t>sv_117</t>
  </si>
  <si>
    <t>2021-05-24T11:34:00Z</t>
  </si>
  <si>
    <t>4.53-0.5</t>
  </si>
  <si>
    <t>E2021-0009</t>
  </si>
  <si>
    <t>samp_3132</t>
  </si>
  <si>
    <t>sv_118</t>
  </si>
  <si>
    <t>2021-05-24T08:40:00Z</t>
  </si>
  <si>
    <t>7.63-0.5</t>
  </si>
  <si>
    <t>E2021-0010</t>
  </si>
  <si>
    <t>samp_3133</t>
  </si>
  <si>
    <t>sv_119</t>
  </si>
  <si>
    <t>2021-05-24T11:05:00Z</t>
  </si>
  <si>
    <t>1.76-0.5</t>
  </si>
  <si>
    <t>E2021-0013</t>
  </si>
  <si>
    <t>samp_3134</t>
  </si>
  <si>
    <t>sv_120</t>
  </si>
  <si>
    <t>2021-05-24T10:15:00Z</t>
  </si>
  <si>
    <t>5.77-0.5</t>
  </si>
  <si>
    <t>E2021-0014</t>
  </si>
  <si>
    <t>samp_3135</t>
  </si>
  <si>
    <t>sv_121</t>
  </si>
  <si>
    <t>2021-06-07T11:06:00Z</t>
  </si>
  <si>
    <t>4.51-0.5</t>
  </si>
  <si>
    <t>E2021-0017</t>
  </si>
  <si>
    <t>samp_3136</t>
  </si>
  <si>
    <t>sv_122</t>
  </si>
  <si>
    <t>2021-06-07T08:24:00Z</t>
  </si>
  <si>
    <t>7.66-0.5</t>
  </si>
  <si>
    <t>E2021-0018</t>
  </si>
  <si>
    <t>samp_3137</t>
  </si>
  <si>
    <t>sv_123</t>
  </si>
  <si>
    <t>2021-06-07T10:43:00Z</t>
  </si>
  <si>
    <t>E2021-0021</t>
  </si>
  <si>
    <t>samp_3138</t>
  </si>
  <si>
    <t>sv_124</t>
  </si>
  <si>
    <t>2021-06-07T09:55:00Z</t>
  </si>
  <si>
    <t>E2021-0022</t>
  </si>
  <si>
    <t>samp_3139</t>
  </si>
  <si>
    <t>sv_125</t>
  </si>
  <si>
    <t>2021-06-22T11:30:00Z</t>
  </si>
  <si>
    <t>4.35-0.5</t>
  </si>
  <si>
    <t>E2021-0025</t>
  </si>
  <si>
    <t>samp_3140</t>
  </si>
  <si>
    <t>sv_126</t>
  </si>
  <si>
    <t>2021-06-22T08:47:00Z</t>
  </si>
  <si>
    <t>7.35-0.5</t>
  </si>
  <si>
    <t>E2021-0026</t>
  </si>
  <si>
    <t>samp_3141</t>
  </si>
  <si>
    <t>sv_127</t>
  </si>
  <si>
    <t>2021-06-22T11:05:00Z</t>
  </si>
  <si>
    <t>1.54-0.5</t>
  </si>
  <si>
    <t>E2021-0029</t>
  </si>
  <si>
    <t>samp_3142</t>
  </si>
  <si>
    <t>sv_128</t>
  </si>
  <si>
    <t>2021-06-22T10:17:00Z</t>
  </si>
  <si>
    <t>5.56-0.5</t>
  </si>
  <si>
    <t>E2021-0030</t>
  </si>
  <si>
    <t>samp_3143</t>
  </si>
  <si>
    <t>sv_129</t>
  </si>
  <si>
    <t>2021-07-06T11:33:00Z</t>
  </si>
  <si>
    <t>4.29-0.5</t>
  </si>
  <si>
    <t>E2021-0033</t>
  </si>
  <si>
    <t>samp_3144</t>
  </si>
  <si>
    <t>sv_130</t>
  </si>
  <si>
    <t>2021-07-06T08:36:00Z</t>
  </si>
  <si>
    <t>7.42-0.5</t>
  </si>
  <si>
    <t>E2021-0034</t>
  </si>
  <si>
    <t>samp_3145</t>
  </si>
  <si>
    <t>sv_131</t>
  </si>
  <si>
    <t>2021-07-06T11:05:00Z</t>
  </si>
  <si>
    <t>1.49-0.5</t>
  </si>
  <si>
    <t>E2021-0037</t>
  </si>
  <si>
    <t>samp_3146</t>
  </si>
  <si>
    <t>sv_132</t>
  </si>
  <si>
    <t>2021-07-06T10:15:00Z</t>
  </si>
  <si>
    <t>5.68-0.5</t>
  </si>
  <si>
    <t>E2021-0038</t>
  </si>
  <si>
    <t>samp_3147</t>
  </si>
  <si>
    <t>sv_133</t>
  </si>
  <si>
    <t>2021-07-13T11:50:00Z</t>
  </si>
  <si>
    <t>4.49-0.5</t>
  </si>
  <si>
    <t>E2021-0041</t>
  </si>
  <si>
    <t>samp_3148</t>
  </si>
  <si>
    <t>sv_134</t>
  </si>
  <si>
    <t>2021-07-13T08:44:00Z</t>
  </si>
  <si>
    <t>7.53-0.5</t>
  </si>
  <si>
    <t>E2021-0042</t>
  </si>
  <si>
    <t>samp_3149</t>
  </si>
  <si>
    <t>sv_135</t>
  </si>
  <si>
    <t>2021-07-13T11:20:00Z</t>
  </si>
  <si>
    <t>1.75-0.5</t>
  </si>
  <si>
    <t>E2021-0045</t>
  </si>
  <si>
    <t>samp_3150</t>
  </si>
  <si>
    <t>sv_136</t>
  </si>
  <si>
    <t>2021-07-13T10:27:00Z</t>
  </si>
  <si>
    <t>E2021-0046</t>
  </si>
  <si>
    <t>samp_3151</t>
  </si>
  <si>
    <t>sv_137</t>
  </si>
  <si>
    <t>2021-07-19T11:29:00Z</t>
  </si>
  <si>
    <t>4.76-0.5</t>
  </si>
  <si>
    <t>E2021-0049</t>
  </si>
  <si>
    <t>samp_3152</t>
  </si>
  <si>
    <t>sv_138</t>
  </si>
  <si>
    <t>2021-07-19T08:44:00Z</t>
  </si>
  <si>
    <t>7.55-0.5</t>
  </si>
  <si>
    <t>E2021-0050</t>
  </si>
  <si>
    <t>samp_3153</t>
  </si>
  <si>
    <t>sv_139</t>
  </si>
  <si>
    <t>2021-07-19T11:04:00Z</t>
  </si>
  <si>
    <t>1.71-0.5</t>
  </si>
  <si>
    <t>E2021-0053</t>
  </si>
  <si>
    <t>samp_3154</t>
  </si>
  <si>
    <t>sv_140</t>
  </si>
  <si>
    <t>2021-07-19T10:14:00Z</t>
  </si>
  <si>
    <t>5.8-0.5</t>
  </si>
  <si>
    <t>E2021-0054</t>
  </si>
  <si>
    <t>samp_3155</t>
  </si>
  <si>
    <t>sv_141</t>
  </si>
  <si>
    <t>2021-07-26T11:35:00Z</t>
  </si>
  <si>
    <t>4.5-0.5</t>
  </si>
  <si>
    <t>E2021-0057</t>
  </si>
  <si>
    <t>samp_3156</t>
  </si>
  <si>
    <t>sv_142</t>
  </si>
  <si>
    <t>2021-07-26T08:39:00Z</t>
  </si>
  <si>
    <t>7.49-0.5</t>
  </si>
  <si>
    <t>E2021-0058</t>
  </si>
  <si>
    <t>samp_3157</t>
  </si>
  <si>
    <t>sv_143</t>
  </si>
  <si>
    <t>2021-07-26T11:10:00Z</t>
  </si>
  <si>
    <t>1.64-0.5</t>
  </si>
  <si>
    <t>E2021-0061</t>
  </si>
  <si>
    <t>samp_3158</t>
  </si>
  <si>
    <t>sv_144</t>
  </si>
  <si>
    <t>2021-07-26T10:20:00Z</t>
  </si>
  <si>
    <t>5.7-0.5</t>
  </si>
  <si>
    <t>E2021-0062</t>
  </si>
  <si>
    <t>samp_3159</t>
  </si>
  <si>
    <t>sv_145</t>
  </si>
  <si>
    <t>2021-08-02T11:32:00Z</t>
  </si>
  <si>
    <t>4.63-0.5</t>
  </si>
  <si>
    <t>E2021-0065</t>
  </si>
  <si>
    <t>samp_3160</t>
  </si>
  <si>
    <t>sv_146</t>
  </si>
  <si>
    <t>2021-08-02T08:35:00Z</t>
  </si>
  <si>
    <t>E2021-0066</t>
  </si>
  <si>
    <t>samp_3161</t>
  </si>
  <si>
    <t>sv_147</t>
  </si>
  <si>
    <t>2021-08-02T11:07:00Z</t>
  </si>
  <si>
    <t>E2021-0069</t>
  </si>
  <si>
    <t>samp_3162</t>
  </si>
  <si>
    <t>sv_148</t>
  </si>
  <si>
    <t>2021-08-02T10:08:00Z</t>
  </si>
  <si>
    <t>5.71-0.5</t>
  </si>
  <si>
    <t>E2021-0070</t>
  </si>
  <si>
    <t>samp_3163</t>
  </si>
  <si>
    <t>sv_149</t>
  </si>
  <si>
    <t>2021-08-09T12:28:00Z</t>
  </si>
  <si>
    <t>4.74-0.5</t>
  </si>
  <si>
    <t>E2021-0073</t>
  </si>
  <si>
    <t>samp_3164</t>
  </si>
  <si>
    <t>sv_150</t>
  </si>
  <si>
    <t>2021-08-09T08:57:00Z</t>
  </si>
  <si>
    <t>7.69-0.5</t>
  </si>
  <si>
    <t>E2021-0074</t>
  </si>
  <si>
    <t>samp_3165</t>
  </si>
  <si>
    <t>sv_151</t>
  </si>
  <si>
    <t>2021-08-09T11:49:00Z</t>
  </si>
  <si>
    <t>1.81-0.5</t>
  </si>
  <si>
    <t>E2021-0077</t>
  </si>
  <si>
    <t>samp_3166</t>
  </si>
  <si>
    <t>sv_152</t>
  </si>
  <si>
    <t>2021-08-09T10:52:00Z</t>
  </si>
  <si>
    <t>5.74-0.5</t>
  </si>
  <si>
    <t>E2021-0078</t>
  </si>
  <si>
    <t>samp_3167</t>
  </si>
  <si>
    <t>sv_153</t>
  </si>
  <si>
    <t>2021-08-16T12:04:00Z</t>
  </si>
  <si>
    <t>4.7-0.5</t>
  </si>
  <si>
    <t>samp_3168</t>
  </si>
  <si>
    <t>sv_154</t>
  </si>
  <si>
    <t>2021-08-16T08:52:00Z</t>
  </si>
  <si>
    <t>samp_3169</t>
  </si>
  <si>
    <t>sv_155</t>
  </si>
  <si>
    <t>2021-08-16T11:33:00Z</t>
  </si>
  <si>
    <t>1.74-0.5</t>
  </si>
  <si>
    <t>E2021-0085</t>
  </si>
  <si>
    <t>samp_3170</t>
  </si>
  <si>
    <t>sv_156</t>
  </si>
  <si>
    <t>2021-08-16T10:30:00Z</t>
  </si>
  <si>
    <t>5.88-0.5</t>
  </si>
  <si>
    <t>samp_3171</t>
  </si>
  <si>
    <t>sv_157</t>
  </si>
  <si>
    <t>2021-08-23T11:26:00Z</t>
  </si>
  <si>
    <t>E2021-0089</t>
  </si>
  <si>
    <t>samp_3172</t>
  </si>
  <si>
    <t>sv_158</t>
  </si>
  <si>
    <t>2021-08-23T08:34:00Z</t>
  </si>
  <si>
    <t>E2021-0090</t>
  </si>
  <si>
    <t>samp_3173</t>
  </si>
  <si>
    <t>sv_159</t>
  </si>
  <si>
    <t>2021-08-23T11:02:00Z</t>
  </si>
  <si>
    <t>1.67-0.5</t>
  </si>
  <si>
    <t>E2021-0093</t>
  </si>
  <si>
    <t>samp_3174</t>
  </si>
  <si>
    <t>sv_160</t>
  </si>
  <si>
    <t>2021-08-23T10:08:00Z</t>
  </si>
  <si>
    <t>E2021-0094</t>
  </si>
  <si>
    <t>samp_3175</t>
  </si>
  <si>
    <t>sv_161</t>
  </si>
  <si>
    <t>2021-08-30T11:03:00Z</t>
  </si>
  <si>
    <t>4.54-0.5</t>
  </si>
  <si>
    <t>E2021-0097</t>
  </si>
  <si>
    <t>samp_3176</t>
  </si>
  <si>
    <t>sv_162</t>
  </si>
  <si>
    <t>2021-08-30T08:30:00Z</t>
  </si>
  <si>
    <t>7.39-0.5</t>
  </si>
  <si>
    <t>E2021-0098</t>
  </si>
  <si>
    <t>samp_3177</t>
  </si>
  <si>
    <t>sv_163</t>
  </si>
  <si>
    <t>2021-08-30T10:41:00Z</t>
  </si>
  <si>
    <t>E2021-0101</t>
  </si>
  <si>
    <t>samp_3178</t>
  </si>
  <si>
    <t>sv_164</t>
  </si>
  <si>
    <t>2021-08-30T09:55:00Z</t>
  </si>
  <si>
    <t>5.69-0.5</t>
  </si>
  <si>
    <t>E2021-0102</t>
  </si>
  <si>
    <t>samp_3179</t>
  </si>
  <si>
    <t>sv_165</t>
  </si>
  <si>
    <t>2021-09-07T11:24:00Z</t>
  </si>
  <si>
    <t>4.25-0.5</t>
  </si>
  <si>
    <t>E2021-0105</t>
  </si>
  <si>
    <t>samp_3180</t>
  </si>
  <si>
    <t>sv_166</t>
  </si>
  <si>
    <t>2021-09-07T08:28:00Z</t>
  </si>
  <si>
    <t>7.33-0.5</t>
  </si>
  <si>
    <t>E2021-0106</t>
  </si>
  <si>
    <t>samp_3181</t>
  </si>
  <si>
    <t>sv_167</t>
  </si>
  <si>
    <t>2021-09-07T10:58:00Z</t>
  </si>
  <si>
    <t>1.51-0.5</t>
  </si>
  <si>
    <t>E2021-0109</t>
  </si>
  <si>
    <t>samp_3182</t>
  </si>
  <si>
    <t>sv_168</t>
  </si>
  <si>
    <t>2021-09-07T10:06:00Z</t>
  </si>
  <si>
    <t>5.58-0.5</t>
  </si>
  <si>
    <t>E2021-0110</t>
  </si>
  <si>
    <t>samp_3183</t>
  </si>
  <si>
    <t>sv_169</t>
  </si>
  <si>
    <t>2021-09-13T11:12:00Z</t>
  </si>
  <si>
    <t>E2021-0113</t>
  </si>
  <si>
    <t>samp_3184</t>
  </si>
  <si>
    <t>sv_170</t>
  </si>
  <si>
    <t>2021-09-13T08:32:00Z</t>
  </si>
  <si>
    <t>7.47-0.5</t>
  </si>
  <si>
    <t>E2021-0114</t>
  </si>
  <si>
    <t>samp_3185</t>
  </si>
  <si>
    <t>sv_171</t>
  </si>
  <si>
    <t>2021-09-13T10:47:00Z</t>
  </si>
  <si>
    <t>E2021-0117</t>
  </si>
  <si>
    <t>samp_3186</t>
  </si>
  <si>
    <t>sv_172</t>
  </si>
  <si>
    <t>2021-09-13T09:56:00Z</t>
  </si>
  <si>
    <t>5.93-0.5</t>
  </si>
  <si>
    <t>E2021-0118</t>
  </si>
  <si>
    <t>samp_3187</t>
  </si>
  <si>
    <t>sv_173</t>
  </si>
  <si>
    <t>2021-09-20T11:05:00Z</t>
  </si>
  <si>
    <t>4.62-0.5</t>
  </si>
  <si>
    <t>E2021-0121</t>
  </si>
  <si>
    <t>samp_3188</t>
  </si>
  <si>
    <t>sv_174</t>
  </si>
  <si>
    <t>2021-09-20T08:31:00Z</t>
  </si>
  <si>
    <t>7.75-0.5</t>
  </si>
  <si>
    <t>E2021-0122</t>
  </si>
  <si>
    <t>samp_3189</t>
  </si>
  <si>
    <t>sv_175</t>
  </si>
  <si>
    <t>2021-09-20T10:43:00Z</t>
  </si>
  <si>
    <t>1.79-0.5</t>
  </si>
  <si>
    <t>E2021-0125</t>
  </si>
  <si>
    <t>samp_3190</t>
  </si>
  <si>
    <t>sv_176</t>
  </si>
  <si>
    <t>2021-09-20T10:00:00Z</t>
  </si>
  <si>
    <t>5.81-0.5</t>
  </si>
  <si>
    <t>E2021-0126</t>
  </si>
  <si>
    <t>samp_3191</t>
  </si>
  <si>
    <t>sv_177</t>
  </si>
  <si>
    <t>2021-09-27T14:11:00Z</t>
  </si>
  <si>
    <t>4.12-0.5</t>
  </si>
  <si>
    <t>E2021-0129</t>
  </si>
  <si>
    <t>samp_3192</t>
  </si>
  <si>
    <t>sv_178</t>
  </si>
  <si>
    <t>2021-09-27T10:25:00Z</t>
  </si>
  <si>
    <t>E2021-0130</t>
  </si>
  <si>
    <t>samp_3193</t>
  </si>
  <si>
    <t>sv_179</t>
  </si>
  <si>
    <t>2021-09-27T13:47:00Z</t>
  </si>
  <si>
    <t>1.48-0.5</t>
  </si>
  <si>
    <t>E2021-0133</t>
  </si>
  <si>
    <t>samp_3194</t>
  </si>
  <si>
    <t>sv_180</t>
  </si>
  <si>
    <t>2021-09-27T11:16:00Z</t>
  </si>
  <si>
    <t>5.43-0.5</t>
  </si>
  <si>
    <t>E2021-0134</t>
  </si>
  <si>
    <t>samp_3195</t>
  </si>
  <si>
    <t>sv_181</t>
  </si>
  <si>
    <t>2021-10-04T12:47:00Z</t>
  </si>
  <si>
    <t>E2021-0137</t>
  </si>
  <si>
    <t>samp_3196</t>
  </si>
  <si>
    <t>sv_182</t>
  </si>
  <si>
    <t>2021-10-04T09:36:00Z</t>
  </si>
  <si>
    <t>7.41-0.5</t>
  </si>
  <si>
    <t>E2021-0138</t>
  </si>
  <si>
    <t>samp_3197</t>
  </si>
  <si>
    <t>sv_183</t>
  </si>
  <si>
    <t>2021-10-04T12:21:00Z</t>
  </si>
  <si>
    <t>1.9-0.5</t>
  </si>
  <si>
    <t>E2021-0141</t>
  </si>
  <si>
    <t>samp_3198</t>
  </si>
  <si>
    <t>sv_184</t>
  </si>
  <si>
    <t>2021-10-04T11:32:00Z</t>
  </si>
  <si>
    <t>5.62-0.5</t>
  </si>
  <si>
    <t>E2021-0142</t>
  </si>
  <si>
    <t>samp_3199</t>
  </si>
  <si>
    <t>sv_185</t>
  </si>
  <si>
    <t>2021-10-12T10:38:00Z</t>
  </si>
  <si>
    <t>4.16-0.5</t>
  </si>
  <si>
    <t>E2021-0145</t>
  </si>
  <si>
    <t>samp_3200</t>
  </si>
  <si>
    <t>sv_186</t>
  </si>
  <si>
    <t>2021-10-12T08:40:00Z</t>
  </si>
  <si>
    <t>7.32-0.5</t>
  </si>
  <si>
    <t>E2021-0146</t>
  </si>
  <si>
    <t>samp_3201</t>
  </si>
  <si>
    <t>sv_187</t>
  </si>
  <si>
    <t>2021-10-12T10:10:00Z</t>
  </si>
  <si>
    <t>1.41-0.5</t>
  </si>
  <si>
    <t>E2021-0149</t>
  </si>
  <si>
    <t>samp_3202</t>
  </si>
  <si>
    <t>sv_188</t>
  </si>
  <si>
    <t>2021-10-12T09:23:00Z</t>
  </si>
  <si>
    <t>E2021-0150</t>
  </si>
  <si>
    <t>samp_3203</t>
  </si>
  <si>
    <t>sv_189</t>
  </si>
  <si>
    <t>2021-10-18T11:08:00Z</t>
  </si>
  <si>
    <t>4.61-0.5</t>
  </si>
  <si>
    <t>E2021-0153</t>
  </si>
  <si>
    <t>samp_3204</t>
  </si>
  <si>
    <t>sv_190</t>
  </si>
  <si>
    <t>2021-10-18T08:36:00Z</t>
  </si>
  <si>
    <t>E2021-0154</t>
  </si>
  <si>
    <t>samp_3205</t>
  </si>
  <si>
    <t>sv_191</t>
  </si>
  <si>
    <t>2021-10-18T10:44:00Z</t>
  </si>
  <si>
    <t>1.66-0.5</t>
  </si>
  <si>
    <t>E2021-0157</t>
  </si>
  <si>
    <t>samp_3206</t>
  </si>
  <si>
    <t>sv_192</t>
  </si>
  <si>
    <t>2021-10-18T10:00:00Z</t>
  </si>
  <si>
    <t>E2021-0158</t>
  </si>
  <si>
    <t>samp_3207</t>
  </si>
  <si>
    <t>sv_193</t>
  </si>
  <si>
    <t>2021-10-27T08:50:00Z</t>
  </si>
  <si>
    <t>E2021-0161</t>
  </si>
  <si>
    <t>samp_3208</t>
  </si>
  <si>
    <t>sv_194</t>
  </si>
  <si>
    <t>2021-06-08T12:50:00</t>
  </si>
  <si>
    <t>1-4.5</t>
  </si>
  <si>
    <t>samp_3209</t>
  </si>
  <si>
    <t>sv_195</t>
  </si>
  <si>
    <t>2021-06-08T08:40:00</t>
  </si>
  <si>
    <t>1-8.9</t>
  </si>
  <si>
    <t>samp_3210</t>
  </si>
  <si>
    <t>sv_196</t>
  </si>
  <si>
    <t>2021-06-08T11:45:00</t>
  </si>
  <si>
    <t>1-2.5</t>
  </si>
  <si>
    <t>samp_3211</t>
  </si>
  <si>
    <t>sv_197</t>
  </si>
  <si>
    <t>2021-06-08T10:30:00</t>
  </si>
  <si>
    <t>E2021-2003</t>
  </si>
  <si>
    <t>samp_3212</t>
  </si>
  <si>
    <t>sv_198</t>
  </si>
  <si>
    <t>2021-07-14T12:30:00</t>
  </si>
  <si>
    <t>samp_3213</t>
  </si>
  <si>
    <t>sv_199</t>
  </si>
  <si>
    <t>2021-07-14T08:40:00</t>
  </si>
  <si>
    <t>samp_3214</t>
  </si>
  <si>
    <t>sv_200</t>
  </si>
  <si>
    <t>2021-07-14T11:30:00</t>
  </si>
  <si>
    <t>samp_3215</t>
  </si>
  <si>
    <t>sv_201</t>
  </si>
  <si>
    <t>2021-07-14T10:16:00</t>
  </si>
  <si>
    <t>samp_3216</t>
  </si>
  <si>
    <t>sv_202</t>
  </si>
  <si>
    <t>2021-08-03T11:58:00</t>
  </si>
  <si>
    <t>1-5.2</t>
  </si>
  <si>
    <t>samp_3217</t>
  </si>
  <si>
    <t>sv_203</t>
  </si>
  <si>
    <t>2021-08-03T08:31:00</t>
  </si>
  <si>
    <t>1-7.8</t>
  </si>
  <si>
    <t>E2021-2009</t>
  </si>
  <si>
    <t>samp_3218</t>
  </si>
  <si>
    <t>sv_204</t>
  </si>
  <si>
    <t>2021-08-03T10:03:00</t>
  </si>
  <si>
    <t>1-4.9</t>
  </si>
  <si>
    <t>samp_3219</t>
  </si>
  <si>
    <t>sv_205</t>
  </si>
  <si>
    <t>2021-08-03T11:00:00</t>
  </si>
  <si>
    <t>1-5.5</t>
  </si>
  <si>
    <t>samp_3220</t>
  </si>
  <si>
    <t>sv_206</t>
  </si>
  <si>
    <t>2021-08-31T11:20:00</t>
  </si>
  <si>
    <t>1-4.8</t>
  </si>
  <si>
    <t>samp_3221</t>
  </si>
  <si>
    <t>sv_207</t>
  </si>
  <si>
    <t>2021-08-31T08:08:00</t>
  </si>
  <si>
    <t>samp_3222</t>
  </si>
  <si>
    <t>sv_208</t>
  </si>
  <si>
    <t>2021-08-31T10:23:00</t>
  </si>
  <si>
    <t>samp_3223</t>
  </si>
  <si>
    <t>sv_209</t>
  </si>
  <si>
    <t>2021-08-31T09:19:00</t>
  </si>
  <si>
    <t>1-5.9</t>
  </si>
  <si>
    <t>samp_3224</t>
  </si>
  <si>
    <t>sv_210</t>
  </si>
  <si>
    <t>2021-09-21T08:35:00</t>
  </si>
  <si>
    <t>samp_3225</t>
  </si>
  <si>
    <t>sv_211</t>
  </si>
  <si>
    <t>2021-09-21T11:17:00</t>
  </si>
  <si>
    <t>samp_3226</t>
  </si>
  <si>
    <t>sv_212</t>
  </si>
  <si>
    <t>2021-09-21T10:00:00</t>
  </si>
  <si>
    <t>1-5.8</t>
  </si>
  <si>
    <t>samp_3227</t>
  </si>
  <si>
    <t>sv_213</t>
  </si>
  <si>
    <t>2021-05-21T10:08:00</t>
  </si>
  <si>
    <t>E2021-3000</t>
  </si>
  <si>
    <t>samp_3228</t>
  </si>
  <si>
    <t>sv_214</t>
  </si>
  <si>
    <t>2021-05-21T11:11:00</t>
  </si>
  <si>
    <t>E2021-3001</t>
  </si>
  <si>
    <t>samp_3229</t>
  </si>
  <si>
    <t>sv_215</t>
  </si>
  <si>
    <t>2021-05-21T12:10:00</t>
  </si>
  <si>
    <t>E2021-3002</t>
  </si>
  <si>
    <t>samp_3230</t>
  </si>
  <si>
    <t>sv_216</t>
  </si>
  <si>
    <t>T8</t>
  </si>
  <si>
    <t>E2021-3003</t>
  </si>
  <si>
    <t>samp_3231</t>
  </si>
  <si>
    <t>sv_217</t>
  </si>
  <si>
    <t>2021-05-21T11:56:00</t>
  </si>
  <si>
    <t>E2021-3004</t>
  </si>
  <si>
    <t>samp_3232</t>
  </si>
  <si>
    <t>sv_218</t>
  </si>
  <si>
    <t>2021-05-21T12:49:00</t>
  </si>
  <si>
    <t>E2021-3005</t>
  </si>
  <si>
    <t>samp_3233</t>
  </si>
  <si>
    <t>sv_219</t>
  </si>
  <si>
    <t>2021-06-23T09:00:00</t>
  </si>
  <si>
    <t>E2021-3006</t>
  </si>
  <si>
    <t>samp_3234</t>
  </si>
  <si>
    <t>sv_220</t>
  </si>
  <si>
    <t>2021-06-23T09:53:00</t>
  </si>
  <si>
    <t>T4</t>
  </si>
  <si>
    <t>E2021-3007</t>
  </si>
  <si>
    <t>samp_3235</t>
  </si>
  <si>
    <t>sv_221</t>
  </si>
  <si>
    <t>2021-06-23T10:30:00</t>
  </si>
  <si>
    <t>E2021-3008</t>
  </si>
  <si>
    <t>samp_3236</t>
  </si>
  <si>
    <t>sv_222</t>
  </si>
  <si>
    <t>2021-06-23</t>
  </si>
  <si>
    <t>E2021-3009</t>
  </si>
  <si>
    <t>samp_3237</t>
  </si>
  <si>
    <t>sv_223</t>
  </si>
  <si>
    <t>2021-06-23T10:56:00</t>
  </si>
  <si>
    <t>E2021-3010</t>
  </si>
  <si>
    <t>samp_3238</t>
  </si>
  <si>
    <t>sv_224</t>
  </si>
  <si>
    <t>2021-06-23T11:10:00</t>
  </si>
  <si>
    <t>E2021-3011</t>
  </si>
  <si>
    <t>samp_3239</t>
  </si>
  <si>
    <t>sv_225</t>
  </si>
  <si>
    <t>2021-07-21T09:17:00</t>
  </si>
  <si>
    <t>E2021-3012</t>
  </si>
  <si>
    <t>samp_3240</t>
  </si>
  <si>
    <t>sv_226</t>
  </si>
  <si>
    <t>2021-07-21T10:40:00</t>
  </si>
  <si>
    <t>E2021-3013</t>
  </si>
  <si>
    <t>samp_3241</t>
  </si>
  <si>
    <t>sv_227</t>
  </si>
  <si>
    <t>2021-07-21T11:02:00</t>
  </si>
  <si>
    <t>E2021-3014</t>
  </si>
  <si>
    <t>samp_3242</t>
  </si>
  <si>
    <t>sv_228</t>
  </si>
  <si>
    <t>2021-07-21T11:23:00</t>
  </si>
  <si>
    <t>E2021-3015</t>
  </si>
  <si>
    <t>samp_3243</t>
  </si>
  <si>
    <t>sv_229</t>
  </si>
  <si>
    <t>E2021-3016</t>
  </si>
  <si>
    <t>samp_3244</t>
  </si>
  <si>
    <t>sv_230</t>
  </si>
  <si>
    <t>2021-07-21T11:53:00</t>
  </si>
  <si>
    <t>E2021-3017</t>
  </si>
  <si>
    <t>samp_3245</t>
  </si>
  <si>
    <t>sv_231</t>
  </si>
  <si>
    <t>2021-08-17T08:58:00</t>
  </si>
  <si>
    <t>E2021-3018</t>
  </si>
  <si>
    <t>samp_3246</t>
  </si>
  <si>
    <t>sv_232</t>
  </si>
  <si>
    <t>2021-08-17T09:53:00</t>
  </si>
  <si>
    <t>E2021-3019</t>
  </si>
  <si>
    <t>samp_3247</t>
  </si>
  <si>
    <t>sv_233</t>
  </si>
  <si>
    <t>2021-08-17T10:09:00</t>
  </si>
  <si>
    <t>E2021-3020</t>
  </si>
  <si>
    <t>samp_3248</t>
  </si>
  <si>
    <t>sv_234</t>
  </si>
  <si>
    <t>E2021-3021</t>
  </si>
  <si>
    <t>samp_3249</t>
  </si>
  <si>
    <t>sv_235</t>
  </si>
  <si>
    <t>2021-08-17T10:37:00</t>
  </si>
  <si>
    <t>E2021-3022</t>
  </si>
  <si>
    <t>samp_3250</t>
  </si>
  <si>
    <t>sv_236</t>
  </si>
  <si>
    <t>2021-08-17T11:17:00</t>
  </si>
  <si>
    <t>E2021-3023</t>
  </si>
  <si>
    <t>samp_3251</t>
  </si>
  <si>
    <t>sv_237</t>
  </si>
  <si>
    <t>2021-08-17T10:59:00</t>
  </si>
  <si>
    <t>E2021-3024</t>
  </si>
  <si>
    <t>samp_3252</t>
  </si>
  <si>
    <t>sv_238</t>
  </si>
  <si>
    <t>2021-09-15T08:39:00</t>
  </si>
  <si>
    <t>E2021-3025</t>
  </si>
  <si>
    <t>samp_3253</t>
  </si>
  <si>
    <t>sv_239</t>
  </si>
  <si>
    <t>2021-09-15T09:27:00</t>
  </si>
  <si>
    <t>E2021-3026</t>
  </si>
  <si>
    <t>samp_3254</t>
  </si>
  <si>
    <t>sv_240</t>
  </si>
  <si>
    <t>2021-09-15T10:08:00</t>
  </si>
  <si>
    <t>E2021-3027</t>
  </si>
  <si>
    <t>samp_3255</t>
  </si>
  <si>
    <t>sv_241</t>
  </si>
  <si>
    <t>E2021-3028</t>
  </si>
  <si>
    <t>samp_3256</t>
  </si>
  <si>
    <t>sv_242</t>
  </si>
  <si>
    <t>2021-09-15T10:37:00</t>
  </si>
  <si>
    <t>E2021-3029</t>
  </si>
  <si>
    <t>samp_3257</t>
  </si>
  <si>
    <t>sv_243</t>
  </si>
  <si>
    <t>2021-09-15T11:00:00</t>
  </si>
  <si>
    <t>E2021-3030</t>
  </si>
  <si>
    <t>samp_3258</t>
  </si>
  <si>
    <t>sv_244</t>
  </si>
  <si>
    <t>2021-10-05T09:12:00</t>
  </si>
  <si>
    <t>E2021-3031</t>
  </si>
  <si>
    <t>samp_3259</t>
  </si>
  <si>
    <t>sv_245</t>
  </si>
  <si>
    <t>2021-10-05T09:55:00</t>
  </si>
  <si>
    <t>E2021-3032</t>
  </si>
  <si>
    <t>samp_3260</t>
  </si>
  <si>
    <t>sv_246</t>
  </si>
  <si>
    <t>2021-10-05T10:33:00</t>
  </si>
  <si>
    <t>E2021-3033</t>
  </si>
  <si>
    <t>samp_3261</t>
  </si>
  <si>
    <t>sv_247</t>
  </si>
  <si>
    <t>E2021-3034</t>
  </si>
  <si>
    <t>samp_3262</t>
  </si>
  <si>
    <t>sv_248</t>
  </si>
  <si>
    <t>2021-10-05T11:09:00</t>
  </si>
  <si>
    <t>E2021-3035</t>
  </si>
  <si>
    <t>samp_3263</t>
  </si>
  <si>
    <t>sv_249</t>
  </si>
  <si>
    <t>2021-10-05T11:34:00</t>
  </si>
  <si>
    <t>E2021-3036</t>
  </si>
  <si>
    <t>samp_3264</t>
  </si>
  <si>
    <t>sv_250</t>
  </si>
  <si>
    <t>2021-06-17</t>
  </si>
  <si>
    <t>E2021-4001</t>
  </si>
  <si>
    <t>samp_3265</t>
  </si>
  <si>
    <t>sv_251</t>
  </si>
  <si>
    <t>E2021-4002</t>
  </si>
  <si>
    <t>samp_3266</t>
  </si>
  <si>
    <t>sv_252</t>
  </si>
  <si>
    <t>2021-07-14</t>
  </si>
  <si>
    <t>E2021-4003</t>
  </si>
  <si>
    <t>samp_3267</t>
  </si>
  <si>
    <t>sv_253</t>
  </si>
  <si>
    <t>E2021-4004</t>
  </si>
  <si>
    <t>samp_3268</t>
  </si>
  <si>
    <t>sv_254</t>
  </si>
  <si>
    <t>E2021-4005</t>
  </si>
  <si>
    <t>samp_3269</t>
  </si>
  <si>
    <t>sv_255</t>
  </si>
  <si>
    <t>2021-07-28</t>
  </si>
  <si>
    <t>E2021-4006</t>
  </si>
  <si>
    <t>samp_3270</t>
  </si>
  <si>
    <t>sv_256</t>
  </si>
  <si>
    <t>E2021-4007</t>
  </si>
  <si>
    <t>samp_3271</t>
  </si>
  <si>
    <t>sv_257</t>
  </si>
  <si>
    <t>E2021-4008</t>
  </si>
  <si>
    <t>samp_3272</t>
  </si>
  <si>
    <t>sv_258</t>
  </si>
  <si>
    <t>2021-08-12</t>
  </si>
  <si>
    <t>E2021-4009</t>
  </si>
  <si>
    <t>samp_3273</t>
  </si>
  <si>
    <t>sv_259</t>
  </si>
  <si>
    <t>E2021-4010</t>
  </si>
  <si>
    <t>samp_3274</t>
  </si>
  <si>
    <t>sv_260</t>
  </si>
  <si>
    <t>2021-08-26</t>
  </si>
  <si>
    <t>E2021-4011</t>
  </si>
  <si>
    <t>samp_3275</t>
  </si>
  <si>
    <t>sv_261</t>
  </si>
  <si>
    <t>E2021-4012</t>
  </si>
  <si>
    <t>samp_3276</t>
  </si>
  <si>
    <t>sv_262</t>
  </si>
  <si>
    <t>E2021-4013</t>
  </si>
  <si>
    <t>samp_3277</t>
  </si>
  <si>
    <t>sv_263</t>
  </si>
  <si>
    <t>2021-09-10</t>
  </si>
  <si>
    <t>E2021-4014</t>
  </si>
  <si>
    <t>samp_3278</t>
  </si>
  <si>
    <t>sv_264</t>
  </si>
  <si>
    <t>E2021-4015</t>
  </si>
  <si>
    <t>samp_3279</t>
  </si>
  <si>
    <t>sv_265</t>
  </si>
  <si>
    <t>E2021-4016</t>
  </si>
  <si>
    <t>samp_3280</t>
  </si>
  <si>
    <t>sv_266</t>
  </si>
  <si>
    <t>2021-09-30</t>
  </si>
  <si>
    <t>E2021-4017</t>
  </si>
  <si>
    <t>samp_3281</t>
  </si>
  <si>
    <t>sv_267</t>
  </si>
  <si>
    <t>E2021-4018</t>
  </si>
  <si>
    <t>samp_3282</t>
  </si>
  <si>
    <t>sv_268</t>
  </si>
  <si>
    <t>E2021-4019</t>
  </si>
  <si>
    <t>samp_3283</t>
  </si>
  <si>
    <t>sv_269</t>
  </si>
  <si>
    <t>2021-10-14</t>
  </si>
  <si>
    <t>SB4</t>
  </si>
  <si>
    <t>E2021-4020</t>
  </si>
  <si>
    <t>samp_3284</t>
  </si>
  <si>
    <t>samp_3285</t>
  </si>
  <si>
    <t>samp_3286</t>
  </si>
  <si>
    <t>sv_334</t>
  </si>
  <si>
    <t>samp_3287</t>
  </si>
  <si>
    <t>sv_335</t>
  </si>
  <si>
    <t>samp_3288</t>
  </si>
  <si>
    <t>sv_336</t>
  </si>
  <si>
    <t>samp_3289</t>
  </si>
  <si>
    <t>sv_337</t>
  </si>
  <si>
    <t>samp_3290</t>
  </si>
  <si>
    <t>sv_338</t>
  </si>
  <si>
    <t>samp_3291</t>
  </si>
  <si>
    <t>sv_339</t>
  </si>
  <si>
    <t>samp_3292</t>
  </si>
  <si>
    <t>sv_340</t>
  </si>
  <si>
    <t>samp_3293</t>
  </si>
  <si>
    <t>sv_341</t>
  </si>
  <si>
    <t>samp_3294</t>
  </si>
  <si>
    <t>sv_342</t>
  </si>
  <si>
    <t>2021-08-31T8:08:00</t>
  </si>
  <si>
    <t>samp_3295</t>
  </si>
  <si>
    <t>sv_343</t>
  </si>
  <si>
    <t>samp_3296</t>
  </si>
  <si>
    <t>sv_344</t>
  </si>
  <si>
    <t>samp_3297</t>
  </si>
  <si>
    <t>sv_345</t>
  </si>
  <si>
    <t>samp_3298</t>
  </si>
  <si>
    <t>ff_1</t>
  </si>
  <si>
    <t>2015-06-08T09:55:00Z</t>
  </si>
  <si>
    <t>3.83-0.5</t>
  </si>
  <si>
    <t>E2015-0001</t>
  </si>
  <si>
    <t>samp_3299</t>
  </si>
  <si>
    <t>ff_2</t>
  </si>
  <si>
    <t>2015-06-08T11:41:00Z</t>
  </si>
  <si>
    <t>5.37-0.5</t>
  </si>
  <si>
    <t>E2015-0002</t>
  </si>
  <si>
    <t>samp_3300</t>
  </si>
  <si>
    <t>ff_3</t>
  </si>
  <si>
    <t>2015-06-08T13:17:00Z</t>
  </si>
  <si>
    <t>7.27-0.5</t>
  </si>
  <si>
    <t>E2015-0003</t>
  </si>
  <si>
    <t>samp_3301</t>
  </si>
  <si>
    <t>ff_4</t>
  </si>
  <si>
    <t>2015-06-22T09:10:00Z</t>
  </si>
  <si>
    <t>4.68-0.5</t>
  </si>
  <si>
    <t>E2015-0004</t>
  </si>
  <si>
    <t>samp_3302</t>
  </si>
  <si>
    <t>ff_5</t>
  </si>
  <si>
    <t>2015-06-22T10:43:00Z</t>
  </si>
  <si>
    <t>5.49-0.5</t>
  </si>
  <si>
    <t>E2015-0005</t>
  </si>
  <si>
    <t>samp_3303</t>
  </si>
  <si>
    <t>ff_6</t>
  </si>
  <si>
    <t>2015-06-22T12:07:00Z</t>
  </si>
  <si>
    <t>7.48-0.5</t>
  </si>
  <si>
    <t>E2015-0006</t>
  </si>
  <si>
    <t>samp_3304</t>
  </si>
  <si>
    <t>ff_7</t>
  </si>
  <si>
    <t>2015-06-29T09:14:00Z</t>
  </si>
  <si>
    <t>E2015-0007</t>
  </si>
  <si>
    <t>samp_3305</t>
  </si>
  <si>
    <t>ff_8</t>
  </si>
  <si>
    <t>2015-06-29T10:32:00Z</t>
  </si>
  <si>
    <t>E2015-0008</t>
  </si>
  <si>
    <t>samp_3306</t>
  </si>
  <si>
    <t>ff_9</t>
  </si>
  <si>
    <t>2015-06-29T11:54:00Z</t>
  </si>
  <si>
    <t>7.52-0.5</t>
  </si>
  <si>
    <t>E2015-0009</t>
  </si>
  <si>
    <t>samp_3307</t>
  </si>
  <si>
    <t>ff_10</t>
  </si>
  <si>
    <t>2015-07-06T09:22:00Z</t>
  </si>
  <si>
    <t>4.52-0.5</t>
  </si>
  <si>
    <t>E2015-0010</t>
  </si>
  <si>
    <t>samp_3308</t>
  </si>
  <si>
    <t>ff_11</t>
  </si>
  <si>
    <t>2015-07-06T10:56:00Z</t>
  </si>
  <si>
    <t>5.59-0.5</t>
  </si>
  <si>
    <t>E2015-0011</t>
  </si>
  <si>
    <t>samp_3309</t>
  </si>
  <si>
    <t>ff_12</t>
  </si>
  <si>
    <t>2015-07-06T12:34:00Z</t>
  </si>
  <si>
    <t>8.1-0.5</t>
  </si>
  <si>
    <t>E2015-0012</t>
  </si>
  <si>
    <t>samp_3310</t>
  </si>
  <si>
    <t>ff_13</t>
  </si>
  <si>
    <t>2015-07-13T08:28:00Z</t>
  </si>
  <si>
    <t>3.58-0.5</t>
  </si>
  <si>
    <t>E2015-0013</t>
  </si>
  <si>
    <t>samp_3311</t>
  </si>
  <si>
    <t>ff_14</t>
  </si>
  <si>
    <t>2015-07-13T09:44:00Z</t>
  </si>
  <si>
    <t>4.91-0.5</t>
  </si>
  <si>
    <t>E2015-0014</t>
  </si>
  <si>
    <t>samp_3312</t>
  </si>
  <si>
    <t>ff_15</t>
  </si>
  <si>
    <t>2015-07-14T08:57:00Z</t>
  </si>
  <si>
    <t>E2015-0015</t>
  </si>
  <si>
    <t>samp_3313</t>
  </si>
  <si>
    <t>ff_16</t>
  </si>
  <si>
    <t>2015-07-14T10:39:00</t>
  </si>
  <si>
    <t>E2015-0016</t>
  </si>
  <si>
    <t>samp_3314</t>
  </si>
  <si>
    <t>ff_17</t>
  </si>
  <si>
    <t>2015-07-20T08:45:00Z</t>
  </si>
  <si>
    <t>E2015-0017</t>
  </si>
  <si>
    <t>samp_3315</t>
  </si>
  <si>
    <t>ff_18</t>
  </si>
  <si>
    <t>2015-07-20T10:19:00Z</t>
  </si>
  <si>
    <t>5.76-0.5</t>
  </si>
  <si>
    <t>E2015-0018</t>
  </si>
  <si>
    <t>samp_3316</t>
  </si>
  <si>
    <t>ff_19</t>
  </si>
  <si>
    <t>2015-07-20T11:24:00Z</t>
  </si>
  <si>
    <t>8.67-0.5</t>
  </si>
  <si>
    <t>E2015-0019</t>
  </si>
  <si>
    <t>samp_3317</t>
  </si>
  <si>
    <t>ff_20</t>
  </si>
  <si>
    <t>2015-07-20T12:53:00Z</t>
  </si>
  <si>
    <t>7.59-0.5</t>
  </si>
  <si>
    <t>E2015-0020</t>
  </si>
  <si>
    <t>samp_3318</t>
  </si>
  <si>
    <t>ff_21</t>
  </si>
  <si>
    <t>2015-07-27T08:38:00Z</t>
  </si>
  <si>
    <t>E2015-0021</t>
  </si>
  <si>
    <t>samp_3319</t>
  </si>
  <si>
    <t>ff_22</t>
  </si>
  <si>
    <t>2015-07-27T09:58:00Z</t>
  </si>
  <si>
    <t>5.64-0.5</t>
  </si>
  <si>
    <t>E2015-0022</t>
  </si>
  <si>
    <t>samp_3320</t>
  </si>
  <si>
    <t>ff_23</t>
  </si>
  <si>
    <t>2015-07-27T11:58:00Z</t>
  </si>
  <si>
    <t>8.75-0.5</t>
  </si>
  <si>
    <t>E2015-0023</t>
  </si>
  <si>
    <t>samp_3321</t>
  </si>
  <si>
    <t>ff_24</t>
  </si>
  <si>
    <t>2015-07-27T13:20:00Z</t>
  </si>
  <si>
    <t>7.58-0.5</t>
  </si>
  <si>
    <t>E2015-0024</t>
  </si>
  <si>
    <t>samp_3322</t>
  </si>
  <si>
    <t>ff_25</t>
  </si>
  <si>
    <t>2015-08-03T08:35:00</t>
  </si>
  <si>
    <t>E2015-0025</t>
  </si>
  <si>
    <t>samp_3323</t>
  </si>
  <si>
    <t>ff_26</t>
  </si>
  <si>
    <t>2015-08-03T10:03:00</t>
  </si>
  <si>
    <t>E2015-0026</t>
  </si>
  <si>
    <t>samp_3324</t>
  </si>
  <si>
    <t>ff_27</t>
  </si>
  <si>
    <t>2015-08-03T11:03:00</t>
  </si>
  <si>
    <t>E2015-0027</t>
  </si>
  <si>
    <t>samp_3325</t>
  </si>
  <si>
    <t>ff_28</t>
  </si>
  <si>
    <t>2015-08-03T14:37:00</t>
  </si>
  <si>
    <t>E2015-0028</t>
  </si>
  <si>
    <t>samp_3326</t>
  </si>
  <si>
    <t>ff_29</t>
  </si>
  <si>
    <t>2015-08-10T08:37:00Z</t>
  </si>
  <si>
    <t>samp_3327</t>
  </si>
  <si>
    <t>ff_30</t>
  </si>
  <si>
    <t>2015-08-10T10:04:00Z</t>
  </si>
  <si>
    <t>5.6-0.5</t>
  </si>
  <si>
    <t>samp_3328</t>
  </si>
  <si>
    <t>ff_31</t>
  </si>
  <si>
    <t>2015-08-10T11:03:00Z</t>
  </si>
  <si>
    <t>3.43-0.5</t>
  </si>
  <si>
    <t>samp_3329</t>
  </si>
  <si>
    <t>ff_32</t>
  </si>
  <si>
    <t>2015-08-10T11:42:00Z</t>
  </si>
  <si>
    <t>8.49-0.5</t>
  </si>
  <si>
    <t>samp_3330</t>
  </si>
  <si>
    <t>ff_33</t>
  </si>
  <si>
    <t>2015-08-17T12:26:00Z</t>
  </si>
  <si>
    <t>E2015-0033</t>
  </si>
  <si>
    <t>samp_3331</t>
  </si>
  <si>
    <t>ff_34</t>
  </si>
  <si>
    <t>2015-08-17T08:24:00Z</t>
  </si>
  <si>
    <t>E2015-0034</t>
  </si>
  <si>
    <t>samp_3332</t>
  </si>
  <si>
    <t>ff_35</t>
  </si>
  <si>
    <t>2015-08-17T09:37:00Z</t>
  </si>
  <si>
    <t>5.72-0.5</t>
  </si>
  <si>
    <t>E2015-0035</t>
  </si>
  <si>
    <t>samp_3333</t>
  </si>
  <si>
    <t>ff_36</t>
  </si>
  <si>
    <t>2015-08-17T10:34:00Z</t>
  </si>
  <si>
    <t>3.4-0.5</t>
  </si>
  <si>
    <t>E2015-0036</t>
  </si>
  <si>
    <t>samp_3334</t>
  </si>
  <si>
    <t>ff_37</t>
  </si>
  <si>
    <t>2015-08-17T11:12:00Z</t>
  </si>
  <si>
    <t>8.58-0.5</t>
  </si>
  <si>
    <t>E2015-0037</t>
  </si>
  <si>
    <t>samp_3335</t>
  </si>
  <si>
    <t>ff_38</t>
  </si>
  <si>
    <t>E2015-0038</t>
  </si>
  <si>
    <t>samp_3336</t>
  </si>
  <si>
    <t>ff_39</t>
  </si>
  <si>
    <t>2015-08-24T08:50:00Z</t>
  </si>
  <si>
    <t>4.41-0.5</t>
  </si>
  <si>
    <t>E2015-0039</t>
  </si>
  <si>
    <t>samp_3337</t>
  </si>
  <si>
    <t>ff_40</t>
  </si>
  <si>
    <t>2015-08-24T10:07:00Z</t>
  </si>
  <si>
    <t>5.44-0.5</t>
  </si>
  <si>
    <t>E2015-0040</t>
  </si>
  <si>
    <t>samp_3338</t>
  </si>
  <si>
    <t>ff_41</t>
  </si>
  <si>
    <t>2015-08-24T00:00:00Z</t>
  </si>
  <si>
    <t>3.15-0.5</t>
  </si>
  <si>
    <t>E2015-0041</t>
  </si>
  <si>
    <t>samp_3339</t>
  </si>
  <si>
    <t>ff_42</t>
  </si>
  <si>
    <t>2015-08-25T09:33:00</t>
  </si>
  <si>
    <t>E2015-0042</t>
  </si>
  <si>
    <t>water conditions rough</t>
  </si>
  <si>
    <t>samp_3340</t>
  </si>
  <si>
    <t>ff_43</t>
  </si>
  <si>
    <t>2015-08-25T11:14:00</t>
  </si>
  <si>
    <t>E2015-0043</t>
  </si>
  <si>
    <t>samp_3341</t>
  </si>
  <si>
    <t>ff_44</t>
  </si>
  <si>
    <t>E2015-0044</t>
  </si>
  <si>
    <t>samp_3342</t>
  </si>
  <si>
    <t>ff_45</t>
  </si>
  <si>
    <t>2015-08-31T09:47:00Z</t>
  </si>
  <si>
    <t>5.52-0.5</t>
  </si>
  <si>
    <t>E2015-0045</t>
  </si>
  <si>
    <t>samp_3343</t>
  </si>
  <si>
    <t>ff_46</t>
  </si>
  <si>
    <t>2015-08-31T10:43:00Z</t>
  </si>
  <si>
    <t>3.5-0.5</t>
  </si>
  <si>
    <t>E2015-0046</t>
  </si>
  <si>
    <t>samp_3344</t>
  </si>
  <si>
    <t>ff_47</t>
  </si>
  <si>
    <t>2015-08-31T11:18:00Z</t>
  </si>
  <si>
    <t>8.41-0.5</t>
  </si>
  <si>
    <t>E2015-0047</t>
  </si>
  <si>
    <t>samp_3345</t>
  </si>
  <si>
    <t>ff_48</t>
  </si>
  <si>
    <t>kit_blank</t>
  </si>
  <si>
    <t>samp_3346</t>
  </si>
  <si>
    <t>ff_49</t>
  </si>
  <si>
    <t>2015-08-31T12:26:00Z</t>
  </si>
  <si>
    <t>E2015-0048</t>
  </si>
  <si>
    <t>samp_3347</t>
  </si>
  <si>
    <t>ff_50</t>
  </si>
  <si>
    <t>2015-09-08T08:44:00Z</t>
  </si>
  <si>
    <t>4.64-0.5</t>
  </si>
  <si>
    <t>E2015-0049</t>
  </si>
  <si>
    <t>samp_3348</t>
  </si>
  <si>
    <t>ff_51</t>
  </si>
  <si>
    <t>2015-09-08T10:05:00Z</t>
  </si>
  <si>
    <t>5.54-0.5</t>
  </si>
  <si>
    <t>E2015-0050</t>
  </si>
  <si>
    <t>samp_3349</t>
  </si>
  <si>
    <t>ff_52</t>
  </si>
  <si>
    <t>2015-09-08T11:14:00Z</t>
  </si>
  <si>
    <t>3.33-0.5</t>
  </si>
  <si>
    <t>E2015-0051</t>
  </si>
  <si>
    <t>samp_3350</t>
  </si>
  <si>
    <t>ff_53</t>
  </si>
  <si>
    <t>2015-09-08T11:56:00Z</t>
  </si>
  <si>
    <t>8.44-0.5</t>
  </si>
  <si>
    <t>E2015-0052</t>
  </si>
  <si>
    <t>samp_3351</t>
  </si>
  <si>
    <t>ff_54</t>
  </si>
  <si>
    <t>2015-09-08T13:18:00Z</t>
  </si>
  <si>
    <t>7.37-0.5</t>
  </si>
  <si>
    <t>E2015-0053</t>
  </si>
  <si>
    <t>samp_3352</t>
  </si>
  <si>
    <t>ff_55</t>
  </si>
  <si>
    <t>2015-09-08T12:36:00Z</t>
  </si>
  <si>
    <t>7.84-0.5</t>
  </si>
  <si>
    <t>E2015-0054</t>
  </si>
  <si>
    <t>samp_3353</t>
  </si>
  <si>
    <t>ff_56</t>
  </si>
  <si>
    <t>2015-09-14T08:27:00Z</t>
  </si>
  <si>
    <t>E2015-0055</t>
  </si>
  <si>
    <t>samp_3354</t>
  </si>
  <si>
    <t>ff_57</t>
  </si>
  <si>
    <t>2015-09-14T09:50:00Z</t>
  </si>
  <si>
    <t>E2015-0056</t>
  </si>
  <si>
    <t>samp_3355</t>
  </si>
  <si>
    <t>ff_58</t>
  </si>
  <si>
    <t>2015-09-14T10:51:00Z</t>
  </si>
  <si>
    <t>3.09-0.5</t>
  </si>
  <si>
    <t>E2015-0057</t>
  </si>
  <si>
    <t>samp_3356</t>
  </si>
  <si>
    <t>ff_59</t>
  </si>
  <si>
    <t>2015-09-14T11:29:00Z</t>
  </si>
  <si>
    <t>8.43-0.5</t>
  </si>
  <si>
    <t>E2015-0058</t>
  </si>
  <si>
    <t>samp_3357</t>
  </si>
  <si>
    <t>ff_60</t>
  </si>
  <si>
    <t>2015-09-14T12:46:00Z</t>
  </si>
  <si>
    <t>E2015-0059</t>
  </si>
  <si>
    <t>samp_3358</t>
  </si>
  <si>
    <t>ff_61</t>
  </si>
  <si>
    <t>2015-09-21T08:32:00Z</t>
  </si>
  <si>
    <t>4.45-0.5</t>
  </si>
  <si>
    <t>E2015-0060</t>
  </si>
  <si>
    <t>samp_3359</t>
  </si>
  <si>
    <t>ff_62</t>
  </si>
  <si>
    <t>2015-09-21T09:48:00Z</t>
  </si>
  <si>
    <t>E2015-0061</t>
  </si>
  <si>
    <t>samp_3360</t>
  </si>
  <si>
    <t>ff_63</t>
  </si>
  <si>
    <t>2015-09-22T10:43:00Z</t>
  </si>
  <si>
    <t>3.24-0.5</t>
  </si>
  <si>
    <t>E2015-0062</t>
  </si>
  <si>
    <t>samp_3361</t>
  </si>
  <si>
    <t>ff_64</t>
  </si>
  <si>
    <t>2015-09-22T11:25:00Z</t>
  </si>
  <si>
    <t>8.5-0.5</t>
  </si>
  <si>
    <t>E2015-0063</t>
  </si>
  <si>
    <t>samp_3362</t>
  </si>
  <si>
    <t>ff_65</t>
  </si>
  <si>
    <t>2015-09-21T11:06:00Z</t>
  </si>
  <si>
    <t>E2015-0064</t>
  </si>
  <si>
    <t>samp_3363</t>
  </si>
  <si>
    <t>ff_66</t>
  </si>
  <si>
    <t>2015-09-28T08:28:00Z</t>
  </si>
  <si>
    <t>4.39-0.5</t>
  </si>
  <si>
    <t>E2015-0065</t>
  </si>
  <si>
    <t>samp_3364</t>
  </si>
  <si>
    <t>ff_67</t>
  </si>
  <si>
    <t>2015-09-28T09:55:00Z</t>
  </si>
  <si>
    <t>5.53-0.5</t>
  </si>
  <si>
    <t>E2015-0066</t>
  </si>
  <si>
    <t>samp_3365</t>
  </si>
  <si>
    <t>ff_68</t>
  </si>
  <si>
    <t>2015-09-28T10:55:00Z</t>
  </si>
  <si>
    <t>E2015-0067</t>
  </si>
  <si>
    <t>samp_3366</t>
  </si>
  <si>
    <t>ff_69</t>
  </si>
  <si>
    <t>2015-09-28T11:35:00Z</t>
  </si>
  <si>
    <t>8.42-0.5</t>
  </si>
  <si>
    <t>E2015-0068</t>
  </si>
  <si>
    <t>samp_3367</t>
  </si>
  <si>
    <t>ff_70</t>
  </si>
  <si>
    <t>2015-09-28T12:53:00Z</t>
  </si>
  <si>
    <t>E2015-0069</t>
  </si>
  <si>
    <t>samp_3368</t>
  </si>
  <si>
    <t>ff_71</t>
  </si>
  <si>
    <t>2015-10-05T08:29:00Z</t>
  </si>
  <si>
    <t>E2015-0070</t>
  </si>
  <si>
    <t>samp_3369</t>
  </si>
  <si>
    <t>ff_72</t>
  </si>
  <si>
    <t>2015-10-05T09:41:00Z</t>
  </si>
  <si>
    <t>5.4-0.5</t>
  </si>
  <si>
    <t>E2015-0071</t>
  </si>
  <si>
    <t>samp_3370</t>
  </si>
  <si>
    <t>ff_73</t>
  </si>
  <si>
    <t>2015-10-05T10:40:00Z</t>
  </si>
  <si>
    <t>E2015-0072</t>
  </si>
  <si>
    <t>samp_3371</t>
  </si>
  <si>
    <t>ff_74</t>
  </si>
  <si>
    <t>2015-10-05T11:19:00Z</t>
  </si>
  <si>
    <t>8.52-0.5</t>
  </si>
  <si>
    <t>E2015-0073</t>
  </si>
  <si>
    <t>samp_3372</t>
  </si>
  <si>
    <t>ff_75</t>
  </si>
  <si>
    <t>2015-10-05T12:36:00Z</t>
  </si>
  <si>
    <t>E2015-0074</t>
  </si>
  <si>
    <t>samp_3373</t>
  </si>
  <si>
    <t>ff_76</t>
  </si>
  <si>
    <t>2015-10-14T08:56:00Z</t>
  </si>
  <si>
    <t>4.15-0.5</t>
  </si>
  <si>
    <t>E2015-0075</t>
  </si>
  <si>
    <t>samp_3374</t>
  </si>
  <si>
    <t>ff_77</t>
  </si>
  <si>
    <t>2015-10-14T10:04:00Z</t>
  </si>
  <si>
    <t>5.31-0.5</t>
  </si>
  <si>
    <t>E2015-0076</t>
  </si>
  <si>
    <t>samp_3375</t>
  </si>
  <si>
    <t>ff_78</t>
  </si>
  <si>
    <t>2015-10-14T11:02:00Z</t>
  </si>
  <si>
    <t>3.26-0.5</t>
  </si>
  <si>
    <t>E2015-0077</t>
  </si>
  <si>
    <t>samp_3376</t>
  </si>
  <si>
    <t>ff_79</t>
  </si>
  <si>
    <t>2015-10-14T11:39:00Z</t>
  </si>
  <si>
    <t>8.24-0.5</t>
  </si>
  <si>
    <t>E2015-0078</t>
  </si>
  <si>
    <t>samp_3377</t>
  </si>
  <si>
    <t>ff_80</t>
  </si>
  <si>
    <t>2015-10-14T12:55:00Z</t>
  </si>
  <si>
    <t>9.86-0.5</t>
  </si>
  <si>
    <t>E2015-0079</t>
  </si>
  <si>
    <t>samp_3378</t>
  </si>
  <si>
    <t>ff_81</t>
  </si>
  <si>
    <t>2015-10-19T08:28:00Z</t>
  </si>
  <si>
    <t>4.36-0.5</t>
  </si>
  <si>
    <t>E2015-0080</t>
  </si>
  <si>
    <t>samp_3379</t>
  </si>
  <si>
    <t>ff_82</t>
  </si>
  <si>
    <t>2015-10-19T09:46:00Z</t>
  </si>
  <si>
    <t>E2015-0081</t>
  </si>
  <si>
    <t>samp_3380</t>
  </si>
  <si>
    <t>ff_83</t>
  </si>
  <si>
    <t>2015-10-19T10:53:00Z</t>
  </si>
  <si>
    <t>2.97-0.5</t>
  </si>
  <si>
    <t>E2015-0082</t>
  </si>
  <si>
    <t>samp_3381</t>
  </si>
  <si>
    <t>ff_84</t>
  </si>
  <si>
    <t>2015-10-19T11:33:00Z</t>
  </si>
  <si>
    <t>8.18-0.5</t>
  </si>
  <si>
    <t>E2015-0083</t>
  </si>
  <si>
    <t>samp_3382</t>
  </si>
  <si>
    <t>ff_85</t>
  </si>
  <si>
    <t>2016-05-31T09:01:00Z</t>
  </si>
  <si>
    <t>4.3-0.5</t>
  </si>
  <si>
    <t>E2016-0001</t>
  </si>
  <si>
    <t>samp_3383</t>
  </si>
  <si>
    <t>ff_86</t>
  </si>
  <si>
    <t>2016-05-31T11:26:00Z</t>
  </si>
  <si>
    <t>E2016-0002</t>
  </si>
  <si>
    <t>samp_3384</t>
  </si>
  <si>
    <t>ff_87</t>
  </si>
  <si>
    <t>2016-05-31T12:39:00Z</t>
  </si>
  <si>
    <t>3.65-0.5</t>
  </si>
  <si>
    <t>E2016-0003</t>
  </si>
  <si>
    <t>samp_3385</t>
  </si>
  <si>
    <t>ff_88</t>
  </si>
  <si>
    <t>2016-06-13T13:48:00Z</t>
  </si>
  <si>
    <t>E2016-0004</t>
  </si>
  <si>
    <t>samp_3386</t>
  </si>
  <si>
    <t>ff_89</t>
  </si>
  <si>
    <t>2016-06-13T08:42:00Z</t>
  </si>
  <si>
    <t>E2016-0005</t>
  </si>
  <si>
    <t>samp_3387</t>
  </si>
  <si>
    <t>ff_90</t>
  </si>
  <si>
    <t>2016-06-13T11:00:00Z</t>
  </si>
  <si>
    <t>E2016-0006</t>
  </si>
  <si>
    <t>samp_3388</t>
  </si>
  <si>
    <t>ff_91</t>
  </si>
  <si>
    <t>2016-06-13T12:10:00Z</t>
  </si>
  <si>
    <t>3.67-0.5</t>
  </si>
  <si>
    <t>E2016-0007</t>
  </si>
  <si>
    <t>samp_3389</t>
  </si>
  <si>
    <t>ff_92</t>
  </si>
  <si>
    <t>E2016-0008</t>
  </si>
  <si>
    <t>samp_3390</t>
  </si>
  <si>
    <t>ff_93</t>
  </si>
  <si>
    <t>2016-06-27T08:36:00Z</t>
  </si>
  <si>
    <t>4.75-0.5</t>
  </si>
  <si>
    <t>E2016-0009</t>
  </si>
  <si>
    <t>samp_3391</t>
  </si>
  <si>
    <t>ff_94</t>
  </si>
  <si>
    <t>2016-06-27T10:46:00Z</t>
  </si>
  <si>
    <t>5.73-0.5</t>
  </si>
  <si>
    <t>E2016-0010</t>
  </si>
  <si>
    <t>samp_3392</t>
  </si>
  <si>
    <t>ff_95</t>
  </si>
  <si>
    <t>2016-06-27T11:47:00Z</t>
  </si>
  <si>
    <t>3.55-0.5</t>
  </si>
  <si>
    <t>E2016-0011</t>
  </si>
  <si>
    <t>samp_3393</t>
  </si>
  <si>
    <t>ff_96</t>
  </si>
  <si>
    <t>samp_3394</t>
  </si>
  <si>
    <t>ff_97</t>
  </si>
  <si>
    <t>2016-06-27T13:18:00Z</t>
  </si>
  <si>
    <t>7.76-0.5</t>
  </si>
  <si>
    <t>E2016-0012</t>
  </si>
  <si>
    <t>samp_3395</t>
  </si>
  <si>
    <t>ff_98</t>
  </si>
  <si>
    <t>2016-07-05T08:38:00Z</t>
  </si>
  <si>
    <t>4.42-0.5</t>
  </si>
  <si>
    <t>E2016-0013</t>
  </si>
  <si>
    <t>samp_3396</t>
  </si>
  <si>
    <t>ff_99</t>
  </si>
  <si>
    <t>2016-07-05T10:24:00Z</t>
  </si>
  <si>
    <t>E2016-0014</t>
  </si>
  <si>
    <t>samp_3397</t>
  </si>
  <si>
    <t>ff_100</t>
  </si>
  <si>
    <t>2016-07-05T11:22:00Z</t>
  </si>
  <si>
    <t>3.38-0.5</t>
  </si>
  <si>
    <t>E2016-0015</t>
  </si>
  <si>
    <t>samp_3398</t>
  </si>
  <si>
    <t>ff_101</t>
  </si>
  <si>
    <t>2016-07-05T12:55:00Z</t>
  </si>
  <si>
    <t>7.86-0.5</t>
  </si>
  <si>
    <t>E2016-0016</t>
  </si>
  <si>
    <t>samp_3399</t>
  </si>
  <si>
    <t>ff_102</t>
  </si>
  <si>
    <t>2016-07-11T08:27:00Z</t>
  </si>
  <si>
    <t>4.33-0.5</t>
  </si>
  <si>
    <t>E2016-0017</t>
  </si>
  <si>
    <t>samp_3400</t>
  </si>
  <si>
    <t>ff_103</t>
  </si>
  <si>
    <t>2016-07-11T10:24:00Z</t>
  </si>
  <si>
    <t>E2016-0018</t>
  </si>
  <si>
    <t>samp_3401</t>
  </si>
  <si>
    <t>ff_104</t>
  </si>
  <si>
    <t>2016-07-11T11:28:00Z</t>
  </si>
  <si>
    <t>E2016-0019</t>
  </si>
  <si>
    <t>samp_3402</t>
  </si>
  <si>
    <t>ff_105</t>
  </si>
  <si>
    <t>2016-07-11T13:00:00Z</t>
  </si>
  <si>
    <t>E2016-0020</t>
  </si>
  <si>
    <t>samp_3403</t>
  </si>
  <si>
    <t>ff_106</t>
  </si>
  <si>
    <t>4.31-0.5</t>
  </si>
  <si>
    <t>E2016-0021</t>
  </si>
  <si>
    <t>samp_3404</t>
  </si>
  <si>
    <t>ff_107</t>
  </si>
  <si>
    <t>E2016-0022</t>
  </si>
  <si>
    <t>samp_3405</t>
  </si>
  <si>
    <t>ff_108</t>
  </si>
  <si>
    <t>2016-07-18T10:48:00Z</t>
  </si>
  <si>
    <t>E2016-0023</t>
  </si>
  <si>
    <t>samp_3406</t>
  </si>
  <si>
    <t>ff_109</t>
  </si>
  <si>
    <t>6.57-0.5</t>
  </si>
  <si>
    <t>E2016-0024</t>
  </si>
  <si>
    <t>samp_3407</t>
  </si>
  <si>
    <t>ff_110</t>
  </si>
  <si>
    <t>2016-07-25T08:31:00Z</t>
  </si>
  <si>
    <t>E2016-0025</t>
  </si>
  <si>
    <t>samp_3408</t>
  </si>
  <si>
    <t>ff_111</t>
  </si>
  <si>
    <t>2016-07-25T10:47:00Z</t>
  </si>
  <si>
    <t>5.39-0.5</t>
  </si>
  <si>
    <t>E2016-0026</t>
  </si>
  <si>
    <t>samp_3409</t>
  </si>
  <si>
    <t>ff_112</t>
  </si>
  <si>
    <t>2016-07-25T11:56:00Z</t>
  </si>
  <si>
    <t>E2016-0027</t>
  </si>
  <si>
    <t>samp_3410</t>
  </si>
  <si>
    <t>ff_113</t>
  </si>
  <si>
    <t>2016-07-25T13:42:00Z</t>
  </si>
  <si>
    <t>E2016-0028</t>
  </si>
  <si>
    <t>samp_3411</t>
  </si>
  <si>
    <t>ff_114</t>
  </si>
  <si>
    <t>E2016-0029</t>
  </si>
  <si>
    <t>samp_3412</t>
  </si>
  <si>
    <t>ff_115</t>
  </si>
  <si>
    <t>samp_3413</t>
  </si>
  <si>
    <t>ff_116</t>
  </si>
  <si>
    <t>2016-08-01T11:09:00Z</t>
  </si>
  <si>
    <t>3.44-0.5</t>
  </si>
  <si>
    <t>E2016-0031</t>
  </si>
  <si>
    <t>samp_3414</t>
  </si>
  <si>
    <t>ff_117</t>
  </si>
  <si>
    <t>7.34-0.5</t>
  </si>
  <si>
    <t>E2016-0032</t>
  </si>
  <si>
    <t>samp_3415</t>
  </si>
  <si>
    <t>ff_118</t>
  </si>
  <si>
    <t>2016-08-09T08:19:00Z</t>
  </si>
  <si>
    <t>4.27-0.5</t>
  </si>
  <si>
    <t>E2016-0033</t>
  </si>
  <si>
    <t>samp_3416</t>
  </si>
  <si>
    <t>ff_119</t>
  </si>
  <si>
    <t>2016-08-09T10:05:00Z</t>
  </si>
  <si>
    <t>E2016-0034</t>
  </si>
  <si>
    <t>samp_3417</t>
  </si>
  <si>
    <t>ff_120</t>
  </si>
  <si>
    <t>2016-08-09T11:07:00Z</t>
  </si>
  <si>
    <t>E2016-0035</t>
  </si>
  <si>
    <t>samp_3418</t>
  </si>
  <si>
    <t>ff_121</t>
  </si>
  <si>
    <t>2016-08-09T12:35:00Z</t>
  </si>
  <si>
    <t>E2016-0036</t>
  </si>
  <si>
    <t>samp_3419</t>
  </si>
  <si>
    <t>ff_122</t>
  </si>
  <si>
    <t>E2016-0037</t>
  </si>
  <si>
    <t>samp_3420</t>
  </si>
  <si>
    <t>ff_123</t>
  </si>
  <si>
    <t>5.46-0.5</t>
  </si>
  <si>
    <t>E2016-0038</t>
  </si>
  <si>
    <t>samp_3421</t>
  </si>
  <si>
    <t>ff_124</t>
  </si>
  <si>
    <t>2016-08-15T11:40:00Z</t>
  </si>
  <si>
    <t>3.31-0.5</t>
  </si>
  <si>
    <t>E2016-0039</t>
  </si>
  <si>
    <t>samp_3422</t>
  </si>
  <si>
    <t>ff_125</t>
  </si>
  <si>
    <t>E2016-0040</t>
  </si>
  <si>
    <t>samp_3423</t>
  </si>
  <si>
    <t>ff_126</t>
  </si>
  <si>
    <t>2016-08-22T09:22:00Z</t>
  </si>
  <si>
    <t>samp_3424</t>
  </si>
  <si>
    <t>ff_127</t>
  </si>
  <si>
    <t>2016-08-22T11:02:00Z</t>
  </si>
  <si>
    <t>5.45-0.5</t>
  </si>
  <si>
    <t>samp_3425</t>
  </si>
  <si>
    <t>ff_128</t>
  </si>
  <si>
    <t>2016-08-22T12:05:00Z</t>
  </si>
  <si>
    <t>3.27-0.5</t>
  </si>
  <si>
    <t>samp_3426</t>
  </si>
  <si>
    <t>ff_129</t>
  </si>
  <si>
    <t>2016-08-22T13:35:00Z</t>
  </si>
  <si>
    <t>samp_3427</t>
  </si>
  <si>
    <t>ff_130</t>
  </si>
  <si>
    <t>2016-09-06T08:23:00Z</t>
  </si>
  <si>
    <t>E2016-0049</t>
  </si>
  <si>
    <t>samp_3428</t>
  </si>
  <si>
    <t>ff_131</t>
  </si>
  <si>
    <t>2016-09-06T10:01:00Z</t>
  </si>
  <si>
    <t>E2016-0050</t>
  </si>
  <si>
    <t>samp_3429</t>
  </si>
  <si>
    <t>ff_132</t>
  </si>
  <si>
    <t>2016-09-06T11:00:00Z</t>
  </si>
  <si>
    <t>E2016-0051</t>
  </si>
  <si>
    <t>samp_3430</t>
  </si>
  <si>
    <t>ff_133</t>
  </si>
  <si>
    <t>2016-09-06T12:27:00Z</t>
  </si>
  <si>
    <t>E2016-0052</t>
  </si>
  <si>
    <t>samp_3431</t>
  </si>
  <si>
    <t>ff_134</t>
  </si>
  <si>
    <t>2016-09-06T13:13:00Z</t>
  </si>
  <si>
    <t>4.06-0.5</t>
  </si>
  <si>
    <t>E2016-0053</t>
  </si>
  <si>
    <t>samp_3432</t>
  </si>
  <si>
    <t>ff_135</t>
  </si>
  <si>
    <t>4.46-0.5</t>
  </si>
  <si>
    <t>E2016-0054</t>
  </si>
  <si>
    <t>samp_3433</t>
  </si>
  <si>
    <t>ff_136</t>
  </si>
  <si>
    <t>E2016-0055</t>
  </si>
  <si>
    <t>samp_3434</t>
  </si>
  <si>
    <t>ff_137</t>
  </si>
  <si>
    <t>2016-09-12T11:04:00Z</t>
  </si>
  <si>
    <t>3.2-0.5</t>
  </si>
  <si>
    <t>E2016-0056</t>
  </si>
  <si>
    <t>samp_3435</t>
  </si>
  <si>
    <t>ff_138</t>
  </si>
  <si>
    <t>E2016-0057</t>
  </si>
  <si>
    <t>samp_3436</t>
  </si>
  <si>
    <t>ff_139</t>
  </si>
  <si>
    <t>2016-09-19T08:27:00Z</t>
  </si>
  <si>
    <t>4.11-0.5</t>
  </si>
  <si>
    <t>E2016-0058</t>
  </si>
  <si>
    <t>samp_3437</t>
  </si>
  <si>
    <t>ff_140</t>
  </si>
  <si>
    <t>2016-09-19T10:14:00Z</t>
  </si>
  <si>
    <t>5.5-0.5</t>
  </si>
  <si>
    <t>E2016-0059</t>
  </si>
  <si>
    <t>samp_3438</t>
  </si>
  <si>
    <t>ff_141</t>
  </si>
  <si>
    <t>2016-09-19T11:14:00Z</t>
  </si>
  <si>
    <t>3.39-0.5</t>
  </si>
  <si>
    <t>E2016-0060</t>
  </si>
  <si>
    <t>samp_3439</t>
  </si>
  <si>
    <t>ff_142</t>
  </si>
  <si>
    <t>2016-09-19T12:56:00Z</t>
  </si>
  <si>
    <t>9.75-0.5</t>
  </si>
  <si>
    <t>E2016-0061</t>
  </si>
  <si>
    <t>samp_3440</t>
  </si>
  <si>
    <t>ff_143</t>
  </si>
  <si>
    <t>2016-10-03T08:22:00Z</t>
  </si>
  <si>
    <t>foggy</t>
  </si>
  <si>
    <t>E2016-0066</t>
  </si>
  <si>
    <t>samp_3441</t>
  </si>
  <si>
    <t>ff_144</t>
  </si>
  <si>
    <t>samp_3442</t>
  </si>
  <si>
    <t>ff_145</t>
  </si>
  <si>
    <t>2016-10-03T10:24:00Z</t>
  </si>
  <si>
    <t>5.48-0.5</t>
  </si>
  <si>
    <t>E2016-0067</t>
  </si>
  <si>
    <t>samp_3443</t>
  </si>
  <si>
    <t>ff_146</t>
  </si>
  <si>
    <t>2016-10-03T11:24:00Z</t>
  </si>
  <si>
    <t>3.32-0.5</t>
  </si>
  <si>
    <t>E2016-0068</t>
  </si>
  <si>
    <t>samp_3444</t>
  </si>
  <si>
    <t>ff_147</t>
  </si>
  <si>
    <t>2016-10-03T12:56:00Z</t>
  </si>
  <si>
    <t>E2016-0069</t>
  </si>
  <si>
    <t>samp_3445</t>
  </si>
  <si>
    <t>ff_148</t>
  </si>
  <si>
    <t>E2016-0070</t>
  </si>
  <si>
    <t>samp_3446</t>
  </si>
  <si>
    <t>ff_149</t>
  </si>
  <si>
    <t>2016-10-11T10:23:00Z</t>
  </si>
  <si>
    <t>5.47-0.5</t>
  </si>
  <si>
    <t>E2016-0071</t>
  </si>
  <si>
    <t>samp_3447</t>
  </si>
  <si>
    <t>ff_150</t>
  </si>
  <si>
    <t>2016-10-11T11:27:00Z</t>
  </si>
  <si>
    <t>E2016-0072</t>
  </si>
  <si>
    <t>samp_3448</t>
  </si>
  <si>
    <t>ff_151</t>
  </si>
  <si>
    <t>7.54-0.5</t>
  </si>
  <si>
    <t>E2016-0073</t>
  </si>
  <si>
    <t>samp_3449</t>
  </si>
  <si>
    <t>ff_152</t>
  </si>
  <si>
    <t>2016-10-17T08:50:00Z</t>
  </si>
  <si>
    <t>4.2-0.5</t>
  </si>
  <si>
    <t>E2016-0074</t>
  </si>
  <si>
    <t>samp_3450</t>
  </si>
  <si>
    <t>ff_153</t>
  </si>
  <si>
    <t>2016-10-17T12:08:00Z</t>
  </si>
  <si>
    <t>5.36-0.5</t>
  </si>
  <si>
    <t>E2016-0075</t>
  </si>
  <si>
    <t>samp_3451</t>
  </si>
  <si>
    <t>ff_154</t>
  </si>
  <si>
    <t>2016-10-17T10:17:00Z</t>
  </si>
  <si>
    <t>3.17-0.5</t>
  </si>
  <si>
    <t>E2016-0076</t>
  </si>
  <si>
    <t>samp_3452</t>
  </si>
  <si>
    <t>ff_155</t>
  </si>
  <si>
    <t>2016-10-17T09:34:00Z</t>
  </si>
  <si>
    <t>7.12-0.5</t>
  </si>
  <si>
    <t>E2016-0077</t>
  </si>
  <si>
    <t>samp_3453</t>
  </si>
  <si>
    <t>ff_156</t>
  </si>
  <si>
    <t>2017-05-30T13:14:00Z</t>
  </si>
  <si>
    <t>E2017-0001</t>
  </si>
  <si>
    <t>samp_3454</t>
  </si>
  <si>
    <t>ff_157</t>
  </si>
  <si>
    <t>2017-05-30T11:34:00Z</t>
  </si>
  <si>
    <t>5.87-0.5</t>
  </si>
  <si>
    <t>E2017-0002</t>
  </si>
  <si>
    <t>samp_3455</t>
  </si>
  <si>
    <t>ff_158</t>
  </si>
  <si>
    <t>2017-05-30T10:34:00Z</t>
  </si>
  <si>
    <t>3.75-0.5</t>
  </si>
  <si>
    <t>E2017-0003</t>
  </si>
  <si>
    <t>samp_3456</t>
  </si>
  <si>
    <t>ff_159</t>
  </si>
  <si>
    <t>2017-05-30T08:57:00Z</t>
  </si>
  <si>
    <t>7.68-0.5</t>
  </si>
  <si>
    <t>E2017-0004</t>
  </si>
  <si>
    <t>samp_3457</t>
  </si>
  <si>
    <t>ff_160</t>
  </si>
  <si>
    <t>2017-06-12T13:30:00Z</t>
  </si>
  <si>
    <t>E2017-0005</t>
  </si>
  <si>
    <t>samp_3458</t>
  </si>
  <si>
    <t>ff_161</t>
  </si>
  <si>
    <t>2017-06-12T11:45:00Z</t>
  </si>
  <si>
    <t>5.84-0.5</t>
  </si>
  <si>
    <t>E2017-0006</t>
  </si>
  <si>
    <t>samp_3459</t>
  </si>
  <si>
    <t>ff_162</t>
  </si>
  <si>
    <t>2017-06-12T10:42:00Z</t>
  </si>
  <si>
    <t>E2017-0007</t>
  </si>
  <si>
    <t>samp_3460</t>
  </si>
  <si>
    <t>ff_163</t>
  </si>
  <si>
    <t>2017-06-12T09:04:00Z</t>
  </si>
  <si>
    <t>E2017-0008</t>
  </si>
  <si>
    <t>samp_3461</t>
  </si>
  <si>
    <t>ff_164</t>
  </si>
  <si>
    <t>2017-06-26T13:45:00Z</t>
  </si>
  <si>
    <t>E2017-0009</t>
  </si>
  <si>
    <t>samp_3462</t>
  </si>
  <si>
    <t>ff_165</t>
  </si>
  <si>
    <t>2017-06-26T11:54:00Z</t>
  </si>
  <si>
    <t>E2017-0010</t>
  </si>
  <si>
    <t>samp_3463</t>
  </si>
  <si>
    <t>ff_166</t>
  </si>
  <si>
    <t>2017-06-26T10:42:00Z</t>
  </si>
  <si>
    <t>3.57-0.5</t>
  </si>
  <si>
    <t>E2017-0011</t>
  </si>
  <si>
    <t>samp_3464</t>
  </si>
  <si>
    <t>ff_167</t>
  </si>
  <si>
    <t>2017-06-26T09:11:00Z</t>
  </si>
  <si>
    <t>7.46-0.5</t>
  </si>
  <si>
    <t>E2017-0012</t>
  </si>
  <si>
    <t>samp_3465</t>
  </si>
  <si>
    <t>ff_168</t>
  </si>
  <si>
    <t>2017-07-05T13:13:00Z</t>
  </si>
  <si>
    <t>E2017-0013</t>
  </si>
  <si>
    <t>samp_3466</t>
  </si>
  <si>
    <t>ff_169</t>
  </si>
  <si>
    <t>2017-07-05T11:36:00Z</t>
  </si>
  <si>
    <t>E2017-0014</t>
  </si>
  <si>
    <t>samp_3467</t>
  </si>
  <si>
    <t>ff_170</t>
  </si>
  <si>
    <t>2017-07-05T10:38:00Z</t>
  </si>
  <si>
    <t>3.78-0.5</t>
  </si>
  <si>
    <t>E2017-0015</t>
  </si>
  <si>
    <t>samp_3468</t>
  </si>
  <si>
    <t>ff_171</t>
  </si>
  <si>
    <t>2017-07-05T09:04:00Z</t>
  </si>
  <si>
    <t>6.59-0.5</t>
  </si>
  <si>
    <t>E2017-0016</t>
  </si>
  <si>
    <t>samp_3469</t>
  </si>
  <si>
    <t>ff_172</t>
  </si>
  <si>
    <t>E2017-0017</t>
  </si>
  <si>
    <t>samp_3470</t>
  </si>
  <si>
    <t>ff_173</t>
  </si>
  <si>
    <t>E2017-0018</t>
  </si>
  <si>
    <t>samp_3471</t>
  </si>
  <si>
    <t>ff_174</t>
  </si>
  <si>
    <t>2017-07-11T10:30:00Z</t>
  </si>
  <si>
    <t>E2017-0019</t>
  </si>
  <si>
    <t>samp_3472</t>
  </si>
  <si>
    <t>ff_175</t>
  </si>
  <si>
    <t>E2017-0020</t>
  </si>
  <si>
    <t>samp_3473</t>
  </si>
  <si>
    <t>ff_176</t>
  </si>
  <si>
    <t>2017-07-17T13:02:00Z</t>
  </si>
  <si>
    <t>E2017-0021</t>
  </si>
  <si>
    <t>samp_3474</t>
  </si>
  <si>
    <t>ff_177</t>
  </si>
  <si>
    <t>2017-07-17T11:26:00Z</t>
  </si>
  <si>
    <t>E2017-0022</t>
  </si>
  <si>
    <t>samp_3475</t>
  </si>
  <si>
    <t>ff_178</t>
  </si>
  <si>
    <t>2017-07-17T10:25:00Z</t>
  </si>
  <si>
    <t>3.84-0.5</t>
  </si>
  <si>
    <t>E2017-0023</t>
  </si>
  <si>
    <t>samp_3476</t>
  </si>
  <si>
    <t>ff_179</t>
  </si>
  <si>
    <t>2017-07-17T08:55:00Z</t>
  </si>
  <si>
    <t>E2017-0024</t>
  </si>
  <si>
    <t>samp_3477</t>
  </si>
  <si>
    <t>ff_180</t>
  </si>
  <si>
    <t>4.47-0.5</t>
  </si>
  <si>
    <t>E2017-0025</t>
  </si>
  <si>
    <t>samp_3478</t>
  </si>
  <si>
    <t>ff_181</t>
  </si>
  <si>
    <t>E2017-0026</t>
  </si>
  <si>
    <t>samp_3479</t>
  </si>
  <si>
    <t>ff_182</t>
  </si>
  <si>
    <t>7.7-0.5</t>
  </si>
  <si>
    <t>E2017-0028</t>
  </si>
  <si>
    <t>samp_3480</t>
  </si>
  <si>
    <t>ff_183</t>
  </si>
  <si>
    <t>2017-07-31T14:11:00Z</t>
  </si>
  <si>
    <t>E2017-0029</t>
  </si>
  <si>
    <t>samp_3481</t>
  </si>
  <si>
    <t>ff_184</t>
  </si>
  <si>
    <t>2017-07-31T11:53:00Z</t>
  </si>
  <si>
    <t>5.92-0.5</t>
  </si>
  <si>
    <t>E2017-0030</t>
  </si>
  <si>
    <t>samp_3482</t>
  </si>
  <si>
    <t>ff_185</t>
  </si>
  <si>
    <t>2017-07-31T10:52:00Z</t>
  </si>
  <si>
    <t>3.92-0.5</t>
  </si>
  <si>
    <t>E2017-0031</t>
  </si>
  <si>
    <t>samp_3483</t>
  </si>
  <si>
    <t>ff_186</t>
  </si>
  <si>
    <t>2017-07-31T09:16:00Z</t>
  </si>
  <si>
    <t>E2017-0032</t>
  </si>
  <si>
    <t>samp_3484</t>
  </si>
  <si>
    <t>ff_187</t>
  </si>
  <si>
    <t>E2017-0033</t>
  </si>
  <si>
    <t>samp_3485</t>
  </si>
  <si>
    <t>ff_188</t>
  </si>
  <si>
    <t>E2017-0034</t>
  </si>
  <si>
    <t>samp_3486</t>
  </si>
  <si>
    <t>ff_189</t>
  </si>
  <si>
    <t>2017-08-07T10:40:00Z</t>
  </si>
  <si>
    <t>3.72-0.5</t>
  </si>
  <si>
    <t>E2017-0035</t>
  </si>
  <si>
    <t>samp_3487</t>
  </si>
  <si>
    <t>ff_190</t>
  </si>
  <si>
    <t>E2017-0036</t>
  </si>
  <si>
    <t>samp_3488</t>
  </si>
  <si>
    <t>ff_191</t>
  </si>
  <si>
    <t>2017-08-14T13:13:00Z</t>
  </si>
  <si>
    <t>E2017-0037</t>
  </si>
  <si>
    <t>samp_3489</t>
  </si>
  <si>
    <t>ff_192</t>
  </si>
  <si>
    <t>2017-08-14T11:22:00Z</t>
  </si>
  <si>
    <t>E2017-0038</t>
  </si>
  <si>
    <t>samp_3490</t>
  </si>
  <si>
    <t>ff_193</t>
  </si>
  <si>
    <t>2017-08-14T10:25:00Z</t>
  </si>
  <si>
    <t>E2017-0039</t>
  </si>
  <si>
    <t>samp_3491</t>
  </si>
  <si>
    <t>ff_194</t>
  </si>
  <si>
    <t>2017-08-14T08:56:00Z</t>
  </si>
  <si>
    <t>E2017-0040</t>
  </si>
  <si>
    <t>samp_3492</t>
  </si>
  <si>
    <t>ff_195</t>
  </si>
  <si>
    <t>E2017-0041</t>
  </si>
  <si>
    <t>samp_3493</t>
  </si>
  <si>
    <t>ff_196</t>
  </si>
  <si>
    <t>E2017-0042</t>
  </si>
  <si>
    <t>samp_3494</t>
  </si>
  <si>
    <t>ff_197</t>
  </si>
  <si>
    <t>2017-08-21T10:32:00Z</t>
  </si>
  <si>
    <t>3.7-0.5</t>
  </si>
  <si>
    <t>E2017-0043</t>
  </si>
  <si>
    <t>samp_3495</t>
  </si>
  <si>
    <t>ff_198</t>
  </si>
  <si>
    <t>E2017-0044</t>
  </si>
  <si>
    <t>samp_3496</t>
  </si>
  <si>
    <t>ff_199</t>
  </si>
  <si>
    <t>2017-08-28T13:31:00Z</t>
  </si>
  <si>
    <t>samp_3497</t>
  </si>
  <si>
    <t>ff_200</t>
  </si>
  <si>
    <t>2017-08-28T11:42:00Z</t>
  </si>
  <si>
    <t>E2017-0046</t>
  </si>
  <si>
    <t>samp_3498</t>
  </si>
  <si>
    <t>ff_201</t>
  </si>
  <si>
    <t>2017-08-28T10:45:00Z</t>
  </si>
  <si>
    <t>E2017-0047</t>
  </si>
  <si>
    <t>samp_3499</t>
  </si>
  <si>
    <t>ff_202</t>
  </si>
  <si>
    <t>2017-08-28T09:00:00Z</t>
  </si>
  <si>
    <t>E2017-0048</t>
  </si>
  <si>
    <t>samp_3500</t>
  </si>
  <si>
    <t>ff_203</t>
  </si>
  <si>
    <t>2017-09-05T13:25:00Z</t>
  </si>
  <si>
    <t>E2017-0049</t>
  </si>
  <si>
    <t>samp_3501</t>
  </si>
  <si>
    <t>ff_204</t>
  </si>
  <si>
    <t>2017-09-05T11:38:00Z</t>
  </si>
  <si>
    <t>E2017-0050</t>
  </si>
  <si>
    <t>samp_3502</t>
  </si>
  <si>
    <t>ff_205</t>
  </si>
  <si>
    <t>2017-09-05T10:30:00Z</t>
  </si>
  <si>
    <t>3.47-0.5</t>
  </si>
  <si>
    <t>E2017-0051</t>
  </si>
  <si>
    <t>samp_3503</t>
  </si>
  <si>
    <t>ff_206</t>
  </si>
  <si>
    <t>2017-09-05T08:52:00Z</t>
  </si>
  <si>
    <t>E2017-0052</t>
  </si>
  <si>
    <t>samp_3504</t>
  </si>
  <si>
    <t>ff_207</t>
  </si>
  <si>
    <t>2017-09-11T13:07:00Z</t>
  </si>
  <si>
    <t>4.65-0.5</t>
  </si>
  <si>
    <t>E2017-0053</t>
  </si>
  <si>
    <t>samp_3505</t>
  </si>
  <si>
    <t>ff_208</t>
  </si>
  <si>
    <t>2017-09-11T11:21:00Z</t>
  </si>
  <si>
    <t>E2017-0054</t>
  </si>
  <si>
    <t>samp_3506</t>
  </si>
  <si>
    <t>ff_209</t>
  </si>
  <si>
    <t>2017-09-11T10:21:00Z</t>
  </si>
  <si>
    <t>3.42-0.5</t>
  </si>
  <si>
    <t>E2017-0055</t>
  </si>
  <si>
    <t>samp_3507</t>
  </si>
  <si>
    <t>ff_210</t>
  </si>
  <si>
    <t>2017-09-11T08:53:00Z</t>
  </si>
  <si>
    <t>E2017-0056</t>
  </si>
  <si>
    <t>samp_3508</t>
  </si>
  <si>
    <t>ff_211</t>
  </si>
  <si>
    <t>2017-09-18T13:03:00Z</t>
  </si>
  <si>
    <t>E2017-0057</t>
  </si>
  <si>
    <t>samp_3509</t>
  </si>
  <si>
    <t>ff_212</t>
  </si>
  <si>
    <t>2017-09-18T11:24:00Z</t>
  </si>
  <si>
    <t>E2017-0058</t>
  </si>
  <si>
    <t>samp_3510</t>
  </si>
  <si>
    <t>ff_213</t>
  </si>
  <si>
    <t>2017-09-18T10:25:00Z</t>
  </si>
  <si>
    <t>3.53-0.5</t>
  </si>
  <si>
    <t>E2017-0059</t>
  </si>
  <si>
    <t>samp_3511</t>
  </si>
  <si>
    <t>ff_214</t>
  </si>
  <si>
    <t>2017-09-18T08:40:00Z</t>
  </si>
  <si>
    <t>E2017-0060</t>
  </si>
  <si>
    <t>samp_3512</t>
  </si>
  <si>
    <t>ff_215</t>
  </si>
  <si>
    <t>2017-09-25T14:03:00Z</t>
  </si>
  <si>
    <t>E2017-0061</t>
  </si>
  <si>
    <t>samp_3513</t>
  </si>
  <si>
    <t>ff_216</t>
  </si>
  <si>
    <t>2017-09-25T12:16:00Z</t>
  </si>
  <si>
    <t>E2017-0062</t>
  </si>
  <si>
    <t>samp_3514</t>
  </si>
  <si>
    <t>ff_217</t>
  </si>
  <si>
    <t>2017-09-25T11:14:00Z</t>
  </si>
  <si>
    <t>3.51-0.5</t>
  </si>
  <si>
    <t>E2017-0063</t>
  </si>
  <si>
    <t>samp_3515</t>
  </si>
  <si>
    <t>ff_218</t>
  </si>
  <si>
    <t>2017-09-25T09:49:00Z</t>
  </si>
  <si>
    <t>hazy/sunny</t>
  </si>
  <si>
    <t>E2017-0064</t>
  </si>
  <si>
    <t>samp_3516</t>
  </si>
  <si>
    <t>ff_219</t>
  </si>
  <si>
    <t>2017-10-02T13:54:00Z</t>
  </si>
  <si>
    <t>4.67-0.5</t>
  </si>
  <si>
    <t>E2017-0065</t>
  </si>
  <si>
    <t>samp_3517</t>
  </si>
  <si>
    <t>ff_220</t>
  </si>
  <si>
    <t>2017-10-02T12:05:00Z</t>
  </si>
  <si>
    <t>E2017-0066</t>
  </si>
  <si>
    <t>samp_3518</t>
  </si>
  <si>
    <t>ff_221</t>
  </si>
  <si>
    <t>2017-10-02T11:05:00Z</t>
  </si>
  <si>
    <t>3.59-0.5</t>
  </si>
  <si>
    <t>E2017-0067</t>
  </si>
  <si>
    <t>samp_3519</t>
  </si>
  <si>
    <t>ff_222</t>
  </si>
  <si>
    <t>2017-10-02T09:28:00Z</t>
  </si>
  <si>
    <t>E2017-0068</t>
  </si>
  <si>
    <t>samp_3520</t>
  </si>
  <si>
    <t>ff_223</t>
  </si>
  <si>
    <t>2017-10-10T12:29:00Z</t>
  </si>
  <si>
    <t>E2017-0069</t>
  </si>
  <si>
    <t>samp_3521</t>
  </si>
  <si>
    <t>ff_224</t>
  </si>
  <si>
    <t>2017-10-10T11:01:00Z</t>
  </si>
  <si>
    <t>E2017-0070</t>
  </si>
  <si>
    <t>samp_3522</t>
  </si>
  <si>
    <t>ff_225</t>
  </si>
  <si>
    <t>2017-10-10T10:03:00Z</t>
  </si>
  <si>
    <t>E2017-0071</t>
  </si>
  <si>
    <t>samp_3523</t>
  </si>
  <si>
    <t>ff_226</t>
  </si>
  <si>
    <t>2017-10-10T08:44:00Z</t>
  </si>
  <si>
    <t>E2017-0072</t>
  </si>
  <si>
    <t>samp_3524</t>
  </si>
  <si>
    <t>ff_227</t>
  </si>
  <si>
    <t>2017-10-16T11:21:00Z</t>
  </si>
  <si>
    <t>4.14-0.5</t>
  </si>
  <si>
    <t>E2017-0073</t>
  </si>
  <si>
    <t>samp_3525</t>
  </si>
  <si>
    <t>ff_228</t>
  </si>
  <si>
    <t>2017-10-16T09:55:00Z</t>
  </si>
  <si>
    <t>5.34-0.5</t>
  </si>
  <si>
    <t>E2017-0074</t>
  </si>
  <si>
    <t>samp_3526</t>
  </si>
  <si>
    <t>ff_229</t>
  </si>
  <si>
    <t>2017-10-16T08:48:00Z</t>
  </si>
  <si>
    <t>7.31-0.5</t>
  </si>
  <si>
    <t>E2017-0076</t>
  </si>
  <si>
    <t>samp_3527</t>
  </si>
  <si>
    <t>ff_230</t>
  </si>
  <si>
    <t>2018-05-21T12:56:00Z</t>
  </si>
  <si>
    <t>5.3-0.5</t>
  </si>
  <si>
    <t>E2018-0001</t>
  </si>
  <si>
    <t>samp_3528</t>
  </si>
  <si>
    <t>ff_231</t>
  </si>
  <si>
    <t>2018-05-21T11:06:00Z</t>
  </si>
  <si>
    <t>6.4-0.5</t>
  </si>
  <si>
    <t>E2018-0002</t>
  </si>
  <si>
    <t>samp_3529</t>
  </si>
  <si>
    <t>ff_232</t>
  </si>
  <si>
    <t>2018-05-21T09:10:00Z</t>
  </si>
  <si>
    <t>E2018-0004</t>
  </si>
  <si>
    <t>samp_3530</t>
  </si>
  <si>
    <t>ff_233</t>
  </si>
  <si>
    <t>2018-06-12T13:50:00Z</t>
  </si>
  <si>
    <t>4.83-0.5</t>
  </si>
  <si>
    <t>E2018-0005</t>
  </si>
  <si>
    <t>samp_3531</t>
  </si>
  <si>
    <t>ff_234</t>
  </si>
  <si>
    <t>2018-06-12T11:55:00Z</t>
  </si>
  <si>
    <t>6.02-0.5</t>
  </si>
  <si>
    <t>E2018-0006</t>
  </si>
  <si>
    <t>samp_3532</t>
  </si>
  <si>
    <t>ff_235</t>
  </si>
  <si>
    <t>2018-06-12T09:28:00Z</t>
  </si>
  <si>
    <t>E2018-0007</t>
  </si>
  <si>
    <t>samp_3533</t>
  </si>
  <si>
    <t>ff_236</t>
  </si>
  <si>
    <t>2018-06-25T12:00:00Z</t>
  </si>
  <si>
    <t>5.08-0.5</t>
  </si>
  <si>
    <t>E2018-0008</t>
  </si>
  <si>
    <t>samp_3534</t>
  </si>
  <si>
    <t>ff_237</t>
  </si>
  <si>
    <t>2018-06-25T10:10:00Z</t>
  </si>
  <si>
    <t>E2018-0009</t>
  </si>
  <si>
    <t>samp_3535</t>
  </si>
  <si>
    <t>ff_238</t>
  </si>
  <si>
    <t>2018-06-25T09:16:00Z</t>
  </si>
  <si>
    <t>7.87-0.5</t>
  </si>
  <si>
    <t>E2018-0010</t>
  </si>
  <si>
    <t>samp_3536</t>
  </si>
  <si>
    <t>ff_239</t>
  </si>
  <si>
    <t>2018-07-02T12:16:00Z</t>
  </si>
  <si>
    <t>4.85-0.5</t>
  </si>
  <si>
    <t>E2018-0011</t>
  </si>
  <si>
    <t>samp_3537</t>
  </si>
  <si>
    <t>ff_240</t>
  </si>
  <si>
    <t>samp_3538</t>
  </si>
  <si>
    <t>ff_241</t>
  </si>
  <si>
    <t>2018-07-02T10:39:00Z</t>
  </si>
  <si>
    <t>E2018-0012</t>
  </si>
  <si>
    <t>samp_3539</t>
  </si>
  <si>
    <t>ff_242</t>
  </si>
  <si>
    <t>2018-07-02T08:44:00Z</t>
  </si>
  <si>
    <t>7.56-0.5</t>
  </si>
  <si>
    <t>E2018-0013</t>
  </si>
  <si>
    <t>samp_3540</t>
  </si>
  <si>
    <t>ff_243</t>
  </si>
  <si>
    <t>2018-07-09T12:36:00Z</t>
  </si>
  <si>
    <t>E2018-0014</t>
  </si>
  <si>
    <t>samp_3541</t>
  </si>
  <si>
    <t>ff_244</t>
  </si>
  <si>
    <t>2018-07-09T10:59:00Z</t>
  </si>
  <si>
    <t>E2018-0015</t>
  </si>
  <si>
    <t>samp_3542</t>
  </si>
  <si>
    <t>ff_245</t>
  </si>
  <si>
    <t>2018-07-09T08:58:00Z</t>
  </si>
  <si>
    <t>E2018-0016</t>
  </si>
  <si>
    <t>samp_3543</t>
  </si>
  <si>
    <t>ff_246</t>
  </si>
  <si>
    <t>E2018-0017</t>
  </si>
  <si>
    <t>samp_3544</t>
  </si>
  <si>
    <t>ff_247</t>
  </si>
  <si>
    <t>5.89-0.5</t>
  </si>
  <si>
    <t>E2018-0018</t>
  </si>
  <si>
    <t>samp_3545</t>
  </si>
  <si>
    <t>ff_248</t>
  </si>
  <si>
    <t>E2018-0019</t>
  </si>
  <si>
    <t>samp_3546</t>
  </si>
  <si>
    <t>ff_249</t>
  </si>
  <si>
    <t>2018-07-23T12:16:00Z</t>
  </si>
  <si>
    <t>4.77-0.5</t>
  </si>
  <si>
    <t>E2018-0020</t>
  </si>
  <si>
    <t>samp_3547</t>
  </si>
  <si>
    <t>ff_250</t>
  </si>
  <si>
    <t>2018-07-23T10:48:00Z</t>
  </si>
  <si>
    <t>E2018-0021</t>
  </si>
  <si>
    <t>samp_3548</t>
  </si>
  <si>
    <t>ff_251</t>
  </si>
  <si>
    <t>2018-07-23T09:06:00Z</t>
  </si>
  <si>
    <t>E2018-0022</t>
  </si>
  <si>
    <t>samp_3549</t>
  </si>
  <si>
    <t>ff_252</t>
  </si>
  <si>
    <t>4.55-0.5</t>
  </si>
  <si>
    <t>E2018-0023</t>
  </si>
  <si>
    <t>samp_3550</t>
  </si>
  <si>
    <t>ff_253</t>
  </si>
  <si>
    <t>E2018-0024</t>
  </si>
  <si>
    <t>samp_3551</t>
  </si>
  <si>
    <t>ff_254</t>
  </si>
  <si>
    <t>E2018-0025</t>
  </si>
  <si>
    <t>samp_3552</t>
  </si>
  <si>
    <t>ff_255</t>
  </si>
  <si>
    <t>2018-08-06T12:21:00Z</t>
  </si>
  <si>
    <t>E2018-0026</t>
  </si>
  <si>
    <t>samp_3553</t>
  </si>
  <si>
    <t>ff_256</t>
  </si>
  <si>
    <t>2018-08-06T10:45:00Z</t>
  </si>
  <si>
    <t>E2018-0027</t>
  </si>
  <si>
    <t>samp_3554</t>
  </si>
  <si>
    <t>ff_257</t>
  </si>
  <si>
    <t>2018-08-06T08:51:00Z</t>
  </si>
  <si>
    <t>E2018-0028</t>
  </si>
  <si>
    <t>samp_3555</t>
  </si>
  <si>
    <t>ff_258</t>
  </si>
  <si>
    <t>samp_3556</t>
  </si>
  <si>
    <t>ff_259</t>
  </si>
  <si>
    <t>E2018-0030</t>
  </si>
  <si>
    <t>samp_3557</t>
  </si>
  <si>
    <t>ff_260</t>
  </si>
  <si>
    <t>7.64-0.5</t>
  </si>
  <si>
    <t>E2018-0031</t>
  </si>
  <si>
    <t>samp_3558</t>
  </si>
  <si>
    <t>ff_261</t>
  </si>
  <si>
    <t>samp_3559</t>
  </si>
  <si>
    <t>ff_262</t>
  </si>
  <si>
    <t>5.67-0.5</t>
  </si>
  <si>
    <t>E2018-0033</t>
  </si>
  <si>
    <t>samp_3560</t>
  </si>
  <si>
    <t>ff_263</t>
  </si>
  <si>
    <t>E2018-0034</t>
  </si>
  <si>
    <t>samp_3561</t>
  </si>
  <si>
    <t>ff_264</t>
  </si>
  <si>
    <t>2018-08-27T12:33:00Z</t>
  </si>
  <si>
    <t>E2018-0035</t>
  </si>
  <si>
    <t>samp_3562</t>
  </si>
  <si>
    <t>ff_265</t>
  </si>
  <si>
    <t>2018-08-27T10:55:00Z</t>
  </si>
  <si>
    <t>5.61-0.5</t>
  </si>
  <si>
    <t>E2018-0036</t>
  </si>
  <si>
    <t>samp_3563</t>
  </si>
  <si>
    <t>ff_266</t>
  </si>
  <si>
    <t>2018-08-27T09:07:00Z</t>
  </si>
  <si>
    <t>7.29-0.5</t>
  </si>
  <si>
    <t>E2018-0037</t>
  </si>
  <si>
    <t>samp_3564</t>
  </si>
  <si>
    <t>ff_267</t>
  </si>
  <si>
    <t>2018-09-04T12:33:00Z</t>
  </si>
  <si>
    <t>E2018-0038</t>
  </si>
  <si>
    <t>samp_3565</t>
  </si>
  <si>
    <t>ff_268</t>
  </si>
  <si>
    <t>2018-09-04T10:50:00Z</t>
  </si>
  <si>
    <t>5.82-0.5</t>
  </si>
  <si>
    <t>E2018-0039</t>
  </si>
  <si>
    <t>samp_3566</t>
  </si>
  <si>
    <t>ff_269</t>
  </si>
  <si>
    <t>2018-09-04T08:52:00Z</t>
  </si>
  <si>
    <t>E2018-0040</t>
  </si>
  <si>
    <t>samp_3567</t>
  </si>
  <si>
    <t>ff_270</t>
  </si>
  <si>
    <t>E2018-0041</t>
  </si>
  <si>
    <t>samp_3568</t>
  </si>
  <si>
    <t>ff_271</t>
  </si>
  <si>
    <t>E2018-0042</t>
  </si>
  <si>
    <t>samp_3569</t>
  </si>
  <si>
    <t>ff_272</t>
  </si>
  <si>
    <t>E2018-0043</t>
  </si>
  <si>
    <t>samp_3570</t>
  </si>
  <si>
    <t>ff_273</t>
  </si>
  <si>
    <t>2018-09-17T12:34:00Z</t>
  </si>
  <si>
    <t>E2018-0044</t>
  </si>
  <si>
    <t>samp_3571</t>
  </si>
  <si>
    <t>ff_274</t>
  </si>
  <si>
    <t>2018-09-17T10:53:00Z</t>
  </si>
  <si>
    <t>E2018-0045</t>
  </si>
  <si>
    <t>samp_3572</t>
  </si>
  <si>
    <t>ff_275</t>
  </si>
  <si>
    <t>2018-09-17T09:07:00Z</t>
  </si>
  <si>
    <t>E2018-0046</t>
  </si>
  <si>
    <t>samp_3573</t>
  </si>
  <si>
    <t>ff_276</t>
  </si>
  <si>
    <t>E2018-0047</t>
  </si>
  <si>
    <t>samp_3574</t>
  </si>
  <si>
    <t>ff_277</t>
  </si>
  <si>
    <t>5.51-0.5</t>
  </si>
  <si>
    <t>E2018-0048</t>
  </si>
  <si>
    <t>samp_3575</t>
  </si>
  <si>
    <t>ff_278</t>
  </si>
  <si>
    <t>E2018-0049</t>
  </si>
  <si>
    <t>samp_3576</t>
  </si>
  <si>
    <t>ff_279</t>
  </si>
  <si>
    <t>2018-10-01T13:07:00Z</t>
  </si>
  <si>
    <t>E2018-0050</t>
  </si>
  <si>
    <t>samp_3577</t>
  </si>
  <si>
    <t>ff_280</t>
  </si>
  <si>
    <t>2018-10-01T11:35:00Z</t>
  </si>
  <si>
    <t>E2018-0051</t>
  </si>
  <si>
    <t>samp_3578</t>
  </si>
  <si>
    <t>ff_281</t>
  </si>
  <si>
    <t>2018-10-01T09:36:00Z</t>
  </si>
  <si>
    <t>E2018-0052</t>
  </si>
  <si>
    <t>samp_3579</t>
  </si>
  <si>
    <t>ff_282</t>
  </si>
  <si>
    <t>2019-05-21T13:33:00Z</t>
  </si>
  <si>
    <t>5.11-0.5</t>
  </si>
  <si>
    <t>E2019-0001</t>
  </si>
  <si>
    <t>samp_3580</t>
  </si>
  <si>
    <t>ff_283</t>
  </si>
  <si>
    <t>2019-05-21T11:45:00Z</t>
  </si>
  <si>
    <t>6.07-0.5</t>
  </si>
  <si>
    <t>E2019-0002</t>
  </si>
  <si>
    <t>samp_3581</t>
  </si>
  <si>
    <t>ff_284</t>
  </si>
  <si>
    <t>2019-05-21T09:41:00Z</t>
  </si>
  <si>
    <t>8.08-0.5</t>
  </si>
  <si>
    <t>E2019-0003</t>
  </si>
  <si>
    <t>samp_3582</t>
  </si>
  <si>
    <t>ff_285</t>
  </si>
  <si>
    <t>samp_3583</t>
  </si>
  <si>
    <t>ff_286</t>
  </si>
  <si>
    <t>samp_3584</t>
  </si>
  <si>
    <t>ff_287</t>
  </si>
  <si>
    <t>samp_3585</t>
  </si>
  <si>
    <t>ff_288</t>
  </si>
  <si>
    <t>samp_3586</t>
  </si>
  <si>
    <t>ff_289</t>
  </si>
  <si>
    <t>samp_3587</t>
  </si>
  <si>
    <t>ff_290</t>
  </si>
  <si>
    <t>samp_3588</t>
  </si>
  <si>
    <t>ff_291</t>
  </si>
  <si>
    <t>samp_3589</t>
  </si>
  <si>
    <t>ff_292</t>
  </si>
  <si>
    <t>kit blank</t>
  </si>
  <si>
    <t>samp_3590</t>
  </si>
  <si>
    <t>ff_293</t>
  </si>
  <si>
    <t>samp_3591</t>
  </si>
  <si>
    <t>N2658</t>
  </si>
  <si>
    <t>SAMN07361646</t>
  </si>
  <si>
    <t>SRR5857752</t>
  </si>
  <si>
    <t>samp_3592</t>
  </si>
  <si>
    <t>N2657</t>
  </si>
  <si>
    <t>SAMN07361645</t>
  </si>
  <si>
    <t>SRR5857564</t>
  </si>
  <si>
    <t>samp_3593</t>
  </si>
  <si>
    <t>N2656</t>
  </si>
  <si>
    <t>SAMN07361644</t>
  </si>
  <si>
    <t>SRS2375702</t>
  </si>
  <si>
    <t>samp_3594</t>
  </si>
  <si>
    <t>N2655</t>
  </si>
  <si>
    <t>SAMN07361643</t>
  </si>
  <si>
    <t>SRS2375387</t>
  </si>
  <si>
    <t>samp_3595</t>
  </si>
  <si>
    <t>N2654</t>
  </si>
  <si>
    <t>SAMN07361642</t>
  </si>
  <si>
    <t>SRS2375386</t>
  </si>
  <si>
    <t>samp_3596</t>
  </si>
  <si>
    <t>N2653</t>
  </si>
  <si>
    <t>SAMN07361641</t>
  </si>
  <si>
    <t>SRS2375395</t>
  </si>
  <si>
    <t>samp_3597</t>
  </si>
  <si>
    <t>N2652</t>
  </si>
  <si>
    <t>SAMN07361640</t>
  </si>
  <si>
    <t>SRS2375394</t>
  </si>
  <si>
    <t>samp_3598</t>
  </si>
  <si>
    <t>N2651</t>
  </si>
  <si>
    <t>SAMN07361639</t>
  </si>
  <si>
    <t>SRS2375393</t>
  </si>
  <si>
    <t>samp_3599</t>
  </si>
  <si>
    <t>N2650</t>
  </si>
  <si>
    <t>SAMN07361638</t>
  </si>
  <si>
    <t>SRS2375392</t>
  </si>
  <si>
    <t>samp_3600</t>
  </si>
  <si>
    <t>N2649</t>
  </si>
  <si>
    <t>SAMN07361637</t>
  </si>
  <si>
    <t>SRR5857873</t>
  </si>
  <si>
    <t>samp_3601</t>
  </si>
  <si>
    <t>N2648</t>
  </si>
  <si>
    <t>SAMN07361636</t>
  </si>
  <si>
    <t>SRR5857874</t>
  </si>
  <si>
    <t>samp_3602</t>
  </si>
  <si>
    <t>N2647</t>
  </si>
  <si>
    <t>SAMN07361635</t>
  </si>
  <si>
    <t>SRS2375389</t>
  </si>
  <si>
    <t>samp_3603</t>
  </si>
  <si>
    <t>N2646</t>
  </si>
  <si>
    <t>SAMN07361634</t>
  </si>
  <si>
    <t>SRR5857876</t>
  </si>
  <si>
    <t>samp_3604</t>
  </si>
  <si>
    <t>N2645</t>
  </si>
  <si>
    <t>SAMN07361633</t>
  </si>
  <si>
    <t>SRR5857580</t>
  </si>
  <si>
    <t>samp_3605</t>
  </si>
  <si>
    <t>N2644</t>
  </si>
  <si>
    <t>SAMN07361632</t>
  </si>
  <si>
    <t>SRS2375686</t>
  </si>
  <si>
    <t>samp_3606</t>
  </si>
  <si>
    <t>N2643</t>
  </si>
  <si>
    <t>SAMN07361631</t>
  </si>
  <si>
    <t>SRR5857576</t>
  </si>
  <si>
    <t>samp_3607</t>
  </si>
  <si>
    <t>N2642</t>
  </si>
  <si>
    <t>SAMN07361630</t>
  </si>
  <si>
    <t>SRR5857575</t>
  </si>
  <si>
    <t>samp_3608</t>
  </si>
  <si>
    <t>N2641</t>
  </si>
  <si>
    <t>SAMN07361629</t>
  </si>
  <si>
    <t>SRR5857578</t>
  </si>
  <si>
    <t>samp_3609</t>
  </si>
  <si>
    <t>N2640</t>
  </si>
  <si>
    <t>SAMN07361628</t>
  </si>
  <si>
    <t>SRR5857577</t>
  </si>
  <si>
    <t>samp_3610</t>
  </si>
  <si>
    <t>N2639</t>
  </si>
  <si>
    <t>SAMN07361627</t>
  </si>
  <si>
    <t>SRS2375690</t>
  </si>
  <si>
    <t>samp_3611</t>
  </si>
  <si>
    <t>N2638</t>
  </si>
  <si>
    <t>SAMN07361626</t>
  </si>
  <si>
    <t>SRR5857571</t>
  </si>
  <si>
    <t>samp_3612</t>
  </si>
  <si>
    <t>N2637</t>
  </si>
  <si>
    <t>SAMN07361625</t>
  </si>
  <si>
    <t>SRR5857574</t>
  </si>
  <si>
    <t>samp_3613</t>
  </si>
  <si>
    <t>N2636</t>
  </si>
  <si>
    <t>SAMN07361624</t>
  </si>
  <si>
    <t>SRR5857573</t>
  </si>
  <si>
    <t>samp_3614</t>
  </si>
  <si>
    <t>N2635</t>
  </si>
  <si>
    <t>SAMN07361623</t>
  </si>
  <si>
    <t>SRS2375573</t>
  </si>
  <si>
    <t>samp_3615</t>
  </si>
  <si>
    <t>N2634</t>
  </si>
  <si>
    <t>SAMN07361622</t>
  </si>
  <si>
    <t>SRR5857691</t>
  </si>
  <si>
    <t>samp_3616</t>
  </si>
  <si>
    <t>N2633</t>
  </si>
  <si>
    <t>SAMN07361621</t>
  </si>
  <si>
    <t>SRR5857688</t>
  </si>
  <si>
    <t>samp_3617</t>
  </si>
  <si>
    <t>N2632</t>
  </si>
  <si>
    <t>SAMN07361620</t>
  </si>
  <si>
    <t>SRR5857889</t>
  </si>
  <si>
    <t>samp_3618</t>
  </si>
  <si>
    <t>N2631</t>
  </si>
  <si>
    <t>SAMN07361619</t>
  </si>
  <si>
    <t>SRS2375579</t>
  </si>
  <si>
    <t>samp_3619</t>
  </si>
  <si>
    <t>N2627</t>
  </si>
  <si>
    <t>SAMN07361618</t>
  </si>
  <si>
    <t>SRR5857687</t>
  </si>
  <si>
    <t>2014-09-30</t>
  </si>
  <si>
    <t>samp_3620</t>
  </si>
  <si>
    <t>N2626</t>
  </si>
  <si>
    <t>SAMN07361617</t>
  </si>
  <si>
    <t>SRR5857584</t>
  </si>
  <si>
    <t>samp_3621</t>
  </si>
  <si>
    <t>N2625</t>
  </si>
  <si>
    <t>SAMN07361616</t>
  </si>
  <si>
    <t>SRS2375578</t>
  </si>
  <si>
    <t>samp_3622</t>
  </si>
  <si>
    <t>N2624</t>
  </si>
  <si>
    <t>SAMN07361615</t>
  </si>
  <si>
    <t>SRS2375582</t>
  </si>
  <si>
    <t>samp_3623</t>
  </si>
  <si>
    <t>N2623</t>
  </si>
  <si>
    <t>SAMN07361614</t>
  </si>
  <si>
    <t>SRR5857683</t>
  </si>
  <si>
    <t>samp_3624</t>
  </si>
  <si>
    <t>N2622</t>
  </si>
  <si>
    <t>SAMN07361613</t>
  </si>
  <si>
    <t>SRR5857849</t>
  </si>
  <si>
    <t>samp_3625</t>
  </si>
  <si>
    <t>N2621</t>
  </si>
  <si>
    <t>SAMN07361612</t>
  </si>
  <si>
    <t>SRS2375414</t>
  </si>
  <si>
    <t>samp_3626</t>
  </si>
  <si>
    <t>N2620</t>
  </si>
  <si>
    <t>SAMN07361611</t>
  </si>
  <si>
    <t>SRR5857851</t>
  </si>
  <si>
    <t>samp_3627</t>
  </si>
  <si>
    <t>N2619</t>
  </si>
  <si>
    <t>SAMN07361610</t>
  </si>
  <si>
    <t>SRR5857852</t>
  </si>
  <si>
    <t>samp_3628</t>
  </si>
  <si>
    <t>N2618</t>
  </si>
  <si>
    <t>SAMN07361609</t>
  </si>
  <si>
    <t>SRR5857853</t>
  </si>
  <si>
    <t>samp_3629</t>
  </si>
  <si>
    <t>N2617</t>
  </si>
  <si>
    <t>SAMN07361608</t>
  </si>
  <si>
    <t>SRS2375410</t>
  </si>
  <si>
    <t>samp_3630</t>
  </si>
  <si>
    <t>N2616</t>
  </si>
  <si>
    <t>SAMN07361607</t>
  </si>
  <si>
    <t>SRR5857855</t>
  </si>
  <si>
    <t>samp_3631</t>
  </si>
  <si>
    <t>N2615</t>
  </si>
  <si>
    <t>SAMN07361606</t>
  </si>
  <si>
    <t>SRR5857856</t>
  </si>
  <si>
    <t>samp_3632</t>
  </si>
  <si>
    <t>N2614</t>
  </si>
  <si>
    <t>SAMN07361605</t>
  </si>
  <si>
    <t>SRS2375407</t>
  </si>
  <si>
    <t>samp_3633</t>
  </si>
  <si>
    <t>N2613</t>
  </si>
  <si>
    <t>SAMN07361604</t>
  </si>
  <si>
    <t>SRS2375406</t>
  </si>
  <si>
    <t>samp_3634</t>
  </si>
  <si>
    <t>N2612</t>
  </si>
  <si>
    <t>SAMN07361603</t>
  </si>
  <si>
    <t>SRR5857704</t>
  </si>
  <si>
    <t>samp_3635</t>
  </si>
  <si>
    <t>N2611</t>
  </si>
  <si>
    <t>SAMN07361602</t>
  </si>
  <si>
    <t>SRR5857703</t>
  </si>
  <si>
    <t>samp_3636</t>
  </si>
  <si>
    <t>N2610</t>
  </si>
  <si>
    <t>SAMN07361601</t>
  </si>
  <si>
    <t>SRR5857702</t>
  </si>
  <si>
    <t>samp_3637</t>
  </si>
  <si>
    <t>N2609</t>
  </si>
  <si>
    <t>SAMN07361600</t>
  </si>
  <si>
    <t>SRS2375561</t>
  </si>
  <si>
    <t>samp_3638</t>
  </si>
  <si>
    <t>N2608</t>
  </si>
  <si>
    <t>SAMN07361599</t>
  </si>
  <si>
    <t>SRR5857700</t>
  </si>
  <si>
    <t>samp_3639</t>
  </si>
  <si>
    <t>N2607</t>
  </si>
  <si>
    <t>SAMN07361598</t>
  </si>
  <si>
    <t>SRS2375565</t>
  </si>
  <si>
    <t>samp_3640</t>
  </si>
  <si>
    <t>N2606</t>
  </si>
  <si>
    <t>SAMN07361597</t>
  </si>
  <si>
    <t>SRS2375566</t>
  </si>
  <si>
    <t>samp_3641</t>
  </si>
  <si>
    <t>N2605</t>
  </si>
  <si>
    <t>SAMN07361596</t>
  </si>
  <si>
    <t>SRS2375568</t>
  </si>
  <si>
    <t>samp_3642</t>
  </si>
  <si>
    <t>N2604</t>
  </si>
  <si>
    <t>SAMN07361595</t>
  </si>
  <si>
    <t>SRR5857696</t>
  </si>
  <si>
    <t>samp_3643</t>
  </si>
  <si>
    <t>N2603</t>
  </si>
  <si>
    <t>SAMN07361594</t>
  </si>
  <si>
    <t>SRR5857615</t>
  </si>
  <si>
    <t>samp_3644</t>
  </si>
  <si>
    <t>N2602</t>
  </si>
  <si>
    <t>SAMN07361593</t>
  </si>
  <si>
    <t>SRS2375557</t>
  </si>
  <si>
    <t>samp_3645</t>
  </si>
  <si>
    <t>N2601</t>
  </si>
  <si>
    <t>SAMN07361592</t>
  </si>
  <si>
    <t>SRR5857711</t>
  </si>
  <si>
    <t>samp_3646</t>
  </si>
  <si>
    <t>N2600</t>
  </si>
  <si>
    <t>SAMN07361591</t>
  </si>
  <si>
    <t>SRR5857669</t>
  </si>
  <si>
    <t>samp_3647</t>
  </si>
  <si>
    <t>N2599</t>
  </si>
  <si>
    <t>SAMN07361590</t>
  </si>
  <si>
    <t>SRR5857670</t>
  </si>
  <si>
    <t>samp_3648</t>
  </si>
  <si>
    <t>N2598</t>
  </si>
  <si>
    <t>SAMN07361589</t>
  </si>
  <si>
    <t>SRR5857714</t>
  </si>
  <si>
    <t>samp_3649</t>
  </si>
  <si>
    <t>N2597</t>
  </si>
  <si>
    <t>SAMN07361588</t>
  </si>
  <si>
    <t>SRR5857715</t>
  </si>
  <si>
    <t>samp_3650</t>
  </si>
  <si>
    <t>N2596</t>
  </si>
  <si>
    <t>SAMN07361587</t>
  </si>
  <si>
    <t>SRR5857720</t>
  </si>
  <si>
    <t>samp_3651</t>
  </si>
  <si>
    <t>N2595</t>
  </si>
  <si>
    <t>SAMN07361586</t>
  </si>
  <si>
    <t>SRS2375545</t>
  </si>
  <si>
    <t>samp_3652</t>
  </si>
  <si>
    <t>N2594</t>
  </si>
  <si>
    <t>SAMN07361585</t>
  </si>
  <si>
    <t>SRS2375546</t>
  </si>
  <si>
    <t>samp_3653</t>
  </si>
  <si>
    <t>N2593</t>
  </si>
  <si>
    <t>SAMN07361584</t>
  </si>
  <si>
    <t>SRS2375544</t>
  </si>
  <si>
    <t>samp_3654</t>
  </si>
  <si>
    <t>N2592</t>
  </si>
  <si>
    <t>SAMN07361583</t>
  </si>
  <si>
    <t>SRS2375670</t>
  </si>
  <si>
    <t>samp_3655</t>
  </si>
  <si>
    <t>N2591</t>
  </si>
  <si>
    <t>SAMN07361582</t>
  </si>
  <si>
    <t>SRS2375671</t>
  </si>
  <si>
    <t>samp_3656</t>
  </si>
  <si>
    <t>N2590</t>
  </si>
  <si>
    <t>SAMN07361581</t>
  </si>
  <si>
    <t>SRR5857596</t>
  </si>
  <si>
    <t>samp_3657</t>
  </si>
  <si>
    <t>N2589</t>
  </si>
  <si>
    <t>SAMN07361580</t>
  </si>
  <si>
    <t>SRR5857595</t>
  </si>
  <si>
    <t>samp_3658</t>
  </si>
  <si>
    <t>N2588</t>
  </si>
  <si>
    <t>SAMN07361579</t>
  </si>
  <si>
    <t>SRS2375665</t>
  </si>
  <si>
    <t>2014-09-24</t>
  </si>
  <si>
    <t>samp_3659</t>
  </si>
  <si>
    <t>N2587</t>
  </si>
  <si>
    <t>SAMN07361578</t>
  </si>
  <si>
    <t>SRR5857597</t>
  </si>
  <si>
    <t>samp_3660</t>
  </si>
  <si>
    <t>N2586</t>
  </si>
  <si>
    <t>SAMN07361577</t>
  </si>
  <si>
    <t>SRR5857600</t>
  </si>
  <si>
    <t>samp_3661</t>
  </si>
  <si>
    <t>N2585</t>
  </si>
  <si>
    <t>SAMN07361576</t>
  </si>
  <si>
    <t>SRR5857599</t>
  </si>
  <si>
    <t>samp_3662</t>
  </si>
  <si>
    <t>N2584</t>
  </si>
  <si>
    <t>SAMN07361575</t>
  </si>
  <si>
    <t>SRR5857602</t>
  </si>
  <si>
    <t>samp_3663</t>
  </si>
  <si>
    <t>N2583</t>
  </si>
  <si>
    <t>SAMN07361574</t>
  </si>
  <si>
    <t>SRR5857601</t>
  </si>
  <si>
    <t>samp_3664</t>
  </si>
  <si>
    <t>N2582</t>
  </si>
  <si>
    <t>SAMN07361573</t>
  </si>
  <si>
    <t>SRS2375768</t>
  </si>
  <si>
    <t>samp_3665</t>
  </si>
  <si>
    <t>N2581</t>
  </si>
  <si>
    <t>SAMN07361572</t>
  </si>
  <si>
    <t>SRR5857537</t>
  </si>
  <si>
    <t>samp_3666</t>
  </si>
  <si>
    <t>N2580</t>
  </si>
  <si>
    <t>SAMN07361571</t>
  </si>
  <si>
    <t>SRS2375774</t>
  </si>
  <si>
    <t>samp_3667</t>
  </si>
  <si>
    <t>N2579</t>
  </si>
  <si>
    <t>SAMN07361570</t>
  </si>
  <si>
    <t>SRR5857905</t>
  </si>
  <si>
    <t>samp_3668</t>
  </si>
  <si>
    <t>N2578</t>
  </si>
  <si>
    <t>SAMN07361569</t>
  </si>
  <si>
    <t>SRR5857906</t>
  </si>
  <si>
    <t>samp_3669</t>
  </si>
  <si>
    <t>N2577</t>
  </si>
  <si>
    <t>SAMN07361568</t>
  </si>
  <si>
    <t>SRS2375772</t>
  </si>
  <si>
    <t>samp_3670</t>
  </si>
  <si>
    <t>N2576</t>
  </si>
  <si>
    <t>SAMN07361567</t>
  </si>
  <si>
    <t>SRS2375777</t>
  </si>
  <si>
    <t>samp_3671</t>
  </si>
  <si>
    <t>N2575</t>
  </si>
  <si>
    <t>SAMN07361566</t>
  </si>
  <si>
    <t>SRS2375776</t>
  </si>
  <si>
    <t>2014-09-22</t>
  </si>
  <si>
    <t>samp_3672</t>
  </si>
  <si>
    <t>N2574</t>
  </si>
  <si>
    <t>SAMN07361565</t>
  </si>
  <si>
    <t>SRR5857532</t>
  </si>
  <si>
    <t>samp_3673</t>
  </si>
  <si>
    <t>N2573</t>
  </si>
  <si>
    <t>SAMN07361564</t>
  </si>
  <si>
    <t>SRR5857533</t>
  </si>
  <si>
    <t>samp_3674</t>
  </si>
  <si>
    <t>N2572</t>
  </si>
  <si>
    <t>SAMN07361563</t>
  </si>
  <si>
    <t>SRR5857777</t>
  </si>
  <si>
    <t>samp_3675</t>
  </si>
  <si>
    <t>N2571</t>
  </si>
  <si>
    <t>SAMN07361562</t>
  </si>
  <si>
    <t>SRR5857776</t>
  </si>
  <si>
    <t>samp_3676</t>
  </si>
  <si>
    <t>N2570</t>
  </si>
  <si>
    <t>SAMN07361561</t>
  </si>
  <si>
    <t>SRS2375491</t>
  </si>
  <si>
    <t>samp_3677</t>
  </si>
  <si>
    <t>N2569</t>
  </si>
  <si>
    <t>SAMN07361560</t>
  </si>
  <si>
    <t>SRR5857770</t>
  </si>
  <si>
    <t>samp_3678</t>
  </si>
  <si>
    <t>N2568</t>
  </si>
  <si>
    <t>SAMN07361559</t>
  </si>
  <si>
    <t>SRS2375495</t>
  </si>
  <si>
    <t>samp_3679</t>
  </si>
  <si>
    <t>N2567</t>
  </si>
  <si>
    <t>SAMN07361558</t>
  </si>
  <si>
    <t>SRR5857768</t>
  </si>
  <si>
    <t>samp_3680</t>
  </si>
  <si>
    <t>N2566</t>
  </si>
  <si>
    <t>SAMN07361557</t>
  </si>
  <si>
    <t>SRS2375488</t>
  </si>
  <si>
    <t>samp_3681</t>
  </si>
  <si>
    <t>N2565</t>
  </si>
  <si>
    <t>SAMN07361556</t>
  </si>
  <si>
    <t>SRR5857774</t>
  </si>
  <si>
    <t>samp_3682</t>
  </si>
  <si>
    <t>N2564</t>
  </si>
  <si>
    <t>SAMN07361555</t>
  </si>
  <si>
    <t>SRS2375492</t>
  </si>
  <si>
    <t>samp_3683</t>
  </si>
  <si>
    <t>N2563</t>
  </si>
  <si>
    <t>SAMN07361554</t>
  </si>
  <si>
    <t>SRR5857772</t>
  </si>
  <si>
    <t>samp_3684</t>
  </si>
  <si>
    <t>N2562</t>
  </si>
  <si>
    <t>SAMN07361553</t>
  </si>
  <si>
    <t>SRS2375514</t>
  </si>
  <si>
    <t>samp_3685</t>
  </si>
  <si>
    <t>N2561</t>
  </si>
  <si>
    <t>SAMN07361552</t>
  </si>
  <si>
    <t>SRS2375513</t>
  </si>
  <si>
    <t>samp_3686</t>
  </si>
  <si>
    <t>N2560</t>
  </si>
  <si>
    <t>SAMN07361551</t>
  </si>
  <si>
    <t>SRR5857748</t>
  </si>
  <si>
    <t>samp_3687</t>
  </si>
  <si>
    <t>N2559</t>
  </si>
  <si>
    <t>SAMN07361550</t>
  </si>
  <si>
    <t>SRR5857749</t>
  </si>
  <si>
    <t>samp_3688</t>
  </si>
  <si>
    <t>N2558</t>
  </si>
  <si>
    <t>SAMN07361549</t>
  </si>
  <si>
    <t>SRS2375516</t>
  </si>
  <si>
    <t>samp_3689</t>
  </si>
  <si>
    <t>N2505</t>
  </si>
  <si>
    <t>SAMN07361548</t>
  </si>
  <si>
    <t>SRR5857747</t>
  </si>
  <si>
    <t>samp_3690</t>
  </si>
  <si>
    <t>N2504</t>
  </si>
  <si>
    <t>SAMN07361547</t>
  </si>
  <si>
    <t>SRR5857744</t>
  </si>
  <si>
    <t>samp_3691</t>
  </si>
  <si>
    <t>N2503</t>
  </si>
  <si>
    <t>SAMN07361546</t>
  </si>
  <si>
    <t>SRR5857745</t>
  </si>
  <si>
    <t>samp_3692</t>
  </si>
  <si>
    <t>N2501</t>
  </si>
  <si>
    <t>SAMN07361545</t>
  </si>
  <si>
    <t>SRS2375717</t>
  </si>
  <si>
    <t>samp_3693</t>
  </si>
  <si>
    <t>N2500</t>
  </si>
  <si>
    <t>SAMN07361544</t>
  </si>
  <si>
    <t>SRS2375714</t>
  </si>
  <si>
    <t>samp_3694</t>
  </si>
  <si>
    <t>N2499</t>
  </si>
  <si>
    <t>SAMN07361543</t>
  </si>
  <si>
    <t>SRR5857642</t>
  </si>
  <si>
    <t>samp_3695</t>
  </si>
  <si>
    <t>N2497</t>
  </si>
  <si>
    <t>SAMN07361542</t>
  </si>
  <si>
    <t>SRR5857641</t>
  </si>
  <si>
    <t>samp_3696</t>
  </si>
  <si>
    <t>N2496</t>
  </si>
  <si>
    <t>SAMN07361541</t>
  </si>
  <si>
    <t>SRR5857684</t>
  </si>
  <si>
    <t>samp_3697</t>
  </si>
  <si>
    <t>N2495</t>
  </si>
  <si>
    <t>SAMN07361540</t>
  </si>
  <si>
    <t>SRR5857681</t>
  </si>
  <si>
    <t>samp_3698</t>
  </si>
  <si>
    <t>N2482</t>
  </si>
  <si>
    <t>SAMN07361539</t>
  </si>
  <si>
    <t>SRS2375626</t>
  </si>
  <si>
    <t>samp_3699</t>
  </si>
  <si>
    <t>N2481</t>
  </si>
  <si>
    <t>SAMN07361538</t>
  </si>
  <si>
    <t>SRS2375627</t>
  </si>
  <si>
    <t>samp_3700</t>
  </si>
  <si>
    <t>N2479</t>
  </si>
  <si>
    <t>SAMN07361537</t>
  </si>
  <si>
    <t>SRR5857632</t>
  </si>
  <si>
    <t>samp_3701</t>
  </si>
  <si>
    <t>N2478</t>
  </si>
  <si>
    <t>SAMN07361536</t>
  </si>
  <si>
    <t>SRR5857631</t>
  </si>
  <si>
    <t>samp_3702</t>
  </si>
  <si>
    <t>N2477</t>
  </si>
  <si>
    <t>SAMN07361535</t>
  </si>
  <si>
    <t>SRS2375630</t>
  </si>
  <si>
    <t>samp_3703</t>
  </si>
  <si>
    <t>N2476</t>
  </si>
  <si>
    <t>SAMN07361534</t>
  </si>
  <si>
    <t>SRS2375631</t>
  </si>
  <si>
    <t>samp_3704</t>
  </si>
  <si>
    <t>N2475</t>
  </si>
  <si>
    <t>SAMN07361533</t>
  </si>
  <si>
    <t>SRS2375734</t>
  </si>
  <si>
    <t>samp_3705</t>
  </si>
  <si>
    <t>N2473</t>
  </si>
  <si>
    <t>SAMN07361532</t>
  </si>
  <si>
    <t>SRS2375731</t>
  </si>
  <si>
    <t>samp_3706</t>
  </si>
  <si>
    <t>N2472</t>
  </si>
  <si>
    <t>SAMN07361531</t>
  </si>
  <si>
    <t>SRR5857930</t>
  </si>
  <si>
    <t>samp_3707</t>
  </si>
  <si>
    <t>N2471</t>
  </si>
  <si>
    <t>SAMN07361530</t>
  </si>
  <si>
    <t>SRS2375746</t>
  </si>
  <si>
    <t>samp_3708</t>
  </si>
  <si>
    <t>N2470</t>
  </si>
  <si>
    <t>SAMN07361529</t>
  </si>
  <si>
    <t>SRR5857932</t>
  </si>
  <si>
    <t>samp_3709</t>
  </si>
  <si>
    <t>N2469</t>
  </si>
  <si>
    <t>SAMN07361528</t>
  </si>
  <si>
    <t>SRR5857933</t>
  </si>
  <si>
    <t>samp_3710</t>
  </si>
  <si>
    <t>N2468</t>
  </si>
  <si>
    <t>SAMN07361527</t>
  </si>
  <si>
    <t>SRR5857934</t>
  </si>
  <si>
    <t>samp_3711</t>
  </si>
  <si>
    <t>N2467</t>
  </si>
  <si>
    <t>SAMN07361526</t>
  </si>
  <si>
    <t>SRR5857935</t>
  </si>
  <si>
    <t>samp_3712</t>
  </si>
  <si>
    <t>N2466</t>
  </si>
  <si>
    <t>SAMN07361525</t>
  </si>
  <si>
    <t>SRR5857936</t>
  </si>
  <si>
    <t>samp_3713</t>
  </si>
  <si>
    <t>N2465</t>
  </si>
  <si>
    <t>SAMN07361524</t>
  </si>
  <si>
    <t>SRR5857818</t>
  </si>
  <si>
    <t>samp_3714</t>
  </si>
  <si>
    <t>N2464</t>
  </si>
  <si>
    <t>SAMN07361523</t>
  </si>
  <si>
    <t>SRR5857805</t>
  </si>
  <si>
    <t>samp_3715</t>
  </si>
  <si>
    <t>N2463</t>
  </si>
  <si>
    <t>SAMN07361522</t>
  </si>
  <si>
    <t>SRR5857804</t>
  </si>
  <si>
    <t>samp_3716</t>
  </si>
  <si>
    <t>N2462</t>
  </si>
  <si>
    <t>SAMN07361521</t>
  </si>
  <si>
    <t>SRS2375445</t>
  </si>
  <si>
    <t>samp_3717</t>
  </si>
  <si>
    <t>N2461</t>
  </si>
  <si>
    <t>SAMN07361520</t>
  </si>
  <si>
    <t>SRR5857548</t>
  </si>
  <si>
    <t>samp_3718</t>
  </si>
  <si>
    <t>N2460</t>
  </si>
  <si>
    <t>SAMN07361519</t>
  </si>
  <si>
    <t>SRR5857817</t>
  </si>
  <si>
    <t>samp_3719</t>
  </si>
  <si>
    <t>N2459</t>
  </si>
  <si>
    <t>SAMN07361518</t>
  </si>
  <si>
    <t>SRR5857816</t>
  </si>
  <si>
    <t>samp_3720</t>
  </si>
  <si>
    <t>N2458</t>
  </si>
  <si>
    <t>SAMN07361517</t>
  </si>
  <si>
    <t>SRR5857815</t>
  </si>
  <si>
    <t>samp_3721</t>
  </si>
  <si>
    <t>N2456</t>
  </si>
  <si>
    <t>SAMN07361516</t>
  </si>
  <si>
    <t>SRS2375450</t>
  </si>
  <si>
    <t>samp_3722</t>
  </si>
  <si>
    <t>N2455</t>
  </si>
  <si>
    <t>SAMN07361515</t>
  </si>
  <si>
    <t>SRR5857788</t>
  </si>
  <si>
    <t>samp_3723</t>
  </si>
  <si>
    <t>N2454</t>
  </si>
  <si>
    <t>SAMN07361514</t>
  </si>
  <si>
    <t>SRS2375636</t>
  </si>
  <si>
    <t>samp_3724</t>
  </si>
  <si>
    <t>N2453</t>
  </si>
  <si>
    <t>SAMN07361513</t>
  </si>
  <si>
    <t>SRR5857733</t>
  </si>
  <si>
    <t>samp_3725</t>
  </si>
  <si>
    <t>N2452</t>
  </si>
  <si>
    <t>SAMN07361512</t>
  </si>
  <si>
    <t>SRR5857732</t>
  </si>
  <si>
    <t>samp_3726</t>
  </si>
  <si>
    <t>N2451</t>
  </si>
  <si>
    <t>SAMN07361511</t>
  </si>
  <si>
    <t>SRR5857737</t>
  </si>
  <si>
    <t>samp_3727</t>
  </si>
  <si>
    <t>N2450</t>
  </si>
  <si>
    <t>SAMN07361510</t>
  </si>
  <si>
    <t>SRR5857736</t>
  </si>
  <si>
    <t>samp_3728</t>
  </si>
  <si>
    <t>N2449</t>
  </si>
  <si>
    <t>SAMN07361509</t>
  </si>
  <si>
    <t>SRS2375528</t>
  </si>
  <si>
    <t>samp_3729</t>
  </si>
  <si>
    <t>N2448</t>
  </si>
  <si>
    <t>SAMN07361508</t>
  </si>
  <si>
    <t>SRS2375530</t>
  </si>
  <si>
    <t>samp_3730</t>
  </si>
  <si>
    <t>N2447</t>
  </si>
  <si>
    <t>SAMN07361507</t>
  </si>
  <si>
    <t>SRR5857741</t>
  </si>
  <si>
    <t>samp_3731</t>
  </si>
  <si>
    <t>N2446</t>
  </si>
  <si>
    <t>SAMN07361506</t>
  </si>
  <si>
    <t>SRR5857740</t>
  </si>
  <si>
    <t>samp_3732</t>
  </si>
  <si>
    <t>N2445</t>
  </si>
  <si>
    <t>SAMN07361505</t>
  </si>
  <si>
    <t>SRR5857739</t>
  </si>
  <si>
    <t>samp_3733</t>
  </si>
  <si>
    <t>N2444</t>
  </si>
  <si>
    <t>SAMN07361504</t>
  </si>
  <si>
    <t>SRR5857738</t>
  </si>
  <si>
    <t>samp_3734</t>
  </si>
  <si>
    <t>N2443</t>
  </si>
  <si>
    <t>SAMN07361503</t>
  </si>
  <si>
    <t>SRR5857831</t>
  </si>
  <si>
    <t>samp_3735</t>
  </si>
  <si>
    <t>N2442</t>
  </si>
  <si>
    <t>SAMN07361502</t>
  </si>
  <si>
    <t>SRR5857832</t>
  </si>
  <si>
    <t>samp_3736</t>
  </si>
  <si>
    <t>N2441</t>
  </si>
  <si>
    <t>SAMN07361501</t>
  </si>
  <si>
    <t>SRR5857837</t>
  </si>
  <si>
    <t>samp_3737</t>
  </si>
  <si>
    <t>N2440</t>
  </si>
  <si>
    <t>SAMN07361500</t>
  </si>
  <si>
    <t>SRR5857838</t>
  </si>
  <si>
    <t>2014-08-19</t>
  </si>
  <si>
    <t>samp_3738</t>
  </si>
  <si>
    <t>N2439</t>
  </si>
  <si>
    <t>SAMN07361499</t>
  </si>
  <si>
    <t>SRR5857839</t>
  </si>
  <si>
    <t>2014-08-18</t>
  </si>
  <si>
    <t>samp_3739</t>
  </si>
  <si>
    <t>N2438</t>
  </si>
  <si>
    <t>SAMN07361498</t>
  </si>
  <si>
    <t>SRR5857840</t>
  </si>
  <si>
    <t>samp_3740</t>
  </si>
  <si>
    <t>N2437</t>
  </si>
  <si>
    <t>SAMN07361497</t>
  </si>
  <si>
    <t>SRR5857833</t>
  </si>
  <si>
    <t>samp_3741</t>
  </si>
  <si>
    <t>N2436</t>
  </si>
  <si>
    <t>SAMN07361496</t>
  </si>
  <si>
    <t>SRR5857834</t>
  </si>
  <si>
    <t>samp_3742</t>
  </si>
  <si>
    <t>N2435</t>
  </si>
  <si>
    <t>SAMN07361495</t>
  </si>
  <si>
    <t>SRR5857835</t>
  </si>
  <si>
    <t>samp_3743</t>
  </si>
  <si>
    <t>N2434</t>
  </si>
  <si>
    <t>SAMN07361494</t>
  </si>
  <si>
    <t>SRR5857836</t>
  </si>
  <si>
    <t>samp_3744</t>
  </si>
  <si>
    <t>N2432</t>
  </si>
  <si>
    <t>SAMN07361493</t>
  </si>
  <si>
    <t>SRS2375547</t>
  </si>
  <si>
    <t>samp_3745</t>
  </si>
  <si>
    <t>N2431</t>
  </si>
  <si>
    <t>SAMN07361492</t>
  </si>
  <si>
    <t>SRR5857716</t>
  </si>
  <si>
    <t>samp_3746</t>
  </si>
  <si>
    <t>N2430</t>
  </si>
  <si>
    <t>SAMN07361491</t>
  </si>
  <si>
    <t>SRR5857668</t>
  </si>
  <si>
    <t>samp_3747</t>
  </si>
  <si>
    <t>N2428</t>
  </si>
  <si>
    <t>SAMN07361490</t>
  </si>
  <si>
    <t>SRS2375597</t>
  </si>
  <si>
    <t>samp_3748</t>
  </si>
  <si>
    <t>N2427</t>
  </si>
  <si>
    <t>SAMN07361489</t>
  </si>
  <si>
    <t>SRR5857713</t>
  </si>
  <si>
    <t>samp_3749</t>
  </si>
  <si>
    <t>N2426</t>
  </si>
  <si>
    <t>SAMN07361488</t>
  </si>
  <si>
    <t>SRR5857712</t>
  </si>
  <si>
    <t>samp_3750</t>
  </si>
  <si>
    <t>N2424</t>
  </si>
  <si>
    <t>SAMN07361487</t>
  </si>
  <si>
    <t>SRR5857707</t>
  </si>
  <si>
    <t>samp_3751</t>
  </si>
  <si>
    <t>N2423</t>
  </si>
  <si>
    <t>SAMN07361486</t>
  </si>
  <si>
    <t>SRS2375558</t>
  </si>
  <si>
    <t>samp_3752</t>
  </si>
  <si>
    <t>N2422</t>
  </si>
  <si>
    <t>SAMN07361485</t>
  </si>
  <si>
    <t>SRR5857709</t>
  </si>
  <si>
    <t>samp_3753</t>
  </si>
  <si>
    <t>N2409</t>
  </si>
  <si>
    <t>SAMN07361484</t>
  </si>
  <si>
    <t>SRR5857708</t>
  </si>
  <si>
    <t>samp_3754</t>
  </si>
  <si>
    <t>N2407</t>
  </si>
  <si>
    <t>SAMN07361483</t>
  </si>
  <si>
    <t>SRR5857812</t>
  </si>
  <si>
    <t>samp_3755</t>
  </si>
  <si>
    <t>N2406</t>
  </si>
  <si>
    <t>SAMN07361482</t>
  </si>
  <si>
    <t>SRR5857813</t>
  </si>
  <si>
    <t>samp_3756</t>
  </si>
  <si>
    <t>N2405</t>
  </si>
  <si>
    <t>SAMN07361481</t>
  </si>
  <si>
    <t>SRS2375454</t>
  </si>
  <si>
    <t>samp_3757</t>
  </si>
  <si>
    <t>N2404</t>
  </si>
  <si>
    <t>SAMN07361480</t>
  </si>
  <si>
    <t>SRR5857811</t>
  </si>
  <si>
    <t>samp_3758</t>
  </si>
  <si>
    <t>N2403</t>
  </si>
  <si>
    <t>SAMN07361479</t>
  </si>
  <si>
    <t>SRR5857808</t>
  </si>
  <si>
    <t>samp_3759</t>
  </si>
  <si>
    <t>N2402</t>
  </si>
  <si>
    <t>SAMN07361478</t>
  </si>
  <si>
    <t>SRR5857809</t>
  </si>
  <si>
    <t>samp_3760</t>
  </si>
  <si>
    <t>N2401</t>
  </si>
  <si>
    <t>SAMN07361477</t>
  </si>
  <si>
    <t>SRR5857806</t>
  </si>
  <si>
    <t>samp_3761</t>
  </si>
  <si>
    <t>N2400</t>
  </si>
  <si>
    <t>SAMN07361476</t>
  </si>
  <si>
    <t>SRR5857807</t>
  </si>
  <si>
    <t>samp_3762</t>
  </si>
  <si>
    <t>N2399</t>
  </si>
  <si>
    <t>SAMN07361475</t>
  </si>
  <si>
    <t>SRR5857534</t>
  </si>
  <si>
    <t>samp_3763</t>
  </si>
  <si>
    <t>N2398</t>
  </si>
  <si>
    <t>SAMN07361474</t>
  </si>
  <si>
    <t>SRR5857535</t>
  </si>
  <si>
    <t>samp_3764</t>
  </si>
  <si>
    <t>N2397</t>
  </si>
  <si>
    <t>SAMN07361473</t>
  </si>
  <si>
    <t>SRS2375785</t>
  </si>
  <si>
    <t>samp_3765</t>
  </si>
  <si>
    <t>N2396</t>
  </si>
  <si>
    <t>SAMN07361472</t>
  </si>
  <si>
    <t>SRS2375788</t>
  </si>
  <si>
    <t>samp_3766</t>
  </si>
  <si>
    <t>N2395</t>
  </si>
  <si>
    <t>SAMN07361471</t>
  </si>
  <si>
    <t>SRS2375780</t>
  </si>
  <si>
    <t>samp_3767</t>
  </si>
  <si>
    <t>N2394</t>
  </si>
  <si>
    <t>SAMN07361470</t>
  </si>
  <si>
    <t>SRR5857898</t>
  </si>
  <si>
    <t>samp_3768</t>
  </si>
  <si>
    <t>N2393</t>
  </si>
  <si>
    <t>SAMN07361469</t>
  </si>
  <si>
    <t>SRR5857897</t>
  </si>
  <si>
    <t>samp_3769</t>
  </si>
  <si>
    <t>N2392</t>
  </si>
  <si>
    <t>SAMN07361468</t>
  </si>
  <si>
    <t>SRR5857896</t>
  </si>
  <si>
    <t>samp_3770</t>
  </si>
  <si>
    <t>N2391</t>
  </si>
  <si>
    <t>SAMN07361467</t>
  </si>
  <si>
    <t>SRS2375783</t>
  </si>
  <si>
    <t>samp_3771</t>
  </si>
  <si>
    <t>N2390</t>
  </si>
  <si>
    <t>SAMN07361466</t>
  </si>
  <si>
    <t>SRR5857894</t>
  </si>
  <si>
    <t>samp_3772</t>
  </si>
  <si>
    <t>N2389</t>
  </si>
  <si>
    <t>SAMN07361465</t>
  </si>
  <si>
    <t>SRR5857893</t>
  </si>
  <si>
    <t>samp_3773</t>
  </si>
  <si>
    <t>N2388</t>
  </si>
  <si>
    <t>SAMN07361464</t>
  </si>
  <si>
    <t>SRS2375786</t>
  </si>
  <si>
    <t>samp_3774</t>
  </si>
  <si>
    <t>N2387</t>
  </si>
  <si>
    <t>SAMN07361463</t>
  </si>
  <si>
    <t>SRR5857792</t>
  </si>
  <si>
    <t>samp_3775</t>
  </si>
  <si>
    <t>N2386</t>
  </si>
  <si>
    <t>SAMN07361462</t>
  </si>
  <si>
    <t>SRS2375469</t>
  </si>
  <si>
    <t>samp_3776</t>
  </si>
  <si>
    <t>N2385</t>
  </si>
  <si>
    <t>SAMN07361461</t>
  </si>
  <si>
    <t>SRR5857587</t>
  </si>
  <si>
    <t>samp_3777</t>
  </si>
  <si>
    <t>N2384</t>
  </si>
  <si>
    <t>SAMN07361460</t>
  </si>
  <si>
    <t>SRS2375675</t>
  </si>
  <si>
    <t>samp_3778</t>
  </si>
  <si>
    <t>N2362</t>
  </si>
  <si>
    <t>SAMN07361459</t>
  </si>
  <si>
    <t>SRS2375674</t>
  </si>
  <si>
    <t>samp_3779</t>
  </si>
  <si>
    <t>N2361</t>
  </si>
  <si>
    <t>SAMN07361458</t>
  </si>
  <si>
    <t>SRR5857590</t>
  </si>
  <si>
    <t>samp_3780</t>
  </si>
  <si>
    <t>N2360</t>
  </si>
  <si>
    <t>SAMN07361457</t>
  </si>
  <si>
    <t>SRS2375673</t>
  </si>
  <si>
    <t>2014-08-16</t>
  </si>
  <si>
    <t>samp_3781</t>
  </si>
  <si>
    <t>N2358</t>
  </si>
  <si>
    <t>SAMN07361456</t>
  </si>
  <si>
    <t>SRS2375672</t>
  </si>
  <si>
    <t>samp_3782</t>
  </si>
  <si>
    <t>N2357</t>
  </si>
  <si>
    <t>SAMN07361455</t>
  </si>
  <si>
    <t>SRR5857789</t>
  </si>
  <si>
    <t>2014-08-14</t>
  </si>
  <si>
    <t>samp_3783</t>
  </si>
  <si>
    <t>N2356</t>
  </si>
  <si>
    <t>SAMN07361454</t>
  </si>
  <si>
    <t>SRR5857790</t>
  </si>
  <si>
    <t>samp_3784</t>
  </si>
  <si>
    <t>N2354</t>
  </si>
  <si>
    <t>SAMN07361453</t>
  </si>
  <si>
    <t>SRR5857658</t>
  </si>
  <si>
    <t>samp_3785</t>
  </si>
  <si>
    <t>N2353</t>
  </si>
  <si>
    <t>SAMN07361452</t>
  </si>
  <si>
    <t>SRS2375607</t>
  </si>
  <si>
    <t>2014-08-13</t>
  </si>
  <si>
    <t>samp_3786</t>
  </si>
  <si>
    <t>N2352</t>
  </si>
  <si>
    <t>SAMN07361451</t>
  </si>
  <si>
    <t>SRS2375604</t>
  </si>
  <si>
    <t>2014-08-12</t>
  </si>
  <si>
    <t>samp_3787</t>
  </si>
  <si>
    <t>N2339B</t>
  </si>
  <si>
    <t>SAMN07361450</t>
  </si>
  <si>
    <t>SRR5857659</t>
  </si>
  <si>
    <t>samp_3788</t>
  </si>
  <si>
    <t>N2339A</t>
  </si>
  <si>
    <t>SAMN07361449</t>
  </si>
  <si>
    <t>SRR5857662</t>
  </si>
  <si>
    <t>samp_3789</t>
  </si>
  <si>
    <t>N2339</t>
  </si>
  <si>
    <t>SAMN07361448</t>
  </si>
  <si>
    <t>SRS2375603</t>
  </si>
  <si>
    <t>samp_3790</t>
  </si>
  <si>
    <t>N2338B</t>
  </si>
  <si>
    <t>SAMN07361447</t>
  </si>
  <si>
    <t>SRR5857664</t>
  </si>
  <si>
    <t>samp_3791</t>
  </si>
  <si>
    <t>N2338A</t>
  </si>
  <si>
    <t>SAMN07361446</t>
  </si>
  <si>
    <t>SRR5857663</t>
  </si>
  <si>
    <t>samp_3792</t>
  </si>
  <si>
    <t>N2338</t>
  </si>
  <si>
    <t>SAMN07361445</t>
  </si>
  <si>
    <t>SRR5857666</t>
  </si>
  <si>
    <t>samp_3793</t>
  </si>
  <si>
    <t>N2337B</t>
  </si>
  <si>
    <t>SAMN07361444</t>
  </si>
  <si>
    <t>SRS2375601</t>
  </si>
  <si>
    <t>samp_3794</t>
  </si>
  <si>
    <t>N2337A</t>
  </si>
  <si>
    <t>SAMN07361443</t>
  </si>
  <si>
    <t>SRS2375506</t>
  </si>
  <si>
    <t>samp_3795</t>
  </si>
  <si>
    <t>N2337</t>
  </si>
  <si>
    <t>SAMN07361442</t>
  </si>
  <si>
    <t>SRR5857759</t>
  </si>
  <si>
    <t>samp_3796</t>
  </si>
  <si>
    <t>N2336B</t>
  </si>
  <si>
    <t>SAMN07361441</t>
  </si>
  <si>
    <t>SRR5857762</t>
  </si>
  <si>
    <t>samp_3797</t>
  </si>
  <si>
    <t>N2336A</t>
  </si>
  <si>
    <t>SAMN07361440</t>
  </si>
  <si>
    <t>SRR5857763</t>
  </si>
  <si>
    <t>samp_3798</t>
  </si>
  <si>
    <t>N2336</t>
  </si>
  <si>
    <t>SAMN07361439</t>
  </si>
  <si>
    <t>SRR5857760</t>
  </si>
  <si>
    <t>samp_3799</t>
  </si>
  <si>
    <t>N2335</t>
  </si>
  <si>
    <t>SAMN07361438</t>
  </si>
  <si>
    <t>SRR5857761</t>
  </si>
  <si>
    <t>samp_3800</t>
  </si>
  <si>
    <t>N2334</t>
  </si>
  <si>
    <t>SAMN07361437</t>
  </si>
  <si>
    <t>SRR5857766</t>
  </si>
  <si>
    <t>samp_3801</t>
  </si>
  <si>
    <t>N2332</t>
  </si>
  <si>
    <t>SAMN07361436</t>
  </si>
  <si>
    <t>SRS2375496</t>
  </si>
  <si>
    <t>2014-08-11</t>
  </si>
  <si>
    <t>samp_3802</t>
  </si>
  <si>
    <t>N2331</t>
  </si>
  <si>
    <t>SAMN07361435</t>
  </si>
  <si>
    <t>SRR5857764</t>
  </si>
  <si>
    <t>2014-08-10</t>
  </si>
  <si>
    <t>samp_3803</t>
  </si>
  <si>
    <t>N2330</t>
  </si>
  <si>
    <t>SAMN07361434</t>
  </si>
  <si>
    <t>SRS2375498</t>
  </si>
  <si>
    <t>2014-08-09</t>
  </si>
  <si>
    <t>samp_3804</t>
  </si>
  <si>
    <t>N2328</t>
  </si>
  <si>
    <t>SAMN07361433</t>
  </si>
  <si>
    <t>SRR5857649</t>
  </si>
  <si>
    <t>samp_3805</t>
  </si>
  <si>
    <t>N2327</t>
  </si>
  <si>
    <t>SAMN07361432</t>
  </si>
  <si>
    <t>SRS2375622</t>
  </si>
  <si>
    <t>2014-08-07</t>
  </si>
  <si>
    <t>samp_3806</t>
  </si>
  <si>
    <t>N2326</t>
  </si>
  <si>
    <t>SAMN07361431</t>
  </si>
  <si>
    <t>SRR5857846</t>
  </si>
  <si>
    <t>2014-08-06</t>
  </si>
  <si>
    <t>samp_3807</t>
  </si>
  <si>
    <t>N2324</t>
  </si>
  <si>
    <t>SAMN07361430</t>
  </si>
  <si>
    <t>SRR5857845</t>
  </si>
  <si>
    <t>samp_3808</t>
  </si>
  <si>
    <t>N2323</t>
  </si>
  <si>
    <t>SAMN07361429</t>
  </si>
  <si>
    <t>SRR5857844</t>
  </si>
  <si>
    <t>samp_3809</t>
  </si>
  <si>
    <t>N2322</t>
  </si>
  <si>
    <t>SAMN07361428</t>
  </si>
  <si>
    <t>SRR5857843</t>
  </si>
  <si>
    <t>samp_3810</t>
  </si>
  <si>
    <t>N2308</t>
  </si>
  <si>
    <t>SAMN07361427</t>
  </si>
  <si>
    <t>SRS2375634</t>
  </si>
  <si>
    <t>samp_3811</t>
  </si>
  <si>
    <t>N2307</t>
  </si>
  <si>
    <t>SAMN07361426</t>
  </si>
  <si>
    <t>SRR5857627</t>
  </si>
  <si>
    <t>samp_3812</t>
  </si>
  <si>
    <t>N2306</t>
  </si>
  <si>
    <t>SAMN07361425</t>
  </si>
  <si>
    <t>SRR5857848</t>
  </si>
  <si>
    <t>samp_3813</t>
  </si>
  <si>
    <t>N2304</t>
  </si>
  <si>
    <t>SAMN07361424</t>
  </si>
  <si>
    <t>SRR5857847</t>
  </si>
  <si>
    <t>samp_3814</t>
  </si>
  <si>
    <t>N2303</t>
  </si>
  <si>
    <t>SAMN07361423</t>
  </si>
  <si>
    <t>SRR5857546</t>
  </si>
  <si>
    <t>samp_3815</t>
  </si>
  <si>
    <t>N2302</t>
  </si>
  <si>
    <t>SAMN07361422</t>
  </si>
  <si>
    <t>SRR5857547</t>
  </si>
  <si>
    <t>samp_3816</t>
  </si>
  <si>
    <t>N2300</t>
  </si>
  <si>
    <t>SAMN07361421</t>
  </si>
  <si>
    <t>SRR5857542</t>
  </si>
  <si>
    <t>samp_3817</t>
  </si>
  <si>
    <t>N2299</t>
  </si>
  <si>
    <t>SAMN07361420</t>
  </si>
  <si>
    <t>SRS2375722</t>
  </si>
  <si>
    <t>samp_3818</t>
  </si>
  <si>
    <t>N2298</t>
  </si>
  <si>
    <t>SAMN07361419</t>
  </si>
  <si>
    <t>SRR5857544</t>
  </si>
  <si>
    <t>samp_3819</t>
  </si>
  <si>
    <t>N2285</t>
  </si>
  <si>
    <t>SAMN07361418</t>
  </si>
  <si>
    <t>SRS2375719</t>
  </si>
  <si>
    <t>samp_3820</t>
  </si>
  <si>
    <t>N2283</t>
  </si>
  <si>
    <t>SAMN07361417</t>
  </si>
  <si>
    <t>SRR5857538</t>
  </si>
  <si>
    <t>samp_3821</t>
  </si>
  <si>
    <t>N2282</t>
  </si>
  <si>
    <t>SAMN07361416</t>
  </si>
  <si>
    <t>SRS2375725</t>
  </si>
  <si>
    <t>samp_3822</t>
  </si>
  <si>
    <t>N2281</t>
  </si>
  <si>
    <t>SAMN07361415</t>
  </si>
  <si>
    <t>SRR5857540</t>
  </si>
  <si>
    <t>samp_3823</t>
  </si>
  <si>
    <t>N2280</t>
  </si>
  <si>
    <t>SAMN07361414</t>
  </si>
  <si>
    <t>SRR5857541</t>
  </si>
  <si>
    <t>samp_3824</t>
  </si>
  <si>
    <t>N2279</t>
  </si>
  <si>
    <t>SAMN07361413</t>
  </si>
  <si>
    <t>SRS2375701</t>
  </si>
  <si>
    <t>samp_3825</t>
  </si>
  <si>
    <t>N2278</t>
  </si>
  <si>
    <t>SAMN07361412</t>
  </si>
  <si>
    <t>SRR5857561</t>
  </si>
  <si>
    <t>samp_3826</t>
  </si>
  <si>
    <t>N2277</t>
  </si>
  <si>
    <t>SAMN07361411</t>
  </si>
  <si>
    <t>SRR5857566</t>
  </si>
  <si>
    <t>samp_3827</t>
  </si>
  <si>
    <t>N2276</t>
  </si>
  <si>
    <t>SAMN07361410</t>
  </si>
  <si>
    <t>SRR5857565</t>
  </si>
  <si>
    <t>samp_3828</t>
  </si>
  <si>
    <t>N2275</t>
  </si>
  <si>
    <t>SAMN07361409</t>
  </si>
  <si>
    <t>SRR5857616</t>
  </si>
  <si>
    <t>samp_3829</t>
  </si>
  <si>
    <t>N2274</t>
  </si>
  <si>
    <t>SAMN07361408</t>
  </si>
  <si>
    <t>SRS2375651</t>
  </si>
  <si>
    <t>samp_3830</t>
  </si>
  <si>
    <t>N2273</t>
  </si>
  <si>
    <t>SAMN07361407</t>
  </si>
  <si>
    <t>SRR5857570</t>
  </si>
  <si>
    <t>samp_3831</t>
  </si>
  <si>
    <t>N2272</t>
  </si>
  <si>
    <t>SAMN07361406</t>
  </si>
  <si>
    <t>SRR5857569</t>
  </si>
  <si>
    <t>samp_3832</t>
  </si>
  <si>
    <t>N2271</t>
  </si>
  <si>
    <t>SAMN07361405</t>
  </si>
  <si>
    <t>SRS2375697</t>
  </si>
  <si>
    <t>samp_3833</t>
  </si>
  <si>
    <t>N2270</t>
  </si>
  <si>
    <t>SAMN07361404</t>
  </si>
  <si>
    <t>SRR5857567</t>
  </si>
  <si>
    <t>samp_3834</t>
  </si>
  <si>
    <t>N2269</t>
  </si>
  <si>
    <t>SAMN07361403</t>
  </si>
  <si>
    <t>SRR5857655</t>
  </si>
  <si>
    <t>samp_3835</t>
  </si>
  <si>
    <t>N2268</t>
  </si>
  <si>
    <t>SAMN07361402</t>
  </si>
  <si>
    <t>SRR5857656</t>
  </si>
  <si>
    <t>samp_3836</t>
  </si>
  <si>
    <t>N2267</t>
  </si>
  <si>
    <t>SAMN07361401</t>
  </si>
  <si>
    <t>SRS2375613</t>
  </si>
  <si>
    <t>samp_3837</t>
  </si>
  <si>
    <t>N2266</t>
  </si>
  <si>
    <t>SAMN07361400</t>
  </si>
  <si>
    <t>SRR5857652</t>
  </si>
  <si>
    <t>samp_3838</t>
  </si>
  <si>
    <t>N2265</t>
  </si>
  <si>
    <t>SAMN07361399</t>
  </si>
  <si>
    <t>SRR5857653</t>
  </si>
  <si>
    <t>samp_3839</t>
  </si>
  <si>
    <t>N2264B</t>
  </si>
  <si>
    <t>SAMN07361398</t>
  </si>
  <si>
    <t>SRS2375612</t>
  </si>
  <si>
    <t>samp_3840</t>
  </si>
  <si>
    <t>N2264A</t>
  </si>
  <si>
    <t>SAMN07361397</t>
  </si>
  <si>
    <t>SRR5857647</t>
  </si>
  <si>
    <t>samp_3841</t>
  </si>
  <si>
    <t>N2263</t>
  </si>
  <si>
    <t>SAMN07361396</t>
  </si>
  <si>
    <t>SRR5857648</t>
  </si>
  <si>
    <t>samp_3842</t>
  </si>
  <si>
    <t>N2262</t>
  </si>
  <si>
    <t>SAMN07361395</t>
  </si>
  <si>
    <t>SRR5857791</t>
  </si>
  <si>
    <t>samp_3843</t>
  </si>
  <si>
    <t>N2261</t>
  </si>
  <si>
    <t>SAMN07361394</t>
  </si>
  <si>
    <t>SRR5857650</t>
  </si>
  <si>
    <t>samp_3844</t>
  </si>
  <si>
    <t>N2260</t>
  </si>
  <si>
    <t>SAMN07361393</t>
  </si>
  <si>
    <t>SRR5857618</t>
  </si>
  <si>
    <t>samp_3845</t>
  </si>
  <si>
    <t>N2243</t>
  </si>
  <si>
    <t>SAMN07361392</t>
  </si>
  <si>
    <t>SRR5857617</t>
  </si>
  <si>
    <t>samp_3846</t>
  </si>
  <si>
    <t>N2242</t>
  </si>
  <si>
    <t>SAMN07361391</t>
  </si>
  <si>
    <t>SRR5857620</t>
  </si>
  <si>
    <t>samp_3847</t>
  </si>
  <si>
    <t>N2241</t>
  </si>
  <si>
    <t>SAMN07361390</t>
  </si>
  <si>
    <t>SRR5857619</t>
  </si>
  <si>
    <t>samp_3848</t>
  </si>
  <si>
    <t>N2239</t>
  </si>
  <si>
    <t>SAMN07361389</t>
  </si>
  <si>
    <t>SRR5857622</t>
  </si>
  <si>
    <t>samp_3849</t>
  </si>
  <si>
    <t>N2238</t>
  </si>
  <si>
    <t>SAMN07361388</t>
  </si>
  <si>
    <t>SRR5857621</t>
  </si>
  <si>
    <t>samp_3850</t>
  </si>
  <si>
    <t>N2237</t>
  </si>
  <si>
    <t>SAMN07361387</t>
  </si>
  <si>
    <t>SRR5857624</t>
  </si>
  <si>
    <t>samp_3851</t>
  </si>
  <si>
    <t>N2235</t>
  </si>
  <si>
    <t>SAMN07361386</t>
  </si>
  <si>
    <t>SRR5857623</t>
  </si>
  <si>
    <t>samp_3852</t>
  </si>
  <si>
    <t>N2234</t>
  </si>
  <si>
    <t>SAMN07361385</t>
  </si>
  <si>
    <t>SRR5857626</t>
  </si>
  <si>
    <t>samp_3853</t>
  </si>
  <si>
    <t>N2233</t>
  </si>
  <si>
    <t>SAMN07361384</t>
  </si>
  <si>
    <t>SRR5857625</t>
  </si>
  <si>
    <t>samp_3854</t>
  </si>
  <si>
    <t>N2220</t>
  </si>
  <si>
    <t>SAMN07361383</t>
  </si>
  <si>
    <t>SRR5857920</t>
  </si>
  <si>
    <t>samp_3855</t>
  </si>
  <si>
    <t>N2219</t>
  </si>
  <si>
    <t>SAMN07361382</t>
  </si>
  <si>
    <t>SRR5857921</t>
  </si>
  <si>
    <t>samp_3856</t>
  </si>
  <si>
    <t>N2218</t>
  </si>
  <si>
    <t>SAMN07361381</t>
  </si>
  <si>
    <t>SRR5857924</t>
  </si>
  <si>
    <t>samp_3857</t>
  </si>
  <si>
    <t>N2217</t>
  </si>
  <si>
    <t>SAMN07361380</t>
  </si>
  <si>
    <t>SRR5857925</t>
  </si>
  <si>
    <t>samp_3858</t>
  </si>
  <si>
    <t>N2216</t>
  </si>
  <si>
    <t>SAMN07361379</t>
  </si>
  <si>
    <t>SRR5857922</t>
  </si>
  <si>
    <t>samp_3859</t>
  </si>
  <si>
    <t>N2215</t>
  </si>
  <si>
    <t>SAMN07361378</t>
  </si>
  <si>
    <t>SRR5857923</t>
  </si>
  <si>
    <t>samp_3860</t>
  </si>
  <si>
    <t>N2214</t>
  </si>
  <si>
    <t>SAMN07361377</t>
  </si>
  <si>
    <t>SRR5857928</t>
  </si>
  <si>
    <t>samp_3861</t>
  </si>
  <si>
    <t>N2213</t>
  </si>
  <si>
    <t>SAMN07361376</t>
  </si>
  <si>
    <t>SRR5857929</t>
  </si>
  <si>
    <t>samp_3862</t>
  </si>
  <si>
    <t>N2211</t>
  </si>
  <si>
    <t>SAMN07361375</t>
  </si>
  <si>
    <t>SRR5857926</t>
  </si>
  <si>
    <t>samp_3863</t>
  </si>
  <si>
    <t>N2210</t>
  </si>
  <si>
    <t>SAMN07361374</t>
  </si>
  <si>
    <t>SRR5857927</t>
  </si>
  <si>
    <t>samp_3864</t>
  </si>
  <si>
    <t>N2209</t>
  </si>
  <si>
    <t>SAMN07361373</t>
  </si>
  <si>
    <t>SRR5857803</t>
  </si>
  <si>
    <t>samp_3865</t>
  </si>
  <si>
    <t>N2208</t>
  </si>
  <si>
    <t>SAMN07361372</t>
  </si>
  <si>
    <t>SRR5857802</t>
  </si>
  <si>
    <t>samp_3866</t>
  </si>
  <si>
    <t>N2207</t>
  </si>
  <si>
    <t>SAMN07361371</t>
  </si>
  <si>
    <t>SRR5857801</t>
  </si>
  <si>
    <t>samp_3867</t>
  </si>
  <si>
    <t>N2206</t>
  </si>
  <si>
    <t>SAMN07361370</t>
  </si>
  <si>
    <t>SRR5857800</t>
  </si>
  <si>
    <t>samp_3868</t>
  </si>
  <si>
    <t>N2205</t>
  </si>
  <si>
    <t>SAMN07361369</t>
  </si>
  <si>
    <t>SRR5857799</t>
  </si>
  <si>
    <t>samp_3869</t>
  </si>
  <si>
    <t>N2204</t>
  </si>
  <si>
    <t>SAMN07361368</t>
  </si>
  <si>
    <t>SRR5857798</t>
  </si>
  <si>
    <t>samp_3870</t>
  </si>
  <si>
    <t>N2203</t>
  </si>
  <si>
    <t>SAMN07361367</t>
  </si>
  <si>
    <t>SRR5857797</t>
  </si>
  <si>
    <t>samp_3871</t>
  </si>
  <si>
    <t>N2202</t>
  </si>
  <si>
    <t>SAMN07361366</t>
  </si>
  <si>
    <t>SRR5857796</t>
  </si>
  <si>
    <t>samp_3872</t>
  </si>
  <si>
    <t>N2201</t>
  </si>
  <si>
    <t>SAMN07361365</t>
  </si>
  <si>
    <t>SRR5857795</t>
  </si>
  <si>
    <t>samp_3873</t>
  </si>
  <si>
    <t>N2200</t>
  </si>
  <si>
    <t>SAMN07361364</t>
  </si>
  <si>
    <t>SRR5857794</t>
  </si>
  <si>
    <t>samp_3874</t>
  </si>
  <si>
    <t>N2199</t>
  </si>
  <si>
    <t>SAMN07361363</t>
  </si>
  <si>
    <t>SRR5857693</t>
  </si>
  <si>
    <t>samp_3875</t>
  </si>
  <si>
    <t>N2198</t>
  </si>
  <si>
    <t>SAMN07361362</t>
  </si>
  <si>
    <t>SRR5857694</t>
  </si>
  <si>
    <t>samp_3876</t>
  </si>
  <si>
    <t>N2197</t>
  </si>
  <si>
    <t>SAMN07361361</t>
  </si>
  <si>
    <t>SRR5857582</t>
  </si>
  <si>
    <t>samp_3877</t>
  </si>
  <si>
    <t>N2196</t>
  </si>
  <si>
    <t>SAMN07361360</t>
  </si>
  <si>
    <t>SRR5857583</t>
  </si>
  <si>
    <t>samp_3878</t>
  </si>
  <si>
    <t>N2195</t>
  </si>
  <si>
    <t>SAMN07361359</t>
  </si>
  <si>
    <t>SRR5857614</t>
  </si>
  <si>
    <t>samp_3879</t>
  </si>
  <si>
    <t>N2194</t>
  </si>
  <si>
    <t>SAMN07361358</t>
  </si>
  <si>
    <t>SRR5857585</t>
  </si>
  <si>
    <t>samp_3880</t>
  </si>
  <si>
    <t>N2192</t>
  </si>
  <si>
    <t>SAMN07361357</t>
  </si>
  <si>
    <t>SRR5857586</t>
  </si>
  <si>
    <t>samp_3881</t>
  </si>
  <si>
    <t>N2191</t>
  </si>
  <si>
    <t>SAMN07361356</t>
  </si>
  <si>
    <t>SRR5857630</t>
  </si>
  <si>
    <t>2014-07-15</t>
  </si>
  <si>
    <t>samp_3882</t>
  </si>
  <si>
    <t>N2190</t>
  </si>
  <si>
    <t>SAMN07361355</t>
  </si>
  <si>
    <t>SRR5857692</t>
  </si>
  <si>
    <t>samp_3883</t>
  </si>
  <si>
    <t>N2188</t>
  </si>
  <si>
    <t>SAMN07361354</t>
  </si>
  <si>
    <t>SRR5857689</t>
  </si>
  <si>
    <t>samp_3884</t>
  </si>
  <si>
    <t>N2187</t>
  </si>
  <si>
    <t>SAMN07361353</t>
  </si>
  <si>
    <t>SRR5857680</t>
  </si>
  <si>
    <t>samp_3885</t>
  </si>
  <si>
    <t>N2186</t>
  </si>
  <si>
    <t>SAMN07361352</t>
  </si>
  <si>
    <t>SRR5857679</t>
  </si>
  <si>
    <t>samp_3886</t>
  </si>
  <si>
    <t>N2184</t>
  </si>
  <si>
    <t>SAMN07361351</t>
  </si>
  <si>
    <t>SRR5857676</t>
  </si>
  <si>
    <t>samp_3887</t>
  </si>
  <si>
    <t>N2183</t>
  </si>
  <si>
    <t>SAMN07361350</t>
  </si>
  <si>
    <t>SRR5857675</t>
  </si>
  <si>
    <t>samp_3888</t>
  </si>
  <si>
    <t>N2182</t>
  </si>
  <si>
    <t>SAMN07361349</t>
  </si>
  <si>
    <t>SRR5857678</t>
  </si>
  <si>
    <t>samp_3889</t>
  </si>
  <si>
    <t>N2167</t>
  </si>
  <si>
    <t>SAMN07361348</t>
  </si>
  <si>
    <t>SRR5857677</t>
  </si>
  <si>
    <t>samp_3890</t>
  </si>
  <si>
    <t>N2166</t>
  </si>
  <si>
    <t>SAMN07361347</t>
  </si>
  <si>
    <t>SRR5857672</t>
  </si>
  <si>
    <t>2014-07-16</t>
  </si>
  <si>
    <t>samp_3891</t>
  </si>
  <si>
    <t>N2165</t>
  </si>
  <si>
    <t>SAMN07361346</t>
  </si>
  <si>
    <t>SRR5857671</t>
  </si>
  <si>
    <t>samp_3892</t>
  </si>
  <si>
    <t>N2163</t>
  </si>
  <si>
    <t>SAMN07361345</t>
  </si>
  <si>
    <t>SRR5857674</t>
  </si>
  <si>
    <t>2014-07-14</t>
  </si>
  <si>
    <t>samp_3893</t>
  </si>
  <si>
    <t>N2162</t>
  </si>
  <si>
    <t>SAMN07361344</t>
  </si>
  <si>
    <t>SRR5857673</t>
  </si>
  <si>
    <t>2014-07-13</t>
  </si>
  <si>
    <t>samp_3894</t>
  </si>
  <si>
    <t>N2161</t>
  </si>
  <si>
    <t>SAMN07361343</t>
  </si>
  <si>
    <t>SRR5857559</t>
  </si>
  <si>
    <t>2014-07-12</t>
  </si>
  <si>
    <t>samp_3895</t>
  </si>
  <si>
    <t>N2159</t>
  </si>
  <si>
    <t>SAMN07361342</t>
  </si>
  <si>
    <t>SRR5857560</t>
  </si>
  <si>
    <t>samp_3896</t>
  </si>
  <si>
    <t>N2158</t>
  </si>
  <si>
    <t>SAMN07361341</t>
  </si>
  <si>
    <t>SRR5857557</t>
  </si>
  <si>
    <t>2014-07-11</t>
  </si>
  <si>
    <t>samp_3897</t>
  </si>
  <si>
    <t>N2157</t>
  </si>
  <si>
    <t>SAMN07361340</t>
  </si>
  <si>
    <t>SRR5857558</t>
  </si>
  <si>
    <t>2014-07-10</t>
  </si>
  <si>
    <t>samp_3898</t>
  </si>
  <si>
    <t>N2114</t>
  </si>
  <si>
    <t>SAMN07361339</t>
  </si>
  <si>
    <t>SRR5857555</t>
  </si>
  <si>
    <t>2014-07-09</t>
  </si>
  <si>
    <t>samp_3899</t>
  </si>
  <si>
    <t>N2113</t>
  </si>
  <si>
    <t>SAMN07361338</t>
  </si>
  <si>
    <t>SRR5857556</t>
  </si>
  <si>
    <t>samp_3900</t>
  </si>
  <si>
    <t>N2112</t>
  </si>
  <si>
    <t>SAMN07361337</t>
  </si>
  <si>
    <t>SRR5857553</t>
  </si>
  <si>
    <t>samp_3901</t>
  </si>
  <si>
    <t>N2110</t>
  </si>
  <si>
    <t>SAMN07361336</t>
  </si>
  <si>
    <t>SRR5857554</t>
  </si>
  <si>
    <t>samp_3902</t>
  </si>
  <si>
    <t>N2109</t>
  </si>
  <si>
    <t>SAMN07361335</t>
  </si>
  <si>
    <t>SRR5857551</t>
  </si>
  <si>
    <t>samp_3903</t>
  </si>
  <si>
    <t>N2108</t>
  </si>
  <si>
    <t>SAMN07361334</t>
  </si>
  <si>
    <t>SRR5857552</t>
  </si>
  <si>
    <t>samp_3904</t>
  </si>
  <si>
    <t>N2105</t>
  </si>
  <si>
    <t>SAMN07361333</t>
  </si>
  <si>
    <t>SRR5857868</t>
  </si>
  <si>
    <t>samp_3905</t>
  </si>
  <si>
    <t>N2104</t>
  </si>
  <si>
    <t>SAMN07361332</t>
  </si>
  <si>
    <t>SRR5857867</t>
  </si>
  <si>
    <t>samp_3906</t>
  </si>
  <si>
    <t>N2074</t>
  </si>
  <si>
    <t>SAMN07361331</t>
  </si>
  <si>
    <t>SRR5857862</t>
  </si>
  <si>
    <t>samp_3907</t>
  </si>
  <si>
    <t>N2073</t>
  </si>
  <si>
    <t>SAMN07361330</t>
  </si>
  <si>
    <t>SRR5857861</t>
  </si>
  <si>
    <t>2014-06-17</t>
  </si>
  <si>
    <t>samp_3908</t>
  </si>
  <si>
    <t>N2072</t>
  </si>
  <si>
    <t>SAMN07361329</t>
  </si>
  <si>
    <t>SRR5857860</t>
  </si>
  <si>
    <t>samp_3909</t>
  </si>
  <si>
    <t>N2070</t>
  </si>
  <si>
    <t>SAMN07361328</t>
  </si>
  <si>
    <t>SRR5857859</t>
  </si>
  <si>
    <t>samp_3910</t>
  </si>
  <si>
    <t>Zd6483b</t>
  </si>
  <si>
    <t>SAMN19107795</t>
  </si>
  <si>
    <t>SRR14551089</t>
  </si>
  <si>
    <t>2016-06</t>
  </si>
  <si>
    <t>Metabarcoding, Amplicon</t>
  </si>
  <si>
    <t xml:space="preserve"> </t>
  </si>
  <si>
    <t>samp_3911</t>
  </si>
  <si>
    <t>Zd6483a</t>
  </si>
  <si>
    <t>SAMN19107794</t>
  </si>
  <si>
    <t>SRR14551090</t>
  </si>
  <si>
    <t>samp_3912</t>
  </si>
  <si>
    <t>Zd6424a</t>
  </si>
  <si>
    <t>SAMN19107713</t>
  </si>
  <si>
    <t>SRR14551091</t>
  </si>
  <si>
    <t>samp_3913</t>
  </si>
  <si>
    <t>Zd6482b</t>
  </si>
  <si>
    <t>SAMN19107793</t>
  </si>
  <si>
    <t>SRR14551092</t>
  </si>
  <si>
    <t>samp_3914</t>
  </si>
  <si>
    <t>Zd6482a</t>
  </si>
  <si>
    <t xml:space="preserve">SAMN19107792 </t>
  </si>
  <si>
    <t>SRR14551093</t>
  </si>
  <si>
    <t>samp_3915</t>
  </si>
  <si>
    <t>Zd6481b</t>
  </si>
  <si>
    <t>SAMN19107791</t>
  </si>
  <si>
    <t>SRR14551094</t>
  </si>
  <si>
    <t>samp_3916</t>
  </si>
  <si>
    <t>Zd6481a</t>
  </si>
  <si>
    <t>SAMN19107790</t>
  </si>
  <si>
    <t>SRR14551095</t>
  </si>
  <si>
    <t>samp_3917</t>
  </si>
  <si>
    <t>Zd6480c</t>
  </si>
  <si>
    <t>SAMN19107789</t>
  </si>
  <si>
    <t>SRR14551096</t>
  </si>
  <si>
    <t>samp_3918</t>
  </si>
  <si>
    <t>Zd6480b</t>
  </si>
  <si>
    <t>SAMN19107788</t>
  </si>
  <si>
    <t>SRR14551097</t>
  </si>
  <si>
    <t>samp_3919</t>
  </si>
  <si>
    <t>Zd6480a</t>
  </si>
  <si>
    <t>SAMN19107787</t>
  </si>
  <si>
    <t>SRR14551098</t>
  </si>
  <si>
    <t>samp_3920</t>
  </si>
  <si>
    <t xml:space="preserve"> Zd6479c</t>
  </si>
  <si>
    <t>SAMN19107786</t>
  </si>
  <si>
    <t>SRR14551099</t>
  </si>
  <si>
    <t>samp_3921</t>
  </si>
  <si>
    <t>Zd6479b</t>
  </si>
  <si>
    <t xml:space="preserve">SAMN19107785 </t>
  </si>
  <si>
    <t>SRR14551100</t>
  </si>
  <si>
    <t>samp_3922</t>
  </si>
  <si>
    <t>Zd6479a</t>
  </si>
  <si>
    <t>SAMN19107784</t>
  </si>
  <si>
    <t>SRR14551101</t>
  </si>
  <si>
    <t>samp_3923</t>
  </si>
  <si>
    <t>Zd6422a</t>
  </si>
  <si>
    <t>SAMN19107712</t>
  </si>
  <si>
    <t>SRR14551102</t>
  </si>
  <si>
    <t>samp_3924</t>
  </si>
  <si>
    <t>Zd6478c</t>
  </si>
  <si>
    <t>SAMN19107783</t>
  </si>
  <si>
    <t>SRR14551103</t>
  </si>
  <si>
    <t>samp_3925</t>
  </si>
  <si>
    <t>Zd6478b</t>
  </si>
  <si>
    <t>SAMN19107782</t>
  </si>
  <si>
    <t>SRR14551104</t>
  </si>
  <si>
    <t>samp_3926</t>
  </si>
  <si>
    <t>Zd6478a</t>
  </si>
  <si>
    <t>SAMN19107781</t>
  </si>
  <si>
    <t>SRR14551105</t>
  </si>
  <si>
    <t>samp_3927</t>
  </si>
  <si>
    <t>Zd6477c</t>
  </si>
  <si>
    <t xml:space="preserve">SAMN19107780 </t>
  </si>
  <si>
    <t>SRR14551106</t>
  </si>
  <si>
    <t>samp_3928</t>
  </si>
  <si>
    <t xml:space="preserve"> Zd6477a</t>
  </si>
  <si>
    <t>SAMN19107779</t>
  </si>
  <si>
    <t>SRR14551107</t>
  </si>
  <si>
    <t>samp_3929</t>
  </si>
  <si>
    <t>Zd6476c</t>
  </si>
  <si>
    <t>SAMN19107778</t>
  </si>
  <si>
    <t>SRR14551108</t>
  </si>
  <si>
    <t>samp_3930</t>
  </si>
  <si>
    <t>Zd6476b</t>
  </si>
  <si>
    <t>SAMN19107777</t>
  </si>
  <si>
    <t>SRR14551109</t>
  </si>
  <si>
    <t>samp_3931</t>
  </si>
  <si>
    <t>Zd6476a</t>
  </si>
  <si>
    <t>SAMN19107776</t>
  </si>
  <si>
    <t>SRR14551110</t>
  </si>
  <si>
    <t>samp_3932</t>
  </si>
  <si>
    <t>Zd6475c</t>
  </si>
  <si>
    <t>SAMN19107775</t>
  </si>
  <si>
    <t>SRR14551111</t>
  </si>
  <si>
    <t>samp_3933</t>
  </si>
  <si>
    <t>Zd6475b</t>
  </si>
  <si>
    <t>SAMN19107774</t>
  </si>
  <si>
    <t>SRR14551112</t>
  </si>
  <si>
    <t>samp_3934</t>
  </si>
  <si>
    <t>Zd6419a</t>
  </si>
  <si>
    <t xml:space="preserve">SAMN19107711 </t>
  </si>
  <si>
    <t>SRR14551113</t>
  </si>
  <si>
    <t>samp_3935</t>
  </si>
  <si>
    <t>LE14</t>
  </si>
  <si>
    <t>2021-09-07T10:06:00</t>
  </si>
  <si>
    <t>0.5-5.58</t>
  </si>
  <si>
    <t>samp_3936</t>
  </si>
  <si>
    <t>LE7</t>
  </si>
  <si>
    <t>2018-08-20T11:21:00</t>
  </si>
  <si>
    <t>0.5-5.67</t>
  </si>
  <si>
    <t>samp_3937</t>
  </si>
  <si>
    <t>LE2</t>
  </si>
  <si>
    <t>2017-09-11T11:21:00</t>
  </si>
  <si>
    <t>0.5-5.77</t>
  </si>
  <si>
    <t>samp_3938</t>
  </si>
  <si>
    <t>LE11</t>
  </si>
  <si>
    <t>samp_3939</t>
  </si>
  <si>
    <t>N2069</t>
  </si>
  <si>
    <t>SAMN07361327</t>
  </si>
  <si>
    <t>SRR5857866</t>
  </si>
  <si>
    <t>samp_3940</t>
  </si>
  <si>
    <t>N2068</t>
  </si>
  <si>
    <t>SAMN07361326</t>
  </si>
  <si>
    <t>SRR5857865</t>
  </si>
  <si>
    <t>samp_3941</t>
  </si>
  <si>
    <t>N2066</t>
  </si>
  <si>
    <t>SAMN07361325</t>
  </si>
  <si>
    <t>SRR5857864</t>
  </si>
  <si>
    <t>samp_3942</t>
  </si>
  <si>
    <t>N2065</t>
  </si>
  <si>
    <t>SAMN07361324</t>
  </si>
  <si>
    <t>SRR5857863</t>
  </si>
  <si>
    <t>2014-06-21</t>
  </si>
  <si>
    <t>samp_3943</t>
  </si>
  <si>
    <t>N2064</t>
  </si>
  <si>
    <t>SAMN07361323</t>
  </si>
  <si>
    <t>SRR5857888</t>
  </si>
  <si>
    <t>samp_3944</t>
  </si>
  <si>
    <t>N0047</t>
  </si>
  <si>
    <t>SAMN07361322</t>
  </si>
  <si>
    <t>SRR5857887</t>
  </si>
  <si>
    <t>2014-06-18</t>
  </si>
  <si>
    <t>samp_3945</t>
  </si>
  <si>
    <t>N0046</t>
  </si>
  <si>
    <t>SAMN07361321</t>
  </si>
  <si>
    <t>SRR5857886</t>
  </si>
  <si>
    <t>2014-06-19</t>
  </si>
  <si>
    <t>samp_3946</t>
  </si>
  <si>
    <t>N0045</t>
  </si>
  <si>
    <t>SAMN07361320</t>
  </si>
  <si>
    <t>SRR5857885</t>
  </si>
  <si>
    <t>2014-06-16</t>
  </si>
  <si>
    <t>samp_3947</t>
  </si>
  <si>
    <t>N0043</t>
  </si>
  <si>
    <t>SAMN07361319</t>
  </si>
  <si>
    <t>SRR5857884</t>
  </si>
  <si>
    <t>2014-06-15</t>
  </si>
  <si>
    <t>samp_3948</t>
  </si>
  <si>
    <t>N0042</t>
  </si>
  <si>
    <t>SAMN07361318</t>
  </si>
  <si>
    <t>SRR5857883</t>
  </si>
  <si>
    <t>2014-06-14</t>
  </si>
  <si>
    <t>samp_3949</t>
  </si>
  <si>
    <t>N0041</t>
  </si>
  <si>
    <t>SAMN07361317</t>
  </si>
  <si>
    <t>SRR5857882</t>
  </si>
  <si>
    <t>2014-06-13</t>
  </si>
  <si>
    <t>samp_3950</t>
  </si>
  <si>
    <t>N0039</t>
  </si>
  <si>
    <t>SAMN07361316</t>
  </si>
  <si>
    <t>SRR5857881</t>
  </si>
  <si>
    <t>samp_3951</t>
  </si>
  <si>
    <t>N0038</t>
  </si>
  <si>
    <t>SAMN07361315</t>
  </si>
  <si>
    <t>SRR5857880</t>
  </si>
  <si>
    <t>2014-06-12</t>
  </si>
  <si>
    <t>samp_3952</t>
  </si>
  <si>
    <t>N0037</t>
  </si>
  <si>
    <t>SAMN07361314</t>
  </si>
  <si>
    <t>SRR5857879</t>
  </si>
  <si>
    <t>2014-06-11</t>
  </si>
  <si>
    <t>samp_3953</t>
  </si>
  <si>
    <t>Lentic ecosystem from a dead zone in Lake Erie, USA</t>
  </si>
  <si>
    <t>Gb0095965</t>
  </si>
  <si>
    <t>samp_3954</t>
  </si>
  <si>
    <t>Freshwater and sediment microbial communities from dead zone in Lake Ontario, USA - itags 2</t>
  </si>
  <si>
    <t>Gb0056777</t>
  </si>
  <si>
    <t>2012-05-22</t>
  </si>
  <si>
    <t>samp_3955</t>
  </si>
  <si>
    <t>Freshwater and sediment microbial communities from dead zone in Lake Erie, Canada - itags</t>
  </si>
  <si>
    <t>Gb0056776</t>
  </si>
  <si>
    <t>2011-07-17</t>
  </si>
  <si>
    <t>samp_3956</t>
  </si>
  <si>
    <t>Freshwater microbial communities from dead zone in Lake Erie, Canada - CCB RNA hypolimnion July 2011</t>
  </si>
  <si>
    <t>Gb0054671</t>
  </si>
  <si>
    <t>samp_3957</t>
  </si>
  <si>
    <t>Freshwater microbial communities from dead zone in Lake Erie, Canada - CCB RNA epilimnion July 2011</t>
  </si>
  <si>
    <t>Gb0054607</t>
  </si>
  <si>
    <t>samp_3958</t>
  </si>
  <si>
    <t>Freshwater microbial communities from dead zone in Lake Erie, Canada - itags</t>
  </si>
  <si>
    <t>Gb0054532</t>
  </si>
  <si>
    <t>2011-07-20</t>
  </si>
  <si>
    <t>samp_3959</t>
  </si>
  <si>
    <t>Zd6475a</t>
  </si>
  <si>
    <t>SAMN19107773</t>
  </si>
  <si>
    <t>SRR14551114</t>
  </si>
  <si>
    <t>samp_3960</t>
  </si>
  <si>
    <t>Zd6474a</t>
  </si>
  <si>
    <t>SAMN19107772</t>
  </si>
  <si>
    <t>SRR14551115</t>
  </si>
  <si>
    <t>samp_3961</t>
  </si>
  <si>
    <t>Zd6473b</t>
  </si>
  <si>
    <t>SAMN19107771</t>
  </si>
  <si>
    <t>SRR14551116</t>
  </si>
  <si>
    <t>samp_3962</t>
  </si>
  <si>
    <t>Zd6473a</t>
  </si>
  <si>
    <t xml:space="preserve">SAMN19107770 </t>
  </si>
  <si>
    <t>SRR14551117</t>
  </si>
  <si>
    <t>samp_3963</t>
  </si>
  <si>
    <t>Zd6472b</t>
  </si>
  <si>
    <t>SAMN19107769</t>
  </si>
  <si>
    <t>SRR14551118</t>
  </si>
  <si>
    <t>samp_3964</t>
  </si>
  <si>
    <t>Zd6472a</t>
  </si>
  <si>
    <t>SAMN19107768</t>
  </si>
  <si>
    <t>SRR14551119</t>
  </si>
  <si>
    <t>samp_3965</t>
  </si>
  <si>
    <t>Zd6471b</t>
  </si>
  <si>
    <t>SAMN19107767</t>
  </si>
  <si>
    <t>SRR14551120</t>
  </si>
  <si>
    <t>samp_3966</t>
  </si>
  <si>
    <t>Zd6471a</t>
  </si>
  <si>
    <t>SAMN19107766</t>
  </si>
  <si>
    <t>SRR14551121</t>
  </si>
  <si>
    <t>samp_3967</t>
  </si>
  <si>
    <t>Zd6470c</t>
  </si>
  <si>
    <t>SAMN19107765</t>
  </si>
  <si>
    <t>SRR14551122</t>
  </si>
  <si>
    <t>samp_3968</t>
  </si>
  <si>
    <t>Zd6470b</t>
  </si>
  <si>
    <t>SAMN19107764</t>
  </si>
  <si>
    <t>SRR14551123</t>
  </si>
  <si>
    <t>samp_3969</t>
  </si>
  <si>
    <t>Zd6414a</t>
  </si>
  <si>
    <t>SAMN19107710</t>
  </si>
  <si>
    <t>SRR14551124</t>
  </si>
  <si>
    <t>samp_3970</t>
  </si>
  <si>
    <t>Zd6470a</t>
  </si>
  <si>
    <t>SAMN19107763</t>
  </si>
  <si>
    <t>SRR14551125</t>
  </si>
  <si>
    <t>samp_3971</t>
  </si>
  <si>
    <t>Zd6469c</t>
  </si>
  <si>
    <t>SAMN19107762</t>
  </si>
  <si>
    <t>SRR14551126</t>
  </si>
  <si>
    <t>samp_3972</t>
  </si>
  <si>
    <t>Zd6469b</t>
  </si>
  <si>
    <t>SAMN19107761</t>
  </si>
  <si>
    <t>SRR14551127</t>
  </si>
  <si>
    <t>samp_3973</t>
  </si>
  <si>
    <t>Zd6469a</t>
  </si>
  <si>
    <t>SAMN19107760</t>
  </si>
  <si>
    <t>SRR14551128</t>
  </si>
  <si>
    <t>samp_3974</t>
  </si>
  <si>
    <t>Zd6468c</t>
  </si>
  <si>
    <t>SAMN19107759</t>
  </si>
  <si>
    <t>SRR14551129</t>
  </si>
  <si>
    <t>samp_3975</t>
  </si>
  <si>
    <t>Zd6468b</t>
  </si>
  <si>
    <t>SAMN19107758</t>
  </si>
  <si>
    <t>SRR14551130</t>
  </si>
  <si>
    <t>samp_3976</t>
  </si>
  <si>
    <t>Zd6468a</t>
  </si>
  <si>
    <t>SAMN19107757</t>
  </si>
  <si>
    <t>SRR14551131</t>
  </si>
  <si>
    <t>samp_3977</t>
  </si>
  <si>
    <t>Zd6467c</t>
  </si>
  <si>
    <t>SAMN19107756</t>
  </si>
  <si>
    <t>SRR14551132</t>
  </si>
  <si>
    <t>samp_3978</t>
  </si>
  <si>
    <t>Zd6467b</t>
  </si>
  <si>
    <t>SAMN19107755</t>
  </si>
  <si>
    <t>SRR14551133</t>
  </si>
  <si>
    <t>samp_3979</t>
  </si>
  <si>
    <t>Zd6467a</t>
  </si>
  <si>
    <t>SAMN19107754</t>
  </si>
  <si>
    <t>SRR14551134</t>
  </si>
  <si>
    <t>samp_3980</t>
  </si>
  <si>
    <t>Zd6413a</t>
  </si>
  <si>
    <t>SAMN19107709</t>
  </si>
  <si>
    <t>SRR14551135</t>
  </si>
  <si>
    <t>samp_3981</t>
  </si>
  <si>
    <t>Zd6466c</t>
  </si>
  <si>
    <t>SAMN19107753</t>
  </si>
  <si>
    <t>SRR14551136</t>
  </si>
  <si>
    <t>samp_3982</t>
  </si>
  <si>
    <t>Zd6466b</t>
  </si>
  <si>
    <t>SAMN19107752</t>
  </si>
  <si>
    <t>SRR14551137</t>
  </si>
  <si>
    <t>samp_3983</t>
  </si>
  <si>
    <t>Zd6466a</t>
  </si>
  <si>
    <t>SAMN19107751</t>
  </si>
  <si>
    <t>SRR14551138</t>
  </si>
  <si>
    <t>samp_3984</t>
  </si>
  <si>
    <t>Zd6465c</t>
  </si>
  <si>
    <t>SAMN19107750</t>
  </si>
  <si>
    <t>SRR14551139</t>
  </si>
  <si>
    <t>samp_3985</t>
  </si>
  <si>
    <t>Zd6465b</t>
  </si>
  <si>
    <t>SAMN19107749</t>
  </si>
  <si>
    <t>SRR14551140</t>
  </si>
  <si>
    <t>samp_3986</t>
  </si>
  <si>
    <t>Zd6465a</t>
  </si>
  <si>
    <t>SAMN19107748</t>
  </si>
  <si>
    <t>SRR14551141</t>
  </si>
  <si>
    <t>samp_3987</t>
  </si>
  <si>
    <t>Zd6464b</t>
  </si>
  <si>
    <t>SAMN19107747</t>
  </si>
  <si>
    <t>SRR14551142</t>
  </si>
  <si>
    <t>samp_3988</t>
  </si>
  <si>
    <t>Zd6464a</t>
  </si>
  <si>
    <t>SAMN19107746</t>
  </si>
  <si>
    <t>SRR14551143</t>
  </si>
  <si>
    <t>samp_3989</t>
  </si>
  <si>
    <t>Zd6463b</t>
  </si>
  <si>
    <t>SAMN19107745</t>
  </si>
  <si>
    <t>SRR14551144</t>
  </si>
  <si>
    <t>samp_3990</t>
  </si>
  <si>
    <t>Zd6463a</t>
  </si>
  <si>
    <t>SAMN19107744</t>
  </si>
  <si>
    <t>SRR14551145</t>
  </si>
  <si>
    <t>samp_3991</t>
  </si>
  <si>
    <t>Zd6409a</t>
  </si>
  <si>
    <t>SAMN19107708</t>
  </si>
  <si>
    <t>SRR14551146</t>
  </si>
  <si>
    <t>samp_3992</t>
  </si>
  <si>
    <t>Zd6462b</t>
  </si>
  <si>
    <t>SAMN19107743</t>
  </si>
  <si>
    <t>SRR14551147</t>
  </si>
  <si>
    <t>samp_3993</t>
  </si>
  <si>
    <t>Zd6462a</t>
  </si>
  <si>
    <t xml:space="preserve">SAMN19107742 </t>
  </si>
  <si>
    <t>SRR14551148</t>
  </si>
  <si>
    <t>samp_3994</t>
  </si>
  <si>
    <t>Zd6461c</t>
  </si>
  <si>
    <t>SAMN19107741</t>
  </si>
  <si>
    <t>SRR14551149</t>
  </si>
  <si>
    <t>samp_3995</t>
  </si>
  <si>
    <t>Zd6461b</t>
  </si>
  <si>
    <t>SAMN19107740</t>
  </si>
  <si>
    <t>SRR14551150</t>
  </si>
  <si>
    <t>samp_3996</t>
  </si>
  <si>
    <t>Zd6461a</t>
  </si>
  <si>
    <t>SAMN19107739</t>
  </si>
  <si>
    <t>SRR14551151</t>
  </si>
  <si>
    <t>samp_3997</t>
  </si>
  <si>
    <t>Zd6460c</t>
  </si>
  <si>
    <t>SAMN19107738</t>
  </si>
  <si>
    <t>SRR14551152</t>
  </si>
  <si>
    <t>samp_3998</t>
  </si>
  <si>
    <t>Zd6460b</t>
  </si>
  <si>
    <t>SAMN19107737</t>
  </si>
  <si>
    <t>SRR14551153</t>
  </si>
  <si>
    <t>samp_3999</t>
  </si>
  <si>
    <t>Zd6460a</t>
  </si>
  <si>
    <t>SAMN19107736</t>
  </si>
  <si>
    <t>SRR14551154</t>
  </si>
  <si>
    <t>samp_4000</t>
  </si>
  <si>
    <t>Zd6459c</t>
  </si>
  <si>
    <t>SAMN19107735</t>
  </si>
  <si>
    <t>SRR14551155</t>
  </si>
  <si>
    <t>samp_4001</t>
  </si>
  <si>
    <t>Zd6459b</t>
  </si>
  <si>
    <t>SAMN19107734</t>
  </si>
  <si>
    <t>SRR14551156</t>
  </si>
  <si>
    <t>samp_4002</t>
  </si>
  <si>
    <t>Zd6459a</t>
  </si>
  <si>
    <t>SAMN19107733</t>
  </si>
  <si>
    <t>SRR14551158</t>
  </si>
  <si>
    <t>samp_4003</t>
  </si>
  <si>
    <t>Zd6408b</t>
  </si>
  <si>
    <t>SAMN19107707</t>
  </si>
  <si>
    <t>SRR14551157</t>
  </si>
  <si>
    <t>samp_4004</t>
  </si>
  <si>
    <t>Zd6458a</t>
  </si>
  <si>
    <t>SAMN19107732</t>
  </si>
  <si>
    <t>SRR14551159</t>
  </si>
  <si>
    <t>samp_4005</t>
  </si>
  <si>
    <t>Zd6457c</t>
  </si>
  <si>
    <t>SAMN19107731</t>
  </si>
  <si>
    <t>SRR14551160</t>
  </si>
  <si>
    <t>samp_4006</t>
  </si>
  <si>
    <t>Zd6457b</t>
  </si>
  <si>
    <t>SAMN19107730</t>
  </si>
  <si>
    <t>SRR14551161</t>
  </si>
  <si>
    <t>samp_4007</t>
  </si>
  <si>
    <t>Zd6457a</t>
  </si>
  <si>
    <t>SAMN19107729</t>
  </si>
  <si>
    <t>SRR14551162</t>
  </si>
  <si>
    <t>samp_4008</t>
  </si>
  <si>
    <t>Zd6456c</t>
  </si>
  <si>
    <t>SAMN19107728</t>
  </si>
  <si>
    <t>SRR14551163</t>
  </si>
  <si>
    <t>samp_4009</t>
  </si>
  <si>
    <t>Zd6456b</t>
  </si>
  <si>
    <t>SAMN19107727</t>
  </si>
  <si>
    <t>SRR14551164</t>
  </si>
  <si>
    <t>samp_4010</t>
  </si>
  <si>
    <t>Zd6456a</t>
  </si>
  <si>
    <t>SAMN19107726</t>
  </si>
  <si>
    <t>SRR14551165</t>
  </si>
  <si>
    <t>samp_4011</t>
  </si>
  <si>
    <t>Zd6455c</t>
  </si>
  <si>
    <t>SAMN19107725</t>
  </si>
  <si>
    <t>SRR14551166</t>
  </si>
  <si>
    <t>samp_4012</t>
  </si>
  <si>
    <t>Zd6455b</t>
  </si>
  <si>
    <t>SAMN19107724</t>
  </si>
  <si>
    <t>SRR14551167</t>
  </si>
  <si>
    <t>samp_4013</t>
  </si>
  <si>
    <t>Zd6455a</t>
  </si>
  <si>
    <t>SAMN19107723</t>
  </si>
  <si>
    <t>SRR14551169</t>
  </si>
  <si>
    <t>samp_4014</t>
  </si>
  <si>
    <t>Zd6407a</t>
  </si>
  <si>
    <t>SAMN19107706</t>
  </si>
  <si>
    <t>SRR14551168</t>
  </si>
  <si>
    <t>samp_4015</t>
  </si>
  <si>
    <t>Zd6453a</t>
  </si>
  <si>
    <t>SAMN19107722</t>
  </si>
  <si>
    <t>SRR14551170</t>
  </si>
  <si>
    <t>samp_4016</t>
  </si>
  <si>
    <t xml:space="preserve"> Zd6452a</t>
  </si>
  <si>
    <t>SAMN19107721</t>
  </si>
  <si>
    <t>SRR14551171</t>
  </si>
  <si>
    <t>samp_4017</t>
  </si>
  <si>
    <t>Zd6450a</t>
  </si>
  <si>
    <t>SAMN19107720</t>
  </si>
  <si>
    <t>SRR14551172</t>
  </si>
  <si>
    <t>samp_4018</t>
  </si>
  <si>
    <t>Zd6448a</t>
  </si>
  <si>
    <t>SAMN19107719</t>
  </si>
  <si>
    <t>SRR14551173</t>
  </si>
  <si>
    <t>samp_4019</t>
  </si>
  <si>
    <t>Zd6444a</t>
  </si>
  <si>
    <t>SAMN19107718</t>
  </si>
  <si>
    <t>SRR14551174</t>
  </si>
  <si>
    <t>samp_4020</t>
  </si>
  <si>
    <t>Zd6439a</t>
  </si>
  <si>
    <t>SAMN19107717</t>
  </si>
  <si>
    <t>SRR14551175</t>
  </si>
  <si>
    <t>samp_4021</t>
  </si>
  <si>
    <t>Zd6438a</t>
  </si>
  <si>
    <t>SAMN19107716</t>
  </si>
  <si>
    <t>SRR14551176</t>
  </si>
  <si>
    <t>samp_4022</t>
  </si>
  <si>
    <t>Zd6436a</t>
  </si>
  <si>
    <t>SAMN19107715</t>
  </si>
  <si>
    <t>SRR14551177</t>
  </si>
  <si>
    <t>samp_4023</t>
  </si>
  <si>
    <t>Zd6425a</t>
  </si>
  <si>
    <t>SAMN19107714</t>
  </si>
  <si>
    <t>SRR14551178</t>
  </si>
  <si>
    <t>samp_4024</t>
  </si>
  <si>
    <t>Zd6404b</t>
  </si>
  <si>
    <t>SAMN19107705</t>
  </si>
  <si>
    <t>SRR14551179</t>
  </si>
  <si>
    <t>samp_4025</t>
  </si>
  <si>
    <t>Zd6403a</t>
  </si>
  <si>
    <t>SAMN19107704</t>
  </si>
  <si>
    <t>SRR14551180</t>
  </si>
  <si>
    <t>samp_4026</t>
  </si>
  <si>
    <t>SRR14550844</t>
  </si>
  <si>
    <t>16S AR</t>
  </si>
  <si>
    <t>16S BR</t>
  </si>
  <si>
    <t>samp_4027</t>
  </si>
  <si>
    <t>SRR14550845</t>
  </si>
  <si>
    <t>samp_4028</t>
  </si>
  <si>
    <t>SRR14550846</t>
  </si>
  <si>
    <t>samp_4029</t>
  </si>
  <si>
    <t>SRR14550847</t>
  </si>
  <si>
    <t>samp_4030</t>
  </si>
  <si>
    <t>SRR14550848</t>
  </si>
  <si>
    <t>samp_4031</t>
  </si>
  <si>
    <t>SRR14550849</t>
  </si>
  <si>
    <t>samp_4032</t>
  </si>
  <si>
    <t>SRR14550850</t>
  </si>
  <si>
    <t>samp_4033</t>
  </si>
  <si>
    <t>SRR14550851</t>
  </si>
  <si>
    <t>samp_4034</t>
  </si>
  <si>
    <t xml:space="preserve"> Zd6482b</t>
  </si>
  <si>
    <t>SRR14550852</t>
  </si>
  <si>
    <t>samp_4035</t>
  </si>
  <si>
    <t>SAMN19107792</t>
  </si>
  <si>
    <t>SRR14550853</t>
  </si>
  <si>
    <t>samp_4036</t>
  </si>
  <si>
    <t>SRR14550854</t>
  </si>
  <si>
    <t>samp_4037</t>
  </si>
  <si>
    <t>SRR14550855</t>
  </si>
  <si>
    <t>samp_4038</t>
  </si>
  <si>
    <t>SRR14550856</t>
  </si>
  <si>
    <t>samp_4039</t>
  </si>
  <si>
    <t>SRR14550857</t>
  </si>
  <si>
    <t>samp_4040</t>
  </si>
  <si>
    <t>SRR14550858</t>
  </si>
  <si>
    <t>samp_4041</t>
  </si>
  <si>
    <t>Zd6479c</t>
  </si>
  <si>
    <t>SRR14550859</t>
  </si>
  <si>
    <t>samp_4042</t>
  </si>
  <si>
    <t>SAMN19107785</t>
  </si>
  <si>
    <t>SRR14550860</t>
  </si>
  <si>
    <t>samp_4043</t>
  </si>
  <si>
    <t>SRR14550861</t>
  </si>
  <si>
    <t>samp_4044</t>
  </si>
  <si>
    <t>SRR14550862</t>
  </si>
  <si>
    <t>samp_4045</t>
  </si>
  <si>
    <t>SRR14550863</t>
  </si>
  <si>
    <t>samp_4046</t>
  </si>
  <si>
    <t>SRR14550864</t>
  </si>
  <si>
    <t>samp_4047</t>
  </si>
  <si>
    <t>SRR14550865</t>
  </si>
  <si>
    <t>samp_4048</t>
  </si>
  <si>
    <t>SAMN19107780</t>
  </si>
  <si>
    <t>SRR14550866</t>
  </si>
  <si>
    <t>samp_4049</t>
  </si>
  <si>
    <t>Zd6477a</t>
  </si>
  <si>
    <t>SRR14550867</t>
  </si>
  <si>
    <t>samp_4050</t>
  </si>
  <si>
    <t>SRR14550868</t>
  </si>
  <si>
    <t>samp_4051</t>
  </si>
  <si>
    <t>SRR14550869</t>
  </si>
  <si>
    <t>samp_4052</t>
  </si>
  <si>
    <t>SRR14550870</t>
  </si>
  <si>
    <t>samp_4053</t>
  </si>
  <si>
    <t>SRR14550871</t>
  </si>
  <si>
    <t>samp_4054</t>
  </si>
  <si>
    <t>SRR14550872</t>
  </si>
  <si>
    <t>samp_4055</t>
  </si>
  <si>
    <t>SAMN19107711</t>
  </si>
  <si>
    <t>SRR14550873</t>
  </si>
  <si>
    <t>samp_4056</t>
  </si>
  <si>
    <t>SRR14550874</t>
  </si>
  <si>
    <t>samp_4057</t>
  </si>
  <si>
    <t>SRR14550875</t>
  </si>
  <si>
    <t>samp_4058</t>
  </si>
  <si>
    <t>SRR14550876</t>
  </si>
  <si>
    <t>samp_4059</t>
  </si>
  <si>
    <t>SAMN19107770</t>
  </si>
  <si>
    <t>SRR14550877</t>
  </si>
  <si>
    <t>samp_4060</t>
  </si>
  <si>
    <t>SRR14550878</t>
  </si>
  <si>
    <t>samp_4061</t>
  </si>
  <si>
    <t>SRR14550879</t>
  </si>
  <si>
    <t>samp_4062</t>
  </si>
  <si>
    <t>SRR14550880</t>
  </si>
  <si>
    <t>samp_4063</t>
  </si>
  <si>
    <t>SRR14550881</t>
  </si>
  <si>
    <t>samp_4064</t>
  </si>
  <si>
    <t>SRR14550882</t>
  </si>
  <si>
    <t>samp_4065</t>
  </si>
  <si>
    <t>SRR14550883</t>
  </si>
  <si>
    <t>samp_4066</t>
  </si>
  <si>
    <t>SRR14550885</t>
  </si>
  <si>
    <t>samp_4067</t>
  </si>
  <si>
    <t xml:space="preserve">SAMN19107710 </t>
  </si>
  <si>
    <t>SRR14550884</t>
  </si>
  <si>
    <t>samp_4068</t>
  </si>
  <si>
    <t>SRR14550886</t>
  </si>
  <si>
    <t>samp_4069</t>
  </si>
  <si>
    <t>SRR14550887</t>
  </si>
  <si>
    <t>samp_4070</t>
  </si>
  <si>
    <t>SRR14550888</t>
  </si>
  <si>
    <t>samp_4071</t>
  </si>
  <si>
    <t>SRR14550889</t>
  </si>
  <si>
    <t>samp_4072</t>
  </si>
  <si>
    <t>SRR14550890</t>
  </si>
  <si>
    <t>samp_4073</t>
  </si>
  <si>
    <t>SRR14550891</t>
  </si>
  <si>
    <t>samp_4074</t>
  </si>
  <si>
    <t>SRR14550892</t>
  </si>
  <si>
    <t>samp_4075</t>
  </si>
  <si>
    <t>SRR14550893</t>
  </si>
  <si>
    <t>samp_4076</t>
  </si>
  <si>
    <t>SRR14550894</t>
  </si>
  <si>
    <t>samp_4077</t>
  </si>
  <si>
    <t>SRR14550895</t>
  </si>
  <si>
    <t>samp_4078</t>
  </si>
  <si>
    <t>SRR14550896</t>
  </si>
  <si>
    <t>samp_4079</t>
  </si>
  <si>
    <t>SRR14550897</t>
  </si>
  <si>
    <t>samp_4080</t>
  </si>
  <si>
    <t>SRR14550898</t>
  </si>
  <si>
    <t>samp_4081</t>
  </si>
  <si>
    <t>SRR14550899</t>
  </si>
  <si>
    <t>samp_4082</t>
  </si>
  <si>
    <t>SRR14550900</t>
  </si>
  <si>
    <t>samp_4083</t>
  </si>
  <si>
    <t>SRR14550901</t>
  </si>
  <si>
    <t>samp_4084</t>
  </si>
  <si>
    <t>SRR14550902</t>
  </si>
  <si>
    <t>samp_4085</t>
  </si>
  <si>
    <t>SRR14550903</t>
  </si>
  <si>
    <t>samp_4086</t>
  </si>
  <si>
    <t>SRR14550904</t>
  </si>
  <si>
    <t>samp_4087</t>
  </si>
  <si>
    <t>SRR14550905</t>
  </si>
  <si>
    <t>samp_4088</t>
  </si>
  <si>
    <t>SRR14550906</t>
  </si>
  <si>
    <t>samp_4089</t>
  </si>
  <si>
    <t>SRR14550907</t>
  </si>
  <si>
    <t>samp_4090</t>
  </si>
  <si>
    <t>SAMN19107742</t>
  </si>
  <si>
    <t>SRR14550908</t>
  </si>
  <si>
    <t>samp_4091</t>
  </si>
  <si>
    <t>SRR14550909</t>
  </si>
  <si>
    <t>samp_4092</t>
  </si>
  <si>
    <t>SRR14550910</t>
  </si>
  <si>
    <t>samp_4093</t>
  </si>
  <si>
    <t>SRR14550911</t>
  </si>
  <si>
    <t>samp_4094</t>
  </si>
  <si>
    <t>SRR14550912</t>
  </si>
  <si>
    <t>samp_4095</t>
  </si>
  <si>
    <t>SRR14550913</t>
  </si>
  <si>
    <t>samp_4096</t>
  </si>
  <si>
    <t xml:space="preserve"> Zd6460a</t>
  </si>
  <si>
    <t>SRR14550914</t>
  </si>
  <si>
    <t>samp_4097</t>
  </si>
  <si>
    <t>SRR14550915</t>
  </si>
  <si>
    <t>samp_4098</t>
  </si>
  <si>
    <t>SRR14550916</t>
  </si>
  <si>
    <t>samp_4099</t>
  </si>
  <si>
    <t>SRR14550917</t>
  </si>
  <si>
    <t>samp_4100</t>
  </si>
  <si>
    <t>SRR14550918</t>
  </si>
  <si>
    <t>samp_4101</t>
  </si>
  <si>
    <t>SRR14550919</t>
  </si>
  <si>
    <t>samp_4102</t>
  </si>
  <si>
    <t xml:space="preserve"> Zd6457c</t>
  </si>
  <si>
    <t>SRR14550920</t>
  </si>
  <si>
    <t>samp_4103</t>
  </si>
  <si>
    <t>SRR14550921</t>
  </si>
  <si>
    <t>samp_4104</t>
  </si>
  <si>
    <t>SRR14550922</t>
  </si>
  <si>
    <t>samp_4105</t>
  </si>
  <si>
    <t>SRR14550923</t>
  </si>
  <si>
    <t>samp_4106</t>
  </si>
  <si>
    <t>SRR14550924</t>
  </si>
  <si>
    <t>samp_4107</t>
  </si>
  <si>
    <t>SRR14550925</t>
  </si>
  <si>
    <t>samp_4108</t>
  </si>
  <si>
    <t>SRR14550926</t>
  </si>
  <si>
    <t>samp_4109</t>
  </si>
  <si>
    <t>SRR14550927</t>
  </si>
  <si>
    <t>samp_4110</t>
  </si>
  <si>
    <t>SRR14550928</t>
  </si>
  <si>
    <t>samp_4111</t>
  </si>
  <si>
    <t>SRR14550929</t>
  </si>
  <si>
    <t>samp_4112</t>
  </si>
  <si>
    <t>SRR14550930</t>
  </si>
  <si>
    <t>samp_4113</t>
  </si>
  <si>
    <t>Zd6452a</t>
  </si>
  <si>
    <t>SRR14550931</t>
  </si>
  <si>
    <t>samp_4114</t>
  </si>
  <si>
    <t>SRR14550932</t>
  </si>
  <si>
    <t>samp_4115</t>
  </si>
  <si>
    <t>SRR14550933</t>
  </si>
  <si>
    <t>samp_4116</t>
  </si>
  <si>
    <t>SRR14550934</t>
  </si>
  <si>
    <t>samp_4117</t>
  </si>
  <si>
    <t>SRR14550935</t>
  </si>
  <si>
    <t>samp_4118</t>
  </si>
  <si>
    <t>SRR14550936</t>
  </si>
  <si>
    <t>samp_4119</t>
  </si>
  <si>
    <t>SRR14545895</t>
  </si>
  <si>
    <t>COI</t>
  </si>
  <si>
    <t>COI F</t>
  </si>
  <si>
    <t>COI 230R</t>
  </si>
  <si>
    <t>samp_4120</t>
  </si>
  <si>
    <t>SRR14545896</t>
  </si>
  <si>
    <t>samp_4121</t>
  </si>
  <si>
    <t>SRR14545897</t>
  </si>
  <si>
    <t>samp_4122</t>
  </si>
  <si>
    <t>SRR14545898</t>
  </si>
  <si>
    <t>samp_4123</t>
  </si>
  <si>
    <t>SRR14545899</t>
  </si>
  <si>
    <t>samp_4124</t>
  </si>
  <si>
    <t>SRR14545900</t>
  </si>
  <si>
    <t>samp_4125</t>
  </si>
  <si>
    <t>SRR14545901</t>
  </si>
  <si>
    <t>samp_4126</t>
  </si>
  <si>
    <t>SRR14545902</t>
  </si>
  <si>
    <t>samp_4127</t>
  </si>
  <si>
    <t xml:space="preserve">SAMN19107793 </t>
  </si>
  <si>
    <t>SRR14545903</t>
  </si>
  <si>
    <t>samp_4128</t>
  </si>
  <si>
    <t>SRR14545904</t>
  </si>
  <si>
    <t>samp_4129</t>
  </si>
  <si>
    <t>SRR14545905</t>
  </si>
  <si>
    <t>samp_4130</t>
  </si>
  <si>
    <t>SRR14545906</t>
  </si>
  <si>
    <t>samp_4131</t>
  </si>
  <si>
    <t>SRR14545907</t>
  </si>
  <si>
    <t>samp_4132</t>
  </si>
  <si>
    <t xml:space="preserve"> Zd6480b</t>
  </si>
  <si>
    <t>SRR14545908</t>
  </si>
  <si>
    <t>samp_4133</t>
  </si>
  <si>
    <t>SRR14545909</t>
  </si>
  <si>
    <t>samp_4134</t>
  </si>
  <si>
    <t>SRR14545910</t>
  </si>
  <si>
    <t>samp_4135</t>
  </si>
  <si>
    <t>SRR14545911</t>
  </si>
  <si>
    <t>samp_4136</t>
  </si>
  <si>
    <t>SRR14545912</t>
  </si>
  <si>
    <t>samp_4137</t>
  </si>
  <si>
    <t>SRR14545913</t>
  </si>
  <si>
    <t>samp_4138</t>
  </si>
  <si>
    <t>SRR14545914</t>
  </si>
  <si>
    <t>samp_4139</t>
  </si>
  <si>
    <t>SRR14545915</t>
  </si>
  <si>
    <t>samp_4140</t>
  </si>
  <si>
    <t>SRR14545916</t>
  </si>
  <si>
    <t>samp_4141</t>
  </si>
  <si>
    <t>SRR14545917</t>
  </si>
  <si>
    <t>samp_4142</t>
  </si>
  <si>
    <t>SRR14545918</t>
  </si>
  <si>
    <t>samp_4143</t>
  </si>
  <si>
    <t>SRR14545919</t>
  </si>
  <si>
    <t>samp_4144</t>
  </si>
  <si>
    <t>SRR14545920</t>
  </si>
  <si>
    <t>samp_4145</t>
  </si>
  <si>
    <t>SRR14545921</t>
  </si>
  <si>
    <t>samp_4146</t>
  </si>
  <si>
    <t>SRR14545922</t>
  </si>
  <si>
    <t>samp_4147</t>
  </si>
  <si>
    <t>SRR14545923</t>
  </si>
  <si>
    <t>samp_4148</t>
  </si>
  <si>
    <t>SRR14545924</t>
  </si>
  <si>
    <t>samp_4149</t>
  </si>
  <si>
    <t>SRR14545925</t>
  </si>
  <si>
    <t>samp_4150</t>
  </si>
  <si>
    <t>SRR14545926</t>
  </si>
  <si>
    <t>samp_4151</t>
  </si>
  <si>
    <t>SRR14545927</t>
  </si>
  <si>
    <t>samp_4152</t>
  </si>
  <si>
    <t>SRR14545928</t>
  </si>
  <si>
    <t>samp_4153</t>
  </si>
  <si>
    <t>SRR14545929</t>
  </si>
  <si>
    <t>samp_4154</t>
  </si>
  <si>
    <t>SRR14545930</t>
  </si>
  <si>
    <t>samp_4155</t>
  </si>
  <si>
    <t>SRR14545931</t>
  </si>
  <si>
    <t>samp_4156</t>
  </si>
  <si>
    <t>SRR14545932</t>
  </si>
  <si>
    <t>samp_4157</t>
  </si>
  <si>
    <t>SRR14545933</t>
  </si>
  <si>
    <t>samp_4158</t>
  </si>
  <si>
    <t>SRR14545934</t>
  </si>
  <si>
    <t>samp_4159</t>
  </si>
  <si>
    <t>SRR14545935</t>
  </si>
  <si>
    <t>samp_4160</t>
  </si>
  <si>
    <t>SRR14545936</t>
  </si>
  <si>
    <t>samp_4161</t>
  </si>
  <si>
    <t>SRR14545937</t>
  </si>
  <si>
    <t>samp_4162</t>
  </si>
  <si>
    <t>SRR14545938</t>
  </si>
  <si>
    <t>samp_4163</t>
  </si>
  <si>
    <t>SRR14545939</t>
  </si>
  <si>
    <t>samp_4164</t>
  </si>
  <si>
    <t>SRR14545940</t>
  </si>
  <si>
    <t>samp_4165</t>
  </si>
  <si>
    <t>SRR14545941</t>
  </si>
  <si>
    <t>samp_4166</t>
  </si>
  <si>
    <t>SRR14545942</t>
  </si>
  <si>
    <t>samp_4167</t>
  </si>
  <si>
    <t>SRR14545943</t>
  </si>
  <si>
    <t>samp_4168</t>
  </si>
  <si>
    <t>SRR14545944</t>
  </si>
  <si>
    <t>samp_4169</t>
  </si>
  <si>
    <t>SRR14545945</t>
  </si>
  <si>
    <t>samp_4170</t>
  </si>
  <si>
    <t>SRR14545946</t>
  </si>
  <si>
    <t>samp_4171</t>
  </si>
  <si>
    <t>SRR14545947</t>
  </si>
  <si>
    <t>samp_4172</t>
  </si>
  <si>
    <t>SRR14545948</t>
  </si>
  <si>
    <t>samp_4173</t>
  </si>
  <si>
    <t>SRR14545949</t>
  </si>
  <si>
    <t>samp_4174</t>
  </si>
  <si>
    <t>SRR14545950</t>
  </si>
  <si>
    <t>samp_4175</t>
  </si>
  <si>
    <t>SRR14545951</t>
  </si>
  <si>
    <t>samp_4176</t>
  </si>
  <si>
    <t>SRR14545952</t>
  </si>
  <si>
    <t>samp_4177</t>
  </si>
  <si>
    <t>SRR14545953</t>
  </si>
  <si>
    <t>samp_4178</t>
  </si>
  <si>
    <t>SRR14545954</t>
  </si>
  <si>
    <t>samp_4179</t>
  </si>
  <si>
    <t>SRR14545955</t>
  </si>
  <si>
    <t>samp_4180</t>
  </si>
  <si>
    <t>SRR14545956</t>
  </si>
  <si>
    <t>samp_4181</t>
  </si>
  <si>
    <t>SRR14545957</t>
  </si>
  <si>
    <t>samp_4182</t>
  </si>
  <si>
    <t>SRR14545958</t>
  </si>
  <si>
    <t>samp_4183</t>
  </si>
  <si>
    <t>SRR14545959</t>
  </si>
  <si>
    <t>samp_4184</t>
  </si>
  <si>
    <t>SRR14545960</t>
  </si>
  <si>
    <t>samp_4185</t>
  </si>
  <si>
    <t>SRR14545961</t>
  </si>
  <si>
    <t>samp_4186</t>
  </si>
  <si>
    <t>SRR14545962</t>
  </si>
  <si>
    <t>samp_4187</t>
  </si>
  <si>
    <t>SRR14545963</t>
  </si>
  <si>
    <t>samp_4188</t>
  </si>
  <si>
    <t>SRR14545964</t>
  </si>
  <si>
    <t>samp_4189</t>
  </si>
  <si>
    <t>SRR14545965</t>
  </si>
  <si>
    <t>samp_4190</t>
  </si>
  <si>
    <t>SRR14545966</t>
  </si>
  <si>
    <t>samp_4191</t>
  </si>
  <si>
    <t>SRR14545967</t>
  </si>
  <si>
    <t>samp_4192</t>
  </si>
  <si>
    <t>SRR14545968</t>
  </si>
  <si>
    <t>samp_4193</t>
  </si>
  <si>
    <t>SRR14545969</t>
  </si>
  <si>
    <t>samp_4194</t>
  </si>
  <si>
    <t>SRR14545970</t>
  </si>
  <si>
    <t>samp_4195</t>
  </si>
  <si>
    <t>SRR14545971</t>
  </si>
  <si>
    <t>samp_4196</t>
  </si>
  <si>
    <t>SRR14545972</t>
  </si>
  <si>
    <t>samp_4197</t>
  </si>
  <si>
    <t>SRR14545973</t>
  </si>
  <si>
    <t>samp_4198</t>
  </si>
  <si>
    <t>SRR14545974</t>
  </si>
  <si>
    <t>samp_4199</t>
  </si>
  <si>
    <t>SRR14545975</t>
  </si>
  <si>
    <t>samp_4200</t>
  </si>
  <si>
    <t>SRR14545976</t>
  </si>
  <si>
    <t>samp_4201</t>
  </si>
  <si>
    <t>SRR14545977</t>
  </si>
  <si>
    <t>samp_4202</t>
  </si>
  <si>
    <t>SRR14545978</t>
  </si>
  <si>
    <t>samp_4203</t>
  </si>
  <si>
    <t>SRR14545979</t>
  </si>
  <si>
    <t>samp_4204</t>
  </si>
  <si>
    <t>SRR14545980</t>
  </si>
  <si>
    <t>samp_4205</t>
  </si>
  <si>
    <t>SRR14545981</t>
  </si>
  <si>
    <t>samp_4206</t>
  </si>
  <si>
    <t>SRR14545982</t>
  </si>
  <si>
    <t>samp_4207</t>
  </si>
  <si>
    <t>SRR14545983</t>
  </si>
  <si>
    <t>samp_4208</t>
  </si>
  <si>
    <t>SRR14545984</t>
  </si>
  <si>
    <t>samp_4209</t>
  </si>
  <si>
    <t>SRR14545985</t>
  </si>
  <si>
    <t>samp_4210</t>
  </si>
  <si>
    <t>SRR14545986</t>
  </si>
  <si>
    <t>samp_4211</t>
  </si>
  <si>
    <t>SRR14545987</t>
  </si>
  <si>
    <t>samp_4212</t>
  </si>
  <si>
    <t>SRR14511947</t>
  </si>
  <si>
    <t>COI B</t>
  </si>
  <si>
    <t>COI R5</t>
  </si>
  <si>
    <t>samp_4213</t>
  </si>
  <si>
    <t>SRR14511948</t>
  </si>
  <si>
    <t>samp_4214</t>
  </si>
  <si>
    <t>SRR14511949</t>
  </si>
  <si>
    <t>samp_4215</t>
  </si>
  <si>
    <t>SRR14511950</t>
  </si>
  <si>
    <t>samp_4216</t>
  </si>
  <si>
    <t>SRR14511951</t>
  </si>
  <si>
    <t>samp_4217</t>
  </si>
  <si>
    <t>SRR14511952</t>
  </si>
  <si>
    <t>samp_4218</t>
  </si>
  <si>
    <t>SRR14511953</t>
  </si>
  <si>
    <t>samp_4219</t>
  </si>
  <si>
    <t>SRR14511954</t>
  </si>
  <si>
    <t>samp_4220</t>
  </si>
  <si>
    <t>SRR14511955</t>
  </si>
  <si>
    <t>samp_4221</t>
  </si>
  <si>
    <t>SRR14511956</t>
  </si>
  <si>
    <t>samp_4222</t>
  </si>
  <si>
    <t>SRR14511957</t>
  </si>
  <si>
    <t>samp_4223</t>
  </si>
  <si>
    <t>SRR14511958</t>
  </si>
  <si>
    <t>samp_4224</t>
  </si>
  <si>
    <t>SRR14511959</t>
  </si>
  <si>
    <t>samp_4225</t>
  </si>
  <si>
    <t>SRR14511960</t>
  </si>
  <si>
    <t>samp_4226</t>
  </si>
  <si>
    <t>SRR14511961</t>
  </si>
  <si>
    <t>samp_4227</t>
  </si>
  <si>
    <t>SRR14511962</t>
  </si>
  <si>
    <t>samp_4228</t>
  </si>
  <si>
    <t>SRR14511963</t>
  </si>
  <si>
    <t>samp_4229</t>
  </si>
  <si>
    <t>SRR14511964</t>
  </si>
  <si>
    <t>samp_4230</t>
  </si>
  <si>
    <t>SRR14511965</t>
  </si>
  <si>
    <t>samp_4231</t>
  </si>
  <si>
    <t>SRR14511966</t>
  </si>
  <si>
    <t>samp_4232</t>
  </si>
  <si>
    <t>SRR14511967</t>
  </si>
  <si>
    <t>samp_4233</t>
  </si>
  <si>
    <t>SRR14511968</t>
  </si>
  <si>
    <t>samp_4234</t>
  </si>
  <si>
    <t>SRR14511969</t>
  </si>
  <si>
    <t>samp_4235</t>
  </si>
  <si>
    <t xml:space="preserve">SAMN19107706 </t>
  </si>
  <si>
    <t>SRR14511970</t>
  </si>
  <si>
    <t>samp_4236</t>
  </si>
  <si>
    <t>SRR14511971</t>
  </si>
  <si>
    <t>samp_4237</t>
  </si>
  <si>
    <t>SRR14511972</t>
  </si>
  <si>
    <t>samp_4238</t>
  </si>
  <si>
    <t>SRR14511973</t>
  </si>
  <si>
    <t>samp_4239</t>
  </si>
  <si>
    <t>SRR14511974</t>
  </si>
  <si>
    <t>samp_4240</t>
  </si>
  <si>
    <t>SRR14511975</t>
  </si>
  <si>
    <t>samp_4241</t>
  </si>
  <si>
    <t>SRR14511976</t>
  </si>
  <si>
    <t>samp_4242</t>
  </si>
  <si>
    <t>SRR14511977</t>
  </si>
  <si>
    <t>samp_4243</t>
  </si>
  <si>
    <t>SRR14511978</t>
  </si>
  <si>
    <t>samp_4244</t>
  </si>
  <si>
    <t>SRR14511979</t>
  </si>
  <si>
    <t>samp_4245</t>
  </si>
  <si>
    <t>SRR14511980</t>
  </si>
  <si>
    <t>samp_4246</t>
  </si>
  <si>
    <t xml:space="preserve">SRR14511982	</t>
  </si>
  <si>
    <t>samp_4247</t>
  </si>
  <si>
    <t>SRR14511983</t>
  </si>
  <si>
    <t>samp_4248</t>
  </si>
  <si>
    <t xml:space="preserve">SRR14511984        </t>
  </si>
  <si>
    <t>samp_4249</t>
  </si>
  <si>
    <t>SRR14511985</t>
  </si>
  <si>
    <t>samp_4250</t>
  </si>
  <si>
    <t>SRR14511986</t>
  </si>
  <si>
    <t>samp_4251</t>
  </si>
  <si>
    <t>SRR14511987</t>
  </si>
  <si>
    <t>samp_4252</t>
  </si>
  <si>
    <t>SRR14511988</t>
  </si>
  <si>
    <t>samp_4253</t>
  </si>
  <si>
    <t>SRR14511989</t>
  </si>
  <si>
    <t>samp_4254</t>
  </si>
  <si>
    <t>SRR14511990</t>
  </si>
  <si>
    <t>samp_4255</t>
  </si>
  <si>
    <t>SRR14511991</t>
  </si>
  <si>
    <t>samp_4256</t>
  </si>
  <si>
    <t>SRR14511992</t>
  </si>
  <si>
    <t>samp_4257</t>
  </si>
  <si>
    <t>SRR14511993</t>
  </si>
  <si>
    <t>samp_4258</t>
  </si>
  <si>
    <t>SRR14511994</t>
  </si>
  <si>
    <t>samp_4259</t>
  </si>
  <si>
    <t>SRR14511995</t>
  </si>
  <si>
    <t>samp_4260</t>
  </si>
  <si>
    <t>SRR14511996</t>
  </si>
  <si>
    <t>samp_4261</t>
  </si>
  <si>
    <t>SRR14511997</t>
  </si>
  <si>
    <t>samp_4262</t>
  </si>
  <si>
    <t>SRR14511998</t>
  </si>
  <si>
    <t>samp_4263</t>
  </si>
  <si>
    <t>SRR14511999</t>
  </si>
  <si>
    <t>samp_4264</t>
  </si>
  <si>
    <t>SRR14512000</t>
  </si>
  <si>
    <t>samp_4265</t>
  </si>
  <si>
    <t>SRR14512001</t>
  </si>
  <si>
    <t>samp_4266</t>
  </si>
  <si>
    <t>SRR14512002</t>
  </si>
  <si>
    <t>samp_4267</t>
  </si>
  <si>
    <t>SRR14512003</t>
  </si>
  <si>
    <t>samp_4268</t>
  </si>
  <si>
    <t>SRR14512004</t>
  </si>
  <si>
    <t>samp_4269</t>
  </si>
  <si>
    <t>SRR14512005</t>
  </si>
  <si>
    <t>samp_4270</t>
  </si>
  <si>
    <t>SRR14512006</t>
  </si>
  <si>
    <t>samp_4271</t>
  </si>
  <si>
    <t>SRR14512007</t>
  </si>
  <si>
    <t>samp_4272</t>
  </si>
  <si>
    <t>SRR14512008</t>
  </si>
  <si>
    <t>samp_4273</t>
  </si>
  <si>
    <t>SRR14512009</t>
  </si>
  <si>
    <t>samp_4274</t>
  </si>
  <si>
    <t>SRR14512010</t>
  </si>
  <si>
    <t>samp_4275</t>
  </si>
  <si>
    <t>SRR14512011</t>
  </si>
  <si>
    <t>samp_4276</t>
  </si>
  <si>
    <t>SRR14512012</t>
  </si>
  <si>
    <t>samp_4277</t>
  </si>
  <si>
    <t>SRR14512013</t>
  </si>
  <si>
    <t>samp_4278</t>
  </si>
  <si>
    <t>SRR14512014</t>
  </si>
  <si>
    <t>samp_4279</t>
  </si>
  <si>
    <t>SRR14512015</t>
  </si>
  <si>
    <t>samp_4280</t>
  </si>
  <si>
    <t>SRR14512016</t>
  </si>
  <si>
    <t>samp_4281</t>
  </si>
  <si>
    <t>SRR14512017</t>
  </si>
  <si>
    <t>samp_4282</t>
  </si>
  <si>
    <t>SRR14512018</t>
  </si>
  <si>
    <t>samp_4283</t>
  </si>
  <si>
    <t>SRR14512019</t>
  </si>
  <si>
    <t>samp_4284</t>
  </si>
  <si>
    <t>SRR14512020</t>
  </si>
  <si>
    <t>samp_4285</t>
  </si>
  <si>
    <t>SRR14512021</t>
  </si>
  <si>
    <t>samp_4286</t>
  </si>
  <si>
    <t>SRR14512022</t>
  </si>
  <si>
    <t>samp_4287</t>
  </si>
  <si>
    <t>SRR14512023</t>
  </si>
  <si>
    <t>samp_4288</t>
  </si>
  <si>
    <t>SRR14512024</t>
  </si>
  <si>
    <t>samp_4289</t>
  </si>
  <si>
    <t>SRR14512025</t>
  </si>
  <si>
    <t>samp_4290</t>
  </si>
  <si>
    <t>SRR14512026</t>
  </si>
  <si>
    <t>samp_4291</t>
  </si>
  <si>
    <t>SRR14512027</t>
  </si>
  <si>
    <t>samp_4292</t>
  </si>
  <si>
    <t>SRR14512028</t>
  </si>
  <si>
    <t>samp_4293</t>
  </si>
  <si>
    <t>SRR14512029</t>
  </si>
  <si>
    <t>samp_4294</t>
  </si>
  <si>
    <t>SRR14512030</t>
  </si>
  <si>
    <t>samp_4295</t>
  </si>
  <si>
    <t>SRR14512031</t>
  </si>
  <si>
    <t>samp_4296</t>
  </si>
  <si>
    <t>SRR14512032</t>
  </si>
  <si>
    <t>samp_4297</t>
  </si>
  <si>
    <t>SRR14512033</t>
  </si>
  <si>
    <t>samp_4298</t>
  </si>
  <si>
    <t>SRR14512034</t>
  </si>
  <si>
    <t>samp_4299</t>
  </si>
  <si>
    <t>SRR14512035</t>
  </si>
  <si>
    <t>samp_4300</t>
  </si>
  <si>
    <t>SRR14512036</t>
  </si>
  <si>
    <t>samp_4301</t>
  </si>
  <si>
    <t>SRR14512037</t>
  </si>
  <si>
    <t>samp_4302</t>
  </si>
  <si>
    <t>SRR14512038</t>
  </si>
  <si>
    <t>samp_4303</t>
  </si>
  <si>
    <t>SRR14512039</t>
  </si>
  <si>
    <t>samp_4304</t>
  </si>
  <si>
    <t>MECP 36 (LTVCA) - A</t>
  </si>
  <si>
    <t>Thames River</t>
  </si>
  <si>
    <t>GAZ:00148651</t>
  </si>
  <si>
    <t>2019-09-24</t>
  </si>
  <si>
    <t>freshwater river [ENVO:01000297]</t>
  </si>
  <si>
    <t>samp_4305</t>
  </si>
  <si>
    <t>ER30</t>
  </si>
  <si>
    <t>2021-04-07</t>
  </si>
  <si>
    <t>samp_4306</t>
  </si>
  <si>
    <t>OA2 - B</t>
  </si>
  <si>
    <t>samp_4307</t>
  </si>
  <si>
    <t>NSF_ASI_1_S1</t>
  </si>
  <si>
    <t>Site 16 Nearshore R1</t>
  </si>
  <si>
    <t>samp_4308</t>
  </si>
  <si>
    <t>NSF_ASI_2_S2</t>
  </si>
  <si>
    <t>Site 16 Nearshore R2</t>
  </si>
  <si>
    <t>samp_4309</t>
  </si>
  <si>
    <t>NSF_ASI_3_S3</t>
  </si>
  <si>
    <t>Site 17 Mid-shore R1</t>
  </si>
  <si>
    <t>samp_4310</t>
  </si>
  <si>
    <t>NSF_ASI_4_S4</t>
  </si>
  <si>
    <t>Site 17 Mid-shore R2</t>
  </si>
  <si>
    <t>samp_4311</t>
  </si>
  <si>
    <t>NSF_ASI_5_S5</t>
  </si>
  <si>
    <t>Site 18 Offshore R1</t>
  </si>
  <si>
    <t>samp_4312</t>
  </si>
  <si>
    <t>NSF_ASI_6_S6</t>
  </si>
  <si>
    <t>Site 18 Offshore R2</t>
  </si>
  <si>
    <t>samp_4313</t>
  </si>
  <si>
    <t>NSF_ASI_7_S7</t>
  </si>
  <si>
    <t>Site 12 WC Diatoms R1</t>
  </si>
  <si>
    <t>samp_4314</t>
  </si>
  <si>
    <t>NSF_ASI_8_S8</t>
  </si>
  <si>
    <t>Site 12 WC Diatoms R2</t>
  </si>
  <si>
    <t>samp_4315</t>
  </si>
  <si>
    <t>NSF_ASI_9_S9</t>
  </si>
  <si>
    <t>Site 12 PN Diatoms R1</t>
  </si>
  <si>
    <t>samp_4316</t>
  </si>
  <si>
    <t>NSF_ASI_10_S10</t>
  </si>
  <si>
    <t>Site 12 PN Diatoms R2</t>
  </si>
  <si>
    <t>samp_4317</t>
  </si>
  <si>
    <t>NSF_ASI_11_S11</t>
  </si>
  <si>
    <t>Site 9 R1</t>
  </si>
  <si>
    <t>samp_4318</t>
  </si>
  <si>
    <t>NSF_ASI_12_S12</t>
  </si>
  <si>
    <t>Site 9 R2</t>
  </si>
  <si>
    <t>samp_4319</t>
  </si>
  <si>
    <t>NSF_ASI_13_S13</t>
  </si>
  <si>
    <t>Site 10 R1</t>
  </si>
  <si>
    <t>samp_4320</t>
  </si>
  <si>
    <t>NSF_ASI_14_S14</t>
  </si>
  <si>
    <t>Site 10 R2</t>
  </si>
  <si>
    <t>samp_4321</t>
  </si>
  <si>
    <t>NSF_ASI_15_S15</t>
  </si>
  <si>
    <t>Bloom gradient boat R1</t>
  </si>
  <si>
    <t>samp_4322</t>
  </si>
  <si>
    <t>NSF_ASI_16_S16</t>
  </si>
  <si>
    <t>Bloom gradient boat R2</t>
  </si>
  <si>
    <t>samp_4323</t>
  </si>
  <si>
    <t>NSF_ASI_17_S17</t>
  </si>
  <si>
    <t>Bloom gradient pier R1</t>
  </si>
  <si>
    <t>samp_4324</t>
  </si>
  <si>
    <t>NSF_ASI_18_S18</t>
  </si>
  <si>
    <t>Bloom gradient pier R2</t>
  </si>
  <si>
    <t>samp_4325</t>
  </si>
  <si>
    <t>NSF_ASI_19_S19</t>
  </si>
  <si>
    <t>Bloom gradient water intake R1</t>
  </si>
  <si>
    <t>samp_4326</t>
  </si>
  <si>
    <t>NSF_ASI_20_S20</t>
  </si>
  <si>
    <t>Bloom gradient water intake R2</t>
  </si>
  <si>
    <t>samp_4327</t>
  </si>
  <si>
    <t>NSF_ASI_21_S22</t>
  </si>
  <si>
    <t>Alkaline Lake Simbi R1</t>
  </si>
  <si>
    <t>samp_4328</t>
  </si>
  <si>
    <t>NSF_ASI_22_S23</t>
  </si>
  <si>
    <t>Alklaine Lake Simbi R2</t>
  </si>
  <si>
    <t>samp_4329</t>
  </si>
  <si>
    <t>NSF_ASI_23_S24</t>
  </si>
  <si>
    <t>Non-alkaline Lake Naivasha R1</t>
  </si>
  <si>
    <t>samp_4330</t>
  </si>
  <si>
    <t>NSF_ASI_24_S25</t>
  </si>
  <si>
    <t>Non-alkaline Lake Naivasha R2</t>
  </si>
  <si>
    <t>samp_4331</t>
  </si>
  <si>
    <t>NSF_ASI_26_S26</t>
  </si>
  <si>
    <t>Site 13 mouth of gulf R1</t>
  </si>
  <si>
    <t>samp_4332</t>
  </si>
  <si>
    <t>NSF_ASI_27_S21</t>
  </si>
  <si>
    <t>Site 13 mouth of gulf R2</t>
  </si>
  <si>
    <t>samp_4333</t>
  </si>
  <si>
    <t>doli_UT_Erie_late_2022</t>
  </si>
  <si>
    <t>2022-11-02</t>
  </si>
  <si>
    <t>samp_4334</t>
  </si>
  <si>
    <t>8761-SRC-3</t>
  </si>
  <si>
    <t>9/24/2019T12:33:00</t>
  </si>
  <si>
    <t>samp_4335</t>
  </si>
  <si>
    <t>8761-SRC-4</t>
  </si>
  <si>
    <t>9/24/2019T09:04:00</t>
  </si>
  <si>
    <t>samp_4336</t>
  </si>
  <si>
    <t>8761-SRC-5</t>
  </si>
  <si>
    <t>9/24/2019T08:17:00</t>
  </si>
  <si>
    <t>samp_4337</t>
  </si>
  <si>
    <t>8761-SRC-6</t>
  </si>
  <si>
    <t>9/24/2019T10:56:00</t>
  </si>
  <si>
    <t>samp_4338</t>
  </si>
  <si>
    <t>8761-SRC-7</t>
  </si>
  <si>
    <t>9/9/2020T11:09:00</t>
  </si>
  <si>
    <t>samp_4339</t>
  </si>
  <si>
    <t>8761-SRC-8</t>
  </si>
  <si>
    <t>9/9/2020T08:37:00</t>
  </si>
  <si>
    <t>samp_4340</t>
  </si>
  <si>
    <t>8761-SRC-9</t>
  </si>
  <si>
    <t>9/9/2020T08:02:00</t>
  </si>
  <si>
    <t>samp_4341</t>
  </si>
  <si>
    <t>8761-SRC-10</t>
  </si>
  <si>
    <t>9/9/2020T10:02:00</t>
  </si>
  <si>
    <t>samp_4342</t>
  </si>
  <si>
    <t>8761-SRC-11</t>
  </si>
  <si>
    <t>10/5/2020T11:34:00</t>
  </si>
  <si>
    <t>samp_4343</t>
  </si>
  <si>
    <t>8761-SRC-13</t>
  </si>
  <si>
    <t>10/5/2020T08:12:00</t>
  </si>
  <si>
    <t>samp_4344</t>
  </si>
  <si>
    <t>8761-SRC-14</t>
  </si>
  <si>
    <t>10/5/2020T10:18:00</t>
  </si>
  <si>
    <t>samp_4345</t>
  </si>
  <si>
    <t>8761-SRC-16</t>
  </si>
  <si>
    <t>8/2/2021T11:32:00</t>
  </si>
  <si>
    <t>samp_4346</t>
  </si>
  <si>
    <t>8761-SRC-17</t>
  </si>
  <si>
    <t>8/2/2021T08:35:00</t>
  </si>
  <si>
    <t>samp_4347</t>
  </si>
  <si>
    <t>8761-SRC-18</t>
  </si>
  <si>
    <t>8/2/2021T07:56:00</t>
  </si>
  <si>
    <t>samp_4348</t>
  </si>
  <si>
    <t>8761-SRC-19</t>
  </si>
  <si>
    <t>8/2/2021T10:08:00</t>
  </si>
  <si>
    <t>samp_4349</t>
  </si>
  <si>
    <t>8761-SRC-20</t>
  </si>
  <si>
    <t>8/30/2021T11:03:00</t>
  </si>
  <si>
    <t>samp_4350</t>
  </si>
  <si>
    <t>8761-SRC-21</t>
  </si>
  <si>
    <t>8/30/2021T08:30:00</t>
  </si>
  <si>
    <t>samp_4351</t>
  </si>
  <si>
    <t>8761-SRC-22</t>
  </si>
  <si>
    <t>8/30/2021T07:53:00</t>
  </si>
  <si>
    <t>samp_4352</t>
  </si>
  <si>
    <t>8761-SRC-23</t>
  </si>
  <si>
    <t>8/30/2021T09:55:00</t>
  </si>
  <si>
    <t>samp_4353</t>
  </si>
  <si>
    <t>8761-SRC-24</t>
  </si>
  <si>
    <t>9/20/2021T11:05:00</t>
  </si>
  <si>
    <t>samp_4354</t>
  </si>
  <si>
    <t>8761-SRC-25</t>
  </si>
  <si>
    <t>9/20/2021T08:31:00</t>
  </si>
  <si>
    <t>samp_4355</t>
  </si>
  <si>
    <t>8761-SRC-26</t>
  </si>
  <si>
    <t>9/20/2021T07:51:00</t>
  </si>
  <si>
    <t>samp_4356</t>
  </si>
  <si>
    <t>8761-SRC-27</t>
  </si>
  <si>
    <t>9/20/2021T10:00:00</t>
  </si>
  <si>
    <t>samp_4357</t>
  </si>
  <si>
    <t>8761-SRC-28</t>
  </si>
  <si>
    <t>10/4/2021T12:47:00</t>
  </si>
  <si>
    <t>samp_4358</t>
  </si>
  <si>
    <t>8761-SRC-29</t>
  </si>
  <si>
    <t>10/4/2021T09:36:00</t>
  </si>
  <si>
    <t>samp_4359</t>
  </si>
  <si>
    <t>8761-SRC-30</t>
  </si>
  <si>
    <t>10/4/2021T09:18:00</t>
  </si>
  <si>
    <t>samp_4360</t>
  </si>
  <si>
    <t>8761-SRC-31</t>
  </si>
  <si>
    <t>10/4/2021T11:32:00</t>
  </si>
  <si>
    <t>samp_4361</t>
  </si>
  <si>
    <t>8761-SRC-32</t>
  </si>
  <si>
    <t>6/21/22</t>
  </si>
  <si>
    <t>samp_4362</t>
  </si>
  <si>
    <t>8761-SRC-33</t>
  </si>
  <si>
    <t>7/18/22</t>
  </si>
  <si>
    <t>samp_4363</t>
  </si>
  <si>
    <t>8761-SRC-34</t>
  </si>
  <si>
    <t>samp_4364</t>
  </si>
  <si>
    <t>8761-SRC-35</t>
  </si>
  <si>
    <t>samp_4365</t>
  </si>
  <si>
    <t>8761-SRC-36</t>
  </si>
  <si>
    <t>samp_4366</t>
  </si>
  <si>
    <t>8761-SRC-37</t>
  </si>
  <si>
    <t>8/17/22</t>
  </si>
  <si>
    <t>samp_4367</t>
  </si>
  <si>
    <t>8761-SRC-38</t>
  </si>
  <si>
    <t>samp_4368</t>
  </si>
  <si>
    <t>8761-SRC-39</t>
  </si>
  <si>
    <t>samp_4369</t>
  </si>
  <si>
    <t>8761-SRC-40</t>
  </si>
  <si>
    <t>samp_4370</t>
  </si>
  <si>
    <t>8761-SRC-41</t>
  </si>
  <si>
    <t>8/29/22</t>
  </si>
  <si>
    <t>samp_4371</t>
  </si>
  <si>
    <t>8761-SRC-42</t>
  </si>
  <si>
    <t>samp_4372</t>
  </si>
  <si>
    <t>8761-SRC-43</t>
  </si>
  <si>
    <t>samp_4373</t>
  </si>
  <si>
    <t>8761-SRC-44</t>
  </si>
  <si>
    <t>samp_4374</t>
  </si>
  <si>
    <t>8761-SRC-45</t>
  </si>
  <si>
    <t>9/12/22</t>
  </si>
  <si>
    <t>samp_4375</t>
  </si>
  <si>
    <t>8761-SRC-46</t>
  </si>
  <si>
    <t>samp_4376</t>
  </si>
  <si>
    <t>8761-SRC-47</t>
  </si>
  <si>
    <t>samp_4377</t>
  </si>
  <si>
    <t>8761-SRC-48</t>
  </si>
  <si>
    <t>samp_4378</t>
  </si>
  <si>
    <t>8761-SRC-49</t>
  </si>
  <si>
    <t>9/30/22</t>
  </si>
  <si>
    <t>samp_4379</t>
  </si>
  <si>
    <t>8761-SRC-51</t>
  </si>
  <si>
    <t>samp_4380</t>
  </si>
  <si>
    <t>8761-SRC-52</t>
  </si>
  <si>
    <t>samp_4381</t>
  </si>
  <si>
    <t>8761-SRC-53</t>
  </si>
  <si>
    <t>10/11/22</t>
  </si>
  <si>
    <t>samp_4382</t>
  </si>
  <si>
    <t>8761-SRC-55</t>
  </si>
  <si>
    <t>samp_4383</t>
  </si>
  <si>
    <t>8761-SRC-56</t>
  </si>
  <si>
    <t>samp_4384</t>
  </si>
  <si>
    <t>8761-SRC-57</t>
  </si>
  <si>
    <t>10/24/22</t>
  </si>
  <si>
    <t>samp_4385</t>
  </si>
  <si>
    <t>8761-SRC-58</t>
  </si>
  <si>
    <t>samp_4386</t>
  </si>
  <si>
    <t>8761-SRC-59</t>
  </si>
  <si>
    <t>samp_4387</t>
  </si>
  <si>
    <t>8761-SRC-60</t>
  </si>
  <si>
    <t>samp_4388</t>
  </si>
  <si>
    <t>8761-SRC-61</t>
  </si>
  <si>
    <t>7/30/2020T13:17:00</t>
  </si>
  <si>
    <t>SB1</t>
  </si>
  <si>
    <t>samp_4389</t>
  </si>
  <si>
    <t>8761-SRC-62</t>
  </si>
  <si>
    <t>7/30/2020T13:53:00</t>
  </si>
  <si>
    <t>samp_4390</t>
  </si>
  <si>
    <t>8761-SRC-63</t>
  </si>
  <si>
    <t>7/30/2020T12:39:00</t>
  </si>
  <si>
    <t>samp_4391</t>
  </si>
  <si>
    <t>8761-SRC-64</t>
  </si>
  <si>
    <t>8/27/20</t>
  </si>
  <si>
    <t>samp_4392</t>
  </si>
  <si>
    <t>8761-SRC-65</t>
  </si>
  <si>
    <t>samp_4393</t>
  </si>
  <si>
    <t>8761-SRC-66</t>
  </si>
  <si>
    <t>samp_4394</t>
  </si>
  <si>
    <t>8761-SRC-67</t>
  </si>
  <si>
    <t>9/24/2020T11:48:00</t>
  </si>
  <si>
    <t>samp_4395</t>
  </si>
  <si>
    <t>8761-SRC-68</t>
  </si>
  <si>
    <t>9/24/2020T12:28:00</t>
  </si>
  <si>
    <t>samp_4396</t>
  </si>
  <si>
    <t>8761-SRC-69</t>
  </si>
  <si>
    <t>9/24/2020T11:05:00</t>
  </si>
  <si>
    <t>samp_4397</t>
  </si>
  <si>
    <t>8761-SRC-73</t>
  </si>
  <si>
    <t>7/28/2021T12:35:00</t>
  </si>
  <si>
    <t>samp_4398</t>
  </si>
  <si>
    <t>8761-SRC-74</t>
  </si>
  <si>
    <t>7/28/2021T13:20:00</t>
  </si>
  <si>
    <t>samp_4399</t>
  </si>
  <si>
    <t>8761-SRC-75</t>
  </si>
  <si>
    <t>7/28/2021T11:55:00</t>
  </si>
  <si>
    <t>samp_4400</t>
  </si>
  <si>
    <t>8761-SRC-76</t>
  </si>
  <si>
    <t>8/26/2021T11:25:00</t>
  </si>
  <si>
    <t>samp_4401</t>
  </si>
  <si>
    <t>8761-SRC-77</t>
  </si>
  <si>
    <t>8/26/2021T12:06:00</t>
  </si>
  <si>
    <t>samp_4402</t>
  </si>
  <si>
    <t>8761-SRC-78</t>
  </si>
  <si>
    <t>8/26/2021T10:49:00</t>
  </si>
  <si>
    <t>samp_4403</t>
  </si>
  <si>
    <t>8761-SRC-79</t>
  </si>
  <si>
    <t>9/10/2021T11:29:00</t>
  </si>
  <si>
    <t>samp_4404</t>
  </si>
  <si>
    <t>8761-SRC-80</t>
  </si>
  <si>
    <t>9/10/2021T12:08:00</t>
  </si>
  <si>
    <t>samp_4405</t>
  </si>
  <si>
    <t>8761-SRC-81</t>
  </si>
  <si>
    <t>9/10/2021T10:46:00</t>
  </si>
  <si>
    <t>samp_4406</t>
  </si>
  <si>
    <t>8761-SRC-82</t>
  </si>
  <si>
    <t>6/23/22</t>
  </si>
  <si>
    <t>samp_4407</t>
  </si>
  <si>
    <t>8761-SRC-83</t>
  </si>
  <si>
    <t>samp_4408</t>
  </si>
  <si>
    <t>8761-SRC-84</t>
  </si>
  <si>
    <t>samp_4409</t>
  </si>
  <si>
    <t>8761-SRC-85</t>
  </si>
  <si>
    <t>7/22/22</t>
  </si>
  <si>
    <t>samp_4410</t>
  </si>
  <si>
    <t>8761-SRC-86</t>
  </si>
  <si>
    <t>samp_4411</t>
  </si>
  <si>
    <t>8761-SRC-87</t>
  </si>
  <si>
    <t>samp_4412</t>
  </si>
  <si>
    <t>8761-SRC-88</t>
  </si>
  <si>
    <t>8/18/22</t>
  </si>
  <si>
    <t>samp_4413</t>
  </si>
  <si>
    <t>8761-SRC-89</t>
  </si>
  <si>
    <t>samp_4414</t>
  </si>
  <si>
    <t>8761-SRC-90</t>
  </si>
  <si>
    <t>samp_4415</t>
  </si>
  <si>
    <t>8761-SRC-91</t>
  </si>
  <si>
    <t>9/16/22</t>
  </si>
  <si>
    <t>samp_4416</t>
  </si>
  <si>
    <t>8761-SRC-93</t>
  </si>
  <si>
    <t>samp_4417</t>
  </si>
  <si>
    <t>8761-SRC-94</t>
  </si>
  <si>
    <t>9/29/22</t>
  </si>
  <si>
    <t>samp_4418</t>
  </si>
  <si>
    <t>8761-SRC-95</t>
  </si>
  <si>
    <t>samp_4419</t>
  </si>
  <si>
    <t>8761-SRC-96</t>
  </si>
  <si>
    <t>samp_4420</t>
  </si>
  <si>
    <t>8761-SRC-97</t>
  </si>
  <si>
    <t>6/12/2018T13:50:00</t>
  </si>
  <si>
    <t>samp_4421</t>
  </si>
  <si>
    <t>8761-SRC-98</t>
  </si>
  <si>
    <t>6/17/2019T12:32:00</t>
  </si>
  <si>
    <t>samp_4422</t>
  </si>
  <si>
    <t>8761-SRC-99</t>
  </si>
  <si>
    <t>10/5/2020T08:49:00</t>
  </si>
  <si>
    <t>samp_4423</t>
  </si>
  <si>
    <t>8761-SRC-100</t>
  </si>
  <si>
    <t>6/22/2021T11:30:00</t>
  </si>
  <si>
    <t>samp_4424</t>
  </si>
  <si>
    <t>8761-SRC-101</t>
  </si>
  <si>
    <t>samp_4425</t>
  </si>
  <si>
    <t>8761-SRC-102</t>
  </si>
  <si>
    <t>samp_4426</t>
  </si>
  <si>
    <t>8761-SRC-103</t>
  </si>
  <si>
    <t>6/17/2021T12:14:00</t>
  </si>
  <si>
    <t>samp_4427</t>
  </si>
  <si>
    <t>8761-SRC-104</t>
  </si>
  <si>
    <t>6/17/2021T12:59:00</t>
  </si>
  <si>
    <t>samp_4428</t>
  </si>
  <si>
    <t>8761-SRC-105</t>
  </si>
  <si>
    <t>6/17/2021T11:32:00</t>
  </si>
  <si>
    <t>samp_4429</t>
  </si>
  <si>
    <t>8761-SRC-106</t>
  </si>
  <si>
    <t>samp_4430</t>
  </si>
  <si>
    <t>Lake_Erie_2022_Dolichospermum</t>
  </si>
  <si>
    <t>samp_4431</t>
  </si>
  <si>
    <t>D_lemmermanii_LE0112</t>
  </si>
  <si>
    <t>samp_4432</t>
  </si>
  <si>
    <t>GB-1</t>
  </si>
  <si>
    <t>samp_4433</t>
  </si>
  <si>
    <t>GB-2</t>
  </si>
  <si>
    <t>samp_4434</t>
  </si>
  <si>
    <t>GB-3</t>
  </si>
  <si>
    <t>samp_4435</t>
  </si>
  <si>
    <t>GB-4</t>
  </si>
  <si>
    <t>samp_4436</t>
  </si>
  <si>
    <t>GB-5</t>
  </si>
  <si>
    <t>samp_4437</t>
  </si>
  <si>
    <t>GB-6</t>
  </si>
  <si>
    <t>samp_4438</t>
  </si>
  <si>
    <t>GB-7</t>
  </si>
  <si>
    <t>samp_4439</t>
  </si>
  <si>
    <t>GB-8</t>
  </si>
  <si>
    <t>samp_4440</t>
  </si>
  <si>
    <t>GB-9</t>
  </si>
  <si>
    <t>samp_4441</t>
  </si>
  <si>
    <t>GB-10</t>
  </si>
  <si>
    <t>samp_4442</t>
  </si>
  <si>
    <t>GB-11</t>
  </si>
  <si>
    <t>samp_4443</t>
  </si>
  <si>
    <t>GB-12</t>
  </si>
  <si>
    <t>samp_4444</t>
  </si>
  <si>
    <t>GB-13</t>
  </si>
  <si>
    <t>samp_4445</t>
  </si>
  <si>
    <t>GB-14</t>
  </si>
  <si>
    <t>samp_4446</t>
  </si>
  <si>
    <t>GB-15</t>
  </si>
  <si>
    <t>samp_4447</t>
  </si>
  <si>
    <t>GB-16</t>
  </si>
  <si>
    <t>samp_4448</t>
  </si>
  <si>
    <t>GB-17</t>
  </si>
  <si>
    <t>samp_4449</t>
  </si>
  <si>
    <t>GB-18</t>
  </si>
  <si>
    <t>samp_4450</t>
  </si>
  <si>
    <t>GB-20</t>
  </si>
  <si>
    <t>samp_4451</t>
  </si>
  <si>
    <t>GB-21</t>
  </si>
  <si>
    <t>samp_4452</t>
  </si>
  <si>
    <t>GB-22</t>
  </si>
  <si>
    <t>samp_4453</t>
  </si>
  <si>
    <t>GB-23</t>
  </si>
  <si>
    <t>samp_4454</t>
  </si>
  <si>
    <t>GB-24</t>
  </si>
  <si>
    <t>samp_4455</t>
  </si>
  <si>
    <t>GB-25</t>
  </si>
  <si>
    <t>samp_4456</t>
  </si>
  <si>
    <t>GB-26</t>
  </si>
  <si>
    <t>primer_name</t>
  </si>
  <si>
    <t>primer_sequence</t>
  </si>
  <si>
    <t>direction</t>
  </si>
  <si>
    <t>gene_target</t>
  </si>
  <si>
    <t>forward</t>
  </si>
  <si>
    <t>reverse</t>
  </si>
  <si>
    <t>CCTACGGGAGGCAGCAG</t>
  </si>
  <si>
    <t>CCGTCAATTCMTTTRAGT</t>
  </si>
  <si>
    <t>18F</t>
  </si>
  <si>
    <t>ss530F</t>
  </si>
  <si>
    <t>ls580R</t>
  </si>
  <si>
    <t>805R</t>
  </si>
  <si>
    <t>789R</t>
  </si>
  <si>
    <t>23SR</t>
  </si>
  <si>
    <t>518F</t>
  </si>
  <si>
    <t>800R</t>
  </si>
  <si>
    <t>1387R</t>
  </si>
  <si>
    <t>517F</t>
  </si>
  <si>
    <t>1048R</t>
  </si>
  <si>
    <t>976F</t>
  </si>
  <si>
    <t>1046R</t>
  </si>
  <si>
    <t>804R</t>
  </si>
  <si>
    <t>106F</t>
  </si>
  <si>
    <t>781R</t>
  </si>
  <si>
    <t>Column_name</t>
  </si>
  <si>
    <t>verbose_name</t>
  </si>
  <si>
    <t>django_field_name</t>
  </si>
  <si>
    <t>Units</t>
  </si>
  <si>
    <t>glos_id</t>
  </si>
  <si>
    <t>glos_units</t>
  </si>
  <si>
    <t>glos_unit_same</t>
  </si>
  <si>
    <t>share_w_glos</t>
  </si>
  <si>
    <t>sra_param_name</t>
  </si>
  <si>
    <t>MIMARKS compliant</t>
  </si>
  <si>
    <t>MIMARKS required</t>
  </si>
  <si>
    <t>Temperature</t>
  </si>
  <si>
    <t>°C</t>
  </si>
  <si>
    <t>sea_water_temperature</t>
  </si>
  <si>
    <t>K</t>
  </si>
  <si>
    <t>Sample collection depth</t>
  </si>
  <si>
    <t>m</t>
  </si>
  <si>
    <t>The depth at which a sample was collected, can be a range num-num</t>
  </si>
  <si>
    <t>Sediment depth</t>
  </si>
  <si>
    <r>
      <rPr/>
      <t xml:space="preserve">MIMARKS uses depth interchangebly for depth below the water surface or depth below the sediment surface. To reduce ambiguity, we will use depth (the MIMARKS compliant name) exclusively for water depth and depth_sediment for any sediment depths; </t>
    </r>
    <r>
      <rPr>
        <color rgb="FF1155CC"/>
        <u/>
      </rPr>
      <t>https://genomicsstandardsconsortium.github.io/mixs/</t>
    </r>
  </si>
  <si>
    <t>Depth at sampling location</t>
  </si>
  <si>
    <t>depth_location</t>
  </si>
  <si>
    <t>The recorded water column depth at a sampling location</t>
  </si>
  <si>
    <t>Sample material</t>
  </si>
  <si>
    <t>"ENVO ontology"</t>
  </si>
  <si>
    <r>
      <rPr/>
      <t xml:space="preserve">Sample material; subclasses of environmental material (ENVO:00010483). Use this website to find terms: </t>
    </r>
    <r>
      <rPr>
        <color rgb="FF1155CC"/>
        <u/>
      </rPr>
      <t>https://www.ebi.ac.uk/ols/ontologies/envo/terms?iri=http%3A%2F%2Fpurl.obolibrary.org%2Fobo%2FENVO_00010483&amp;lang=en&amp;viewMode=All&amp;siblings=false</t>
    </r>
  </si>
  <si>
    <t>Location</t>
  </si>
  <si>
    <t>"GAZ ontology"</t>
  </si>
  <si>
    <r>
      <rPr/>
      <t xml:space="preserve">Locations can be found here: </t>
    </r>
    <r>
      <rPr>
        <color rgb="FF1155CC"/>
        <u/>
      </rPr>
      <t>https://bioportal.bioontology.org/ontologies/GAZ?p=classes&amp;conceptid=root</t>
    </r>
  </si>
  <si>
    <t>gaz_id</t>
  </si>
  <si>
    <t>Latitude</t>
  </si>
  <si>
    <t>latitude</t>
  </si>
  <si>
    <t>decimal degrees</t>
  </si>
  <si>
    <t>the MIMARKS format is to have both lat &amp; lon in the same column, let's record them separately for now and then programatically combine them later</t>
  </si>
  <si>
    <t>Longitude</t>
  </si>
  <si>
    <t>longitude</t>
  </si>
  <si>
    <t>collection timestamp</t>
  </si>
  <si>
    <t>collection_timestamp</t>
  </si>
  <si>
    <t>Timestamp</t>
  </si>
  <si>
    <t>The time of sampling, either as an instance (single point in time) or interval. In case no exact time is available, the date/time can be right truncated i.e. all of these are valid times: 2008-01-23T19:23:10+00:00; 2008-01-23T19:23:10; 2008-01-23; 2008-01; 2008; Except: 2008-01; 2008 all are ISO8601 compliant</t>
  </si>
  <si>
    <t>NOAA site</t>
  </si>
  <si>
    <t>noaa_site</t>
  </si>
  <si>
    <t>Name of any standard NOAA sampling location</t>
  </si>
  <si>
    <t>ENVO Ontology ID</t>
  </si>
  <si>
    <t>env_broad_scale_name</t>
  </si>
  <si>
    <t>Biome</t>
  </si>
  <si>
    <t>The name of the ENVO biome used for the env_broad_scale</t>
  </si>
  <si>
    <t>Pre-filter pore size</t>
  </si>
  <si>
    <t>μm</t>
  </si>
  <si>
    <t>Refers to the mesh/pore size used to pre-filter/pre-sort the sample. Materials larger than the size threshold are excluded from the sample</t>
  </si>
  <si>
    <t>Filter retained pore size</t>
  </si>
  <si>
    <t>Refers to the mesh/pore size used to retain the sample. Materials smaller than the size threshold are excluded from the sample</t>
  </si>
  <si>
    <t>Conductivity</t>
  </si>
  <si>
    <t>μS/cm</t>
  </si>
  <si>
    <t>sea_water_electrical_conductivity</t>
  </si>
  <si>
    <t>S m-1</t>
  </si>
  <si>
    <t>Calcium</t>
  </si>
  <si>
    <t>mg/L</t>
  </si>
  <si>
    <t xml:space="preserve">ug L-1 </t>
  </si>
  <si>
    <t>Dissolved oxygen</t>
  </si>
  <si>
    <t>mass_concentration_of_oxygen_in_sea_water</t>
  </si>
  <si>
    <t>kg m-3</t>
  </si>
  <si>
    <t>dissolved oxygen</t>
  </si>
  <si>
    <t>Potassium</t>
  </si>
  <si>
    <t>phosphate</t>
  </si>
  <si>
    <t>Magnesium</t>
  </si>
  <si>
    <t>Nitrate</t>
  </si>
  <si>
    <t>Ammonium</t>
  </si>
  <si>
    <t>Secchi depth</t>
  </si>
  <si>
    <t>secchi_depth_of_sea_water</t>
  </si>
  <si>
    <t>Secci Disk Depth</t>
  </si>
  <si>
    <t>Particulate microcystin</t>
  </si>
  <si>
    <t>μg/L</t>
  </si>
  <si>
    <t>particulate_microcystin</t>
  </si>
  <si>
    <t>particulate microcystin</t>
  </si>
  <si>
    <t>Dissolved Microcystin</t>
  </si>
  <si>
    <t>dissolved_microcystin</t>
  </si>
  <si>
    <t>dissolved microcystin</t>
  </si>
  <si>
    <t>Total microcystin determined by LCMSMS</t>
  </si>
  <si>
    <t>ug/L</t>
  </si>
  <si>
    <t>Phycocyanin</t>
  </si>
  <si>
    <t>extracted_phycocyanin</t>
  </si>
  <si>
    <t xml:space="preserve">extracted phycocyanin </t>
  </si>
  <si>
    <t>Microcystin</t>
  </si>
  <si>
    <t>extracted_microcystin</t>
  </si>
  <si>
    <t>extracted microcystin (enumerated using methods like Boyer, 2007)</t>
  </si>
  <si>
    <t>Anatoxin</t>
  </si>
  <si>
    <t>ext_anatox</t>
  </si>
  <si>
    <t>extracted_anatoxin</t>
  </si>
  <si>
    <t xml:space="preserve">extracted Anatoxin-a concentration </t>
  </si>
  <si>
    <t>Chlorophyll</t>
  </si>
  <si>
    <t>mass_concentration_of_chlorophyll_in_sea_water</t>
  </si>
  <si>
    <t>Total phosphorus</t>
  </si>
  <si>
    <t>total_phos</t>
  </si>
  <si>
    <t>total_phosphorus</t>
  </si>
  <si>
    <t>Total Phosphorus</t>
  </si>
  <si>
    <t>Total dissolved phosphorus</t>
  </si>
  <si>
    <t>diss_phos</t>
  </si>
  <si>
    <t>dissolved_phosphorus</t>
  </si>
  <si>
    <t>Soluble reactive phosphorus</t>
  </si>
  <si>
    <t>soluble_react_phos</t>
  </si>
  <si>
    <t>soluble_reactive_phosphorus</t>
  </si>
  <si>
    <t>Soluble Reactive Phosphorus</t>
  </si>
  <si>
    <t>Ammonia</t>
  </si>
  <si>
    <t>Nitrate and nitrite</t>
  </si>
  <si>
    <t>nitrate_nitrite</t>
  </si>
  <si>
    <t>nitrite_plus_nitrate</t>
  </si>
  <si>
    <t>Pooled concentration of Nitrate and Nitrite</t>
  </si>
  <si>
    <t>Nitrite</t>
  </si>
  <si>
    <t>Urea</t>
  </si>
  <si>
    <t>Particulate organic carbon</t>
  </si>
  <si>
    <t>particulate_organic_carbon</t>
  </si>
  <si>
    <t>Particulate organic nitrogen</t>
  </si>
  <si>
    <t>particulat_organic_nitrogen</t>
  </si>
  <si>
    <t>Dissolved organic carbon</t>
  </si>
  <si>
    <t>dissolved_organic_carbon</t>
  </si>
  <si>
    <t>umol L-1</t>
  </si>
  <si>
    <t>DOM absorbance at 400 nm</t>
  </si>
  <si>
    <t>col_dom</t>
  </si>
  <si>
    <t>m-1</t>
  </si>
  <si>
    <t>concentration_of_colored_dissolved_organic_matter_in_sea_water_expressed_as_equivalent_mass_fraction_of_quinine_sulfate_dihydrate</t>
  </si>
  <si>
    <t>Colored Dissolved Organic Material absorbance (m-1) at 400nm</t>
  </si>
  <si>
    <t>hydrogen peroxide</t>
  </si>
  <si>
    <t>h2o2</t>
  </si>
  <si>
    <t>nm</t>
  </si>
  <si>
    <t>Suspended particulate matter</t>
  </si>
  <si>
    <t>suspended_particulate_matter</t>
  </si>
  <si>
    <t>Total suspended solids</t>
  </si>
  <si>
    <t>Suspended volitile solids</t>
  </si>
  <si>
    <t>volatile_suspended_solids</t>
  </si>
  <si>
    <t>mg L-1</t>
  </si>
  <si>
    <t>Volatile Suspended Solids</t>
  </si>
  <si>
    <t>Turbidity</t>
  </si>
  <si>
    <t>NTU</t>
  </si>
  <si>
    <t>sea_water_turbidity</t>
  </si>
  <si>
    <t>Attenuation</t>
  </si>
  <si>
    <t>CTD Beam Attenuation</t>
  </si>
  <si>
    <t>Transmission</t>
  </si>
  <si>
    <t>%</t>
  </si>
  <si>
    <t>CTD transmission %</t>
  </si>
  <si>
    <t>Microcystis cell count</t>
  </si>
  <si>
    <t>cells/mL</t>
  </si>
  <si>
    <t>cells ml-1</t>
  </si>
  <si>
    <t>Microcystis spp. abundance obtained by cell counts</t>
  </si>
  <si>
    <t>Planktothrix cell count</t>
  </si>
  <si>
    <t>Planktothrix spp. abundance obtained by cell counts</t>
  </si>
  <si>
    <t>Anabaena cell count</t>
  </si>
  <si>
    <t>anabaena_d_count</t>
  </si>
  <si>
    <t>Anabaena-Dolichospermum spp. abundance obtained by cell counts</t>
  </si>
  <si>
    <t>Cylidrospermopsis cell count</t>
  </si>
  <si>
    <t>Cylindrospermopsis-Raphidiopsis spp. abundance obtained by cell counts</t>
  </si>
  <si>
    <t>Ice cover</t>
  </si>
  <si>
    <t>sea_ice_area_fraction</t>
  </si>
  <si>
    <t>% ice cover</t>
  </si>
  <si>
    <t>Chlorophyll a fluorescence</t>
  </si>
  <si>
    <t>rel AU</t>
  </si>
  <si>
    <t>chlorophyll_fluorescence</t>
  </si>
  <si>
    <t>RFU</t>
  </si>
  <si>
    <r>
      <rPr>
        <rFont val="Calibri"/>
        <color theme="1"/>
      </rPr>
      <t xml:space="preserve">chlorophyll </t>
    </r>
    <r>
      <rPr>
        <rFont val="Calibri"/>
        <i/>
        <color theme="1"/>
      </rPr>
      <t xml:space="preserve">a </t>
    </r>
    <r>
      <rPr>
        <rFont val="Calibri"/>
        <color theme="1"/>
      </rPr>
      <t xml:space="preserve">fluoresence </t>
    </r>
  </si>
  <si>
    <t>Silicate</t>
  </si>
  <si>
    <t>umol/L</t>
  </si>
  <si>
    <t>Negative control</t>
  </si>
  <si>
    <t>is_neg_control</t>
  </si>
  <si>
    <t>"TRUE / FALSE"</t>
  </si>
  <si>
    <t>Is this sample a blank / negative control sample</t>
  </si>
  <si>
    <t>Mock community</t>
  </si>
  <si>
    <t>is_pos_control</t>
  </si>
  <si>
    <t>Is this sample a mock community or positive control</t>
  </si>
  <si>
    <t>Volume filtered</t>
  </si>
  <si>
    <t>mL</t>
  </si>
  <si>
    <t>Volume passed through sample filter</t>
  </si>
  <si>
    <t>Filtration duration</t>
  </si>
  <si>
    <t>filt_duration</t>
  </si>
  <si>
    <t>"hh:mm:ss"</t>
  </si>
  <si>
    <t>Duration of time between start and end of filtration</t>
  </si>
  <si>
    <t>Photosynthetically active radiation</t>
  </si>
  <si>
    <t>μE/m2/s</t>
  </si>
  <si>
    <t>downwelling_photosynthetic_photon_flux_in_sea_water</t>
  </si>
  <si>
    <t>mol m-2 s-1</t>
  </si>
  <si>
    <t>Photosynthetically Active Radiation</t>
  </si>
  <si>
    <t>qPCR; Phytoxigene total cyanobacteria</t>
  </si>
  <si>
    <t>copies/mL</t>
  </si>
  <si>
    <t>Concentration of total cyanobacteria in the sample via Phytoxigene Total Cyanobacteria Assay qPCR (https://www.phytoxigene.com)</t>
  </si>
  <si>
    <t>qPCR; Phytoxigene mcyE</t>
  </si>
  <si>
    <t>Concentration of mcyE gene in the sample via Phytoxigene Toxin Gene Assay qPCR (https://www.phytoxigene.com )</t>
  </si>
  <si>
    <t>qPCR; Phytoxigene sxtA</t>
  </si>
  <si>
    <t>Concentration of sxtA gene in the sample via Phytoxigene Toxin Gene Assay qPCR (https://www.phytoxigene.com )</t>
  </si>
  <si>
    <t>GOLD analysis projectID</t>
  </si>
  <si>
    <t>gold_analysis_id</t>
  </si>
  <si>
    <t>GOLD sequencing projectID</t>
  </si>
  <si>
    <t>gold_seq_id</t>
  </si>
  <si>
    <t>Total nitrogen</t>
  </si>
  <si>
    <t>Green algae</t>
  </si>
  <si>
    <t>From FluoroProbe</t>
  </si>
  <si>
    <t>Bluegreen algae</t>
  </si>
  <si>
    <t>Diatoms</t>
  </si>
  <si>
    <t>Cryptophyta</t>
  </si>
  <si>
    <t>Geomicolab sample identifier</t>
  </si>
  <si>
    <t>DNA_num</t>
  </si>
  <si>
    <t>Geomicolab DNA identifier</t>
  </si>
  <si>
    <t xml:space="preserve">Phycocyanin fluoresence </t>
  </si>
  <si>
    <t>Environment Canada Sampling site</t>
  </si>
  <si>
    <t>Environment Kenya Sampling site</t>
  </si>
  <si>
    <t>host</t>
  </si>
  <si>
    <t>host_disease</t>
  </si>
  <si>
    <t>group_id</t>
  </si>
  <si>
    <t>description</t>
  </si>
  <si>
    <t>researcher_id</t>
  </si>
  <si>
    <t>samples</t>
  </si>
  <si>
    <t>coassembly_1</t>
  </si>
  <si>
    <t>Samples from transect may 2021</t>
  </si>
  <si>
    <t>transect_may_21</t>
  </si>
  <si>
    <t>samp_2017, samp_2018, samp_2019</t>
  </si>
  <si>
    <t>coassembly_2</t>
  </si>
  <si>
    <t>Samples from transect july 2021</t>
  </si>
  <si>
    <t>transect_jul_21</t>
  </si>
  <si>
    <t>samp_2020, samp_2021, samp_2022</t>
  </si>
  <si>
    <t>coassembly_3</t>
  </si>
  <si>
    <t>Samples from transect august 2021</t>
  </si>
  <si>
    <t>transect_aug_21</t>
  </si>
  <si>
    <t>samp_2023, samp_2024, samp_2025</t>
  </si>
  <si>
    <t>coassembly_4</t>
  </si>
  <si>
    <t>Samples from transect september 2021</t>
  </si>
  <si>
    <t>transect_sep_21</t>
  </si>
  <si>
    <t>samp_2026, samp_2027, samp_2028</t>
  </si>
  <si>
    <t>coassembly_5</t>
  </si>
  <si>
    <t>Samples from transect october 2021</t>
  </si>
  <si>
    <t>transect_oct_21</t>
  </si>
  <si>
    <t>samp_2029, samp_2030, samp_2031</t>
  </si>
  <si>
    <t>coassembly_6</t>
  </si>
  <si>
    <t>Samples from transect june 2022</t>
  </si>
  <si>
    <t>transect_jun_22</t>
  </si>
  <si>
    <t>samp_2032, samp_2033, samp_2034, samp_2035</t>
  </si>
  <si>
    <t>coassembly_7</t>
  </si>
  <si>
    <t>Samples from transect july 2022</t>
  </si>
  <si>
    <t>transect_jul_22</t>
  </si>
  <si>
    <t>samp_2036, samp_2037, samp_2015, samp_2016</t>
  </si>
  <si>
    <t>coassembly_8</t>
  </si>
  <si>
    <t>Samples from transect august 2022</t>
  </si>
  <si>
    <t>transect_aug_22</t>
  </si>
  <si>
    <t>samp_2038, samp_2039, samp_2040, samp_2011</t>
  </si>
  <si>
    <t>coassembly_9</t>
  </si>
  <si>
    <t>Samples from transect september 2022</t>
  </si>
  <si>
    <t>transect_sep_22</t>
  </si>
  <si>
    <t>samp_2012, samp_2013, samp_2014</t>
  </si>
  <si>
    <t>coassembly_10</t>
  </si>
  <si>
    <t>Samples for Duhaime lab Hi-C</t>
  </si>
  <si>
    <t>hiC_8-20-18_WLE12</t>
  </si>
  <si>
    <t>samp_3936, samp_2096</t>
  </si>
  <si>
    <t>coassembly_11</t>
  </si>
  <si>
    <t>coassembly_12</t>
  </si>
  <si>
    <t>coassembly_13</t>
  </si>
  <si>
    <t>coassembly_14</t>
  </si>
  <si>
    <t>coassembly_15</t>
  </si>
  <si>
    <t>coassembly_16</t>
  </si>
  <si>
    <t>coassembly_17</t>
  </si>
  <si>
    <t>coassembly_18</t>
  </si>
  <si>
    <t>coassembly_19</t>
  </si>
  <si>
    <t>coassembly_20</t>
  </si>
  <si>
    <t>coassembly_21</t>
  </si>
  <si>
    <t>coassembly_22</t>
  </si>
  <si>
    <t>coassembly_23</t>
  </si>
  <si>
    <t>Paper</t>
  </si>
  <si>
    <t>Other_Databases</t>
  </si>
  <si>
    <t>Gene target</t>
  </si>
  <si>
    <t>KC436139</t>
  </si>
  <si>
    <t xml:space="preserve">Whole water samples at depths ranging from 40 to 186m </t>
  </si>
  <si>
    <t>whole water communties</t>
  </si>
  <si>
    <t>Lake Michigan, Lake Superior, Lake Ontario, Lake Cayuga</t>
  </si>
  <si>
    <t>27F +1387R</t>
  </si>
  <si>
    <t>16s</t>
  </si>
  <si>
    <t>Sanger dideoxy sequencing</t>
  </si>
  <si>
    <t>KC436140</t>
  </si>
  <si>
    <t>KC436141</t>
  </si>
  <si>
    <t>KC436142</t>
  </si>
  <si>
    <t>KC436143</t>
  </si>
  <si>
    <t>KC436144</t>
  </si>
  <si>
    <t>KC436145</t>
  </si>
  <si>
    <t>KC436146</t>
  </si>
  <si>
    <t>KC436147</t>
  </si>
  <si>
    <t>KC436148</t>
  </si>
  <si>
    <t>KC436149</t>
  </si>
  <si>
    <t>KC436150</t>
  </si>
  <si>
    <t>KC436151</t>
  </si>
  <si>
    <t>KC436152</t>
  </si>
  <si>
    <t>KC436153</t>
  </si>
  <si>
    <t>KC436154</t>
  </si>
  <si>
    <t>KC436155</t>
  </si>
  <si>
    <t>KC436156</t>
  </si>
  <si>
    <t>KC436157</t>
  </si>
  <si>
    <t>KC436158</t>
  </si>
  <si>
    <t>KC436159</t>
  </si>
  <si>
    <t>KC436160</t>
  </si>
  <si>
    <t>KC436161</t>
  </si>
  <si>
    <t>KC436162</t>
  </si>
  <si>
    <t>KC436163</t>
  </si>
  <si>
    <t>KC436164</t>
  </si>
  <si>
    <t>KC436165</t>
  </si>
  <si>
    <t>KC436166</t>
  </si>
  <si>
    <t>KC436167</t>
  </si>
  <si>
    <t>KC436168</t>
  </si>
  <si>
    <t>KC436169</t>
  </si>
  <si>
    <t>KC436170</t>
  </si>
  <si>
    <t>KC436171</t>
  </si>
  <si>
    <t>KC436172</t>
  </si>
  <si>
    <t>KC436173</t>
  </si>
  <si>
    <t>KC436174</t>
  </si>
  <si>
    <t>KC436175</t>
  </si>
  <si>
    <t>KC436176</t>
  </si>
  <si>
    <t>KC436177</t>
  </si>
  <si>
    <t>KC436178</t>
  </si>
  <si>
    <t>KC436179</t>
  </si>
  <si>
    <t>KC436180</t>
  </si>
  <si>
    <t>KC436181</t>
  </si>
  <si>
    <t>KC436182</t>
  </si>
  <si>
    <t>KC436183</t>
  </si>
  <si>
    <t>KC436184</t>
  </si>
  <si>
    <t>KC436185</t>
  </si>
  <si>
    <t>KC436186</t>
  </si>
  <si>
    <t>KC436187</t>
  </si>
  <si>
    <t>KC436188</t>
  </si>
  <si>
    <t>KC436189</t>
  </si>
  <si>
    <t>KC436190</t>
  </si>
  <si>
    <t>KC436191</t>
  </si>
  <si>
    <t>KC436192</t>
  </si>
  <si>
    <t>KC436193</t>
  </si>
  <si>
    <t>KC436194</t>
  </si>
  <si>
    <t>KC436195</t>
  </si>
  <si>
    <t>KC436196</t>
  </si>
  <si>
    <t>KC436197</t>
  </si>
  <si>
    <t>KC436198</t>
  </si>
  <si>
    <t>KC436199</t>
  </si>
  <si>
    <t>KC436200</t>
  </si>
  <si>
    <t>KC436201</t>
  </si>
  <si>
    <t>KC436202</t>
  </si>
  <si>
    <t>KC436203</t>
  </si>
  <si>
    <t>KC436204</t>
  </si>
  <si>
    <t>KC436205</t>
  </si>
  <si>
    <t>KC436206</t>
  </si>
  <si>
    <t>KC436207</t>
  </si>
  <si>
    <t>KC436208</t>
  </si>
  <si>
    <t>KC436209</t>
  </si>
  <si>
    <t>KC436210</t>
  </si>
  <si>
    <t>KC436211</t>
  </si>
  <si>
    <t>KC436212</t>
  </si>
  <si>
    <t>KC436213</t>
  </si>
  <si>
    <t>KC436214</t>
  </si>
  <si>
    <t>KC436215</t>
  </si>
  <si>
    <t>KC436216</t>
  </si>
  <si>
    <t>KC436217</t>
  </si>
  <si>
    <t>KC436218</t>
  </si>
  <si>
    <t>KC436219</t>
  </si>
  <si>
    <t>KC436220</t>
  </si>
  <si>
    <t>KC436221</t>
  </si>
  <si>
    <t>KC436222</t>
  </si>
  <si>
    <t>KC436223</t>
  </si>
  <si>
    <t>KC436224</t>
  </si>
  <si>
    <t>KC436225</t>
  </si>
  <si>
    <t>KC436226</t>
  </si>
  <si>
    <t>KC436227</t>
  </si>
  <si>
    <t>KC436228</t>
  </si>
  <si>
    <t>KC436229</t>
  </si>
  <si>
    <t>KC436230</t>
  </si>
  <si>
    <t>KC436231</t>
  </si>
  <si>
    <t>KC436232</t>
  </si>
  <si>
    <t>KC436233</t>
  </si>
  <si>
    <t>KC436234</t>
  </si>
  <si>
    <t>KC436235</t>
  </si>
  <si>
    <t>KC436236</t>
  </si>
  <si>
    <t>KC436237</t>
  </si>
  <si>
    <t>KC436238</t>
  </si>
  <si>
    <t>KC436239</t>
  </si>
  <si>
    <t>KC436240</t>
  </si>
  <si>
    <t>KC436241</t>
  </si>
  <si>
    <t>KC436242</t>
  </si>
  <si>
    <t>KC436243</t>
  </si>
  <si>
    <t>KC436244</t>
  </si>
  <si>
    <t>KC436245</t>
  </si>
  <si>
    <t>KC436246</t>
  </si>
  <si>
    <t>KC436247</t>
  </si>
  <si>
    <t>KC436248</t>
  </si>
  <si>
    <t>KC436249</t>
  </si>
  <si>
    <t>KC436250</t>
  </si>
  <si>
    <t>KC436251</t>
  </si>
  <si>
    <t>KC436252</t>
  </si>
  <si>
    <t>KC436253</t>
  </si>
  <si>
    <t>KC436254</t>
  </si>
  <si>
    <t>KC436255</t>
  </si>
  <si>
    <t>KC436256</t>
  </si>
  <si>
    <t>KC436257</t>
  </si>
  <si>
    <t>KC436258</t>
  </si>
  <si>
    <t>KC436259</t>
  </si>
  <si>
    <t>KC436260</t>
  </si>
  <si>
    <t>KC436261</t>
  </si>
  <si>
    <t>KC436262</t>
  </si>
  <si>
    <t>KC436263</t>
  </si>
  <si>
    <t>KC436264</t>
  </si>
  <si>
    <t>JGI</t>
  </si>
  <si>
    <t>https://doi-org.proxy.lib.umich.edu/10.1128/mSystems.00232-19</t>
  </si>
  <si>
    <t>16s V5</t>
  </si>
  <si>
    <t>Keough, Schmidt, Hicks 2003</t>
  </si>
  <si>
    <t>B. P. Keough, T.M. Schmidt, R. E. Hicks</t>
  </si>
  <si>
    <t>Archaeal nucleic acids in picoplankton from great lakes on three continents</t>
  </si>
  <si>
    <t>Phylogenetic analysis of PCR-amplified 16S rRNA genes revealed the presence of archaea in picoplankton collected from the Laurentian Great Lakes in North America, Africa’s Lake Victoria, and Lakes Ladoga and Onega in northeastern Eurasia. From 1 to 10% of the rRNA extracted from size-fractionated picoplankton (&gt;0.2 µm but &lt;1.2 µm) collected in the epilimnion and hypolimnion of these lakes was specific to the Archaea, whereas the majority of rRNA was derived from Bacteria. Analysis of the 16S rRNA genes cloned from these samples indicated they were closely related to crenarchaeal sequences that have been widely characterized from marine environments. The presence of nearly identical 16S rDNA clones in several of these geographically disparate lakes suggests a cosmopolitan distribution of specific subgroups of these Archaea in freshwater environments. Despite their abundance in the water column of freshwater lakes, we have no representatives of these crenarchaea in pure culture, and so their physiological characteristics and ecological role remain unknown.</t>
  </si>
  <si>
    <t>picoplankton</t>
  </si>
  <si>
    <t>Microbial Ecology</t>
  </si>
  <si>
    <t>https://doi.org/10.1007/s00248-003-1003-1</t>
  </si>
  <si>
    <t>AY157663</t>
  </si>
  <si>
    <t>Lake Michigan USEPA Sites M18M and M47M</t>
  </si>
  <si>
    <t>Clone Library, no community composition attatched, 12 sequences generated 5 from the Great Lakes</t>
  </si>
  <si>
    <t>https://doi.org/10.1007/s00248-003-1003-2</t>
  </si>
  <si>
    <t>AY157654</t>
  </si>
  <si>
    <t>https://doi.org/10.1007/s00248-003-1003-3</t>
  </si>
  <si>
    <t>AY157657</t>
  </si>
  <si>
    <t>Lake Superior 5m, USEPEA Site S101100</t>
  </si>
  <si>
    <t xml:space="preserve">Lake Superior </t>
  </si>
  <si>
    <t>https://doi.org/10.1007/s00248-003-1003-4</t>
  </si>
  <si>
    <t>AY157656</t>
  </si>
  <si>
    <t>Lake Superior 5m, USEPEA Site S101101</t>
  </si>
  <si>
    <t>https://doi.org/10.1007/s00248-003-1003-5</t>
  </si>
  <si>
    <t>AY157658</t>
  </si>
  <si>
    <t>Lake Superior 5m, USEPEA Site S101102</t>
  </si>
  <si>
    <t>plate isolation</t>
  </si>
  <si>
    <t>27F + 1492R + MF + MR</t>
  </si>
  <si>
    <t>bacterial 16S</t>
  </si>
  <si>
    <t>&gt;5 µm</t>
  </si>
  <si>
    <t>https://doi-org.proxy.lib.umich.edu/10.1007/s00128-018-2468-5</t>
  </si>
  <si>
    <t>https://doi-org.proxy.lib.umich.edu/10.1007/s00128-018-2468-6</t>
  </si>
  <si>
    <t>https://doi-org.proxy.lib.umich.edu/10.1007/s00128-018-2468-7</t>
  </si>
  <si>
    <t>Davis et al. 2014</t>
  </si>
  <si>
    <t>Timothy W. Davis, Susan B. Watson, Mark J. Rozmarynowycz, Jan J. H. Cibrowski, Robert Michael McKay, George S. Bullerjahn</t>
  </si>
  <si>
    <t>Phylogenies of Microcystin-Producing Cyanobacteria in the Lower Laurentian Great Lakes Suggest Extensive Genetic Connectivity</t>
  </si>
  <si>
    <t>Lake St. Clair is the smallest lake in the Laurentian Great Lakes system. MODIS satellite imagery suggests that high algal biomass events have occurred annually along the southern shore during late summer. In this study, we evaluated these events and tested the hypothesis that summer bloom material derived from Lake St. Clair may enter Lake Erie via the Detroit River and represent an overlooked source of potentially toxic Microcystis biomass to the western basin of Lake Erie. We conducted a seasonally and spatially resolved study carried out in the summer of 2013. Our goals were to: 1) track the development of the 2013 summer south-east shore bloom 2) conduct a spatial survey to characterize the extent of toxicity, taxonomic diversity of the total phytoplankton population and the phylogenetic diversity of potential MC-producing cyanobacteria (Microcystis, Planktothrix and Anabaena) during a high biomass event, and 3) compare the strains of potential MC-producers in Lake St. Clair with strains from Lake Erie and Lake Ontario. Our results demonstrated a clear predominance of cyanobacteria during a late August bloom event, primarily dominated by Microcystis, which we traced along the Lake St. Clair coastline downstream to the Detroit River's outflow at Lake Erie. Microcystin levels exceeded the Province of Ontario Drinking Water Quality Standard (1.5 µg L−1) for safe drinking water at most sites, reaching up to five times this level in some areas. Microcystis was the predominant microcystin producer, and all toxic Microcystis strains found in Lake St. Clair were genetically similar to toxic Microcystis strains found in lakes Erie and Ontario. These findings suggest extensive genetic connectivity among the three systems.</t>
  </si>
  <si>
    <t>Microcystis, Lake Erie, Cyanobacteria</t>
  </si>
  <si>
    <t>https://doi.org/10.1371/journal.pone.0106093</t>
  </si>
  <si>
    <t>KJ418279-KJ418338</t>
  </si>
  <si>
    <t xml:space="preserve">summer </t>
  </si>
  <si>
    <t>Lake St. Clair</t>
  </si>
  <si>
    <t>mcyA-Cd 1R + mcyA-Cd1F</t>
  </si>
  <si>
    <t>mcyA</t>
  </si>
  <si>
    <t>glamr_sampling_site</t>
  </si>
  <si>
    <t>method</t>
  </si>
  <si>
    <t>official</t>
  </si>
  <si>
    <t>semi-official</t>
  </si>
  <si>
    <t>glamr_4</t>
  </si>
  <si>
    <t>clustering</t>
  </si>
  <si>
    <t>glamr_9</t>
  </si>
  <si>
    <t>glamr_18</t>
  </si>
  <si>
    <t>glamr_17</t>
  </si>
  <si>
    <t>glamr_1</t>
  </si>
  <si>
    <t>glamr_23</t>
  </si>
  <si>
    <t>glamr_16</t>
  </si>
  <si>
    <t>glamr_28</t>
  </si>
  <si>
    <t>glamr_6</t>
  </si>
  <si>
    <t>glamr_20</t>
  </si>
  <si>
    <t>glamr_19</t>
  </si>
  <si>
    <t>glamr_21</t>
  </si>
  <si>
    <t>glamr_7</t>
  </si>
  <si>
    <t>glamr_12</t>
  </si>
  <si>
    <t>glamr_14</t>
  </si>
  <si>
    <t>glamr_5</t>
  </si>
  <si>
    <t>glamr_25</t>
  </si>
  <si>
    <t>glamr_24</t>
  </si>
  <si>
    <t>glamr_27</t>
  </si>
  <si>
    <t>glamr_26</t>
  </si>
  <si>
    <t>glamr_3</t>
  </si>
  <si>
    <t>glamr_2</t>
  </si>
  <si>
    <t>glamr_13</t>
  </si>
  <si>
    <t>glamr_22</t>
  </si>
  <si>
    <t>glamr_10</t>
  </si>
  <si>
    <t>glamr_15</t>
  </si>
  <si>
    <t>glamr_8</t>
  </si>
  <si>
    <t>glamr_11</t>
  </si>
  <si>
    <t>new clustering</t>
  </si>
  <si>
    <t>clustered_site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</si>
</sst>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m/d/yy"/>
    <numFmt numFmtId="166" formatCode="0.0000"/>
    <numFmt numFmtId="167" formatCode="0.00000"/>
    <numFmt numFmtId="168" formatCode="yyyy-mm-dd"/>
    <numFmt numFmtId="169" formatCode="0.000"/>
    <numFmt numFmtId="170" formatCode="yyyy-m"/>
    <numFmt numFmtId="171" formatCode="m-d"/>
  </numFmts>
  <fonts count="81">
    <font>
      <sz val="12.0"/>
      <color theme="1"/>
      <name val="Calibri"/>
      <scheme val="minor"/>
    </font>
    <font>
      <b/>
      <color theme="1"/>
      <name val="Calibri"/>
      <scheme val="minor"/>
    </font>
    <font>
      <b/>
      <u/>
      <sz val="12.0"/>
      <color theme="1"/>
      <name val="Calibri"/>
    </font>
    <font>
      <sz val="12.0"/>
      <color theme="1"/>
      <name val="Calibri"/>
    </font>
    <font>
      <color theme="1"/>
      <name val="Calibri"/>
      <scheme val="minor"/>
    </font>
    <font>
      <color rgb="FF000000"/>
      <name val="Docs-Calibri"/>
    </font>
    <font>
      <b/>
      <sz val="12.0"/>
      <color theme="1"/>
      <name val="Calibri"/>
    </font>
    <font>
      <sz val="11.0"/>
      <color theme="1"/>
      <name val="Calibri"/>
    </font>
    <font>
      <sz val="11.0"/>
      <color rgb="FF000000"/>
      <name val="Calibri"/>
    </font>
    <font>
      <sz val="11.0"/>
      <color rgb="FF000000"/>
      <name val="Calibri"/>
      <scheme val="minor"/>
    </font>
    <font>
      <u/>
      <sz val="11.0"/>
      <color rgb="FF1155CC"/>
    </font>
    <font>
      <sz val="11.0"/>
      <color rgb="FF000000"/>
      <name val="Inconsolata"/>
    </font>
    <font>
      <u/>
      <sz val="11.0"/>
      <color rgb="FF0563C1"/>
    </font>
    <font>
      <u/>
      <sz val="11.0"/>
      <color rgb="FF000000"/>
      <name val="Calibri"/>
    </font>
    <font>
      <u/>
      <sz val="11.0"/>
      <color rgb="FF1155CC"/>
    </font>
    <font>
      <u/>
      <sz val="11.0"/>
      <color rgb="FF0000FF"/>
    </font>
    <font>
      <u/>
      <sz val="11.0"/>
      <color theme="10"/>
    </font>
    <font>
      <u/>
      <sz val="11.0"/>
      <color rgb="FFE9711C"/>
    </font>
    <font>
      <u/>
      <sz val="11.0"/>
      <color rgb="FF000000"/>
    </font>
    <font>
      <u/>
      <sz val="11.0"/>
      <color rgb="FF1155CC"/>
    </font>
    <font>
      <u/>
      <sz val="11.0"/>
      <color rgb="FF333333"/>
    </font>
    <font>
      <sz val="11.0"/>
      <color theme="1"/>
      <name val="Calibri"/>
      <scheme val="minor"/>
    </font>
    <font>
      <u/>
      <sz val="11.0"/>
      <color rgb="FF1554B2"/>
    </font>
    <font>
      <u/>
      <sz val="11.0"/>
      <color rgb="FF1554B2"/>
    </font>
    <font>
      <u/>
      <sz val="11.0"/>
      <color rgb="FF1155CC"/>
    </font>
    <font>
      <u/>
      <sz val="11.0"/>
      <color rgb="FF0000FF"/>
    </font>
    <font>
      <u/>
      <sz val="11.0"/>
      <color rgb="FF0000FF"/>
    </font>
    <font>
      <u/>
      <sz val="11.0"/>
      <color rgb="FF0563C1"/>
    </font>
    <font>
      <u/>
      <sz val="11.0"/>
      <color rgb="FF020202"/>
    </font>
    <font>
      <u/>
      <sz val="11.0"/>
      <color rgb="FF0000FF"/>
    </font>
    <font>
      <sz val="11.0"/>
      <color rgb="FF2E2E2E"/>
      <name val="Calibri"/>
      <scheme val="minor"/>
    </font>
    <font>
      <u/>
      <sz val="11.0"/>
      <color rgb="FF1155CC"/>
    </font>
    <font>
      <color rgb="FF505050"/>
      <name val="NexusSerif"/>
    </font>
    <font>
      <u/>
      <color rgb="FF0000FF"/>
    </font>
    <font>
      <sz val="12.0"/>
      <color theme="1"/>
      <name val="Arial"/>
    </font>
    <font>
      <u/>
      <sz val="12.0"/>
      <color rgb="FF1155CC"/>
      <name val="Arial"/>
    </font>
    <font>
      <u/>
      <color rgb="FF282828"/>
      <name val="Arial"/>
    </font>
    <font>
      <color rgb="FF000000"/>
      <name val="Roboto"/>
    </font>
    <font>
      <color rgb="FF282828"/>
      <name val="MuseoSans"/>
    </font>
    <font>
      <sz val="14.0"/>
      <color rgb="FF282828"/>
      <name val="MuseoSans"/>
    </font>
    <font>
      <u/>
      <sz val="12.0"/>
      <color rgb="FF0000FF"/>
      <name val="Arial"/>
    </font>
    <font>
      <sz val="12.0"/>
      <color rgb="FF212121"/>
      <name val="&quot;system-ui&quot;"/>
    </font>
    <font>
      <u/>
      <sz val="12.0"/>
      <color rgb="FF1155CC"/>
      <name val="Arial"/>
    </font>
    <font>
      <sz val="11.0"/>
      <color rgb="FF1C1D1E"/>
      <name val="Calibri"/>
      <scheme val="minor"/>
    </font>
    <font/>
    <font>
      <sz val="11.0"/>
      <color rgb="FF202020"/>
      <name val="Calibri"/>
      <scheme val="minor"/>
    </font>
    <font>
      <sz val="11.0"/>
      <color rgb="FF333333"/>
      <name val="Calibri"/>
      <scheme val="minor"/>
    </font>
    <font>
      <u/>
      <sz val="11.0"/>
      <color rgb="FF2F4A8B"/>
    </font>
    <font>
      <u/>
      <sz val="11.0"/>
      <color rgb="FF0563C1"/>
    </font>
    <font>
      <u/>
      <sz val="11.0"/>
      <color rgb="FF0563C1"/>
    </font>
    <font>
      <color rgb="FF000000"/>
      <name val="Arial"/>
    </font>
    <font>
      <sz val="12.0"/>
      <color rgb="FF000000"/>
      <name val="Calibri"/>
    </font>
    <font>
      <sz val="9.0"/>
      <color rgb="FF000000"/>
      <name val="&quot;Google Sans Mono&quot;"/>
    </font>
    <font>
      <b/>
      <sz val="12.0"/>
      <color theme="1"/>
      <name val="Roboto"/>
    </font>
    <font>
      <b/>
      <color rgb="FF000000"/>
      <name val="Arial"/>
    </font>
    <font>
      <b/>
      <sz val="12.0"/>
      <color rgb="FF000000"/>
      <name val="Calibri"/>
    </font>
    <font>
      <b/>
      <sz val="11.0"/>
      <color theme="1"/>
      <name val="Calibri"/>
    </font>
    <font>
      <b/>
      <color rgb="FF000000"/>
      <name val="Docs-Calibri"/>
    </font>
    <font>
      <sz val="12.0"/>
      <color rgb="FF000000"/>
      <name val="Calibri"/>
      <scheme val="minor"/>
    </font>
    <font>
      <u/>
      <sz val="12.0"/>
      <color rgb="FF2F4A8B"/>
    </font>
    <font>
      <color rgb="FF000000"/>
      <name val="Calibri"/>
      <scheme val="minor"/>
    </font>
    <font>
      <color theme="1"/>
      <name val="Arial"/>
    </font>
    <font>
      <sz val="11.0"/>
      <color theme="1"/>
      <name val="&quot;Google Sans&quot;"/>
    </font>
    <font>
      <color rgb="FF000000"/>
      <name val="Calibri"/>
    </font>
    <font>
      <sz val="12.0"/>
      <color rgb="FF000000"/>
      <name val="Arial"/>
    </font>
    <font>
      <color rgb="FF202124"/>
      <name val="Roboto"/>
    </font>
    <font>
      <sz val="11.0"/>
      <color rgb="FF333333"/>
      <name val="Arial"/>
    </font>
    <font>
      <sz val="9.0"/>
      <color rgb="FF666699"/>
      <name val="&quot;Lucida Sans Unicode&quot;"/>
    </font>
    <font>
      <sz val="10.0"/>
      <color rgb="FF000000"/>
      <name val="Arial"/>
    </font>
    <font>
      <color rgb="FF222222"/>
      <name val="Arial"/>
    </font>
    <font>
      <sz val="12.0"/>
      <color rgb="FF000000"/>
      <name val="Helvetica"/>
    </font>
    <font>
      <color theme="1"/>
      <name val="Helvetica"/>
    </font>
    <font>
      <sz val="11.0"/>
      <color rgb="FF000000"/>
      <name val="&quot;Lucida Grande&quot;"/>
    </font>
    <font>
      <sz val="11.0"/>
      <color rgb="FF000000"/>
      <name val="Arial"/>
    </font>
    <font>
      <sz val="11.0"/>
      <color theme="1"/>
      <name val="Arial"/>
    </font>
    <font>
      <sz val="10.0"/>
      <color theme="1"/>
      <name val="Roboto"/>
    </font>
    <font>
      <u/>
      <color rgb="FF0000FF"/>
    </font>
    <font>
      <u/>
      <sz val="9.0"/>
      <color rgb="FF1554B2"/>
      <name val="Montserrat"/>
    </font>
    <font>
      <sz val="8.0"/>
      <color theme="1"/>
      <name val="&quot;DejaVu Sans&quot;"/>
    </font>
    <font>
      <sz val="8.0"/>
      <color theme="1"/>
      <name val="Arial"/>
    </font>
    <font>
      <b/>
      <u/>
      <sz val="12.0"/>
      <color rgb="FF000000"/>
      <name val="Calibri"/>
    </font>
  </fonts>
  <fills count="17">
    <fill>
      <patternFill patternType="none"/>
    </fill>
    <fill>
      <patternFill patternType="lightGray"/>
    </fill>
    <fill>
      <patternFill patternType="solid">
        <fgColor rgb="FFFFFFFF"/>
        <bgColor rgb="FFFFFFFF"/>
      </patternFill>
    </fill>
    <fill>
      <patternFill patternType="solid">
        <fgColor rgb="FFFAFAFA"/>
        <bgColor rgb="FFFAFAFA"/>
      </patternFill>
    </fill>
    <fill>
      <patternFill patternType="solid">
        <fgColor rgb="FFFF0000"/>
        <bgColor rgb="FFFF0000"/>
      </patternFill>
    </fill>
    <fill>
      <patternFill patternType="solid">
        <fgColor rgb="FFF7F7F7"/>
        <bgColor rgb="FFF7F7F7"/>
      </patternFill>
    </fill>
    <fill>
      <patternFill patternType="solid">
        <fgColor rgb="FFCCCCCC"/>
        <bgColor rgb="FFCCCCCC"/>
      </patternFill>
    </fill>
    <fill>
      <patternFill patternType="solid">
        <fgColor rgb="FFA4C2F4"/>
        <bgColor rgb="FFA4C2F4"/>
      </patternFill>
    </fill>
    <fill>
      <patternFill patternType="solid">
        <fgColor rgb="FFB6D7A8"/>
        <bgColor rgb="FFB6D7A8"/>
      </patternFill>
    </fill>
    <fill>
      <patternFill patternType="solid">
        <fgColor rgb="FFFEF2CB"/>
        <bgColor rgb="FFFEF2CB"/>
      </patternFill>
    </fill>
    <fill>
      <patternFill patternType="solid">
        <fgColor rgb="FFD9EAD3"/>
        <bgColor rgb="FFD9EAD3"/>
      </patternFill>
    </fill>
    <fill>
      <patternFill patternType="solid">
        <fgColor rgb="FFFFF2CC"/>
        <bgColor rgb="FFFFF2CC"/>
      </patternFill>
    </fill>
    <fill>
      <patternFill patternType="solid">
        <fgColor rgb="FFC9DAF8"/>
        <bgColor rgb="FFC9DAF8"/>
      </patternFill>
    </fill>
    <fill>
      <patternFill patternType="solid">
        <fgColor rgb="FFE2EFDA"/>
        <bgColor rgb="FFE2EFDA"/>
      </patternFill>
    </fill>
    <fill>
      <patternFill patternType="solid">
        <fgColor rgb="FFE06666"/>
        <bgColor rgb="FFE06666"/>
      </patternFill>
    </fill>
    <fill>
      <patternFill patternType="solid">
        <fgColor rgb="FFFFFF00"/>
        <bgColor rgb="FFFFFF00"/>
      </patternFill>
    </fill>
    <fill>
      <patternFill patternType="solid">
        <fgColor rgb="FFCC0000"/>
        <bgColor rgb="FFCC0000"/>
      </patternFill>
    </fill>
  </fills>
  <borders count="8">
    <border/>
    <border>
      <left style="thin">
        <color rgb="FFD9D9D9"/>
      </left>
      <right style="thin">
        <color rgb="FFD9D9D9"/>
      </right>
      <top style="thin">
        <color rgb="FFD9D9D9"/>
      </top>
      <bottom style="thin">
        <color rgb="FFD9D9D9"/>
      </bottom>
    </border>
    <border>
      <left/>
      <right/>
      <top/>
      <bottom/>
    </border>
    <border>
      <bottom style="thin">
        <color rgb="FF000000"/>
      </bottom>
    </border>
    <border>
      <top style="thin">
        <color rgb="FF000000"/>
      </top>
    </border>
    <border>
      <right/>
      <top/>
      <bottom/>
    </border>
    <border>
      <right style="thin">
        <color rgb="FFD6DADC"/>
      </right>
      <top style="thin">
        <color rgb="FFD6DADC"/>
      </top>
      <bottom style="thin">
        <color rgb="FFD6DADC"/>
      </bottom>
    </border>
    <border>
      <right style="thin">
        <color rgb="FFD6DADC"/>
      </right>
      <bottom style="thin">
        <color rgb="FFD6DADC"/>
      </bottom>
    </border>
  </borders>
  <cellStyleXfs count="1">
    <xf borderId="0" fillId="0" fontId="0" numFmtId="0" applyAlignment="1" applyFont="1"/>
  </cellStyleXfs>
  <cellXfs count="271">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2" numFmtId="0" xfId="0" applyFont="1"/>
    <xf borderId="0" fillId="0" fontId="3" numFmtId="14" xfId="0" applyFont="1" applyNumberFormat="1"/>
    <xf borderId="0" fillId="0" fontId="3" numFmtId="0" xfId="0" applyFont="1"/>
    <xf borderId="0" fillId="0" fontId="3" numFmtId="164" xfId="0" applyFont="1" applyNumberFormat="1"/>
    <xf borderId="0" fillId="0" fontId="4" numFmtId="164" xfId="0" applyAlignment="1" applyFont="1" applyNumberFormat="1">
      <alignment readingOrder="0"/>
    </xf>
    <xf borderId="0" fillId="0" fontId="4" numFmtId="0" xfId="0" applyAlignment="1" applyFont="1">
      <alignment readingOrder="0"/>
    </xf>
    <xf borderId="0" fillId="0" fontId="1" numFmtId="0" xfId="0" applyAlignment="1" applyFont="1">
      <alignment readingOrder="0"/>
    </xf>
    <xf borderId="0" fillId="0" fontId="4" numFmtId="165" xfId="0" applyAlignment="1" applyFont="1" applyNumberFormat="1">
      <alignment readingOrder="0"/>
    </xf>
    <xf borderId="0" fillId="2" fontId="5" numFmtId="0" xfId="0" applyAlignment="1" applyFill="1" applyFont="1">
      <alignment horizontal="left" readingOrder="0"/>
    </xf>
    <xf borderId="0" fillId="0" fontId="6" numFmtId="0" xfId="0" applyAlignment="1" applyFont="1">
      <alignment horizontal="left" readingOrder="0"/>
    </xf>
    <xf borderId="0" fillId="0" fontId="6" numFmtId="0" xfId="0" applyAlignment="1" applyFont="1">
      <alignment horizontal="left"/>
    </xf>
    <xf borderId="1" fillId="0" fontId="6" numFmtId="0" xfId="0" applyAlignment="1" applyBorder="1" applyFont="1">
      <alignment horizontal="left"/>
    </xf>
    <xf borderId="0" fillId="0" fontId="7" numFmtId="0" xfId="0" applyAlignment="1" applyFont="1">
      <alignment horizontal="left"/>
    </xf>
    <xf borderId="0" fillId="0" fontId="7" numFmtId="0" xfId="0" applyAlignment="1" applyFont="1">
      <alignment horizontal="left" readingOrder="0"/>
    </xf>
    <xf borderId="0" fillId="0" fontId="8" numFmtId="0" xfId="0" applyAlignment="1" applyFont="1">
      <alignment horizontal="left"/>
    </xf>
    <xf borderId="2" fillId="0" fontId="8" numFmtId="0" xfId="0" applyBorder="1" applyFont="1"/>
    <xf borderId="0" fillId="0" fontId="9" numFmtId="0" xfId="0" applyAlignment="1" applyFont="1">
      <alignment horizontal="left"/>
    </xf>
    <xf borderId="1" fillId="0" fontId="10" numFmtId="0" xfId="0" applyAlignment="1" applyBorder="1" applyFont="1">
      <alignment horizontal="left"/>
    </xf>
    <xf borderId="0" fillId="0" fontId="7" numFmtId="0" xfId="0" applyAlignment="1" applyFont="1">
      <alignment horizontal="right"/>
    </xf>
    <xf borderId="0" fillId="2" fontId="11" numFmtId="0" xfId="0" applyFont="1"/>
    <xf borderId="0" fillId="0" fontId="7" numFmtId="0" xfId="0" applyAlignment="1" applyFont="1">
      <alignment horizontal="left"/>
    </xf>
    <xf borderId="1" fillId="0" fontId="12" numFmtId="0" xfId="0" applyAlignment="1" applyBorder="1" applyFont="1">
      <alignment horizontal="left" readingOrder="0"/>
    </xf>
    <xf borderId="0" fillId="0" fontId="4" numFmtId="0" xfId="0" applyAlignment="1" applyFont="1">
      <alignment horizontal="right"/>
    </xf>
    <xf borderId="0" fillId="0" fontId="8" numFmtId="0" xfId="0" applyFont="1"/>
    <xf borderId="0" fillId="0" fontId="13" numFmtId="0" xfId="0" applyFont="1"/>
    <xf borderId="1" fillId="0" fontId="14" numFmtId="0" xfId="0" applyAlignment="1" applyBorder="1" applyFont="1">
      <alignment horizontal="left" readingOrder="0"/>
    </xf>
    <xf borderId="0" fillId="0" fontId="7" numFmtId="0" xfId="0" applyFont="1"/>
    <xf borderId="1" fillId="0" fontId="15" numFmtId="0" xfId="0" applyAlignment="1" applyBorder="1" applyFont="1">
      <alignment readingOrder="0"/>
    </xf>
    <xf borderId="0" fillId="2" fontId="11" numFmtId="0" xfId="0" applyAlignment="1" applyFont="1">
      <alignment readingOrder="0"/>
    </xf>
    <xf borderId="2" fillId="2" fontId="8" numFmtId="0" xfId="0" applyBorder="1" applyFont="1"/>
    <xf borderId="1" fillId="0" fontId="16" numFmtId="0" xfId="0" applyBorder="1" applyFont="1"/>
    <xf borderId="0" fillId="0" fontId="9" numFmtId="0" xfId="0" applyFont="1"/>
    <xf borderId="1" fillId="0" fontId="17" numFmtId="0" xfId="0" applyBorder="1" applyFont="1"/>
    <xf borderId="1" fillId="2" fontId="18" numFmtId="0" xfId="0" applyBorder="1" applyFont="1"/>
    <xf borderId="1" fillId="0" fontId="19" numFmtId="0" xfId="0" applyBorder="1" applyFont="1"/>
    <xf borderId="1" fillId="2" fontId="20" numFmtId="0" xfId="0" applyBorder="1" applyFont="1"/>
    <xf borderId="2" fillId="3" fontId="8" numFmtId="0" xfId="0" applyBorder="1" applyFill="1" applyFont="1"/>
    <xf borderId="0" fillId="0" fontId="21" numFmtId="0" xfId="0" applyFont="1"/>
    <xf borderId="1" fillId="2" fontId="22" numFmtId="0" xfId="0" applyBorder="1" applyFont="1"/>
    <xf borderId="1" fillId="2" fontId="23" numFmtId="0" xfId="0" applyAlignment="1" applyBorder="1" applyFont="1">
      <alignment readingOrder="0"/>
    </xf>
    <xf borderId="0" fillId="0" fontId="4" numFmtId="0" xfId="0" applyAlignment="1" applyFont="1">
      <alignment horizontal="right" readingOrder="0"/>
    </xf>
    <xf borderId="0" fillId="0" fontId="7" numFmtId="0" xfId="0" applyAlignment="1" applyFont="1">
      <alignment readingOrder="0"/>
    </xf>
    <xf borderId="0" fillId="0" fontId="21" numFmtId="0" xfId="0" applyAlignment="1" applyFont="1">
      <alignment readingOrder="0"/>
    </xf>
    <xf borderId="1" fillId="0" fontId="24" numFmtId="0" xfId="0" applyAlignment="1" applyBorder="1" applyFont="1">
      <alignment readingOrder="0"/>
    </xf>
    <xf borderId="1" fillId="4" fontId="25" numFmtId="0" xfId="0" applyAlignment="1" applyBorder="1" applyFill="1" applyFont="1">
      <alignment readingOrder="0"/>
    </xf>
    <xf borderId="1" fillId="0" fontId="26" numFmtId="0" xfId="0" applyAlignment="1" applyBorder="1" applyFont="1">
      <alignment readingOrder="0"/>
    </xf>
    <xf borderId="0" fillId="0" fontId="7" numFmtId="0" xfId="0" applyAlignment="1" applyFont="1">
      <alignment readingOrder="0"/>
    </xf>
    <xf borderId="0" fillId="0" fontId="7" numFmtId="0" xfId="0" applyFont="1"/>
    <xf borderId="1" fillId="0" fontId="21" numFmtId="0" xfId="0" applyBorder="1" applyFont="1"/>
    <xf borderId="0" fillId="0" fontId="7" numFmtId="0" xfId="0" applyAlignment="1" applyFont="1">
      <alignment horizontal="right" readingOrder="0"/>
    </xf>
    <xf borderId="0" fillId="0" fontId="21" numFmtId="0" xfId="0" applyAlignment="1" applyFont="1">
      <alignment readingOrder="0"/>
    </xf>
    <xf borderId="1" fillId="0" fontId="21" numFmtId="0" xfId="0" applyAlignment="1" applyBorder="1" applyFont="1">
      <alignment horizontal="left"/>
    </xf>
    <xf borderId="1" fillId="0" fontId="27" numFmtId="0" xfId="0" applyAlignment="1" applyBorder="1" applyFont="1">
      <alignment readingOrder="0"/>
    </xf>
    <xf borderId="0" fillId="0" fontId="9" numFmtId="0" xfId="0" applyAlignment="1" applyFont="1">
      <alignment readingOrder="0"/>
    </xf>
    <xf borderId="1" fillId="2" fontId="28" numFmtId="0" xfId="0" applyAlignment="1" applyBorder="1" applyFont="1">
      <alignment horizontal="left" readingOrder="0"/>
    </xf>
    <xf borderId="1" fillId="0" fontId="29" numFmtId="0" xfId="0" applyBorder="1" applyFont="1"/>
    <xf borderId="0" fillId="0" fontId="30" numFmtId="0" xfId="0" applyFont="1"/>
    <xf borderId="1" fillId="2" fontId="31" numFmtId="0" xfId="0" applyAlignment="1" applyBorder="1" applyFont="1">
      <alignment readingOrder="0"/>
    </xf>
    <xf borderId="0" fillId="0" fontId="30" numFmtId="0" xfId="0" applyAlignment="1" applyFont="1">
      <alignment readingOrder="0"/>
    </xf>
    <xf borderId="0" fillId="0" fontId="21" numFmtId="0" xfId="0" applyFont="1"/>
    <xf borderId="0" fillId="0" fontId="4" numFmtId="0" xfId="0" applyFont="1"/>
    <xf borderId="0" fillId="0" fontId="3" numFmtId="0" xfId="0" applyAlignment="1" applyFont="1">
      <alignment readingOrder="0"/>
    </xf>
    <xf borderId="0" fillId="0" fontId="3" numFmtId="0" xfId="0" applyAlignment="1" applyFont="1">
      <alignment readingOrder="0"/>
    </xf>
    <xf borderId="0" fillId="0" fontId="32" numFmtId="0" xfId="0" applyAlignment="1" applyFont="1">
      <alignment readingOrder="0"/>
    </xf>
    <xf borderId="0" fillId="0" fontId="33" numFmtId="0" xfId="0" applyAlignment="1" applyFont="1">
      <alignment readingOrder="0"/>
    </xf>
    <xf borderId="0" fillId="0" fontId="34" numFmtId="0" xfId="0" applyAlignment="1" applyFont="1">
      <alignment readingOrder="0"/>
    </xf>
    <xf borderId="1" fillId="2" fontId="35" numFmtId="0" xfId="0" applyAlignment="1" applyBorder="1" applyFont="1">
      <alignment readingOrder="0"/>
    </xf>
    <xf borderId="0" fillId="5" fontId="36" numFmtId="0" xfId="0" applyAlignment="1" applyFill="1" applyFont="1">
      <alignment horizontal="left" readingOrder="0"/>
    </xf>
    <xf borderId="0" fillId="2" fontId="37" numFmtId="0" xfId="0" applyAlignment="1" applyFont="1">
      <alignment readingOrder="0"/>
    </xf>
    <xf borderId="0" fillId="5" fontId="38" numFmtId="0" xfId="0" applyAlignment="1" applyFont="1">
      <alignment horizontal="left" readingOrder="0"/>
    </xf>
    <xf borderId="0" fillId="5" fontId="39" numFmtId="0" xfId="0" applyAlignment="1" applyFont="1">
      <alignment horizontal="left" readingOrder="0"/>
    </xf>
    <xf borderId="1" fillId="2" fontId="40" numFmtId="0" xfId="0" applyAlignment="1" applyBorder="1" applyFont="1">
      <alignment readingOrder="0"/>
    </xf>
    <xf borderId="0" fillId="2" fontId="41" numFmtId="0" xfId="0" applyAlignment="1" applyFont="1">
      <alignment readingOrder="0"/>
    </xf>
    <xf borderId="1" fillId="2" fontId="42" numFmtId="0" xfId="0" applyBorder="1" applyFont="1"/>
    <xf borderId="1" fillId="0" fontId="4" numFmtId="0" xfId="0" applyBorder="1" applyFont="1"/>
    <xf borderId="0" fillId="0" fontId="6" numFmtId="0" xfId="0" applyAlignment="1" applyFont="1">
      <alignment readingOrder="0"/>
    </xf>
    <xf borderId="0" fillId="0" fontId="6" numFmtId="0" xfId="0" applyFont="1"/>
    <xf borderId="0" fillId="6" fontId="6" numFmtId="0" xfId="0" applyAlignment="1" applyFill="1" applyFont="1">
      <alignment readingOrder="0"/>
    </xf>
    <xf borderId="0" fillId="0" fontId="21" numFmtId="0" xfId="0" applyAlignment="1" applyFont="1">
      <alignment horizontal="right"/>
    </xf>
    <xf borderId="0" fillId="7" fontId="21" numFmtId="0" xfId="0" applyAlignment="1" applyFill="1" applyFont="1">
      <alignment horizontal="left"/>
    </xf>
    <xf borderId="0" fillId="0" fontId="43" numFmtId="0" xfId="0" applyAlignment="1" applyFont="1">
      <alignment readingOrder="0"/>
    </xf>
    <xf borderId="0" fillId="0" fontId="21" numFmtId="0" xfId="0" applyAlignment="1" applyFont="1">
      <alignment horizontal="left" readingOrder="0"/>
    </xf>
    <xf borderId="0" fillId="0" fontId="21" numFmtId="0" xfId="0" applyAlignment="1" applyFont="1">
      <alignment horizontal="left"/>
    </xf>
    <xf borderId="3" fillId="0" fontId="1" numFmtId="0" xfId="0" applyAlignment="1" applyBorder="1" applyFont="1">
      <alignment horizontal="center" readingOrder="0"/>
    </xf>
    <xf borderId="3" fillId="0" fontId="44" numFmtId="0" xfId="0" applyBorder="1" applyFont="1"/>
    <xf borderId="0" fillId="8" fontId="45" numFmtId="0" xfId="0" applyAlignment="1" applyFill="1" applyFont="1">
      <alignment readingOrder="0"/>
    </xf>
    <xf borderId="0" fillId="8" fontId="30" numFmtId="0" xfId="0" applyAlignment="1" applyFont="1">
      <alignment horizontal="left"/>
    </xf>
    <xf borderId="2" fillId="9" fontId="21" numFmtId="0" xfId="0" applyBorder="1" applyFill="1" applyFont="1"/>
    <xf borderId="4" fillId="0" fontId="1" numFmtId="0" xfId="0" applyAlignment="1" applyBorder="1" applyFont="1">
      <alignment readingOrder="0"/>
    </xf>
    <xf borderId="4" fillId="0" fontId="4" numFmtId="0" xfId="0" applyBorder="1" applyFont="1"/>
    <xf borderId="5" fillId="10" fontId="45" numFmtId="0" xfId="0" applyBorder="1" applyFill="1" applyFont="1"/>
    <xf borderId="5" fillId="3" fontId="46" numFmtId="0" xfId="0" applyBorder="1" applyFont="1"/>
    <xf borderId="5" fillId="2" fontId="9" numFmtId="0" xfId="0" applyAlignment="1" applyBorder="1" applyFont="1">
      <alignment horizontal="left"/>
    </xf>
    <xf borderId="0" fillId="0" fontId="21" numFmtId="0" xfId="0" applyFont="1"/>
    <xf borderId="0" fillId="8" fontId="47" numFmtId="0" xfId="0" applyAlignment="1" applyFont="1">
      <alignment horizontal="left" readingOrder="0"/>
    </xf>
    <xf borderId="0" fillId="2" fontId="43" numFmtId="0" xfId="0" applyAlignment="1" applyFont="1">
      <alignment readingOrder="0"/>
    </xf>
    <xf borderId="0" fillId="8" fontId="48" numFmtId="0" xfId="0" applyAlignment="1" applyFont="1">
      <alignment readingOrder="0" vertical="bottom"/>
    </xf>
    <xf borderId="0" fillId="0" fontId="49" numFmtId="0" xfId="0" applyAlignment="1" applyFont="1">
      <alignment readingOrder="0" vertical="bottom"/>
    </xf>
    <xf borderId="0" fillId="0" fontId="21" numFmtId="0" xfId="0" applyAlignment="1" applyFont="1">
      <alignment readingOrder="0" shrinkToFit="0" vertical="bottom" wrapText="0"/>
    </xf>
    <xf borderId="0" fillId="8" fontId="9" numFmtId="0" xfId="0" applyAlignment="1" applyFont="1">
      <alignment readingOrder="0"/>
    </xf>
    <xf borderId="0" fillId="2" fontId="9" numFmtId="0" xfId="0" applyAlignment="1" applyFont="1">
      <alignment readingOrder="0"/>
    </xf>
    <xf borderId="0" fillId="11" fontId="21" numFmtId="0" xfId="0" applyAlignment="1" applyFill="1" applyFont="1">
      <alignment horizontal="left"/>
    </xf>
    <xf borderId="5" fillId="9" fontId="21" numFmtId="0" xfId="0" applyBorder="1" applyFont="1"/>
    <xf borderId="0" fillId="9" fontId="21" numFmtId="0" xfId="0" applyFont="1"/>
    <xf borderId="5" fillId="11" fontId="21" numFmtId="0" xfId="0" applyBorder="1" applyFont="1"/>
    <xf borderId="2" fillId="0" fontId="21" numFmtId="0" xfId="0" applyBorder="1" applyFont="1"/>
    <xf borderId="0" fillId="10" fontId="9" numFmtId="0" xfId="0" applyAlignment="1" applyFont="1">
      <alignment horizontal="left" readingOrder="0"/>
    </xf>
    <xf borderId="0" fillId="2" fontId="50" numFmtId="0" xfId="0" applyAlignment="1" applyFont="1">
      <alignment horizontal="left" readingOrder="0"/>
    </xf>
    <xf borderId="0" fillId="10" fontId="21" numFmtId="0" xfId="0" applyAlignment="1" applyFont="1">
      <alignment readingOrder="0"/>
    </xf>
    <xf borderId="0" fillId="0" fontId="0" numFmtId="0" xfId="0" applyAlignment="1" applyFont="1">
      <alignment readingOrder="0"/>
    </xf>
    <xf borderId="0" fillId="10" fontId="3" numFmtId="0" xfId="0" applyAlignment="1" applyFont="1">
      <alignment readingOrder="0"/>
    </xf>
    <xf borderId="0" fillId="0" fontId="34" numFmtId="0" xfId="0" applyFont="1"/>
    <xf borderId="0" fillId="12" fontId="3" numFmtId="0" xfId="0" applyAlignment="1" applyFill="1" applyFont="1">
      <alignment readingOrder="0"/>
    </xf>
    <xf borderId="0" fillId="11" fontId="51" numFmtId="0" xfId="0" applyAlignment="1" applyFont="1">
      <alignment readingOrder="0" shrinkToFit="0" vertical="bottom" wrapText="0"/>
    </xf>
    <xf borderId="0" fillId="13" fontId="51" numFmtId="0" xfId="0" applyAlignment="1" applyFill="1" applyFont="1">
      <alignment readingOrder="0" shrinkToFit="0" vertical="bottom" wrapText="0"/>
    </xf>
    <xf borderId="0" fillId="2" fontId="52" numFmtId="0" xfId="0" applyFont="1"/>
    <xf borderId="0" fillId="0" fontId="3" numFmtId="0" xfId="0" applyAlignment="1" applyFont="1">
      <alignment readingOrder="0"/>
    </xf>
    <xf borderId="0" fillId="2" fontId="5" numFmtId="0" xfId="0" applyAlignment="1" applyFont="1">
      <alignment horizontal="right" readingOrder="0"/>
    </xf>
    <xf borderId="0" fillId="0" fontId="1" numFmtId="0" xfId="0" applyAlignment="1" applyFont="1">
      <alignment horizontal="left" readingOrder="0"/>
    </xf>
    <xf borderId="0" fillId="0" fontId="53" numFmtId="0" xfId="0" applyAlignment="1" applyFont="1">
      <alignment horizontal="left" readingOrder="0"/>
    </xf>
    <xf borderId="0" fillId="0" fontId="53" numFmtId="0" xfId="0" applyAlignment="1" applyFont="1">
      <alignment horizontal="lef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49" xfId="0" applyAlignment="1" applyFont="1" applyNumberFormat="1">
      <alignment readingOrder="0"/>
    </xf>
    <xf borderId="0" fillId="2" fontId="54" numFmtId="0" xfId="0" applyAlignment="1" applyFont="1">
      <alignment horizontal="left" readingOrder="0"/>
    </xf>
    <xf borderId="0" fillId="0" fontId="55" numFmtId="0" xfId="0" applyAlignment="1" applyFont="1">
      <alignment readingOrder="0" shrinkToFit="0" vertical="bottom" wrapText="0"/>
    </xf>
    <xf borderId="0" fillId="0" fontId="6" numFmtId="0" xfId="0" applyAlignment="1" applyFont="1">
      <alignment readingOrder="0" vertical="bottom"/>
    </xf>
    <xf borderId="0" fillId="0" fontId="6" numFmtId="0" xfId="0" applyAlignment="1" applyFont="1">
      <alignment vertical="bottom"/>
    </xf>
    <xf borderId="0" fillId="0" fontId="56" numFmtId="0" xfId="0" applyAlignment="1" applyFont="1">
      <alignment vertical="bottom"/>
    </xf>
    <xf borderId="0" fillId="2" fontId="57" numFmtId="0" xfId="0" applyAlignment="1" applyFont="1">
      <alignment horizontal="left" readingOrder="0"/>
    </xf>
    <xf borderId="0" fillId="14" fontId="58" numFmtId="0" xfId="0" applyAlignment="1" applyFill="1" applyFont="1">
      <alignment horizontal="left" readingOrder="0"/>
    </xf>
    <xf borderId="0" fillId="2" fontId="58" numFmtId="0" xfId="0" applyAlignment="1" applyFont="1">
      <alignment horizontal="left" readingOrder="0"/>
    </xf>
    <xf borderId="0" fillId="0" fontId="3" numFmtId="0" xfId="0" applyAlignment="1" applyFont="1">
      <alignment horizontal="left" readingOrder="0"/>
    </xf>
    <xf borderId="0" fillId="0" fontId="4" numFmtId="166" xfId="0" applyAlignment="1" applyFont="1" applyNumberFormat="1">
      <alignment readingOrder="0"/>
    </xf>
    <xf borderId="0" fillId="0" fontId="4" numFmtId="167" xfId="0" applyAlignment="1" applyFont="1" applyNumberFormat="1">
      <alignment readingOrder="0"/>
    </xf>
    <xf borderId="0" fillId="0" fontId="4" numFmtId="49" xfId="0" applyAlignment="1" applyFont="1" applyNumberFormat="1">
      <alignment readingOrder="0"/>
    </xf>
    <xf borderId="0" fillId="0" fontId="4" numFmtId="0" xfId="0" applyAlignment="1" applyFont="1">
      <alignment horizontal="left" readingOrder="0"/>
    </xf>
    <xf borderId="0" fillId="0" fontId="4" numFmtId="2" xfId="0" applyAlignment="1" applyFont="1" applyNumberFormat="1">
      <alignment readingOrder="0"/>
    </xf>
    <xf borderId="0" fillId="11" fontId="50" numFmtId="0" xfId="0" applyAlignment="1" applyFont="1">
      <alignment horizontal="left" readingOrder="0"/>
    </xf>
    <xf borderId="0" fillId="11" fontId="59" numFmtId="0" xfId="0" applyAlignment="1" applyFont="1">
      <alignment horizontal="left" readingOrder="0"/>
    </xf>
    <xf borderId="0" fillId="11" fontId="4" numFmtId="0" xfId="0" applyAlignment="1" applyFont="1">
      <alignment readingOrder="0"/>
    </xf>
    <xf borderId="0" fillId="11" fontId="4" numFmtId="166" xfId="0" applyAlignment="1" applyFont="1" applyNumberFormat="1">
      <alignment readingOrder="0"/>
    </xf>
    <xf borderId="0" fillId="11" fontId="4" numFmtId="167" xfId="0" applyAlignment="1" applyFont="1" applyNumberFormat="1">
      <alignment readingOrder="0"/>
    </xf>
    <xf borderId="0" fillId="11" fontId="60" numFmtId="49" xfId="0" applyAlignment="1" applyFont="1" applyNumberFormat="1">
      <alignment horizontal="right" readingOrder="0"/>
    </xf>
    <xf borderId="0" fillId="11" fontId="4" numFmtId="0" xfId="0" applyFont="1"/>
    <xf borderId="0" fillId="0" fontId="60" numFmtId="0" xfId="0" applyAlignment="1" applyFont="1">
      <alignment readingOrder="0"/>
    </xf>
    <xf borderId="0" fillId="0" fontId="4" numFmtId="168" xfId="0" applyFont="1" applyNumberFormat="1"/>
    <xf borderId="0" fillId="0" fontId="61" numFmtId="0" xfId="0" applyAlignment="1" applyFont="1">
      <alignment horizontal="right" vertical="bottom"/>
    </xf>
    <xf borderId="0" fillId="0" fontId="61" numFmtId="0" xfId="0" applyAlignment="1" applyFont="1">
      <alignment horizontal="right" readingOrder="0" vertical="bottom"/>
    </xf>
    <xf borderId="0" fillId="0" fontId="3" numFmtId="0" xfId="0" applyAlignment="1" applyFont="1">
      <alignment horizontal="left" readingOrder="0"/>
    </xf>
    <xf borderId="0" fillId="0" fontId="4" numFmtId="0" xfId="0" applyFont="1"/>
    <xf borderId="0" fillId="0" fontId="4" numFmtId="169" xfId="0" applyAlignment="1" applyFont="1" applyNumberFormat="1">
      <alignment readingOrder="0"/>
    </xf>
    <xf borderId="0" fillId="0" fontId="51" numFmtId="0" xfId="0" applyAlignment="1" applyFont="1">
      <alignment horizontal="right" readingOrder="0" shrinkToFit="0" vertical="bottom" wrapText="0"/>
    </xf>
    <xf borderId="0" fillId="0" fontId="3" numFmtId="0" xfId="0" applyAlignment="1" applyFont="1">
      <alignment vertical="bottom"/>
    </xf>
    <xf borderId="0" fillId="0" fontId="3" numFmtId="0" xfId="0" applyAlignment="1" applyFont="1">
      <alignment horizontal="right" vertical="bottom"/>
    </xf>
    <xf borderId="0" fillId="0" fontId="4" numFmtId="170" xfId="0" applyAlignment="1" applyFont="1" applyNumberFormat="1">
      <alignment horizontal="left" readingOrder="0"/>
    </xf>
    <xf borderId="0" fillId="0" fontId="4" numFmtId="3" xfId="0" applyAlignment="1" applyFont="1" applyNumberFormat="1">
      <alignment readingOrder="0"/>
    </xf>
    <xf borderId="0" fillId="0" fontId="3" numFmtId="0" xfId="0" applyAlignment="1" applyFont="1">
      <alignment horizontal="left"/>
    </xf>
    <xf borderId="0" fillId="0" fontId="4" numFmtId="168" xfId="0" applyAlignment="1" applyFont="1" applyNumberFormat="1">
      <alignment readingOrder="0"/>
    </xf>
    <xf borderId="0" fillId="0" fontId="4" numFmtId="0" xfId="0" applyAlignment="1" applyFont="1">
      <alignment readingOrder="0"/>
    </xf>
    <xf borderId="0" fillId="0" fontId="51" numFmtId="0" xfId="0" applyAlignment="1" applyFont="1">
      <alignment readingOrder="0" shrinkToFit="0" vertical="bottom" wrapText="0"/>
    </xf>
    <xf borderId="0" fillId="0" fontId="51" numFmtId="0" xfId="0" applyAlignment="1" applyFont="1">
      <alignment horizontal="left" readingOrder="0" shrinkToFit="0" vertical="bottom" wrapText="0"/>
    </xf>
    <xf borderId="0" fillId="0" fontId="3" numFmtId="0" xfId="0" applyAlignment="1" applyFont="1">
      <alignment vertical="bottom"/>
    </xf>
    <xf borderId="0" fillId="0" fontId="3" numFmtId="0" xfId="0" applyAlignment="1" applyFont="1">
      <alignment shrinkToFit="0" vertical="bottom" wrapText="0"/>
    </xf>
    <xf borderId="0" fillId="0" fontId="3" numFmtId="0" xfId="0" applyAlignment="1" applyFont="1">
      <alignment horizontal="right" readingOrder="0" vertical="bottom"/>
    </xf>
    <xf borderId="0" fillId="0" fontId="3" numFmtId="0" xfId="0" applyAlignment="1" applyFont="1">
      <alignment horizontal="center" vertical="bottom"/>
    </xf>
    <xf borderId="0" fillId="0" fontId="4" numFmtId="166" xfId="0" applyFont="1" applyNumberFormat="1"/>
    <xf borderId="0" fillId="0" fontId="4" numFmtId="167" xfId="0" applyFont="1" applyNumberFormat="1"/>
    <xf borderId="0" fillId="0" fontId="58" numFmtId="166" xfId="0" applyAlignment="1" applyFont="1" applyNumberFormat="1">
      <alignment horizontal="right" readingOrder="0" shrinkToFit="0" vertical="bottom" wrapText="0"/>
    </xf>
    <xf borderId="0" fillId="0" fontId="58" numFmtId="167" xfId="0" applyAlignment="1" applyFont="1" applyNumberFormat="1">
      <alignment horizontal="right" readingOrder="0" shrinkToFit="0" vertical="bottom" wrapText="0"/>
    </xf>
    <xf borderId="0" fillId="0" fontId="51" numFmtId="49" xfId="0" applyAlignment="1" applyFont="1" applyNumberFormat="1">
      <alignment horizontal="left" readingOrder="0" shrinkToFit="0" vertical="bottom" wrapText="0"/>
    </xf>
    <xf borderId="0" fillId="0" fontId="51" numFmtId="0" xfId="0" applyAlignment="1" applyFont="1">
      <alignment horizontal="left" vertical="bottom"/>
    </xf>
    <xf borderId="0" fillId="0" fontId="51" numFmtId="0" xfId="0" applyAlignment="1" applyFont="1">
      <alignment horizontal="left" shrinkToFit="0" vertical="bottom" wrapText="0"/>
    </xf>
    <xf borderId="0" fillId="0" fontId="3" numFmtId="0" xfId="0" applyAlignment="1" applyFont="1">
      <alignment horizontal="left" readingOrder="0" shrinkToFit="0" vertical="bottom" wrapText="0"/>
    </xf>
    <xf borderId="0" fillId="0" fontId="3" numFmtId="0" xfId="0" applyAlignment="1" applyFont="1">
      <alignment horizontal="left" shrinkToFit="0" vertical="bottom" wrapText="0"/>
    </xf>
    <xf borderId="0" fillId="0" fontId="51" numFmtId="0" xfId="0" applyAlignment="1" applyFont="1">
      <alignment shrinkToFit="0" vertical="bottom" wrapText="0"/>
    </xf>
    <xf borderId="0" fillId="0" fontId="0" numFmtId="166" xfId="0" applyAlignment="1" applyFont="1" applyNumberFormat="1">
      <alignment horizontal="right" vertical="bottom"/>
    </xf>
    <xf borderId="0" fillId="0" fontId="0" numFmtId="167" xfId="0" applyAlignment="1" applyFont="1" applyNumberFormat="1">
      <alignment horizontal="right" vertical="bottom"/>
    </xf>
    <xf borderId="0" fillId="0" fontId="51" numFmtId="49" xfId="0" applyAlignment="1" applyFont="1" applyNumberFormat="1">
      <alignment horizontal="right" readingOrder="0" shrinkToFit="0" vertical="bottom" wrapText="0"/>
    </xf>
    <xf borderId="0" fillId="0" fontId="7" numFmtId="0" xfId="0" applyAlignment="1" applyFont="1">
      <alignment horizontal="right" vertical="bottom"/>
    </xf>
    <xf borderId="0" fillId="0" fontId="3" numFmtId="171" xfId="0" applyAlignment="1" applyFont="1" applyNumberFormat="1">
      <alignment horizontal="left" readingOrder="0" shrinkToFit="0" vertical="bottom" wrapText="0"/>
    </xf>
    <xf borderId="0" fillId="0" fontId="0" numFmtId="166" xfId="0" applyAlignment="1" applyFont="1" applyNumberFormat="1">
      <alignment horizontal="right"/>
    </xf>
    <xf borderId="0" fillId="0" fontId="0" numFmtId="167" xfId="0" applyAlignment="1" applyFont="1" applyNumberFormat="1">
      <alignment horizontal="right"/>
    </xf>
    <xf borderId="0" fillId="0" fontId="4" numFmtId="171" xfId="0" applyAlignment="1" applyFont="1" applyNumberFormat="1">
      <alignment readingOrder="0"/>
    </xf>
    <xf borderId="0" fillId="0" fontId="0" numFmtId="166" xfId="0" applyAlignment="1" applyFont="1" applyNumberFormat="1">
      <alignment horizontal="right" readingOrder="0"/>
    </xf>
    <xf borderId="0" fillId="0" fontId="0" numFmtId="167" xfId="0" applyAlignment="1" applyFont="1" applyNumberFormat="1">
      <alignment horizontal="right" readingOrder="0"/>
    </xf>
    <xf borderId="0" fillId="0" fontId="0" numFmtId="0" xfId="0" applyAlignment="1" applyFont="1">
      <alignment vertical="bottom"/>
    </xf>
    <xf borderId="0" fillId="0" fontId="51" numFmtId="166" xfId="0" applyAlignment="1" applyFont="1" applyNumberFormat="1">
      <alignment readingOrder="0" shrinkToFit="0" vertical="bottom" wrapText="0"/>
    </xf>
    <xf borderId="0" fillId="0" fontId="51" numFmtId="167" xfId="0" applyAlignment="1" applyFont="1" applyNumberFormat="1">
      <alignment readingOrder="0" shrinkToFit="0" vertical="bottom" wrapText="0"/>
    </xf>
    <xf borderId="0" fillId="0" fontId="51" numFmtId="49" xfId="0" applyAlignment="1" applyFont="1" applyNumberFormat="1">
      <alignment readingOrder="0" shrinkToFit="0" vertical="bottom" wrapText="0"/>
    </xf>
    <xf borderId="0" fillId="0" fontId="51" numFmtId="0" xfId="0" applyAlignment="1" applyFont="1">
      <alignment readingOrder="0" shrinkToFit="0" vertical="bottom" wrapText="0"/>
    </xf>
    <xf borderId="0" fillId="0" fontId="51" numFmtId="0" xfId="0" applyAlignment="1" applyFont="1">
      <alignment horizontal="right" readingOrder="0" shrinkToFit="0" vertical="bottom" wrapText="0"/>
    </xf>
    <xf borderId="0" fillId="0" fontId="51" numFmtId="0" xfId="0" applyAlignment="1" applyFont="1">
      <alignment shrinkToFit="0" vertical="bottom" wrapText="0"/>
    </xf>
    <xf borderId="0" fillId="0" fontId="51" numFmtId="0" xfId="0" applyAlignment="1" applyFont="1">
      <alignment horizontal="center" readingOrder="0" shrinkToFit="0" vertical="bottom" wrapText="0"/>
    </xf>
    <xf borderId="0" fillId="0" fontId="51" numFmtId="49" xfId="0" applyAlignment="1" applyFont="1" applyNumberFormat="1">
      <alignment horizontal="right" readingOrder="0" shrinkToFit="0" vertical="bottom" wrapText="0"/>
    </xf>
    <xf borderId="0" fillId="0" fontId="51" numFmtId="21" xfId="0" applyAlignment="1" applyFont="1" applyNumberFormat="1">
      <alignment horizontal="right" readingOrder="0" shrinkToFit="0" vertical="bottom" wrapText="0"/>
    </xf>
    <xf borderId="0" fillId="0" fontId="51" numFmtId="166" xfId="0" applyAlignment="1" applyFont="1" applyNumberFormat="1">
      <alignment horizontal="right" readingOrder="0" shrinkToFit="0" vertical="bottom" wrapText="0"/>
    </xf>
    <xf borderId="0" fillId="0" fontId="51" numFmtId="167" xfId="0" applyAlignment="1" applyFont="1" applyNumberFormat="1">
      <alignment horizontal="right" readingOrder="0" shrinkToFit="0" vertical="bottom" wrapText="0"/>
    </xf>
    <xf borderId="0" fillId="0" fontId="58" numFmtId="0" xfId="0" applyAlignment="1" applyFont="1">
      <alignment readingOrder="0" shrinkToFit="0" vertical="bottom" wrapText="0"/>
    </xf>
    <xf borderId="0" fillId="0" fontId="51" numFmtId="0" xfId="0" applyAlignment="1" applyFont="1">
      <alignment shrinkToFit="0" vertical="bottom" wrapText="0"/>
    </xf>
    <xf borderId="0" fillId="0" fontId="51" numFmtId="0" xfId="0" applyAlignment="1" applyFont="1">
      <alignment shrinkToFit="0" vertical="bottom" wrapText="0"/>
    </xf>
    <xf borderId="0" fillId="0" fontId="51" numFmtId="166" xfId="0" applyAlignment="1" applyFont="1" applyNumberFormat="1">
      <alignment readingOrder="0" shrinkToFit="0" vertical="bottom" wrapText="0"/>
    </xf>
    <xf borderId="0" fillId="0" fontId="51" numFmtId="167" xfId="0" applyAlignment="1" applyFont="1" applyNumberFormat="1">
      <alignment readingOrder="0" shrinkToFit="0" vertical="bottom" wrapText="0"/>
    </xf>
    <xf borderId="0" fillId="0" fontId="51" numFmtId="0" xfId="0" applyAlignment="1" applyFont="1">
      <alignment horizontal="center" readingOrder="0" shrinkToFit="0" vertical="bottom" wrapText="0"/>
    </xf>
    <xf borderId="0" fillId="0" fontId="51" numFmtId="166" xfId="0" applyAlignment="1" applyFont="1" applyNumberFormat="1">
      <alignment horizontal="right" readingOrder="0" shrinkToFit="0" vertical="bottom" wrapText="0"/>
    </xf>
    <xf borderId="0" fillId="0" fontId="51" numFmtId="167" xfId="0" applyAlignment="1" applyFont="1" applyNumberFormat="1">
      <alignment horizontal="right" readingOrder="0" shrinkToFit="0" vertical="bottom" wrapText="0"/>
    </xf>
    <xf borderId="0" fillId="0" fontId="51" numFmtId="21" xfId="0" applyAlignment="1" applyFont="1" applyNumberFormat="1">
      <alignment horizontal="right" readingOrder="0" shrinkToFit="0" vertical="bottom" wrapText="0"/>
    </xf>
    <xf borderId="0" fillId="0" fontId="51" numFmtId="49" xfId="0" applyAlignment="1" applyFont="1" applyNumberFormat="1">
      <alignment readingOrder="0" shrinkToFit="0" vertical="bottom" wrapText="0"/>
    </xf>
    <xf borderId="0" fillId="0" fontId="3" numFmtId="0" xfId="0" applyAlignment="1" applyFont="1">
      <alignment readingOrder="0" vertical="bottom"/>
    </xf>
    <xf borderId="0" fillId="0" fontId="3" numFmtId="0" xfId="0" applyAlignment="1" applyFont="1">
      <alignment horizontal="left" readingOrder="0" vertical="bottom"/>
    </xf>
    <xf borderId="0" fillId="0" fontId="62" numFmtId="0" xfId="0" applyAlignment="1" applyFont="1">
      <alignment horizontal="left" readingOrder="0"/>
    </xf>
    <xf borderId="0" fillId="15" fontId="4" numFmtId="0" xfId="0" applyFill="1" applyFont="1"/>
    <xf borderId="0" fillId="0" fontId="51" numFmtId="166" xfId="0" applyAlignment="1" applyFont="1" applyNumberFormat="1">
      <alignment horizontal="left" readingOrder="0" shrinkToFit="0" vertical="bottom" wrapText="0"/>
    </xf>
    <xf borderId="0" fillId="0" fontId="51" numFmtId="167" xfId="0" applyAlignment="1" applyFont="1" applyNumberFormat="1">
      <alignment horizontal="left" readingOrder="0" shrinkToFit="0" vertical="bottom" wrapText="0"/>
    </xf>
    <xf borderId="0" fillId="16" fontId="51" numFmtId="0" xfId="0" applyAlignment="1" applyFill="1" applyFont="1">
      <alignment readingOrder="0" shrinkToFit="0" vertical="bottom" wrapText="0"/>
    </xf>
    <xf borderId="0" fillId="0" fontId="51" numFmtId="0" xfId="0" applyAlignment="1" applyFont="1">
      <alignment readingOrder="0" shrinkToFit="0" vertical="bottom" wrapText="0"/>
    </xf>
    <xf borderId="0" fillId="2" fontId="63" numFmtId="0" xfId="0" applyAlignment="1" applyFont="1">
      <alignment readingOrder="0"/>
    </xf>
    <xf borderId="0" fillId="2" fontId="64" numFmtId="0" xfId="0" applyAlignment="1" applyFont="1">
      <alignment horizontal="left" readingOrder="0"/>
    </xf>
    <xf borderId="0" fillId="0" fontId="21" numFmtId="169" xfId="0" applyAlignment="1" applyFont="1" applyNumberFormat="1">
      <alignment horizontal="center" readingOrder="0"/>
    </xf>
    <xf borderId="0" fillId="0" fontId="4" numFmtId="20" xfId="0" applyAlignment="1" applyFont="1" applyNumberFormat="1">
      <alignment readingOrder="0"/>
    </xf>
    <xf borderId="0" fillId="0" fontId="3" numFmtId="169" xfId="0" applyAlignment="1" applyFont="1" applyNumberFormat="1">
      <alignment horizontal="right" vertical="bottom"/>
    </xf>
    <xf borderId="0" fillId="0" fontId="4" numFmtId="49" xfId="0" applyAlignment="1" applyFont="1" applyNumberFormat="1">
      <alignment horizontal="left" readingOrder="0"/>
    </xf>
    <xf borderId="0" fillId="0" fontId="3" numFmtId="169" xfId="0" applyAlignment="1" applyFont="1" applyNumberFormat="1">
      <alignment vertical="bottom"/>
    </xf>
    <xf borderId="0" fillId="0" fontId="51" numFmtId="4" xfId="0" applyAlignment="1" applyFont="1" applyNumberFormat="1">
      <alignment horizontal="right" readingOrder="0" shrinkToFit="0" vertical="bottom" wrapText="0"/>
    </xf>
    <xf borderId="0" fillId="0" fontId="51" numFmtId="171" xfId="0" applyAlignment="1" applyFont="1" applyNumberFormat="1">
      <alignment horizontal="left" readingOrder="0" shrinkToFit="0" vertical="bottom" wrapText="0"/>
    </xf>
    <xf borderId="0" fillId="15" fontId="51" numFmtId="166" xfId="0" applyAlignment="1" applyFont="1" applyNumberFormat="1">
      <alignment horizontal="left" readingOrder="0" shrinkToFit="0" vertical="bottom" wrapText="0"/>
    </xf>
    <xf borderId="0" fillId="2" fontId="65" numFmtId="166" xfId="0" applyAlignment="1" applyFont="1" applyNumberFormat="1">
      <alignment horizontal="left" readingOrder="0"/>
    </xf>
    <xf borderId="0" fillId="0" fontId="4" numFmtId="49" xfId="0" applyAlignment="1" applyFont="1" applyNumberFormat="1">
      <alignment horizontal="right" readingOrder="0"/>
    </xf>
    <xf borderId="0" fillId="2" fontId="66" numFmtId="0" xfId="0" applyAlignment="1" applyFont="1">
      <alignment horizontal="left" readingOrder="0"/>
    </xf>
    <xf borderId="0" fillId="2" fontId="67" numFmtId="0" xfId="0" applyAlignment="1" applyFont="1">
      <alignment horizontal="left" readingOrder="0"/>
    </xf>
    <xf borderId="0" fillId="2" fontId="68" numFmtId="0" xfId="0" applyAlignment="1" applyFont="1">
      <alignment horizontal="left" readingOrder="0"/>
    </xf>
    <xf borderId="0" fillId="2" fontId="69" numFmtId="0" xfId="0" applyAlignment="1" applyFont="1">
      <alignment readingOrder="0"/>
    </xf>
    <xf borderId="0" fillId="2" fontId="70" numFmtId="0" xfId="0" applyAlignment="1" applyFont="1">
      <alignment readingOrder="0"/>
    </xf>
    <xf borderId="0" fillId="2" fontId="71" numFmtId="0" xfId="0" applyAlignment="1" applyFont="1">
      <alignment readingOrder="0"/>
    </xf>
    <xf borderId="0" fillId="0" fontId="72" numFmtId="0" xfId="0" applyAlignment="1" applyFont="1">
      <alignment readingOrder="0" shrinkToFit="0" vertical="bottom" wrapText="0"/>
    </xf>
    <xf borderId="0" fillId="0" fontId="4" numFmtId="49" xfId="0" applyFont="1" applyNumberFormat="1"/>
    <xf borderId="0" fillId="0" fontId="73" numFmtId="0" xfId="0" applyAlignment="1" applyFont="1">
      <alignment readingOrder="0" shrinkToFit="0" vertical="bottom" wrapText="0"/>
    </xf>
    <xf borderId="0" fillId="0" fontId="73" numFmtId="0" xfId="0" applyAlignment="1" applyFont="1">
      <alignment shrinkToFit="0" vertical="bottom" wrapText="0"/>
    </xf>
    <xf borderId="0" fillId="0" fontId="73" numFmtId="0" xfId="0" applyAlignment="1" applyFont="1">
      <alignment shrinkToFit="0" vertical="bottom" wrapText="0"/>
    </xf>
    <xf borderId="0" fillId="0" fontId="73" numFmtId="166" xfId="0" applyAlignment="1" applyFont="1" applyNumberFormat="1">
      <alignment horizontal="right" readingOrder="0" shrinkToFit="0" vertical="bottom" wrapText="0"/>
    </xf>
    <xf borderId="0" fillId="0" fontId="73" numFmtId="167" xfId="0" applyAlignment="1" applyFont="1" applyNumberFormat="1">
      <alignment horizontal="right" readingOrder="0" shrinkToFit="0" vertical="bottom" wrapText="0"/>
    </xf>
    <xf borderId="0" fillId="0" fontId="73" numFmtId="49" xfId="0" applyAlignment="1" applyFont="1" applyNumberFormat="1">
      <alignment readingOrder="0" shrinkToFit="0" vertical="bottom" wrapText="0"/>
    </xf>
    <xf borderId="0" fillId="0" fontId="73" numFmtId="0" xfId="0" applyAlignment="1" applyFont="1">
      <alignment horizontal="right" readingOrder="0" shrinkToFit="0" vertical="bottom" wrapText="0"/>
    </xf>
    <xf borderId="0" fillId="0" fontId="74" numFmtId="0" xfId="0" applyFont="1"/>
    <xf borderId="0" fillId="0" fontId="73" numFmtId="166" xfId="0" applyAlignment="1" applyFont="1" applyNumberFormat="1">
      <alignment readingOrder="0" shrinkToFit="0" vertical="bottom" wrapText="0"/>
    </xf>
    <xf borderId="0" fillId="0" fontId="73" numFmtId="167" xfId="0" applyAlignment="1" applyFont="1" applyNumberFormat="1">
      <alignment readingOrder="0" shrinkToFit="0" vertical="bottom" wrapText="0"/>
    </xf>
    <xf borderId="0" fillId="0" fontId="73" numFmtId="49" xfId="0" applyAlignment="1" applyFont="1" applyNumberFormat="1">
      <alignment horizontal="right" readingOrder="0" shrinkToFit="0" vertical="bottom" wrapText="0"/>
    </xf>
    <xf borderId="0" fillId="2" fontId="37" numFmtId="0" xfId="0" applyAlignment="1" applyFont="1">
      <alignment horizontal="left" readingOrder="0"/>
    </xf>
    <xf borderId="0" fillId="0" fontId="75" numFmtId="0" xfId="0" applyAlignment="1" applyFont="1">
      <alignment readingOrder="0" shrinkToFit="0" wrapText="1"/>
    </xf>
    <xf borderId="0" fillId="11" fontId="37" numFmtId="0" xfId="0" applyAlignment="1" applyFont="1">
      <alignment horizontal="left" readingOrder="0"/>
    </xf>
    <xf borderId="0" fillId="10" fontId="4" numFmtId="0" xfId="0" applyAlignment="1" applyFont="1">
      <alignment readingOrder="0"/>
    </xf>
    <xf borderId="0" fillId="0" fontId="76" numFmtId="0" xfId="0" applyAlignment="1" applyFont="1">
      <alignment readingOrder="0"/>
    </xf>
    <xf borderId="0" fillId="0" fontId="4" numFmtId="0" xfId="0" applyAlignment="1" applyFont="1">
      <alignment readingOrder="0"/>
    </xf>
    <xf borderId="0" fillId="0" fontId="4" numFmtId="0" xfId="0" applyAlignment="1" applyFont="1">
      <alignment readingOrder="0" shrinkToFit="0" wrapText="1"/>
    </xf>
    <xf borderId="0" fillId="10" fontId="37" numFmtId="0" xfId="0" applyAlignment="1" applyFont="1">
      <alignment readingOrder="0"/>
    </xf>
    <xf borderId="0" fillId="2" fontId="63" numFmtId="0" xfId="0" applyAlignment="1" applyFont="1">
      <alignment horizontal="left" readingOrder="0"/>
    </xf>
    <xf borderId="0" fillId="0" fontId="75" numFmtId="0" xfId="0" applyAlignment="1" applyFont="1">
      <alignment readingOrder="0"/>
    </xf>
    <xf borderId="0" fillId="0" fontId="61" numFmtId="0" xfId="0" applyAlignment="1" applyFont="1">
      <alignment shrinkToFit="0" vertical="bottom" wrapText="1"/>
    </xf>
    <xf borderId="2" fillId="3" fontId="64" numFmtId="0" xfId="0" applyBorder="1" applyFont="1"/>
    <xf borderId="2" fillId="2" fontId="77" numFmtId="0" xfId="0" applyBorder="1" applyFont="1"/>
    <xf borderId="2" fillId="3" fontId="51" numFmtId="0" xfId="0" applyBorder="1" applyFont="1"/>
    <xf borderId="6" fillId="0" fontId="78" numFmtId="0" xfId="0" applyAlignment="1" applyBorder="1" applyFont="1">
      <alignment vertical="bottom"/>
    </xf>
    <xf borderId="6" fillId="0" fontId="78" numFmtId="0" xfId="0" applyAlignment="1" applyBorder="1" applyFont="1">
      <alignment horizontal="right" vertical="bottom"/>
    </xf>
    <xf borderId="6" fillId="0" fontId="79" numFmtId="0" xfId="0" applyAlignment="1" applyBorder="1" applyFont="1">
      <alignment vertical="bottom"/>
    </xf>
    <xf borderId="7" fillId="0" fontId="78" numFmtId="0" xfId="0" applyAlignment="1" applyBorder="1" applyFont="1">
      <alignment vertical="bottom"/>
    </xf>
    <xf borderId="7" fillId="0" fontId="78" numFmtId="0" xfId="0" applyAlignment="1" applyBorder="1" applyFont="1">
      <alignment horizontal="right" vertical="bottom"/>
    </xf>
    <xf borderId="7" fillId="0" fontId="79" numFmtId="0" xfId="0" applyAlignment="1" applyBorder="1" applyFont="1">
      <alignment vertical="bottom"/>
    </xf>
    <xf borderId="7" fillId="0" fontId="78" numFmtId="0" xfId="0" applyAlignment="1" applyBorder="1" applyFont="1">
      <alignment horizontal="right" vertical="bottom"/>
    </xf>
    <xf borderId="0" fillId="0" fontId="80" numFmtId="0" xfId="0" applyAlignment="1" applyFont="1">
      <alignment readingOrder="0" shrinkToFit="0" vertical="bottom" wrapText="0"/>
    </xf>
  </cellXfs>
  <cellStyles count="1">
    <cellStyle xfId="0" name="Normal" builtinId="0"/>
  </cellStyles>
  <dxfs count="10">
    <dxf>
      <font/>
      <fill>
        <patternFill patternType="solid">
          <fgColor rgb="FFFFF2CC"/>
          <bgColor rgb="FFFFF2CC"/>
        </patternFill>
      </fill>
      <border/>
    </dxf>
    <dxf>
      <font/>
      <fill>
        <patternFill patternType="solid">
          <fgColor rgb="FFB7E1CD"/>
          <bgColor rgb="FFB7E1CD"/>
        </patternFill>
      </fill>
      <border/>
    </dxf>
    <dxf>
      <font/>
      <fill>
        <patternFill patternType="solid">
          <fgColor rgb="FFEA9999"/>
          <bgColor rgb="FFEA9999"/>
        </patternFill>
      </fill>
      <border/>
    </dxf>
    <dxf>
      <font/>
      <fill>
        <patternFill patternType="solid">
          <fgColor rgb="FFF6B26B"/>
          <bgColor rgb="FFF6B26B"/>
        </patternFill>
      </fill>
      <border/>
    </dxf>
    <dxf>
      <font/>
      <fill>
        <patternFill patternType="solid">
          <fgColor rgb="FFA5A5A5"/>
          <bgColor rgb="FFA5A5A5"/>
        </patternFill>
      </fill>
      <border/>
    </dxf>
    <dxf>
      <font/>
      <fill>
        <patternFill patternType="solid">
          <fgColor rgb="FF6AA84F"/>
          <bgColor rgb="FF6AA84F"/>
        </patternFill>
      </fill>
      <border/>
    </dxf>
    <dxf>
      <font/>
      <fill>
        <patternFill patternType="solid">
          <fgColor rgb="FFFFE599"/>
          <bgColor rgb="FFFFE599"/>
        </patternFill>
      </fill>
      <border/>
    </dxf>
    <dxf>
      <font/>
      <fill>
        <patternFill patternType="solid">
          <fgColor rgb="FFE06666"/>
          <bgColor rgb="FFE06666"/>
        </patternFill>
      </fill>
      <border/>
    </dxf>
    <dxf>
      <font>
        <color rgb="FF000000"/>
      </font>
      <fill>
        <patternFill patternType="solid">
          <fgColor rgb="FFD9EAD3"/>
          <bgColor rgb="FFD9EAD3"/>
        </patternFill>
      </fill>
      <border/>
    </dxf>
    <dxf>
      <font/>
      <fill>
        <patternFill patternType="solid">
          <fgColor rgb="FFFF0000"/>
          <bgColor rgb="FFFF000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4"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723900</xdr:colOff>
      <xdr:row>0</xdr:row>
      <xdr:rowOff>209550</xdr:rowOff>
    </xdr:from>
    <xdr:ext cx="8315325" cy="847725"/>
    <xdr:sp>
      <xdr:nvSpPr>
        <xdr:cNvPr id="3" name="Shape 3"/>
        <xdr:cNvSpPr txBox="1"/>
      </xdr:nvSpPr>
      <xdr:spPr>
        <a:xfrm>
          <a:off x="86575" y="101875"/>
          <a:ext cx="8297700" cy="831300"/>
        </a:xfrm>
        <a:prstGeom prst="rect">
          <a:avLst/>
        </a:prstGeom>
        <a:solidFill>
          <a:srgbClr val="FFFFFF"/>
        </a:solidFill>
        <a:ln>
          <a:noFill/>
        </a:ln>
      </xdr:spPr>
      <xdr:txBody>
        <a:bodyPr anchorCtr="0" anchor="ctr" bIns="91425" lIns="91425" spcFirstLastPara="1" rIns="91425" wrap="square" tIns="91425">
          <a:noAutofit/>
        </a:bodyPr>
        <a:lstStyle/>
        <a:p>
          <a:pPr indent="0" lvl="0" marL="0" rtl="0" algn="l">
            <a:spcBef>
              <a:spcPts val="0"/>
            </a:spcBef>
            <a:spcAft>
              <a:spcPts val="0"/>
            </a:spcAft>
            <a:buNone/>
          </a:pPr>
          <a:r>
            <a:rPr lang="en-US" sz="1400">
              <a:highlight>
                <a:srgbClr val="6D9EEB"/>
              </a:highlight>
            </a:rPr>
            <a:t>Cells Highlighted in Blue </a:t>
          </a:r>
          <a:r>
            <a:rPr lang="en-US" sz="1400"/>
            <a:t>are currently having their samples copied to the sample tab</a:t>
          </a:r>
          <a:endParaRPr sz="1400"/>
        </a:p>
        <a:p>
          <a:pPr indent="0" lvl="0" marL="0" rtl="0" algn="l">
            <a:spcBef>
              <a:spcPts val="0"/>
            </a:spcBef>
            <a:spcAft>
              <a:spcPts val="0"/>
            </a:spcAft>
            <a:buNone/>
          </a:pPr>
          <a:r>
            <a:rPr lang="en-US" sz="1400">
              <a:highlight>
                <a:srgbClr val="B6D7A8"/>
              </a:highlight>
            </a:rPr>
            <a:t>Cells Highlighted in Green</a:t>
          </a:r>
          <a:r>
            <a:rPr lang="en-US" sz="1400"/>
            <a:t> have had all samples copied to the sample tab</a:t>
          </a:r>
          <a:endParaRPr sz="1400"/>
        </a:p>
        <a:p>
          <a:pPr indent="0" lvl="0" marL="0" rtl="0" algn="l">
            <a:spcBef>
              <a:spcPts val="0"/>
            </a:spcBef>
            <a:spcAft>
              <a:spcPts val="0"/>
            </a:spcAft>
            <a:buNone/>
          </a:pPr>
          <a:r>
            <a:rPr lang="en-US" sz="1400">
              <a:highlight>
                <a:srgbClr val="FFE599"/>
              </a:highlight>
            </a:rPr>
            <a:t>Cells Highlighted in Yellow </a:t>
          </a:r>
          <a:r>
            <a:rPr lang="en-US" sz="1400"/>
            <a:t>have a </a:t>
          </a:r>
          <a:r>
            <a:rPr lang="en-US" sz="1400"/>
            <a:t>discrepancy</a:t>
          </a:r>
          <a:r>
            <a:rPr lang="en-US" sz="1400"/>
            <a:t> or other issue and should have an accompanying note</a:t>
          </a:r>
          <a:endParaRPr sz="1400"/>
        </a:p>
      </xdr:txBody>
    </xdr:sp>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40" Type="http://schemas.openxmlformats.org/officeDocument/2006/relationships/hyperlink" Target="https://doi.org/10.1016/j.hal.2021.102080" TargetMode="External"/><Relationship Id="rId20" Type="http://schemas.openxmlformats.org/officeDocument/2006/relationships/hyperlink" Target="https://doi.org/10.1126/science.abm6791" TargetMode="External"/><Relationship Id="rId42" Type="http://schemas.openxmlformats.org/officeDocument/2006/relationships/hyperlink" Target="https://doi.org/10.1021/acs.est.5b03931" TargetMode="External"/><Relationship Id="rId41" Type="http://schemas.openxmlformats.org/officeDocument/2006/relationships/hyperlink" Target="https://doi.org/10.1016/j.dib.2015.08.001" TargetMode="External"/><Relationship Id="rId22" Type="http://schemas.openxmlformats.org/officeDocument/2006/relationships/hyperlink" Target="https://doi.org/10.1128/mra.00351-22" TargetMode="External"/><Relationship Id="rId44" Type="http://schemas.openxmlformats.org/officeDocument/2006/relationships/hyperlink" Target="https://doi.org/10.1139/cjm-2022-0252" TargetMode="External"/><Relationship Id="rId21" Type="http://schemas.openxmlformats.org/officeDocument/2006/relationships/hyperlink" Target="https://doi.org/10.1128/AEM.01397-20" TargetMode="External"/><Relationship Id="rId43" Type="http://schemas.openxmlformats.org/officeDocument/2006/relationships/hyperlink" Target="https://doi.org/10.3389/fmicb.2023.1073753" TargetMode="External"/><Relationship Id="rId24" Type="http://schemas.openxmlformats.org/officeDocument/2006/relationships/hyperlink" Target="https://doi-org.proxy.lib.umich.edu/10.1111/jfd.12548" TargetMode="External"/><Relationship Id="rId46" Type="http://schemas.openxmlformats.org/officeDocument/2006/relationships/hyperlink" Target="https://doi.org/10.1111/1462-2920.15514" TargetMode="External"/><Relationship Id="rId23" Type="http://schemas.openxmlformats.org/officeDocument/2006/relationships/hyperlink" Target="https://www.sciencedirect.com/topics/earth-and-planetary-sciences/microbial-community" TargetMode="External"/><Relationship Id="rId45" Type="http://schemas.openxmlformats.org/officeDocument/2006/relationships/hyperlink" Target="https://doi.org/10.1128/AEM.03014-15" TargetMode="External"/><Relationship Id="rId1" Type="http://schemas.openxmlformats.org/officeDocument/2006/relationships/comments" Target="../comments2.xml"/><Relationship Id="rId2" Type="http://schemas.openxmlformats.org/officeDocument/2006/relationships/hyperlink" Target="https://doi.org/10.1111/1462-2920.14862" TargetMode="External"/><Relationship Id="rId3" Type="http://schemas.openxmlformats.org/officeDocument/2006/relationships/hyperlink" Target="https://doi.org/10.1371/journal.pone.0177643" TargetMode="External"/><Relationship Id="rId4" Type="http://schemas.openxmlformats.org/officeDocument/2006/relationships/hyperlink" Target="https://www-sciencedirect-com.proxy.lib.umich.edu/topics/earth-and-planetary-sciences/freshwater-ecosystem" TargetMode="External"/><Relationship Id="rId9" Type="http://schemas.openxmlformats.org/officeDocument/2006/relationships/hyperlink" Target="https://doi.org/10.1111/1462-2920.12819" TargetMode="External"/><Relationship Id="rId26" Type="http://schemas.openxmlformats.org/officeDocument/2006/relationships/hyperlink" Target="https://doi-org.proxy.lib.umich.edu/10.1016/j.jglr.2015.11.007" TargetMode="External"/><Relationship Id="rId48" Type="http://schemas.openxmlformats.org/officeDocument/2006/relationships/vmlDrawing" Target="../drawings/vmlDrawing2.vml"/><Relationship Id="rId25" Type="http://schemas.openxmlformats.org/officeDocument/2006/relationships/hyperlink" Target="https://www-sciencedirect-com.proxy.lib.umich.edu/topics/earth-and-planetary-sciences/micro-organism" TargetMode="External"/><Relationship Id="rId47" Type="http://schemas.openxmlformats.org/officeDocument/2006/relationships/drawing" Target="../drawings/drawing2.xml"/><Relationship Id="rId28" Type="http://schemas.openxmlformats.org/officeDocument/2006/relationships/hyperlink" Target="https://doi-org.proxy.lib.umich.edu/10.1016/j.jglr.2021.02.009" TargetMode="External"/><Relationship Id="rId27" Type="http://schemas.openxmlformats.org/officeDocument/2006/relationships/hyperlink" Target="https://doi-org.proxy.lib.umich.edu/10.1016/j.jglr.2013.03.014" TargetMode="External"/><Relationship Id="rId5" Type="http://schemas.openxmlformats.org/officeDocument/2006/relationships/hyperlink" Target="https://doi.org/10.1016/j.jglr.2014.04.008" TargetMode="External"/><Relationship Id="rId6" Type="http://schemas.openxmlformats.org/officeDocument/2006/relationships/hyperlink" Target="https://www.sciencedirect.com/science/article/abs/pii/S0380133018301916?via%3Dihub" TargetMode="External"/><Relationship Id="rId29" Type="http://schemas.openxmlformats.org/officeDocument/2006/relationships/hyperlink" Target="https://doi-org.proxy.lib.umich.edu/10.3389/fmicb.2019.00996" TargetMode="External"/><Relationship Id="rId7" Type="http://schemas.openxmlformats.org/officeDocument/2006/relationships/hyperlink" Target="https://doi.org/10.1016/j.jglr.2018.10.007" TargetMode="External"/><Relationship Id="rId8" Type="http://schemas.openxmlformats.org/officeDocument/2006/relationships/hyperlink" Target="https://sfamjournals.onlinelibrary.wiley.com/action/doSearch?ContribAuthorStored=Binding%2C+C+E" TargetMode="External"/><Relationship Id="rId31" Type="http://schemas.openxmlformats.org/officeDocument/2006/relationships/hyperlink" Target="https://doi.org/10.1021/acs.est.7b00856" TargetMode="External"/><Relationship Id="rId30" Type="http://schemas.openxmlformats.org/officeDocument/2006/relationships/hyperlink" Target="https://doi.org/10.1080/03680770.2008.11902166" TargetMode="External"/><Relationship Id="rId11" Type="http://schemas.openxmlformats.org/officeDocument/2006/relationships/hyperlink" Target="https://doi-org.proxy.lib.umich.edu/10.1021/es503610r" TargetMode="External"/><Relationship Id="rId33" Type="http://schemas.openxmlformats.org/officeDocument/2006/relationships/hyperlink" Target="https://doi.org/10.3389/fmicb.2019.02081" TargetMode="External"/><Relationship Id="rId10" Type="http://schemas.openxmlformats.org/officeDocument/2006/relationships/hyperlink" Target="https://doi-org.proxy.lib.umich.edu/10.1016/j.jip.2015.09.004" TargetMode="External"/><Relationship Id="rId32" Type="http://schemas.openxmlformats.org/officeDocument/2006/relationships/hyperlink" Target="https://doi.org/10.1002/lom3.10465" TargetMode="External"/><Relationship Id="rId13" Type="http://schemas.openxmlformats.org/officeDocument/2006/relationships/hyperlink" Target="https://doi.org/10.1101/217919" TargetMode="External"/><Relationship Id="rId35" Type="http://schemas.openxmlformats.org/officeDocument/2006/relationships/hyperlink" Target="https://doi.org/10.1128/AEM.02308-20" TargetMode="External"/><Relationship Id="rId12" Type="http://schemas.openxmlformats.org/officeDocument/2006/relationships/hyperlink" Target="https://doi.org/10.1371/journal.pone.0121659" TargetMode="External"/><Relationship Id="rId34" Type="http://schemas.openxmlformats.org/officeDocument/2006/relationships/hyperlink" Target="https://doi.org/10.1128/AEM.04101-14" TargetMode="External"/><Relationship Id="rId15" Type="http://schemas.openxmlformats.org/officeDocument/2006/relationships/hyperlink" Target="https://doi-org.proxy.lib.umich.edu/10.1128/AEM.00214-07" TargetMode="External"/><Relationship Id="rId37" Type="http://schemas.openxmlformats.org/officeDocument/2006/relationships/hyperlink" Target="https://doi.org/10.3389/fmars.2022.1021952" TargetMode="External"/><Relationship Id="rId14" Type="http://schemas.openxmlformats.org/officeDocument/2006/relationships/hyperlink" Target="https://doi-org.proxy.lib.umich.edu/10.1128/mSystems.00232-18" TargetMode="External"/><Relationship Id="rId36" Type="http://schemas.openxmlformats.org/officeDocument/2006/relationships/hyperlink" Target="https://doi.org/10.1016/j.jglr.2022.08.002" TargetMode="External"/><Relationship Id="rId17" Type="http://schemas.openxmlformats.org/officeDocument/2006/relationships/hyperlink" Target="https://doi.org/10.1021/acs.est.5b01633" TargetMode="External"/><Relationship Id="rId39" Type="http://schemas.openxmlformats.org/officeDocument/2006/relationships/hyperlink" Target="https://doi.org/10.1016/j.dib.2022.108688" TargetMode="External"/><Relationship Id="rId16" Type="http://schemas.openxmlformats.org/officeDocument/2006/relationships/hyperlink" Target="https://doi-org.proxy.lib.umich.edu/10.1128/AEM.01186-09" TargetMode="External"/><Relationship Id="rId38" Type="http://schemas.openxmlformats.org/officeDocument/2006/relationships/hyperlink" Target="https://doi.org/10.3389/fmicb.2020.01016" TargetMode="External"/><Relationship Id="rId19" Type="http://schemas.openxmlformats.org/officeDocument/2006/relationships/hyperlink" Target="https://doi.org/10.1002/lno.11869" TargetMode="External"/><Relationship Id="rId18" Type="http://schemas.openxmlformats.org/officeDocument/2006/relationships/hyperlink" Target="https://doi.org/10.3897/mbmg.5.64735" TargetMode="Externa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www.ncbi.nlm.nih.gov/bioproject/728961" TargetMode="External"/><Relationship Id="rId3" Type="http://schemas.openxmlformats.org/officeDocument/2006/relationships/hyperlink" Target="https://www.ncbi.nlm.nih.gov/bioproject/?term=PRJNA464361" TargetMode="External"/><Relationship Id="rId4" Type="http://schemas.openxmlformats.org/officeDocument/2006/relationships/hyperlink" Target="https://www.ncbi.nlm.nih.gov/bioproject/?term=PRJNA638034" TargetMode="External"/><Relationship Id="rId5" Type="http://schemas.openxmlformats.org/officeDocument/2006/relationships/hyperlink" Target="https://www.ncbi.nlm.nih.gov/bioproject/?term=PRJNA370007" TargetMode="External"/><Relationship Id="rId6" Type="http://schemas.openxmlformats.org/officeDocument/2006/relationships/drawing" Target="../drawings/drawing3.xml"/><Relationship Id="rId7"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genomicsstandardsconsortium.github.io/mixs/geo_loc_name/" TargetMode="External"/><Relationship Id="rId3" Type="http://schemas.openxmlformats.org/officeDocument/2006/relationships/hyperlink" Target="https://www.ncbi.nlm.nih.gov/bioproject/728961" TargetMode="External"/><Relationship Id="rId4" Type="http://schemas.openxmlformats.org/officeDocument/2006/relationships/hyperlink" Target="http://fa13.bd.mm15.sd" TargetMode="External"/><Relationship Id="rId5" Type="http://schemas.openxmlformats.org/officeDocument/2006/relationships/drawing" Target="../drawings/drawing4.xml"/><Relationship Id="rId6"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genomicsstandardsconsortium.github.io/mixs/" TargetMode="External"/><Relationship Id="rId3" Type="http://schemas.openxmlformats.org/officeDocument/2006/relationships/hyperlink" Target="https://www.ebi.ac.uk/ols/ontologies/envo/terms?iri=http%3A%2F%2Fpurl.obolibrary.org%2Fobo%2FENVO_00010483&amp;lang=en&amp;viewMode=All&amp;siblings=false" TargetMode="External"/><Relationship Id="rId4" Type="http://schemas.openxmlformats.org/officeDocument/2006/relationships/hyperlink" Target="https://bioportal.bioontology.org/ontologies/GAZ?p=classes&amp;conceptid=root" TargetMode="External"/><Relationship Id="rId5" Type="http://schemas.openxmlformats.org/officeDocument/2006/relationships/drawing" Target="../drawings/drawing6.xml"/><Relationship Id="rId6"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doi-org.proxy.lib.umich.edu/10.1128/mSystems.00232-18"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9.33"/>
    <col customWidth="1" min="2" max="26" width="8.56"/>
  </cols>
  <sheetData>
    <row r="1" ht="15.75" customHeight="1">
      <c r="A1" s="1"/>
    </row>
    <row r="2" ht="15.75" customHeight="1">
      <c r="A2" s="2" t="s">
        <v>0</v>
      </c>
      <c r="B2" s="2" t="s">
        <v>1</v>
      </c>
      <c r="C2" s="2" t="s">
        <v>2</v>
      </c>
    </row>
    <row r="3" ht="15.75" customHeight="1">
      <c r="A3" s="3">
        <v>44336.0</v>
      </c>
      <c r="B3" s="4" t="s">
        <v>3</v>
      </c>
      <c r="C3" s="4" t="s">
        <v>4</v>
      </c>
    </row>
    <row r="4" ht="15.75" customHeight="1">
      <c r="A4" s="5">
        <v>44362.0</v>
      </c>
      <c r="B4" s="4" t="s">
        <v>5</v>
      </c>
      <c r="C4" s="4" t="s">
        <v>6</v>
      </c>
    </row>
    <row r="5" ht="15.75" customHeight="1">
      <c r="A5" s="3">
        <v>44376.0</v>
      </c>
      <c r="B5" s="4" t="s">
        <v>5</v>
      </c>
      <c r="C5" s="4" t="s">
        <v>7</v>
      </c>
    </row>
    <row r="6" ht="15.75" customHeight="1">
      <c r="A6" s="5">
        <v>44383.0</v>
      </c>
      <c r="B6" s="4" t="s">
        <v>5</v>
      </c>
      <c r="C6" s="4" t="s">
        <v>8</v>
      </c>
    </row>
    <row r="7" ht="15.75" customHeight="1">
      <c r="A7" s="6">
        <v>44750.0</v>
      </c>
      <c r="B7" s="7" t="s">
        <v>9</v>
      </c>
      <c r="C7" s="7" t="s">
        <v>10</v>
      </c>
    </row>
    <row r="8" ht="15.75" customHeight="1">
      <c r="A8" s="6">
        <v>44755.0</v>
      </c>
      <c r="B8" s="7" t="s">
        <v>9</v>
      </c>
      <c r="C8" s="7" t="s">
        <v>11</v>
      </c>
    </row>
    <row r="9" ht="15.75" customHeight="1">
      <c r="A9" s="6">
        <v>44755.0</v>
      </c>
      <c r="B9" s="7" t="s">
        <v>12</v>
      </c>
      <c r="C9" s="7" t="s">
        <v>13</v>
      </c>
      <c r="O9" s="8" t="s">
        <v>14</v>
      </c>
    </row>
    <row r="10" ht="15.75" customHeight="1">
      <c r="A10" s="6">
        <v>44757.0</v>
      </c>
      <c r="B10" s="7" t="s">
        <v>5</v>
      </c>
      <c r="C10" s="7" t="s">
        <v>15</v>
      </c>
      <c r="O10" s="7" t="s">
        <v>16</v>
      </c>
      <c r="P10" s="7" t="s">
        <v>17</v>
      </c>
    </row>
    <row r="11" ht="15.75" customHeight="1">
      <c r="A11" s="6">
        <v>44768.0</v>
      </c>
      <c r="B11" s="7" t="s">
        <v>5</v>
      </c>
      <c r="C11" s="7" t="s">
        <v>18</v>
      </c>
      <c r="O11" s="7" t="s">
        <v>19</v>
      </c>
      <c r="P11" s="7" t="s">
        <v>20</v>
      </c>
    </row>
    <row r="12" ht="15.75" customHeight="1">
      <c r="A12" s="6">
        <v>44779.0</v>
      </c>
      <c r="B12" s="7" t="s">
        <v>5</v>
      </c>
      <c r="C12" s="7" t="s">
        <v>21</v>
      </c>
      <c r="O12" s="7" t="s">
        <v>22</v>
      </c>
      <c r="P12" s="7" t="s">
        <v>23</v>
      </c>
    </row>
    <row r="13" ht="15.75" customHeight="1">
      <c r="A13" s="6">
        <v>44795.0</v>
      </c>
      <c r="B13" s="7" t="s">
        <v>5</v>
      </c>
      <c r="C13" s="7" t="s">
        <v>24</v>
      </c>
    </row>
    <row r="14" ht="15.75" customHeight="1">
      <c r="A14" s="6">
        <v>44820.0</v>
      </c>
      <c r="B14" s="7" t="s">
        <v>12</v>
      </c>
      <c r="C14" s="7" t="s">
        <v>25</v>
      </c>
    </row>
    <row r="15" ht="15.75" customHeight="1">
      <c r="A15" s="6">
        <v>44827.0</v>
      </c>
      <c r="B15" s="7" t="s">
        <v>5</v>
      </c>
      <c r="C15" s="7" t="s">
        <v>26</v>
      </c>
    </row>
    <row r="16" ht="15.75" customHeight="1">
      <c r="A16" s="6">
        <v>44911.0</v>
      </c>
      <c r="B16" s="7" t="s">
        <v>12</v>
      </c>
      <c r="C16" s="7" t="s">
        <v>27</v>
      </c>
    </row>
    <row r="17" ht="15.75" customHeight="1">
      <c r="A17" s="6">
        <v>44942.0</v>
      </c>
      <c r="B17" s="7" t="s">
        <v>28</v>
      </c>
      <c r="C17" s="7" t="s">
        <v>29</v>
      </c>
    </row>
    <row r="18" ht="15.75" customHeight="1">
      <c r="A18" s="6">
        <v>44944.0</v>
      </c>
      <c r="B18" s="7" t="s">
        <v>12</v>
      </c>
      <c r="C18" s="7" t="s">
        <v>30</v>
      </c>
    </row>
    <row r="19" ht="15.75" customHeight="1">
      <c r="A19" s="6">
        <v>44946.0</v>
      </c>
      <c r="B19" s="7" t="s">
        <v>31</v>
      </c>
      <c r="C19" s="7" t="s">
        <v>32</v>
      </c>
    </row>
    <row r="20" ht="15.75" customHeight="1">
      <c r="A20" s="6">
        <v>44979.0</v>
      </c>
      <c r="B20" s="7" t="s">
        <v>31</v>
      </c>
      <c r="C20" s="7" t="s">
        <v>33</v>
      </c>
    </row>
    <row r="21" ht="15.75" customHeight="1">
      <c r="A21" s="9">
        <v>44984.0</v>
      </c>
      <c r="B21" s="7" t="s">
        <v>34</v>
      </c>
      <c r="C21" s="7" t="s">
        <v>35</v>
      </c>
    </row>
    <row r="22" ht="15.75" customHeight="1">
      <c r="A22" s="6">
        <v>44994.0</v>
      </c>
      <c r="B22" s="7" t="s">
        <v>31</v>
      </c>
      <c r="C22" s="7" t="s">
        <v>36</v>
      </c>
    </row>
    <row r="23" ht="15.75" customHeight="1">
      <c r="A23" s="6">
        <v>44994.0</v>
      </c>
      <c r="B23" s="7" t="s">
        <v>37</v>
      </c>
      <c r="C23" s="7" t="s">
        <v>38</v>
      </c>
    </row>
    <row r="24" ht="15.75" customHeight="1">
      <c r="A24" s="9">
        <v>45005.0</v>
      </c>
      <c r="B24" s="7" t="s">
        <v>28</v>
      </c>
      <c r="C24" s="7" t="s">
        <v>39</v>
      </c>
    </row>
    <row r="25" ht="15.75" customHeight="1">
      <c r="A25" s="9">
        <v>45008.0</v>
      </c>
      <c r="B25" s="7" t="s">
        <v>28</v>
      </c>
      <c r="C25" s="7" t="s">
        <v>40</v>
      </c>
    </row>
    <row r="26" ht="15.75" customHeight="1">
      <c r="A26" s="6">
        <v>45021.0</v>
      </c>
      <c r="B26" s="7" t="s">
        <v>12</v>
      </c>
      <c r="C26" s="7" t="s">
        <v>41</v>
      </c>
    </row>
    <row r="27" ht="15.75" customHeight="1">
      <c r="A27" s="6">
        <v>45208.0</v>
      </c>
      <c r="B27" s="7" t="s">
        <v>28</v>
      </c>
      <c r="C27" s="7" t="s">
        <v>42</v>
      </c>
    </row>
    <row r="28" ht="15.75" customHeight="1">
      <c r="A28" s="6">
        <v>45267.0</v>
      </c>
      <c r="B28" s="7" t="s">
        <v>28</v>
      </c>
      <c r="C28" s="7" t="s">
        <v>43</v>
      </c>
    </row>
    <row r="29" ht="15.75" customHeight="1">
      <c r="B29" s="10"/>
    </row>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sheetData>
  <mergeCells count="1">
    <mergeCell ref="A1:C1"/>
  </mergeCells>
  <printOptions/>
  <pageMargins bottom="0.75" footer="0.0" header="0.0" left="0.7" right="0.7" top="0.75"/>
  <pageSetup orientation="landscape"/>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17.56"/>
    <col customWidth="1" min="2" max="2" width="21.89"/>
    <col customWidth="1" min="3" max="3" width="51.11"/>
    <col customWidth="1" min="4" max="4" width="35.78"/>
    <col customWidth="1" min="8" max="8" width="39.89"/>
  </cols>
  <sheetData>
    <row r="1">
      <c r="A1" s="11" t="s">
        <v>44</v>
      </c>
      <c r="B1" s="12" t="s">
        <v>45</v>
      </c>
      <c r="C1" s="12" t="s">
        <v>46</v>
      </c>
      <c r="D1" s="11" t="s">
        <v>47</v>
      </c>
      <c r="E1" s="12" t="s">
        <v>48</v>
      </c>
      <c r="F1" s="12" t="s">
        <v>49</v>
      </c>
      <c r="G1" s="12" t="s">
        <v>50</v>
      </c>
      <c r="H1" s="13" t="s">
        <v>51</v>
      </c>
      <c r="I1" s="8" t="s">
        <v>52</v>
      </c>
      <c r="J1" s="11" t="s">
        <v>53</v>
      </c>
      <c r="K1" s="8" t="s">
        <v>2</v>
      </c>
      <c r="L1" s="8" t="s">
        <v>54</v>
      </c>
    </row>
    <row r="2">
      <c r="A2" s="14" t="s">
        <v>55</v>
      </c>
      <c r="B2" s="15" t="s">
        <v>56</v>
      </c>
      <c r="C2" s="16" t="s">
        <v>57</v>
      </c>
      <c r="D2" s="17" t="s">
        <v>58</v>
      </c>
      <c r="E2" s="17" t="s">
        <v>59</v>
      </c>
      <c r="F2" s="18" t="s">
        <v>60</v>
      </c>
      <c r="G2" s="18" t="s">
        <v>61</v>
      </c>
      <c r="H2" s="19" t="s">
        <v>62</v>
      </c>
      <c r="I2" s="20" t="s">
        <v>63</v>
      </c>
      <c r="J2" s="21" t="str">
        <f t="array" ref="J2">INDEX(studiesdatasets!$A$2:$O998,MATCH($I2,studiesdatasets!$A$2:$A998,0),15)</f>
        <v>In Progress</v>
      </c>
    </row>
    <row r="3">
      <c r="A3" s="14" t="s">
        <v>64</v>
      </c>
      <c r="B3" s="22" t="s">
        <v>65</v>
      </c>
      <c r="C3" s="16" t="s">
        <v>66</v>
      </c>
      <c r="D3" s="17" t="s">
        <v>67</v>
      </c>
      <c r="E3" s="17" t="s">
        <v>68</v>
      </c>
      <c r="F3" s="18" t="s">
        <v>69</v>
      </c>
      <c r="G3" s="18" t="s">
        <v>70</v>
      </c>
      <c r="H3" s="23" t="s">
        <v>71</v>
      </c>
      <c r="I3" s="24" t="s">
        <v>72</v>
      </c>
      <c r="J3" s="21" t="str">
        <f t="array" ref="J3">INDEX(studiesdatasets!$A$2:$O998,MATCH($I3,studiesdatasets!$A$2:$A998,0),15)</f>
        <v>To do</v>
      </c>
    </row>
    <row r="4">
      <c r="A4" s="14" t="s">
        <v>73</v>
      </c>
      <c r="B4" s="22" t="s">
        <v>74</v>
      </c>
      <c r="C4" s="16" t="s">
        <v>75</v>
      </c>
      <c r="D4" s="25" t="s">
        <v>76</v>
      </c>
      <c r="E4" s="26" t="s">
        <v>77</v>
      </c>
      <c r="F4" s="18" t="s">
        <v>78</v>
      </c>
      <c r="G4" s="18" t="s">
        <v>79</v>
      </c>
      <c r="H4" s="27" t="s">
        <v>80</v>
      </c>
      <c r="I4" s="20" t="s">
        <v>81</v>
      </c>
      <c r="J4" s="21" t="str">
        <f t="array" ref="J4">INDEX(studiesdatasets!$A$2:$O998,MATCH($I4,studiesdatasets!$A$2:$A998,0),15)</f>
        <v>Completed</v>
      </c>
    </row>
    <row r="5">
      <c r="A5" s="14" t="s">
        <v>82</v>
      </c>
      <c r="B5" s="28" t="s">
        <v>83</v>
      </c>
      <c r="C5" s="26" t="s">
        <v>84</v>
      </c>
      <c r="D5" s="25" t="s">
        <v>85</v>
      </c>
      <c r="E5" s="16" t="s">
        <v>86</v>
      </c>
      <c r="F5" s="18" t="s">
        <v>87</v>
      </c>
      <c r="G5" s="18" t="s">
        <v>79</v>
      </c>
      <c r="H5" s="29" t="s">
        <v>88</v>
      </c>
      <c r="I5" s="20" t="s">
        <v>89</v>
      </c>
      <c r="J5" s="30" t="s">
        <v>90</v>
      </c>
      <c r="K5" s="7" t="s">
        <v>91</v>
      </c>
      <c r="L5" s="7" t="s">
        <v>92</v>
      </c>
    </row>
    <row r="6">
      <c r="A6" s="14" t="s">
        <v>93</v>
      </c>
      <c r="B6" s="22" t="s">
        <v>94</v>
      </c>
      <c r="C6" s="26" t="s">
        <v>95</v>
      </c>
      <c r="D6" s="16" t="s">
        <v>96</v>
      </c>
      <c r="E6" s="31" t="s">
        <v>97</v>
      </c>
      <c r="F6" s="18" t="s">
        <v>98</v>
      </c>
      <c r="G6" s="18" t="s">
        <v>99</v>
      </c>
      <c r="H6" s="32" t="s">
        <v>100</v>
      </c>
      <c r="I6" s="24" t="s">
        <v>101</v>
      </c>
      <c r="J6" s="21" t="str">
        <f t="array" ref="J6">INDEX(studiesdatasets!$A$2:$O998,MATCH($I6,studiesdatasets!$A$2:$A998,0),15)</f>
        <v>To do</v>
      </c>
    </row>
    <row r="7">
      <c r="A7" s="14" t="s">
        <v>102</v>
      </c>
      <c r="B7" s="28" t="s">
        <v>103</v>
      </c>
      <c r="C7" s="25" t="s">
        <v>104</v>
      </c>
      <c r="D7" s="25" t="s">
        <v>105</v>
      </c>
      <c r="E7" s="25" t="s">
        <v>106</v>
      </c>
      <c r="F7" s="33" t="s">
        <v>107</v>
      </c>
      <c r="G7" s="33" t="s">
        <v>108</v>
      </c>
      <c r="H7" s="34" t="s">
        <v>109</v>
      </c>
      <c r="I7" s="20" t="s">
        <v>110</v>
      </c>
      <c r="J7" s="21" t="str">
        <f t="array" ref="J7">INDEX(studiesdatasets!$A$2:$O998,MATCH($I7,studiesdatasets!$A$2:$A998,0),15)</f>
        <v>To do</v>
      </c>
    </row>
    <row r="8">
      <c r="A8" s="14" t="s">
        <v>111</v>
      </c>
      <c r="B8" s="28" t="s">
        <v>112</v>
      </c>
      <c r="C8" s="25" t="s">
        <v>113</v>
      </c>
      <c r="D8" s="25" t="s">
        <v>114</v>
      </c>
      <c r="E8" s="25" t="s">
        <v>115</v>
      </c>
      <c r="F8" s="33" t="s">
        <v>116</v>
      </c>
      <c r="G8" s="33" t="s">
        <v>117</v>
      </c>
      <c r="H8" s="35" t="s">
        <v>118</v>
      </c>
      <c r="I8" s="20" t="s">
        <v>119</v>
      </c>
      <c r="J8" s="21" t="str">
        <f t="array" ref="J8">INDEX(studiesdatasets!$A$2:$O998,MATCH($I8,studiesdatasets!$A$2:$A998,0),15)</f>
        <v>To do</v>
      </c>
    </row>
    <row r="9">
      <c r="A9" s="14" t="s">
        <v>120</v>
      </c>
      <c r="B9" s="28" t="s">
        <v>121</v>
      </c>
      <c r="C9" s="25" t="s">
        <v>122</v>
      </c>
      <c r="D9" s="25" t="s">
        <v>123</v>
      </c>
      <c r="E9" s="31" t="s">
        <v>124</v>
      </c>
      <c r="F9" s="33"/>
      <c r="G9" s="33" t="s">
        <v>70</v>
      </c>
      <c r="H9" s="36" t="s">
        <v>125</v>
      </c>
      <c r="I9" s="24" t="s">
        <v>126</v>
      </c>
      <c r="J9" s="21" t="str">
        <f t="array" ref="J9">INDEX(studiesdatasets!$A$2:$O998,MATCH($I9,studiesdatasets!$A$2:$A998,0),15)</f>
        <v>Completed</v>
      </c>
    </row>
    <row r="10">
      <c r="A10" s="14" t="s">
        <v>127</v>
      </c>
      <c r="B10" s="28" t="s">
        <v>128</v>
      </c>
      <c r="C10" s="25" t="s">
        <v>129</v>
      </c>
      <c r="D10" s="25" t="s">
        <v>130</v>
      </c>
      <c r="E10" s="25" t="s">
        <v>131</v>
      </c>
      <c r="F10" s="33" t="s">
        <v>132</v>
      </c>
      <c r="G10" s="33" t="s">
        <v>133</v>
      </c>
      <c r="H10" s="37" t="s">
        <v>134</v>
      </c>
      <c r="I10" s="20" t="s">
        <v>135</v>
      </c>
      <c r="J10" s="21" t="str">
        <f t="array" ref="J10">INDEX(studiesdatasets!$A$2:$O998,MATCH($I10,studiesdatasets!$A$2:$A998,0),15)</f>
        <v>To do</v>
      </c>
    </row>
    <row r="11">
      <c r="A11" s="14" t="s">
        <v>136</v>
      </c>
      <c r="B11" s="28" t="s">
        <v>137</v>
      </c>
      <c r="C11" s="28" t="s">
        <v>138</v>
      </c>
      <c r="D11" s="28" t="s">
        <v>139</v>
      </c>
      <c r="E11" s="38" t="s">
        <v>140</v>
      </c>
      <c r="F11" s="39" t="s">
        <v>141</v>
      </c>
      <c r="G11" s="39" t="s">
        <v>142</v>
      </c>
      <c r="H11" s="40" t="s">
        <v>143</v>
      </c>
      <c r="I11" s="20" t="s">
        <v>144</v>
      </c>
      <c r="J11" s="21" t="str">
        <f t="array" ref="J11">INDEX(studiesdatasets!$A$2:$O998,MATCH($I11,studiesdatasets!$A$2:$A998,0),15)</f>
        <v>To do</v>
      </c>
    </row>
    <row r="12">
      <c r="A12" s="14" t="s">
        <v>145</v>
      </c>
      <c r="B12" s="28" t="s">
        <v>146</v>
      </c>
      <c r="C12" s="25" t="s">
        <v>147</v>
      </c>
      <c r="D12" s="25" t="s">
        <v>148</v>
      </c>
      <c r="E12" s="25" t="s">
        <v>149</v>
      </c>
      <c r="F12" s="33"/>
      <c r="G12" s="33" t="s">
        <v>150</v>
      </c>
      <c r="H12" s="41" t="s">
        <v>151</v>
      </c>
      <c r="I12" s="42" t="s">
        <v>152</v>
      </c>
      <c r="J12" s="21" t="str">
        <f t="array" ref="J12">INDEX(studiesdatasets!$A$2:$O998,MATCH($I12,studiesdatasets!$A$2:$A998,0),15)</f>
        <v>#N/A</v>
      </c>
    </row>
    <row r="13">
      <c r="A13" s="14" t="s">
        <v>153</v>
      </c>
      <c r="B13" s="28" t="s">
        <v>154</v>
      </c>
      <c r="C13" s="25" t="s">
        <v>155</v>
      </c>
      <c r="D13" s="25" t="s">
        <v>156</v>
      </c>
      <c r="E13" s="25" t="s">
        <v>157</v>
      </c>
      <c r="F13" s="33"/>
      <c r="G13" s="33" t="s">
        <v>150</v>
      </c>
      <c r="H13" s="40" t="s">
        <v>158</v>
      </c>
      <c r="I13" s="20" t="s">
        <v>159</v>
      </c>
      <c r="J13" s="21" t="str">
        <f t="array" ref="J13">INDEX(studiesdatasets!$A$2:$O998,MATCH($I13,studiesdatasets!$A$2:$A998,0),15)</f>
        <v>To do</v>
      </c>
    </row>
    <row r="14">
      <c r="A14" s="14" t="s">
        <v>160</v>
      </c>
      <c r="B14" s="43" t="s">
        <v>161</v>
      </c>
      <c r="C14" s="43" t="s">
        <v>162</v>
      </c>
      <c r="D14" s="43" t="s">
        <v>163</v>
      </c>
      <c r="E14" s="43" t="s">
        <v>164</v>
      </c>
      <c r="F14" s="44" t="s">
        <v>165</v>
      </c>
      <c r="G14" s="44" t="s">
        <v>166</v>
      </c>
      <c r="H14" s="45" t="s">
        <v>167</v>
      </c>
      <c r="I14" s="24" t="s">
        <v>168</v>
      </c>
      <c r="J14" s="21" t="str">
        <f t="array" ref="J14">INDEX(studiesdatasets!$A$2:$O998,MATCH($I14,studiesdatasets!$A$2:$A998,0),15)</f>
        <v>To do</v>
      </c>
    </row>
    <row r="15">
      <c r="A15" s="14" t="s">
        <v>169</v>
      </c>
      <c r="B15" s="43" t="s">
        <v>170</v>
      </c>
      <c r="C15" s="43" t="s">
        <v>171</v>
      </c>
      <c r="D15" s="43" t="s">
        <v>172</v>
      </c>
      <c r="E15" s="43" t="s">
        <v>173</v>
      </c>
      <c r="F15" s="44" t="s">
        <v>174</v>
      </c>
      <c r="G15" s="44" t="s">
        <v>175</v>
      </c>
      <c r="H15" s="45" t="s">
        <v>176</v>
      </c>
      <c r="I15" s="20" t="s">
        <v>177</v>
      </c>
      <c r="J15" s="21" t="str">
        <f t="array" ref="J15">INDEX(studiesdatasets!$A$2:$O998,MATCH($I15,studiesdatasets!$A$2:$A998,0),15)</f>
        <v>Completed</v>
      </c>
    </row>
    <row r="16">
      <c r="A16" s="14" t="s">
        <v>178</v>
      </c>
      <c r="B16" s="43" t="s">
        <v>179</v>
      </c>
      <c r="C16" s="43" t="s">
        <v>180</v>
      </c>
      <c r="D16" s="43" t="s">
        <v>181</v>
      </c>
      <c r="E16" s="43" t="s">
        <v>182</v>
      </c>
      <c r="F16" s="44" t="s">
        <v>183</v>
      </c>
      <c r="G16" s="44" t="s">
        <v>184</v>
      </c>
      <c r="H16" s="45" t="s">
        <v>185</v>
      </c>
      <c r="I16" s="20" t="s">
        <v>186</v>
      </c>
      <c r="J16" s="21" t="str">
        <f t="array" ref="J16">INDEX(studiesdatasets!$A$2:$O998,MATCH($I16,studiesdatasets!$A$2:$A998,0),15)</f>
        <v>Completed</v>
      </c>
    </row>
    <row r="17">
      <c r="A17" s="14" t="s">
        <v>187</v>
      </c>
      <c r="B17" s="43" t="s">
        <v>188</v>
      </c>
      <c r="C17" s="43" t="s">
        <v>189</v>
      </c>
      <c r="D17" s="43" t="s">
        <v>190</v>
      </c>
      <c r="E17" s="43" t="s">
        <v>191</v>
      </c>
      <c r="F17" s="44" t="s">
        <v>192</v>
      </c>
      <c r="G17" s="44" t="s">
        <v>150</v>
      </c>
      <c r="H17" s="46" t="s">
        <v>193</v>
      </c>
      <c r="I17" s="24" t="s">
        <v>194</v>
      </c>
      <c r="J17" s="21" t="str">
        <f t="array" ref="J17">INDEX(studiesdatasets!$A$2:$O998,MATCH($I17,studiesdatasets!$A$2:$A998,0),15)</f>
        <v>Completed</v>
      </c>
    </row>
    <row r="18">
      <c r="A18" s="14" t="s">
        <v>195</v>
      </c>
      <c r="B18" s="43" t="s">
        <v>196</v>
      </c>
      <c r="C18" s="43" t="s">
        <v>197</v>
      </c>
      <c r="D18" s="43" t="s">
        <v>198</v>
      </c>
      <c r="E18" s="43" t="s">
        <v>199</v>
      </c>
      <c r="F18" s="44" t="s">
        <v>200</v>
      </c>
      <c r="G18" s="44" t="s">
        <v>150</v>
      </c>
      <c r="H18" s="47" t="s">
        <v>201</v>
      </c>
      <c r="I18" s="20" t="s">
        <v>202</v>
      </c>
      <c r="J18" s="21" t="str">
        <f t="array" ref="J18">INDEX(studiesdatasets!$A$2:$O998,MATCH($I18,studiesdatasets!$A$2:$A998,0),15)</f>
        <v>Completed</v>
      </c>
    </row>
    <row r="19">
      <c r="A19" s="14" t="s">
        <v>203</v>
      </c>
      <c r="B19" s="43" t="s">
        <v>204</v>
      </c>
      <c r="C19" s="48" t="s">
        <v>205</v>
      </c>
      <c r="D19" s="43" t="s">
        <v>206</v>
      </c>
      <c r="E19" s="49"/>
      <c r="F19" s="44" t="s">
        <v>192</v>
      </c>
      <c r="G19" s="44" t="s">
        <v>150</v>
      </c>
      <c r="H19" s="50"/>
      <c r="I19" s="51" t="s">
        <v>207</v>
      </c>
      <c r="J19" s="30" t="s">
        <v>208</v>
      </c>
    </row>
    <row r="20">
      <c r="A20" s="14" t="s">
        <v>209</v>
      </c>
      <c r="B20" s="43" t="s">
        <v>210</v>
      </c>
      <c r="C20" s="48" t="s">
        <v>211</v>
      </c>
      <c r="D20" s="48" t="s">
        <v>212</v>
      </c>
      <c r="E20" s="48" t="s">
        <v>213</v>
      </c>
      <c r="F20" s="52" t="s">
        <v>214</v>
      </c>
      <c r="G20" s="52" t="s">
        <v>215</v>
      </c>
      <c r="H20" s="29" t="s">
        <v>216</v>
      </c>
      <c r="I20" s="20" t="s">
        <v>217</v>
      </c>
      <c r="J20" s="21" t="str">
        <f t="array" ref="J20">INDEX(studiesdatasets!$A$2:$O998,MATCH($I20,studiesdatasets!$A$2:$A998,0),15)</f>
        <v>Completed</v>
      </c>
    </row>
    <row r="21">
      <c r="A21" s="14" t="s">
        <v>218</v>
      </c>
      <c r="B21" s="22" t="s">
        <v>219</v>
      </c>
      <c r="C21" s="16" t="s">
        <v>220</v>
      </c>
      <c r="D21" s="25" t="s">
        <v>221</v>
      </c>
      <c r="E21" s="26" t="s">
        <v>222</v>
      </c>
      <c r="F21" s="18" t="s">
        <v>223</v>
      </c>
      <c r="G21" s="18" t="s">
        <v>79</v>
      </c>
      <c r="H21" s="53" t="s">
        <v>224</v>
      </c>
      <c r="I21" s="20" t="s">
        <v>225</v>
      </c>
      <c r="J21" s="21" t="str">
        <f t="array" ref="J21">INDEX(studiesdatasets!$A$2:$O998,MATCH($I21,studiesdatasets!$A$2:$A998,0),15)</f>
        <v>Issues</v>
      </c>
    </row>
    <row r="22">
      <c r="A22" s="14" t="s">
        <v>226</v>
      </c>
      <c r="B22" s="22" t="s">
        <v>227</v>
      </c>
      <c r="C22" s="16" t="s">
        <v>228</v>
      </c>
      <c r="D22" s="31" t="s">
        <v>229</v>
      </c>
      <c r="E22" s="25" t="s">
        <v>230</v>
      </c>
      <c r="F22" s="33" t="s">
        <v>231</v>
      </c>
      <c r="G22" s="33" t="s">
        <v>232</v>
      </c>
      <c r="H22" s="54" t="s">
        <v>233</v>
      </c>
      <c r="I22" s="24" t="s">
        <v>234</v>
      </c>
      <c r="J22" s="21" t="str">
        <f t="array" ref="J22">INDEX(studiesdatasets!$A$2:$O998,MATCH($I22,studiesdatasets!$A$2:$A998,0),15)</f>
        <v>Issues</v>
      </c>
    </row>
    <row r="23">
      <c r="A23" s="14" t="s">
        <v>235</v>
      </c>
      <c r="B23" s="22" t="s">
        <v>236</v>
      </c>
      <c r="C23" s="16" t="s">
        <v>237</v>
      </c>
      <c r="D23" s="25" t="s">
        <v>238</v>
      </c>
      <c r="E23" s="26" t="s">
        <v>239</v>
      </c>
      <c r="F23" s="18" t="s">
        <v>240</v>
      </c>
      <c r="G23" s="18" t="s">
        <v>79</v>
      </c>
      <c r="H23" s="32" t="s">
        <v>241</v>
      </c>
      <c r="I23" s="20" t="s">
        <v>242</v>
      </c>
      <c r="J23" s="21" t="str">
        <f t="array" ref="J23">INDEX(studiesdatasets!$A$2:$O998,MATCH($I23,studiesdatasets!$A$2:$A998,0),15)</f>
        <v>Issues</v>
      </c>
    </row>
    <row r="24">
      <c r="A24" s="14" t="s">
        <v>243</v>
      </c>
      <c r="B24" s="22" t="s">
        <v>244</v>
      </c>
      <c r="C24" s="16" t="s">
        <v>245</v>
      </c>
      <c r="D24" s="25" t="s">
        <v>246</v>
      </c>
      <c r="E24" s="16" t="s">
        <v>247</v>
      </c>
      <c r="F24" s="18" t="s">
        <v>248</v>
      </c>
      <c r="G24" s="18" t="s">
        <v>79</v>
      </c>
      <c r="H24" s="32" t="s">
        <v>249</v>
      </c>
      <c r="I24" s="20" t="s">
        <v>250</v>
      </c>
      <c r="J24" s="21" t="str">
        <f t="array" ref="J24">INDEX(studiesdatasets!$A$2:$O998,MATCH($I24,studiesdatasets!$A$2:$A998,0),15)</f>
        <v>Issues</v>
      </c>
    </row>
    <row r="25">
      <c r="A25" s="14" t="s">
        <v>251</v>
      </c>
      <c r="B25" s="22" t="s">
        <v>252</v>
      </c>
      <c r="C25" s="16" t="s">
        <v>253</v>
      </c>
      <c r="D25" s="25" t="s">
        <v>254</v>
      </c>
      <c r="E25" s="16" t="s">
        <v>255</v>
      </c>
      <c r="F25" s="18" t="s">
        <v>256</v>
      </c>
      <c r="G25" s="18" t="s">
        <v>79</v>
      </c>
      <c r="H25" s="54" t="s">
        <v>257</v>
      </c>
      <c r="I25" s="24" t="s">
        <v>258</v>
      </c>
      <c r="J25" s="21" t="str">
        <f t="array" ref="J25">INDEX(studiesdatasets!$A$2:$O998,MATCH($I25,studiesdatasets!$A$2:$A998,0),15)</f>
        <v>Issues</v>
      </c>
    </row>
    <row r="26">
      <c r="A26" s="14" t="s">
        <v>259</v>
      </c>
      <c r="B26" s="28" t="s">
        <v>260</v>
      </c>
      <c r="C26" s="25" t="s">
        <v>261</v>
      </c>
      <c r="D26" s="25" t="s">
        <v>262</v>
      </c>
      <c r="E26" s="25" t="s">
        <v>263</v>
      </c>
      <c r="F26" s="33" t="s">
        <v>264</v>
      </c>
      <c r="G26" s="55" t="s">
        <v>265</v>
      </c>
      <c r="H26" s="56" t="s">
        <v>266</v>
      </c>
      <c r="I26" s="20" t="s">
        <v>267</v>
      </c>
      <c r="J26" s="21" t="str">
        <f t="array" ref="J26">INDEX(studiesdatasets!$A$2:$O998,MATCH($I26,studiesdatasets!$A$2:$A998,0),15)</f>
        <v>Issues</v>
      </c>
    </row>
    <row r="27">
      <c r="A27" s="14" t="s">
        <v>268</v>
      </c>
      <c r="B27" s="28" t="s">
        <v>269</v>
      </c>
      <c r="C27" s="25" t="s">
        <v>270</v>
      </c>
      <c r="D27" s="25" t="s">
        <v>271</v>
      </c>
      <c r="E27" s="25"/>
      <c r="F27" s="33" t="s">
        <v>272</v>
      </c>
      <c r="G27" s="33" t="s">
        <v>273</v>
      </c>
      <c r="H27" s="57" t="s">
        <v>274</v>
      </c>
      <c r="I27" s="20" t="s">
        <v>275</v>
      </c>
      <c r="J27" s="21" t="str">
        <f t="array" ref="J27">INDEX(studiesdatasets!$A$2:$O998,MATCH($I27,studiesdatasets!$A$2:$A998,0),15)</f>
        <v>Issues</v>
      </c>
    </row>
    <row r="28">
      <c r="A28" s="14" t="s">
        <v>276</v>
      </c>
      <c r="B28" s="44" t="s">
        <v>277</v>
      </c>
      <c r="C28" s="44" t="s">
        <v>278</v>
      </c>
      <c r="D28" s="44" t="s">
        <v>279</v>
      </c>
      <c r="E28" s="58"/>
      <c r="F28" s="39"/>
      <c r="G28" s="39"/>
      <c r="H28" s="59" t="s">
        <v>280</v>
      </c>
      <c r="I28" s="20" t="s">
        <v>281</v>
      </c>
      <c r="J28" s="21" t="str">
        <f t="array" ref="J28">INDEX(studiesdatasets!$A$2:$O998,MATCH($I28,studiesdatasets!$A$2:$A998,0),15)</f>
        <v>Completed</v>
      </c>
    </row>
    <row r="29">
      <c r="A29" s="14" t="s">
        <v>282</v>
      </c>
      <c r="B29" s="44" t="s">
        <v>283</v>
      </c>
      <c r="C29" s="44" t="s">
        <v>284</v>
      </c>
      <c r="D29" s="44" t="s">
        <v>285</v>
      </c>
      <c r="E29" s="60" t="s">
        <v>286</v>
      </c>
      <c r="F29" s="44" t="s">
        <v>192</v>
      </c>
      <c r="G29" s="44" t="s">
        <v>287</v>
      </c>
      <c r="H29" s="59" t="s">
        <v>288</v>
      </c>
      <c r="I29" s="20" t="s">
        <v>289</v>
      </c>
      <c r="J29" s="21" t="str">
        <f t="array" ref="J29">INDEX(studiesdatasets!$A$2:$O998,MATCH($I29,studiesdatasets!$A$2:$A998,0),15)</f>
        <v>Completed</v>
      </c>
      <c r="L29" s="7" t="s">
        <v>290</v>
      </c>
    </row>
    <row r="30">
      <c r="A30" s="14" t="s">
        <v>291</v>
      </c>
      <c r="B30" s="44" t="s">
        <v>292</v>
      </c>
      <c r="C30" s="44" t="s">
        <v>293</v>
      </c>
      <c r="D30" s="44" t="s">
        <v>294</v>
      </c>
      <c r="E30" s="60" t="s">
        <v>295</v>
      </c>
      <c r="F30" s="44" t="s">
        <v>192</v>
      </c>
      <c r="G30" s="44" t="s">
        <v>265</v>
      </c>
      <c r="H30" s="59" t="s">
        <v>296</v>
      </c>
      <c r="I30" s="20" t="s">
        <v>297</v>
      </c>
      <c r="J30" s="21" t="str">
        <f t="array" ref="J30">INDEX(studiesdatasets!$A$2:$O998,MATCH($I30,studiesdatasets!$A$2:$A998,0),15)</f>
        <v>Completed</v>
      </c>
    </row>
    <row r="31">
      <c r="A31" s="14" t="s">
        <v>298</v>
      </c>
      <c r="B31" s="44" t="s">
        <v>299</v>
      </c>
      <c r="C31" s="44" t="s">
        <v>300</v>
      </c>
      <c r="D31" s="44" t="s">
        <v>301</v>
      </c>
      <c r="E31" s="60" t="s">
        <v>302</v>
      </c>
      <c r="F31" s="44" t="s">
        <v>303</v>
      </c>
      <c r="G31" s="44" t="s">
        <v>150</v>
      </c>
      <c r="H31" s="59" t="s">
        <v>304</v>
      </c>
      <c r="I31" s="20" t="s">
        <v>305</v>
      </c>
      <c r="J31" s="21" t="str">
        <f t="array" ref="J31">INDEX(studiesdatasets!$A$2:$O998,MATCH($I31,studiesdatasets!$A$2:$A998,0),15)</f>
        <v>Completed</v>
      </c>
    </row>
    <row r="32">
      <c r="A32" s="14" t="s">
        <v>306</v>
      </c>
      <c r="B32" s="44" t="s">
        <v>307</v>
      </c>
      <c r="C32" s="44" t="s">
        <v>308</v>
      </c>
      <c r="D32" s="44" t="s">
        <v>309</v>
      </c>
      <c r="E32" s="60" t="s">
        <v>310</v>
      </c>
      <c r="F32" s="44" t="s">
        <v>311</v>
      </c>
      <c r="G32" s="44" t="s">
        <v>150</v>
      </c>
      <c r="H32" s="59" t="s">
        <v>312</v>
      </c>
      <c r="I32" s="61" t="s">
        <v>313</v>
      </c>
      <c r="J32" s="21" t="str">
        <f t="array" ref="J32">INDEX(studiesdatasets!$A$2:$O998,MATCH($I32,studiesdatasets!$A$2:$A998,0),15)</f>
        <v>To do</v>
      </c>
    </row>
    <row r="33">
      <c r="A33" s="15" t="s">
        <v>314</v>
      </c>
      <c r="B33" s="62" t="s">
        <v>315</v>
      </c>
      <c r="C33" s="62" t="s">
        <v>316</v>
      </c>
      <c r="D33" s="62" t="s">
        <v>317</v>
      </c>
      <c r="F33" s="62" t="s">
        <v>318</v>
      </c>
      <c r="G33" s="62" t="s">
        <v>319</v>
      </c>
      <c r="H33" s="62" t="s">
        <v>320</v>
      </c>
      <c r="J33" s="21" t="str">
        <f t="array" ref="J33">INDEX(studiesdatasets!$A$2:$O998,MATCH($I33,studiesdatasets!$A$2:$A998,0),15)</f>
        <v>#N/A</v>
      </c>
      <c r="K33" s="7" t="s">
        <v>321</v>
      </c>
      <c r="L33" s="7" t="s">
        <v>322</v>
      </c>
    </row>
    <row r="34">
      <c r="A34" s="15" t="s">
        <v>323</v>
      </c>
      <c r="B34" s="62" t="s">
        <v>324</v>
      </c>
      <c r="C34" s="62" t="s">
        <v>325</v>
      </c>
      <c r="D34" s="62" t="s">
        <v>326</v>
      </c>
      <c r="E34" s="62" t="s">
        <v>327</v>
      </c>
      <c r="F34" s="62" t="s">
        <v>328</v>
      </c>
      <c r="G34" s="62" t="s">
        <v>329</v>
      </c>
      <c r="H34" s="62" t="s">
        <v>330</v>
      </c>
      <c r="I34" s="63" t="s">
        <v>331</v>
      </c>
      <c r="J34" s="21" t="str">
        <f t="array" ref="J34">INDEX(studiesdatasets!$A$2:$O998,MATCH($I34,studiesdatasets!$A$2:$A998,0),15)</f>
        <v>Completed</v>
      </c>
      <c r="L34" s="7" t="s">
        <v>332</v>
      </c>
    </row>
    <row r="35">
      <c r="A35" s="7" t="s">
        <v>333</v>
      </c>
      <c r="B35" s="7" t="s">
        <v>334</v>
      </c>
      <c r="C35" s="64" t="s">
        <v>335</v>
      </c>
      <c r="D35" s="65" t="s">
        <v>336</v>
      </c>
      <c r="E35" s="7" t="s">
        <v>337</v>
      </c>
      <c r="F35" s="7" t="s">
        <v>338</v>
      </c>
      <c r="G35" s="7" t="s">
        <v>79</v>
      </c>
      <c r="H35" s="66" t="s">
        <v>339</v>
      </c>
      <c r="I35" s="67" t="s">
        <v>340</v>
      </c>
      <c r="J35" s="21" t="str">
        <f t="array" ref="J35">INDEX(studiesdatasets!$A$2:$O998,MATCH($I35,studiesdatasets!$A$2:$A998,0),15)</f>
        <v>Completed</v>
      </c>
      <c r="K35" s="62" t="s">
        <v>341</v>
      </c>
    </row>
    <row r="36">
      <c r="A36" s="15" t="s">
        <v>342</v>
      </c>
      <c r="B36" s="7" t="s">
        <v>343</v>
      </c>
      <c r="C36" s="64" t="s">
        <v>344</v>
      </c>
      <c r="D36" s="7" t="s">
        <v>345</v>
      </c>
      <c r="E36" s="7" t="s">
        <v>346</v>
      </c>
      <c r="F36" s="7" t="s">
        <v>347</v>
      </c>
      <c r="G36" s="7" t="s">
        <v>348</v>
      </c>
      <c r="H36" s="68" t="s">
        <v>349</v>
      </c>
      <c r="I36" s="67" t="s">
        <v>350</v>
      </c>
      <c r="J36" s="21" t="str">
        <f t="array" ref="J36">INDEX(studiesdatasets!$A$2:$O998,MATCH($I36,studiesdatasets!$A$2:$A998,0),15)</f>
        <v>Completed</v>
      </c>
      <c r="L36" s="7" t="s">
        <v>290</v>
      </c>
    </row>
    <row r="37">
      <c r="A37" s="15" t="s">
        <v>351</v>
      </c>
      <c r="B37" s="7" t="s">
        <v>352</v>
      </c>
      <c r="C37" s="7" t="s">
        <v>353</v>
      </c>
      <c r="D37" s="7" t="s">
        <v>354</v>
      </c>
      <c r="E37" s="7" t="s">
        <v>355</v>
      </c>
      <c r="F37" s="7" t="s">
        <v>356</v>
      </c>
      <c r="G37" s="7" t="s">
        <v>265</v>
      </c>
      <c r="H37" s="69" t="s">
        <v>357</v>
      </c>
      <c r="I37" s="7" t="s">
        <v>358</v>
      </c>
      <c r="J37" s="21" t="str">
        <f t="array" ref="J37">INDEX(studiesdatasets!$A$2:$O998,MATCH($I37,studiesdatasets!$A$2:$A998,0),15)</f>
        <v>Completed</v>
      </c>
      <c r="L37" s="7" t="s">
        <v>332</v>
      </c>
    </row>
    <row r="38">
      <c r="A38" s="15" t="s">
        <v>359</v>
      </c>
      <c r="B38" s="7" t="s">
        <v>360</v>
      </c>
      <c r="C38" s="7" t="s">
        <v>361</v>
      </c>
      <c r="D38" s="7" t="s">
        <v>362</v>
      </c>
      <c r="E38" s="7" t="s">
        <v>363</v>
      </c>
      <c r="F38" s="7" t="s">
        <v>364</v>
      </c>
      <c r="G38" s="7" t="s">
        <v>365</v>
      </c>
      <c r="H38" s="68" t="s">
        <v>366</v>
      </c>
      <c r="I38" s="7" t="s">
        <v>367</v>
      </c>
      <c r="J38" s="21" t="str">
        <f t="array" ref="J38">INDEX(studiesdatasets!$A$2:$O998,MATCH($I38,studiesdatasets!$A$2:$A998,0),15)</f>
        <v>Completed</v>
      </c>
      <c r="L38" s="7" t="s">
        <v>290</v>
      </c>
    </row>
    <row r="39">
      <c r="A39" s="7" t="s">
        <v>368</v>
      </c>
      <c r="B39" s="7" t="s">
        <v>369</v>
      </c>
      <c r="C39" s="64" t="s">
        <v>370</v>
      </c>
      <c r="D39" s="7" t="s">
        <v>371</v>
      </c>
      <c r="E39" s="7" t="s">
        <v>372</v>
      </c>
      <c r="F39" s="7" t="s">
        <v>373</v>
      </c>
      <c r="G39" s="7" t="s">
        <v>374</v>
      </c>
      <c r="H39" s="66" t="s">
        <v>375</v>
      </c>
      <c r="I39" s="7" t="s">
        <v>376</v>
      </c>
      <c r="J39" s="21" t="str">
        <f t="array" ref="J39">INDEX(studiesdatasets!$A$2:$O998,MATCH($I39,studiesdatasets!$A$2:$A998,0),15)</f>
        <v>Completed</v>
      </c>
    </row>
    <row r="40">
      <c r="A40" s="15" t="s">
        <v>377</v>
      </c>
      <c r="B40" s="7" t="s">
        <v>378</v>
      </c>
      <c r="C40" s="7" t="s">
        <v>379</v>
      </c>
      <c r="D40" s="7" t="s">
        <v>380</v>
      </c>
      <c r="E40" s="7" t="s">
        <v>381</v>
      </c>
      <c r="F40" s="7" t="s">
        <v>382</v>
      </c>
      <c r="G40" s="7" t="s">
        <v>365</v>
      </c>
      <c r="H40" s="68" t="s">
        <v>383</v>
      </c>
      <c r="I40" s="7" t="s">
        <v>384</v>
      </c>
      <c r="J40" s="21" t="str">
        <f t="array" ref="J40">INDEX(studiesdatasets!$A$2:$O998,MATCH($I40,studiesdatasets!$A$2:$A998,0),15)</f>
        <v>Completed</v>
      </c>
    </row>
    <row r="41">
      <c r="A41" s="15" t="s">
        <v>385</v>
      </c>
      <c r="B41" s="7" t="s">
        <v>386</v>
      </c>
      <c r="C41" s="7" t="s">
        <v>387</v>
      </c>
      <c r="D41" s="7" t="s">
        <v>388</v>
      </c>
      <c r="E41" s="7" t="s">
        <v>389</v>
      </c>
      <c r="F41" s="7" t="s">
        <v>390</v>
      </c>
      <c r="G41" s="7" t="s">
        <v>166</v>
      </c>
      <c r="H41" s="68" t="s">
        <v>391</v>
      </c>
      <c r="I41" s="67" t="s">
        <v>392</v>
      </c>
      <c r="J41" s="21" t="str">
        <f t="array" ref="J41">INDEX(studiesdatasets!$A$2:$O998,MATCH($I41,studiesdatasets!$A$2:$A998,0),15)</f>
        <v>Completed</v>
      </c>
      <c r="L41" s="7" t="s">
        <v>290</v>
      </c>
    </row>
    <row r="42">
      <c r="A42" s="15" t="s">
        <v>393</v>
      </c>
      <c r="B42" s="70" t="s">
        <v>394</v>
      </c>
      <c r="C42" s="7" t="s">
        <v>395</v>
      </c>
      <c r="D42" s="71" t="s">
        <v>396</v>
      </c>
      <c r="E42" s="72" t="s">
        <v>397</v>
      </c>
      <c r="F42" s="7" t="s">
        <v>398</v>
      </c>
      <c r="G42" s="55" t="s">
        <v>265</v>
      </c>
      <c r="H42" s="73" t="s">
        <v>399</v>
      </c>
      <c r="I42" s="62"/>
      <c r="J42" s="30" t="s">
        <v>90</v>
      </c>
    </row>
    <row r="43">
      <c r="A43" s="15" t="s">
        <v>400</v>
      </c>
      <c r="B43" s="7" t="s">
        <v>401</v>
      </c>
      <c r="C43" s="7" t="s">
        <v>402</v>
      </c>
      <c r="D43" s="7" t="s">
        <v>403</v>
      </c>
      <c r="E43" s="7" t="s">
        <v>404</v>
      </c>
      <c r="F43" s="7" t="s">
        <v>405</v>
      </c>
      <c r="G43" s="7" t="s">
        <v>319</v>
      </c>
      <c r="H43" s="68" t="s">
        <v>406</v>
      </c>
      <c r="I43" s="62"/>
      <c r="J43" s="30" t="s">
        <v>90</v>
      </c>
      <c r="K43" s="7" t="s">
        <v>407</v>
      </c>
    </row>
    <row r="44">
      <c r="A44" s="15" t="s">
        <v>408</v>
      </c>
      <c r="B44" s="7" t="s">
        <v>409</v>
      </c>
      <c r="C44" s="7" t="s">
        <v>410</v>
      </c>
      <c r="D44" s="7" t="s">
        <v>411</v>
      </c>
      <c r="E44" s="7" t="s">
        <v>412</v>
      </c>
      <c r="F44" s="62"/>
      <c r="G44" s="7" t="s">
        <v>150</v>
      </c>
      <c r="H44" s="68" t="s">
        <v>413</v>
      </c>
      <c r="I44" s="7" t="s">
        <v>414</v>
      </c>
      <c r="J44" s="30" t="s">
        <v>415</v>
      </c>
    </row>
    <row r="45">
      <c r="A45" s="15" t="s">
        <v>416</v>
      </c>
      <c r="B45" s="7" t="s">
        <v>417</v>
      </c>
      <c r="C45" s="7" t="s">
        <v>418</v>
      </c>
      <c r="D45" s="7" t="s">
        <v>419</v>
      </c>
      <c r="E45" s="74" t="s">
        <v>420</v>
      </c>
      <c r="F45" s="7" t="s">
        <v>421</v>
      </c>
      <c r="G45" s="7" t="s">
        <v>99</v>
      </c>
      <c r="H45" s="68" t="s">
        <v>422</v>
      </c>
      <c r="I45" s="62"/>
      <c r="J45" s="30" t="s">
        <v>90</v>
      </c>
    </row>
    <row r="46">
      <c r="A46" s="15"/>
      <c r="H46" s="75"/>
      <c r="J46" s="21" t="str">
        <f t="array" ref="J46">INDEX(studiesdatasets!$A$2:$O998,MATCH($I46,studiesdatasets!$A$2:$A998,0),15)</f>
        <v>#N/A</v>
      </c>
    </row>
    <row r="47">
      <c r="A47" s="15"/>
      <c r="H47" s="75"/>
      <c r="J47" s="21" t="str">
        <f t="array" ref="J47">INDEX(studiesdatasets!$A$2:$O998,MATCH($I47,studiesdatasets!$A$2:$A998,0),15)</f>
        <v>#N/A</v>
      </c>
    </row>
    <row r="48">
      <c r="A48" s="15"/>
      <c r="H48" s="75"/>
      <c r="J48" s="21" t="str">
        <f t="array" ref="J48">INDEX(studiesdatasets!$A$2:$O998,MATCH($I48,studiesdatasets!$A$2:$A998,0),15)</f>
        <v>#N/A</v>
      </c>
    </row>
    <row r="49">
      <c r="A49" s="15"/>
      <c r="H49" s="75"/>
      <c r="J49" s="21" t="str">
        <f t="array" ref="J49">INDEX(studiesdatasets!$A$2:$O998,MATCH($I49,studiesdatasets!$A$2:$A998,0),15)</f>
        <v>#N/A</v>
      </c>
    </row>
    <row r="50">
      <c r="A50" s="15"/>
      <c r="H50" s="75"/>
      <c r="J50" s="21" t="str">
        <f t="array" ref="J50">INDEX(studiesdatasets!$A$2:$O998,MATCH($I50,studiesdatasets!$A$2:$A998,0),15)</f>
        <v>#N/A</v>
      </c>
    </row>
    <row r="51">
      <c r="A51" s="15"/>
      <c r="H51" s="75"/>
      <c r="J51" s="21" t="str">
        <f t="array" ref="J51">INDEX(studiesdatasets!$A$2:$O998,MATCH($I51,studiesdatasets!$A$2:$A998,0),15)</f>
        <v>#N/A</v>
      </c>
    </row>
    <row r="52">
      <c r="A52" s="15"/>
      <c r="H52" s="75"/>
      <c r="J52" s="21" t="str">
        <f t="array" ref="J52">INDEX(studiesdatasets!$A$2:$O998,MATCH($I52,studiesdatasets!$A$2:$A998,0),15)</f>
        <v>#N/A</v>
      </c>
    </row>
    <row r="53">
      <c r="A53" s="15"/>
      <c r="H53" s="75"/>
      <c r="J53" s="21" t="str">
        <f t="array" ref="J53">INDEX(studiesdatasets!$A$2:$O998,MATCH($I53,studiesdatasets!$A$2:$A998,0),15)</f>
        <v>#N/A</v>
      </c>
    </row>
    <row r="54">
      <c r="A54" s="15"/>
      <c r="H54" s="75"/>
      <c r="J54" s="21" t="str">
        <f t="array" ref="J54">INDEX(studiesdatasets!$A$2:$O998,MATCH($I54,studiesdatasets!$A$2:$A998,0),15)</f>
        <v>#N/A</v>
      </c>
    </row>
    <row r="55">
      <c r="A55" s="15"/>
      <c r="H55" s="75"/>
      <c r="J55" s="21" t="str">
        <f t="array" ref="J55">INDEX(studiesdatasets!$A$2:$O998,MATCH($I55,studiesdatasets!$A$2:$A998,0),15)</f>
        <v>#N/A</v>
      </c>
    </row>
    <row r="56">
      <c r="A56" s="15"/>
      <c r="H56" s="75"/>
      <c r="J56" s="21" t="str">
        <f t="array" ref="J56">INDEX(studiesdatasets!$A$2:$O998,MATCH($I56,studiesdatasets!$A$2:$A998,0),15)</f>
        <v>#N/A</v>
      </c>
    </row>
    <row r="57">
      <c r="A57" s="15"/>
      <c r="H57" s="75"/>
      <c r="J57" s="21" t="str">
        <f t="array" ref="J57">INDEX(studiesdatasets!$A$2:$O998,MATCH($I57,studiesdatasets!$A$2:$A998,0),15)</f>
        <v>#N/A</v>
      </c>
    </row>
    <row r="58">
      <c r="A58" s="15"/>
      <c r="H58" s="75"/>
      <c r="J58" s="21" t="str">
        <f t="array" ref="J58">INDEX(studiesdatasets!$A$2:$O998,MATCH($I58,studiesdatasets!$A$2:$A998,0),15)</f>
        <v>#N/A</v>
      </c>
    </row>
    <row r="59">
      <c r="A59" s="15"/>
      <c r="H59" s="75"/>
      <c r="J59" s="21" t="str">
        <f t="array" ref="J59">INDEX(studiesdatasets!$A$2:$O998,MATCH($I59,studiesdatasets!$A$2:$A998,0),15)</f>
        <v>#N/A</v>
      </c>
    </row>
    <row r="60">
      <c r="A60" s="15"/>
      <c r="H60" s="75"/>
      <c r="J60" s="21" t="str">
        <f t="array" ref="J60">INDEX(studiesdatasets!$A$2:$O998,MATCH($I60,studiesdatasets!$A$2:$A998,0),15)</f>
        <v>#N/A</v>
      </c>
    </row>
    <row r="61">
      <c r="A61" s="15"/>
      <c r="H61" s="75"/>
      <c r="J61" s="21" t="str">
        <f t="array" ref="J61">INDEX(studiesdatasets!$A$2:$O998,MATCH($I61,studiesdatasets!$A$2:$A998,0),15)</f>
        <v>#N/A</v>
      </c>
    </row>
    <row r="62">
      <c r="A62" s="15"/>
      <c r="H62" s="75"/>
      <c r="J62" s="21" t="str">
        <f t="array" ref="J62">INDEX(studiesdatasets!$A$2:$O998,MATCH($I62,studiesdatasets!$A$2:$A998,0),15)</f>
        <v>#N/A</v>
      </c>
    </row>
    <row r="63">
      <c r="A63" s="15"/>
      <c r="H63" s="75"/>
      <c r="J63" s="21" t="str">
        <f t="array" ref="J63">INDEX(studiesdatasets!$A$2:$O998,MATCH($I63,studiesdatasets!$A$2:$A998,0),15)</f>
        <v>#N/A</v>
      </c>
    </row>
    <row r="64">
      <c r="A64" s="15"/>
      <c r="H64" s="75"/>
      <c r="J64" s="21" t="str">
        <f t="array" ref="J64">INDEX(studiesdatasets!$A$2:$O998,MATCH($I64,studiesdatasets!$A$2:$A998,0),15)</f>
        <v>#N/A</v>
      </c>
    </row>
    <row r="65">
      <c r="A65" s="15"/>
      <c r="H65" s="75"/>
      <c r="J65" s="21" t="str">
        <f t="array" ref="J65">INDEX(studiesdatasets!$A$2:$O998,MATCH($I65,studiesdatasets!$A$2:$A998,0),15)</f>
        <v>#N/A</v>
      </c>
    </row>
    <row r="66">
      <c r="A66" s="15"/>
      <c r="H66" s="75"/>
      <c r="J66" s="21" t="str">
        <f t="array" ref="J66">INDEX(studiesdatasets!$A$2:$O998,MATCH($I66,studiesdatasets!$A$2:$A998,0),15)</f>
        <v>#N/A</v>
      </c>
    </row>
    <row r="67">
      <c r="A67" s="15"/>
      <c r="H67" s="75"/>
      <c r="J67" s="21" t="str">
        <f t="array" ref="J67">INDEX(studiesdatasets!$A$2:$O998,MATCH($I67,studiesdatasets!$A$2:$A998,0),15)</f>
        <v>#N/A</v>
      </c>
    </row>
    <row r="68">
      <c r="A68" s="15"/>
      <c r="H68" s="75"/>
      <c r="J68" s="21" t="str">
        <f t="array" ref="J68">INDEX(studiesdatasets!$A$2:$O998,MATCH($I68,studiesdatasets!$A$2:$A998,0),15)</f>
        <v>#N/A</v>
      </c>
    </row>
    <row r="69">
      <c r="A69" s="15"/>
      <c r="H69" s="75"/>
      <c r="J69" s="21" t="str">
        <f t="array" ref="J69">INDEX(studiesdatasets!$A$2:$O998,MATCH($I69,studiesdatasets!$A$2:$A998,0),15)</f>
        <v>#N/A</v>
      </c>
    </row>
    <row r="70">
      <c r="A70" s="15"/>
      <c r="H70" s="75"/>
      <c r="J70" s="21" t="str">
        <f t="array" ref="J70">INDEX(studiesdatasets!$A$2:$O998,MATCH($I70,studiesdatasets!$A$2:$A998,0),15)</f>
        <v>#N/A</v>
      </c>
    </row>
    <row r="71">
      <c r="A71" s="15"/>
      <c r="H71" s="75"/>
      <c r="J71" s="21" t="str">
        <f t="array" ref="J71">INDEX(studiesdatasets!$A$2:$O998,MATCH($I71,studiesdatasets!$A$2:$A998,0),15)</f>
        <v>#N/A</v>
      </c>
    </row>
    <row r="72">
      <c r="A72" s="15"/>
      <c r="H72" s="75"/>
      <c r="J72" s="21" t="str">
        <f t="array" ref="J72">INDEX(studiesdatasets!$A$2:$O998,MATCH($I72,studiesdatasets!$A$2:$A998,0),15)</f>
        <v>#N/A</v>
      </c>
    </row>
    <row r="73">
      <c r="A73" s="15"/>
      <c r="H73" s="75"/>
      <c r="J73" s="21" t="str">
        <f t="array" ref="J73">INDEX(studiesdatasets!$A$2:$O998,MATCH($I73,studiesdatasets!$A$2:$A998,0),15)</f>
        <v>#N/A</v>
      </c>
    </row>
    <row r="74">
      <c r="A74" s="15"/>
      <c r="H74" s="75"/>
      <c r="J74" s="21" t="str">
        <f t="array" ref="J74">INDEX(studiesdatasets!$A$2:$O998,MATCH($I74,studiesdatasets!$A$2:$A998,0),15)</f>
        <v>#N/A</v>
      </c>
    </row>
    <row r="75">
      <c r="A75" s="15"/>
      <c r="H75" s="75"/>
      <c r="J75" s="21" t="str">
        <f t="array" ref="J75">INDEX(studiesdatasets!$A$2:$O998,MATCH($I75,studiesdatasets!$A$2:$A998,0),15)</f>
        <v>#N/A</v>
      </c>
    </row>
    <row r="76">
      <c r="A76" s="15"/>
      <c r="H76" s="75"/>
      <c r="J76" s="21" t="str">
        <f t="array" ref="J76">INDEX(studiesdatasets!$A$2:$O998,MATCH($I76,studiesdatasets!$A$2:$A998,0),15)</f>
        <v>#N/A</v>
      </c>
    </row>
    <row r="77">
      <c r="A77" s="15"/>
      <c r="H77" s="75"/>
      <c r="J77" s="21" t="str">
        <f t="array" ref="J77">INDEX(studiesdatasets!$A$2:$O998,MATCH($I77,studiesdatasets!$A$2:$A998,0),15)</f>
        <v>#N/A</v>
      </c>
    </row>
    <row r="78">
      <c r="A78" s="15"/>
      <c r="H78" s="75"/>
      <c r="J78" s="21" t="str">
        <f t="array" ref="J78">INDEX(studiesdatasets!$A$2:$O998,MATCH($I78,studiesdatasets!$A$2:$A998,0),15)</f>
        <v>#N/A</v>
      </c>
    </row>
    <row r="79">
      <c r="A79" s="15"/>
      <c r="H79" s="75"/>
      <c r="J79" s="21" t="str">
        <f t="array" ref="J79">INDEX(studiesdatasets!$A$2:$O998,MATCH($I79,studiesdatasets!$A$2:$A998,0),15)</f>
        <v>#N/A</v>
      </c>
    </row>
    <row r="80">
      <c r="A80" s="15"/>
      <c r="H80" s="75"/>
      <c r="J80" s="21" t="str">
        <f t="array" ref="J80">INDEX(studiesdatasets!$A$2:$O998,MATCH($I80,studiesdatasets!$A$2:$A998,0),15)</f>
        <v>#N/A</v>
      </c>
    </row>
    <row r="81">
      <c r="A81" s="15"/>
      <c r="H81" s="75"/>
      <c r="J81" s="21" t="str">
        <f t="array" ref="J81">INDEX(studiesdatasets!$A$2:$O998,MATCH($I81,studiesdatasets!$A$2:$A998,0),15)</f>
        <v>#N/A</v>
      </c>
    </row>
    <row r="82">
      <c r="A82" s="15"/>
      <c r="H82" s="75"/>
      <c r="J82" s="21" t="str">
        <f t="array" ref="J82">INDEX(studiesdatasets!$A$2:$O998,MATCH($I82,studiesdatasets!$A$2:$A998,0),15)</f>
        <v>#N/A</v>
      </c>
    </row>
    <row r="83">
      <c r="A83" s="15"/>
      <c r="H83" s="75"/>
      <c r="J83" s="21" t="str">
        <f t="array" ref="J83">INDEX(studiesdatasets!$A$2:$O998,MATCH($I83,studiesdatasets!$A$2:$A998,0),15)</f>
        <v>#N/A</v>
      </c>
    </row>
    <row r="84">
      <c r="A84" s="15"/>
      <c r="H84" s="75"/>
      <c r="J84" s="21" t="str">
        <f t="array" ref="J84">INDEX(studiesdatasets!$A$2:$O998,MATCH($I84,studiesdatasets!$A$2:$A998,0),15)</f>
        <v>#N/A</v>
      </c>
    </row>
    <row r="85">
      <c r="A85" s="15"/>
      <c r="H85" s="75"/>
      <c r="J85" s="21" t="str">
        <f t="array" ref="J85">INDEX(studiesdatasets!$A$2:$O998,MATCH($I85,studiesdatasets!$A$2:$A998,0),15)</f>
        <v>#N/A</v>
      </c>
    </row>
    <row r="86">
      <c r="A86" s="15"/>
      <c r="H86" s="75"/>
      <c r="J86" s="21" t="str">
        <f t="array" ref="J86">INDEX(studiesdatasets!$A$2:$O998,MATCH($I86,studiesdatasets!$A$2:$A998,0),15)</f>
        <v>#N/A</v>
      </c>
    </row>
    <row r="87">
      <c r="A87" s="15"/>
      <c r="H87" s="75"/>
      <c r="J87" s="21" t="str">
        <f t="array" ref="J87">INDEX(studiesdatasets!$A$2:$O998,MATCH($I87,studiesdatasets!$A$2:$A998,0),15)</f>
        <v>#N/A</v>
      </c>
    </row>
    <row r="88">
      <c r="A88" s="15"/>
      <c r="H88" s="75"/>
      <c r="J88" s="21" t="str">
        <f t="array" ref="J88">INDEX(studiesdatasets!$A$2:$O998,MATCH($I88,studiesdatasets!$A$2:$A998,0),15)</f>
        <v>#N/A</v>
      </c>
    </row>
    <row r="89">
      <c r="A89" s="15"/>
      <c r="H89" s="75"/>
      <c r="J89" s="21" t="str">
        <f t="array" ref="J89">INDEX(studiesdatasets!$A$2:$O998,MATCH($I89,studiesdatasets!$A$2:$A998,0),15)</f>
        <v>#N/A</v>
      </c>
    </row>
    <row r="90">
      <c r="A90" s="15"/>
      <c r="H90" s="75"/>
      <c r="J90" s="21" t="str">
        <f t="array" ref="J90">INDEX(studiesdatasets!$A$2:$O998,MATCH($I90,studiesdatasets!$A$2:$A998,0),15)</f>
        <v>#N/A</v>
      </c>
    </row>
    <row r="91">
      <c r="A91" s="15"/>
      <c r="H91" s="75"/>
      <c r="J91" s="21" t="str">
        <f t="array" ref="J91">INDEX(studiesdatasets!$A$2:$O998,MATCH($I91,studiesdatasets!$A$2:$A998,0),15)</f>
        <v>#N/A</v>
      </c>
    </row>
    <row r="92">
      <c r="H92" s="75"/>
      <c r="J92" s="21" t="str">
        <f t="array" ref="J92">INDEX(studiesdatasets!$A$2:$O998,MATCH($I92,studiesdatasets!$A$2:$A998,0),15)</f>
        <v>#N/A</v>
      </c>
    </row>
    <row r="93">
      <c r="H93" s="75"/>
      <c r="J93" s="21" t="str">
        <f t="array" ref="J93">INDEX(studiesdatasets!$A$2:$O998,MATCH($I93,studiesdatasets!$A$2:$A998,0),15)</f>
        <v>#N/A</v>
      </c>
    </row>
    <row r="94">
      <c r="H94" s="75"/>
      <c r="J94" s="21" t="str">
        <f t="array" ref="J94">INDEX(studiesdatasets!$A$2:$O998,MATCH($I94,studiesdatasets!$A$2:$A998,0),15)</f>
        <v>#N/A</v>
      </c>
    </row>
    <row r="95">
      <c r="H95" s="75"/>
      <c r="J95" s="21" t="str">
        <f t="array" ref="J95">INDEX(studiesdatasets!$A$2:$O998,MATCH($I95,studiesdatasets!$A$2:$A998,0),15)</f>
        <v>#N/A</v>
      </c>
    </row>
    <row r="96">
      <c r="H96" s="75"/>
      <c r="J96" s="21" t="str">
        <f t="array" ref="J96">INDEX(studiesdatasets!$A$2:$O998,MATCH($I96,studiesdatasets!$A$2:$A998,0),15)</f>
        <v>#N/A</v>
      </c>
    </row>
    <row r="97">
      <c r="H97" s="75"/>
      <c r="J97" s="21" t="str">
        <f t="array" ref="J97">INDEX(studiesdatasets!$A$2:$O998,MATCH($I97,studiesdatasets!$A$2:$A998,0),15)</f>
        <v>#N/A</v>
      </c>
    </row>
    <row r="98">
      <c r="H98" s="75"/>
      <c r="J98" s="21" t="str">
        <f t="array" ref="J98">INDEX(studiesdatasets!$A$2:$O998,MATCH($I98,studiesdatasets!$A$2:$A998,0),15)</f>
        <v>#N/A</v>
      </c>
    </row>
    <row r="99">
      <c r="H99" s="75"/>
      <c r="J99" s="21" t="str">
        <f t="array" ref="J99">INDEX(studiesdatasets!$A$2:$O998,MATCH($I99,studiesdatasets!$A$2:$A998,0),15)</f>
        <v>#N/A</v>
      </c>
    </row>
    <row r="100">
      <c r="H100" s="75"/>
      <c r="J100" s="21" t="str">
        <f t="array" ref="J100">INDEX(studiesdatasets!$A$2:$O998,MATCH($I100,studiesdatasets!$A$2:$A998,0),15)</f>
        <v>#N/A</v>
      </c>
    </row>
    <row r="101">
      <c r="H101" s="75"/>
      <c r="J101" s="21" t="str">
        <f t="array" ref="J101">INDEX(studiesdatasets!$A$2:$O998,MATCH($I101,studiesdatasets!$A$2:$A998,0),15)</f>
        <v>#N/A</v>
      </c>
    </row>
    <row r="102">
      <c r="H102" s="75"/>
      <c r="J102" s="21" t="str">
        <f t="array" ref="J102">INDEX(studiesdatasets!$A$2:$O998,MATCH($I102,studiesdatasets!$A$2:$A998,0),15)</f>
        <v>#N/A</v>
      </c>
    </row>
    <row r="103">
      <c r="H103" s="75"/>
      <c r="J103" s="21" t="str">
        <f t="array" ref="J103">INDEX(studiesdatasets!$A$2:$O998,MATCH($I103,studiesdatasets!$A$2:$A998,0),15)</f>
        <v>#N/A</v>
      </c>
    </row>
    <row r="104">
      <c r="H104" s="75"/>
      <c r="J104" s="21" t="str">
        <f t="array" ref="J104">INDEX(studiesdatasets!$A$2:$O998,MATCH($I104,studiesdatasets!$A$2:$A998,0),15)</f>
        <v>#N/A</v>
      </c>
    </row>
    <row r="105">
      <c r="H105" s="75"/>
      <c r="J105" s="21" t="str">
        <f t="array" ref="J105">INDEX(studiesdatasets!$A$2:$O998,MATCH($I105,studiesdatasets!$A$2:$A998,0),15)</f>
        <v>#N/A</v>
      </c>
    </row>
    <row r="106">
      <c r="H106" s="75"/>
      <c r="J106" s="21" t="str">
        <f t="array" ref="J106">INDEX(studiesdatasets!$A$2:$O998,MATCH($I106,studiesdatasets!$A$2:$A998,0),15)</f>
        <v>#N/A</v>
      </c>
    </row>
    <row r="107">
      <c r="H107" s="75"/>
      <c r="J107" s="21" t="str">
        <f t="array" ref="J107">INDEX(studiesdatasets!$A$2:$O998,MATCH($I107,studiesdatasets!$A$2:$A998,0),15)</f>
        <v>#N/A</v>
      </c>
    </row>
    <row r="108">
      <c r="H108" s="75"/>
      <c r="J108" s="21" t="str">
        <f t="array" ref="J108">INDEX(studiesdatasets!$A$2:$O998,MATCH($I108,studiesdatasets!$A$2:$A998,0),15)</f>
        <v>#N/A</v>
      </c>
    </row>
    <row r="109">
      <c r="H109" s="75"/>
      <c r="J109" s="21" t="str">
        <f t="array" ref="J109">INDEX(studiesdatasets!$A$2:$O998,MATCH($I109,studiesdatasets!$A$2:$A998,0),15)</f>
        <v>#N/A</v>
      </c>
    </row>
    <row r="110">
      <c r="H110" s="75"/>
      <c r="J110" s="21" t="str">
        <f t="array" ref="J110">INDEX(studiesdatasets!$A$2:$O998,MATCH($I110,studiesdatasets!$A$2:$A998,0),15)</f>
        <v>#N/A</v>
      </c>
    </row>
    <row r="111">
      <c r="H111" s="75"/>
      <c r="J111" s="21" t="str">
        <f t="array" ref="J111">INDEX(studiesdatasets!$A$2:$O998,MATCH($I111,studiesdatasets!$A$2:$A998,0),15)</f>
        <v>#N/A</v>
      </c>
    </row>
    <row r="112">
      <c r="H112" s="75"/>
      <c r="J112" s="21" t="str">
        <f t="array" ref="J112">INDEX(studiesdatasets!$A$2:$O998,MATCH($I112,studiesdatasets!$A$2:$A998,0),15)</f>
        <v>#N/A</v>
      </c>
    </row>
    <row r="113">
      <c r="H113" s="75"/>
      <c r="J113" s="21" t="str">
        <f t="array" ref="J113">INDEX(studiesdatasets!$A$2:$O998,MATCH($I113,studiesdatasets!$A$2:$A998,0),15)</f>
        <v>#N/A</v>
      </c>
    </row>
    <row r="114">
      <c r="H114" s="75"/>
      <c r="J114" s="21" t="str">
        <f t="array" ref="J114">INDEX(studiesdatasets!$A$2:$O998,MATCH($I114,studiesdatasets!$A$2:$A998,0),15)</f>
        <v>#N/A</v>
      </c>
    </row>
    <row r="115">
      <c r="H115" s="75"/>
    </row>
    <row r="116">
      <c r="H116" s="75"/>
    </row>
    <row r="117">
      <c r="H117" s="75"/>
    </row>
    <row r="118">
      <c r="H118" s="75"/>
    </row>
    <row r="119">
      <c r="H119" s="75"/>
    </row>
    <row r="120">
      <c r="H120" s="75"/>
    </row>
    <row r="121">
      <c r="H121" s="75"/>
    </row>
    <row r="122">
      <c r="H122" s="75"/>
    </row>
    <row r="123">
      <c r="H123" s="75"/>
    </row>
    <row r="124">
      <c r="H124" s="75"/>
    </row>
    <row r="125">
      <c r="H125" s="75"/>
    </row>
    <row r="126">
      <c r="H126" s="75"/>
    </row>
    <row r="127">
      <c r="H127" s="75"/>
    </row>
    <row r="128">
      <c r="H128" s="75"/>
    </row>
    <row r="129">
      <c r="H129" s="75"/>
    </row>
    <row r="130">
      <c r="H130" s="75"/>
    </row>
    <row r="131">
      <c r="H131" s="75"/>
    </row>
    <row r="132">
      <c r="H132" s="75"/>
    </row>
    <row r="133">
      <c r="H133" s="75"/>
    </row>
    <row r="134">
      <c r="H134" s="75"/>
    </row>
    <row r="135">
      <c r="H135" s="75"/>
    </row>
    <row r="136">
      <c r="H136" s="75"/>
    </row>
    <row r="137">
      <c r="H137" s="75"/>
    </row>
    <row r="138">
      <c r="H138" s="75"/>
    </row>
    <row r="139">
      <c r="H139" s="76"/>
    </row>
    <row r="140">
      <c r="H140" s="76"/>
    </row>
    <row r="141">
      <c r="H141" s="76"/>
    </row>
    <row r="142">
      <c r="H142" s="76"/>
    </row>
    <row r="143">
      <c r="H143" s="76"/>
    </row>
    <row r="144">
      <c r="H144" s="76"/>
    </row>
    <row r="145">
      <c r="H145" s="76"/>
    </row>
    <row r="146">
      <c r="H146" s="76"/>
    </row>
    <row r="147">
      <c r="H147" s="76"/>
    </row>
    <row r="148">
      <c r="H148" s="76"/>
    </row>
    <row r="149">
      <c r="H149" s="76"/>
    </row>
    <row r="150">
      <c r="H150" s="76"/>
    </row>
    <row r="151">
      <c r="H151" s="76"/>
    </row>
    <row r="152">
      <c r="H152" s="76"/>
    </row>
    <row r="153">
      <c r="H153" s="76"/>
    </row>
    <row r="154">
      <c r="H154" s="76"/>
    </row>
    <row r="155">
      <c r="H155" s="76"/>
    </row>
    <row r="156">
      <c r="H156" s="76"/>
    </row>
    <row r="157">
      <c r="H157" s="76"/>
    </row>
    <row r="158">
      <c r="H158" s="76"/>
    </row>
    <row r="159">
      <c r="H159" s="76"/>
    </row>
    <row r="160">
      <c r="H160" s="76"/>
    </row>
    <row r="161">
      <c r="H161" s="76"/>
    </row>
    <row r="162">
      <c r="H162" s="76"/>
    </row>
    <row r="163">
      <c r="H163" s="76"/>
    </row>
    <row r="164">
      <c r="H164" s="76"/>
    </row>
    <row r="165">
      <c r="H165" s="76"/>
    </row>
    <row r="166">
      <c r="H166" s="76"/>
    </row>
    <row r="167">
      <c r="H167" s="76"/>
    </row>
    <row r="168">
      <c r="H168" s="76"/>
    </row>
    <row r="169">
      <c r="H169" s="76"/>
    </row>
    <row r="170">
      <c r="H170" s="76"/>
    </row>
    <row r="171">
      <c r="H171" s="76"/>
    </row>
    <row r="172">
      <c r="H172" s="76"/>
    </row>
    <row r="173">
      <c r="H173" s="76"/>
    </row>
    <row r="174">
      <c r="H174" s="76"/>
    </row>
    <row r="175">
      <c r="H175" s="76"/>
    </row>
    <row r="176">
      <c r="H176" s="76"/>
    </row>
    <row r="177">
      <c r="H177" s="76"/>
    </row>
    <row r="178">
      <c r="H178" s="76"/>
    </row>
    <row r="179">
      <c r="H179" s="76"/>
    </row>
    <row r="180">
      <c r="H180" s="76"/>
    </row>
    <row r="181">
      <c r="H181" s="76"/>
    </row>
    <row r="182">
      <c r="H182" s="76"/>
    </row>
    <row r="183">
      <c r="H183" s="76"/>
    </row>
    <row r="184">
      <c r="H184" s="76"/>
    </row>
    <row r="185">
      <c r="H185" s="76"/>
    </row>
    <row r="186">
      <c r="H186" s="76"/>
    </row>
    <row r="187">
      <c r="H187" s="76"/>
    </row>
    <row r="188">
      <c r="H188" s="76"/>
    </row>
    <row r="189">
      <c r="H189" s="76"/>
    </row>
    <row r="190">
      <c r="H190" s="76"/>
    </row>
    <row r="191">
      <c r="H191" s="76"/>
    </row>
    <row r="192">
      <c r="H192" s="76"/>
    </row>
    <row r="193">
      <c r="H193" s="76"/>
    </row>
    <row r="194">
      <c r="H194" s="76"/>
    </row>
    <row r="195">
      <c r="H195" s="76"/>
    </row>
    <row r="196">
      <c r="H196" s="76"/>
    </row>
    <row r="197">
      <c r="H197" s="76"/>
    </row>
    <row r="198">
      <c r="H198" s="76"/>
    </row>
    <row r="199">
      <c r="H199" s="76"/>
    </row>
    <row r="200">
      <c r="H200" s="76"/>
    </row>
    <row r="201">
      <c r="H201" s="76"/>
    </row>
    <row r="202">
      <c r="H202" s="76"/>
    </row>
    <row r="203">
      <c r="H203" s="76"/>
    </row>
    <row r="204">
      <c r="H204" s="76"/>
    </row>
    <row r="205">
      <c r="H205" s="76"/>
    </row>
    <row r="206">
      <c r="H206" s="76"/>
    </row>
    <row r="207">
      <c r="H207" s="76"/>
    </row>
    <row r="208">
      <c r="H208" s="76"/>
    </row>
    <row r="209">
      <c r="H209" s="76"/>
    </row>
    <row r="210">
      <c r="H210" s="76"/>
    </row>
    <row r="211">
      <c r="H211" s="76"/>
    </row>
    <row r="212">
      <c r="H212" s="76"/>
    </row>
    <row r="213">
      <c r="H213" s="76"/>
    </row>
    <row r="214">
      <c r="H214" s="76"/>
    </row>
    <row r="215">
      <c r="H215" s="76"/>
    </row>
    <row r="216">
      <c r="H216" s="76"/>
    </row>
    <row r="217">
      <c r="H217" s="76"/>
    </row>
    <row r="218">
      <c r="H218" s="76"/>
    </row>
    <row r="219">
      <c r="H219" s="76"/>
    </row>
    <row r="220">
      <c r="H220" s="76"/>
    </row>
    <row r="221">
      <c r="H221" s="76"/>
    </row>
    <row r="222">
      <c r="H222" s="76"/>
    </row>
    <row r="223">
      <c r="H223" s="76"/>
    </row>
    <row r="224">
      <c r="H224" s="76"/>
    </row>
    <row r="225">
      <c r="H225" s="76"/>
    </row>
    <row r="226">
      <c r="H226" s="76"/>
    </row>
    <row r="227">
      <c r="H227" s="76"/>
    </row>
    <row r="228">
      <c r="H228" s="76"/>
    </row>
    <row r="229">
      <c r="H229" s="76"/>
    </row>
    <row r="230">
      <c r="H230" s="76"/>
    </row>
    <row r="231">
      <c r="H231" s="76"/>
    </row>
    <row r="232">
      <c r="H232" s="76"/>
    </row>
    <row r="233">
      <c r="H233" s="76"/>
    </row>
    <row r="234">
      <c r="H234" s="76"/>
    </row>
    <row r="235">
      <c r="H235" s="76"/>
    </row>
    <row r="236">
      <c r="H236" s="76"/>
    </row>
    <row r="237">
      <c r="H237" s="76"/>
    </row>
    <row r="238">
      <c r="H238" s="76"/>
    </row>
    <row r="239">
      <c r="H239" s="76"/>
    </row>
    <row r="240">
      <c r="H240" s="76"/>
    </row>
    <row r="241">
      <c r="H241" s="76"/>
    </row>
    <row r="242">
      <c r="H242" s="76"/>
    </row>
    <row r="243">
      <c r="H243" s="76"/>
    </row>
    <row r="244">
      <c r="H244" s="76"/>
    </row>
    <row r="245">
      <c r="H245" s="76"/>
    </row>
    <row r="246">
      <c r="H246" s="76"/>
    </row>
    <row r="247">
      <c r="H247" s="76"/>
    </row>
    <row r="248">
      <c r="H248" s="76"/>
    </row>
    <row r="249">
      <c r="H249" s="76"/>
    </row>
    <row r="250">
      <c r="H250" s="76"/>
    </row>
    <row r="251">
      <c r="H251" s="76"/>
    </row>
    <row r="252">
      <c r="H252" s="76"/>
    </row>
    <row r="253">
      <c r="H253" s="76"/>
    </row>
    <row r="254">
      <c r="H254" s="76"/>
    </row>
    <row r="255">
      <c r="H255" s="76"/>
    </row>
    <row r="256">
      <c r="H256" s="76"/>
    </row>
    <row r="257">
      <c r="H257" s="76"/>
    </row>
    <row r="258">
      <c r="H258" s="76"/>
    </row>
    <row r="259">
      <c r="H259" s="76"/>
    </row>
    <row r="260">
      <c r="H260" s="76"/>
    </row>
    <row r="261">
      <c r="H261" s="76"/>
    </row>
    <row r="262">
      <c r="H262" s="76"/>
    </row>
    <row r="263">
      <c r="H263" s="76"/>
    </row>
    <row r="264">
      <c r="H264" s="76"/>
    </row>
    <row r="265">
      <c r="H265" s="76"/>
    </row>
    <row r="266">
      <c r="H266" s="76"/>
    </row>
    <row r="267">
      <c r="H267" s="76"/>
    </row>
    <row r="268">
      <c r="H268" s="76"/>
    </row>
    <row r="269">
      <c r="H269" s="76"/>
    </row>
    <row r="270">
      <c r="H270" s="76"/>
    </row>
    <row r="271">
      <c r="H271" s="76"/>
    </row>
    <row r="272">
      <c r="H272" s="76"/>
    </row>
    <row r="273">
      <c r="H273" s="76"/>
    </row>
    <row r="274">
      <c r="H274" s="76"/>
    </row>
    <row r="275">
      <c r="H275" s="76"/>
    </row>
    <row r="276">
      <c r="H276" s="76"/>
    </row>
    <row r="277">
      <c r="H277" s="76"/>
    </row>
    <row r="278">
      <c r="H278" s="76"/>
    </row>
    <row r="279">
      <c r="H279" s="76"/>
    </row>
    <row r="280">
      <c r="H280" s="76"/>
    </row>
    <row r="281">
      <c r="H281" s="76"/>
    </row>
    <row r="282">
      <c r="H282" s="76"/>
    </row>
    <row r="283">
      <c r="H283" s="76"/>
    </row>
    <row r="284">
      <c r="H284" s="76"/>
    </row>
    <row r="285">
      <c r="H285" s="76"/>
    </row>
    <row r="286">
      <c r="H286" s="76"/>
    </row>
    <row r="287">
      <c r="H287" s="76"/>
    </row>
    <row r="288">
      <c r="H288" s="76"/>
    </row>
    <row r="289">
      <c r="H289" s="76"/>
    </row>
    <row r="290">
      <c r="H290" s="76"/>
    </row>
    <row r="291">
      <c r="H291" s="76"/>
    </row>
    <row r="292">
      <c r="H292" s="76"/>
    </row>
    <row r="293">
      <c r="H293" s="76"/>
    </row>
    <row r="294">
      <c r="H294" s="76"/>
    </row>
    <row r="295">
      <c r="H295" s="76"/>
    </row>
    <row r="296">
      <c r="H296" s="76"/>
    </row>
    <row r="297">
      <c r="H297" s="76"/>
    </row>
    <row r="298">
      <c r="H298" s="76"/>
    </row>
    <row r="299">
      <c r="H299" s="76"/>
    </row>
    <row r="300">
      <c r="H300" s="76"/>
    </row>
    <row r="301">
      <c r="H301" s="76"/>
    </row>
    <row r="302">
      <c r="H302" s="76"/>
    </row>
    <row r="303">
      <c r="H303" s="76"/>
    </row>
    <row r="304">
      <c r="H304" s="76"/>
    </row>
    <row r="305">
      <c r="H305" s="76"/>
    </row>
    <row r="306">
      <c r="H306" s="76"/>
    </row>
    <row r="307">
      <c r="H307" s="76"/>
    </row>
    <row r="308">
      <c r="H308" s="76"/>
    </row>
    <row r="309">
      <c r="H309" s="76"/>
    </row>
    <row r="310">
      <c r="H310" s="76"/>
    </row>
    <row r="311">
      <c r="H311" s="76"/>
    </row>
    <row r="312">
      <c r="H312" s="76"/>
    </row>
    <row r="313">
      <c r="H313" s="76"/>
    </row>
    <row r="314">
      <c r="H314" s="76"/>
    </row>
    <row r="315">
      <c r="H315" s="76"/>
    </row>
    <row r="316">
      <c r="H316" s="76"/>
    </row>
    <row r="317">
      <c r="H317" s="76"/>
    </row>
    <row r="318">
      <c r="H318" s="76"/>
    </row>
    <row r="319">
      <c r="H319" s="76"/>
    </row>
    <row r="320">
      <c r="H320" s="76"/>
    </row>
    <row r="321">
      <c r="H321" s="76"/>
    </row>
    <row r="322">
      <c r="H322" s="76"/>
    </row>
    <row r="323">
      <c r="H323" s="76"/>
    </row>
    <row r="324">
      <c r="H324" s="76"/>
    </row>
    <row r="325">
      <c r="H325" s="76"/>
    </row>
    <row r="326">
      <c r="H326" s="76"/>
    </row>
    <row r="327">
      <c r="H327" s="76"/>
    </row>
    <row r="328">
      <c r="H328" s="76"/>
    </row>
    <row r="329">
      <c r="H329" s="76"/>
    </row>
    <row r="330">
      <c r="H330" s="76"/>
    </row>
    <row r="331">
      <c r="H331" s="76"/>
    </row>
    <row r="332">
      <c r="H332" s="76"/>
    </row>
    <row r="333">
      <c r="H333" s="76"/>
    </row>
    <row r="334">
      <c r="H334" s="76"/>
    </row>
    <row r="335">
      <c r="H335" s="76"/>
    </row>
    <row r="336">
      <c r="H336" s="76"/>
    </row>
    <row r="337">
      <c r="H337" s="76"/>
    </row>
    <row r="338">
      <c r="H338" s="76"/>
    </row>
    <row r="339">
      <c r="H339" s="76"/>
    </row>
    <row r="340">
      <c r="H340" s="76"/>
    </row>
    <row r="341">
      <c r="H341" s="76"/>
    </row>
    <row r="342">
      <c r="H342" s="76"/>
    </row>
    <row r="343">
      <c r="H343" s="76"/>
    </row>
    <row r="344">
      <c r="H344" s="76"/>
    </row>
    <row r="345">
      <c r="H345" s="76"/>
    </row>
    <row r="346">
      <c r="H346" s="76"/>
    </row>
    <row r="347">
      <c r="H347" s="76"/>
    </row>
    <row r="348">
      <c r="H348" s="76"/>
    </row>
    <row r="349">
      <c r="H349" s="76"/>
    </row>
    <row r="350">
      <c r="H350" s="76"/>
    </row>
    <row r="351">
      <c r="H351" s="76"/>
    </row>
    <row r="352">
      <c r="H352" s="76"/>
    </row>
    <row r="353">
      <c r="H353" s="76"/>
    </row>
    <row r="354">
      <c r="H354" s="76"/>
    </row>
    <row r="355">
      <c r="H355" s="76"/>
    </row>
    <row r="356">
      <c r="H356" s="76"/>
    </row>
    <row r="357">
      <c r="H357" s="76"/>
    </row>
    <row r="358">
      <c r="H358" s="76"/>
    </row>
    <row r="359">
      <c r="H359" s="76"/>
    </row>
    <row r="360">
      <c r="H360" s="76"/>
    </row>
    <row r="361">
      <c r="H361" s="76"/>
    </row>
    <row r="362">
      <c r="H362" s="76"/>
    </row>
    <row r="363">
      <c r="H363" s="76"/>
    </row>
    <row r="364">
      <c r="H364" s="76"/>
    </row>
    <row r="365">
      <c r="H365" s="76"/>
    </row>
    <row r="366">
      <c r="H366" s="76"/>
    </row>
    <row r="367">
      <c r="H367" s="76"/>
    </row>
    <row r="368">
      <c r="H368" s="76"/>
    </row>
    <row r="369">
      <c r="H369" s="76"/>
    </row>
    <row r="370">
      <c r="H370" s="76"/>
    </row>
    <row r="371">
      <c r="H371" s="76"/>
    </row>
    <row r="372">
      <c r="H372" s="76"/>
    </row>
    <row r="373">
      <c r="H373" s="76"/>
    </row>
    <row r="374">
      <c r="H374" s="76"/>
    </row>
    <row r="375">
      <c r="H375" s="76"/>
    </row>
    <row r="376">
      <c r="H376" s="76"/>
    </row>
    <row r="377">
      <c r="H377" s="76"/>
    </row>
    <row r="378">
      <c r="H378" s="76"/>
    </row>
    <row r="379">
      <c r="H379" s="76"/>
    </row>
    <row r="380">
      <c r="H380" s="76"/>
    </row>
    <row r="381">
      <c r="H381" s="76"/>
    </row>
    <row r="382">
      <c r="H382" s="76"/>
    </row>
    <row r="383">
      <c r="H383" s="76"/>
    </row>
    <row r="384">
      <c r="H384" s="76"/>
    </row>
    <row r="385">
      <c r="H385" s="76"/>
    </row>
    <row r="386">
      <c r="H386" s="76"/>
    </row>
    <row r="387">
      <c r="H387" s="76"/>
    </row>
    <row r="388">
      <c r="H388" s="76"/>
    </row>
    <row r="389">
      <c r="H389" s="76"/>
    </row>
    <row r="390">
      <c r="H390" s="76"/>
    </row>
    <row r="391">
      <c r="H391" s="76"/>
    </row>
    <row r="392">
      <c r="H392" s="76"/>
    </row>
    <row r="393">
      <c r="H393" s="76"/>
    </row>
    <row r="394">
      <c r="H394" s="76"/>
    </row>
    <row r="395">
      <c r="H395" s="76"/>
    </row>
    <row r="396">
      <c r="H396" s="76"/>
    </row>
    <row r="397">
      <c r="H397" s="76"/>
    </row>
    <row r="398">
      <c r="H398" s="76"/>
    </row>
    <row r="399">
      <c r="H399" s="76"/>
    </row>
    <row r="400">
      <c r="H400" s="76"/>
    </row>
    <row r="401">
      <c r="H401" s="76"/>
    </row>
    <row r="402">
      <c r="H402" s="76"/>
    </row>
    <row r="403">
      <c r="H403" s="76"/>
    </row>
    <row r="404">
      <c r="H404" s="76"/>
    </row>
    <row r="405">
      <c r="H405" s="76"/>
    </row>
    <row r="406">
      <c r="H406" s="76"/>
    </row>
    <row r="407">
      <c r="H407" s="76"/>
    </row>
    <row r="408">
      <c r="H408" s="76"/>
    </row>
    <row r="409">
      <c r="H409" s="76"/>
    </row>
    <row r="410">
      <c r="H410" s="76"/>
    </row>
    <row r="411">
      <c r="H411" s="76"/>
    </row>
    <row r="412">
      <c r="H412" s="76"/>
    </row>
    <row r="413">
      <c r="H413" s="76"/>
    </row>
    <row r="414">
      <c r="H414" s="76"/>
    </row>
    <row r="415">
      <c r="H415" s="76"/>
    </row>
    <row r="416">
      <c r="H416" s="76"/>
    </row>
    <row r="417">
      <c r="H417" s="76"/>
    </row>
    <row r="418">
      <c r="H418" s="76"/>
    </row>
    <row r="419">
      <c r="H419" s="76"/>
    </row>
    <row r="420">
      <c r="H420" s="76"/>
    </row>
    <row r="421">
      <c r="H421" s="76"/>
    </row>
    <row r="422">
      <c r="H422" s="76"/>
    </row>
    <row r="423">
      <c r="H423" s="76"/>
    </row>
    <row r="424">
      <c r="H424" s="76"/>
    </row>
    <row r="425">
      <c r="H425" s="76"/>
    </row>
    <row r="426">
      <c r="H426" s="76"/>
    </row>
    <row r="427">
      <c r="H427" s="76"/>
    </row>
    <row r="428">
      <c r="H428" s="76"/>
    </row>
    <row r="429">
      <c r="H429" s="76"/>
    </row>
    <row r="430">
      <c r="H430" s="76"/>
    </row>
    <row r="431">
      <c r="H431" s="76"/>
    </row>
    <row r="432">
      <c r="H432" s="76"/>
    </row>
    <row r="433">
      <c r="H433" s="76"/>
    </row>
    <row r="434">
      <c r="H434" s="76"/>
    </row>
    <row r="435">
      <c r="H435" s="76"/>
    </row>
    <row r="436">
      <c r="H436" s="76"/>
    </row>
    <row r="437">
      <c r="H437" s="76"/>
    </row>
    <row r="438">
      <c r="H438" s="76"/>
    </row>
    <row r="439">
      <c r="H439" s="76"/>
    </row>
    <row r="440">
      <c r="H440" s="76"/>
    </row>
    <row r="441">
      <c r="H441" s="76"/>
    </row>
    <row r="442">
      <c r="H442" s="76"/>
    </row>
    <row r="443">
      <c r="H443" s="76"/>
    </row>
    <row r="444">
      <c r="H444" s="76"/>
    </row>
    <row r="445">
      <c r="H445" s="76"/>
    </row>
    <row r="446">
      <c r="H446" s="76"/>
    </row>
    <row r="447">
      <c r="H447" s="76"/>
    </row>
    <row r="448">
      <c r="H448" s="76"/>
    </row>
    <row r="449">
      <c r="H449" s="76"/>
    </row>
    <row r="450">
      <c r="H450" s="76"/>
    </row>
    <row r="451">
      <c r="H451" s="76"/>
    </row>
    <row r="452">
      <c r="H452" s="76"/>
    </row>
    <row r="453">
      <c r="H453" s="76"/>
    </row>
    <row r="454">
      <c r="H454" s="76"/>
    </row>
    <row r="455">
      <c r="H455" s="76"/>
    </row>
    <row r="456">
      <c r="H456" s="76"/>
    </row>
    <row r="457">
      <c r="H457" s="76"/>
    </row>
    <row r="458">
      <c r="H458" s="76"/>
    </row>
    <row r="459">
      <c r="H459" s="76"/>
    </row>
    <row r="460">
      <c r="H460" s="76"/>
    </row>
    <row r="461">
      <c r="H461" s="76"/>
    </row>
    <row r="462">
      <c r="H462" s="76"/>
    </row>
    <row r="463">
      <c r="H463" s="76"/>
    </row>
    <row r="464">
      <c r="H464" s="76"/>
    </row>
    <row r="465">
      <c r="H465" s="76"/>
    </row>
    <row r="466">
      <c r="H466" s="76"/>
    </row>
    <row r="467">
      <c r="H467" s="76"/>
    </row>
    <row r="468">
      <c r="H468" s="76"/>
    </row>
    <row r="469">
      <c r="H469" s="76"/>
    </row>
    <row r="470">
      <c r="H470" s="76"/>
    </row>
    <row r="471">
      <c r="H471" s="76"/>
    </row>
    <row r="472">
      <c r="H472" s="76"/>
    </row>
    <row r="473">
      <c r="H473" s="76"/>
    </row>
    <row r="474">
      <c r="H474" s="76"/>
    </row>
    <row r="475">
      <c r="H475" s="76"/>
    </row>
    <row r="476">
      <c r="H476" s="76"/>
    </row>
    <row r="477">
      <c r="H477" s="76"/>
    </row>
    <row r="478">
      <c r="H478" s="76"/>
    </row>
    <row r="479">
      <c r="H479" s="76"/>
    </row>
    <row r="480">
      <c r="H480" s="76"/>
    </row>
    <row r="481">
      <c r="H481" s="76"/>
    </row>
    <row r="482">
      <c r="H482" s="76"/>
    </row>
    <row r="483">
      <c r="H483" s="76"/>
    </row>
    <row r="484">
      <c r="H484" s="76"/>
    </row>
    <row r="485">
      <c r="H485" s="76"/>
    </row>
    <row r="486">
      <c r="H486" s="76"/>
    </row>
    <row r="487">
      <c r="H487" s="76"/>
    </row>
    <row r="488">
      <c r="H488" s="76"/>
    </row>
    <row r="489">
      <c r="H489" s="76"/>
    </row>
    <row r="490">
      <c r="H490" s="76"/>
    </row>
    <row r="491">
      <c r="H491" s="76"/>
    </row>
    <row r="492">
      <c r="H492" s="76"/>
    </row>
    <row r="493">
      <c r="H493" s="76"/>
    </row>
    <row r="494">
      <c r="H494" s="76"/>
    </row>
    <row r="495">
      <c r="H495" s="76"/>
    </row>
    <row r="496">
      <c r="H496" s="76"/>
    </row>
    <row r="497">
      <c r="H497" s="76"/>
    </row>
    <row r="498">
      <c r="H498" s="76"/>
    </row>
    <row r="499">
      <c r="H499" s="76"/>
    </row>
    <row r="500">
      <c r="H500" s="76"/>
    </row>
    <row r="501">
      <c r="H501" s="76"/>
    </row>
    <row r="502">
      <c r="H502" s="76"/>
    </row>
    <row r="503">
      <c r="H503" s="76"/>
    </row>
    <row r="504">
      <c r="H504" s="76"/>
    </row>
    <row r="505">
      <c r="H505" s="76"/>
    </row>
    <row r="506">
      <c r="H506" s="76"/>
    </row>
    <row r="507">
      <c r="H507" s="76"/>
    </row>
    <row r="508">
      <c r="H508" s="76"/>
    </row>
    <row r="509">
      <c r="H509" s="76"/>
    </row>
    <row r="510">
      <c r="H510" s="76"/>
    </row>
    <row r="511">
      <c r="H511" s="76"/>
    </row>
    <row r="512">
      <c r="H512" s="76"/>
    </row>
    <row r="513">
      <c r="H513" s="76"/>
    </row>
    <row r="514">
      <c r="H514" s="76"/>
    </row>
    <row r="515">
      <c r="H515" s="76"/>
    </row>
    <row r="516">
      <c r="H516" s="76"/>
    </row>
    <row r="517">
      <c r="H517" s="76"/>
    </row>
    <row r="518">
      <c r="H518" s="76"/>
    </row>
    <row r="519">
      <c r="H519" s="76"/>
    </row>
    <row r="520">
      <c r="H520" s="76"/>
    </row>
    <row r="521">
      <c r="H521" s="76"/>
    </row>
    <row r="522">
      <c r="H522" s="76"/>
    </row>
    <row r="523">
      <c r="H523" s="76"/>
    </row>
    <row r="524">
      <c r="H524" s="76"/>
    </row>
    <row r="525">
      <c r="H525" s="76"/>
    </row>
    <row r="526">
      <c r="H526" s="76"/>
    </row>
    <row r="527">
      <c r="H527" s="76"/>
    </row>
    <row r="528">
      <c r="H528" s="76"/>
    </row>
    <row r="529">
      <c r="H529" s="76"/>
    </row>
    <row r="530">
      <c r="H530" s="76"/>
    </row>
    <row r="531">
      <c r="H531" s="76"/>
    </row>
    <row r="532">
      <c r="H532" s="76"/>
    </row>
    <row r="533">
      <c r="H533" s="76"/>
    </row>
    <row r="534">
      <c r="H534" s="76"/>
    </row>
    <row r="535">
      <c r="H535" s="76"/>
    </row>
    <row r="536">
      <c r="H536" s="76"/>
    </row>
    <row r="537">
      <c r="H537" s="76"/>
    </row>
    <row r="538">
      <c r="H538" s="76"/>
    </row>
    <row r="539">
      <c r="H539" s="76"/>
    </row>
    <row r="540">
      <c r="H540" s="76"/>
    </row>
    <row r="541">
      <c r="H541" s="76"/>
    </row>
    <row r="542">
      <c r="H542" s="76"/>
    </row>
    <row r="543">
      <c r="H543" s="76"/>
    </row>
    <row r="544">
      <c r="H544" s="76"/>
    </row>
    <row r="545">
      <c r="H545" s="76"/>
    </row>
    <row r="546">
      <c r="H546" s="76"/>
    </row>
    <row r="547">
      <c r="H547" s="76"/>
    </row>
    <row r="548">
      <c r="H548" s="76"/>
    </row>
    <row r="549">
      <c r="H549" s="76"/>
    </row>
    <row r="550">
      <c r="H550" s="76"/>
    </row>
    <row r="551">
      <c r="H551" s="76"/>
    </row>
    <row r="552">
      <c r="H552" s="76"/>
    </row>
    <row r="553">
      <c r="H553" s="76"/>
    </row>
    <row r="554">
      <c r="H554" s="76"/>
    </row>
    <row r="555">
      <c r="H555" s="76"/>
    </row>
    <row r="556">
      <c r="H556" s="76"/>
    </row>
    <row r="557">
      <c r="H557" s="76"/>
    </row>
    <row r="558">
      <c r="H558" s="76"/>
    </row>
    <row r="559">
      <c r="H559" s="76"/>
    </row>
    <row r="560">
      <c r="H560" s="76"/>
    </row>
    <row r="561">
      <c r="H561" s="76"/>
    </row>
    <row r="562">
      <c r="H562" s="76"/>
    </row>
    <row r="563">
      <c r="H563" s="76"/>
    </row>
    <row r="564">
      <c r="H564" s="76"/>
    </row>
    <row r="565">
      <c r="H565" s="76"/>
    </row>
    <row r="566">
      <c r="H566" s="76"/>
    </row>
    <row r="567">
      <c r="H567" s="76"/>
    </row>
    <row r="568">
      <c r="H568" s="76"/>
    </row>
    <row r="569">
      <c r="H569" s="76"/>
    </row>
    <row r="570">
      <c r="H570" s="76"/>
    </row>
    <row r="571">
      <c r="H571" s="76"/>
    </row>
    <row r="572">
      <c r="H572" s="76"/>
    </row>
    <row r="573">
      <c r="H573" s="76"/>
    </row>
    <row r="574">
      <c r="H574" s="76"/>
    </row>
    <row r="575">
      <c r="H575" s="76"/>
    </row>
    <row r="576">
      <c r="H576" s="76"/>
    </row>
    <row r="577">
      <c r="H577" s="76"/>
    </row>
    <row r="578">
      <c r="H578" s="76"/>
    </row>
    <row r="579">
      <c r="H579" s="76"/>
    </row>
    <row r="580">
      <c r="H580" s="76"/>
    </row>
    <row r="581">
      <c r="H581" s="76"/>
    </row>
    <row r="582">
      <c r="H582" s="76"/>
    </row>
    <row r="583">
      <c r="H583" s="76"/>
    </row>
    <row r="584">
      <c r="H584" s="76"/>
    </row>
    <row r="585">
      <c r="H585" s="76"/>
    </row>
    <row r="586">
      <c r="H586" s="76"/>
    </row>
    <row r="587">
      <c r="H587" s="76"/>
    </row>
    <row r="588">
      <c r="H588" s="76"/>
    </row>
    <row r="589">
      <c r="H589" s="76"/>
    </row>
    <row r="590">
      <c r="H590" s="76"/>
    </row>
    <row r="591">
      <c r="H591" s="76"/>
    </row>
    <row r="592">
      <c r="H592" s="76"/>
    </row>
    <row r="593">
      <c r="H593" s="76"/>
    </row>
    <row r="594">
      <c r="H594" s="76"/>
    </row>
    <row r="595">
      <c r="H595" s="76"/>
    </row>
    <row r="596">
      <c r="H596" s="76"/>
    </row>
    <row r="597">
      <c r="H597" s="76"/>
    </row>
    <row r="598">
      <c r="H598" s="76"/>
    </row>
    <row r="599">
      <c r="H599" s="76"/>
    </row>
    <row r="600">
      <c r="H600" s="76"/>
    </row>
    <row r="601">
      <c r="H601" s="76"/>
    </row>
    <row r="602">
      <c r="H602" s="76"/>
    </row>
    <row r="603">
      <c r="H603" s="76"/>
    </row>
    <row r="604">
      <c r="H604" s="76"/>
    </row>
    <row r="605">
      <c r="H605" s="76"/>
    </row>
    <row r="606">
      <c r="H606" s="76"/>
    </row>
    <row r="607">
      <c r="H607" s="76"/>
    </row>
    <row r="608">
      <c r="H608" s="76"/>
    </row>
    <row r="609">
      <c r="H609" s="76"/>
    </row>
    <row r="610">
      <c r="H610" s="76"/>
    </row>
    <row r="611">
      <c r="H611" s="76"/>
    </row>
    <row r="612">
      <c r="H612" s="76"/>
    </row>
    <row r="613">
      <c r="H613" s="76"/>
    </row>
    <row r="614">
      <c r="H614" s="76"/>
    </row>
    <row r="615">
      <c r="H615" s="76"/>
    </row>
    <row r="616">
      <c r="H616" s="76"/>
    </row>
    <row r="617">
      <c r="H617" s="76"/>
    </row>
    <row r="618">
      <c r="H618" s="76"/>
    </row>
    <row r="619">
      <c r="H619" s="76"/>
    </row>
    <row r="620">
      <c r="H620" s="76"/>
    </row>
    <row r="621">
      <c r="H621" s="76"/>
    </row>
    <row r="622">
      <c r="H622" s="76"/>
    </row>
    <row r="623">
      <c r="H623" s="76"/>
    </row>
    <row r="624">
      <c r="H624" s="76"/>
    </row>
    <row r="625">
      <c r="H625" s="76"/>
    </row>
    <row r="626">
      <c r="H626" s="76"/>
    </row>
    <row r="627">
      <c r="H627" s="76"/>
    </row>
    <row r="628">
      <c r="H628" s="76"/>
    </row>
    <row r="629">
      <c r="H629" s="76"/>
    </row>
    <row r="630">
      <c r="H630" s="76"/>
    </row>
    <row r="631">
      <c r="H631" s="76"/>
    </row>
    <row r="632">
      <c r="H632" s="76"/>
    </row>
    <row r="633">
      <c r="H633" s="76"/>
    </row>
    <row r="634">
      <c r="H634" s="76"/>
    </row>
    <row r="635">
      <c r="H635" s="76"/>
    </row>
    <row r="636">
      <c r="H636" s="76"/>
    </row>
    <row r="637">
      <c r="H637" s="76"/>
    </row>
    <row r="638">
      <c r="H638" s="76"/>
    </row>
    <row r="639">
      <c r="H639" s="76"/>
    </row>
    <row r="640">
      <c r="H640" s="76"/>
    </row>
    <row r="641">
      <c r="H641" s="76"/>
    </row>
    <row r="642">
      <c r="H642" s="76"/>
    </row>
    <row r="643">
      <c r="H643" s="76"/>
    </row>
    <row r="644">
      <c r="H644" s="76"/>
    </row>
    <row r="645">
      <c r="H645" s="76"/>
    </row>
    <row r="646">
      <c r="H646" s="76"/>
    </row>
    <row r="647">
      <c r="H647" s="76"/>
    </row>
    <row r="648">
      <c r="H648" s="76"/>
    </row>
    <row r="649">
      <c r="H649" s="76"/>
    </row>
    <row r="650">
      <c r="H650" s="76"/>
    </row>
    <row r="651">
      <c r="H651" s="76"/>
    </row>
    <row r="652">
      <c r="H652" s="76"/>
    </row>
    <row r="653">
      <c r="H653" s="76"/>
    </row>
    <row r="654">
      <c r="H654" s="76"/>
    </row>
    <row r="655">
      <c r="H655" s="76"/>
    </row>
    <row r="656">
      <c r="H656" s="76"/>
    </row>
    <row r="657">
      <c r="H657" s="76"/>
    </row>
    <row r="658">
      <c r="H658" s="76"/>
    </row>
    <row r="659">
      <c r="H659" s="76"/>
    </row>
    <row r="660">
      <c r="H660" s="76"/>
    </row>
    <row r="661">
      <c r="H661" s="76"/>
    </row>
    <row r="662">
      <c r="H662" s="76"/>
    </row>
    <row r="663">
      <c r="H663" s="76"/>
    </row>
    <row r="664">
      <c r="H664" s="76"/>
    </row>
    <row r="665">
      <c r="H665" s="76"/>
    </row>
    <row r="666">
      <c r="H666" s="76"/>
    </row>
    <row r="667">
      <c r="H667" s="76"/>
    </row>
    <row r="668">
      <c r="H668" s="76"/>
    </row>
    <row r="669">
      <c r="H669" s="76"/>
    </row>
    <row r="670">
      <c r="H670" s="76"/>
    </row>
    <row r="671">
      <c r="H671" s="76"/>
    </row>
    <row r="672">
      <c r="H672" s="76"/>
    </row>
    <row r="673">
      <c r="H673" s="76"/>
    </row>
    <row r="674">
      <c r="H674" s="76"/>
    </row>
    <row r="675">
      <c r="H675" s="76"/>
    </row>
    <row r="676">
      <c r="H676" s="76"/>
    </row>
    <row r="677">
      <c r="H677" s="76"/>
    </row>
    <row r="678">
      <c r="H678" s="76"/>
    </row>
    <row r="679">
      <c r="H679" s="76"/>
    </row>
    <row r="680">
      <c r="H680" s="76"/>
    </row>
    <row r="681">
      <c r="H681" s="76"/>
    </row>
    <row r="682">
      <c r="H682" s="76"/>
    </row>
    <row r="683">
      <c r="H683" s="76"/>
    </row>
    <row r="684">
      <c r="H684" s="76"/>
    </row>
    <row r="685">
      <c r="H685" s="76"/>
    </row>
    <row r="686">
      <c r="H686" s="76"/>
    </row>
    <row r="687">
      <c r="H687" s="76"/>
    </row>
    <row r="688">
      <c r="H688" s="76"/>
    </row>
    <row r="689">
      <c r="H689" s="76"/>
    </row>
    <row r="690">
      <c r="H690" s="76"/>
    </row>
    <row r="691">
      <c r="H691" s="76"/>
    </row>
    <row r="692">
      <c r="H692" s="76"/>
    </row>
    <row r="693">
      <c r="H693" s="76"/>
    </row>
    <row r="694">
      <c r="H694" s="76"/>
    </row>
    <row r="695">
      <c r="H695" s="76"/>
    </row>
    <row r="696">
      <c r="H696" s="76"/>
    </row>
    <row r="697">
      <c r="H697" s="76"/>
    </row>
    <row r="698">
      <c r="H698" s="76"/>
    </row>
    <row r="699">
      <c r="H699" s="76"/>
    </row>
    <row r="700">
      <c r="H700" s="76"/>
    </row>
    <row r="701">
      <c r="H701" s="76"/>
    </row>
    <row r="702">
      <c r="H702" s="76"/>
    </row>
    <row r="703">
      <c r="H703" s="76"/>
    </row>
    <row r="704">
      <c r="H704" s="76"/>
    </row>
    <row r="705">
      <c r="H705" s="76"/>
    </row>
    <row r="706">
      <c r="H706" s="76"/>
    </row>
    <row r="707">
      <c r="H707" s="76"/>
    </row>
    <row r="708">
      <c r="H708" s="76"/>
    </row>
    <row r="709">
      <c r="H709" s="76"/>
    </row>
    <row r="710">
      <c r="H710" s="76"/>
    </row>
    <row r="711">
      <c r="H711" s="76"/>
    </row>
    <row r="712">
      <c r="H712" s="76"/>
    </row>
    <row r="713">
      <c r="H713" s="76"/>
    </row>
    <row r="714">
      <c r="H714" s="76"/>
    </row>
    <row r="715">
      <c r="H715" s="76"/>
    </row>
    <row r="716">
      <c r="H716" s="76"/>
    </row>
    <row r="717">
      <c r="H717" s="76"/>
    </row>
    <row r="718">
      <c r="H718" s="76"/>
    </row>
    <row r="719">
      <c r="H719" s="76"/>
    </row>
    <row r="720">
      <c r="H720" s="76"/>
    </row>
    <row r="721">
      <c r="H721" s="76"/>
    </row>
    <row r="722">
      <c r="H722" s="76"/>
    </row>
    <row r="723">
      <c r="H723" s="76"/>
    </row>
    <row r="724">
      <c r="H724" s="76"/>
    </row>
    <row r="725">
      <c r="H725" s="76"/>
    </row>
    <row r="726">
      <c r="H726" s="76"/>
    </row>
    <row r="727">
      <c r="H727" s="76"/>
    </row>
    <row r="728">
      <c r="H728" s="76"/>
    </row>
    <row r="729">
      <c r="H729" s="76"/>
    </row>
    <row r="730">
      <c r="H730" s="76"/>
    </row>
    <row r="731">
      <c r="H731" s="76"/>
    </row>
    <row r="732">
      <c r="H732" s="76"/>
    </row>
    <row r="733">
      <c r="H733" s="76"/>
    </row>
    <row r="734">
      <c r="H734" s="76"/>
    </row>
    <row r="735">
      <c r="H735" s="76"/>
    </row>
    <row r="736">
      <c r="H736" s="76"/>
    </row>
    <row r="737">
      <c r="H737" s="76"/>
    </row>
    <row r="738">
      <c r="H738" s="76"/>
    </row>
    <row r="739">
      <c r="H739" s="76"/>
    </row>
    <row r="740">
      <c r="H740" s="76"/>
    </row>
    <row r="741">
      <c r="H741" s="76"/>
    </row>
    <row r="742">
      <c r="H742" s="76"/>
    </row>
    <row r="743">
      <c r="H743" s="76"/>
    </row>
    <row r="744">
      <c r="H744" s="76"/>
    </row>
    <row r="745">
      <c r="H745" s="76"/>
    </row>
    <row r="746">
      <c r="H746" s="76"/>
    </row>
    <row r="747">
      <c r="H747" s="76"/>
    </row>
    <row r="748">
      <c r="H748" s="76"/>
    </row>
    <row r="749">
      <c r="H749" s="76"/>
    </row>
    <row r="750">
      <c r="H750" s="76"/>
    </row>
    <row r="751">
      <c r="H751" s="76"/>
    </row>
    <row r="752">
      <c r="H752" s="76"/>
    </row>
    <row r="753">
      <c r="H753" s="76"/>
    </row>
    <row r="754">
      <c r="H754" s="76"/>
    </row>
    <row r="755">
      <c r="H755" s="76"/>
    </row>
    <row r="756">
      <c r="H756" s="76"/>
    </row>
    <row r="757">
      <c r="H757" s="76"/>
    </row>
    <row r="758">
      <c r="H758" s="76"/>
    </row>
    <row r="759">
      <c r="H759" s="76"/>
    </row>
    <row r="760">
      <c r="H760" s="76"/>
    </row>
    <row r="761">
      <c r="H761" s="76"/>
    </row>
    <row r="762">
      <c r="H762" s="76"/>
    </row>
    <row r="763">
      <c r="H763" s="76"/>
    </row>
    <row r="764">
      <c r="H764" s="76"/>
    </row>
    <row r="765">
      <c r="H765" s="76"/>
    </row>
    <row r="766">
      <c r="H766" s="76"/>
    </row>
    <row r="767">
      <c r="H767" s="76"/>
    </row>
    <row r="768">
      <c r="H768" s="76"/>
    </row>
    <row r="769">
      <c r="H769" s="76"/>
    </row>
    <row r="770">
      <c r="H770" s="76"/>
    </row>
    <row r="771">
      <c r="H771" s="76"/>
    </row>
    <row r="772">
      <c r="H772" s="76"/>
    </row>
    <row r="773">
      <c r="H773" s="76"/>
    </row>
    <row r="774">
      <c r="H774" s="76"/>
    </row>
    <row r="775">
      <c r="H775" s="76"/>
    </row>
    <row r="776">
      <c r="H776" s="76"/>
    </row>
    <row r="777">
      <c r="H777" s="76"/>
    </row>
    <row r="778">
      <c r="H778" s="76"/>
    </row>
    <row r="779">
      <c r="H779" s="76"/>
    </row>
    <row r="780">
      <c r="H780" s="76"/>
    </row>
    <row r="781">
      <c r="H781" s="76"/>
    </row>
    <row r="782">
      <c r="H782" s="76"/>
    </row>
    <row r="783">
      <c r="H783" s="76"/>
    </row>
    <row r="784">
      <c r="H784" s="76"/>
    </row>
    <row r="785">
      <c r="H785" s="76"/>
    </row>
    <row r="786">
      <c r="H786" s="76"/>
    </row>
    <row r="787">
      <c r="H787" s="76"/>
    </row>
    <row r="788">
      <c r="H788" s="76"/>
    </row>
    <row r="789">
      <c r="H789" s="76"/>
    </row>
    <row r="790">
      <c r="H790" s="76"/>
    </row>
    <row r="791">
      <c r="H791" s="76"/>
    </row>
    <row r="792">
      <c r="H792" s="76"/>
    </row>
    <row r="793">
      <c r="H793" s="76"/>
    </row>
    <row r="794">
      <c r="H794" s="76"/>
    </row>
    <row r="795">
      <c r="H795" s="76"/>
    </row>
    <row r="796">
      <c r="H796" s="76"/>
    </row>
    <row r="797">
      <c r="H797" s="76"/>
    </row>
    <row r="798">
      <c r="H798" s="76"/>
    </row>
    <row r="799">
      <c r="H799" s="76"/>
    </row>
    <row r="800">
      <c r="H800" s="76"/>
    </row>
    <row r="801">
      <c r="H801" s="76"/>
    </row>
    <row r="802">
      <c r="H802" s="76"/>
    </row>
    <row r="803">
      <c r="H803" s="76"/>
    </row>
    <row r="804">
      <c r="H804" s="76"/>
    </row>
    <row r="805">
      <c r="H805" s="76"/>
    </row>
    <row r="806">
      <c r="H806" s="76"/>
    </row>
    <row r="807">
      <c r="H807" s="76"/>
    </row>
    <row r="808">
      <c r="H808" s="76"/>
    </row>
    <row r="809">
      <c r="H809" s="76"/>
    </row>
    <row r="810">
      <c r="H810" s="76"/>
    </row>
    <row r="811">
      <c r="H811" s="76"/>
    </row>
    <row r="812">
      <c r="H812" s="76"/>
    </row>
    <row r="813">
      <c r="H813" s="76"/>
    </row>
    <row r="814">
      <c r="H814" s="76"/>
    </row>
    <row r="815">
      <c r="H815" s="76"/>
    </row>
    <row r="816">
      <c r="H816" s="76"/>
    </row>
    <row r="817">
      <c r="H817" s="76"/>
    </row>
    <row r="818">
      <c r="H818" s="76"/>
    </row>
    <row r="819">
      <c r="H819" s="76"/>
    </row>
    <row r="820">
      <c r="H820" s="76"/>
    </row>
    <row r="821">
      <c r="H821" s="76"/>
    </row>
    <row r="822">
      <c r="H822" s="76"/>
    </row>
    <row r="823">
      <c r="H823" s="76"/>
    </row>
    <row r="824">
      <c r="H824" s="76"/>
    </row>
    <row r="825">
      <c r="H825" s="76"/>
    </row>
    <row r="826">
      <c r="H826" s="76"/>
    </row>
    <row r="827">
      <c r="H827" s="76"/>
    </row>
    <row r="828">
      <c r="H828" s="76"/>
    </row>
    <row r="829">
      <c r="H829" s="76"/>
    </row>
    <row r="830">
      <c r="H830" s="76"/>
    </row>
    <row r="831">
      <c r="H831" s="76"/>
    </row>
    <row r="832">
      <c r="H832" s="76"/>
    </row>
    <row r="833">
      <c r="H833" s="76"/>
    </row>
    <row r="834">
      <c r="H834" s="76"/>
    </row>
    <row r="835">
      <c r="H835" s="76"/>
    </row>
    <row r="836">
      <c r="H836" s="76"/>
    </row>
    <row r="837">
      <c r="H837" s="76"/>
    </row>
    <row r="838">
      <c r="H838" s="76"/>
    </row>
    <row r="839">
      <c r="H839" s="76"/>
    </row>
    <row r="840">
      <c r="H840" s="76"/>
    </row>
    <row r="841">
      <c r="H841" s="76"/>
    </row>
    <row r="842">
      <c r="H842" s="76"/>
    </row>
    <row r="843">
      <c r="H843" s="76"/>
    </row>
    <row r="844">
      <c r="H844" s="76"/>
    </row>
    <row r="845">
      <c r="H845" s="76"/>
    </row>
    <row r="846">
      <c r="H846" s="76"/>
    </row>
    <row r="847">
      <c r="H847" s="76"/>
    </row>
    <row r="848">
      <c r="H848" s="76"/>
    </row>
    <row r="849">
      <c r="H849" s="76"/>
    </row>
    <row r="850">
      <c r="H850" s="76"/>
    </row>
    <row r="851">
      <c r="H851" s="76"/>
    </row>
    <row r="852">
      <c r="H852" s="76"/>
    </row>
    <row r="853">
      <c r="H853" s="76"/>
    </row>
    <row r="854">
      <c r="H854" s="76"/>
    </row>
    <row r="855">
      <c r="H855" s="76"/>
    </row>
    <row r="856">
      <c r="H856" s="76"/>
    </row>
    <row r="857">
      <c r="H857" s="76"/>
    </row>
    <row r="858">
      <c r="H858" s="76"/>
    </row>
    <row r="859">
      <c r="H859" s="76"/>
    </row>
    <row r="860">
      <c r="H860" s="76"/>
    </row>
    <row r="861">
      <c r="H861" s="76"/>
    </row>
    <row r="862">
      <c r="H862" s="76"/>
    </row>
    <row r="863">
      <c r="H863" s="76"/>
    </row>
    <row r="864">
      <c r="H864" s="76"/>
    </row>
    <row r="865">
      <c r="H865" s="76"/>
    </row>
    <row r="866">
      <c r="H866" s="76"/>
    </row>
    <row r="867">
      <c r="H867" s="76"/>
    </row>
    <row r="868">
      <c r="H868" s="76"/>
    </row>
    <row r="869">
      <c r="H869" s="76"/>
    </row>
    <row r="870">
      <c r="H870" s="76"/>
    </row>
    <row r="871">
      <c r="H871" s="76"/>
    </row>
    <row r="872">
      <c r="H872" s="76"/>
    </row>
    <row r="873">
      <c r="H873" s="76"/>
    </row>
    <row r="874">
      <c r="H874" s="76"/>
    </row>
    <row r="875">
      <c r="H875" s="76"/>
    </row>
    <row r="876">
      <c r="H876" s="76"/>
    </row>
    <row r="877">
      <c r="H877" s="76"/>
    </row>
    <row r="878">
      <c r="H878" s="76"/>
    </row>
    <row r="879">
      <c r="H879" s="76"/>
    </row>
    <row r="880">
      <c r="H880" s="76"/>
    </row>
    <row r="881">
      <c r="H881" s="76"/>
    </row>
    <row r="882">
      <c r="H882" s="76"/>
    </row>
    <row r="883">
      <c r="H883" s="76"/>
    </row>
    <row r="884">
      <c r="H884" s="76"/>
    </row>
    <row r="885">
      <c r="H885" s="76"/>
    </row>
    <row r="886">
      <c r="H886" s="76"/>
    </row>
    <row r="887">
      <c r="H887" s="76"/>
    </row>
    <row r="888">
      <c r="H888" s="76"/>
    </row>
    <row r="889">
      <c r="H889" s="76"/>
    </row>
    <row r="890">
      <c r="H890" s="76"/>
    </row>
    <row r="891">
      <c r="H891" s="76"/>
    </row>
    <row r="892">
      <c r="H892" s="76"/>
    </row>
    <row r="893">
      <c r="H893" s="76"/>
    </row>
    <row r="894">
      <c r="H894" s="76"/>
    </row>
    <row r="895">
      <c r="H895" s="76"/>
    </row>
    <row r="896">
      <c r="H896" s="76"/>
    </row>
    <row r="897">
      <c r="H897" s="76"/>
    </row>
    <row r="898">
      <c r="H898" s="76"/>
    </row>
    <row r="899">
      <c r="H899" s="76"/>
    </row>
    <row r="900">
      <c r="H900" s="76"/>
    </row>
    <row r="901">
      <c r="H901" s="76"/>
    </row>
    <row r="902">
      <c r="H902" s="76"/>
    </row>
    <row r="903">
      <c r="H903" s="76"/>
    </row>
    <row r="904">
      <c r="H904" s="76"/>
    </row>
    <row r="905">
      <c r="H905" s="76"/>
    </row>
    <row r="906">
      <c r="H906" s="76"/>
    </row>
    <row r="907">
      <c r="H907" s="76"/>
    </row>
    <row r="908">
      <c r="H908" s="76"/>
    </row>
    <row r="909">
      <c r="H909" s="76"/>
    </row>
    <row r="910">
      <c r="H910" s="76"/>
    </row>
    <row r="911">
      <c r="H911" s="76"/>
    </row>
    <row r="912">
      <c r="H912" s="76"/>
    </row>
    <row r="913">
      <c r="H913" s="76"/>
    </row>
    <row r="914">
      <c r="H914" s="76"/>
    </row>
    <row r="915">
      <c r="H915" s="76"/>
    </row>
    <row r="916">
      <c r="H916" s="76"/>
    </row>
    <row r="917">
      <c r="H917" s="76"/>
    </row>
    <row r="918">
      <c r="H918" s="76"/>
    </row>
    <row r="919">
      <c r="H919" s="76"/>
    </row>
    <row r="920">
      <c r="H920" s="76"/>
    </row>
    <row r="921">
      <c r="H921" s="76"/>
    </row>
    <row r="922">
      <c r="H922" s="76"/>
    </row>
    <row r="923">
      <c r="H923" s="76"/>
    </row>
    <row r="924">
      <c r="H924" s="76"/>
    </row>
    <row r="925">
      <c r="H925" s="76"/>
    </row>
    <row r="926">
      <c r="H926" s="76"/>
    </row>
    <row r="927">
      <c r="H927" s="76"/>
    </row>
    <row r="928">
      <c r="H928" s="76"/>
    </row>
    <row r="929">
      <c r="H929" s="76"/>
    </row>
    <row r="930">
      <c r="H930" s="76"/>
    </row>
    <row r="931">
      <c r="H931" s="76"/>
    </row>
    <row r="932">
      <c r="H932" s="76"/>
    </row>
    <row r="933">
      <c r="H933" s="76"/>
    </row>
    <row r="934">
      <c r="H934" s="76"/>
    </row>
    <row r="935">
      <c r="H935" s="76"/>
    </row>
    <row r="936">
      <c r="H936" s="76"/>
    </row>
    <row r="937">
      <c r="H937" s="76"/>
    </row>
    <row r="938">
      <c r="H938" s="76"/>
    </row>
    <row r="939">
      <c r="H939" s="76"/>
    </row>
    <row r="940">
      <c r="H940" s="76"/>
    </row>
    <row r="941">
      <c r="H941" s="76"/>
    </row>
    <row r="942">
      <c r="H942" s="76"/>
    </row>
    <row r="943">
      <c r="H943" s="76"/>
    </row>
    <row r="944">
      <c r="H944" s="76"/>
    </row>
    <row r="945">
      <c r="H945" s="76"/>
    </row>
    <row r="946">
      <c r="H946" s="76"/>
    </row>
    <row r="947">
      <c r="H947" s="76"/>
    </row>
    <row r="948">
      <c r="H948" s="76"/>
    </row>
    <row r="949">
      <c r="H949" s="76"/>
    </row>
    <row r="950">
      <c r="H950" s="76"/>
    </row>
    <row r="951">
      <c r="H951" s="76"/>
    </row>
    <row r="952">
      <c r="H952" s="76"/>
    </row>
    <row r="953">
      <c r="H953" s="76"/>
    </row>
    <row r="954">
      <c r="H954" s="76"/>
    </row>
    <row r="955">
      <c r="H955" s="76"/>
    </row>
    <row r="956">
      <c r="H956" s="76"/>
    </row>
    <row r="957">
      <c r="H957" s="76"/>
    </row>
    <row r="958">
      <c r="H958" s="76"/>
    </row>
    <row r="959">
      <c r="H959" s="76"/>
    </row>
    <row r="960">
      <c r="H960" s="76"/>
    </row>
    <row r="961">
      <c r="H961" s="76"/>
    </row>
    <row r="962">
      <c r="H962" s="76"/>
    </row>
    <row r="963">
      <c r="H963" s="76"/>
    </row>
    <row r="964">
      <c r="H964" s="76"/>
    </row>
    <row r="965">
      <c r="H965" s="76"/>
    </row>
    <row r="966">
      <c r="H966" s="76"/>
    </row>
    <row r="967">
      <c r="H967" s="76"/>
    </row>
    <row r="968">
      <c r="H968" s="76"/>
    </row>
    <row r="969">
      <c r="H969" s="76"/>
    </row>
    <row r="970">
      <c r="H970" s="76"/>
    </row>
    <row r="971">
      <c r="H971" s="76"/>
    </row>
    <row r="972">
      <c r="H972" s="76"/>
    </row>
    <row r="973">
      <c r="H973" s="76"/>
    </row>
    <row r="974">
      <c r="H974" s="76"/>
    </row>
    <row r="975">
      <c r="H975" s="76"/>
    </row>
    <row r="976">
      <c r="H976" s="76"/>
    </row>
    <row r="977">
      <c r="H977" s="76"/>
    </row>
    <row r="978">
      <c r="H978" s="76"/>
    </row>
    <row r="979">
      <c r="H979" s="76"/>
    </row>
  </sheetData>
  <conditionalFormatting sqref="A2:H998 I2:I35 J2:J998 I37:I40 I42:I998">
    <cfRule type="expression" dxfId="0" priority="1">
      <formula>$J2="In Progress"</formula>
    </cfRule>
  </conditionalFormatting>
  <conditionalFormatting sqref="A2:H998 I2:I35 J2:J998 I37:I40 I42:I998">
    <cfRule type="expression" dxfId="1" priority="2">
      <formula>$J2="Completed"</formula>
    </cfRule>
  </conditionalFormatting>
  <conditionalFormatting sqref="A2:H998 I2:I35 J2:J998 I37:I40 I42:I998">
    <cfRule type="expression" dxfId="2" priority="3">
      <formula>$J2="Issues"</formula>
    </cfRule>
  </conditionalFormatting>
  <conditionalFormatting sqref="A2:H998 I2:I35 J2:J998 I37:I40 I42:I998">
    <cfRule type="expression" dxfId="3" priority="4">
      <formula>$J2="To do"</formula>
    </cfRule>
  </conditionalFormatting>
  <conditionalFormatting sqref="A1">
    <cfRule type="notContainsBlanks" dxfId="1" priority="5">
      <formula>LEN(TRIM(A1))&gt;0</formula>
    </cfRule>
  </conditionalFormatting>
  <hyperlinks>
    <hyperlink r:id="rId2" ref="H2"/>
    <hyperlink r:id="rId3" ref="H3"/>
    <hyperlink r:id="rId4" ref="E4"/>
    <hyperlink r:id="rId5" ref="H4"/>
    <hyperlink r:id="rId6" location="!" ref="C5"/>
    <hyperlink r:id="rId7" ref="H5"/>
    <hyperlink r:id="rId8" ref="C6"/>
    <hyperlink r:id="rId9" ref="H6"/>
    <hyperlink r:id="rId10" ref="H7"/>
    <hyperlink r:id="rId11" ref="H8"/>
    <hyperlink r:id="rId12" ref="H9"/>
    <hyperlink r:id="rId13" ref="H10"/>
    <hyperlink r:id="rId14" ref="H11"/>
    <hyperlink r:id="rId15" ref="H12"/>
    <hyperlink r:id="rId16" ref="H13"/>
    <hyperlink r:id="rId17" ref="H14"/>
    <hyperlink r:id="rId18" ref="H15"/>
    <hyperlink r:id="rId19" ref="H16"/>
    <hyperlink r:id="rId20" ref="H17"/>
    <hyperlink r:id="rId21" ref="H18"/>
    <hyperlink r:id="rId22" ref="H20"/>
    <hyperlink r:id="rId23" ref="E21"/>
    <hyperlink r:id="rId24" ref="H22"/>
    <hyperlink r:id="rId25" ref="E23"/>
    <hyperlink r:id="rId26" ref="H23"/>
    <hyperlink r:id="rId27" ref="H24"/>
    <hyperlink r:id="rId28" ref="H25"/>
    <hyperlink r:id="rId29" ref="H26"/>
    <hyperlink r:id="rId30" ref="H27"/>
    <hyperlink r:id="rId31" ref="H28"/>
    <hyperlink r:id="rId32" ref="H29"/>
    <hyperlink r:id="rId33" ref="H30"/>
    <hyperlink r:id="rId34" ref="H31"/>
    <hyperlink r:id="rId35" ref="H32"/>
    <hyperlink r:id="rId36" ref="H35"/>
    <hyperlink r:id="rId37" ref="H36"/>
    <hyperlink r:id="rId38" ref="H37"/>
    <hyperlink r:id="rId39" ref="H38"/>
    <hyperlink r:id="rId40" ref="H39"/>
    <hyperlink r:id="rId41" ref="H40"/>
    <hyperlink r:id="rId42" ref="H41"/>
    <hyperlink r:id="rId43" ref="H42"/>
    <hyperlink r:id="rId44" ref="H43"/>
    <hyperlink r:id="rId45" ref="H44"/>
    <hyperlink r:id="rId46" ref="H45"/>
  </hyperlinks>
  <drawing r:id="rId47"/>
  <legacyDrawing r:id="rId4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1.22" defaultRowHeight="15.0"/>
  <cols>
    <col customWidth="1" min="1" max="1" width="7.44"/>
    <col customWidth="1" min="2" max="2" width="17.22"/>
    <col customWidth="1" min="3" max="3" width="143.11"/>
    <col customWidth="1" min="4" max="4" width="93.0"/>
    <col customWidth="1" min="5" max="7" width="15.33"/>
    <col customWidth="1" min="8" max="8" width="56.44"/>
    <col customWidth="1" min="9" max="9" width="44.67"/>
    <col customWidth="1" min="10" max="10" width="20.44"/>
    <col customWidth="1" min="11" max="11" width="12.11"/>
    <col customWidth="1" min="12" max="13" width="26.33"/>
    <col customWidth="1" min="14" max="14" width="24.67"/>
    <col customWidth="1" min="15" max="17" width="11.0"/>
    <col customWidth="1" min="18" max="18" width="24.44"/>
    <col customWidth="1" min="19" max="25" width="11.0"/>
    <col customWidth="1" min="26" max="26" width="10.89"/>
    <col customWidth="1" min="27" max="42" width="11.0"/>
  </cols>
  <sheetData>
    <row r="1" ht="15.75" customHeight="1">
      <c r="A1" s="11" t="s">
        <v>423</v>
      </c>
      <c r="B1" s="11" t="s">
        <v>424</v>
      </c>
      <c r="C1" s="11" t="s">
        <v>425</v>
      </c>
      <c r="D1" s="11" t="s">
        <v>426</v>
      </c>
      <c r="E1" s="11" t="s">
        <v>427</v>
      </c>
      <c r="F1" s="11" t="s">
        <v>428</v>
      </c>
      <c r="G1" s="11" t="s">
        <v>429</v>
      </c>
      <c r="H1" s="12" t="s">
        <v>430</v>
      </c>
      <c r="I1" s="12" t="s">
        <v>431</v>
      </c>
      <c r="J1" s="12" t="s">
        <v>432</v>
      </c>
      <c r="K1" s="12" t="s">
        <v>433</v>
      </c>
      <c r="L1" s="11" t="s">
        <v>434</v>
      </c>
      <c r="M1" s="12" t="s">
        <v>435</v>
      </c>
      <c r="N1" s="12" t="s">
        <v>436</v>
      </c>
      <c r="O1" s="77" t="s">
        <v>437</v>
      </c>
      <c r="P1" s="77" t="s">
        <v>438</v>
      </c>
      <c r="Q1" s="77" t="s">
        <v>439</v>
      </c>
      <c r="R1" s="78" t="s">
        <v>2</v>
      </c>
      <c r="S1" s="78"/>
      <c r="T1" s="79" t="s">
        <v>440</v>
      </c>
      <c r="U1" s="79" t="s">
        <v>441</v>
      </c>
      <c r="V1" s="79" t="s">
        <v>442</v>
      </c>
      <c r="W1" s="79" t="s">
        <v>443</v>
      </c>
      <c r="X1" s="79" t="s">
        <v>444</v>
      </c>
      <c r="Y1" s="78"/>
      <c r="Z1" s="78"/>
      <c r="AA1" s="78"/>
      <c r="AB1" s="79" t="s">
        <v>440</v>
      </c>
      <c r="AC1" s="79" t="s">
        <v>441</v>
      </c>
      <c r="AD1" s="79" t="s">
        <v>442</v>
      </c>
      <c r="AE1" s="79" t="s">
        <v>443</v>
      </c>
      <c r="AF1" s="79" t="s">
        <v>444</v>
      </c>
      <c r="AG1" s="78"/>
      <c r="AH1" s="78"/>
      <c r="AI1" s="78"/>
      <c r="AJ1" s="79" t="s">
        <v>440</v>
      </c>
      <c r="AK1" s="79" t="s">
        <v>441</v>
      </c>
      <c r="AL1" s="79" t="s">
        <v>442</v>
      </c>
      <c r="AM1" s="79" t="s">
        <v>443</v>
      </c>
      <c r="AN1" s="79" t="s">
        <v>444</v>
      </c>
    </row>
    <row r="2" ht="15.75" customHeight="1">
      <c r="A2" s="80" t="s">
        <v>63</v>
      </c>
      <c r="B2" s="14" t="s">
        <v>55</v>
      </c>
      <c r="C2" s="15" t="str">
        <f t="array" ref="C2">INDEX(papers!$A$2:$D980,MATCH($B2,papers!$A$2:$A980,0),4)</f>
        <v>Microbial communities of the Laurentian Great Lakes reflect connectivity and local biogeochemistry</v>
      </c>
      <c r="D2" s="81" t="s">
        <v>445</v>
      </c>
      <c r="E2" s="82" t="s">
        <v>446</v>
      </c>
      <c r="F2" s="82" t="s">
        <v>16</v>
      </c>
      <c r="G2" s="82"/>
      <c r="H2" s="83" t="s">
        <v>447</v>
      </c>
      <c r="I2" s="84" t="s">
        <v>448</v>
      </c>
      <c r="J2" s="39" t="s">
        <v>449</v>
      </c>
      <c r="K2" s="84" t="s">
        <v>450</v>
      </c>
      <c r="L2" s="83" t="s">
        <v>451</v>
      </c>
      <c r="M2" s="84" t="s">
        <v>452</v>
      </c>
      <c r="N2" s="84" t="s">
        <v>453</v>
      </c>
      <c r="O2" s="44" t="s">
        <v>415</v>
      </c>
      <c r="P2" s="44" t="s">
        <v>454</v>
      </c>
      <c r="Q2" s="44" t="b">
        <v>0</v>
      </c>
      <c r="R2" s="44" t="s">
        <v>455</v>
      </c>
      <c r="T2" s="39">
        <f>COUNTIFS(samples!$E$2:$E980,$A2,samples!$M$2:$M980,"amplicon")</f>
        <v>364</v>
      </c>
      <c r="U2" s="39">
        <f>COUNTIFS(samples!$E$2:$E980,$A2,samples!$M$2:$M980,"metagenome")</f>
        <v>0</v>
      </c>
      <c r="V2" s="39">
        <f>COUNTIFS(samples!$E$2:$E980,$A2,samples!$M$2:$M980, "metatranscriptome")</f>
        <v>0</v>
      </c>
      <c r="W2" s="39">
        <f>COUNTIFS(samples!$E$2:$E980,$A2,samples!$N$2:$N980,TRUE)</f>
        <v>0</v>
      </c>
      <c r="X2" s="39">
        <f t="shared" ref="X2:X62" si="1">sum(T2:V2)</f>
        <v>364</v>
      </c>
      <c r="Y2" s="85" t="s">
        <v>456</v>
      </c>
      <c r="Z2" s="86"/>
      <c r="AB2" s="39">
        <f>IF($Q2,0, COUNTIFS(samples!$E$2:$E980,$A2,samples!$M$2:$M980,"amplicon"))</f>
        <v>364</v>
      </c>
      <c r="AC2" s="39">
        <f>IF($Q2,0, COUNTIFS(samples!$E$2:$E980,$A2,samples!$M$2:$M980,"metagenome"))</f>
        <v>0</v>
      </c>
      <c r="AD2" s="39">
        <f>IF($Q2,0, COUNTIFS(samples!$E$2:$E980,$A2,samples!$M$2:$M980, "metatranscriptome"))</f>
        <v>0</v>
      </c>
      <c r="AE2" s="39">
        <f>IF($Q2,0, COUNTIFS(samples!$E$2:$E980,$A2,samples!$N$2:$N980,TRUE))</f>
        <v>0</v>
      </c>
      <c r="AF2" s="39">
        <f t="shared" ref="AF2:AF81" si="2">sum(AB2:AD2)</f>
        <v>364</v>
      </c>
      <c r="AG2" s="85" t="s">
        <v>457</v>
      </c>
      <c r="AH2" s="86"/>
      <c r="AJ2" s="39">
        <f>COUNTIFS(samples!$E$2:$E980,$A2,samples!$M$2:$M980,"amplicon",samples!$AA$2:$AA980,"HABs")</f>
        <v>0</v>
      </c>
      <c r="AK2" s="39">
        <f>COUNTIFS(samples!$E$2:$E980,$A2,samples!$M$2:$M980,"metagenome",samples!$AA$2:$AA980,"HABs")</f>
        <v>0</v>
      </c>
      <c r="AL2" s="39">
        <f>COUNTIFS(samples!$E$2:$E980,$A2,samples!$M$2:$M980, "metatranscriptome",samples!$AA$2:$AA980,"HABs")</f>
        <v>0</v>
      </c>
      <c r="AM2" s="39">
        <f>COUNTIFS(samples!$E$2:$E980,$A2,samples!$N$2:$N980,TRUE,samples!$AA$2:$AA980,"HABs")</f>
        <v>0</v>
      </c>
      <c r="AN2" s="39">
        <f t="shared" ref="AN2:AN62" si="3">sum(AJ2:AL2)</f>
        <v>0</v>
      </c>
      <c r="AO2" s="85" t="s">
        <v>458</v>
      </c>
      <c r="AP2" s="86"/>
    </row>
    <row r="3">
      <c r="A3" s="24" t="s">
        <v>72</v>
      </c>
      <c r="B3" s="14" t="s">
        <v>64</v>
      </c>
      <c r="C3" s="15" t="str">
        <f t="array" ref="C3">INDEX(papers!$A$2:$D980,MATCH($B3,papers!$A$2:$A980,0),4)</f>
        <v>Environmental DNA (eDNA) metabarcoding assays to detect invasive invertebrate species in the Great Lakes</v>
      </c>
      <c r="D3" s="87" t="s">
        <v>459</v>
      </c>
      <c r="E3" s="83" t="s">
        <v>16</v>
      </c>
      <c r="F3" s="83" t="s">
        <v>16</v>
      </c>
      <c r="G3" s="83"/>
      <c r="H3" s="84" t="s">
        <v>460</v>
      </c>
      <c r="I3" s="84" t="s">
        <v>461</v>
      </c>
      <c r="J3" s="84" t="s">
        <v>460</v>
      </c>
      <c r="K3" s="44"/>
      <c r="L3" s="83" t="s">
        <v>462</v>
      </c>
      <c r="M3" s="84" t="s">
        <v>452</v>
      </c>
      <c r="N3" s="84" t="s">
        <v>463</v>
      </c>
      <c r="O3" s="44" t="s">
        <v>90</v>
      </c>
      <c r="P3" s="44"/>
      <c r="Q3" s="44" t="b">
        <v>0</v>
      </c>
      <c r="R3" s="44" t="s">
        <v>464</v>
      </c>
      <c r="T3" s="39">
        <f>COUNTIFS(samples!$E$2:$E980,$A3,samples!$M$2:$M980,"amplicon")</f>
        <v>0</v>
      </c>
      <c r="U3" s="39">
        <f>COUNTIFS(samples!$E$2:$E980,$A3,samples!$M$2:$M980,"metagenome")</f>
        <v>0</v>
      </c>
      <c r="V3" s="39">
        <f>COUNTIFS(samples!$E$2:$E980,$A3,samples!$M$2:$M980, "metatranscriptome")</f>
        <v>0</v>
      </c>
      <c r="W3" s="39">
        <f>COUNTIFS(samples!$E$2:$E980,$A3,samples!$N$2:$N980,TRUE)</f>
        <v>0</v>
      </c>
      <c r="X3" s="39">
        <f t="shared" si="1"/>
        <v>0</v>
      </c>
      <c r="Y3" s="7" t="s">
        <v>465</v>
      </c>
      <c r="Z3" s="62">
        <f>sum(U2:U980)</f>
        <v>1192</v>
      </c>
      <c r="AB3" s="39">
        <f>IF($Q3,0, COUNTIFS(samples!$E$2:$E980,$A3,samples!$M$2:$M980,"amplicon"))</f>
        <v>0</v>
      </c>
      <c r="AC3" s="39">
        <f>IF($Q3,0, COUNTIFS(samples!$E$2:$E980,$A3,samples!$M$2:$M980,"metagenome"))</f>
        <v>0</v>
      </c>
      <c r="AD3" s="39">
        <f>IF($Q3,0, COUNTIFS(samples!$E$2:$E980,$A3,samples!$M$2:$M980, "metatranscriptome"))</f>
        <v>0</v>
      </c>
      <c r="AE3" s="39">
        <f>IF($Q3,0, COUNTIFS(samples!$E$2:$E980,$A3,samples!$N$2:$N980,TRUE))</f>
        <v>0</v>
      </c>
      <c r="AF3" s="39">
        <f t="shared" si="2"/>
        <v>0</v>
      </c>
      <c r="AG3" s="7" t="s">
        <v>465</v>
      </c>
      <c r="AH3" s="62">
        <f>sum(AC2:AC980)</f>
        <v>334</v>
      </c>
      <c r="AJ3" s="39">
        <f>COUNTIFS(samples!$E$2:$E980,$A3,samples!$M$2:$M980,"amplicon",samples!$AA$2:$AA980,"HABs")</f>
        <v>0</v>
      </c>
      <c r="AK3" s="39">
        <f>COUNTIFS(samples!$E$2:$E980,$A3,samples!$M$2:$M980,"metagenome",samples!$AA$2:$AA980,"HABs")</f>
        <v>0</v>
      </c>
      <c r="AL3" s="39">
        <f>COUNTIFS(samples!$E$2:$E980,$A3,samples!$M$2:$M980, "metatranscriptome",samples!$AA$2:$AA980,"HABs")</f>
        <v>0</v>
      </c>
      <c r="AM3" s="39">
        <f>COUNTIFS(samples!$E$2:$E980,$A3,samples!$N$2:$N980,TRUE,samples!$AA$2:$AA980,"HABs")</f>
        <v>0</v>
      </c>
      <c r="AN3" s="39">
        <f t="shared" si="3"/>
        <v>0</v>
      </c>
      <c r="AO3" s="7" t="s">
        <v>465</v>
      </c>
      <c r="AP3" s="62">
        <f>sum(AK2:AK980)</f>
        <v>528</v>
      </c>
    </row>
    <row r="4" ht="15.75" customHeight="1">
      <c r="A4" s="80" t="s">
        <v>81</v>
      </c>
      <c r="B4" s="14" t="s">
        <v>73</v>
      </c>
      <c r="C4" s="15" t="str">
        <f t="array" ref="C4">INDEX(papers!$A$2:$D980,MATCH($B4,papers!$A$2:$A980,0),4)</f>
        <v>Molecular characterization of bacterial communities associated with sediments in the Laurentian Great Lakes</v>
      </c>
      <c r="D4" s="88" t="s">
        <v>466</v>
      </c>
      <c r="E4" s="83" t="s">
        <v>16</v>
      </c>
      <c r="F4" s="83" t="s">
        <v>16</v>
      </c>
      <c r="G4" s="83"/>
      <c r="H4" s="84" t="s">
        <v>467</v>
      </c>
      <c r="I4" s="84" t="s">
        <v>468</v>
      </c>
      <c r="J4" s="84" t="s">
        <v>469</v>
      </c>
      <c r="K4" s="84" t="s">
        <v>470</v>
      </c>
      <c r="L4" s="83" t="s">
        <v>471</v>
      </c>
      <c r="M4" s="84" t="s">
        <v>472</v>
      </c>
      <c r="N4" s="84" t="s">
        <v>463</v>
      </c>
      <c r="O4" s="44" t="s">
        <v>208</v>
      </c>
      <c r="P4" s="44" t="s">
        <v>473</v>
      </c>
      <c r="Q4" s="44" t="b">
        <v>0</v>
      </c>
      <c r="R4" s="44"/>
      <c r="T4" s="39">
        <f>COUNTIFS(samples!$E$2:$E980,$A4,samples!$M$2:$M980,"amplicon")</f>
        <v>12</v>
      </c>
      <c r="U4" s="39">
        <f>COUNTIFS(samples!$E$2:$E980,$A4,samples!$M$2:$M980,"metagenome")</f>
        <v>0</v>
      </c>
      <c r="V4" s="39">
        <f>COUNTIFS(samples!$E$2:$E980,$A4,samples!$M$2:$M980, "metatranscriptome")</f>
        <v>0</v>
      </c>
      <c r="W4" s="39">
        <f>COUNTIFS(samples!$E$2:$E980,$A4,samples!$N$2:$N980,TRUE)</f>
        <v>0</v>
      </c>
      <c r="X4" s="39">
        <f t="shared" si="1"/>
        <v>12</v>
      </c>
      <c r="Y4" s="7" t="s">
        <v>474</v>
      </c>
      <c r="Z4" s="62">
        <f>sum(V2:V980)</f>
        <v>210</v>
      </c>
      <c r="AB4" s="39">
        <f>IF($Q4,0, COUNTIFS(samples!$E$2:$E980,$A4,samples!$M$2:$M980,"amplicon"))</f>
        <v>12</v>
      </c>
      <c r="AC4" s="39">
        <f>IF($Q4,0, COUNTIFS(samples!$E$2:$E980,$A4,samples!$M$2:$M980,"metagenome"))</f>
        <v>0</v>
      </c>
      <c r="AD4" s="39">
        <f>IF($Q4,0, COUNTIFS(samples!$E$2:$E980,$A4,samples!$M$2:$M980, "metatranscriptome"))</f>
        <v>0</v>
      </c>
      <c r="AE4" s="39">
        <f>IF($Q4,0, COUNTIFS(samples!$E$2:$E980,$A4,samples!$N$2:$N980,TRUE))</f>
        <v>0</v>
      </c>
      <c r="AF4" s="39">
        <f t="shared" si="2"/>
        <v>12</v>
      </c>
      <c r="AG4" s="7" t="s">
        <v>474</v>
      </c>
      <c r="AH4" s="62">
        <f>sum(AD2:AD980)</f>
        <v>210</v>
      </c>
      <c r="AJ4" s="39">
        <f>COUNTIFS(samples!$E$2:$E980,$A4,samples!$M$2:$M980,"amplicon",samples!$AA$2:$AA980,"HABs")</f>
        <v>0</v>
      </c>
      <c r="AK4" s="39">
        <f>COUNTIFS(samples!$E$2:$E980,$A4,samples!$M$2:$M980,"metagenome",samples!$AA$2:$AA980,"HABs")</f>
        <v>0</v>
      </c>
      <c r="AL4" s="39">
        <f>COUNTIFS(samples!$E$2:$E980,$A4,samples!$M$2:$M980, "metatranscriptome",samples!$AA$2:$AA980,"HABs")</f>
        <v>0</v>
      </c>
      <c r="AM4" s="39">
        <f>COUNTIFS(samples!$E$2:$E980,$A4,samples!$N$2:$N980,TRUE,samples!$AA$2:$AA980,"HABs")</f>
        <v>0</v>
      </c>
      <c r="AN4" s="39">
        <f t="shared" si="3"/>
        <v>0</v>
      </c>
      <c r="AO4" s="7" t="s">
        <v>474</v>
      </c>
      <c r="AP4" s="62">
        <f>sum(AL2:AL980)</f>
        <v>85</v>
      </c>
    </row>
    <row r="5" ht="15.75" customHeight="1">
      <c r="A5" s="80" t="s">
        <v>89</v>
      </c>
      <c r="B5" s="14" t="s">
        <v>82</v>
      </c>
      <c r="C5" s="15" t="str">
        <f t="array" ref="C5">INDEX(papers!$A$2:$D980,MATCH($B5,papers!$A$2:$A980,0),4)</f>
        <v>Temporal and spatial changes in bacterial diversity in mixed use watersheds of the Great Lakes region</v>
      </c>
      <c r="D5" s="81" t="s">
        <v>475</v>
      </c>
      <c r="E5" s="83" t="s">
        <v>16</v>
      </c>
      <c r="F5" s="83" t="s">
        <v>16</v>
      </c>
      <c r="G5" s="83"/>
      <c r="H5" s="84" t="s">
        <v>476</v>
      </c>
      <c r="I5" s="84" t="s">
        <v>448</v>
      </c>
      <c r="J5" s="84" t="s">
        <v>477</v>
      </c>
      <c r="K5" s="84" t="s">
        <v>478</v>
      </c>
      <c r="L5" s="83" t="s">
        <v>479</v>
      </c>
      <c r="M5" s="84" t="s">
        <v>452</v>
      </c>
      <c r="N5" s="84" t="s">
        <v>480</v>
      </c>
      <c r="O5" s="44" t="s">
        <v>208</v>
      </c>
      <c r="P5" s="44" t="s">
        <v>481</v>
      </c>
      <c r="Q5" s="44" t="b">
        <v>0</v>
      </c>
      <c r="R5" s="44" t="s">
        <v>482</v>
      </c>
      <c r="T5" s="39">
        <f>COUNTIFS(samples!$E$2:$E980,$A5,samples!$M$2:$M980,"amplicon")</f>
        <v>414</v>
      </c>
      <c r="U5" s="39">
        <f>COUNTIFS(samples!$E$2:$E980,$A5,samples!$M$2:$M980,"metagenome")</f>
        <v>0</v>
      </c>
      <c r="V5" s="39">
        <f>COUNTIFS(samples!$E$2:$E980,$A5,samples!$M$2:$M980, "metatranscriptome")</f>
        <v>0</v>
      </c>
      <c r="W5" s="39">
        <f>COUNTIFS(samples!$E$2:$E980,$A5,samples!$N$2:$N980,TRUE)</f>
        <v>0</v>
      </c>
      <c r="X5" s="39">
        <f t="shared" si="1"/>
        <v>414</v>
      </c>
      <c r="Y5" s="7" t="s">
        <v>483</v>
      </c>
      <c r="Z5" s="62">
        <f>sum(T2:T980)</f>
        <v>2607</v>
      </c>
      <c r="AB5" s="39">
        <f>IF($Q5,0, COUNTIFS(samples!$E$2:$E980,$A5,samples!$M$2:$M980,"amplicon"))</f>
        <v>414</v>
      </c>
      <c r="AC5" s="39">
        <f>IF($Q5,0, COUNTIFS(samples!$E$2:$E980,$A5,samples!$M$2:$M980,"metagenome"))</f>
        <v>0</v>
      </c>
      <c r="AD5" s="39">
        <f>IF($Q5,0, COUNTIFS(samples!$E$2:$E980,$A5,samples!$M$2:$M980, "metatranscriptome"))</f>
        <v>0</v>
      </c>
      <c r="AE5" s="39">
        <f>IF($Q5,0, COUNTIFS(samples!$E$2:$E980,$A5,samples!$N$2:$N980,TRUE))</f>
        <v>0</v>
      </c>
      <c r="AF5" s="39">
        <f t="shared" si="2"/>
        <v>414</v>
      </c>
      <c r="AG5" s="7" t="s">
        <v>483</v>
      </c>
      <c r="AH5" s="62">
        <f>sum(AB2:AB980)</f>
        <v>1936</v>
      </c>
      <c r="AJ5" s="39">
        <f>COUNTIFS(samples!$E$2:$E980,$A5,samples!$M$2:$M980,"amplicon",samples!$AA$2:$AA980,"HABs")</f>
        <v>0</v>
      </c>
      <c r="AK5" s="39">
        <f>COUNTIFS(samples!$E$2:$E980,$A5,samples!$M$2:$M980,"metagenome",samples!$AA$2:$AA980,"HABs")</f>
        <v>0</v>
      </c>
      <c r="AL5" s="39">
        <f>COUNTIFS(samples!$E$2:$E980,$A5,samples!$M$2:$M980, "metatranscriptome",samples!$AA$2:$AA980,"HABs")</f>
        <v>0</v>
      </c>
      <c r="AM5" s="39">
        <f>COUNTIFS(samples!$E$2:$E980,$A5,samples!$N$2:$N980,TRUE,samples!$AA$2:$AA980,"HABs")</f>
        <v>0</v>
      </c>
      <c r="AN5" s="39">
        <f t="shared" si="3"/>
        <v>0</v>
      </c>
      <c r="AO5" s="7" t="s">
        <v>483</v>
      </c>
      <c r="AP5" s="62">
        <f>sum(AJ2:AJ980)</f>
        <v>1263</v>
      </c>
    </row>
    <row r="6" ht="15.75" customHeight="1">
      <c r="A6" s="24" t="s">
        <v>101</v>
      </c>
      <c r="B6" s="14" t="s">
        <v>93</v>
      </c>
      <c r="C6" s="15" t="str">
        <f t="array" ref="C6">INDEX(papers!$A$2:$D980,MATCH($B6,papers!$A$2:$A980,0),4)</f>
        <v>Ice cover extent drives phytoplankton and bacterial community structure in a large north-temperate lake: implications for a warming climate</v>
      </c>
      <c r="D6" s="39" t="s">
        <v>484</v>
      </c>
      <c r="E6" s="83" t="s">
        <v>16</v>
      </c>
      <c r="F6" s="83" t="s">
        <v>16</v>
      </c>
      <c r="G6" s="83"/>
      <c r="H6" s="84" t="s">
        <v>485</v>
      </c>
      <c r="I6" s="84" t="s">
        <v>486</v>
      </c>
      <c r="J6" s="84" t="s">
        <v>487</v>
      </c>
      <c r="K6" s="89"/>
      <c r="L6" s="83" t="s">
        <v>488</v>
      </c>
      <c r="M6" s="84" t="s">
        <v>452</v>
      </c>
      <c r="N6" s="84" t="s">
        <v>463</v>
      </c>
      <c r="O6" s="44" t="s">
        <v>90</v>
      </c>
      <c r="P6" s="39"/>
      <c r="Q6" s="44" t="b">
        <v>0</v>
      </c>
      <c r="R6" s="39"/>
      <c r="T6" s="39">
        <f>COUNTIFS(samples!$E$2:$E980,$A6,samples!$M$2:$M980,"amplicon")</f>
        <v>0</v>
      </c>
      <c r="U6" s="39">
        <f>COUNTIFS(samples!$E$2:$E980,$A6,samples!$M$2:$M980,"metagenome")</f>
        <v>0</v>
      </c>
      <c r="V6" s="39">
        <f>COUNTIFS(samples!$E$2:$E980,$A6,samples!$M$2:$M980, "metatranscriptome")</f>
        <v>0</v>
      </c>
      <c r="W6" s="39">
        <f>COUNTIFS(samples!$E$2:$E980,$A6,samples!$N$2:$N980,TRUE)</f>
        <v>0</v>
      </c>
      <c r="X6" s="39">
        <f t="shared" si="1"/>
        <v>0</v>
      </c>
      <c r="Y6" s="90" t="s">
        <v>489</v>
      </c>
      <c r="Z6" s="91">
        <f>SUM(Z3:Z5)</f>
        <v>4009</v>
      </c>
      <c r="AB6" s="39">
        <f>IF($Q6,0, COUNTIFS(samples!$E$2:$E980,$A6,samples!$M$2:$M980,"amplicon"))</f>
        <v>0</v>
      </c>
      <c r="AC6" s="39">
        <f>IF($Q6,0, COUNTIFS(samples!$E$2:$E980,$A6,samples!$M$2:$M980,"metagenome"))</f>
        <v>0</v>
      </c>
      <c r="AD6" s="39">
        <f>IF($Q6,0, COUNTIFS(samples!$E$2:$E980,$A6,samples!$M$2:$M980, "metatranscriptome"))</f>
        <v>0</v>
      </c>
      <c r="AE6" s="39">
        <f>IF($Q6,0, COUNTIFS(samples!$E$2:$E980,$A6,samples!$N$2:$N980,TRUE))</f>
        <v>0</v>
      </c>
      <c r="AF6" s="39">
        <f t="shared" si="2"/>
        <v>0</v>
      </c>
      <c r="AG6" s="90" t="s">
        <v>489</v>
      </c>
      <c r="AH6" s="91">
        <f>SUM(AH3:AH5)</f>
        <v>2480</v>
      </c>
      <c r="AJ6" s="39">
        <f>COUNTIFS(samples!$E$2:$E980,$A6,samples!$M$2:$M980,"amplicon",samples!$AA$2:$AA980,"HABs")</f>
        <v>0</v>
      </c>
      <c r="AK6" s="39">
        <f>COUNTIFS(samples!$E$2:$E980,$A6,samples!$M$2:$M980,"metagenome",samples!$AA$2:$AA980,"HABs")</f>
        <v>0</v>
      </c>
      <c r="AL6" s="39">
        <f>COUNTIFS(samples!$E$2:$E980,$A6,samples!$M$2:$M980, "metatranscriptome",samples!$AA$2:$AA980,"HABs")</f>
        <v>0</v>
      </c>
      <c r="AM6" s="39">
        <f>COUNTIFS(samples!$E$2:$E980,$A6,samples!$N$2:$N980,TRUE,samples!$AA$2:$AA980,"HABs")</f>
        <v>0</v>
      </c>
      <c r="AN6" s="39">
        <f t="shared" si="3"/>
        <v>0</v>
      </c>
      <c r="AO6" s="90" t="s">
        <v>489</v>
      </c>
      <c r="AP6" s="91">
        <f>SUM(AP3:AP5)</f>
        <v>1876</v>
      </c>
    </row>
    <row r="7" ht="15.75" customHeight="1">
      <c r="A7" s="80" t="s">
        <v>110</v>
      </c>
      <c r="B7" s="14" t="s">
        <v>102</v>
      </c>
      <c r="C7" s="15" t="str">
        <f t="array" ref="C7">INDEX(papers!$A$2:$D980,MATCH($B7,papers!$A$2:$A980,0),4)</f>
        <v>Ribosomal DNA identification of Nosema/Vairimorpha in freshwater polychaete, Manayunkia speciosa, from Oregon/California and the Laurentian Great Lakes</v>
      </c>
      <c r="D7" s="33" t="s">
        <v>490</v>
      </c>
      <c r="E7" s="83" t="s">
        <v>16</v>
      </c>
      <c r="F7" s="83" t="s">
        <v>16</v>
      </c>
      <c r="G7" s="83"/>
      <c r="H7" s="39" t="s">
        <v>491</v>
      </c>
      <c r="I7" s="39" t="s">
        <v>492</v>
      </c>
      <c r="J7" s="39" t="s">
        <v>493</v>
      </c>
      <c r="K7" s="39" t="s">
        <v>494</v>
      </c>
      <c r="L7" s="44" t="s">
        <v>495</v>
      </c>
      <c r="M7" s="39" t="s">
        <v>496</v>
      </c>
      <c r="N7" s="39"/>
      <c r="O7" s="44" t="s">
        <v>90</v>
      </c>
      <c r="P7" s="39"/>
      <c r="Q7" s="44" t="b">
        <v>0</v>
      </c>
      <c r="R7" s="39" t="s">
        <v>497</v>
      </c>
      <c r="T7" s="39">
        <f>COUNTIFS(samples!$E$2:$E980,$A7,samples!$M$2:$M980,"amplicon")</f>
        <v>0</v>
      </c>
      <c r="U7" s="39">
        <f>COUNTIFS(samples!$E$2:$E980,$A7,samples!$M$2:$M980,"metagenome")</f>
        <v>0</v>
      </c>
      <c r="V7" s="39">
        <f>COUNTIFS(samples!$E$2:$E980,$A7,samples!$M$2:$M980, "metatranscriptome")</f>
        <v>0</v>
      </c>
      <c r="W7" s="39">
        <f>COUNTIFS(samples!$E$2:$E980,$A7,samples!$N$2:$N980,TRUE)</f>
        <v>0</v>
      </c>
      <c r="X7" s="39">
        <f t="shared" si="1"/>
        <v>0</v>
      </c>
      <c r="AB7" s="39">
        <f>IF($Q7,0, COUNTIFS(samples!$E$2:$E980,$A7,samples!$M$2:$M980,"amplicon"))</f>
        <v>0</v>
      </c>
      <c r="AC7" s="39">
        <f>IF($Q7,0, COUNTIFS(samples!$E$2:$E980,$A7,samples!$M$2:$M980,"metagenome"))</f>
        <v>0</v>
      </c>
      <c r="AD7" s="39">
        <f>IF($Q7,0, COUNTIFS(samples!$E$2:$E980,$A7,samples!$M$2:$M980, "metatranscriptome"))</f>
        <v>0</v>
      </c>
      <c r="AE7" s="39">
        <f>IF($Q7,0, COUNTIFS(samples!$E$2:$E980,$A7,samples!$N$2:$N980,TRUE))</f>
        <v>0</v>
      </c>
      <c r="AF7" s="39">
        <f t="shared" si="2"/>
        <v>0</v>
      </c>
      <c r="AJ7" s="39">
        <f>COUNTIFS(samples!$E$2:$E980,$A7,samples!$M$2:$M980,"amplicon",samples!$AA$2:$AA980,"HABs")</f>
        <v>0</v>
      </c>
      <c r="AK7" s="39">
        <f>COUNTIFS(samples!$E$2:$E980,$A7,samples!$M$2:$M980,"metagenome",samples!$AA$2:$AA980,"HABs")</f>
        <v>0</v>
      </c>
      <c r="AL7" s="39">
        <f>COUNTIFS(samples!$E$2:$E980,$A7,samples!$M$2:$M980, "metatranscriptome",samples!$AA$2:$AA980,"HABs")</f>
        <v>0</v>
      </c>
      <c r="AM7" s="39">
        <f>COUNTIFS(samples!$E$2:$E980,$A7,samples!$N$2:$N980,TRUE,samples!$AA$2:$AA980,"HABs")</f>
        <v>0</v>
      </c>
      <c r="AN7" s="39">
        <f t="shared" si="3"/>
        <v>0</v>
      </c>
    </row>
    <row r="8" ht="15.75" customHeight="1">
      <c r="A8" s="80" t="s">
        <v>119</v>
      </c>
      <c r="B8" s="14" t="s">
        <v>111</v>
      </c>
      <c r="C8" s="15" t="str">
        <f t="array" ref="C8">INDEX(papers!$A$2:$D980,MATCH($B8,papers!$A$2:$A980,0),4)</f>
        <v>Microplastic is an Abundant and Distinct Microbial Habitat in an Urban River</v>
      </c>
      <c r="D8" s="39" t="s">
        <v>498</v>
      </c>
      <c r="E8" s="83" t="s">
        <v>16</v>
      </c>
      <c r="F8" s="83" t="s">
        <v>16</v>
      </c>
      <c r="G8" s="83"/>
      <c r="H8" s="39" t="s">
        <v>499</v>
      </c>
      <c r="I8" s="39" t="s">
        <v>500</v>
      </c>
      <c r="J8" s="39" t="s">
        <v>501</v>
      </c>
      <c r="K8" s="39" t="s">
        <v>502</v>
      </c>
      <c r="L8" s="39" t="s">
        <v>488</v>
      </c>
      <c r="M8" s="39" t="s">
        <v>452</v>
      </c>
      <c r="N8" s="39" t="s">
        <v>503</v>
      </c>
      <c r="O8" s="44" t="s">
        <v>90</v>
      </c>
      <c r="P8" s="39"/>
      <c r="Q8" s="44" t="b">
        <v>0</v>
      </c>
      <c r="R8" s="39"/>
      <c r="T8" s="39">
        <f>COUNTIFS(samples!$E$2:$E980,$A8,samples!$M$2:$M980,"amplicon")</f>
        <v>0</v>
      </c>
      <c r="U8" s="39">
        <f>COUNTIFS(samples!$E$2:$E980,$A8,samples!$M$2:$M980,"metagenome")</f>
        <v>0</v>
      </c>
      <c r="V8" s="39">
        <f>COUNTIFS(samples!$E$2:$E980,$A8,samples!$M$2:$M980, "metatranscriptome")</f>
        <v>0</v>
      </c>
      <c r="W8" s="39">
        <f>COUNTIFS(samples!$E$2:$E980,$A8,samples!$N$2:$N980,TRUE)</f>
        <v>0</v>
      </c>
      <c r="X8" s="39">
        <f t="shared" si="1"/>
        <v>0</v>
      </c>
      <c r="AB8" s="39">
        <f>IF($Q8,0, COUNTIFS(samples!$E$2:$E980,$A8,samples!$M$2:$M980,"amplicon"))</f>
        <v>0</v>
      </c>
      <c r="AC8" s="39">
        <f>IF($Q8,0, COUNTIFS(samples!$E$2:$E980,$A8,samples!$M$2:$M980,"metagenome"))</f>
        <v>0</v>
      </c>
      <c r="AD8" s="39">
        <f>IF($Q8,0, COUNTIFS(samples!$E$2:$E980,$A8,samples!$M$2:$M980, "metatranscriptome"))</f>
        <v>0</v>
      </c>
      <c r="AE8" s="39">
        <f>IF($Q8,0, COUNTIFS(samples!$E$2:$E980,$A8,samples!$N$2:$N980,TRUE))</f>
        <v>0</v>
      </c>
      <c r="AF8" s="39">
        <f t="shared" si="2"/>
        <v>0</v>
      </c>
      <c r="AJ8" s="39">
        <f>COUNTIFS(samples!$E$2:$E980,$A8,samples!$M$2:$M980,"amplicon",samples!$AA$2:$AA980,"HABs")</f>
        <v>0</v>
      </c>
      <c r="AK8" s="39">
        <f>COUNTIFS(samples!$E$2:$E980,$A8,samples!$M$2:$M980,"metagenome",samples!$AA$2:$AA980,"HABs")</f>
        <v>0</v>
      </c>
      <c r="AL8" s="39">
        <f>COUNTIFS(samples!$E$2:$E980,$A8,samples!$M$2:$M980, "metatranscriptome",samples!$AA$2:$AA980,"HABs")</f>
        <v>0</v>
      </c>
      <c r="AM8" s="39">
        <f>COUNTIFS(samples!$E$2:$E980,$A8,samples!$N$2:$N980,TRUE,samples!$AA$2:$AA980,"HABs")</f>
        <v>0</v>
      </c>
      <c r="AN8" s="39">
        <f t="shared" si="3"/>
        <v>0</v>
      </c>
    </row>
    <row r="9" ht="15.75" customHeight="1">
      <c r="A9" s="24" t="s">
        <v>126</v>
      </c>
      <c r="B9" s="14" t="s">
        <v>120</v>
      </c>
      <c r="C9" s="15" t="str">
        <f t="array" ref="C9">INDEX(papers!$A$2:$D980,MATCH($B9,papers!$A$2:$A980,0),4)</f>
        <v>RNA Preservation Agents and Nucleaic Acid Extraction Method Bias Percieved Bacterial Community Composition</v>
      </c>
      <c r="D9" s="92" t="s">
        <v>504</v>
      </c>
      <c r="E9" s="83" t="s">
        <v>16</v>
      </c>
      <c r="F9" s="83" t="s">
        <v>16</v>
      </c>
      <c r="G9" s="83"/>
      <c r="H9" s="39" t="s">
        <v>505</v>
      </c>
      <c r="I9" s="39" t="s">
        <v>486</v>
      </c>
      <c r="J9" s="39" t="s">
        <v>506</v>
      </c>
      <c r="K9" s="39" t="s">
        <v>502</v>
      </c>
      <c r="L9" s="44" t="s">
        <v>488</v>
      </c>
      <c r="M9" s="39" t="s">
        <v>452</v>
      </c>
      <c r="N9" s="39" t="s">
        <v>507</v>
      </c>
      <c r="O9" s="44" t="s">
        <v>208</v>
      </c>
      <c r="P9" s="44" t="s">
        <v>454</v>
      </c>
      <c r="Q9" s="44" t="b">
        <v>0</v>
      </c>
      <c r="R9" s="44" t="s">
        <v>508</v>
      </c>
      <c r="T9" s="39">
        <f>COUNTIFS(samples!$E$2:$E980,$A9,samples!$M$2:$M980,"amplicon")</f>
        <v>51</v>
      </c>
      <c r="U9" s="39">
        <f>COUNTIFS(samples!$E$2:$E980,$A9,samples!$M$2:$M980,"metagenome")</f>
        <v>0</v>
      </c>
      <c r="V9" s="39">
        <f>COUNTIFS(samples!$E$2:$E980,$A9,samples!$M$2:$M980, "metatranscriptome")</f>
        <v>0</v>
      </c>
      <c r="W9" s="39">
        <f>COUNTIFS(samples!$E$2:$E980,$A9,samples!$N$2:$N980,TRUE)</f>
        <v>0</v>
      </c>
      <c r="X9" s="39">
        <f t="shared" si="1"/>
        <v>51</v>
      </c>
      <c r="AB9" s="39">
        <f>IF($Q9,0, COUNTIFS(samples!$E$2:$E980,$A9,samples!$M$2:$M980,"amplicon"))</f>
        <v>51</v>
      </c>
      <c r="AC9" s="39">
        <f>IF($Q9,0, COUNTIFS(samples!$E$2:$E980,$A9,samples!$M$2:$M980,"metagenome"))</f>
        <v>0</v>
      </c>
      <c r="AD9" s="39">
        <f>IF($Q9,0, COUNTIFS(samples!$E$2:$E980,$A9,samples!$M$2:$M980, "metatranscriptome"))</f>
        <v>0</v>
      </c>
      <c r="AE9" s="39">
        <f>IF($Q9,0, COUNTIFS(samples!$E$2:$E980,$A9,samples!$N$2:$N980,TRUE))</f>
        <v>0</v>
      </c>
      <c r="AF9" s="39">
        <f t="shared" si="2"/>
        <v>51</v>
      </c>
      <c r="AJ9" s="39">
        <f>COUNTIFS(samples!$E$2:$E980,$A9,samples!$M$2:$M980,"amplicon",samples!$AA$2:$AA980,"HABs")</f>
        <v>0</v>
      </c>
      <c r="AK9" s="39">
        <f>COUNTIFS(samples!$E$2:$E980,$A9,samples!$M$2:$M980,"metagenome",samples!$AA$2:$AA980,"HABs")</f>
        <v>0</v>
      </c>
      <c r="AL9" s="39">
        <f>COUNTIFS(samples!$E$2:$E980,$A9,samples!$M$2:$M980, "metatranscriptome",samples!$AA$2:$AA980,"HABs")</f>
        <v>0</v>
      </c>
      <c r="AM9" s="39">
        <f>COUNTIFS(samples!$E$2:$E980,$A9,samples!$N$2:$N980,TRUE,samples!$AA$2:$AA980,"HABs")</f>
        <v>0</v>
      </c>
      <c r="AN9" s="39">
        <f t="shared" si="3"/>
        <v>0</v>
      </c>
    </row>
    <row r="10" ht="15.75" customHeight="1">
      <c r="A10" s="80" t="s">
        <v>135</v>
      </c>
      <c r="B10" s="14" t="s">
        <v>127</v>
      </c>
      <c r="C10" s="15" t="str">
        <f t="array" ref="C10">INDEX(papers!$A$2:$D980,MATCH($B10,papers!$A$2:$A980,0),4)</f>
        <v>Microbial community structute and microbial networks correspond to nutrient gradients within coastal wetlands of the Laurentian Great Lakes</v>
      </c>
      <c r="D10" s="39" t="s">
        <v>509</v>
      </c>
      <c r="E10" s="83" t="s">
        <v>16</v>
      </c>
      <c r="F10" s="83" t="s">
        <v>16</v>
      </c>
      <c r="G10" s="83"/>
      <c r="H10" s="39" t="s">
        <v>510</v>
      </c>
      <c r="I10" s="39" t="s">
        <v>511</v>
      </c>
      <c r="J10" s="39" t="s">
        <v>512</v>
      </c>
      <c r="K10" s="39" t="s">
        <v>502</v>
      </c>
      <c r="L10" s="39" t="s">
        <v>488</v>
      </c>
      <c r="M10" s="39" t="s">
        <v>452</v>
      </c>
      <c r="N10" s="39" t="s">
        <v>16</v>
      </c>
      <c r="O10" s="44" t="s">
        <v>90</v>
      </c>
      <c r="P10" s="44"/>
      <c r="Q10" s="44" t="b">
        <v>0</v>
      </c>
      <c r="R10" s="39" t="s">
        <v>513</v>
      </c>
      <c r="T10" s="39">
        <f>COUNTIFS(samples!$E$2:$E980,$A10,samples!$M$2:$M980,"amplicon")</f>
        <v>0</v>
      </c>
      <c r="U10" s="39">
        <f>COUNTIFS(samples!$E$2:$E980,$A10,samples!$M$2:$M980,"metagenome")</f>
        <v>0</v>
      </c>
      <c r="V10" s="39">
        <f>COUNTIFS(samples!$E$2:$E980,$A10,samples!$M$2:$M980, "metatranscriptome")</f>
        <v>0</v>
      </c>
      <c r="W10" s="39">
        <f>COUNTIFS(samples!$E$2:$E980,$A10,samples!$N$2:$N980,TRUE)</f>
        <v>0</v>
      </c>
      <c r="X10" s="39">
        <f t="shared" si="1"/>
        <v>0</v>
      </c>
      <c r="AB10" s="39">
        <f>IF($Q10,0, COUNTIFS(samples!$E$2:$E980,$A10,samples!$M$2:$M980,"amplicon"))</f>
        <v>0</v>
      </c>
      <c r="AC10" s="39">
        <f>IF($Q10,0, COUNTIFS(samples!$E$2:$E980,$A10,samples!$M$2:$M980,"metagenome"))</f>
        <v>0</v>
      </c>
      <c r="AD10" s="39">
        <f>IF($Q10,0, COUNTIFS(samples!$E$2:$E980,$A10,samples!$M$2:$M980, "metatranscriptome"))</f>
        <v>0</v>
      </c>
      <c r="AE10" s="39">
        <f>IF($Q10,0, COUNTIFS(samples!$E$2:$E980,$A10,samples!$N$2:$N980,TRUE))</f>
        <v>0</v>
      </c>
      <c r="AF10" s="39">
        <f t="shared" si="2"/>
        <v>0</v>
      </c>
      <c r="AJ10" s="39">
        <f>COUNTIFS(samples!$E$2:$E980,$A10,samples!$M$2:$M980,"amplicon",samples!$AA$2:$AA980,"HABs")</f>
        <v>0</v>
      </c>
      <c r="AK10" s="39">
        <f>COUNTIFS(samples!$E$2:$E980,$A10,samples!$M$2:$M980,"metagenome",samples!$AA$2:$AA980,"HABs")</f>
        <v>0</v>
      </c>
      <c r="AL10" s="39">
        <f>COUNTIFS(samples!$E$2:$E980,$A10,samples!$M$2:$M980, "metatranscriptome",samples!$AA$2:$AA980,"HABs")</f>
        <v>0</v>
      </c>
      <c r="AM10" s="39">
        <f>COUNTIFS(samples!$E$2:$E980,$A10,samples!$N$2:$N980,TRUE,samples!$AA$2:$AA980,"HABs")</f>
        <v>0</v>
      </c>
      <c r="AN10" s="39">
        <f t="shared" si="3"/>
        <v>0</v>
      </c>
    </row>
    <row r="11" ht="15.75" customHeight="1">
      <c r="A11" s="80" t="s">
        <v>144</v>
      </c>
      <c r="B11" s="14" t="s">
        <v>136</v>
      </c>
      <c r="C11" s="15" t="str">
        <f t="array" ref="C11">INDEX(papers!$A$2:$D980,MATCH($B11,papers!$A$2:$A980,0),4)</f>
        <v>Reevaluating the Salty Divide: Phylogenetic Specificity of Transitions between Marine and Freshwater Systems</v>
      </c>
      <c r="D11" s="44" t="s">
        <v>16</v>
      </c>
      <c r="E11" s="44" t="s">
        <v>514</v>
      </c>
      <c r="F11" s="44" t="s">
        <v>515</v>
      </c>
      <c r="G11" s="44"/>
      <c r="H11" s="39" t="s">
        <v>516</v>
      </c>
      <c r="I11" s="84" t="s">
        <v>486</v>
      </c>
      <c r="J11" s="39" t="s">
        <v>449</v>
      </c>
      <c r="K11" s="39" t="s">
        <v>517</v>
      </c>
      <c r="L11" s="39" t="s">
        <v>518</v>
      </c>
      <c r="M11" s="39" t="s">
        <v>519</v>
      </c>
      <c r="N11" s="44" t="s">
        <v>19</v>
      </c>
      <c r="O11" s="44" t="s">
        <v>90</v>
      </c>
      <c r="P11" s="39"/>
      <c r="Q11" s="44" t="b">
        <v>0</v>
      </c>
      <c r="R11" s="39" t="s">
        <v>520</v>
      </c>
      <c r="T11" s="39">
        <f>COUNTIFS(samples!$E$2:$E980,$A11,samples!$M$2:$M980,"amplicon")</f>
        <v>0</v>
      </c>
      <c r="U11" s="39">
        <f>COUNTIFS(samples!$E$2:$E980,$A11,samples!$M$2:$M980,"metagenome")</f>
        <v>0</v>
      </c>
      <c r="V11" s="39">
        <f>COUNTIFS(samples!$E$2:$E980,$A11,samples!$M$2:$M980, "metatranscriptome")</f>
        <v>0</v>
      </c>
      <c r="W11" s="39">
        <f>COUNTIFS(samples!$E$2:$E980,$A11,samples!$N$2:$N980,TRUE)</f>
        <v>0</v>
      </c>
      <c r="X11" s="39">
        <f t="shared" si="1"/>
        <v>0</v>
      </c>
      <c r="AB11" s="39">
        <f>IF($Q11,0, COUNTIFS(samples!$E$2:$E980,$A11,samples!$M$2:$M980,"amplicon"))</f>
        <v>0</v>
      </c>
      <c r="AC11" s="39">
        <f>IF($Q11,0, COUNTIFS(samples!$E$2:$E980,$A11,samples!$M$2:$M980,"metagenome"))</f>
        <v>0</v>
      </c>
      <c r="AD11" s="39">
        <f>IF($Q11,0, COUNTIFS(samples!$E$2:$E980,$A11,samples!$M$2:$M980, "metatranscriptome"))</f>
        <v>0</v>
      </c>
      <c r="AE11" s="39">
        <f>IF($Q11,0, COUNTIFS(samples!$E$2:$E980,$A11,samples!$N$2:$N980,TRUE))</f>
        <v>0</v>
      </c>
      <c r="AF11" s="39">
        <f t="shared" si="2"/>
        <v>0</v>
      </c>
      <c r="AJ11" s="39">
        <f>COUNTIFS(samples!$E$2:$E980,$A11,samples!$M$2:$M980,"amplicon",samples!$AA$2:$AA980,"HABs")</f>
        <v>0</v>
      </c>
      <c r="AK11" s="39">
        <f>COUNTIFS(samples!$E$2:$E980,$A11,samples!$M$2:$M980,"metagenome",samples!$AA$2:$AA980,"HABs")</f>
        <v>0</v>
      </c>
      <c r="AL11" s="39">
        <f>COUNTIFS(samples!$E$2:$E980,$A11,samples!$M$2:$M980, "metatranscriptome",samples!$AA$2:$AA980,"HABs")</f>
        <v>0</v>
      </c>
      <c r="AM11" s="39">
        <f>COUNTIFS(samples!$E$2:$E980,$A11,samples!$N$2:$N980,TRUE,samples!$AA$2:$AA980,"HABs")</f>
        <v>0</v>
      </c>
      <c r="AN11" s="39">
        <f t="shared" si="3"/>
        <v>0</v>
      </c>
    </row>
    <row r="12" ht="15.75" customHeight="1">
      <c r="A12" s="24" t="s">
        <v>521</v>
      </c>
      <c r="B12" s="14" t="s">
        <v>145</v>
      </c>
      <c r="C12" s="15" t="str">
        <f t="array" ref="C12">INDEX(papers!$A$2:$D980,MATCH($B12,papers!$A$2:$A980,0),4)</f>
        <v>Lake Superior Supports Novel Clusters of Cyanobacterial Picoplankton</v>
      </c>
      <c r="D12" s="93" t="s">
        <v>522</v>
      </c>
      <c r="E12" s="44" t="s">
        <v>16</v>
      </c>
      <c r="F12" s="44" t="s">
        <v>16</v>
      </c>
      <c r="G12" s="44"/>
      <c r="H12" s="39" t="s">
        <v>523</v>
      </c>
      <c r="I12" s="39" t="s">
        <v>524</v>
      </c>
      <c r="J12" s="39" t="s">
        <v>525</v>
      </c>
      <c r="K12" s="39" t="s">
        <v>526</v>
      </c>
      <c r="L12" s="44" t="s">
        <v>527</v>
      </c>
      <c r="M12" s="39" t="s">
        <v>528</v>
      </c>
      <c r="N12" s="84" t="s">
        <v>480</v>
      </c>
      <c r="O12" s="44" t="s">
        <v>90</v>
      </c>
      <c r="P12" s="39"/>
      <c r="Q12" s="44" t="b">
        <v>0</v>
      </c>
      <c r="R12" s="39"/>
      <c r="T12" s="39">
        <f>COUNTIFS(samples!$E$2:$E980,$A12,samples!$M$2:$M980,"amplicon")</f>
        <v>0</v>
      </c>
      <c r="U12" s="39">
        <f>COUNTIFS(samples!$E$2:$E980,$A12,samples!$M$2:$M980,"metagenome")</f>
        <v>0</v>
      </c>
      <c r="V12" s="39">
        <f>COUNTIFS(samples!$E$2:$E980,$A12,samples!$M$2:$M980, "metatranscriptome")</f>
        <v>0</v>
      </c>
      <c r="W12" s="39">
        <f>COUNTIFS(samples!$E$2:$E980,$A12,samples!$N$2:$N980,TRUE)</f>
        <v>0</v>
      </c>
      <c r="X12" s="39">
        <f t="shared" si="1"/>
        <v>0</v>
      </c>
      <c r="AB12" s="39">
        <f>IF($Q12,0, COUNTIFS(samples!$E$2:$E980,$A12,samples!$M$2:$M980,"amplicon"))</f>
        <v>0</v>
      </c>
      <c r="AC12" s="39">
        <f>IF($Q12,0, COUNTIFS(samples!$E$2:$E980,$A12,samples!$M$2:$M980,"metagenome"))</f>
        <v>0</v>
      </c>
      <c r="AD12" s="39">
        <f>IF($Q12,0, COUNTIFS(samples!$E$2:$E980,$A12,samples!$M$2:$M980, "metatranscriptome"))</f>
        <v>0</v>
      </c>
      <c r="AE12" s="39">
        <f>IF($Q12,0, COUNTIFS(samples!$E$2:$E980,$A12,samples!$N$2:$N980,TRUE))</f>
        <v>0</v>
      </c>
      <c r="AF12" s="39">
        <f t="shared" si="2"/>
        <v>0</v>
      </c>
      <c r="AJ12" s="39">
        <f>COUNTIFS(samples!$E$2:$E980,$A12,samples!$M$2:$M980,"amplicon",samples!$AA$2:$AA980,"HABs")</f>
        <v>0</v>
      </c>
      <c r="AK12" s="39">
        <f>COUNTIFS(samples!$E$2:$E980,$A12,samples!$M$2:$M980,"metagenome",samples!$AA$2:$AA980,"HABs")</f>
        <v>0</v>
      </c>
      <c r="AL12" s="39">
        <f>COUNTIFS(samples!$E$2:$E980,$A12,samples!$M$2:$M980, "metatranscriptome",samples!$AA$2:$AA980,"HABs")</f>
        <v>0</v>
      </c>
      <c r="AM12" s="39">
        <f>COUNTIFS(samples!$E$2:$E980,$A12,samples!$N$2:$N980,TRUE,samples!$AA$2:$AA980,"HABs")</f>
        <v>0</v>
      </c>
      <c r="AN12" s="39">
        <f t="shared" si="3"/>
        <v>0</v>
      </c>
    </row>
    <row r="13" ht="15.75" customHeight="1">
      <c r="A13" s="80" t="s">
        <v>529</v>
      </c>
      <c r="B13" s="14" t="s">
        <v>145</v>
      </c>
      <c r="C13" s="15" t="str">
        <f t="array" ref="C13">INDEX(papers!$A$2:$D980,MATCH($B13,papers!$A$2:$A980,0),4)</f>
        <v>Lake Superior Supports Novel Clusters of Cyanobacterial Picoplankton</v>
      </c>
      <c r="D13" s="93" t="s">
        <v>530</v>
      </c>
      <c r="E13" s="44" t="s">
        <v>16</v>
      </c>
      <c r="F13" s="44" t="s">
        <v>16</v>
      </c>
      <c r="G13" s="44"/>
      <c r="H13" s="39" t="s">
        <v>523</v>
      </c>
      <c r="I13" s="39" t="s">
        <v>524</v>
      </c>
      <c r="J13" s="39" t="s">
        <v>525</v>
      </c>
      <c r="K13" s="39" t="s">
        <v>526</v>
      </c>
      <c r="L13" s="44" t="s">
        <v>527</v>
      </c>
      <c r="M13" s="39" t="s">
        <v>528</v>
      </c>
      <c r="N13" s="84" t="s">
        <v>480</v>
      </c>
      <c r="O13" s="44" t="s">
        <v>90</v>
      </c>
      <c r="P13" s="39"/>
      <c r="Q13" s="44" t="b">
        <v>0</v>
      </c>
      <c r="R13" s="39"/>
      <c r="T13" s="39">
        <f>COUNTIFS(samples!$E$2:$E980,$A13,samples!$M$2:$M980,"amplicon")</f>
        <v>0</v>
      </c>
      <c r="U13" s="39">
        <f>COUNTIFS(samples!$E$2:$E980,$A13,samples!$M$2:$M980,"metagenome")</f>
        <v>0</v>
      </c>
      <c r="V13" s="39">
        <f>COUNTIFS(samples!$E$2:$E980,$A13,samples!$M$2:$M980, "metatranscriptome")</f>
        <v>0</v>
      </c>
      <c r="W13" s="39">
        <f>COUNTIFS(samples!$E$2:$E980,$A13,samples!$N$2:$N980,TRUE)</f>
        <v>0</v>
      </c>
      <c r="X13" s="39">
        <f t="shared" si="1"/>
        <v>0</v>
      </c>
      <c r="AB13" s="39">
        <f>IF($Q13,0, COUNTIFS(samples!$E$2:$E980,$A13,samples!$M$2:$M980,"amplicon"))</f>
        <v>0</v>
      </c>
      <c r="AC13" s="39">
        <f>IF($Q13,0, COUNTIFS(samples!$E$2:$E980,$A13,samples!$M$2:$M980,"metagenome"))</f>
        <v>0</v>
      </c>
      <c r="AD13" s="39">
        <f>IF($Q13,0, COUNTIFS(samples!$E$2:$E980,$A13,samples!$M$2:$M980, "metatranscriptome"))</f>
        <v>0</v>
      </c>
      <c r="AE13" s="39">
        <f>IF($Q13,0, COUNTIFS(samples!$E$2:$E980,$A13,samples!$N$2:$N980,TRUE))</f>
        <v>0</v>
      </c>
      <c r="AF13" s="39">
        <f t="shared" si="2"/>
        <v>0</v>
      </c>
      <c r="AJ13" s="39">
        <f>COUNTIFS(samples!$E$2:$E980,$A13,samples!$M$2:$M980,"amplicon",samples!$AA$2:$AA980,"HABs")</f>
        <v>0</v>
      </c>
      <c r="AK13" s="39">
        <f>COUNTIFS(samples!$E$2:$E980,$A13,samples!$M$2:$M980,"metagenome",samples!$AA$2:$AA980,"HABs")</f>
        <v>0</v>
      </c>
      <c r="AL13" s="39">
        <f>COUNTIFS(samples!$E$2:$E980,$A13,samples!$M$2:$M980, "metatranscriptome",samples!$AA$2:$AA980,"HABs")</f>
        <v>0</v>
      </c>
      <c r="AM13" s="39">
        <f>COUNTIFS(samples!$E$2:$E980,$A13,samples!$N$2:$N980,TRUE,samples!$AA$2:$AA980,"HABs")</f>
        <v>0</v>
      </c>
      <c r="AN13" s="39">
        <f t="shared" si="3"/>
        <v>0</v>
      </c>
    </row>
    <row r="14" ht="15.75" customHeight="1">
      <c r="A14" s="80" t="s">
        <v>159</v>
      </c>
      <c r="B14" s="14" t="s">
        <v>153</v>
      </c>
      <c r="C14" s="15" t="str">
        <f t="array" ref="C14">INDEX(papers!$A$2:$D980,MATCH($B14,papers!$A$2:$A980,0),4)</f>
        <v>Benthic Bacterial Diversity in Submerged Sinkhole Ecosystems</v>
      </c>
      <c r="D14" s="94" t="s">
        <v>531</v>
      </c>
      <c r="E14" s="44" t="s">
        <v>16</v>
      </c>
      <c r="F14" s="44" t="s">
        <v>16</v>
      </c>
      <c r="G14" s="44"/>
      <c r="H14" s="39" t="s">
        <v>532</v>
      </c>
      <c r="I14" s="39" t="s">
        <v>533</v>
      </c>
      <c r="J14" s="39" t="s">
        <v>534</v>
      </c>
      <c r="K14" s="39" t="s">
        <v>535</v>
      </c>
      <c r="L14" s="44" t="s">
        <v>536</v>
      </c>
      <c r="M14" s="44" t="s">
        <v>537</v>
      </c>
      <c r="N14" s="95"/>
      <c r="O14" s="44" t="s">
        <v>90</v>
      </c>
      <c r="P14" s="95"/>
      <c r="Q14" s="44" t="b">
        <v>0</v>
      </c>
      <c r="R14" s="95"/>
      <c r="T14" s="39">
        <f>COUNTIFS(samples!$E$2:$E980,$A14,samples!$M$2:$M980,"amplicon")</f>
        <v>0</v>
      </c>
      <c r="U14" s="39">
        <f>COUNTIFS(samples!$E$2:$E980,$A14,samples!$M$2:$M980,"metagenome")</f>
        <v>0</v>
      </c>
      <c r="V14" s="39">
        <f>COUNTIFS(samples!$E$2:$E980,$A14,samples!$M$2:$M980, "metatranscriptome")</f>
        <v>0</v>
      </c>
      <c r="W14" s="39">
        <f>COUNTIFS(samples!$E$2:$E980,$A14,samples!$N$2:$N980,TRUE)</f>
        <v>0</v>
      </c>
      <c r="X14" s="39">
        <f t="shared" si="1"/>
        <v>0</v>
      </c>
      <c r="AB14" s="39">
        <f>IF($Q14,0, COUNTIFS(samples!$E$2:$E980,$A14,samples!$M$2:$M980,"amplicon"))</f>
        <v>0</v>
      </c>
      <c r="AC14" s="39">
        <f>IF($Q14,0, COUNTIFS(samples!$E$2:$E980,$A14,samples!$M$2:$M980,"metagenome"))</f>
        <v>0</v>
      </c>
      <c r="AD14" s="39">
        <f>IF($Q14,0, COUNTIFS(samples!$E$2:$E980,$A14,samples!$M$2:$M980, "metatranscriptome"))</f>
        <v>0</v>
      </c>
      <c r="AE14" s="39">
        <f>IF($Q14,0, COUNTIFS(samples!$E$2:$E980,$A14,samples!$N$2:$N980,TRUE))</f>
        <v>0</v>
      </c>
      <c r="AF14" s="39">
        <f t="shared" si="2"/>
        <v>0</v>
      </c>
      <c r="AJ14" s="39">
        <f>COUNTIFS(samples!$E$2:$E980,$A14,samples!$M$2:$M980,"amplicon",samples!$AA$2:$AA980,"HABs")</f>
        <v>0</v>
      </c>
      <c r="AK14" s="39">
        <f>COUNTIFS(samples!$E$2:$E980,$A14,samples!$M$2:$M980,"metagenome",samples!$AA$2:$AA980,"HABs")</f>
        <v>0</v>
      </c>
      <c r="AL14" s="39">
        <f>COUNTIFS(samples!$E$2:$E980,$A14,samples!$M$2:$M980, "metatranscriptome",samples!$AA$2:$AA980,"HABs")</f>
        <v>0</v>
      </c>
      <c r="AM14" s="39">
        <f>COUNTIFS(samples!$E$2:$E980,$A14,samples!$N$2:$N980,TRUE,samples!$AA$2:$AA980,"HABs")</f>
        <v>0</v>
      </c>
      <c r="AN14" s="39">
        <f t="shared" si="3"/>
        <v>0</v>
      </c>
    </row>
    <row r="15" ht="15.75" customHeight="1">
      <c r="A15" s="24" t="s">
        <v>168</v>
      </c>
      <c r="B15" s="14" t="s">
        <v>160</v>
      </c>
      <c r="C15" s="15" t="str">
        <f t="array" ref="C15">INDEX(papers!$A$2:$D980,MATCH($B15,papers!$A$2:$A980,0),4)</f>
        <v>Metagenomic Investigation of Viral Communities in Ballast Water</v>
      </c>
      <c r="D15" s="44" t="s">
        <v>538</v>
      </c>
      <c r="E15" s="44" t="s">
        <v>16</v>
      </c>
      <c r="F15" s="44" t="s">
        <v>16</v>
      </c>
      <c r="G15" s="44"/>
      <c r="H15" s="44" t="s">
        <v>539</v>
      </c>
      <c r="I15" s="95"/>
      <c r="J15" s="44" t="s">
        <v>540</v>
      </c>
      <c r="K15" s="44" t="s">
        <v>541</v>
      </c>
      <c r="L15" s="44" t="s">
        <v>527</v>
      </c>
      <c r="M15" s="44" t="s">
        <v>542</v>
      </c>
      <c r="N15" s="95"/>
      <c r="O15" s="44" t="s">
        <v>90</v>
      </c>
      <c r="P15" s="95"/>
      <c r="Q15" s="44" t="b">
        <v>0</v>
      </c>
      <c r="R15" s="95"/>
      <c r="T15" s="39">
        <f>COUNTIFS(samples!$E$2:$E980,$A15,samples!$M$2:$M980,"amplicon")</f>
        <v>0</v>
      </c>
      <c r="U15" s="39">
        <f>COUNTIFS(samples!$E$2:$E980,$A15,samples!$M$2:$M980,"metagenome")</f>
        <v>0</v>
      </c>
      <c r="V15" s="39">
        <f>COUNTIFS(samples!$E$2:$E980,$A15,samples!$M$2:$M980, "metatranscriptome")</f>
        <v>0</v>
      </c>
      <c r="W15" s="39">
        <f>COUNTIFS(samples!$E$2:$E980,$A15,samples!$N$2:$N980,TRUE)</f>
        <v>0</v>
      </c>
      <c r="X15" s="39">
        <f t="shared" si="1"/>
        <v>0</v>
      </c>
      <c r="AB15" s="39">
        <f>IF($Q15,0, COUNTIFS(samples!$E$2:$E980,$A15,samples!$M$2:$M980,"amplicon"))</f>
        <v>0</v>
      </c>
      <c r="AC15" s="39">
        <f>IF($Q15,0, COUNTIFS(samples!$E$2:$E980,$A15,samples!$M$2:$M980,"metagenome"))</f>
        <v>0</v>
      </c>
      <c r="AD15" s="39">
        <f>IF($Q15,0, COUNTIFS(samples!$E$2:$E980,$A15,samples!$M$2:$M980, "metatranscriptome"))</f>
        <v>0</v>
      </c>
      <c r="AE15" s="39">
        <f>IF($Q15,0, COUNTIFS(samples!$E$2:$E980,$A15,samples!$N$2:$N980,TRUE))</f>
        <v>0</v>
      </c>
      <c r="AF15" s="39">
        <f t="shared" si="2"/>
        <v>0</v>
      </c>
      <c r="AJ15" s="39">
        <f>COUNTIFS(samples!$E$2:$E980,$A15,samples!$M$2:$M980,"amplicon",samples!$AA$2:$AA980,"HABs")</f>
        <v>0</v>
      </c>
      <c r="AK15" s="39">
        <f>COUNTIFS(samples!$E$2:$E980,$A15,samples!$M$2:$M980,"metagenome",samples!$AA$2:$AA980,"HABs")</f>
        <v>0</v>
      </c>
      <c r="AL15" s="39">
        <f>COUNTIFS(samples!$E$2:$E980,$A15,samples!$M$2:$M980, "metatranscriptome",samples!$AA$2:$AA980,"HABs")</f>
        <v>0</v>
      </c>
      <c r="AM15" s="39">
        <f>COUNTIFS(samples!$E$2:$E980,$A15,samples!$N$2:$N980,TRUE,samples!$AA$2:$AA980,"HABs")</f>
        <v>0</v>
      </c>
      <c r="AN15" s="39">
        <f t="shared" si="3"/>
        <v>0</v>
      </c>
    </row>
    <row r="16" ht="15.75" customHeight="1">
      <c r="A16" s="80" t="s">
        <v>177</v>
      </c>
      <c r="B16" s="14" t="s">
        <v>169</v>
      </c>
      <c r="C16" s="15" t="str">
        <f t="array" ref="C16">INDEX(papers!$A$2:$D980,MATCH($B16,papers!$A$2:$A980,0),4)</f>
        <v>Evaluating the performance of DNA metabarcoding for assessment of zooplankton communities in Western Lake Superior using multiple markers</v>
      </c>
      <c r="D16" s="96" t="s">
        <v>543</v>
      </c>
      <c r="E16" s="44" t="s">
        <v>16</v>
      </c>
      <c r="F16" s="44" t="s">
        <v>16</v>
      </c>
      <c r="G16" s="44"/>
      <c r="H16" s="44" t="s">
        <v>544</v>
      </c>
      <c r="I16" s="44" t="s">
        <v>545</v>
      </c>
      <c r="J16" s="44" t="s">
        <v>525</v>
      </c>
      <c r="K16" s="44" t="s">
        <v>546</v>
      </c>
      <c r="L16" s="44" t="s">
        <v>547</v>
      </c>
      <c r="M16" s="44" t="s">
        <v>452</v>
      </c>
      <c r="N16" s="44" t="s">
        <v>548</v>
      </c>
      <c r="O16" s="44" t="s">
        <v>208</v>
      </c>
      <c r="P16" s="44" t="s">
        <v>549</v>
      </c>
      <c r="Q16" s="44" t="b">
        <v>0</v>
      </c>
      <c r="R16" s="95"/>
      <c r="T16" s="39">
        <f>COUNTIFS(samples!$E$2:$E980,$A16,samples!$M$2:$M980,"amplicon")</f>
        <v>371</v>
      </c>
      <c r="U16" s="39">
        <f>COUNTIFS(samples!$E$2:$E980,$A16,samples!$M$2:$M980,"metagenome")</f>
        <v>0</v>
      </c>
      <c r="V16" s="39">
        <f>COUNTIFS(samples!$E$2:$E980,$A16,samples!$M$2:$M980, "metatranscriptome")</f>
        <v>0</v>
      </c>
      <c r="W16" s="39">
        <f>COUNTIFS(samples!$E$2:$E980,$A16,samples!$N$2:$N980,TRUE)</f>
        <v>0</v>
      </c>
      <c r="X16" s="39">
        <f t="shared" si="1"/>
        <v>371</v>
      </c>
      <c r="AB16" s="39">
        <f>IF($Q16,0, COUNTIFS(samples!$E$2:$E980,$A16,samples!$M$2:$M980,"amplicon"))</f>
        <v>371</v>
      </c>
      <c r="AC16" s="39">
        <f>IF($Q16,0, COUNTIFS(samples!$E$2:$E980,$A16,samples!$M$2:$M980,"metagenome"))</f>
        <v>0</v>
      </c>
      <c r="AD16" s="39">
        <f>IF($Q16,0, COUNTIFS(samples!$E$2:$E980,$A16,samples!$M$2:$M980, "metatranscriptome"))</f>
        <v>0</v>
      </c>
      <c r="AE16" s="39">
        <f>IF($Q16,0, COUNTIFS(samples!$E$2:$E980,$A16,samples!$N$2:$N980,TRUE))</f>
        <v>0</v>
      </c>
      <c r="AF16" s="39">
        <f t="shared" si="2"/>
        <v>371</v>
      </c>
      <c r="AJ16" s="39">
        <f>COUNTIFS(samples!$E$2:$E980,$A16,samples!$M$2:$M980,"amplicon",samples!$AA$2:$AA980,"HABs")</f>
        <v>0</v>
      </c>
      <c r="AK16" s="39">
        <f>COUNTIFS(samples!$E$2:$E980,$A16,samples!$M$2:$M980,"metagenome",samples!$AA$2:$AA980,"HABs")</f>
        <v>0</v>
      </c>
      <c r="AL16" s="39">
        <f>COUNTIFS(samples!$E$2:$E980,$A16,samples!$M$2:$M980, "metatranscriptome",samples!$AA$2:$AA980,"HABs")</f>
        <v>0</v>
      </c>
      <c r="AM16" s="39">
        <f>COUNTIFS(samples!$E$2:$E980,$A16,samples!$N$2:$N980,TRUE,samples!$AA$2:$AA980,"HABs")</f>
        <v>0</v>
      </c>
      <c r="AN16" s="39">
        <f t="shared" si="3"/>
        <v>0</v>
      </c>
    </row>
    <row r="17" ht="15.75" customHeight="1">
      <c r="A17" s="80" t="s">
        <v>186</v>
      </c>
      <c r="B17" s="14" t="s">
        <v>178</v>
      </c>
      <c r="C17" s="15" t="str">
        <f t="array" ref="C17">INDEX(papers!$A$2:$D980,MATCH($B17,papers!$A$2:$A980,0),4)</f>
        <v>Bacterioplankton respond with similar transcriptional activity to allochthonous dissolved organic matter in coastal and offshore Lake Michigan</v>
      </c>
      <c r="D17" s="97" t="s">
        <v>550</v>
      </c>
      <c r="E17" s="44" t="s">
        <v>16</v>
      </c>
      <c r="F17" s="44" t="s">
        <v>16</v>
      </c>
      <c r="G17" s="44"/>
      <c r="H17" s="44" t="s">
        <v>551</v>
      </c>
      <c r="I17" s="95"/>
      <c r="J17" s="44" t="s">
        <v>552</v>
      </c>
      <c r="K17" s="95"/>
      <c r="L17" s="95"/>
      <c r="M17" s="44" t="s">
        <v>553</v>
      </c>
      <c r="N17" s="44" t="s">
        <v>554</v>
      </c>
      <c r="O17" s="44" t="s">
        <v>208</v>
      </c>
      <c r="P17" s="44" t="s">
        <v>454</v>
      </c>
      <c r="Q17" s="44" t="b">
        <v>0</v>
      </c>
      <c r="R17" s="44" t="s">
        <v>555</v>
      </c>
      <c r="T17" s="39">
        <f>COUNTIFS(samples!$E$2:$E980,$A17,samples!$M$2:$M980,"amplicon")</f>
        <v>6</v>
      </c>
      <c r="U17" s="39">
        <f>COUNTIFS(samples!$E$2:$E980,$A17,samples!$M$2:$M980,"metagenome")</f>
        <v>4</v>
      </c>
      <c r="V17" s="39">
        <f>COUNTIFS(samples!$E$2:$E980,$A17,samples!$M$2:$M980, "metatranscriptome")</f>
        <v>7</v>
      </c>
      <c r="W17" s="39">
        <f>COUNTIFS(samples!$E$2:$E980,$A17,samples!$N$2:$N980,TRUE)</f>
        <v>0</v>
      </c>
      <c r="X17" s="39">
        <f t="shared" si="1"/>
        <v>17</v>
      </c>
      <c r="AB17" s="39">
        <f>IF($Q17,0, COUNTIFS(samples!$E$2:$E980,$A17,samples!$M$2:$M980,"amplicon"))</f>
        <v>6</v>
      </c>
      <c r="AC17" s="39">
        <f>IF($Q17,0, COUNTIFS(samples!$E$2:$E980,$A17,samples!$M$2:$M980,"metagenome"))</f>
        <v>4</v>
      </c>
      <c r="AD17" s="39">
        <f>IF($Q17,0, COUNTIFS(samples!$E$2:$E980,$A17,samples!$M$2:$M980, "metatranscriptome"))</f>
        <v>7</v>
      </c>
      <c r="AE17" s="39">
        <f>IF($Q17,0, COUNTIFS(samples!$E$2:$E980,$A17,samples!$N$2:$N980,TRUE))</f>
        <v>0</v>
      </c>
      <c r="AF17" s="39">
        <f t="shared" si="2"/>
        <v>17</v>
      </c>
      <c r="AJ17" s="39">
        <f>COUNTIFS(samples!$E$2:$E980,$A17,samples!$M$2:$M980,"amplicon",samples!$AA$2:$AA980,"HABs")</f>
        <v>0</v>
      </c>
      <c r="AK17" s="39">
        <f>COUNTIFS(samples!$E$2:$E980,$A17,samples!$M$2:$M980,"metagenome",samples!$AA$2:$AA980,"HABs")</f>
        <v>0</v>
      </c>
      <c r="AL17" s="39">
        <f>COUNTIFS(samples!$E$2:$E980,$A17,samples!$M$2:$M980, "metatranscriptome",samples!$AA$2:$AA980,"HABs")</f>
        <v>0</v>
      </c>
      <c r="AM17" s="39">
        <f>COUNTIFS(samples!$E$2:$E980,$A17,samples!$N$2:$N980,TRUE,samples!$AA$2:$AA980,"HABs")</f>
        <v>0</v>
      </c>
      <c r="AN17" s="39">
        <f t="shared" si="3"/>
        <v>0</v>
      </c>
    </row>
    <row r="18" ht="15.75" customHeight="1">
      <c r="A18" s="24" t="s">
        <v>194</v>
      </c>
      <c r="B18" s="15" t="s">
        <v>203</v>
      </c>
      <c r="C18" s="15" t="str">
        <f t="array" ref="C18">INDEX(papers!$A$2:$D980,MATCH($B18,papers!$A$2:$A980,0),4)</f>
        <v>Metagenomic and Metatranscriptomic Insights into Population Diversity of Microcystis Blooms: Spatial and Temporal Dynamics of mcy Genotypes, Including a Partial Operon That Can Be Abundant and Expressed</v>
      </c>
      <c r="D18" s="98" t="s">
        <v>556</v>
      </c>
      <c r="E18" s="44" t="s">
        <v>16</v>
      </c>
      <c r="F18" s="44" t="s">
        <v>16</v>
      </c>
      <c r="G18" s="44"/>
      <c r="H18" s="44" t="s">
        <v>557</v>
      </c>
      <c r="I18" s="44" t="s">
        <v>558</v>
      </c>
      <c r="J18" s="44" t="s">
        <v>559</v>
      </c>
      <c r="K18" s="95"/>
      <c r="L18" s="44" t="s">
        <v>560</v>
      </c>
      <c r="M18" s="44" t="s">
        <v>452</v>
      </c>
      <c r="N18" s="44" t="s">
        <v>561</v>
      </c>
      <c r="O18" s="44" t="s">
        <v>208</v>
      </c>
      <c r="P18" s="44" t="s">
        <v>454</v>
      </c>
      <c r="Q18" s="44" t="b">
        <v>0</v>
      </c>
      <c r="R18" s="95"/>
      <c r="T18" s="39">
        <f>COUNTIFS(samples!$E$2:$E980,$A18,samples!$M$2:$M980,"amplicon")</f>
        <v>0</v>
      </c>
      <c r="U18" s="39">
        <f>COUNTIFS(samples!$E$2:$E980,$A18,samples!$M$2:$M980,"metagenome")</f>
        <v>23</v>
      </c>
      <c r="V18" s="39">
        <f>COUNTIFS(samples!$E$2:$E980,$A18,samples!$M$2:$M980, "metatranscriptome")</f>
        <v>8</v>
      </c>
      <c r="W18" s="39">
        <f>COUNTIFS(samples!$E$2:$E980,$A18,samples!$N$2:$N980,TRUE)</f>
        <v>0</v>
      </c>
      <c r="X18" s="39">
        <f t="shared" si="1"/>
        <v>31</v>
      </c>
      <c r="AB18" s="39">
        <f>IF($Q18,0, COUNTIFS(samples!$E$2:$E980,$A18,samples!$M$2:$M980,"amplicon"))</f>
        <v>0</v>
      </c>
      <c r="AC18" s="39">
        <f>IF($Q18,0, COUNTIFS(samples!$E$2:$E980,$A18,samples!$M$2:$M980,"metagenome"))</f>
        <v>23</v>
      </c>
      <c r="AD18" s="39">
        <f>IF($Q18,0, COUNTIFS(samples!$E$2:$E980,$A18,samples!$M$2:$M980, "metatranscriptome"))</f>
        <v>8</v>
      </c>
      <c r="AE18" s="39">
        <f>IF($Q18,0, COUNTIFS(samples!$E$2:$E980,$A18,samples!$N$2:$N980,TRUE))</f>
        <v>0</v>
      </c>
      <c r="AF18" s="39">
        <f t="shared" si="2"/>
        <v>31</v>
      </c>
      <c r="AJ18" s="39">
        <f>COUNTIFS(samples!$E$2:$E980,$A18,samples!$M$2:$M980,"amplicon",samples!$AA$2:$AA980,"HABs")</f>
        <v>0</v>
      </c>
      <c r="AK18" s="39">
        <f>COUNTIFS(samples!$E$2:$E980,$A18,samples!$M$2:$M980,"metagenome",samples!$AA$2:$AA980,"HABs")</f>
        <v>23</v>
      </c>
      <c r="AL18" s="39">
        <f>COUNTIFS(samples!$E$2:$E980,$A18,samples!$M$2:$M980, "metatranscriptome",samples!$AA$2:$AA980,"HABs")</f>
        <v>8</v>
      </c>
      <c r="AM18" s="39">
        <f>COUNTIFS(samples!$E$2:$E980,$A18,samples!$N$2:$N980,TRUE,samples!$AA$2:$AA980,"HABs")</f>
        <v>0</v>
      </c>
      <c r="AN18" s="39">
        <f t="shared" si="3"/>
        <v>31</v>
      </c>
    </row>
    <row r="19" ht="15.75" customHeight="1">
      <c r="A19" s="80" t="s">
        <v>202</v>
      </c>
      <c r="B19" s="14" t="s">
        <v>195</v>
      </c>
      <c r="C19" s="15" t="str">
        <f t="array" ref="C19">INDEX(papers!$A$2:$D980,MATCH($B19,papers!$A$2:$A980,0),4)</f>
        <v>Dissolved Microcystin Release Coincident with Lysis of a Bloom Dominated by Microcystis spp. in Western Lake Erie Attributed to a Novel Cyanophage</v>
      </c>
      <c r="D19" s="99" t="s">
        <v>562</v>
      </c>
      <c r="E19" s="44" t="s">
        <v>16</v>
      </c>
      <c r="F19" s="44" t="s">
        <v>16</v>
      </c>
      <c r="G19" s="44"/>
      <c r="H19" s="44" t="s">
        <v>563</v>
      </c>
      <c r="I19" s="44" t="s">
        <v>564</v>
      </c>
      <c r="J19" s="44" t="s">
        <v>559</v>
      </c>
      <c r="K19" s="95"/>
      <c r="L19" s="44" t="s">
        <v>560</v>
      </c>
      <c r="M19" s="44" t="s">
        <v>565</v>
      </c>
      <c r="N19" s="95"/>
      <c r="O19" s="44" t="s">
        <v>208</v>
      </c>
      <c r="P19" s="44" t="s">
        <v>454</v>
      </c>
      <c r="Q19" s="44" t="b">
        <v>0</v>
      </c>
      <c r="R19" s="44" t="s">
        <v>566</v>
      </c>
      <c r="T19" s="39">
        <f>COUNTIFS(samples!$E$2:$E980,$A19,samples!$M$2:$M980,"amplicon")</f>
        <v>0</v>
      </c>
      <c r="U19" s="39">
        <f>COUNTIFS(samples!$E$2:$E980,$A19,samples!$M$2:$M980,"metagenome")</f>
        <v>2</v>
      </c>
      <c r="V19" s="39">
        <f>COUNTIFS(samples!$E$2:$E980,$A19,samples!$M$2:$M980, "metatranscriptome")</f>
        <v>0</v>
      </c>
      <c r="W19" s="39">
        <f>COUNTIFS(samples!$E$2:$E980,$A19,samples!$N$2:$N980,TRUE)</f>
        <v>0</v>
      </c>
      <c r="X19" s="39">
        <f t="shared" si="1"/>
        <v>2</v>
      </c>
      <c r="AB19" s="39">
        <f>IF($Q19,0, COUNTIFS(samples!$E$2:$E980,$A19,samples!$M$2:$M980,"amplicon"))</f>
        <v>0</v>
      </c>
      <c r="AC19" s="39">
        <f>IF($Q19,0, COUNTIFS(samples!$E$2:$E980,$A19,samples!$M$2:$M980,"metagenome"))</f>
        <v>2</v>
      </c>
      <c r="AD19" s="39">
        <f>IF($Q19,0, COUNTIFS(samples!$E$2:$E980,$A19,samples!$M$2:$M980, "metatranscriptome"))</f>
        <v>0</v>
      </c>
      <c r="AE19" s="39">
        <f>IF($Q19,0, COUNTIFS(samples!$E$2:$E980,$A19,samples!$N$2:$N980,TRUE))</f>
        <v>0</v>
      </c>
      <c r="AF19" s="39">
        <f t="shared" si="2"/>
        <v>2</v>
      </c>
      <c r="AJ19" s="39">
        <f>COUNTIFS(samples!$E$2:$E980,$A19,samples!$M$2:$M980,"amplicon",samples!$AA$2:$AA980,"HABs")</f>
        <v>0</v>
      </c>
      <c r="AK19" s="39">
        <f>COUNTIFS(samples!$E$2:$E980,$A19,samples!$M$2:$M980,"metagenome",samples!$AA$2:$AA980,"HABs")</f>
        <v>0</v>
      </c>
      <c r="AL19" s="39">
        <f>COUNTIFS(samples!$E$2:$E980,$A19,samples!$M$2:$M980, "metatranscriptome",samples!$AA$2:$AA980,"HABs")</f>
        <v>0</v>
      </c>
      <c r="AM19" s="39">
        <f>COUNTIFS(samples!$E$2:$E980,$A19,samples!$N$2:$N980,TRUE,samples!$AA$2:$AA980,"HABs")</f>
        <v>0</v>
      </c>
      <c r="AN19" s="39">
        <f t="shared" si="3"/>
        <v>0</v>
      </c>
    </row>
    <row r="20" ht="15.75" customHeight="1">
      <c r="A20" s="80" t="s">
        <v>567</v>
      </c>
      <c r="B20" s="14" t="s">
        <v>203</v>
      </c>
      <c r="C20" s="15" t="str">
        <f t="array" ref="C20">INDEX(papers!$A$2:$D980,MATCH($B20,papers!$A$2:$A980,0),4)</f>
        <v>Metagenomic and Metatranscriptomic Insights into Population Diversity of Microcystis Blooms: Spatial and Temporal Dynamics of mcy Genotypes, Including a Partial Operon That Can Be Abundant and Expressed</v>
      </c>
      <c r="D20" s="98" t="s">
        <v>568</v>
      </c>
      <c r="E20" s="44" t="s">
        <v>16</v>
      </c>
      <c r="F20" s="44" t="s">
        <v>16</v>
      </c>
      <c r="G20" s="44"/>
      <c r="H20" s="44" t="s">
        <v>569</v>
      </c>
      <c r="I20" s="44" t="s">
        <v>474</v>
      </c>
      <c r="J20" s="44" t="s">
        <v>559</v>
      </c>
      <c r="K20" s="95"/>
      <c r="L20" s="44" t="s">
        <v>570</v>
      </c>
      <c r="M20" s="44" t="s">
        <v>542</v>
      </c>
      <c r="N20" s="44" t="s">
        <v>571</v>
      </c>
      <c r="O20" s="44" t="s">
        <v>208</v>
      </c>
      <c r="P20" s="44" t="s">
        <v>549</v>
      </c>
      <c r="Q20" s="44" t="b">
        <v>0</v>
      </c>
      <c r="R20" s="95"/>
      <c r="T20" s="39">
        <f>COUNTIFS(samples!$E$2:$E980,$A20,samples!$M$2:$M980,"amplicon")</f>
        <v>0</v>
      </c>
      <c r="U20" s="39">
        <f>COUNTIFS(samples!$E$2:$E980,$A20,samples!$M$2:$M980,"metagenome")</f>
        <v>0</v>
      </c>
      <c r="V20" s="39">
        <f>COUNTIFS(samples!$E$2:$E980,$A20,samples!$M$2:$M980, "metatranscriptome")</f>
        <v>6</v>
      </c>
      <c r="W20" s="39">
        <f>COUNTIFS(samples!$E$2:$E980,$A20,samples!$N$2:$N980,TRUE)</f>
        <v>0</v>
      </c>
      <c r="X20" s="39">
        <f t="shared" si="1"/>
        <v>6</v>
      </c>
      <c r="AB20" s="39">
        <f>IF($Q20,0, COUNTIFS(samples!$E$2:$E980,$A20,samples!$M$2:$M980,"amplicon"))</f>
        <v>0</v>
      </c>
      <c r="AC20" s="39">
        <f>IF($Q20,0, COUNTIFS(samples!$E$2:$E980,$A20,samples!$M$2:$M980,"metagenome"))</f>
        <v>0</v>
      </c>
      <c r="AD20" s="39">
        <f>IF($Q20,0, COUNTIFS(samples!$E$2:$E980,$A20,samples!$M$2:$M980, "metatranscriptome"))</f>
        <v>6</v>
      </c>
      <c r="AE20" s="39">
        <f>IF($Q20,0, COUNTIFS(samples!$E$2:$E980,$A20,samples!$N$2:$N980,TRUE))</f>
        <v>0</v>
      </c>
      <c r="AF20" s="39">
        <f t="shared" si="2"/>
        <v>6</v>
      </c>
      <c r="AJ20" s="39">
        <f>COUNTIFS(samples!$E$2:$E980,$A20,samples!$M$2:$M980,"amplicon",samples!$AA$2:$AA980,"HABs")</f>
        <v>0</v>
      </c>
      <c r="AK20" s="39">
        <f>COUNTIFS(samples!$E$2:$E980,$A20,samples!$M$2:$M980,"metagenome",samples!$AA$2:$AA980,"HABs")</f>
        <v>0</v>
      </c>
      <c r="AL20" s="39">
        <f>COUNTIFS(samples!$E$2:$E980,$A20,samples!$M$2:$M980, "metatranscriptome",samples!$AA$2:$AA980,"HABs")</f>
        <v>0</v>
      </c>
      <c r="AM20" s="39">
        <f>COUNTIFS(samples!$E$2:$E980,$A20,samples!$N$2:$N980,TRUE,samples!$AA$2:$AA980,"HABs")</f>
        <v>0</v>
      </c>
      <c r="AN20" s="39">
        <f t="shared" si="3"/>
        <v>0</v>
      </c>
    </row>
    <row r="21" ht="15.75" customHeight="1">
      <c r="A21" s="80" t="s">
        <v>217</v>
      </c>
      <c r="B21" s="14" t="s">
        <v>209</v>
      </c>
      <c r="C21" s="15" t="str">
        <f t="array" ref="C21">INDEX(papers!$A$2:$D980,MATCH($B21,papers!$A$2:$A980,0),4)</f>
        <v>Metatranscriptomic Sequencing of Winter and Spring Planktonic Communities from Lake Erie, a Laurentian Great Lake</v>
      </c>
      <c r="D21" s="100" t="s">
        <v>16</v>
      </c>
      <c r="E21" s="44" t="s">
        <v>16</v>
      </c>
      <c r="F21" s="101" t="s">
        <v>572</v>
      </c>
      <c r="G21" s="102"/>
      <c r="H21" s="44" t="s">
        <v>573</v>
      </c>
      <c r="I21" s="44" t="s">
        <v>474</v>
      </c>
      <c r="J21" s="44" t="s">
        <v>559</v>
      </c>
      <c r="K21" s="95"/>
      <c r="L21" s="44" t="s">
        <v>570</v>
      </c>
      <c r="M21" s="44" t="s">
        <v>574</v>
      </c>
      <c r="N21" s="95" t="s">
        <v>463</v>
      </c>
      <c r="O21" s="44" t="s">
        <v>208</v>
      </c>
      <c r="P21" s="44" t="s">
        <v>454</v>
      </c>
      <c r="Q21" s="44" t="b">
        <v>0</v>
      </c>
      <c r="R21" s="95"/>
      <c r="T21" s="39">
        <f>COUNTIFS(samples!$E$2:$E980,$A21,samples!$M$2:$M980,"amplicon")</f>
        <v>0</v>
      </c>
      <c r="U21" s="39">
        <f>COUNTIFS(samples!$E$2:$E980,$A21,samples!$M$2:$M980,"metagenome")</f>
        <v>0</v>
      </c>
      <c r="V21" s="39">
        <f>COUNTIFS(samples!$E$2:$E980,$A21,samples!$M$2:$M980, "metatranscriptome")</f>
        <v>79</v>
      </c>
      <c r="W21" s="39">
        <f>COUNTIFS(samples!$E$2:$E980,$A21,samples!$N$2:$N980,TRUE)</f>
        <v>0</v>
      </c>
      <c r="X21" s="39">
        <f t="shared" si="1"/>
        <v>79</v>
      </c>
      <c r="AB21" s="39">
        <f>IF($Q21,0, COUNTIFS(samples!$E$2:$E980,$A21,samples!$M$2:$M980,"amplicon"))</f>
        <v>0</v>
      </c>
      <c r="AC21" s="39">
        <f>IF($Q21,0, COUNTIFS(samples!$E$2:$E980,$A21,samples!$M$2:$M980,"metagenome"))</f>
        <v>0</v>
      </c>
      <c r="AD21" s="39">
        <f>IF($Q21,0, COUNTIFS(samples!$E$2:$E980,$A21,samples!$M$2:$M980, "metatranscriptome"))</f>
        <v>79</v>
      </c>
      <c r="AE21" s="39">
        <f>IF($Q21,0, COUNTIFS(samples!$E$2:$E980,$A21,samples!$N$2:$N980,TRUE))</f>
        <v>0</v>
      </c>
      <c r="AF21" s="39">
        <f t="shared" si="2"/>
        <v>79</v>
      </c>
      <c r="AJ21" s="39">
        <f>COUNTIFS(samples!$E$2:$E980,$A21,samples!$M$2:$M980,"amplicon",samples!$AA$2:$AA980,"HABs")</f>
        <v>0</v>
      </c>
      <c r="AK21" s="39">
        <f>COUNTIFS(samples!$E$2:$E980,$A21,samples!$M$2:$M980,"metagenome",samples!$AA$2:$AA980,"HABs")</f>
        <v>0</v>
      </c>
      <c r="AL21" s="39">
        <f>COUNTIFS(samples!$E$2:$E980,$A21,samples!$M$2:$M980, "metatranscriptome",samples!$AA$2:$AA980,"HABs")</f>
        <v>0</v>
      </c>
      <c r="AM21" s="39">
        <f>COUNTIFS(samples!$E$2:$E980,$A21,samples!$N$2:$N980,TRUE,samples!$AA$2:$AA980,"HABs")</f>
        <v>0</v>
      </c>
      <c r="AN21" s="39">
        <f t="shared" si="3"/>
        <v>0</v>
      </c>
    </row>
    <row r="22" ht="15.75" customHeight="1">
      <c r="A22" s="80" t="s">
        <v>225</v>
      </c>
      <c r="B22" s="14" t="s">
        <v>218</v>
      </c>
      <c r="C22" s="15" t="str">
        <f t="array" ref="C22">INDEX(papers!$A$2:$D980,MATCH($B22,papers!$A$2:$A980,0),4)</f>
        <v>Transitions in microbial communities along a 1600 km freshwater trophic gradient</v>
      </c>
      <c r="D22" s="103" t="s">
        <v>575</v>
      </c>
      <c r="E22" s="83" t="s">
        <v>19</v>
      </c>
      <c r="F22" s="83" t="s">
        <v>19</v>
      </c>
      <c r="G22" s="83"/>
      <c r="H22" s="84" t="s">
        <v>576</v>
      </c>
      <c r="I22" s="84" t="s">
        <v>486</v>
      </c>
      <c r="J22" s="84" t="s">
        <v>577</v>
      </c>
      <c r="K22" s="84" t="s">
        <v>502</v>
      </c>
      <c r="L22" s="83" t="s">
        <v>488</v>
      </c>
      <c r="M22" s="84" t="s">
        <v>452</v>
      </c>
      <c r="N22" s="84" t="s">
        <v>463</v>
      </c>
      <c r="O22" s="44" t="s">
        <v>578</v>
      </c>
      <c r="P22" s="44"/>
      <c r="Q22" s="44" t="b">
        <v>0</v>
      </c>
      <c r="R22" s="44" t="s">
        <v>579</v>
      </c>
      <c r="T22" s="39">
        <f>COUNTIFS(samples!$E$2:$E980,$A22,samples!$M$2:$M980,"amplicon")</f>
        <v>0</v>
      </c>
      <c r="U22" s="39">
        <f>COUNTIFS(samples!$E$2:$E980,$A22,samples!$M$2:$M980,"metagenome")</f>
        <v>0</v>
      </c>
      <c r="V22" s="39">
        <f>COUNTIFS(samples!$E$2:$E980,$A22,samples!$M$2:$M980, "metatranscriptome")</f>
        <v>0</v>
      </c>
      <c r="W22" s="39">
        <f>COUNTIFS(samples!$E$2:$E980,$A22,samples!$N$2:$N980,TRUE)</f>
        <v>0</v>
      </c>
      <c r="X22" s="39">
        <f t="shared" si="1"/>
        <v>0</v>
      </c>
      <c r="AB22" s="39">
        <f>IF($Q22,0, COUNTIFS(samples!$E$2:$E980,$A22,samples!$M$2:$M980,"amplicon"))</f>
        <v>0</v>
      </c>
      <c r="AC22" s="39">
        <f>IF($Q22,0, COUNTIFS(samples!$E$2:$E980,$A22,samples!$M$2:$M980,"metagenome"))</f>
        <v>0</v>
      </c>
      <c r="AD22" s="39">
        <f>IF($Q22,0, COUNTIFS(samples!$E$2:$E980,$A22,samples!$M$2:$M980, "metatranscriptome"))</f>
        <v>0</v>
      </c>
      <c r="AE22" s="39">
        <f>IF($Q22,0, COUNTIFS(samples!$E$2:$E980,$A22,samples!$N$2:$N980,TRUE))</f>
        <v>0</v>
      </c>
      <c r="AF22" s="39">
        <f t="shared" si="2"/>
        <v>0</v>
      </c>
      <c r="AJ22" s="39">
        <f>COUNTIFS(samples!$E$2:$E980,$A22,samples!$M$2:$M980,"amplicon",samples!$AA$2:$AA980,"HABs")</f>
        <v>0</v>
      </c>
      <c r="AK22" s="39">
        <f>COUNTIFS(samples!$E$2:$E980,$A22,samples!$M$2:$M980,"metagenome",samples!$AA$2:$AA980,"HABs")</f>
        <v>0</v>
      </c>
      <c r="AL22" s="39">
        <f>COUNTIFS(samples!$E$2:$E980,$A22,samples!$M$2:$M980, "metatranscriptome",samples!$AA$2:$AA980,"HABs")</f>
        <v>0</v>
      </c>
      <c r="AM22" s="39">
        <f>COUNTIFS(samples!$E$2:$E980,$A22,samples!$N$2:$N980,TRUE,samples!$AA$2:$AA980,"HABs")</f>
        <v>0</v>
      </c>
      <c r="AN22" s="39">
        <f t="shared" si="3"/>
        <v>0</v>
      </c>
    </row>
    <row r="23" ht="15.75" customHeight="1">
      <c r="A23" s="24" t="s">
        <v>234</v>
      </c>
      <c r="B23" s="14" t="s">
        <v>226</v>
      </c>
      <c r="C23" s="15" t="str">
        <f t="array" ref="C23">INDEX(papers!$A$2:$D980,MATCH($B23,papers!$A$2:$A980,0),4)</f>
        <v>Isolation and characterization of Flavobacterium columnare strains infecting fishes inhabiting the Laurentian Great Lakes basin</v>
      </c>
      <c r="D23" s="104"/>
      <c r="E23" s="105"/>
      <c r="F23" s="105"/>
      <c r="G23" s="105"/>
      <c r="H23" s="84" t="s">
        <v>580</v>
      </c>
      <c r="I23" s="84" t="s">
        <v>581</v>
      </c>
      <c r="J23" s="84" t="s">
        <v>582</v>
      </c>
      <c r="K23" s="84" t="s">
        <v>583</v>
      </c>
      <c r="L23" s="83" t="s">
        <v>527</v>
      </c>
      <c r="M23" s="83" t="s">
        <v>19</v>
      </c>
      <c r="N23" s="84" t="s">
        <v>16</v>
      </c>
      <c r="O23" s="44" t="s">
        <v>578</v>
      </c>
      <c r="P23" s="39"/>
      <c r="Q23" s="44" t="b">
        <v>0</v>
      </c>
      <c r="R23" s="39"/>
      <c r="T23" s="39">
        <f>COUNTIFS(samples!$E$2:$E980,$A23,samples!$M$2:$M980,"amplicon")</f>
        <v>0</v>
      </c>
      <c r="U23" s="39">
        <f>COUNTIFS(samples!$E$2:$E980,$A23,samples!$M$2:$M980,"metagenome")</f>
        <v>0</v>
      </c>
      <c r="V23" s="39">
        <f>COUNTIFS(samples!$E$2:$E980,$A23,samples!$M$2:$M980, "metatranscriptome")</f>
        <v>0</v>
      </c>
      <c r="W23" s="39">
        <f>COUNTIFS(samples!$E$2:$E980,$A23,samples!$N$2:$N980,TRUE)</f>
        <v>0</v>
      </c>
      <c r="X23" s="39">
        <f t="shared" si="1"/>
        <v>0</v>
      </c>
      <c r="AB23" s="39">
        <f>IF($Q23,0, COUNTIFS(samples!$E$2:$E980,$A23,samples!$M$2:$M980,"amplicon"))</f>
        <v>0</v>
      </c>
      <c r="AC23" s="39">
        <f>IF($Q23,0, COUNTIFS(samples!$E$2:$E980,$A23,samples!$M$2:$M980,"metagenome"))</f>
        <v>0</v>
      </c>
      <c r="AD23" s="39">
        <f>IF($Q23,0, COUNTIFS(samples!$E$2:$E980,$A23,samples!$M$2:$M980, "metatranscriptome"))</f>
        <v>0</v>
      </c>
      <c r="AE23" s="39">
        <f>IF($Q23,0, COUNTIFS(samples!$E$2:$E980,$A23,samples!$N$2:$N980,TRUE))</f>
        <v>0</v>
      </c>
      <c r="AF23" s="39">
        <f t="shared" si="2"/>
        <v>0</v>
      </c>
      <c r="AJ23" s="39">
        <f>COUNTIFS(samples!$E$2:$E980,$A23,samples!$M$2:$M980,"amplicon",samples!$AA$2:$AA980,"HABs")</f>
        <v>0</v>
      </c>
      <c r="AK23" s="39">
        <f>COUNTIFS(samples!$E$2:$E980,$A23,samples!$M$2:$M980,"metagenome",samples!$AA$2:$AA980,"HABs")</f>
        <v>0</v>
      </c>
      <c r="AL23" s="39">
        <f>COUNTIFS(samples!$E$2:$E980,$A23,samples!$M$2:$M980, "metatranscriptome",samples!$AA$2:$AA980,"HABs")</f>
        <v>0</v>
      </c>
      <c r="AM23" s="39">
        <f>COUNTIFS(samples!$E$2:$E980,$A23,samples!$N$2:$N980,TRUE,samples!$AA$2:$AA980,"HABs")</f>
        <v>0</v>
      </c>
      <c r="AN23" s="39">
        <f t="shared" si="3"/>
        <v>0</v>
      </c>
    </row>
    <row r="24" ht="15.75" customHeight="1">
      <c r="A24" s="80" t="s">
        <v>242</v>
      </c>
      <c r="B24" s="14" t="s">
        <v>235</v>
      </c>
      <c r="C24" s="15" t="str">
        <f t="array" ref="C24">INDEX(papers!$A$2:$D980,MATCH($B24,papers!$A$2:$A980,0),4)</f>
        <v>Identification, enumeration and diversity of nitrifying planktonic archaea and bacteria in trophic end members of the Laurentian Great Lakes</v>
      </c>
      <c r="D24" s="106" t="s">
        <v>584</v>
      </c>
      <c r="E24" s="107"/>
      <c r="F24" s="107"/>
      <c r="G24" s="39"/>
      <c r="H24" s="84" t="s">
        <v>585</v>
      </c>
      <c r="I24" s="84" t="s">
        <v>461</v>
      </c>
      <c r="J24" s="84" t="s">
        <v>525</v>
      </c>
      <c r="K24" s="84" t="s">
        <v>586</v>
      </c>
      <c r="L24" s="83" t="s">
        <v>587</v>
      </c>
      <c r="M24" s="84" t="s">
        <v>588</v>
      </c>
      <c r="N24" s="84" t="s">
        <v>463</v>
      </c>
      <c r="O24" s="44" t="s">
        <v>578</v>
      </c>
      <c r="P24" s="39"/>
      <c r="Q24" s="44" t="b">
        <v>0</v>
      </c>
      <c r="R24" s="39"/>
      <c r="T24" s="39">
        <f>COUNTIFS(samples!$E$2:$E980,$A24,samples!$M$2:$M980,"amplicon")</f>
        <v>0</v>
      </c>
      <c r="U24" s="39">
        <f>COUNTIFS(samples!$E$2:$E980,$A24,samples!$M$2:$M980,"metagenome")</f>
        <v>0</v>
      </c>
      <c r="V24" s="39">
        <f>COUNTIFS(samples!$E$2:$E980,$A24,samples!$M$2:$M980, "metatranscriptome")</f>
        <v>0</v>
      </c>
      <c r="W24" s="39">
        <f>COUNTIFS(samples!$E$2:$E980,$A24,samples!$N$2:$N980,TRUE)</f>
        <v>0</v>
      </c>
      <c r="X24" s="39">
        <f t="shared" si="1"/>
        <v>0</v>
      </c>
      <c r="AB24" s="39">
        <f>IF($Q24,0, COUNTIFS(samples!$E$2:$E980,$A24,samples!$M$2:$M980,"amplicon"))</f>
        <v>0</v>
      </c>
      <c r="AC24" s="39">
        <f>IF($Q24,0, COUNTIFS(samples!$E$2:$E980,$A24,samples!$M$2:$M980,"metagenome"))</f>
        <v>0</v>
      </c>
      <c r="AD24" s="39">
        <f>IF($Q24,0, COUNTIFS(samples!$E$2:$E980,$A24,samples!$M$2:$M980, "metatranscriptome"))</f>
        <v>0</v>
      </c>
      <c r="AE24" s="39">
        <f>IF($Q24,0, COUNTIFS(samples!$E$2:$E980,$A24,samples!$N$2:$N980,TRUE))</f>
        <v>0</v>
      </c>
      <c r="AF24" s="39">
        <f t="shared" si="2"/>
        <v>0</v>
      </c>
      <c r="AJ24" s="39">
        <f>COUNTIFS(samples!$E$2:$E980,$A24,samples!$M$2:$M980,"amplicon",samples!$AA$2:$AA980,"HABs")</f>
        <v>0</v>
      </c>
      <c r="AK24" s="39">
        <f>COUNTIFS(samples!$E$2:$E980,$A24,samples!$M$2:$M980,"metagenome",samples!$AA$2:$AA980,"HABs")</f>
        <v>0</v>
      </c>
      <c r="AL24" s="39">
        <f>COUNTIFS(samples!$E$2:$E980,$A24,samples!$M$2:$M980, "metatranscriptome",samples!$AA$2:$AA980,"HABs")</f>
        <v>0</v>
      </c>
      <c r="AM24" s="39">
        <f>COUNTIFS(samples!$E$2:$E980,$A24,samples!$N$2:$N980,TRUE,samples!$AA$2:$AA980,"HABs")</f>
        <v>0</v>
      </c>
      <c r="AN24" s="39">
        <f t="shared" si="3"/>
        <v>0</v>
      </c>
    </row>
    <row r="25" ht="15.75" customHeight="1">
      <c r="A25" s="80" t="s">
        <v>250</v>
      </c>
      <c r="B25" s="14" t="s">
        <v>243</v>
      </c>
      <c r="C25" s="15" t="str">
        <f t="array" ref="C25">INDEX(papers!$A$2:$D980,MATCH($B25,papers!$A$2:$A980,0),4)</f>
        <v>Diversity and distribution of free-living and particle-associated bacterioplankton in Sandusky Bay and adjacent waters of Lake Erie Western Basin</v>
      </c>
      <c r="D25" s="106" t="s">
        <v>589</v>
      </c>
      <c r="E25" s="107"/>
      <c r="F25" s="107"/>
      <c r="G25" s="39"/>
      <c r="H25" s="84" t="s">
        <v>559</v>
      </c>
      <c r="I25" s="84" t="s">
        <v>590</v>
      </c>
      <c r="J25" s="84" t="s">
        <v>559</v>
      </c>
      <c r="K25" s="84" t="s">
        <v>591</v>
      </c>
      <c r="L25" s="83" t="s">
        <v>592</v>
      </c>
      <c r="M25" s="84" t="s">
        <v>588</v>
      </c>
      <c r="N25" s="84" t="s">
        <v>593</v>
      </c>
      <c r="O25" s="44" t="s">
        <v>578</v>
      </c>
      <c r="P25" s="39"/>
      <c r="Q25" s="44" t="b">
        <v>0</v>
      </c>
      <c r="R25" s="39"/>
      <c r="T25" s="39">
        <f>COUNTIFS(samples!$E$2:$E980,$A25,samples!$M$2:$M980,"amplicon")</f>
        <v>0</v>
      </c>
      <c r="U25" s="39">
        <f>COUNTIFS(samples!$E$2:$E980,$A25,samples!$M$2:$M980,"metagenome")</f>
        <v>0</v>
      </c>
      <c r="V25" s="39">
        <f>COUNTIFS(samples!$E$2:$E980,$A25,samples!$M$2:$M980, "metatranscriptome")</f>
        <v>0</v>
      </c>
      <c r="W25" s="39">
        <f>COUNTIFS(samples!$E$2:$E980,$A25,samples!$N$2:$N980,TRUE)</f>
        <v>0</v>
      </c>
      <c r="X25" s="39">
        <f t="shared" si="1"/>
        <v>0</v>
      </c>
      <c r="AB25" s="39">
        <f>IF($Q25,0, COUNTIFS(samples!$E$2:$E980,$A25,samples!$M$2:$M980,"amplicon"))</f>
        <v>0</v>
      </c>
      <c r="AC25" s="39">
        <f>IF($Q25,0, COUNTIFS(samples!$E$2:$E980,$A25,samples!$M$2:$M980,"metagenome"))</f>
        <v>0</v>
      </c>
      <c r="AD25" s="39">
        <f>IF($Q25,0, COUNTIFS(samples!$E$2:$E980,$A25,samples!$M$2:$M980, "metatranscriptome"))</f>
        <v>0</v>
      </c>
      <c r="AE25" s="39">
        <f>IF($Q25,0, COUNTIFS(samples!$E$2:$E980,$A25,samples!$N$2:$N980,TRUE))</f>
        <v>0</v>
      </c>
      <c r="AF25" s="39">
        <f t="shared" si="2"/>
        <v>0</v>
      </c>
      <c r="AJ25" s="39">
        <f>COUNTIFS(samples!$E$2:$E980,$A25,samples!$M$2:$M980,"amplicon",samples!$AA$2:$AA980,"HABs")</f>
        <v>0</v>
      </c>
      <c r="AK25" s="39">
        <f>COUNTIFS(samples!$E$2:$E980,$A25,samples!$M$2:$M980,"metagenome",samples!$AA$2:$AA980,"HABs")</f>
        <v>0</v>
      </c>
      <c r="AL25" s="39">
        <f>COUNTIFS(samples!$E$2:$E980,$A25,samples!$M$2:$M980, "metatranscriptome",samples!$AA$2:$AA980,"HABs")</f>
        <v>0</v>
      </c>
      <c r="AM25" s="39">
        <f>COUNTIFS(samples!$E$2:$E980,$A25,samples!$N$2:$N980,TRUE,samples!$AA$2:$AA980,"HABs")</f>
        <v>0</v>
      </c>
      <c r="AN25" s="39">
        <f t="shared" si="3"/>
        <v>0</v>
      </c>
    </row>
    <row r="26" ht="15.75" customHeight="1">
      <c r="A26" s="24" t="s">
        <v>258</v>
      </c>
      <c r="B26" s="14" t="s">
        <v>251</v>
      </c>
      <c r="C26" s="15" t="str">
        <f t="array" ref="C26">INDEX(papers!$A$2:$D980,MATCH($B26,papers!$A$2:$A980,0),4)</f>
        <v>Watershed-scale landuse is associated with temporal and spatial compositional variation in Lake Michigan tributary bacterial communities</v>
      </c>
      <c r="D26" s="104"/>
      <c r="E26" s="105"/>
      <c r="F26" s="105"/>
      <c r="G26" s="105"/>
      <c r="H26" s="84" t="s">
        <v>594</v>
      </c>
      <c r="I26" s="83" t="s">
        <v>486</v>
      </c>
      <c r="J26" s="84" t="s">
        <v>595</v>
      </c>
      <c r="K26" s="84" t="s">
        <v>502</v>
      </c>
      <c r="L26" s="83" t="s">
        <v>488</v>
      </c>
      <c r="M26" s="84" t="s">
        <v>452</v>
      </c>
      <c r="N26" s="84" t="s">
        <v>596</v>
      </c>
      <c r="O26" s="44" t="s">
        <v>578</v>
      </c>
      <c r="P26" s="39"/>
      <c r="Q26" s="44" t="b">
        <v>0</v>
      </c>
      <c r="R26" s="39"/>
      <c r="T26" s="39">
        <f>COUNTIFS(samples!$E$2:$E980,$A26,samples!$M$2:$M980,"amplicon")</f>
        <v>0</v>
      </c>
      <c r="U26" s="39">
        <f>COUNTIFS(samples!$E$2:$E980,$A26,samples!$M$2:$M980,"metagenome")</f>
        <v>0</v>
      </c>
      <c r="V26" s="39">
        <f>COUNTIFS(samples!$E$2:$E980,$A26,samples!$M$2:$M980, "metatranscriptome")</f>
        <v>0</v>
      </c>
      <c r="W26" s="39">
        <f>COUNTIFS(samples!$E$2:$E980,$A26,samples!$N$2:$N980,TRUE)</f>
        <v>0</v>
      </c>
      <c r="X26" s="39">
        <f t="shared" si="1"/>
        <v>0</v>
      </c>
      <c r="AB26" s="39">
        <f>IF($Q26,0, COUNTIFS(samples!$E$2:$E980,$A26,samples!$M$2:$M980,"amplicon"))</f>
        <v>0</v>
      </c>
      <c r="AC26" s="39">
        <f>IF($Q26,0, COUNTIFS(samples!$E$2:$E980,$A26,samples!$M$2:$M980,"metagenome"))</f>
        <v>0</v>
      </c>
      <c r="AD26" s="39">
        <f>IF($Q26,0, COUNTIFS(samples!$E$2:$E980,$A26,samples!$M$2:$M980, "metatranscriptome"))</f>
        <v>0</v>
      </c>
      <c r="AE26" s="39">
        <f>IF($Q26,0, COUNTIFS(samples!$E$2:$E980,$A26,samples!$N$2:$N980,TRUE))</f>
        <v>0</v>
      </c>
      <c r="AF26" s="39">
        <f t="shared" si="2"/>
        <v>0</v>
      </c>
      <c r="AJ26" s="39">
        <f>COUNTIFS(samples!$E$2:$E980,$A26,samples!$M$2:$M980,"amplicon",samples!$AA$2:$AA980,"HABs")</f>
        <v>0</v>
      </c>
      <c r="AK26" s="39">
        <f>COUNTIFS(samples!$E$2:$E980,$A26,samples!$M$2:$M980,"metagenome",samples!$AA$2:$AA980,"HABs")</f>
        <v>0</v>
      </c>
      <c r="AL26" s="39">
        <f>COUNTIFS(samples!$E$2:$E980,$A26,samples!$M$2:$M980, "metatranscriptome",samples!$AA$2:$AA980,"HABs")</f>
        <v>0</v>
      </c>
      <c r="AM26" s="39">
        <f>COUNTIFS(samples!$E$2:$E980,$A26,samples!$N$2:$N980,TRUE,samples!$AA$2:$AA980,"HABs")</f>
        <v>0</v>
      </c>
      <c r="AN26" s="39">
        <f t="shared" si="3"/>
        <v>0</v>
      </c>
    </row>
    <row r="27" ht="15.75" customHeight="1">
      <c r="A27" s="80" t="s">
        <v>267</v>
      </c>
      <c r="B27" s="14" t="s">
        <v>259</v>
      </c>
      <c r="C27" s="15" t="str">
        <f t="array" ref="C27">INDEX(papers!$A$2:$D980,MATCH($B27,papers!$A$2:$A980,0),4)</f>
        <v>Bacterial Community 16S rRNA Gene Sequencing Characterizes Riverine Microbial Impact on Lake Michigan</v>
      </c>
      <c r="D27" s="106"/>
      <c r="E27" s="39"/>
      <c r="F27" s="39"/>
      <c r="G27" s="39"/>
      <c r="H27" s="39" t="s">
        <v>597</v>
      </c>
      <c r="I27" s="39" t="s">
        <v>486</v>
      </c>
      <c r="J27" s="39" t="s">
        <v>598</v>
      </c>
      <c r="K27" s="39" t="s">
        <v>599</v>
      </c>
      <c r="L27" s="39" t="s">
        <v>479</v>
      </c>
      <c r="M27" s="39" t="s">
        <v>496</v>
      </c>
      <c r="N27" s="39" t="s">
        <v>600</v>
      </c>
      <c r="O27" s="44" t="s">
        <v>578</v>
      </c>
      <c r="P27" s="39"/>
      <c r="Q27" s="44" t="b">
        <v>0</v>
      </c>
      <c r="R27" s="39" t="s">
        <v>601</v>
      </c>
      <c r="T27" s="39">
        <f>COUNTIFS(samples!$E$2:$E980,$A27,samples!$M$2:$M980,"amplicon")</f>
        <v>0</v>
      </c>
      <c r="U27" s="39">
        <f>COUNTIFS(samples!$E$2:$E980,$A27,samples!$M$2:$M980,"metagenome")</f>
        <v>0</v>
      </c>
      <c r="V27" s="39">
        <f>COUNTIFS(samples!$E$2:$E980,$A27,samples!$M$2:$M980, "metatranscriptome")</f>
        <v>0</v>
      </c>
      <c r="W27" s="39">
        <f>COUNTIFS(samples!$E$2:$E980,$A27,samples!$N$2:$N980,TRUE)</f>
        <v>0</v>
      </c>
      <c r="X27" s="39">
        <f t="shared" si="1"/>
        <v>0</v>
      </c>
      <c r="AB27" s="39">
        <f>IF($Q27,0, COUNTIFS(samples!$E$2:$E980,$A27,samples!$M$2:$M980,"amplicon"))</f>
        <v>0</v>
      </c>
      <c r="AC27" s="39">
        <f>IF($Q27,0, COUNTIFS(samples!$E$2:$E980,$A27,samples!$M$2:$M980,"metagenome"))</f>
        <v>0</v>
      </c>
      <c r="AD27" s="39">
        <f>IF($Q27,0, COUNTIFS(samples!$E$2:$E980,$A27,samples!$M$2:$M980, "metatranscriptome"))</f>
        <v>0</v>
      </c>
      <c r="AE27" s="39">
        <f>IF($Q27,0, COUNTIFS(samples!$E$2:$E980,$A27,samples!$N$2:$N980,TRUE))</f>
        <v>0</v>
      </c>
      <c r="AF27" s="39">
        <f t="shared" si="2"/>
        <v>0</v>
      </c>
      <c r="AJ27" s="39">
        <f>COUNTIFS(samples!$E$2:$E980,$A27,samples!$M$2:$M980,"amplicon",samples!$AA$2:$AA980,"HABs")</f>
        <v>0</v>
      </c>
      <c r="AK27" s="39">
        <f>COUNTIFS(samples!$E$2:$E980,$A27,samples!$M$2:$M980,"metagenome",samples!$AA$2:$AA980,"HABs")</f>
        <v>0</v>
      </c>
      <c r="AL27" s="39">
        <f>COUNTIFS(samples!$E$2:$E980,$A27,samples!$M$2:$M980, "metatranscriptome",samples!$AA$2:$AA980,"HABs")</f>
        <v>0</v>
      </c>
      <c r="AM27" s="39">
        <f>COUNTIFS(samples!$E$2:$E980,$A27,samples!$N$2:$N980,TRUE,samples!$AA$2:$AA980,"HABs")</f>
        <v>0</v>
      </c>
      <c r="AN27" s="39">
        <f t="shared" si="3"/>
        <v>0</v>
      </c>
    </row>
    <row r="28" ht="15.75" customHeight="1">
      <c r="A28" s="80" t="s">
        <v>275</v>
      </c>
      <c r="B28" s="14" t="s">
        <v>268</v>
      </c>
      <c r="C28" s="15" t="str">
        <f t="array" ref="C28">INDEX(papers!$A$2:$D980,MATCH($B28,papers!$A$2:$A980,0),4)</f>
        <v>Picoplanktonic cyanobacteria in Lakes Superior and Erie: phylogenies of endemic populations and cultured isolates</v>
      </c>
      <c r="D28" s="104"/>
      <c r="E28" s="105"/>
      <c r="F28" s="105"/>
      <c r="G28" s="105"/>
      <c r="H28" s="39" t="s">
        <v>602</v>
      </c>
      <c r="I28" s="39" t="s">
        <v>603</v>
      </c>
      <c r="J28" s="39" t="s">
        <v>604</v>
      </c>
      <c r="K28" s="39" t="s">
        <v>605</v>
      </c>
      <c r="L28" s="39" t="s">
        <v>527</v>
      </c>
      <c r="M28" s="39" t="s">
        <v>528</v>
      </c>
      <c r="N28" s="84" t="s">
        <v>480</v>
      </c>
      <c r="O28" s="44" t="s">
        <v>578</v>
      </c>
      <c r="P28" s="39"/>
      <c r="Q28" s="44" t="b">
        <v>0</v>
      </c>
      <c r="R28" s="39" t="s">
        <v>601</v>
      </c>
      <c r="T28" s="39">
        <f>COUNTIFS(samples!$E$2:$E980,$A28,samples!$M$2:$M980,"amplicon")</f>
        <v>0</v>
      </c>
      <c r="U28" s="39">
        <f>COUNTIFS(samples!$E$2:$E980,$A28,samples!$M$2:$M980,"metagenome")</f>
        <v>0</v>
      </c>
      <c r="V28" s="39">
        <f>COUNTIFS(samples!$E$2:$E980,$A28,samples!$M$2:$M980, "metatranscriptome")</f>
        <v>0</v>
      </c>
      <c r="W28" s="39">
        <f>COUNTIFS(samples!$E$2:$E980,$A28,samples!$N$2:$N980,TRUE)</f>
        <v>0</v>
      </c>
      <c r="X28" s="39">
        <f t="shared" si="1"/>
        <v>0</v>
      </c>
      <c r="AB28" s="39">
        <f>IF($Q28,0, COUNTIFS(samples!$E$2:$E980,$A28,samples!$M$2:$M980,"amplicon"))</f>
        <v>0</v>
      </c>
      <c r="AC28" s="39">
        <f>IF($Q28,0, COUNTIFS(samples!$E$2:$E980,$A28,samples!$M$2:$M980,"metagenome"))</f>
        <v>0</v>
      </c>
      <c r="AD28" s="39">
        <f>IF($Q28,0, COUNTIFS(samples!$E$2:$E980,$A28,samples!$M$2:$M980, "metatranscriptome"))</f>
        <v>0</v>
      </c>
      <c r="AE28" s="39">
        <f>IF($Q28,0, COUNTIFS(samples!$E$2:$E980,$A28,samples!$N$2:$N980,TRUE))</f>
        <v>0</v>
      </c>
      <c r="AF28" s="39">
        <f t="shared" si="2"/>
        <v>0</v>
      </c>
      <c r="AJ28" s="39">
        <f>COUNTIFS(samples!$E$2:$E980,$A28,samples!$M$2:$M980,"amplicon",samples!$AA$2:$AA980,"HABs")</f>
        <v>0</v>
      </c>
      <c r="AK28" s="39">
        <f>COUNTIFS(samples!$E$2:$E980,$A28,samples!$M$2:$M980,"metagenome",samples!$AA$2:$AA980,"HABs")</f>
        <v>0</v>
      </c>
      <c r="AL28" s="39">
        <f>COUNTIFS(samples!$E$2:$E980,$A28,samples!$M$2:$M980, "metatranscriptome",samples!$AA$2:$AA980,"HABs")</f>
        <v>0</v>
      </c>
      <c r="AM28" s="39">
        <f>COUNTIFS(samples!$E$2:$E980,$A28,samples!$N$2:$N980,TRUE,samples!$AA$2:$AA980,"HABs")</f>
        <v>0</v>
      </c>
      <c r="AN28" s="39">
        <f t="shared" si="3"/>
        <v>0</v>
      </c>
    </row>
    <row r="29" ht="15.75" customHeight="1">
      <c r="A29" s="80" t="s">
        <v>281</v>
      </c>
      <c r="B29" s="14" t="s">
        <v>276</v>
      </c>
      <c r="C29" s="15" t="str">
        <f t="array" ref="C29">INDEX(papers!$A$2:$D980,MATCH($B29,papers!$A$2:$A980,0),4)</f>
        <v>Ecophysiological examination of the Lake Erie Microcystis bloom in 2014: Linkages between biology and the water supply shutdown of Toledo, OH</v>
      </c>
      <c r="D29" s="108" t="s">
        <v>606</v>
      </c>
      <c r="E29" s="44" t="s">
        <v>16</v>
      </c>
      <c r="F29" s="44" t="s">
        <v>16</v>
      </c>
      <c r="G29" s="63" t="s">
        <v>607</v>
      </c>
      <c r="H29" s="44" t="s">
        <v>608</v>
      </c>
      <c r="I29" s="39"/>
      <c r="J29" s="39"/>
      <c r="K29" s="39"/>
      <c r="L29" s="44" t="s">
        <v>570</v>
      </c>
      <c r="M29" s="109" t="s">
        <v>542</v>
      </c>
      <c r="N29" s="95"/>
      <c r="O29" s="44" t="s">
        <v>208</v>
      </c>
      <c r="P29" s="44" t="s">
        <v>549</v>
      </c>
      <c r="Q29" s="44" t="b">
        <v>0</v>
      </c>
      <c r="R29" s="95"/>
      <c r="T29" s="39">
        <f>COUNTIFS(samples!$E$2:$E980,$A29,samples!$M$2:$M980,"amplicon")</f>
        <v>0</v>
      </c>
      <c r="U29" s="39">
        <f>COUNTIFS(samples!$E$2:$E980,$A29,samples!$M$2:$M980,"metagenome")</f>
        <v>0</v>
      </c>
      <c r="V29" s="39">
        <f>COUNTIFS(samples!$E$2:$E980,$A29,samples!$M$2:$M980, "metatranscriptome")</f>
        <v>16</v>
      </c>
      <c r="W29" s="39">
        <f>COUNTIFS(samples!$E$2:$E980,$A29,samples!$N$2:$N980,TRUE)</f>
        <v>0</v>
      </c>
      <c r="X29" s="39">
        <f t="shared" si="1"/>
        <v>16</v>
      </c>
      <c r="AB29" s="39">
        <f>IF($Q29,0, COUNTIFS(samples!$E$2:$E980,$A29,samples!$M$2:$M980,"amplicon"))</f>
        <v>0</v>
      </c>
      <c r="AC29" s="39">
        <f>IF($Q29,0, COUNTIFS(samples!$E$2:$E980,$A29,samples!$M$2:$M980,"metagenome"))</f>
        <v>0</v>
      </c>
      <c r="AD29" s="39">
        <f>IF($Q29,0, COUNTIFS(samples!$E$2:$E980,$A29,samples!$M$2:$M980, "metatranscriptome"))</f>
        <v>16</v>
      </c>
      <c r="AE29" s="39">
        <f>IF($Q29,0, COUNTIFS(samples!$E$2:$E980,$A29,samples!$N$2:$N980,TRUE))</f>
        <v>0</v>
      </c>
      <c r="AF29" s="39">
        <f t="shared" si="2"/>
        <v>16</v>
      </c>
      <c r="AJ29" s="39">
        <f>COUNTIFS(samples!$E$2:$E980,$A29,samples!$M$2:$M980,"amplicon",samples!$AA$2:$AA980,"HABs")</f>
        <v>0</v>
      </c>
      <c r="AK29" s="39">
        <f>COUNTIFS(samples!$E$2:$E980,$A29,samples!$M$2:$M980,"metagenome",samples!$AA$2:$AA980,"HABs")</f>
        <v>0</v>
      </c>
      <c r="AL29" s="39">
        <f>COUNTIFS(samples!$E$2:$E980,$A29,samples!$M$2:$M980, "metatranscriptome",samples!$AA$2:$AA980,"HABs")</f>
        <v>16</v>
      </c>
      <c r="AM29" s="39">
        <f>COUNTIFS(samples!$E$2:$E980,$A29,samples!$N$2:$N980,TRUE,samples!$AA$2:$AA980,"HABs")</f>
        <v>0</v>
      </c>
      <c r="AN29" s="39">
        <f t="shared" si="3"/>
        <v>16</v>
      </c>
    </row>
    <row r="30" ht="15.75" customHeight="1">
      <c r="A30" s="80" t="s">
        <v>289</v>
      </c>
      <c r="B30" s="14" t="s">
        <v>282</v>
      </c>
      <c r="C30" s="15" t="str">
        <f t="array" ref="C30">INDEX(papers!$A$2:$D980,MATCH($B30,papers!$A$2:$A980,0),4)</f>
        <v>A comparative study of metatranscriptomic assessment methods to characterize Microcystis blooms</v>
      </c>
      <c r="D30" s="110" t="s">
        <v>609</v>
      </c>
      <c r="E30" s="44" t="s">
        <v>16</v>
      </c>
      <c r="F30" s="44" t="s">
        <v>16</v>
      </c>
      <c r="G30" s="44"/>
      <c r="H30" s="44" t="s">
        <v>610</v>
      </c>
      <c r="I30" s="44" t="s">
        <v>486</v>
      </c>
      <c r="J30" s="44" t="s">
        <v>559</v>
      </c>
      <c r="K30" s="39"/>
      <c r="L30" s="44" t="s">
        <v>570</v>
      </c>
      <c r="M30" s="44" t="s">
        <v>565</v>
      </c>
      <c r="N30" s="95" t="s">
        <v>463</v>
      </c>
      <c r="O30" s="44" t="s">
        <v>208</v>
      </c>
      <c r="P30" s="44" t="s">
        <v>549</v>
      </c>
      <c r="Q30" s="44" t="b">
        <v>0</v>
      </c>
      <c r="R30" s="95"/>
      <c r="T30" s="39">
        <f>COUNTIFS(samples!$E$2:$E980,$A30,samples!$M$2:$M980,"amplicon")</f>
        <v>0</v>
      </c>
      <c r="U30" s="39">
        <f>COUNTIFS(samples!$E$2:$E980,$A30,samples!$M$2:$M980,"metagenome")</f>
        <v>0</v>
      </c>
      <c r="V30" s="39">
        <f>COUNTIFS(samples!$E$2:$E980,$A30,samples!$M$2:$M980, "metatranscriptome")</f>
        <v>21</v>
      </c>
      <c r="W30" s="39">
        <f>COUNTIFS(samples!$E$2:$E980,$A30,samples!$N$2:$N980,TRUE)</f>
        <v>0</v>
      </c>
      <c r="X30" s="39">
        <f t="shared" si="1"/>
        <v>21</v>
      </c>
      <c r="AB30" s="39">
        <f>IF($Q30,0, COUNTIFS(samples!$E$2:$E980,$A30,samples!$M$2:$M980,"amplicon"))</f>
        <v>0</v>
      </c>
      <c r="AC30" s="39">
        <f>IF($Q30,0, COUNTIFS(samples!$E$2:$E980,$A30,samples!$M$2:$M980,"metagenome"))</f>
        <v>0</v>
      </c>
      <c r="AD30" s="39">
        <f>IF($Q30,0, COUNTIFS(samples!$E$2:$E980,$A30,samples!$M$2:$M980, "metatranscriptome"))</f>
        <v>21</v>
      </c>
      <c r="AE30" s="39">
        <f>IF($Q30,0, COUNTIFS(samples!$E$2:$E980,$A30,samples!$N$2:$N980,TRUE))</f>
        <v>0</v>
      </c>
      <c r="AF30" s="39">
        <f t="shared" si="2"/>
        <v>21</v>
      </c>
      <c r="AJ30" s="39">
        <f>COUNTIFS(samples!$E$2:$E980,$A30,samples!$M$2:$M980,"amplicon",samples!$AA$2:$AA980,"HABs")</f>
        <v>0</v>
      </c>
      <c r="AK30" s="39">
        <f>COUNTIFS(samples!$E$2:$E980,$A30,samples!$M$2:$M980,"metagenome",samples!$AA$2:$AA980,"HABs")</f>
        <v>0</v>
      </c>
      <c r="AL30" s="39">
        <f>COUNTIFS(samples!$E$2:$E980,$A30,samples!$M$2:$M980, "metatranscriptome",samples!$AA$2:$AA980,"HABs")</f>
        <v>21</v>
      </c>
      <c r="AM30" s="39">
        <f>COUNTIFS(samples!$E$2:$E980,$A30,samples!$N$2:$N980,TRUE,samples!$AA$2:$AA980,"HABs")</f>
        <v>0</v>
      </c>
      <c r="AN30" s="39">
        <f t="shared" si="3"/>
        <v>21</v>
      </c>
    </row>
    <row r="31" ht="15.75" customHeight="1">
      <c r="A31" s="80" t="s">
        <v>297</v>
      </c>
      <c r="B31" s="14" t="s">
        <v>291</v>
      </c>
      <c r="C31" s="15" t="str">
        <f t="array" ref="C31">INDEX(papers!$A$2:$D980,MATCH($B31,papers!$A$2:$A980,0),4)</f>
        <v>Metatranscriptomic Analyses of Diel Metabolic Functions During a Microcystis Bloom in Western Lake Erie (United States)</v>
      </c>
      <c r="D31" s="110" t="s">
        <v>611</v>
      </c>
      <c r="E31" s="44">
        <v>1062836.0</v>
      </c>
      <c r="F31" s="44" t="s">
        <v>612</v>
      </c>
      <c r="G31" s="44"/>
      <c r="H31" s="44" t="s">
        <v>613</v>
      </c>
      <c r="I31" s="44" t="s">
        <v>486</v>
      </c>
      <c r="J31" s="44" t="s">
        <v>559</v>
      </c>
      <c r="K31" s="39"/>
      <c r="L31" s="44" t="s">
        <v>570</v>
      </c>
      <c r="M31" s="44" t="s">
        <v>542</v>
      </c>
      <c r="N31" s="95" t="s">
        <v>463</v>
      </c>
      <c r="O31" s="44" t="s">
        <v>208</v>
      </c>
      <c r="P31" s="44" t="s">
        <v>549</v>
      </c>
      <c r="Q31" s="44" t="b">
        <v>0</v>
      </c>
      <c r="R31" s="44" t="s">
        <v>614</v>
      </c>
      <c r="T31" s="39">
        <f>COUNTIFS(samples!$E$2:$E980,$A31,samples!$M$2:$M980,"amplicon")</f>
        <v>0</v>
      </c>
      <c r="U31" s="39">
        <f>COUNTIFS(samples!$E$2:$E980,$A31,samples!$M$2:$M980,"metagenome")</f>
        <v>0</v>
      </c>
      <c r="V31" s="39">
        <f>COUNTIFS(samples!$E$2:$E980,$A31,samples!$M$2:$M980, "metatranscriptome")</f>
        <v>7</v>
      </c>
      <c r="W31" s="39">
        <f>COUNTIFS(samples!$E$2:$E980,$A31,samples!$N$2:$N980,TRUE)</f>
        <v>0</v>
      </c>
      <c r="X31" s="39">
        <f t="shared" si="1"/>
        <v>7</v>
      </c>
      <c r="AB31" s="39">
        <f>IF($Q31,0, COUNTIFS(samples!$E$2:$E980,$A31,samples!$M$2:$M980,"amplicon"))</f>
        <v>0</v>
      </c>
      <c r="AC31" s="39">
        <f>IF($Q31,0, COUNTIFS(samples!$E$2:$E980,$A31,samples!$M$2:$M980,"metagenome"))</f>
        <v>0</v>
      </c>
      <c r="AD31" s="39">
        <f>IF($Q31,0, COUNTIFS(samples!$E$2:$E980,$A31,samples!$M$2:$M980, "metatranscriptome"))</f>
        <v>7</v>
      </c>
      <c r="AE31" s="39">
        <f>IF($Q31,0, COUNTIFS(samples!$E$2:$E980,$A31,samples!$N$2:$N980,TRUE))</f>
        <v>0</v>
      </c>
      <c r="AF31" s="39">
        <f t="shared" si="2"/>
        <v>7</v>
      </c>
      <c r="AJ31" s="39">
        <f>COUNTIFS(samples!$E$2:$E980,$A31,samples!$M$2:$M980,"amplicon",samples!$AA$2:$AA980,"HABs")</f>
        <v>0</v>
      </c>
      <c r="AK31" s="39">
        <f>COUNTIFS(samples!$E$2:$E980,$A31,samples!$M$2:$M980,"metagenome",samples!$AA$2:$AA980,"HABs")</f>
        <v>0</v>
      </c>
      <c r="AL31" s="39">
        <f>COUNTIFS(samples!$E$2:$E980,$A31,samples!$M$2:$M980, "metatranscriptome",samples!$AA$2:$AA980,"HABs")</f>
        <v>7</v>
      </c>
      <c r="AM31" s="39">
        <f>COUNTIFS(samples!$E$2:$E980,$A31,samples!$N$2:$N980,TRUE,samples!$AA$2:$AA980,"HABs")</f>
        <v>0</v>
      </c>
      <c r="AN31" s="39">
        <f t="shared" si="3"/>
        <v>7</v>
      </c>
    </row>
    <row r="32" ht="15.75" customHeight="1">
      <c r="A32" s="80" t="s">
        <v>305</v>
      </c>
      <c r="B32" s="14" t="s">
        <v>298</v>
      </c>
      <c r="C32" s="15" t="str">
        <f t="array" ref="C32">INDEX(papers!$A$2:$D980,MATCH($B32,papers!$A$2:$A980,0),4)</f>
        <v>Metatranscriptomic Evidence for Co-Occurring Top-Down and Bottom-Up Controls on Toxic Cyanobacterial Communities</v>
      </c>
      <c r="D32" s="110" t="s">
        <v>615</v>
      </c>
      <c r="E32" s="44" t="s">
        <v>16</v>
      </c>
      <c r="F32" s="44" t="s">
        <v>16</v>
      </c>
      <c r="G32" s="44"/>
      <c r="H32" s="44" t="s">
        <v>616</v>
      </c>
      <c r="I32" s="44" t="s">
        <v>617</v>
      </c>
      <c r="J32" s="44" t="s">
        <v>559</v>
      </c>
      <c r="K32" s="39"/>
      <c r="L32" s="44" t="s">
        <v>570</v>
      </c>
      <c r="M32" s="44" t="s">
        <v>542</v>
      </c>
      <c r="N32" s="95" t="s">
        <v>596</v>
      </c>
      <c r="O32" s="44" t="s">
        <v>208</v>
      </c>
      <c r="P32" s="44" t="s">
        <v>549</v>
      </c>
      <c r="Q32" s="44" t="b">
        <v>0</v>
      </c>
      <c r="R32" s="95"/>
      <c r="T32" s="39">
        <f>COUNTIFS(samples!$E$2:$E980,$A32,samples!$M$2:$M980,"amplicon")</f>
        <v>0</v>
      </c>
      <c r="U32" s="39">
        <f>COUNTIFS(samples!$E$2:$E980,$A32,samples!$M$2:$M980,"metagenome")</f>
        <v>0</v>
      </c>
      <c r="V32" s="39">
        <f>COUNTIFS(samples!$E$2:$E980,$A32,samples!$M$2:$M980, "metatranscriptome")</f>
        <v>9</v>
      </c>
      <c r="W32" s="39">
        <f>COUNTIFS(samples!$E$2:$E980,$A32,samples!$N$2:$N980,TRUE)</f>
        <v>0</v>
      </c>
      <c r="X32" s="39">
        <f t="shared" si="1"/>
        <v>9</v>
      </c>
      <c r="AB32" s="39">
        <f>IF($Q32,0, COUNTIFS(samples!$E$2:$E980,$A32,samples!$M$2:$M980,"amplicon"))</f>
        <v>0</v>
      </c>
      <c r="AC32" s="39">
        <f>IF($Q32,0, COUNTIFS(samples!$E$2:$E980,$A32,samples!$M$2:$M980,"metagenome"))</f>
        <v>0</v>
      </c>
      <c r="AD32" s="39">
        <f>IF($Q32,0, COUNTIFS(samples!$E$2:$E980,$A32,samples!$M$2:$M980, "metatranscriptome"))</f>
        <v>9</v>
      </c>
      <c r="AE32" s="39">
        <f>IF($Q32,0, COUNTIFS(samples!$E$2:$E980,$A32,samples!$N$2:$N980,TRUE))</f>
        <v>0</v>
      </c>
      <c r="AF32" s="39">
        <f t="shared" si="2"/>
        <v>9</v>
      </c>
      <c r="AJ32" s="39">
        <f>COUNTIFS(samples!$E$2:$E980,$A32,samples!$M$2:$M980,"amplicon",samples!$AA$2:$AA980,"HABs")</f>
        <v>0</v>
      </c>
      <c r="AK32" s="39">
        <f>COUNTIFS(samples!$E$2:$E980,$A32,samples!$M$2:$M980,"metagenome",samples!$AA$2:$AA980,"HABs")</f>
        <v>0</v>
      </c>
      <c r="AL32" s="39">
        <f>COUNTIFS(samples!$E$2:$E980,$A32,samples!$M$2:$M980, "metatranscriptome",samples!$AA$2:$AA980,"HABs")</f>
        <v>9</v>
      </c>
      <c r="AM32" s="39">
        <f>COUNTIFS(samples!$E$2:$E980,$A32,samples!$N$2:$N980,TRUE,samples!$AA$2:$AA980,"HABs")</f>
        <v>0</v>
      </c>
      <c r="AN32" s="39">
        <f t="shared" si="3"/>
        <v>9</v>
      </c>
    </row>
    <row r="33" ht="15.75" customHeight="1">
      <c r="A33" s="61" t="s">
        <v>313</v>
      </c>
      <c r="B33" s="14" t="s">
        <v>306</v>
      </c>
      <c r="C33" s="15" t="str">
        <f t="array" ref="C33">INDEX(papers!$A$2:$D980,MATCH($B33,papers!$A$2:$A980,0),4)</f>
        <v>Isolation and Characterization of Rhizophydiales (Chytridiomycota), Obligate Parasites of Planktothrix agardhii in a Laurentian Great Lakes Embayment</v>
      </c>
      <c r="D33" s="44" t="s">
        <v>16</v>
      </c>
      <c r="E33" s="44" t="s">
        <v>618</v>
      </c>
      <c r="F33" s="44" t="s">
        <v>16</v>
      </c>
      <c r="G33" s="44"/>
      <c r="H33" s="44" t="s">
        <v>619</v>
      </c>
      <c r="I33" s="44" t="s">
        <v>620</v>
      </c>
      <c r="J33" s="44" t="s">
        <v>559</v>
      </c>
      <c r="K33" s="44" t="s">
        <v>621</v>
      </c>
      <c r="L33" s="44" t="s">
        <v>622</v>
      </c>
      <c r="M33" s="44" t="s">
        <v>565</v>
      </c>
      <c r="N33" s="44" t="s">
        <v>16</v>
      </c>
      <c r="O33" s="44" t="s">
        <v>90</v>
      </c>
      <c r="P33" s="95"/>
      <c r="Q33" s="44" t="b">
        <v>0</v>
      </c>
      <c r="R33" s="95"/>
      <c r="T33" s="39">
        <f>COUNTIFS(samples!$E$2:$E980,$A33,samples!$M$2:$M980,"amplicon")</f>
        <v>0</v>
      </c>
      <c r="U33" s="39">
        <f>COUNTIFS(samples!$E$2:$E980,$A33,samples!$M$2:$M980,"metagenome")</f>
        <v>0</v>
      </c>
      <c r="V33" s="39">
        <f>COUNTIFS(samples!$E$2:$E980,$A33,samples!$M$2:$M980, "metatranscriptome")</f>
        <v>0</v>
      </c>
      <c r="W33" s="39">
        <f>COUNTIFS(samples!$E$2:$E980,$A33,samples!$N$2:$N980,TRUE)</f>
        <v>0</v>
      </c>
      <c r="X33" s="39">
        <f t="shared" si="1"/>
        <v>0</v>
      </c>
      <c r="AB33" s="39">
        <f>IF($Q33,0, COUNTIFS(samples!$E$2:$E980,$A33,samples!$M$2:$M980,"amplicon"))</f>
        <v>0</v>
      </c>
      <c r="AC33" s="39">
        <f>IF($Q33,0, COUNTIFS(samples!$E$2:$E980,$A33,samples!$M$2:$M980,"metagenome"))</f>
        <v>0</v>
      </c>
      <c r="AD33" s="39">
        <f>IF($Q33,0, COUNTIFS(samples!$E$2:$E980,$A33,samples!$M$2:$M980, "metatranscriptome"))</f>
        <v>0</v>
      </c>
      <c r="AE33" s="39">
        <f>IF($Q33,0, COUNTIFS(samples!$E$2:$E980,$A33,samples!$N$2:$N980,TRUE))</f>
        <v>0</v>
      </c>
      <c r="AF33" s="39">
        <f t="shared" si="2"/>
        <v>0</v>
      </c>
      <c r="AJ33" s="39">
        <f>COUNTIFS(samples!$E$2:$E980,$A33,samples!$M$2:$M980,"amplicon",samples!$AA$2:$AA980,"HABs")</f>
        <v>0</v>
      </c>
      <c r="AK33" s="39">
        <f>COUNTIFS(samples!$E$2:$E980,$A33,samples!$M$2:$M980,"metagenome",samples!$AA$2:$AA980,"HABs")</f>
        <v>0</v>
      </c>
      <c r="AL33" s="39">
        <f>COUNTIFS(samples!$E$2:$E980,$A33,samples!$M$2:$M980, "metatranscriptome",samples!$AA$2:$AA980,"HABs")</f>
        <v>0</v>
      </c>
      <c r="AM33" s="39">
        <f>COUNTIFS(samples!$E$2:$E980,$A33,samples!$N$2:$N980,TRUE,samples!$AA$2:$AA980,"HABs")</f>
        <v>0</v>
      </c>
      <c r="AN33" s="39">
        <f t="shared" si="3"/>
        <v>0</v>
      </c>
    </row>
    <row r="34" ht="15.75" customHeight="1">
      <c r="A34" s="111" t="s">
        <v>340</v>
      </c>
      <c r="B34" s="7" t="s">
        <v>333</v>
      </c>
      <c r="C34" s="15" t="str">
        <f t="array" ref="C34">INDEX(papers!$A$2:$D980,MATCH($B34,papers!$A$2:$A980,0),4)</f>
        <v>Dolichospermum blooms in Lake Superior: DNA-based approach provides insight to the past, present and future of blooms</v>
      </c>
      <c r="D34" s="7" t="s">
        <v>623</v>
      </c>
      <c r="H34" s="7" t="s">
        <v>624</v>
      </c>
      <c r="I34" s="7" t="s">
        <v>486</v>
      </c>
      <c r="J34" s="7" t="s">
        <v>525</v>
      </c>
      <c r="L34" s="63" t="s">
        <v>560</v>
      </c>
      <c r="M34" s="7" t="s">
        <v>496</v>
      </c>
      <c r="O34" s="7" t="s">
        <v>208</v>
      </c>
      <c r="P34" s="7" t="s">
        <v>454</v>
      </c>
      <c r="Q34" s="44" t="b">
        <v>0</v>
      </c>
      <c r="R34" s="7" t="s">
        <v>625</v>
      </c>
      <c r="T34" s="39">
        <f>COUNTIFS(samples!$E$2:$E980,$A34,samples!$M$2:$M980,"amplicon")</f>
        <v>120</v>
      </c>
      <c r="U34" s="39">
        <f>COUNTIFS(samples!$E$2:$E980,$A34,samples!$M$2:$M980,"metagenome")</f>
        <v>5</v>
      </c>
      <c r="V34" s="39">
        <f>COUNTIFS(samples!$E$2:$E980,$A34,samples!$M$2:$M980, "metatranscriptome")</f>
        <v>0</v>
      </c>
      <c r="W34" s="39">
        <f>COUNTIFS(samples!$E$2:$E980,$A34,samples!$N$2:$N980,TRUE)</f>
        <v>0</v>
      </c>
      <c r="X34" s="39">
        <f t="shared" si="1"/>
        <v>125</v>
      </c>
      <c r="AB34" s="39">
        <f>IF($Q34,0, COUNTIFS(samples!$E$2:$E980,$A34,samples!$M$2:$M980,"amplicon"))</f>
        <v>120</v>
      </c>
      <c r="AC34" s="39">
        <f>IF($Q34,0, COUNTIFS(samples!$E$2:$E980,$A34,samples!$M$2:$M980,"metagenome"))</f>
        <v>5</v>
      </c>
      <c r="AD34" s="39">
        <f>IF($Q34,0, COUNTIFS(samples!$E$2:$E980,$A34,samples!$M$2:$M980, "metatranscriptome"))</f>
        <v>0</v>
      </c>
      <c r="AE34" s="39">
        <f>IF($Q34,0, COUNTIFS(samples!$E$2:$E980,$A34,samples!$N$2:$N980,TRUE))</f>
        <v>0</v>
      </c>
      <c r="AF34" s="39">
        <f t="shared" si="2"/>
        <v>125</v>
      </c>
      <c r="AJ34" s="39">
        <f>COUNTIFS(samples!$E$2:$E980,$A34,samples!$M$2:$M980,"amplicon",samples!$AA$2:$AA980,"HABs")</f>
        <v>0</v>
      </c>
      <c r="AK34" s="39">
        <f>COUNTIFS(samples!$E$2:$E980,$A34,samples!$M$2:$M980,"metagenome",samples!$AA$2:$AA980,"HABs")</f>
        <v>0</v>
      </c>
      <c r="AL34" s="39">
        <f>COUNTIFS(samples!$E$2:$E980,$A34,samples!$M$2:$M980, "metatranscriptome",samples!$AA$2:$AA980,"HABs")</f>
        <v>0</v>
      </c>
      <c r="AM34" s="39">
        <f>COUNTIFS(samples!$E$2:$E980,$A34,samples!$N$2:$N980,TRUE,samples!$AA$2:$AA980,"HABs")</f>
        <v>0</v>
      </c>
      <c r="AN34" s="39">
        <f t="shared" si="3"/>
        <v>0</v>
      </c>
    </row>
    <row r="35" ht="15.75" customHeight="1">
      <c r="A35" s="67" t="s">
        <v>626</v>
      </c>
      <c r="B35" s="7" t="s">
        <v>627</v>
      </c>
      <c r="C35" s="15" t="s">
        <v>628</v>
      </c>
      <c r="D35" s="4"/>
      <c r="E35" s="4"/>
      <c r="F35" s="4"/>
      <c r="G35" s="4"/>
      <c r="H35" s="63" t="s">
        <v>629</v>
      </c>
      <c r="I35" s="4"/>
      <c r="J35" s="63" t="s">
        <v>559</v>
      </c>
      <c r="K35" s="4"/>
      <c r="L35" s="63" t="s">
        <v>630</v>
      </c>
      <c r="M35" s="4"/>
      <c r="O35" s="7" t="s">
        <v>415</v>
      </c>
      <c r="P35" s="7" t="s">
        <v>631</v>
      </c>
      <c r="Q35" s="44" t="b">
        <v>1</v>
      </c>
      <c r="R35" s="7" t="s">
        <v>632</v>
      </c>
      <c r="T35" s="39">
        <f>COUNTIFS(samples!$E$2:$E980,$A35,samples!$M$2:$M980,"amplicon")</f>
        <v>0</v>
      </c>
      <c r="U35" s="39">
        <f>COUNTIFS(samples!$E$2:$E980,$A35,samples!$M$2:$M980,"metagenome")</f>
        <v>78</v>
      </c>
      <c r="V35" s="39">
        <f>COUNTIFS(samples!$E$2:$E980,$A35,samples!$M$2:$M980, "metatranscriptome")</f>
        <v>0</v>
      </c>
      <c r="W35" s="39">
        <f>COUNTIFS(samples!$E$2:$E980,$A35,samples!$N$2:$N980,TRUE)</f>
        <v>0</v>
      </c>
      <c r="X35" s="39">
        <f t="shared" si="1"/>
        <v>78</v>
      </c>
      <c r="AB35" s="39">
        <f>IF($Q35,0, COUNTIFS(samples!$E$2:$E980,$A35,samples!$M$2:$M980,"amplicon"))</f>
        <v>0</v>
      </c>
      <c r="AC35" s="39">
        <f>IF($Q35,0, COUNTIFS(samples!$E$2:$E980,$A35,samples!$M$2:$M980,"metagenome"))</f>
        <v>0</v>
      </c>
      <c r="AD35" s="39">
        <f>IF($Q35,0, COUNTIFS(samples!$E$2:$E980,$A35,samples!$M$2:$M980, "metatranscriptome"))</f>
        <v>0</v>
      </c>
      <c r="AE35" s="39">
        <f>IF($Q35,0, COUNTIFS(samples!$E$2:$E980,$A35,samples!$N$2:$N980,TRUE))</f>
        <v>0</v>
      </c>
      <c r="AF35" s="39">
        <f t="shared" si="2"/>
        <v>0</v>
      </c>
      <c r="AJ35" s="39">
        <f>COUNTIFS(samples!$E$2:$E980,$A35,samples!$M$2:$M980,"amplicon",samples!$AA$2:$AA980,"HABs")</f>
        <v>0</v>
      </c>
      <c r="AK35" s="39">
        <f>COUNTIFS(samples!$E$2:$E980,$A35,samples!$M$2:$M980,"metagenome",samples!$AA$2:$AA980,"HABs")</f>
        <v>70</v>
      </c>
      <c r="AL35" s="39">
        <f>COUNTIFS(samples!$E$2:$E980,$A35,samples!$M$2:$M980, "metatranscriptome",samples!$AA$2:$AA980,"HABs")</f>
        <v>0</v>
      </c>
      <c r="AM35" s="39">
        <f>COUNTIFS(samples!$E$2:$E980,$A35,samples!$N$2:$N980,TRUE,samples!$AA$2:$AA980,"HABs")</f>
        <v>0</v>
      </c>
      <c r="AN35" s="39">
        <f t="shared" si="3"/>
        <v>70</v>
      </c>
    </row>
    <row r="36" ht="15.75" customHeight="1">
      <c r="A36" s="67" t="s">
        <v>350</v>
      </c>
      <c r="B36" s="15" t="s">
        <v>342</v>
      </c>
      <c r="C36" s="15" t="str">
        <f t="array" ref="C36">INDEX(papers!$A$2:$D980,MATCH($B36,papers!$A$2:$A980,0),4)</f>
        <v>Lake Erie field trials to advance autonomous monitoring of cyanobacterial harmful algal blooms</v>
      </c>
      <c r="D36" s="109" t="s">
        <v>633</v>
      </c>
      <c r="E36" s="4"/>
      <c r="F36" s="4"/>
      <c r="G36" s="4"/>
      <c r="H36" s="63" t="s">
        <v>634</v>
      </c>
      <c r="I36" s="63" t="s">
        <v>486</v>
      </c>
      <c r="J36" s="63" t="s">
        <v>559</v>
      </c>
      <c r="K36" s="4"/>
      <c r="L36" s="63" t="s">
        <v>635</v>
      </c>
      <c r="M36" s="63" t="s">
        <v>636</v>
      </c>
      <c r="N36" s="7" t="s">
        <v>637</v>
      </c>
      <c r="O36" s="7" t="s">
        <v>208</v>
      </c>
      <c r="P36" s="7" t="s">
        <v>638</v>
      </c>
      <c r="Q36" s="44" t="b">
        <v>0</v>
      </c>
      <c r="T36" s="39">
        <f>COUNTIFS(samples!$E$2:$E980,$A36,samples!$M$2:$M980,"amplicon")</f>
        <v>466</v>
      </c>
      <c r="U36" s="39">
        <f>COUNTIFS(samples!$E$2:$E980,$A36,samples!$M$2:$M980,"metagenome")</f>
        <v>171</v>
      </c>
      <c r="V36" s="39">
        <f>COUNTIFS(samples!$E$2:$E980,$A36,samples!$M$2:$M980, "metatranscriptome")</f>
        <v>0</v>
      </c>
      <c r="W36" s="39">
        <f>COUNTIFS(samples!$E$2:$E980,$A36,samples!$N$2:$N980,TRUE)</f>
        <v>0</v>
      </c>
      <c r="X36" s="39">
        <f t="shared" si="1"/>
        <v>637</v>
      </c>
      <c r="AB36" s="39">
        <f>IF($Q36,0, COUNTIFS(samples!$E$2:$E980,$A36,samples!$M$2:$M980,"amplicon"))</f>
        <v>466</v>
      </c>
      <c r="AC36" s="39">
        <f>IF($Q36,0, COUNTIFS(samples!$E$2:$E980,$A36,samples!$M$2:$M980,"metagenome"))</f>
        <v>171</v>
      </c>
      <c r="AD36" s="39">
        <f>IF($Q36,0, COUNTIFS(samples!$E$2:$E980,$A36,samples!$M$2:$M980, "metatranscriptome"))</f>
        <v>0</v>
      </c>
      <c r="AE36" s="39">
        <f>IF($Q36,0, COUNTIFS(samples!$E$2:$E980,$A36,samples!$N$2:$N980,TRUE))</f>
        <v>0</v>
      </c>
      <c r="AF36" s="39">
        <f t="shared" si="2"/>
        <v>637</v>
      </c>
      <c r="AJ36" s="39">
        <f>COUNTIFS(samples!$E$2:$E980,$A36,samples!$M$2:$M980,"amplicon",samples!$AA$2:$AA980,"HABs")</f>
        <v>466</v>
      </c>
      <c r="AK36" s="39">
        <f>COUNTIFS(samples!$E$2:$E980,$A36,samples!$M$2:$M980,"metagenome",samples!$AA$2:$AA980,"HABs")</f>
        <v>171</v>
      </c>
      <c r="AL36" s="39">
        <f>COUNTIFS(samples!$E$2:$E980,$A36,samples!$M$2:$M980, "metatranscriptome",samples!$AA$2:$AA980,"HABs")</f>
        <v>0</v>
      </c>
      <c r="AM36" s="39">
        <f>COUNTIFS(samples!$E$2:$E980,$A36,samples!$N$2:$N980,TRUE,samples!$AA$2:$AA980,"HABs")</f>
        <v>0</v>
      </c>
      <c r="AN36" s="39">
        <f t="shared" si="3"/>
        <v>637</v>
      </c>
    </row>
    <row r="37" ht="15.75" customHeight="1">
      <c r="A37" s="67" t="s">
        <v>639</v>
      </c>
      <c r="B37" s="67" t="s">
        <v>627</v>
      </c>
      <c r="C37" s="63" t="s">
        <v>640</v>
      </c>
      <c r="D37" s="4"/>
      <c r="E37" s="4"/>
      <c r="F37" s="4"/>
      <c r="G37" s="4"/>
      <c r="H37" s="63" t="s">
        <v>641</v>
      </c>
      <c r="I37" s="4"/>
      <c r="J37" s="63" t="s">
        <v>559</v>
      </c>
      <c r="K37" s="4"/>
      <c r="L37" s="4"/>
      <c r="M37" s="63" t="s">
        <v>452</v>
      </c>
      <c r="O37" s="7" t="s">
        <v>208</v>
      </c>
      <c r="P37" s="7" t="s">
        <v>642</v>
      </c>
      <c r="Q37" s="7" t="b">
        <v>1</v>
      </c>
      <c r="R37" s="7" t="s">
        <v>643</v>
      </c>
      <c r="T37" s="39">
        <f>COUNTIFS(samples!$E$2:$E980,$A37,samples!$M$2:$M980,"amplicon")</f>
        <v>575</v>
      </c>
      <c r="U37" s="39">
        <f>COUNTIFS(samples!$E$2:$E980,$A37,samples!$M$2:$M980,"metagenome")</f>
        <v>0</v>
      </c>
      <c r="V37" s="39">
        <f>COUNTIFS(samples!$E$2:$E980,$A37,samples!$M$2:$M980, "metatranscriptome")</f>
        <v>0</v>
      </c>
      <c r="W37" s="39">
        <f>COUNTIFS(samples!$E$2:$E980,$A37,samples!$N$2:$N980,TRUE)</f>
        <v>0</v>
      </c>
      <c r="X37" s="39">
        <f t="shared" si="1"/>
        <v>575</v>
      </c>
      <c r="AB37" s="39">
        <f>IF($Q37,0, COUNTIFS(samples!$E$2:$E980,$A37,samples!$M$2:$M980,"amplicon"))</f>
        <v>0</v>
      </c>
      <c r="AC37" s="39">
        <f>IF($Q37,0, COUNTIFS(samples!$E$2:$E980,$A37,samples!$M$2:$M980,"metagenome"))</f>
        <v>0</v>
      </c>
      <c r="AD37" s="39">
        <f>IF($Q37,0, COUNTIFS(samples!$E$2:$E980,$A37,samples!$M$2:$M980, "metatranscriptome"))</f>
        <v>0</v>
      </c>
      <c r="AE37" s="39">
        <f>IF($Q37,0, COUNTIFS(samples!$E$2:$E980,$A37,samples!$N$2:$N980,TRUE))</f>
        <v>0</v>
      </c>
      <c r="AF37" s="39">
        <f t="shared" si="2"/>
        <v>0</v>
      </c>
      <c r="AJ37" s="39">
        <f>COUNTIFS(samples!$E$2:$E980,$A37,samples!$M$2:$M980,"amplicon",samples!$AA$2:$AA980,"HABs")</f>
        <v>575</v>
      </c>
      <c r="AK37" s="39">
        <f>COUNTIFS(samples!$E$2:$E980,$A37,samples!$M$2:$M980,"metagenome",samples!$AA$2:$AA980,"HABs")</f>
        <v>0</v>
      </c>
      <c r="AL37" s="39">
        <f>COUNTIFS(samples!$E$2:$E980,$A37,samples!$M$2:$M980, "metatranscriptome",samples!$AA$2:$AA980,"HABs")</f>
        <v>0</v>
      </c>
      <c r="AM37" s="39">
        <f>COUNTIFS(samples!$E$2:$E980,$A37,samples!$N$2:$N980,TRUE,samples!$AA$2:$AA980,"HABs")</f>
        <v>0</v>
      </c>
      <c r="AN37" s="39">
        <f t="shared" si="3"/>
        <v>575</v>
      </c>
    </row>
    <row r="38" ht="15.75" customHeight="1">
      <c r="A38" s="67" t="s">
        <v>376</v>
      </c>
      <c r="B38" s="67" t="s">
        <v>368</v>
      </c>
      <c r="C38" s="15" t="str">
        <f t="array" ref="C38">INDEX(papers!$A$2:$D980,MATCH($B38,papers!$A$2:$A980,0),4)</f>
        <v>The Lake Erie HABs Grab: A binational collaboration to characterize the western basin cyanobacterial harmful algal blooms at an unprecedented high-resolution spatial scale</v>
      </c>
      <c r="D38" s="10" t="s">
        <v>644</v>
      </c>
      <c r="E38" s="4"/>
      <c r="F38" s="4"/>
      <c r="G38" s="4"/>
      <c r="H38" s="63" t="s">
        <v>645</v>
      </c>
      <c r="I38" s="4"/>
      <c r="J38" s="63" t="s">
        <v>559</v>
      </c>
      <c r="K38" s="4"/>
      <c r="L38" s="63" t="s">
        <v>465</v>
      </c>
      <c r="M38" s="63" t="s">
        <v>646</v>
      </c>
      <c r="O38" s="7" t="s">
        <v>208</v>
      </c>
      <c r="P38" s="7" t="s">
        <v>454</v>
      </c>
      <c r="Q38" s="7" t="b">
        <v>0</v>
      </c>
      <c r="T38" s="39">
        <f>COUNTIFS(samples!$E$2:$E980,$A38,samples!$M$2:$M980,"amplicon")</f>
        <v>0</v>
      </c>
      <c r="U38" s="39">
        <f>COUNTIFS(samples!$E$2:$E980,$A38,samples!$M$2:$M980,"metagenome")</f>
        <v>25</v>
      </c>
      <c r="V38" s="39">
        <f>COUNTIFS(samples!$E$2:$E980,$A38,samples!$M$2:$M980, "metatranscriptome")</f>
        <v>0</v>
      </c>
      <c r="W38" s="39">
        <f>COUNTIFS(samples!$E$2:$E980,$A38,samples!$N$2:$N980,TRUE)</f>
        <v>0</v>
      </c>
      <c r="X38" s="39">
        <f t="shared" si="1"/>
        <v>25</v>
      </c>
      <c r="AB38" s="39">
        <f>IF($Q38,0, COUNTIFS(samples!$E$2:$E980,$A38,samples!$M$2:$M980,"amplicon"))</f>
        <v>0</v>
      </c>
      <c r="AC38" s="39">
        <f>IF($Q38,0, COUNTIFS(samples!$E$2:$E980,$A38,samples!$M$2:$M980,"metagenome"))</f>
        <v>25</v>
      </c>
      <c r="AD38" s="39">
        <f>IF($Q38,0, COUNTIFS(samples!$E$2:$E980,$A38,samples!$M$2:$M980, "metatranscriptome"))</f>
        <v>0</v>
      </c>
      <c r="AE38" s="39">
        <f>IF($Q38,0, COUNTIFS(samples!$E$2:$E980,$A38,samples!$N$2:$N980,TRUE))</f>
        <v>0</v>
      </c>
      <c r="AF38" s="39">
        <f t="shared" si="2"/>
        <v>25</v>
      </c>
      <c r="AJ38" s="39">
        <f>COUNTIFS(samples!$E$2:$E980,$A38,samples!$M$2:$M980,"amplicon",samples!$AA$2:$AA980,"HABs")</f>
        <v>0</v>
      </c>
      <c r="AK38" s="39">
        <f>COUNTIFS(samples!$E$2:$E980,$A38,samples!$M$2:$M980,"metagenome",samples!$AA$2:$AA980,"HABs")</f>
        <v>25</v>
      </c>
      <c r="AL38" s="39">
        <f>COUNTIFS(samples!$E$2:$E980,$A38,samples!$M$2:$M980, "metatranscriptome",samples!$AA$2:$AA980,"HABs")</f>
        <v>0</v>
      </c>
      <c r="AM38" s="39">
        <f>COUNTIFS(samples!$E$2:$E980,$A38,samples!$N$2:$N980,TRUE,samples!$AA$2:$AA980,"HABs")</f>
        <v>0</v>
      </c>
      <c r="AN38" s="39">
        <f t="shared" si="3"/>
        <v>25</v>
      </c>
    </row>
    <row r="39" ht="15.75" customHeight="1">
      <c r="A39" s="67" t="s">
        <v>331</v>
      </c>
      <c r="B39" s="67" t="s">
        <v>323</v>
      </c>
      <c r="C39" s="15" t="str">
        <f t="array" ref="C39">INDEX(papers!$A$2:$D980,MATCH($B39,papers!$A$2:$A980,0),4)</f>
        <v>Isolation and Characterization of Microcystin-Degrading Bacteria from Lake Erie</v>
      </c>
      <c r="D39" s="112" t="s">
        <v>647</v>
      </c>
      <c r="E39" s="4"/>
      <c r="F39" s="4"/>
      <c r="G39" s="4"/>
      <c r="H39" s="63" t="s">
        <v>648</v>
      </c>
      <c r="I39" s="4"/>
      <c r="J39" s="63" t="s">
        <v>559</v>
      </c>
      <c r="K39" s="63" t="s">
        <v>541</v>
      </c>
      <c r="L39" s="63" t="s">
        <v>527</v>
      </c>
      <c r="M39" s="4"/>
      <c r="O39" s="7" t="s">
        <v>208</v>
      </c>
      <c r="P39" s="7" t="s">
        <v>454</v>
      </c>
      <c r="Q39" s="7" t="b">
        <v>0</v>
      </c>
      <c r="R39" s="7" t="s">
        <v>649</v>
      </c>
      <c r="T39" s="39">
        <f>COUNTIFS(samples!$E$2:$E980,$A39,samples!$M$2:$M980,"amplicon")</f>
        <v>6</v>
      </c>
      <c r="U39" s="39">
        <f>COUNTIFS(samples!$E$2:$E980,$A39,samples!$M$2:$M980,"metagenome")</f>
        <v>0</v>
      </c>
      <c r="V39" s="39">
        <f>COUNTIFS(samples!$E$2:$E980,$A39,samples!$M$2:$M980, "metatranscriptome")</f>
        <v>0</v>
      </c>
      <c r="W39" s="39">
        <f>COUNTIFS(samples!$E$2:$E980,$A39,samples!$N$2:$N980,TRUE)</f>
        <v>0</v>
      </c>
      <c r="X39" s="39">
        <f t="shared" si="1"/>
        <v>6</v>
      </c>
      <c r="AB39" s="39">
        <f>IF($Q39,0, COUNTIFS(samples!$E$2:$E980,$A39,samples!$M$2:$M980,"amplicon"))</f>
        <v>6</v>
      </c>
      <c r="AC39" s="39">
        <f>IF($Q39,0, COUNTIFS(samples!$E$2:$E980,$A39,samples!$M$2:$M980,"metagenome"))</f>
        <v>0</v>
      </c>
      <c r="AD39" s="39">
        <f>IF($Q39,0, COUNTIFS(samples!$E$2:$E980,$A39,samples!$M$2:$M980, "metatranscriptome"))</f>
        <v>0</v>
      </c>
      <c r="AE39" s="39">
        <f>IF($Q39,0, COUNTIFS(samples!$E$2:$E980,$A39,samples!$N$2:$N980,TRUE))</f>
        <v>0</v>
      </c>
      <c r="AF39" s="39">
        <f t="shared" si="2"/>
        <v>6</v>
      </c>
      <c r="AJ39" s="39">
        <f>COUNTIFS(samples!$E$2:$E980,$A39,samples!$M$2:$M980,"amplicon",samples!$AA$2:$AA980,"HABs")</f>
        <v>0</v>
      </c>
      <c r="AK39" s="39">
        <f>COUNTIFS(samples!$E$2:$E980,$A39,samples!$M$2:$M980,"metagenome",samples!$AA$2:$AA980,"HABs")</f>
        <v>0</v>
      </c>
      <c r="AL39" s="39">
        <f>COUNTIFS(samples!$E$2:$E980,$A39,samples!$M$2:$M980, "metatranscriptome",samples!$AA$2:$AA980,"HABs")</f>
        <v>0</v>
      </c>
      <c r="AM39" s="39">
        <f>COUNTIFS(samples!$E$2:$E980,$A39,samples!$N$2:$N980,TRUE,samples!$AA$2:$AA980,"HABs")</f>
        <v>0</v>
      </c>
      <c r="AN39" s="39">
        <f t="shared" si="3"/>
        <v>0</v>
      </c>
    </row>
    <row r="40" ht="15.75" customHeight="1">
      <c r="A40" s="67" t="s">
        <v>367</v>
      </c>
      <c r="B40" s="67" t="s">
        <v>359</v>
      </c>
      <c r="C40" s="15" t="str">
        <f t="array" ref="C40">INDEX(papers!$A$2:$D980,MATCH($B40,papers!$A$2:$A980,0),4)</f>
        <v>Environmental DNA sequencing dataset from Lake Erie algal blooms using Oxford Nanopore MinION</v>
      </c>
      <c r="D40" s="112" t="s">
        <v>650</v>
      </c>
      <c r="E40" s="4"/>
      <c r="F40" s="4"/>
      <c r="G40" s="4"/>
      <c r="H40" s="63" t="s">
        <v>651</v>
      </c>
      <c r="I40" s="63" t="s">
        <v>461</v>
      </c>
      <c r="J40" s="63" t="s">
        <v>559</v>
      </c>
      <c r="K40" s="63" t="s">
        <v>16</v>
      </c>
      <c r="L40" s="63" t="s">
        <v>465</v>
      </c>
      <c r="M40" s="63" t="s">
        <v>652</v>
      </c>
      <c r="N40" s="7" t="s">
        <v>596</v>
      </c>
      <c r="O40" s="7" t="s">
        <v>208</v>
      </c>
      <c r="P40" s="7" t="s">
        <v>454</v>
      </c>
      <c r="Q40" s="7" t="b">
        <v>0</v>
      </c>
      <c r="R40" s="7" t="s">
        <v>653</v>
      </c>
      <c r="T40" s="39">
        <f>COUNTIFS(samples!$E$2:$E980,$A40,samples!$M$2:$M980,"amplicon")</f>
        <v>0</v>
      </c>
      <c r="U40" s="39">
        <f>COUNTIFS(samples!$E$2:$E980,$A40,samples!$M$2:$M980,"metagenome")</f>
        <v>13</v>
      </c>
      <c r="V40" s="39">
        <f>COUNTIFS(samples!$E$2:$E980,$A40,samples!$M$2:$M980, "metatranscriptome")</f>
        <v>0</v>
      </c>
      <c r="W40" s="39">
        <f>COUNTIFS(samples!$E$2:$E980,$A40,samples!$N$2:$N980,TRUE)</f>
        <v>0</v>
      </c>
      <c r="X40" s="39">
        <f t="shared" si="1"/>
        <v>13</v>
      </c>
      <c r="AB40" s="39">
        <f>IF($Q40,0, COUNTIFS(samples!$E$2:$E980,$A40,samples!$M$2:$M980,"amplicon"))</f>
        <v>0</v>
      </c>
      <c r="AC40" s="39">
        <f>IF($Q40,0, COUNTIFS(samples!$E$2:$E980,$A40,samples!$M$2:$M980,"metagenome"))</f>
        <v>13</v>
      </c>
      <c r="AD40" s="39">
        <f>IF($Q40,0, COUNTIFS(samples!$E$2:$E980,$A40,samples!$M$2:$M980, "metatranscriptome"))</f>
        <v>0</v>
      </c>
      <c r="AE40" s="39">
        <f>IF($Q40,0, COUNTIFS(samples!$E$2:$E980,$A40,samples!$N$2:$N980,TRUE))</f>
        <v>0</v>
      </c>
      <c r="AF40" s="39">
        <f t="shared" si="2"/>
        <v>13</v>
      </c>
      <c r="AJ40" s="39">
        <f>COUNTIFS(samples!$E$2:$E980,$A40,samples!$M$2:$M980,"amplicon",samples!$AA$2:$AA980,"HABs")</f>
        <v>0</v>
      </c>
      <c r="AK40" s="39">
        <f>COUNTIFS(samples!$E$2:$E980,$A40,samples!$M$2:$M980,"metagenome",samples!$AA$2:$AA980,"HABs")</f>
        <v>13</v>
      </c>
      <c r="AL40" s="39">
        <f>COUNTIFS(samples!$E$2:$E980,$A40,samples!$M$2:$M980, "metatranscriptome",samples!$AA$2:$AA980,"HABs")</f>
        <v>0</v>
      </c>
      <c r="AM40" s="39">
        <f>COUNTIFS(samples!$E$2:$E980,$A40,samples!$N$2:$N980,TRUE,samples!$AA$2:$AA980,"HABs")</f>
        <v>0</v>
      </c>
      <c r="AN40" s="39">
        <f t="shared" si="3"/>
        <v>13</v>
      </c>
    </row>
    <row r="41" ht="15.75" customHeight="1">
      <c r="A41" s="67" t="s">
        <v>654</v>
      </c>
      <c r="B41" s="67"/>
      <c r="C41" s="15" t="s">
        <v>655</v>
      </c>
      <c r="D41" s="4"/>
      <c r="E41" s="4"/>
      <c r="F41" s="4"/>
      <c r="G41" s="4"/>
      <c r="H41" s="4"/>
      <c r="I41" s="4"/>
      <c r="J41" s="63" t="s">
        <v>559</v>
      </c>
      <c r="K41" s="4"/>
      <c r="L41" s="4"/>
      <c r="M41" s="4"/>
      <c r="O41" s="7" t="s">
        <v>415</v>
      </c>
      <c r="P41" s="7" t="s">
        <v>631</v>
      </c>
      <c r="Q41" s="7" t="b">
        <v>1</v>
      </c>
      <c r="T41" s="39">
        <f>COUNTIFS(samples!$E$2:$E980,$A41,samples!$M$2:$M980,"amplicon")</f>
        <v>0</v>
      </c>
      <c r="U41" s="39">
        <f>COUNTIFS(samples!$E$2:$E980,$A41,samples!$M$2:$M980,"metagenome")</f>
        <v>218</v>
      </c>
      <c r="V41" s="39">
        <f>COUNTIFS(samples!$E$2:$E980,$A41,samples!$M$2:$M980, "metatranscriptome")</f>
        <v>0</v>
      </c>
      <c r="W41" s="39">
        <f>COUNTIFS(samples!$E$2:$E980,$A41,samples!$N$2:$N980,TRUE)</f>
        <v>0</v>
      </c>
      <c r="X41" s="39">
        <f t="shared" si="1"/>
        <v>218</v>
      </c>
      <c r="AB41" s="39">
        <f>IF($Q41,0, COUNTIFS(samples!$E$2:$E980,$A41,samples!$M$2:$M980,"amplicon"))</f>
        <v>0</v>
      </c>
      <c r="AC41" s="39">
        <f>IF($Q41,0, COUNTIFS(samples!$E$2:$E980,$A41,samples!$M$2:$M980,"metagenome"))</f>
        <v>0</v>
      </c>
      <c r="AD41" s="39">
        <f>IF($Q41,0, COUNTIFS(samples!$E$2:$E980,$A41,samples!$M$2:$M980, "metatranscriptome"))</f>
        <v>0</v>
      </c>
      <c r="AE41" s="39">
        <f>IF($Q41,0, COUNTIFS(samples!$E$2:$E980,$A41,samples!$N$2:$N980,TRUE))</f>
        <v>0</v>
      </c>
      <c r="AF41" s="39">
        <f t="shared" si="2"/>
        <v>0</v>
      </c>
      <c r="AJ41" s="39">
        <f>COUNTIFS(samples!$E$2:$E980,$A41,samples!$M$2:$M980,"amplicon",samples!$AA$2:$AA980,"HABs")</f>
        <v>0</v>
      </c>
      <c r="AK41" s="39">
        <f>COUNTIFS(samples!$E$2:$E980,$A41,samples!$M$2:$M980,"metagenome",samples!$AA$2:$AA980,"HABs")</f>
        <v>122</v>
      </c>
      <c r="AL41" s="39">
        <f>COUNTIFS(samples!$E$2:$E980,$A41,samples!$M$2:$M980, "metatranscriptome",samples!$AA$2:$AA980,"HABs")</f>
        <v>0</v>
      </c>
      <c r="AM41" s="39">
        <f>COUNTIFS(samples!$E$2:$E980,$A41,samples!$N$2:$N980,TRUE,samples!$AA$2:$AA980,"HABs")</f>
        <v>0</v>
      </c>
      <c r="AN41" s="39">
        <f t="shared" si="3"/>
        <v>122</v>
      </c>
    </row>
    <row r="42" ht="15.75" customHeight="1">
      <c r="A42" s="67" t="s">
        <v>656</v>
      </c>
      <c r="B42" s="113"/>
      <c r="C42" s="15" t="s">
        <v>657</v>
      </c>
      <c r="D42" s="4"/>
      <c r="E42" s="4"/>
      <c r="F42" s="4"/>
      <c r="G42" s="4"/>
      <c r="H42" s="4"/>
      <c r="I42" s="4"/>
      <c r="J42" s="63" t="s">
        <v>559</v>
      </c>
      <c r="K42" s="4"/>
      <c r="L42" s="63" t="s">
        <v>465</v>
      </c>
      <c r="M42" s="4"/>
      <c r="O42" s="7" t="s">
        <v>208</v>
      </c>
      <c r="P42" s="7" t="s">
        <v>631</v>
      </c>
      <c r="Q42" s="7" t="b">
        <v>1</v>
      </c>
      <c r="T42" s="39">
        <f>COUNTIFS(samples!$E$2:$E980,$A42,samples!$M$2:$M980,"amplicon")</f>
        <v>0</v>
      </c>
      <c r="U42" s="39">
        <f>COUNTIFS(samples!$E$2:$E980,$A42,samples!$M$2:$M980,"metagenome")</f>
        <v>30</v>
      </c>
      <c r="V42" s="39">
        <f>COUNTIFS(samples!$E$2:$E980,$A42,samples!$M$2:$M980, "metatranscriptome")</f>
        <v>0</v>
      </c>
      <c r="W42" s="39">
        <f>COUNTIFS(samples!$E$2:$E980,$A42,samples!$N$2:$N980,TRUE)</f>
        <v>0</v>
      </c>
      <c r="X42" s="39">
        <f t="shared" si="1"/>
        <v>30</v>
      </c>
      <c r="AB42" s="39">
        <f>IF($Q42,0, COUNTIFS(samples!$E$2:$E980,$A42,samples!$M$2:$M980,"amplicon"))</f>
        <v>0</v>
      </c>
      <c r="AC42" s="39">
        <f>IF($Q42,0, COUNTIFS(samples!$E$2:$E980,$A42,samples!$M$2:$M980,"metagenome"))</f>
        <v>0</v>
      </c>
      <c r="AD42" s="39">
        <f>IF($Q42,0, COUNTIFS(samples!$E$2:$E980,$A42,samples!$M$2:$M980, "metatranscriptome"))</f>
        <v>0</v>
      </c>
      <c r="AE42" s="39">
        <f>IF($Q42,0, COUNTIFS(samples!$E$2:$E980,$A42,samples!$N$2:$N980,TRUE))</f>
        <v>0</v>
      </c>
      <c r="AF42" s="39">
        <f t="shared" si="2"/>
        <v>0</v>
      </c>
      <c r="AJ42" s="39">
        <f>COUNTIFS(samples!$E$2:$E980,$A42,samples!$M$2:$M980,"amplicon",samples!$AA$2:$AA980,"HABs")</f>
        <v>0</v>
      </c>
      <c r="AK42" s="39">
        <f>COUNTIFS(samples!$E$2:$E980,$A42,samples!$M$2:$M980,"metagenome",samples!$AA$2:$AA980,"HABs")</f>
        <v>30</v>
      </c>
      <c r="AL42" s="39">
        <f>COUNTIFS(samples!$E$2:$E980,$A42,samples!$M$2:$M980, "metatranscriptome",samples!$AA$2:$AA980,"HABs")</f>
        <v>0</v>
      </c>
      <c r="AM42" s="39">
        <f>COUNTIFS(samples!$E$2:$E980,$A42,samples!$N$2:$N980,TRUE,samples!$AA$2:$AA980,"HABs")</f>
        <v>0</v>
      </c>
      <c r="AN42" s="39">
        <f t="shared" si="3"/>
        <v>30</v>
      </c>
    </row>
    <row r="43" ht="15.75" customHeight="1">
      <c r="A43" s="67" t="s">
        <v>358</v>
      </c>
      <c r="B43" s="67" t="s">
        <v>351</v>
      </c>
      <c r="C43" s="15" t="str">
        <f t="array" ref="C43">INDEX(papers!$A$2:$D980,MATCH($B43,papers!$A$2:$A980,0),4)</f>
        <v>The Composition and Function of Microbiomes Within Microcystis Colonies Are Significantly Different Than Native Bacterial Assemblages in Two North American Lakes</v>
      </c>
      <c r="D43" s="114" t="s">
        <v>658</v>
      </c>
      <c r="E43" s="4"/>
      <c r="F43" s="4"/>
      <c r="G43" s="4"/>
      <c r="H43" s="63" t="s">
        <v>659</v>
      </c>
      <c r="I43" s="44" t="s">
        <v>486</v>
      </c>
      <c r="J43" s="63" t="s">
        <v>660</v>
      </c>
      <c r="K43" s="63" t="s">
        <v>502</v>
      </c>
      <c r="L43" s="63" t="s">
        <v>527</v>
      </c>
      <c r="M43" s="63" t="s">
        <v>452</v>
      </c>
      <c r="N43" s="7" t="s">
        <v>596</v>
      </c>
      <c r="O43" s="7" t="s">
        <v>208</v>
      </c>
      <c r="P43" s="7" t="s">
        <v>454</v>
      </c>
      <c r="Q43" s="7" t="b">
        <v>0</v>
      </c>
      <c r="T43" s="39">
        <f>COUNTIFS(samples!$E$2:$E980,$A43,samples!$M$2:$M980,"amplicon")</f>
        <v>126</v>
      </c>
      <c r="U43" s="39">
        <f>COUNTIFS(samples!$E$2:$E980,$A43,samples!$M$2:$M980,"metagenome")</f>
        <v>0</v>
      </c>
      <c r="V43" s="39">
        <f>COUNTIFS(samples!$E$2:$E980,$A43,samples!$M$2:$M980, "metatranscriptome")</f>
        <v>0</v>
      </c>
      <c r="W43" s="39">
        <f>COUNTIFS(samples!$E$2:$E980,$A43,samples!$N$2:$N980,TRUE)</f>
        <v>0</v>
      </c>
      <c r="X43" s="39">
        <f t="shared" si="1"/>
        <v>126</v>
      </c>
      <c r="AB43" s="39">
        <f>IF($Q43,0, COUNTIFS(samples!$E$2:$E980,$A43,samples!$M$2:$M980,"amplicon"))</f>
        <v>126</v>
      </c>
      <c r="AC43" s="39">
        <f>IF($Q43,0, COUNTIFS(samples!$E$2:$E980,$A43,samples!$M$2:$M980,"metagenome"))</f>
        <v>0</v>
      </c>
      <c r="AD43" s="39">
        <f>IF($Q43,0, COUNTIFS(samples!$E$2:$E980,$A43,samples!$M$2:$M980, "metatranscriptome"))</f>
        <v>0</v>
      </c>
      <c r="AE43" s="39">
        <f>IF($Q43,0, COUNTIFS(samples!$E$2:$E980,$A43,samples!$N$2:$N980,TRUE))</f>
        <v>0</v>
      </c>
      <c r="AF43" s="39">
        <f t="shared" si="2"/>
        <v>126</v>
      </c>
      <c r="AJ43" s="39">
        <f>COUNTIFS(samples!$E$2:$E980,$A43,samples!$M$2:$M980,"amplicon",samples!$AA$2:$AA980,"HABs")</f>
        <v>126</v>
      </c>
      <c r="AK43" s="39">
        <f>COUNTIFS(samples!$E$2:$E980,$A43,samples!$M$2:$M980,"metagenome",samples!$AA$2:$AA980,"HABs")</f>
        <v>0</v>
      </c>
      <c r="AL43" s="39">
        <f>COUNTIFS(samples!$E$2:$E980,$A43,samples!$M$2:$M980, "metatranscriptome",samples!$AA$2:$AA980,"HABs")</f>
        <v>0</v>
      </c>
      <c r="AM43" s="39">
        <f>COUNTIFS(samples!$E$2:$E980,$A43,samples!$N$2:$N980,TRUE,samples!$AA$2:$AA980,"HABs")</f>
        <v>0</v>
      </c>
      <c r="AN43" s="39">
        <f t="shared" si="3"/>
        <v>126</v>
      </c>
    </row>
    <row r="44" ht="15.75" customHeight="1">
      <c r="A44" s="67" t="s">
        <v>661</v>
      </c>
      <c r="B44" s="113"/>
      <c r="C44" s="115" t="s">
        <v>662</v>
      </c>
      <c r="D44" s="115" t="s">
        <v>663</v>
      </c>
      <c r="E44" s="4"/>
      <c r="F44" s="4"/>
      <c r="G44" s="4"/>
      <c r="H44" s="63" t="s">
        <v>664</v>
      </c>
      <c r="I44" s="4"/>
      <c r="J44" s="4"/>
      <c r="K44" s="4"/>
      <c r="L44" s="4"/>
      <c r="M44" s="4"/>
      <c r="O44" s="7" t="s">
        <v>208</v>
      </c>
      <c r="P44" s="7" t="s">
        <v>454</v>
      </c>
      <c r="Q44" s="7" t="b">
        <v>0</v>
      </c>
      <c r="R44" s="7" t="s">
        <v>665</v>
      </c>
      <c r="T44" s="39">
        <f>COUNTIFS(samples!$E$2:$E980,$A44,samples!$M$2:$M980,"amplicon")</f>
        <v>0</v>
      </c>
      <c r="U44" s="39">
        <f>COUNTIFS(samples!$E$2:$E980,$A44,samples!$M$2:$M980,"metagenome")</f>
        <v>12</v>
      </c>
      <c r="V44" s="39">
        <f>COUNTIFS(samples!$E$2:$E980,$A44,samples!$M$2:$M980, "metatranscriptome")</f>
        <v>2</v>
      </c>
      <c r="W44" s="39">
        <f>COUNTIFS(samples!$E$2:$E980,$A44,samples!$N$2:$N980,TRUE)</f>
        <v>0</v>
      </c>
      <c r="X44" s="39">
        <f t="shared" si="1"/>
        <v>14</v>
      </c>
      <c r="AB44" s="39">
        <f>IF($Q44,0, COUNTIFS(samples!$E$2:$E980,$A44,samples!$M$2:$M980,"amplicon"))</f>
        <v>0</v>
      </c>
      <c r="AC44" s="39">
        <f>IF($Q44,0, COUNTIFS(samples!$E$2:$E980,$A44,samples!$M$2:$M980,"metagenome"))</f>
        <v>12</v>
      </c>
      <c r="AD44" s="39">
        <f>IF($Q44,0, COUNTIFS(samples!$E$2:$E980,$A44,samples!$M$2:$M980, "metatranscriptome"))</f>
        <v>2</v>
      </c>
      <c r="AE44" s="39">
        <f>IF($Q44,0, COUNTIFS(samples!$E$2:$E980,$A44,samples!$N$2:$N980,TRUE))</f>
        <v>0</v>
      </c>
      <c r="AF44" s="39">
        <f t="shared" si="2"/>
        <v>14</v>
      </c>
      <c r="AJ44" s="39">
        <f>COUNTIFS(samples!$E$2:$E980,$A44,samples!$M$2:$M980,"amplicon",samples!$AA$2:$AA980,"HABs")</f>
        <v>0</v>
      </c>
      <c r="AK44" s="39">
        <f>COUNTIFS(samples!$E$2:$E980,$A44,samples!$M$2:$M980,"metagenome",samples!$AA$2:$AA980,"HABs")</f>
        <v>0</v>
      </c>
      <c r="AL44" s="39">
        <f>COUNTIFS(samples!$E$2:$E980,$A44,samples!$M$2:$M980, "metatranscriptome",samples!$AA$2:$AA980,"HABs")</f>
        <v>0</v>
      </c>
      <c r="AM44" s="39">
        <f>COUNTIFS(samples!$E$2:$E980,$A44,samples!$N$2:$N980,TRUE,samples!$AA$2:$AA980,"HABs")</f>
        <v>0</v>
      </c>
      <c r="AN44" s="39">
        <f t="shared" si="3"/>
        <v>0</v>
      </c>
    </row>
    <row r="45" ht="15.75" customHeight="1">
      <c r="A45" s="67" t="s">
        <v>666</v>
      </c>
      <c r="B45" s="113"/>
      <c r="C45" s="116" t="s">
        <v>667</v>
      </c>
      <c r="D45" s="116" t="s">
        <v>668</v>
      </c>
      <c r="E45" s="4"/>
      <c r="F45" s="4"/>
      <c r="G45" s="4"/>
      <c r="H45" s="63" t="s">
        <v>559</v>
      </c>
      <c r="I45" s="4"/>
      <c r="J45" s="4"/>
      <c r="K45" s="4"/>
      <c r="L45" s="4"/>
      <c r="M45" s="4"/>
      <c r="O45" s="7" t="s">
        <v>208</v>
      </c>
      <c r="P45" s="7" t="s">
        <v>454</v>
      </c>
      <c r="Q45" s="7" t="b">
        <v>0</v>
      </c>
      <c r="T45" s="39">
        <f>COUNTIFS(samples!$E$2:$E980,$A45,samples!$M$2:$M980,"amplicon")</f>
        <v>0</v>
      </c>
      <c r="U45" s="39">
        <f>COUNTIFS(samples!$E$2:$E980,$A45,samples!$M$2:$M980,"metagenome")</f>
        <v>5</v>
      </c>
      <c r="V45" s="39">
        <f>COUNTIFS(samples!$E$2:$E980,$A45,samples!$M$2:$M980, "metatranscriptome")</f>
        <v>7</v>
      </c>
      <c r="W45" s="39">
        <f>COUNTIFS(samples!$E$2:$E980,$A45,samples!$N$2:$N980,TRUE)</f>
        <v>0</v>
      </c>
      <c r="X45" s="39">
        <f t="shared" si="1"/>
        <v>12</v>
      </c>
      <c r="AB45" s="39">
        <f>IF($Q45,0, COUNTIFS(samples!$E$2:$E980,$A45,samples!$M$2:$M980,"amplicon"))</f>
        <v>0</v>
      </c>
      <c r="AC45" s="39">
        <f>IF($Q45,0, COUNTIFS(samples!$E$2:$E980,$A45,samples!$M$2:$M980,"metagenome"))</f>
        <v>5</v>
      </c>
      <c r="AD45" s="39">
        <f>IF($Q45,0, COUNTIFS(samples!$E$2:$E980,$A45,samples!$M$2:$M980, "metatranscriptome"))</f>
        <v>7</v>
      </c>
      <c r="AE45" s="39">
        <f>IF($Q45,0, COUNTIFS(samples!$E$2:$E980,$A45,samples!$N$2:$N980,TRUE))</f>
        <v>0</v>
      </c>
      <c r="AF45" s="39">
        <f t="shared" si="2"/>
        <v>12</v>
      </c>
      <c r="AJ45" s="39">
        <f>COUNTIFS(samples!$E$2:$E980,$A45,samples!$M$2:$M980,"amplicon",samples!$AA$2:$AA980,"HABs")</f>
        <v>0</v>
      </c>
      <c r="AK45" s="39">
        <f>COUNTIFS(samples!$E$2:$E980,$A45,samples!$M$2:$M980,"metagenome",samples!$AA$2:$AA980,"HABs")</f>
        <v>0</v>
      </c>
      <c r="AL45" s="39">
        <f>COUNTIFS(samples!$E$2:$E980,$A45,samples!$M$2:$M980, "metatranscriptome",samples!$AA$2:$AA980,"HABs")</f>
        <v>0</v>
      </c>
      <c r="AM45" s="39">
        <f>COUNTIFS(samples!$E$2:$E980,$A45,samples!$N$2:$N980,TRUE,samples!$AA$2:$AA980,"HABs")</f>
        <v>0</v>
      </c>
      <c r="AN45" s="39">
        <f t="shared" si="3"/>
        <v>0</v>
      </c>
    </row>
    <row r="46" ht="15.75" customHeight="1">
      <c r="A46" s="67" t="s">
        <v>414</v>
      </c>
      <c r="B46" s="15" t="s">
        <v>408</v>
      </c>
      <c r="C46" s="117" t="str">
        <f t="array" ref="C46">INDEX(papers!$A$2:$D980,MATCH($B46,papers!$A$2:$A980,0),4)</f>
        <v>Chloroflexi CL500-11 Populations That Predominate Deep-Lake Hypolimnion Bacterioplankton Rely on Nitrogen-Rich Dissolved Organic Matter Metabolism and C1 Compound Oxidation</v>
      </c>
      <c r="D46" s="4"/>
      <c r="E46" s="4"/>
      <c r="F46" s="4"/>
      <c r="G46" s="4"/>
      <c r="H46" s="63" t="s">
        <v>552</v>
      </c>
      <c r="I46" s="4"/>
      <c r="J46" s="4"/>
      <c r="K46" s="4"/>
      <c r="L46" s="4"/>
      <c r="M46" s="4"/>
      <c r="O46" s="7" t="s">
        <v>415</v>
      </c>
      <c r="P46" s="7" t="s">
        <v>454</v>
      </c>
      <c r="Q46" s="7" t="b">
        <v>0</v>
      </c>
      <c r="T46" s="39">
        <f>COUNTIFS(samples!$E$2:$E980,$A46,samples!$M$2:$M980,"amplicon")</f>
        <v>0</v>
      </c>
      <c r="U46" s="39">
        <f>COUNTIFS(samples!$E$2:$E980,$A46,samples!$M$2:$M980,"metagenome")</f>
        <v>52</v>
      </c>
      <c r="V46" s="39">
        <f>COUNTIFS(samples!$E$2:$E980,$A46,samples!$M$2:$M980, "metatranscriptome")</f>
        <v>24</v>
      </c>
      <c r="W46" s="39">
        <f>COUNTIFS(samples!$E$2:$E980,$A46,samples!$N$2:$N980,TRUE)</f>
        <v>0</v>
      </c>
      <c r="X46" s="39">
        <f t="shared" si="1"/>
        <v>76</v>
      </c>
      <c r="AB46" s="39">
        <f>IF($Q46,0, COUNTIFS(samples!$E$2:$E980,$A46,samples!$M$2:$M980,"amplicon"))</f>
        <v>0</v>
      </c>
      <c r="AC46" s="39">
        <f>IF($Q46,0, COUNTIFS(samples!$E$2:$E980,$A46,samples!$M$2:$M980,"metagenome"))</f>
        <v>52</v>
      </c>
      <c r="AD46" s="39">
        <f>IF($Q46,0, COUNTIFS(samples!$E$2:$E980,$A46,samples!$M$2:$M980, "metatranscriptome"))</f>
        <v>24</v>
      </c>
      <c r="AE46" s="39">
        <f>IF($Q46,0, COUNTIFS(samples!$E$2:$E980,$A46,samples!$N$2:$N980,TRUE))</f>
        <v>0</v>
      </c>
      <c r="AF46" s="39">
        <f t="shared" si="2"/>
        <v>76</v>
      </c>
      <c r="AJ46" s="39">
        <f>COUNTIFS(samples!$E$2:$E980,$A46,samples!$M$2:$M980,"amplicon",samples!$AA$2:$AA980,"HABs")</f>
        <v>0</v>
      </c>
      <c r="AK46" s="39">
        <f>COUNTIFS(samples!$E$2:$E980,$A46,samples!$M$2:$M980,"metagenome",samples!$AA$2:$AA980,"HABs")</f>
        <v>0</v>
      </c>
      <c r="AL46" s="39">
        <f>COUNTIFS(samples!$E$2:$E980,$A46,samples!$M$2:$M980, "metatranscriptome",samples!$AA$2:$AA980,"HABs")</f>
        <v>0</v>
      </c>
      <c r="AM46" s="39">
        <f>COUNTIFS(samples!$E$2:$E980,$A46,samples!$N$2:$N980,TRUE,samples!$AA$2:$AA980,"HABs")</f>
        <v>0</v>
      </c>
      <c r="AN46" s="39">
        <f t="shared" si="3"/>
        <v>0</v>
      </c>
    </row>
    <row r="47" ht="15.75" customHeight="1">
      <c r="A47" s="67" t="s">
        <v>384</v>
      </c>
      <c r="B47" s="67" t="s">
        <v>377</v>
      </c>
      <c r="C47" s="15" t="str">
        <f t="array" ref="C47">INDEX(papers!$A$2:$D980,MATCH($B47,papers!$A$2:$A980,0),4)</f>
        <v>Survey of viral populations within Lake Michigan nearshore waters at four Chicago area beaches</v>
      </c>
      <c r="D47" s="118" t="s">
        <v>669</v>
      </c>
      <c r="E47" s="4"/>
      <c r="F47" s="118" t="s">
        <v>670</v>
      </c>
      <c r="G47" s="4"/>
      <c r="H47" s="63" t="s">
        <v>552</v>
      </c>
      <c r="I47" s="4"/>
      <c r="J47" s="63" t="s">
        <v>552</v>
      </c>
      <c r="K47" s="4"/>
      <c r="L47" s="63" t="s">
        <v>465</v>
      </c>
      <c r="M47" s="63" t="s">
        <v>452</v>
      </c>
      <c r="N47" s="7" t="s">
        <v>671</v>
      </c>
      <c r="O47" s="7" t="s">
        <v>208</v>
      </c>
      <c r="P47" s="7" t="s">
        <v>454</v>
      </c>
      <c r="Q47" s="7" t="b">
        <v>0</v>
      </c>
      <c r="T47" s="39">
        <f>COUNTIFS(samples!$E$2:$E980,$A47,samples!$M$2:$M980,"amplicon")</f>
        <v>0</v>
      </c>
      <c r="U47" s="39">
        <f>COUNTIFS(samples!$E$2:$E980,$A47,samples!$M$2:$M980,"metagenome")</f>
        <v>22</v>
      </c>
      <c r="V47" s="39">
        <f>COUNTIFS(samples!$E$2:$E980,$A47,samples!$M$2:$M980, "metatranscriptome")</f>
        <v>0</v>
      </c>
      <c r="W47" s="39">
        <f>COUNTIFS(samples!$E$2:$E980,$A47,samples!$N$2:$N980,TRUE)</f>
        <v>0</v>
      </c>
      <c r="X47" s="39">
        <f t="shared" si="1"/>
        <v>22</v>
      </c>
      <c r="AB47" s="39">
        <f>IF($Q47,0, COUNTIFS(samples!$E$2:$E980,$A47,samples!$M$2:$M980,"amplicon"))</f>
        <v>0</v>
      </c>
      <c r="AC47" s="39">
        <f>IF($Q47,0, COUNTIFS(samples!$E$2:$E980,$A47,samples!$M$2:$M980,"metagenome"))</f>
        <v>22</v>
      </c>
      <c r="AD47" s="39">
        <f>IF($Q47,0, COUNTIFS(samples!$E$2:$E980,$A47,samples!$M$2:$M980, "metatranscriptome"))</f>
        <v>0</v>
      </c>
      <c r="AE47" s="39">
        <f>IF($Q47,0, COUNTIFS(samples!$E$2:$E980,$A47,samples!$N$2:$N980,TRUE))</f>
        <v>0</v>
      </c>
      <c r="AF47" s="39">
        <f t="shared" si="2"/>
        <v>22</v>
      </c>
      <c r="AJ47" s="39">
        <f>COUNTIFS(samples!$E$2:$E980,$A47,samples!$M$2:$M980,"amplicon",samples!$AA$2:$AA980,"HABs")</f>
        <v>0</v>
      </c>
      <c r="AK47" s="39">
        <f>COUNTIFS(samples!$E$2:$E980,$A47,samples!$M$2:$M980,"metagenome",samples!$AA$2:$AA980,"HABs")</f>
        <v>0</v>
      </c>
      <c r="AL47" s="39">
        <f>COUNTIFS(samples!$E$2:$E980,$A47,samples!$M$2:$M980, "metatranscriptome",samples!$AA$2:$AA980,"HABs")</f>
        <v>0</v>
      </c>
      <c r="AM47" s="39">
        <f>COUNTIFS(samples!$E$2:$E980,$A47,samples!$N$2:$N980,TRUE,samples!$AA$2:$AA980,"HABs")</f>
        <v>0</v>
      </c>
      <c r="AN47" s="39">
        <f t="shared" si="3"/>
        <v>0</v>
      </c>
    </row>
    <row r="48" ht="15.75" customHeight="1">
      <c r="A48" s="67" t="s">
        <v>672</v>
      </c>
      <c r="B48" s="113"/>
      <c r="C48" s="7" t="s">
        <v>673</v>
      </c>
      <c r="O48" s="7" t="s">
        <v>208</v>
      </c>
      <c r="P48" s="7" t="s">
        <v>454</v>
      </c>
      <c r="Q48" s="7" t="b">
        <v>1</v>
      </c>
      <c r="T48" s="39">
        <f>COUNTIFS(samples!$E$2:$E980,$A48,samples!$M$2:$M980,"amplicon")</f>
        <v>0</v>
      </c>
      <c r="U48" s="39">
        <f>COUNTIFS(samples!$E$2:$E980,$A48,samples!$M$2:$M980,"metagenome")</f>
        <v>405</v>
      </c>
      <c r="V48" s="39">
        <f>COUNTIFS(samples!$E$2:$E980,$A48,samples!$M$2:$M980, "metatranscriptome")</f>
        <v>0</v>
      </c>
      <c r="W48" s="39">
        <f>COUNTIFS(samples!$E$2:$E980,$A48,samples!$N$2:$N980,TRUE)</f>
        <v>0</v>
      </c>
      <c r="X48" s="39">
        <f t="shared" si="1"/>
        <v>405</v>
      </c>
      <c r="AB48" s="39">
        <f>IF($Q48,0, COUNTIFS(samples!$E$2:$E980,$A48,samples!$M$2:$M980,"amplicon"))</f>
        <v>0</v>
      </c>
      <c r="AC48" s="39">
        <f>IF($Q48,0, COUNTIFS(samples!$E$2:$E980,$A48,samples!$M$2:$M980,"metagenome"))</f>
        <v>0</v>
      </c>
      <c r="AD48" s="39">
        <f>IF($Q48,0, COUNTIFS(samples!$E$2:$E980,$A48,samples!$M$2:$M980, "metatranscriptome"))</f>
        <v>0</v>
      </c>
      <c r="AE48" s="39">
        <f>IF($Q48,0, COUNTIFS(samples!$E$2:$E980,$A48,samples!$N$2:$N980,TRUE))</f>
        <v>0</v>
      </c>
      <c r="AF48" s="39">
        <f t="shared" si="2"/>
        <v>0</v>
      </c>
      <c r="AJ48" s="39">
        <f>COUNTIFS(samples!$E$2:$E980,$A48,samples!$M$2:$M980,"amplicon",samples!$AA$2:$AA980,"HABs")</f>
        <v>0</v>
      </c>
      <c r="AK48" s="39">
        <f>COUNTIFS(samples!$E$2:$E980,$A48,samples!$M$2:$M980,"metagenome",samples!$AA$2:$AA980,"HABs")</f>
        <v>0</v>
      </c>
      <c r="AL48" s="39">
        <f>COUNTIFS(samples!$E$2:$E980,$A48,samples!$M$2:$M980, "metatranscriptome",samples!$AA$2:$AA980,"HABs")</f>
        <v>0</v>
      </c>
      <c r="AM48" s="39">
        <f>COUNTIFS(samples!$E$2:$E980,$A48,samples!$N$2:$N980,TRUE,samples!$AA$2:$AA980,"HABs")</f>
        <v>0</v>
      </c>
      <c r="AN48" s="39">
        <f t="shared" si="3"/>
        <v>0</v>
      </c>
    </row>
    <row r="49" ht="15.75" customHeight="1">
      <c r="A49" s="67" t="s">
        <v>674</v>
      </c>
      <c r="B49" s="113"/>
      <c r="C49" s="15" t="s">
        <v>675</v>
      </c>
      <c r="D49" s="4"/>
      <c r="E49" s="4"/>
      <c r="F49" s="7" t="s">
        <v>676</v>
      </c>
      <c r="G49" s="4"/>
      <c r="H49" s="63" t="s">
        <v>677</v>
      </c>
      <c r="I49" s="4"/>
      <c r="J49" s="4"/>
      <c r="K49" s="4"/>
      <c r="L49" s="4"/>
      <c r="M49" s="4"/>
      <c r="O49" s="7" t="s">
        <v>90</v>
      </c>
      <c r="Q49" s="7" t="b">
        <v>0</v>
      </c>
      <c r="R49" s="7" t="s">
        <v>678</v>
      </c>
      <c r="T49" s="39">
        <f>COUNTIFS(samples!$E$2:$E980,$A49,samples!$M$2:$M980,"amplicon")</f>
        <v>0</v>
      </c>
      <c r="U49" s="39">
        <f>COUNTIFS(samples!$E$2:$E980,$A49,samples!$M$2:$M980,"metagenome")</f>
        <v>0</v>
      </c>
      <c r="V49" s="39">
        <f>COUNTIFS(samples!$E$2:$E980,$A49,samples!$M$2:$M980, "metatranscriptome")</f>
        <v>0</v>
      </c>
      <c r="W49" s="39">
        <f>COUNTIFS(samples!$E$2:$E980,$A49,samples!$N$2:$N980,TRUE)</f>
        <v>0</v>
      </c>
      <c r="X49" s="39">
        <f t="shared" si="1"/>
        <v>0</v>
      </c>
      <c r="AB49" s="39">
        <f>IF($Q49,0, COUNTIFS(samples!$E$2:$E980,$A49,samples!$M$2:$M980,"amplicon"))</f>
        <v>0</v>
      </c>
      <c r="AC49" s="39">
        <f>IF($Q49,0, COUNTIFS(samples!$E$2:$E980,$A49,samples!$M$2:$M980,"metagenome"))</f>
        <v>0</v>
      </c>
      <c r="AD49" s="39">
        <f>IF($Q49,0, COUNTIFS(samples!$E$2:$E980,$A49,samples!$M$2:$M980, "metatranscriptome"))</f>
        <v>0</v>
      </c>
      <c r="AE49" s="39">
        <f>IF($Q49,0, COUNTIFS(samples!$E$2:$E980,$A49,samples!$N$2:$N980,TRUE))</f>
        <v>0</v>
      </c>
      <c r="AF49" s="39">
        <f t="shared" si="2"/>
        <v>0</v>
      </c>
      <c r="AJ49" s="39">
        <f>COUNTIFS(samples!$E$2:$E980,$A49,samples!$M$2:$M980,"amplicon",samples!$AA$2:$AA980,"HABs")</f>
        <v>0</v>
      </c>
      <c r="AK49" s="39">
        <f>COUNTIFS(samples!$E$2:$E980,$A49,samples!$M$2:$M980,"metagenome",samples!$AA$2:$AA980,"HABs")</f>
        <v>0</v>
      </c>
      <c r="AL49" s="39">
        <f>COUNTIFS(samples!$E$2:$E980,$A49,samples!$M$2:$M980, "metatranscriptome",samples!$AA$2:$AA980,"HABs")</f>
        <v>0</v>
      </c>
      <c r="AM49" s="39">
        <f>COUNTIFS(samples!$E$2:$E980,$A49,samples!$N$2:$N980,TRUE,samples!$AA$2:$AA980,"HABs")</f>
        <v>0</v>
      </c>
      <c r="AN49" s="39">
        <f t="shared" si="3"/>
        <v>0</v>
      </c>
    </row>
    <row r="50" ht="15.75" customHeight="1">
      <c r="A50" s="67" t="s">
        <v>679</v>
      </c>
      <c r="B50" s="113"/>
      <c r="C50" s="15" t="s">
        <v>680</v>
      </c>
      <c r="D50" s="4"/>
      <c r="E50" s="4"/>
      <c r="F50" s="4"/>
      <c r="G50" s="4"/>
      <c r="H50" s="4"/>
      <c r="I50" s="63" t="s">
        <v>486</v>
      </c>
      <c r="J50" s="63" t="s">
        <v>559</v>
      </c>
      <c r="K50" s="4"/>
      <c r="L50" s="63" t="s">
        <v>681</v>
      </c>
      <c r="M50" s="63" t="s">
        <v>636</v>
      </c>
      <c r="N50" s="119" t="s">
        <v>682</v>
      </c>
      <c r="O50" s="7" t="s">
        <v>208</v>
      </c>
      <c r="P50" s="7" t="s">
        <v>683</v>
      </c>
      <c r="Q50" s="7" t="b">
        <v>1</v>
      </c>
      <c r="T50" s="39">
        <f>COUNTIFS(samples!$E$2:$E980,$A50,samples!$M$2:$M980,"amplicon")</f>
        <v>96</v>
      </c>
      <c r="U50" s="39">
        <f>COUNTIFS(samples!$E$2:$E980,$A50,samples!$M$2:$M980,"metagenome")</f>
        <v>74</v>
      </c>
      <c r="V50" s="39">
        <f>COUNTIFS(samples!$E$2:$E980,$A50,samples!$M$2:$M980, "metatranscriptome")</f>
        <v>0</v>
      </c>
      <c r="W50" s="39">
        <f>COUNTIFS(samples!$E$2:$E980,$A50,samples!$N$2:$N980,TRUE)</f>
        <v>0</v>
      </c>
      <c r="X50" s="39">
        <f t="shared" si="1"/>
        <v>170</v>
      </c>
      <c r="AB50" s="39">
        <f>IF($Q50,0, COUNTIFS(samples!$E$2:$E980,$A50,samples!$M$2:$M980,"amplicon"))</f>
        <v>0</v>
      </c>
      <c r="AC50" s="39">
        <f>IF($Q50,0, COUNTIFS(samples!$E$2:$E980,$A50,samples!$M$2:$M980,"metagenome"))</f>
        <v>0</v>
      </c>
      <c r="AD50" s="39">
        <f>IF($Q50,0, COUNTIFS(samples!$E$2:$E980,$A50,samples!$M$2:$M980, "metatranscriptome"))</f>
        <v>0</v>
      </c>
      <c r="AE50" s="39">
        <f>IF($Q50,0, COUNTIFS(samples!$E$2:$E980,$A50,samples!$N$2:$N980,TRUE))</f>
        <v>0</v>
      </c>
      <c r="AF50" s="39">
        <f t="shared" si="2"/>
        <v>0</v>
      </c>
      <c r="AJ50" s="39">
        <f>COUNTIFS(samples!$E$2:$E980,$A50,samples!$M$2:$M980,"amplicon",samples!$AA$2:$AA980,"HABs")</f>
        <v>96</v>
      </c>
      <c r="AK50" s="39">
        <f>COUNTIFS(samples!$E$2:$E980,$A50,samples!$M$2:$M980,"metagenome",samples!$AA$2:$AA980,"HABs")</f>
        <v>74</v>
      </c>
      <c r="AL50" s="39">
        <f>COUNTIFS(samples!$E$2:$E980,$A50,samples!$M$2:$M980, "metatranscriptome",samples!$AA$2:$AA980,"HABs")</f>
        <v>0</v>
      </c>
      <c r="AM50" s="39">
        <f>COUNTIFS(samples!$E$2:$E980,$A50,samples!$N$2:$N980,TRUE,samples!$AA$2:$AA980,"HABs")</f>
        <v>0</v>
      </c>
      <c r="AN50" s="39">
        <f t="shared" si="3"/>
        <v>170</v>
      </c>
    </row>
    <row r="51" ht="15.75" customHeight="1">
      <c r="A51" s="67" t="s">
        <v>392</v>
      </c>
      <c r="B51" s="15" t="s">
        <v>385</v>
      </c>
      <c r="C51" s="113" t="str">
        <f t="array" ref="C51">INDEX(papers!$A$2:$D980,MATCH($B51,papers!$A$2:$A980,0),4)</f>
        <v>Nutrient-Controlled Niche Differentiation of Western Lake Erie Cyanobacterial Populations Revealed via Metatranscriptomic Surveys</v>
      </c>
      <c r="D51" s="109" t="s">
        <v>684</v>
      </c>
      <c r="E51" s="4"/>
      <c r="F51" s="4"/>
      <c r="G51" s="4"/>
      <c r="H51" s="63" t="s">
        <v>685</v>
      </c>
      <c r="I51" s="63" t="s">
        <v>486</v>
      </c>
      <c r="J51" s="63" t="s">
        <v>559</v>
      </c>
      <c r="K51" s="4"/>
      <c r="L51" s="63" t="s">
        <v>465</v>
      </c>
      <c r="M51" s="109" t="s">
        <v>686</v>
      </c>
      <c r="O51" s="7" t="s">
        <v>208</v>
      </c>
      <c r="P51" s="7" t="s">
        <v>454</v>
      </c>
      <c r="Q51" s="7" t="b">
        <v>0</v>
      </c>
      <c r="R51" s="7" t="s">
        <v>687</v>
      </c>
      <c r="T51" s="39">
        <f>COUNTIFS(samples!$E$2:$E980,$A51,samples!$M$2:$M980,"amplicon")</f>
        <v>0</v>
      </c>
      <c r="U51" s="39">
        <f>COUNTIFS(samples!$E$2:$E980,$A51,samples!$M$2:$M980,"metagenome")</f>
        <v>0</v>
      </c>
      <c r="V51" s="39">
        <f>COUNTIFS(samples!$E$2:$E980,$A51,samples!$M$2:$M980, "metatranscriptome")</f>
        <v>24</v>
      </c>
      <c r="W51" s="39">
        <f>COUNTIFS(samples!$E$2:$E980,$A51,samples!$N$2:$N980,TRUE)</f>
        <v>0</v>
      </c>
      <c r="X51" s="39">
        <f t="shared" si="1"/>
        <v>24</v>
      </c>
      <c r="AB51" s="39">
        <f>IF($Q51,0, COUNTIFS(samples!$E$2:$E980,$A51,samples!$M$2:$M980,"amplicon"))</f>
        <v>0</v>
      </c>
      <c r="AC51" s="39">
        <f>IF($Q51,0, COUNTIFS(samples!$E$2:$E980,$A51,samples!$M$2:$M980,"metagenome"))</f>
        <v>0</v>
      </c>
      <c r="AD51" s="39">
        <f>IF($Q51,0, COUNTIFS(samples!$E$2:$E980,$A51,samples!$M$2:$M980, "metatranscriptome"))</f>
        <v>24</v>
      </c>
      <c r="AE51" s="39">
        <f>IF($Q51,0, COUNTIFS(samples!$E$2:$E980,$A51,samples!$N$2:$N980,TRUE))</f>
        <v>0</v>
      </c>
      <c r="AF51" s="39">
        <f t="shared" si="2"/>
        <v>24</v>
      </c>
      <c r="AJ51" s="39">
        <f>COUNTIFS(samples!$E$2:$E980,$A51,samples!$M$2:$M980,"amplicon",samples!$AA$2:$AA980,"HABs")</f>
        <v>0</v>
      </c>
      <c r="AK51" s="39">
        <f>COUNTIFS(samples!$E$2:$E980,$A51,samples!$M$2:$M980,"metagenome",samples!$AA$2:$AA980,"HABs")</f>
        <v>0</v>
      </c>
      <c r="AL51" s="39">
        <f>COUNTIFS(samples!$E$2:$E980,$A51,samples!$M$2:$M980, "metatranscriptome",samples!$AA$2:$AA980,"HABs")</f>
        <v>24</v>
      </c>
      <c r="AM51" s="39">
        <f>COUNTIFS(samples!$E$2:$E980,$A51,samples!$N$2:$N980,TRUE,samples!$AA$2:$AA980,"HABs")</f>
        <v>0</v>
      </c>
      <c r="AN51" s="39">
        <f t="shared" si="3"/>
        <v>24</v>
      </c>
    </row>
    <row r="52" ht="15.75" customHeight="1">
      <c r="A52" s="67" t="s">
        <v>688</v>
      </c>
      <c r="B52" s="67" t="s">
        <v>393</v>
      </c>
      <c r="C52" s="113" t="str">
        <f t="array" ref="C52">INDEX(papers!$A$2:$D980,MATCH($B52,papers!$A$2:$A980,0),4)</f>
        <v>Spatio-temporal connectivity of the aquatic microbiome associated with cyanobacterial blooms along a Great Lake riverine-lacustrine continuum</v>
      </c>
      <c r="D52" s="63" t="s">
        <v>689</v>
      </c>
      <c r="E52" s="4"/>
      <c r="F52" s="4"/>
      <c r="G52" s="4"/>
      <c r="H52" s="4"/>
      <c r="I52" s="4"/>
      <c r="J52" s="4"/>
      <c r="K52" s="4"/>
      <c r="L52" s="63" t="s">
        <v>527</v>
      </c>
      <c r="M52" s="4"/>
      <c r="O52" s="7" t="s">
        <v>90</v>
      </c>
      <c r="Q52" s="7" t="b">
        <v>0</v>
      </c>
      <c r="T52" s="39">
        <f>COUNTIFS(samples!$E$2:$E980,$A52,samples!$M$2:$M980,"amplicon")</f>
        <v>0</v>
      </c>
      <c r="U52" s="39">
        <f>COUNTIFS(samples!$E$2:$E980,$A52,samples!$M$2:$M980,"metagenome")</f>
        <v>0</v>
      </c>
      <c r="V52" s="39">
        <f>COUNTIFS(samples!$E$2:$E980,$A52,samples!$M$2:$M980, "metatranscriptome")</f>
        <v>0</v>
      </c>
      <c r="W52" s="39">
        <f>COUNTIFS(samples!$E$2:$E980,$A52,samples!$N$2:$N980,TRUE)</f>
        <v>0</v>
      </c>
      <c r="X52" s="39">
        <f t="shared" si="1"/>
        <v>0</v>
      </c>
      <c r="AB52" s="39">
        <f>IF($Q52,0, COUNTIFS(samples!$E$2:$E980,$A52,samples!$M$2:$M980,"amplicon"))</f>
        <v>0</v>
      </c>
      <c r="AC52" s="39">
        <f>IF($Q52,0, COUNTIFS(samples!$E$2:$E980,$A52,samples!$M$2:$M980,"metagenome"))</f>
        <v>0</v>
      </c>
      <c r="AD52" s="39">
        <f>IF($Q52,0, COUNTIFS(samples!$E$2:$E980,$A52,samples!$M$2:$M980, "metatranscriptome"))</f>
        <v>0</v>
      </c>
      <c r="AE52" s="39">
        <f>IF($Q52,0, COUNTIFS(samples!$E$2:$E980,$A52,samples!$N$2:$N980,TRUE))</f>
        <v>0</v>
      </c>
      <c r="AF52" s="39">
        <f t="shared" si="2"/>
        <v>0</v>
      </c>
      <c r="AJ52" s="39">
        <f>COUNTIFS(samples!$E$2:$E980,$A52,samples!$M$2:$M980,"amplicon",samples!$AA$2:$AA980,"HABs")</f>
        <v>0</v>
      </c>
      <c r="AK52" s="39">
        <f>COUNTIFS(samples!$E$2:$E980,$A52,samples!$M$2:$M980,"metagenome",samples!$AA$2:$AA980,"HABs")</f>
        <v>0</v>
      </c>
      <c r="AL52" s="39">
        <f>COUNTIFS(samples!$E$2:$E980,$A52,samples!$M$2:$M980, "metatranscriptome",samples!$AA$2:$AA980,"HABs")</f>
        <v>0</v>
      </c>
      <c r="AM52" s="39">
        <f>COUNTIFS(samples!$E$2:$E980,$A52,samples!$N$2:$N980,TRUE,samples!$AA$2:$AA980,"HABs")</f>
        <v>0</v>
      </c>
      <c r="AN52" s="39">
        <f t="shared" si="3"/>
        <v>0</v>
      </c>
    </row>
    <row r="53" ht="15.75" customHeight="1">
      <c r="A53" s="67" t="s">
        <v>690</v>
      </c>
      <c r="B53" s="67" t="s">
        <v>416</v>
      </c>
      <c r="C53" s="113" t="str">
        <f t="array" ref="C53">INDEX(papers!$A$2:$D980,MATCH($B53,papers!$A$2:$A980,0),4)</f>
        <v>Individual Microcystis colonies harbour distinct bacterial communities that differ by Microcystis oligotype and with time</v>
      </c>
      <c r="D53" s="109" t="s">
        <v>691</v>
      </c>
      <c r="E53" s="4"/>
      <c r="F53" s="4"/>
      <c r="G53" s="4"/>
      <c r="H53" s="4"/>
      <c r="I53" s="4"/>
      <c r="J53" s="4"/>
      <c r="K53" s="4"/>
      <c r="L53" s="4"/>
      <c r="M53" s="4"/>
      <c r="O53" s="7" t="s">
        <v>90</v>
      </c>
      <c r="Q53" s="7" t="b">
        <v>0</v>
      </c>
      <c r="T53" s="39">
        <f>COUNTIFS(samples!$E$2:$E980,$A53,samples!$M$2:$M980,"amplicon")</f>
        <v>0</v>
      </c>
      <c r="U53" s="39">
        <f>COUNTIFS(samples!$E$2:$E980,$A53,samples!$M$2:$M980,"metagenome")</f>
        <v>0</v>
      </c>
      <c r="V53" s="39">
        <f>COUNTIFS(samples!$E$2:$E980,$A53,samples!$M$2:$M980, "metatranscriptome")</f>
        <v>0</v>
      </c>
      <c r="W53" s="39">
        <f>COUNTIFS(samples!$E$2:$E980,$A53,samples!$N$2:$N980,TRUE)</f>
        <v>0</v>
      </c>
      <c r="X53" s="39">
        <f t="shared" si="1"/>
        <v>0</v>
      </c>
      <c r="AB53" s="39">
        <f>IF($Q53,0, COUNTIFS(samples!$E$2:$E980,$A53,samples!$M$2:$M980,"amplicon"))</f>
        <v>0</v>
      </c>
      <c r="AC53" s="39">
        <f>IF($Q53,0, COUNTIFS(samples!$E$2:$E980,$A53,samples!$M$2:$M980,"metagenome"))</f>
        <v>0</v>
      </c>
      <c r="AD53" s="39">
        <f>IF($Q53,0, COUNTIFS(samples!$E$2:$E980,$A53,samples!$M$2:$M980, "metatranscriptome"))</f>
        <v>0</v>
      </c>
      <c r="AE53" s="39">
        <f>IF($Q53,0, COUNTIFS(samples!$E$2:$E980,$A53,samples!$N$2:$N980,TRUE))</f>
        <v>0</v>
      </c>
      <c r="AF53" s="39">
        <f t="shared" si="2"/>
        <v>0</v>
      </c>
      <c r="AJ53" s="39">
        <f>COUNTIFS(samples!$E$2:$E980,$A53,samples!$M$2:$M980,"amplicon",samples!$AA$2:$AA980,"HABs")</f>
        <v>0</v>
      </c>
      <c r="AK53" s="39">
        <f>COUNTIFS(samples!$E$2:$E980,$A53,samples!$M$2:$M980,"metagenome",samples!$AA$2:$AA980,"HABs")</f>
        <v>0</v>
      </c>
      <c r="AL53" s="39">
        <f>COUNTIFS(samples!$E$2:$E980,$A53,samples!$M$2:$M980, "metatranscriptome",samples!$AA$2:$AA980,"HABs")</f>
        <v>0</v>
      </c>
      <c r="AM53" s="39">
        <f>COUNTIFS(samples!$E$2:$E980,$A53,samples!$N$2:$N980,TRUE,samples!$AA$2:$AA980,"HABs")</f>
        <v>0</v>
      </c>
      <c r="AN53" s="39">
        <f t="shared" si="3"/>
        <v>0</v>
      </c>
    </row>
    <row r="54" ht="15.75" customHeight="1">
      <c r="A54" s="67" t="s">
        <v>692</v>
      </c>
      <c r="B54" s="113"/>
      <c r="C54" s="7" t="s">
        <v>693</v>
      </c>
      <c r="D54" s="4"/>
      <c r="E54" s="4"/>
      <c r="F54" s="4"/>
      <c r="G54" s="4"/>
      <c r="H54" s="4"/>
      <c r="I54" s="4"/>
      <c r="J54" s="4"/>
      <c r="K54" s="4"/>
      <c r="L54" s="4"/>
      <c r="M54" s="4"/>
      <c r="O54" s="62"/>
      <c r="Q54" s="7" t="b">
        <v>1</v>
      </c>
      <c r="R54" s="7" t="s">
        <v>693</v>
      </c>
      <c r="T54" s="39">
        <f>COUNTIFS(samples!$E$2:$E980,$A54,samples!$M$2:$M980,"amplicon")</f>
        <v>0</v>
      </c>
      <c r="U54" s="39">
        <f>COUNTIFS(samples!$E$2:$E980,$A54,samples!$M$2:$M980,"metagenome")</f>
        <v>26</v>
      </c>
      <c r="V54" s="39">
        <f>COUNTIFS(samples!$E$2:$E980,$A54,samples!$M$2:$M980, "metatranscriptome")</f>
        <v>0</v>
      </c>
      <c r="W54" s="39">
        <f>COUNTIFS(samples!$E$2:$E980,$A54,samples!$N$2:$N980,TRUE)</f>
        <v>0</v>
      </c>
      <c r="X54" s="39">
        <f t="shared" si="1"/>
        <v>26</v>
      </c>
      <c r="AB54" s="39">
        <f>IF($Q54,0, COUNTIFS(samples!$E$2:$E980,$A54,samples!$M$2:$M980,"amplicon"))</f>
        <v>0</v>
      </c>
      <c r="AC54" s="39">
        <f>IF($Q54,0, COUNTIFS(samples!$E$2:$E980,$A54,samples!$M$2:$M980,"metagenome"))</f>
        <v>0</v>
      </c>
      <c r="AD54" s="39">
        <f>IF($Q54,0, COUNTIFS(samples!$E$2:$E980,$A54,samples!$M$2:$M980, "metatranscriptome"))</f>
        <v>0</v>
      </c>
      <c r="AE54" s="39">
        <f>IF($Q54,0, COUNTIFS(samples!$E$2:$E980,$A54,samples!$N$2:$N980,TRUE))</f>
        <v>0</v>
      </c>
      <c r="AF54" s="39">
        <f t="shared" si="2"/>
        <v>0</v>
      </c>
      <c r="AJ54" s="39">
        <f>COUNTIFS(samples!$E$2:$E980,$A54,samples!$M$2:$M980,"amplicon",samples!$AA$2:$AA980,"HABs")</f>
        <v>0</v>
      </c>
      <c r="AK54" s="39">
        <f>COUNTIFS(samples!$E$2:$E980,$A54,samples!$M$2:$M980,"metagenome",samples!$AA$2:$AA980,"HABs")</f>
        <v>0</v>
      </c>
      <c r="AL54" s="39">
        <f>COUNTIFS(samples!$E$2:$E980,$A54,samples!$M$2:$M980, "metatranscriptome",samples!$AA$2:$AA980,"HABs")</f>
        <v>0</v>
      </c>
      <c r="AM54" s="39">
        <f>COUNTIFS(samples!$E$2:$E980,$A54,samples!$N$2:$N980,TRUE,samples!$AA$2:$AA980,"HABs")</f>
        <v>0</v>
      </c>
      <c r="AN54" s="39">
        <f t="shared" si="3"/>
        <v>0</v>
      </c>
    </row>
    <row r="55" ht="15.75" customHeight="1">
      <c r="A55" s="67" t="s">
        <v>694</v>
      </c>
      <c r="B55" s="113"/>
      <c r="C55" s="67" t="s">
        <v>695</v>
      </c>
      <c r="D55" s="4"/>
      <c r="E55" s="4"/>
      <c r="F55" s="4"/>
      <c r="G55" s="4"/>
      <c r="H55" s="4"/>
      <c r="I55" s="4"/>
      <c r="J55" s="4"/>
      <c r="K55" s="4"/>
      <c r="L55" s="4"/>
      <c r="M55" s="4"/>
      <c r="O55" s="62"/>
      <c r="Q55" s="7" t="b">
        <v>1</v>
      </c>
      <c r="T55" s="39">
        <f>COUNTIFS(samples!$E$2:$E980,$A55,samples!$M$2:$M980,"amplicon")</f>
        <v>0</v>
      </c>
      <c r="U55" s="39">
        <f>COUNTIFS(samples!$E$2:$E980,$A55,samples!$M$2:$M980,"metagenome")</f>
        <v>2</v>
      </c>
      <c r="V55" s="39">
        <f>COUNTIFS(samples!$E$2:$E980,$A55,samples!$M$2:$M980, "metatranscriptome")</f>
        <v>0</v>
      </c>
      <c r="W55" s="39">
        <f>COUNTIFS(samples!$E$2:$E980,$A55,samples!$N$2:$N980,TRUE)</f>
        <v>0</v>
      </c>
      <c r="X55" s="39">
        <f t="shared" si="1"/>
        <v>2</v>
      </c>
      <c r="AB55" s="39">
        <f>IF($Q55,0, COUNTIFS(samples!$E$2:$E980,$A55,samples!$M$2:$M980,"amplicon"))</f>
        <v>0</v>
      </c>
      <c r="AC55" s="39">
        <f>IF($Q55,0, COUNTIFS(samples!$E$2:$E980,$A55,samples!$M$2:$M980,"metagenome"))</f>
        <v>0</v>
      </c>
      <c r="AD55" s="39">
        <f>IF($Q55,0, COUNTIFS(samples!$E$2:$E980,$A55,samples!$M$2:$M980, "metatranscriptome"))</f>
        <v>0</v>
      </c>
      <c r="AE55" s="39">
        <f>IF($Q55,0, COUNTIFS(samples!$E$2:$E980,$A55,samples!$N$2:$N980,TRUE))</f>
        <v>0</v>
      </c>
      <c r="AF55" s="39">
        <f t="shared" si="2"/>
        <v>0</v>
      </c>
      <c r="AJ55" s="39">
        <f>COUNTIFS(samples!$E$2:$E980,$A55,samples!$M$2:$M980,"amplicon",samples!$AA$2:$AA980,"HABs")</f>
        <v>0</v>
      </c>
      <c r="AK55" s="39">
        <f>COUNTIFS(samples!$E$2:$E980,$A55,samples!$M$2:$M980,"metagenome",samples!$AA$2:$AA980,"HABs")</f>
        <v>0</v>
      </c>
      <c r="AL55" s="39">
        <f>COUNTIFS(samples!$E$2:$E980,$A55,samples!$M$2:$M980, "metatranscriptome",samples!$AA$2:$AA980,"HABs")</f>
        <v>0</v>
      </c>
      <c r="AM55" s="39">
        <f>COUNTIFS(samples!$E$2:$E980,$A55,samples!$N$2:$N980,TRUE,samples!$AA$2:$AA980,"HABs")</f>
        <v>0</v>
      </c>
      <c r="AN55" s="39">
        <f t="shared" si="3"/>
        <v>0</v>
      </c>
    </row>
    <row r="56" ht="15.75" customHeight="1">
      <c r="A56" s="67" t="s">
        <v>696</v>
      </c>
      <c r="B56" s="113"/>
      <c r="C56" s="67" t="s">
        <v>697</v>
      </c>
      <c r="D56" s="4"/>
      <c r="E56" s="4"/>
      <c r="F56" s="4"/>
      <c r="G56" s="4"/>
      <c r="H56" s="4"/>
      <c r="I56" s="4"/>
      <c r="J56" s="4"/>
      <c r="K56" s="4"/>
      <c r="L56" s="4"/>
      <c r="M56" s="4"/>
      <c r="O56" s="62"/>
      <c r="Q56" s="7" t="b">
        <v>1</v>
      </c>
      <c r="R56" s="67" t="s">
        <v>697</v>
      </c>
      <c r="T56" s="39">
        <f>COUNTIFS(samples!$E$2:$E980,$A56,samples!$M$2:$M980,"amplicon")</f>
        <v>0</v>
      </c>
      <c r="U56" s="39">
        <f>COUNTIFS(samples!$E$2:$E980,$A56,samples!$M$2:$M980,"metagenome")</f>
        <v>25</v>
      </c>
      <c r="V56" s="39">
        <f>COUNTIFS(samples!$E$2:$E980,$A56,samples!$M$2:$M980, "metatranscriptome")</f>
        <v>0</v>
      </c>
      <c r="W56" s="39">
        <f>COUNTIFS(samples!$E$2:$E980,$A56,samples!$N$2:$N980,TRUE)</f>
        <v>0</v>
      </c>
      <c r="X56" s="39">
        <f t="shared" si="1"/>
        <v>25</v>
      </c>
      <c r="AB56" s="39">
        <f>IF($Q56,0, COUNTIFS(samples!$E$2:$E980,$A56,samples!$M$2:$M980,"amplicon"))</f>
        <v>0</v>
      </c>
      <c r="AC56" s="39">
        <f>IF($Q56,0, COUNTIFS(samples!$E$2:$E980,$A56,samples!$M$2:$M980,"metagenome"))</f>
        <v>0</v>
      </c>
      <c r="AD56" s="39">
        <f>IF($Q56,0, COUNTIFS(samples!$E$2:$E980,$A56,samples!$M$2:$M980, "metatranscriptome"))</f>
        <v>0</v>
      </c>
      <c r="AE56" s="39">
        <f>IF($Q56,0, COUNTIFS(samples!$E$2:$E980,$A56,samples!$N$2:$N980,TRUE))</f>
        <v>0</v>
      </c>
      <c r="AF56" s="39">
        <f t="shared" si="2"/>
        <v>0</v>
      </c>
      <c r="AJ56" s="39">
        <f>COUNTIFS(samples!$E$2:$E980,$A56,samples!$M$2:$M980,"amplicon",samples!$AA$2:$AA980,"HABs")</f>
        <v>0</v>
      </c>
      <c r="AK56" s="39">
        <f>COUNTIFS(samples!$E$2:$E980,$A56,samples!$M$2:$M980,"metagenome",samples!$AA$2:$AA980,"HABs")</f>
        <v>0</v>
      </c>
      <c r="AL56" s="39">
        <f>COUNTIFS(samples!$E$2:$E980,$A56,samples!$M$2:$M980, "metatranscriptome",samples!$AA$2:$AA980,"HABs")</f>
        <v>0</v>
      </c>
      <c r="AM56" s="39">
        <f>COUNTIFS(samples!$E$2:$E980,$A56,samples!$N$2:$N980,TRUE,samples!$AA$2:$AA980,"HABs")</f>
        <v>0</v>
      </c>
      <c r="AN56" s="39">
        <f t="shared" si="3"/>
        <v>0</v>
      </c>
    </row>
    <row r="57" ht="15.75" customHeight="1">
      <c r="A57" s="113"/>
      <c r="B57" s="113"/>
      <c r="C57" s="113"/>
      <c r="D57" s="4"/>
      <c r="E57" s="4"/>
      <c r="F57" s="4"/>
      <c r="G57" s="4"/>
      <c r="H57" s="4"/>
      <c r="I57" s="4"/>
      <c r="J57" s="4"/>
      <c r="K57" s="4"/>
      <c r="L57" s="4"/>
      <c r="M57" s="4"/>
      <c r="O57" s="62"/>
      <c r="T57" s="39">
        <f>COUNTIFS(samples!$E$2:$E980,$A57,samples!$M$2:$M980,"amplicon")</f>
        <v>0</v>
      </c>
      <c r="U57" s="39">
        <f>COUNTIFS(samples!$E$2:$E980,$A57,samples!$M$2:$M980,"metagenome")</f>
        <v>0</v>
      </c>
      <c r="V57" s="39">
        <f>COUNTIFS(samples!$E$2:$E980,$A57,samples!$M$2:$M980, "metatranscriptome")</f>
        <v>0</v>
      </c>
      <c r="W57" s="39">
        <f>COUNTIFS(samples!$E$2:$E980,$A57,samples!$N$2:$N980,TRUE)</f>
        <v>0</v>
      </c>
      <c r="X57" s="39">
        <f t="shared" si="1"/>
        <v>0</v>
      </c>
      <c r="AB57" s="39">
        <f>IF($Q57,0, COUNTIFS(samples!$E$2:$E980,$A57,samples!$M$2:$M980,"amplicon"))</f>
        <v>0</v>
      </c>
      <c r="AC57" s="39">
        <f>IF($Q57,0, COUNTIFS(samples!$E$2:$E980,$A57,samples!$M$2:$M980,"metagenome"))</f>
        <v>0</v>
      </c>
      <c r="AD57" s="39">
        <f>IF($Q57,0, COUNTIFS(samples!$E$2:$E980,$A57,samples!$M$2:$M980, "metatranscriptome"))</f>
        <v>0</v>
      </c>
      <c r="AE57" s="39">
        <f>IF($Q57,0, COUNTIFS(samples!$E$2:$E980,$A57,samples!$N$2:$N980,TRUE))</f>
        <v>0</v>
      </c>
      <c r="AF57" s="39">
        <f t="shared" si="2"/>
        <v>0</v>
      </c>
      <c r="AJ57" s="39">
        <f>COUNTIFS(samples!$E$2:$E980,$A57,samples!$M$2:$M980,"amplicon",samples!$AA$2:$AA980,"HABs")</f>
        <v>0</v>
      </c>
      <c r="AK57" s="39">
        <f>COUNTIFS(samples!$E$2:$E980,$A57,samples!$M$2:$M980,"metagenome",samples!$AA$2:$AA980,"HABs")</f>
        <v>0</v>
      </c>
      <c r="AL57" s="39">
        <f>COUNTIFS(samples!$E$2:$E980,$A57,samples!$M$2:$M980, "metatranscriptome",samples!$AA$2:$AA980,"HABs")</f>
        <v>0</v>
      </c>
      <c r="AM57" s="39">
        <f>COUNTIFS(samples!$E$2:$E980,$A57,samples!$N$2:$N980,TRUE,samples!$AA$2:$AA980,"HABs")</f>
        <v>0</v>
      </c>
      <c r="AN57" s="39">
        <f t="shared" si="3"/>
        <v>0</v>
      </c>
    </row>
    <row r="58" ht="15.75" customHeight="1">
      <c r="A58" s="113"/>
      <c r="B58" s="113"/>
      <c r="C58" s="113"/>
      <c r="D58" s="4"/>
      <c r="E58" s="4"/>
      <c r="F58" s="4"/>
      <c r="G58" s="4"/>
      <c r="H58" s="4"/>
      <c r="I58" s="4"/>
      <c r="J58" s="4"/>
      <c r="K58" s="4"/>
      <c r="L58" s="4"/>
      <c r="M58" s="4"/>
      <c r="O58" s="62"/>
      <c r="T58" s="39">
        <f>COUNTIFS(samples!$E$2:$E980,$A58,samples!$M$2:$M980,"amplicon")</f>
        <v>0</v>
      </c>
      <c r="U58" s="39">
        <f>COUNTIFS(samples!$E$2:$E980,$A58,samples!$M$2:$M980,"metagenome")</f>
        <v>0</v>
      </c>
      <c r="V58" s="39">
        <f>COUNTIFS(samples!$E$2:$E980,$A58,samples!$M$2:$M980, "metatranscriptome")</f>
        <v>0</v>
      </c>
      <c r="W58" s="39">
        <f>COUNTIFS(samples!$E$2:$E980,$A58,samples!$N$2:$N980,TRUE)</f>
        <v>0</v>
      </c>
      <c r="X58" s="39">
        <f t="shared" si="1"/>
        <v>0</v>
      </c>
      <c r="AB58" s="39">
        <f>IF($Q58,0, COUNTIFS(samples!$E$2:$E980,$A58,samples!$M$2:$M980,"amplicon"))</f>
        <v>0</v>
      </c>
      <c r="AC58" s="39">
        <f>IF($Q58,0, COUNTIFS(samples!$E$2:$E980,$A58,samples!$M$2:$M980,"metagenome"))</f>
        <v>0</v>
      </c>
      <c r="AD58" s="39">
        <f>IF($Q58,0, COUNTIFS(samples!$E$2:$E980,$A58,samples!$M$2:$M980, "metatranscriptome"))</f>
        <v>0</v>
      </c>
      <c r="AE58" s="39">
        <f>IF($Q58,0, COUNTIFS(samples!$E$2:$E980,$A58,samples!$N$2:$N980,TRUE))</f>
        <v>0</v>
      </c>
      <c r="AF58" s="39">
        <f t="shared" si="2"/>
        <v>0</v>
      </c>
      <c r="AJ58" s="39">
        <f>COUNTIFS(samples!$E$2:$E980,$A58,samples!$M$2:$M980,"amplicon",samples!$AA$2:$AA980,"HABs")</f>
        <v>0</v>
      </c>
      <c r="AK58" s="39">
        <f>COUNTIFS(samples!$E$2:$E980,$A58,samples!$M$2:$M980,"metagenome",samples!$AA$2:$AA980,"HABs")</f>
        <v>0</v>
      </c>
      <c r="AL58" s="39">
        <f>COUNTIFS(samples!$E$2:$E980,$A58,samples!$M$2:$M980, "metatranscriptome",samples!$AA$2:$AA980,"HABs")</f>
        <v>0</v>
      </c>
      <c r="AM58" s="39">
        <f>COUNTIFS(samples!$E$2:$E980,$A58,samples!$N$2:$N980,TRUE,samples!$AA$2:$AA980,"HABs")</f>
        <v>0</v>
      </c>
      <c r="AN58" s="39">
        <f t="shared" si="3"/>
        <v>0</v>
      </c>
    </row>
    <row r="59" ht="15.75" customHeight="1">
      <c r="A59" s="113"/>
      <c r="B59" s="113"/>
      <c r="C59" s="113"/>
      <c r="D59" s="4"/>
      <c r="E59" s="4"/>
      <c r="F59" s="4"/>
      <c r="G59" s="4"/>
      <c r="H59" s="4"/>
      <c r="I59" s="4"/>
      <c r="J59" s="4"/>
      <c r="K59" s="4"/>
      <c r="L59" s="4"/>
      <c r="M59" s="4"/>
      <c r="O59" s="62"/>
      <c r="T59" s="39">
        <f>COUNTIFS(samples!$E$2:$E980,$A59,samples!$M$2:$M980,"amplicon")</f>
        <v>0</v>
      </c>
      <c r="U59" s="39">
        <f>COUNTIFS(samples!$E$2:$E980,$A59,samples!$M$2:$M980,"metagenome")</f>
        <v>0</v>
      </c>
      <c r="V59" s="39">
        <f>COUNTIFS(samples!$E$2:$E980,$A59,samples!$M$2:$M980, "metatranscriptome")</f>
        <v>0</v>
      </c>
      <c r="W59" s="39">
        <f>COUNTIFS(samples!$E$2:$E980,$A59,samples!$N$2:$N980,TRUE)</f>
        <v>0</v>
      </c>
      <c r="X59" s="39">
        <f t="shared" si="1"/>
        <v>0</v>
      </c>
      <c r="AB59" s="39">
        <f>IF($Q59,0, COUNTIFS(samples!$E$2:$E980,$A59,samples!$M$2:$M980,"amplicon"))</f>
        <v>0</v>
      </c>
      <c r="AC59" s="39">
        <f>IF($Q59,0, COUNTIFS(samples!$E$2:$E980,$A59,samples!$M$2:$M980,"metagenome"))</f>
        <v>0</v>
      </c>
      <c r="AD59" s="39">
        <f>IF($Q59,0, COUNTIFS(samples!$E$2:$E980,$A59,samples!$M$2:$M980, "metatranscriptome"))</f>
        <v>0</v>
      </c>
      <c r="AE59" s="39">
        <f>IF($Q59,0, COUNTIFS(samples!$E$2:$E980,$A59,samples!$N$2:$N980,TRUE))</f>
        <v>0</v>
      </c>
      <c r="AF59" s="39">
        <f t="shared" si="2"/>
        <v>0</v>
      </c>
      <c r="AJ59" s="39">
        <f>COUNTIFS(samples!$E$2:$E980,$A59,samples!$M$2:$M980,"amplicon",samples!$AA$2:$AA980,"HABs")</f>
        <v>0</v>
      </c>
      <c r="AK59" s="39">
        <f>COUNTIFS(samples!$E$2:$E980,$A59,samples!$M$2:$M980,"metagenome",samples!$AA$2:$AA980,"HABs")</f>
        <v>0</v>
      </c>
      <c r="AL59" s="39">
        <f>COUNTIFS(samples!$E$2:$E980,$A59,samples!$M$2:$M980, "metatranscriptome",samples!$AA$2:$AA980,"HABs")</f>
        <v>0</v>
      </c>
      <c r="AM59" s="39">
        <f>COUNTIFS(samples!$E$2:$E980,$A59,samples!$N$2:$N980,TRUE,samples!$AA$2:$AA980,"HABs")</f>
        <v>0</v>
      </c>
      <c r="AN59" s="39">
        <f t="shared" si="3"/>
        <v>0</v>
      </c>
    </row>
    <row r="60" ht="15.75" customHeight="1">
      <c r="A60" s="113"/>
      <c r="B60" s="113"/>
      <c r="C60" s="113"/>
      <c r="D60" s="4"/>
      <c r="E60" s="4"/>
      <c r="F60" s="4"/>
      <c r="G60" s="4"/>
      <c r="H60" s="4"/>
      <c r="I60" s="4"/>
      <c r="J60" s="4"/>
      <c r="K60" s="4"/>
      <c r="L60" s="4"/>
      <c r="M60" s="4"/>
      <c r="O60" s="62"/>
      <c r="T60" s="39">
        <f>COUNTIFS(samples!$E$2:$E980,$A60,samples!$M$2:$M980,"amplicon")</f>
        <v>0</v>
      </c>
      <c r="U60" s="39">
        <f>COUNTIFS(samples!$E$2:$E980,$A60,samples!$M$2:$M980,"metagenome")</f>
        <v>0</v>
      </c>
      <c r="V60" s="39">
        <f>COUNTIFS(samples!$E$2:$E980,$A60,samples!$M$2:$M980, "metatranscriptome")</f>
        <v>0</v>
      </c>
      <c r="W60" s="39">
        <f>COUNTIFS(samples!$E$2:$E980,$A60,samples!$N$2:$N980,TRUE)</f>
        <v>0</v>
      </c>
      <c r="X60" s="39">
        <f t="shared" si="1"/>
        <v>0</v>
      </c>
      <c r="AB60" s="39">
        <f>IF($Q60,0, COUNTIFS(samples!$E$2:$E980,$A60,samples!$M$2:$M980,"amplicon"))</f>
        <v>0</v>
      </c>
      <c r="AC60" s="39">
        <f>IF($Q60,0, COUNTIFS(samples!$E$2:$E980,$A60,samples!$M$2:$M980,"metagenome"))</f>
        <v>0</v>
      </c>
      <c r="AD60" s="39">
        <f>IF($Q60,0, COUNTIFS(samples!$E$2:$E980,$A60,samples!$M$2:$M980, "metatranscriptome"))</f>
        <v>0</v>
      </c>
      <c r="AE60" s="39">
        <f>IF($Q60,0, COUNTIFS(samples!$E$2:$E980,$A60,samples!$N$2:$N980,TRUE))</f>
        <v>0</v>
      </c>
      <c r="AF60" s="39">
        <f t="shared" si="2"/>
        <v>0</v>
      </c>
      <c r="AJ60" s="39">
        <f>COUNTIFS(samples!$E$2:$E980,$A60,samples!$M$2:$M980,"amplicon",samples!$AA$2:$AA980,"HABs")</f>
        <v>0</v>
      </c>
      <c r="AK60" s="39">
        <f>COUNTIFS(samples!$E$2:$E980,$A60,samples!$M$2:$M980,"metagenome",samples!$AA$2:$AA980,"HABs")</f>
        <v>0</v>
      </c>
      <c r="AL60" s="39">
        <f>COUNTIFS(samples!$E$2:$E980,$A60,samples!$M$2:$M980, "metatranscriptome",samples!$AA$2:$AA980,"HABs")</f>
        <v>0</v>
      </c>
      <c r="AM60" s="39">
        <f>COUNTIFS(samples!$E$2:$E980,$A60,samples!$N$2:$N980,TRUE,samples!$AA$2:$AA980,"HABs")</f>
        <v>0</v>
      </c>
      <c r="AN60" s="39">
        <f t="shared" si="3"/>
        <v>0</v>
      </c>
    </row>
    <row r="61" ht="15.75" customHeight="1">
      <c r="A61" s="113"/>
      <c r="B61" s="113"/>
      <c r="C61" s="113"/>
      <c r="D61" s="4"/>
      <c r="E61" s="4"/>
      <c r="F61" s="4"/>
      <c r="G61" s="4"/>
      <c r="H61" s="4"/>
      <c r="I61" s="4"/>
      <c r="J61" s="4"/>
      <c r="K61" s="4"/>
      <c r="L61" s="4"/>
      <c r="M61" s="4"/>
      <c r="O61" s="62"/>
      <c r="T61" s="39">
        <f>COUNTIFS(samples!$E$2:$E980,$A61,samples!$M$2:$M980,"amplicon")</f>
        <v>0</v>
      </c>
      <c r="U61" s="39">
        <f>COUNTIFS(samples!$E$2:$E980,$A61,samples!$M$2:$M980,"metagenome")</f>
        <v>0</v>
      </c>
      <c r="V61" s="39">
        <f>COUNTIFS(samples!$E$2:$E980,$A61,samples!$M$2:$M980, "metatranscriptome")</f>
        <v>0</v>
      </c>
      <c r="W61" s="39">
        <f>COUNTIFS(samples!$E$2:$E980,$A61,samples!$N$2:$N980,TRUE)</f>
        <v>0</v>
      </c>
      <c r="X61" s="39">
        <f t="shared" si="1"/>
        <v>0</v>
      </c>
      <c r="AB61" s="39">
        <f>IF($Q61,0, COUNTIFS(samples!$E$2:$E980,$A61,samples!$M$2:$M980,"amplicon"))</f>
        <v>0</v>
      </c>
      <c r="AC61" s="39">
        <f>IF($Q61,0, COUNTIFS(samples!$E$2:$E980,$A61,samples!$M$2:$M980,"metagenome"))</f>
        <v>0</v>
      </c>
      <c r="AD61" s="39">
        <f>IF($Q61,0, COUNTIFS(samples!$E$2:$E980,$A61,samples!$M$2:$M980, "metatranscriptome"))</f>
        <v>0</v>
      </c>
      <c r="AE61" s="39">
        <f>IF($Q61,0, COUNTIFS(samples!$E$2:$E980,$A61,samples!$N$2:$N980,TRUE))</f>
        <v>0</v>
      </c>
      <c r="AF61" s="39">
        <f t="shared" si="2"/>
        <v>0</v>
      </c>
      <c r="AJ61" s="39">
        <f>COUNTIFS(samples!$E$2:$E980,$A61,samples!$M$2:$M980,"amplicon",samples!$AA$2:$AA980,"HABs")</f>
        <v>0</v>
      </c>
      <c r="AK61" s="39">
        <f>COUNTIFS(samples!$E$2:$E980,$A61,samples!$M$2:$M980,"metagenome",samples!$AA$2:$AA980,"HABs")</f>
        <v>0</v>
      </c>
      <c r="AL61" s="39">
        <f>COUNTIFS(samples!$E$2:$E980,$A61,samples!$M$2:$M980, "metatranscriptome",samples!$AA$2:$AA980,"HABs")</f>
        <v>0</v>
      </c>
      <c r="AM61" s="39">
        <f>COUNTIFS(samples!$E$2:$E980,$A61,samples!$N$2:$N980,TRUE,samples!$AA$2:$AA980,"HABs")</f>
        <v>0</v>
      </c>
      <c r="AN61" s="39">
        <f t="shared" si="3"/>
        <v>0</v>
      </c>
    </row>
    <row r="62" ht="15.75" customHeight="1">
      <c r="A62" s="113"/>
      <c r="B62" s="113"/>
      <c r="C62" s="113"/>
      <c r="D62" s="4"/>
      <c r="E62" s="4"/>
      <c r="F62" s="4"/>
      <c r="G62" s="4"/>
      <c r="H62" s="4"/>
      <c r="I62" s="4"/>
      <c r="J62" s="4"/>
      <c r="K62" s="4"/>
      <c r="L62" s="4"/>
      <c r="M62" s="4"/>
      <c r="O62" s="62"/>
      <c r="T62" s="39">
        <f>COUNTIFS(samples!$E$2:$E980,$A62,samples!$M$2:$M980,"amplicon")</f>
        <v>0</v>
      </c>
      <c r="U62" s="39">
        <f>COUNTIFS(samples!$E$2:$E980,$A62,samples!$M$2:$M980,"metagenome")</f>
        <v>0</v>
      </c>
      <c r="V62" s="39">
        <f>COUNTIFS(samples!$E$2:$E980,$A62,samples!$M$2:$M980, "metatranscriptome")</f>
        <v>0</v>
      </c>
      <c r="W62" s="39">
        <f>COUNTIFS(samples!$E$2:$E980,$A62,samples!$N$2:$N980,TRUE)</f>
        <v>0</v>
      </c>
      <c r="X62" s="39">
        <f t="shared" si="1"/>
        <v>0</v>
      </c>
      <c r="AB62" s="39">
        <f>IF($Q62,0, COUNTIFS(samples!$E$2:$E980,$A62,samples!$M$2:$M980,"amplicon"))</f>
        <v>0</v>
      </c>
      <c r="AC62" s="39">
        <f>IF($Q62,0, COUNTIFS(samples!$E$2:$E980,$A62,samples!$M$2:$M980,"metagenome"))</f>
        <v>0</v>
      </c>
      <c r="AD62" s="39">
        <f>IF($Q62,0, COUNTIFS(samples!$E$2:$E980,$A62,samples!$M$2:$M980, "metatranscriptome"))</f>
        <v>0</v>
      </c>
      <c r="AE62" s="39">
        <f>IF($Q62,0, COUNTIFS(samples!$E$2:$E980,$A62,samples!$N$2:$N980,TRUE))</f>
        <v>0</v>
      </c>
      <c r="AF62" s="39">
        <f t="shared" si="2"/>
        <v>0</v>
      </c>
      <c r="AJ62" s="39">
        <f>COUNTIFS(samples!$E$2:$E980,$A62,samples!$M$2:$M980,"amplicon",samples!$AA$2:$AA980,"HABs")</f>
        <v>0</v>
      </c>
      <c r="AK62" s="39">
        <f>COUNTIFS(samples!$E$2:$E980,$A62,samples!$M$2:$M980,"metagenome",samples!$AA$2:$AA980,"HABs")</f>
        <v>0</v>
      </c>
      <c r="AL62" s="39">
        <f>COUNTIFS(samples!$E$2:$E980,$A62,samples!$M$2:$M980, "metatranscriptome",samples!$AA$2:$AA980,"HABs")</f>
        <v>0</v>
      </c>
      <c r="AM62" s="39">
        <f>COUNTIFS(samples!$E$2:$E980,$A62,samples!$N$2:$N980,TRUE,samples!$AA$2:$AA980,"HABs")</f>
        <v>0</v>
      </c>
      <c r="AN62" s="39">
        <f t="shared" si="3"/>
        <v>0</v>
      </c>
    </row>
    <row r="63" ht="15.75" customHeight="1">
      <c r="A63" s="113"/>
      <c r="B63" s="113"/>
      <c r="C63" s="113"/>
      <c r="D63" s="4"/>
      <c r="E63" s="4"/>
      <c r="F63" s="4"/>
      <c r="G63" s="4"/>
      <c r="H63" s="4"/>
      <c r="I63" s="4"/>
      <c r="J63" s="4"/>
      <c r="K63" s="4"/>
      <c r="L63" s="4"/>
      <c r="M63" s="4"/>
      <c r="O63" s="62"/>
      <c r="AB63" s="39">
        <f>IF($Q63,0, COUNTIFS(samples!$E$2:$E980,$A63,samples!$M$2:$M980,"amplicon"))</f>
        <v>0</v>
      </c>
      <c r="AC63" s="39">
        <f>IF($Q63,0, COUNTIFS(samples!$E$2:$E980,$A63,samples!$M$2:$M980,"metagenome"))</f>
        <v>0</v>
      </c>
      <c r="AD63" s="39">
        <f>IF($Q63,0, COUNTIFS(samples!$E$2:$E980,$A63,samples!$M$2:$M980, "metatranscriptome"))</f>
        <v>0</v>
      </c>
      <c r="AE63" s="39">
        <f>IF($Q63,0, COUNTIFS(samples!$E$2:$E980,$A63,samples!$N$2:$N980,TRUE))</f>
        <v>0</v>
      </c>
      <c r="AF63" s="39">
        <f t="shared" si="2"/>
        <v>0</v>
      </c>
    </row>
    <row r="64" ht="15.75" customHeight="1">
      <c r="A64" s="113"/>
      <c r="B64" s="113"/>
      <c r="C64" s="113"/>
      <c r="D64" s="4"/>
      <c r="E64" s="4"/>
      <c r="F64" s="4"/>
      <c r="G64" s="4"/>
      <c r="H64" s="4"/>
      <c r="I64" s="4"/>
      <c r="J64" s="4"/>
      <c r="K64" s="4"/>
      <c r="L64" s="4"/>
      <c r="M64" s="4"/>
      <c r="O64" s="62"/>
      <c r="AB64" s="39">
        <f>IF($Q64,0, COUNTIFS(samples!$E$2:$E980,$A64,samples!$M$2:$M980,"amplicon"))</f>
        <v>0</v>
      </c>
      <c r="AC64" s="39">
        <f>IF($Q64,0, COUNTIFS(samples!$E$2:$E980,$A64,samples!$M$2:$M980,"metagenome"))</f>
        <v>0</v>
      </c>
      <c r="AD64" s="39">
        <f>IF($Q64,0, COUNTIFS(samples!$E$2:$E980,$A64,samples!$M$2:$M980, "metatranscriptome"))</f>
        <v>0</v>
      </c>
      <c r="AE64" s="39">
        <f>IF($Q64,0, COUNTIFS(samples!$E$2:$E980,$A64,samples!$N$2:$N980,TRUE))</f>
        <v>0</v>
      </c>
      <c r="AF64" s="39">
        <f t="shared" si="2"/>
        <v>0</v>
      </c>
    </row>
    <row r="65" ht="15.75" customHeight="1">
      <c r="A65" s="113"/>
      <c r="B65" s="113"/>
      <c r="C65" s="113"/>
      <c r="D65" s="4"/>
      <c r="E65" s="4"/>
      <c r="F65" s="4"/>
      <c r="G65" s="4"/>
      <c r="H65" s="4"/>
      <c r="I65" s="4"/>
      <c r="J65" s="4"/>
      <c r="K65" s="4"/>
      <c r="L65" s="4"/>
      <c r="M65" s="4"/>
      <c r="O65" s="62"/>
      <c r="AB65" s="39">
        <f>IF($Q65,0, COUNTIFS(samples!$E$2:$E980,$A65,samples!$M$2:$M980,"amplicon"))</f>
        <v>0</v>
      </c>
      <c r="AC65" s="39">
        <f>IF($Q65,0, COUNTIFS(samples!$E$2:$E980,$A65,samples!$M$2:$M980,"metagenome"))</f>
        <v>0</v>
      </c>
      <c r="AD65" s="39">
        <f>IF($Q65,0, COUNTIFS(samples!$E$2:$E980,$A65,samples!$M$2:$M980, "metatranscriptome"))</f>
        <v>0</v>
      </c>
      <c r="AE65" s="39">
        <f>IF($Q65,0, COUNTIFS(samples!$E$2:$E980,$A65,samples!$N$2:$N980,TRUE))</f>
        <v>0</v>
      </c>
      <c r="AF65" s="39">
        <f t="shared" si="2"/>
        <v>0</v>
      </c>
    </row>
    <row r="66" ht="15.75" customHeight="1">
      <c r="A66" s="113"/>
      <c r="B66" s="113"/>
      <c r="C66" s="113"/>
      <c r="D66" s="4"/>
      <c r="E66" s="4"/>
      <c r="F66" s="4"/>
      <c r="G66" s="4"/>
      <c r="H66" s="4"/>
      <c r="I66" s="4"/>
      <c r="J66" s="4"/>
      <c r="K66" s="4"/>
      <c r="L66" s="4"/>
      <c r="M66" s="4"/>
      <c r="O66" s="62"/>
      <c r="AB66" s="39">
        <f>IF($Q66,0, COUNTIFS(samples!$E$2:$E980,$A66,samples!$M$2:$M980,"amplicon"))</f>
        <v>0</v>
      </c>
      <c r="AC66" s="39">
        <f>IF($Q66,0, COUNTIFS(samples!$E$2:$E980,$A66,samples!$M$2:$M980,"metagenome"))</f>
        <v>0</v>
      </c>
      <c r="AD66" s="39">
        <f>IF($Q66,0, COUNTIFS(samples!$E$2:$E980,$A66,samples!$M$2:$M980, "metatranscriptome"))</f>
        <v>0</v>
      </c>
      <c r="AE66" s="39">
        <f>IF($Q66,0, COUNTIFS(samples!$E$2:$E980,$A66,samples!$N$2:$N980,TRUE))</f>
        <v>0</v>
      </c>
      <c r="AF66" s="39">
        <f t="shared" si="2"/>
        <v>0</v>
      </c>
    </row>
    <row r="67" ht="15.75" customHeight="1">
      <c r="A67" s="113"/>
      <c r="B67" s="113"/>
      <c r="C67" s="113"/>
      <c r="D67" s="4"/>
      <c r="E67" s="4"/>
      <c r="F67" s="4"/>
      <c r="G67" s="4"/>
      <c r="H67" s="4"/>
      <c r="I67" s="4"/>
      <c r="J67" s="4"/>
      <c r="K67" s="4"/>
      <c r="L67" s="4"/>
      <c r="M67" s="4"/>
      <c r="O67" s="62"/>
      <c r="AB67" s="39">
        <f>IF($Q67,0, COUNTIFS(samples!$E$2:$E980,$A67,samples!$M$2:$M980,"amplicon"))</f>
        <v>0</v>
      </c>
      <c r="AC67" s="39">
        <f>IF($Q67,0, COUNTIFS(samples!$E$2:$E980,$A67,samples!$M$2:$M980,"metagenome"))</f>
        <v>0</v>
      </c>
      <c r="AD67" s="39">
        <f>IF($Q67,0, COUNTIFS(samples!$E$2:$E980,$A67,samples!$M$2:$M980, "metatranscriptome"))</f>
        <v>0</v>
      </c>
      <c r="AE67" s="39">
        <f>IF($Q67,0, COUNTIFS(samples!$E$2:$E980,$A67,samples!$N$2:$N980,TRUE))</f>
        <v>0</v>
      </c>
      <c r="AF67" s="39">
        <f t="shared" si="2"/>
        <v>0</v>
      </c>
    </row>
    <row r="68" ht="15.75" customHeight="1">
      <c r="A68" s="113"/>
      <c r="B68" s="113"/>
      <c r="C68" s="113"/>
      <c r="D68" s="4"/>
      <c r="E68" s="4"/>
      <c r="F68" s="4"/>
      <c r="G68" s="4"/>
      <c r="H68" s="4"/>
      <c r="I68" s="4"/>
      <c r="J68" s="4"/>
      <c r="K68" s="4"/>
      <c r="L68" s="4"/>
      <c r="M68" s="4"/>
      <c r="O68" s="62"/>
      <c r="AB68" s="39">
        <f>IF($Q68,0, COUNTIFS(samples!$E$2:$E980,$A68,samples!$M$2:$M980,"amplicon"))</f>
        <v>0</v>
      </c>
      <c r="AC68" s="39">
        <f>IF($Q68,0, COUNTIFS(samples!$E$2:$E980,$A68,samples!$M$2:$M980,"metagenome"))</f>
        <v>0</v>
      </c>
      <c r="AD68" s="39">
        <f>IF($Q68,0, COUNTIFS(samples!$E$2:$E980,$A68,samples!$M$2:$M980, "metatranscriptome"))</f>
        <v>0</v>
      </c>
      <c r="AE68" s="39">
        <f>IF($Q68,0, COUNTIFS(samples!$E$2:$E980,$A68,samples!$N$2:$N980,TRUE))</f>
        <v>0</v>
      </c>
      <c r="AF68" s="39">
        <f t="shared" si="2"/>
        <v>0</v>
      </c>
    </row>
    <row r="69" ht="15.75" customHeight="1">
      <c r="A69" s="113"/>
      <c r="B69" s="113"/>
      <c r="C69" s="113"/>
      <c r="D69" s="4"/>
      <c r="E69" s="4"/>
      <c r="F69" s="4"/>
      <c r="G69" s="4"/>
      <c r="H69" s="4"/>
      <c r="I69" s="4"/>
      <c r="J69" s="4"/>
      <c r="K69" s="4"/>
      <c r="L69" s="4"/>
      <c r="M69" s="4"/>
      <c r="O69" s="62"/>
      <c r="AB69" s="39">
        <f>IF($Q69,0, COUNTIFS(samples!$E$2:$E980,$A69,samples!$M$2:$M980,"amplicon"))</f>
        <v>0</v>
      </c>
      <c r="AC69" s="39">
        <f>IF($Q69,0, COUNTIFS(samples!$E$2:$E980,$A69,samples!$M$2:$M980,"metagenome"))</f>
        <v>0</v>
      </c>
      <c r="AD69" s="39">
        <f>IF($Q69,0, COUNTIFS(samples!$E$2:$E980,$A69,samples!$M$2:$M980, "metatranscriptome"))</f>
        <v>0</v>
      </c>
      <c r="AE69" s="39">
        <f>IF($Q69,0, COUNTIFS(samples!$E$2:$E980,$A69,samples!$N$2:$N980,TRUE))</f>
        <v>0</v>
      </c>
      <c r="AF69" s="39">
        <f t="shared" si="2"/>
        <v>0</v>
      </c>
    </row>
    <row r="70" ht="15.75" customHeight="1">
      <c r="A70" s="113"/>
      <c r="B70" s="113"/>
      <c r="C70" s="113"/>
      <c r="D70" s="4"/>
      <c r="E70" s="4"/>
      <c r="F70" s="4"/>
      <c r="G70" s="4"/>
      <c r="H70" s="4"/>
      <c r="I70" s="4"/>
      <c r="J70" s="4"/>
      <c r="K70" s="4"/>
      <c r="L70" s="4"/>
      <c r="M70" s="4"/>
      <c r="O70" s="62"/>
      <c r="AB70" s="39">
        <f>IF($Q70,0, COUNTIFS(samples!$E$2:$E980,$A70,samples!$M$2:$M980,"amplicon"))</f>
        <v>0</v>
      </c>
      <c r="AC70" s="39">
        <f>IF($Q70,0, COUNTIFS(samples!$E$2:$E980,$A70,samples!$M$2:$M980,"metagenome"))</f>
        <v>0</v>
      </c>
      <c r="AD70" s="39">
        <f>IF($Q70,0, COUNTIFS(samples!$E$2:$E980,$A70,samples!$M$2:$M980, "metatranscriptome"))</f>
        <v>0</v>
      </c>
      <c r="AE70" s="39">
        <f>IF($Q70,0, COUNTIFS(samples!$E$2:$E980,$A70,samples!$N$2:$N980,TRUE))</f>
        <v>0</v>
      </c>
      <c r="AF70" s="39">
        <f t="shared" si="2"/>
        <v>0</v>
      </c>
    </row>
    <row r="71" ht="15.75" customHeight="1">
      <c r="A71" s="113"/>
      <c r="B71" s="113"/>
      <c r="C71" s="113"/>
      <c r="D71" s="4"/>
      <c r="E71" s="4"/>
      <c r="F71" s="4"/>
      <c r="G71" s="4"/>
      <c r="H71" s="4"/>
      <c r="I71" s="4"/>
      <c r="J71" s="4"/>
      <c r="K71" s="4"/>
      <c r="L71" s="4"/>
      <c r="M71" s="4"/>
      <c r="O71" s="62"/>
      <c r="AB71" s="39">
        <f>IF($Q71,0, COUNTIFS(samples!$E$2:$E980,$A71,samples!$M$2:$M980,"amplicon"))</f>
        <v>0</v>
      </c>
      <c r="AC71" s="39">
        <f>IF($Q71,0, COUNTIFS(samples!$E$2:$E980,$A71,samples!$M$2:$M980,"metagenome"))</f>
        <v>0</v>
      </c>
      <c r="AD71" s="39">
        <f>IF($Q71,0, COUNTIFS(samples!$E$2:$E980,$A71,samples!$M$2:$M980, "metatranscriptome"))</f>
        <v>0</v>
      </c>
      <c r="AE71" s="39">
        <f>IF($Q71,0, COUNTIFS(samples!$E$2:$E980,$A71,samples!$N$2:$N980,TRUE))</f>
        <v>0</v>
      </c>
      <c r="AF71" s="39">
        <f t="shared" si="2"/>
        <v>0</v>
      </c>
    </row>
    <row r="72" ht="15.75" customHeight="1">
      <c r="A72" s="113"/>
      <c r="B72" s="113"/>
      <c r="C72" s="113"/>
      <c r="D72" s="4"/>
      <c r="E72" s="4"/>
      <c r="F72" s="4"/>
      <c r="G72" s="4"/>
      <c r="H72" s="4"/>
      <c r="I72" s="4"/>
      <c r="J72" s="4"/>
      <c r="K72" s="4"/>
      <c r="L72" s="4"/>
      <c r="M72" s="4"/>
      <c r="O72" s="62"/>
      <c r="AB72" s="39">
        <f>IF($Q72,0, COUNTIFS(samples!$E$2:$E980,$A72,samples!$M$2:$M980,"amplicon"))</f>
        <v>0</v>
      </c>
      <c r="AC72" s="39">
        <f>IF($Q72,0, COUNTIFS(samples!$E$2:$E980,$A72,samples!$M$2:$M980,"metagenome"))</f>
        <v>0</v>
      </c>
      <c r="AD72" s="39">
        <f>IF($Q72,0, COUNTIFS(samples!$E$2:$E980,$A72,samples!$M$2:$M980, "metatranscriptome"))</f>
        <v>0</v>
      </c>
      <c r="AE72" s="39">
        <f>IF($Q72,0, COUNTIFS(samples!$E$2:$E980,$A72,samples!$N$2:$N980,TRUE))</f>
        <v>0</v>
      </c>
      <c r="AF72" s="39">
        <f t="shared" si="2"/>
        <v>0</v>
      </c>
    </row>
    <row r="73" ht="15.75" customHeight="1">
      <c r="A73" s="113"/>
      <c r="B73" s="113"/>
      <c r="C73" s="113"/>
      <c r="D73" s="4"/>
      <c r="E73" s="4"/>
      <c r="F73" s="4"/>
      <c r="G73" s="4"/>
      <c r="H73" s="4"/>
      <c r="I73" s="4"/>
      <c r="J73" s="4"/>
      <c r="K73" s="4"/>
      <c r="L73" s="4"/>
      <c r="M73" s="4"/>
      <c r="O73" s="62"/>
      <c r="AB73" s="39">
        <f>IF($Q73,0, COUNTIFS(samples!$E$2:$E980,$A73,samples!$M$2:$M980,"amplicon"))</f>
        <v>0</v>
      </c>
      <c r="AC73" s="39">
        <f>IF($Q73,0, COUNTIFS(samples!$E$2:$E980,$A73,samples!$M$2:$M980,"metagenome"))</f>
        <v>0</v>
      </c>
      <c r="AD73" s="39">
        <f>IF($Q73,0, COUNTIFS(samples!$E$2:$E980,$A73,samples!$M$2:$M980, "metatranscriptome"))</f>
        <v>0</v>
      </c>
      <c r="AE73" s="39">
        <f>IF($Q73,0, COUNTIFS(samples!$E$2:$E980,$A73,samples!$N$2:$N980,TRUE))</f>
        <v>0</v>
      </c>
      <c r="AF73" s="39">
        <f t="shared" si="2"/>
        <v>0</v>
      </c>
    </row>
    <row r="74" ht="15.75" customHeight="1">
      <c r="A74" s="113"/>
      <c r="B74" s="113"/>
      <c r="C74" s="113"/>
      <c r="D74" s="4"/>
      <c r="E74" s="4"/>
      <c r="F74" s="4"/>
      <c r="G74" s="4"/>
      <c r="H74" s="4"/>
      <c r="I74" s="4"/>
      <c r="J74" s="4"/>
      <c r="K74" s="4"/>
      <c r="L74" s="4"/>
      <c r="M74" s="4"/>
      <c r="O74" s="62"/>
      <c r="AB74" s="39">
        <f>IF($Q74,0, COUNTIFS(samples!$E$2:$E980,$A74,samples!$M$2:$M980,"amplicon"))</f>
        <v>0</v>
      </c>
      <c r="AC74" s="39">
        <f>IF($Q74,0, COUNTIFS(samples!$E$2:$E980,$A74,samples!$M$2:$M980,"metagenome"))</f>
        <v>0</v>
      </c>
      <c r="AD74" s="39">
        <f>IF($Q74,0, COUNTIFS(samples!$E$2:$E980,$A74,samples!$M$2:$M980, "metatranscriptome"))</f>
        <v>0</v>
      </c>
      <c r="AE74" s="39">
        <f>IF($Q74,0, COUNTIFS(samples!$E$2:$E980,$A74,samples!$N$2:$N980,TRUE))</f>
        <v>0</v>
      </c>
      <c r="AF74" s="39">
        <f t="shared" si="2"/>
        <v>0</v>
      </c>
    </row>
    <row r="75" ht="15.75" customHeight="1">
      <c r="A75" s="113"/>
      <c r="B75" s="113"/>
      <c r="C75" s="113"/>
      <c r="D75" s="4"/>
      <c r="E75" s="4"/>
      <c r="F75" s="4"/>
      <c r="G75" s="4"/>
      <c r="H75" s="4"/>
      <c r="I75" s="4"/>
      <c r="J75" s="4"/>
      <c r="K75" s="4"/>
      <c r="L75" s="4"/>
      <c r="M75" s="4"/>
      <c r="O75" s="62"/>
      <c r="AB75" s="39">
        <f>IF($Q75,0, COUNTIFS(samples!$E$2:$E980,$A75,samples!$M$2:$M980,"amplicon"))</f>
        <v>0</v>
      </c>
      <c r="AC75" s="39">
        <f>IF($Q75,0, COUNTIFS(samples!$E$2:$E980,$A75,samples!$M$2:$M980,"metagenome"))</f>
        <v>0</v>
      </c>
      <c r="AD75" s="39">
        <f>IF($Q75,0, COUNTIFS(samples!$E$2:$E980,$A75,samples!$M$2:$M980, "metatranscriptome"))</f>
        <v>0</v>
      </c>
      <c r="AE75" s="39">
        <f>IF($Q75,0, COUNTIFS(samples!$E$2:$E980,$A75,samples!$N$2:$N980,TRUE))</f>
        <v>0</v>
      </c>
      <c r="AF75" s="39">
        <f t="shared" si="2"/>
        <v>0</v>
      </c>
    </row>
    <row r="76" ht="15.75" customHeight="1">
      <c r="A76" s="113"/>
      <c r="B76" s="113"/>
      <c r="C76" s="113"/>
      <c r="D76" s="4"/>
      <c r="E76" s="4"/>
      <c r="F76" s="4"/>
      <c r="G76" s="4"/>
      <c r="H76" s="4"/>
      <c r="I76" s="4"/>
      <c r="J76" s="4"/>
      <c r="K76" s="4"/>
      <c r="L76" s="4"/>
      <c r="M76" s="4"/>
      <c r="O76" s="62"/>
      <c r="AB76" s="39">
        <f>IF($Q76,0, COUNTIFS(samples!$E$2:$E980,$A76,samples!$M$2:$M980,"amplicon"))</f>
        <v>0</v>
      </c>
      <c r="AC76" s="39">
        <f>IF($Q76,0, COUNTIFS(samples!$E$2:$E980,$A76,samples!$M$2:$M980,"metagenome"))</f>
        <v>0</v>
      </c>
      <c r="AD76" s="39">
        <f>IF($Q76,0, COUNTIFS(samples!$E$2:$E980,$A76,samples!$M$2:$M980, "metatranscriptome"))</f>
        <v>0</v>
      </c>
      <c r="AE76" s="39">
        <f>IF($Q76,0, COUNTIFS(samples!$E$2:$E980,$A76,samples!$N$2:$N980,TRUE))</f>
        <v>0</v>
      </c>
      <c r="AF76" s="39">
        <f t="shared" si="2"/>
        <v>0</v>
      </c>
    </row>
    <row r="77" ht="15.75" customHeight="1">
      <c r="A77" s="113"/>
      <c r="B77" s="113"/>
      <c r="C77" s="113"/>
      <c r="D77" s="4"/>
      <c r="E77" s="4"/>
      <c r="F77" s="4"/>
      <c r="G77" s="4"/>
      <c r="H77" s="4"/>
      <c r="I77" s="4"/>
      <c r="J77" s="4"/>
      <c r="K77" s="4"/>
      <c r="L77" s="4"/>
      <c r="M77" s="4"/>
      <c r="O77" s="62"/>
      <c r="AB77" s="39">
        <f>IF($Q77,0, COUNTIFS(samples!$E$2:$E980,$A77,samples!$M$2:$M980,"amplicon"))</f>
        <v>0</v>
      </c>
      <c r="AC77" s="39">
        <f>IF($Q77,0, COUNTIFS(samples!$E$2:$E980,$A77,samples!$M$2:$M980,"metagenome"))</f>
        <v>0</v>
      </c>
      <c r="AD77" s="39">
        <f>IF($Q77,0, COUNTIFS(samples!$E$2:$E980,$A77,samples!$M$2:$M980, "metatranscriptome"))</f>
        <v>0</v>
      </c>
      <c r="AE77" s="39">
        <f>IF($Q77,0, COUNTIFS(samples!$E$2:$E980,$A77,samples!$N$2:$N980,TRUE))</f>
        <v>0</v>
      </c>
      <c r="AF77" s="39">
        <f t="shared" si="2"/>
        <v>0</v>
      </c>
    </row>
    <row r="78" ht="15.75" customHeight="1">
      <c r="A78" s="113"/>
      <c r="B78" s="113"/>
      <c r="C78" s="113"/>
      <c r="D78" s="4"/>
      <c r="E78" s="4"/>
      <c r="F78" s="4"/>
      <c r="G78" s="4"/>
      <c r="H78" s="4"/>
      <c r="I78" s="4"/>
      <c r="J78" s="4"/>
      <c r="K78" s="4"/>
      <c r="L78" s="4"/>
      <c r="M78" s="4"/>
      <c r="O78" s="62"/>
      <c r="AB78" s="39">
        <f>IF($Q78,0, COUNTIFS(samples!$E$2:$E980,$A78,samples!$M$2:$M980,"amplicon"))</f>
        <v>0</v>
      </c>
      <c r="AC78" s="39">
        <f>IF($Q78,0, COUNTIFS(samples!$E$2:$E980,$A78,samples!$M$2:$M980,"metagenome"))</f>
        <v>0</v>
      </c>
      <c r="AD78" s="39">
        <f>IF($Q78,0, COUNTIFS(samples!$E$2:$E980,$A78,samples!$M$2:$M980, "metatranscriptome"))</f>
        <v>0</v>
      </c>
      <c r="AE78" s="39">
        <f>IF($Q78,0, COUNTIFS(samples!$E$2:$E980,$A78,samples!$N$2:$N980,TRUE))</f>
        <v>0</v>
      </c>
      <c r="AF78" s="39">
        <f t="shared" si="2"/>
        <v>0</v>
      </c>
    </row>
    <row r="79" ht="15.75" customHeight="1">
      <c r="A79" s="113"/>
      <c r="B79" s="113"/>
      <c r="C79" s="113"/>
      <c r="D79" s="4"/>
      <c r="E79" s="4"/>
      <c r="F79" s="4"/>
      <c r="G79" s="4"/>
      <c r="H79" s="4"/>
      <c r="I79" s="4"/>
      <c r="J79" s="4"/>
      <c r="K79" s="4"/>
      <c r="L79" s="4"/>
      <c r="M79" s="4"/>
      <c r="O79" s="62"/>
      <c r="AB79" s="39">
        <f>IF($Q79,0, COUNTIFS(samples!$E$2:$E980,$A79,samples!$M$2:$M980,"amplicon"))</f>
        <v>0</v>
      </c>
      <c r="AC79" s="39">
        <f>IF($Q79,0, COUNTIFS(samples!$E$2:$E980,$A79,samples!$M$2:$M980,"metagenome"))</f>
        <v>0</v>
      </c>
      <c r="AD79" s="39">
        <f>IF($Q79,0, COUNTIFS(samples!$E$2:$E980,$A79,samples!$M$2:$M980, "metatranscriptome"))</f>
        <v>0</v>
      </c>
      <c r="AE79" s="39">
        <f>IF($Q79,0, COUNTIFS(samples!$E$2:$E980,$A79,samples!$N$2:$N980,TRUE))</f>
        <v>0</v>
      </c>
      <c r="AF79" s="39">
        <f t="shared" si="2"/>
        <v>0</v>
      </c>
    </row>
    <row r="80" ht="15.75" customHeight="1">
      <c r="A80" s="113"/>
      <c r="B80" s="113"/>
      <c r="C80" s="113"/>
      <c r="D80" s="4"/>
      <c r="E80" s="4"/>
      <c r="F80" s="4"/>
      <c r="G80" s="4"/>
      <c r="H80" s="4"/>
      <c r="I80" s="4"/>
      <c r="J80" s="4"/>
      <c r="K80" s="4"/>
      <c r="L80" s="4"/>
      <c r="M80" s="4"/>
      <c r="O80" s="62"/>
      <c r="AB80" s="39">
        <f>IF($Q80,0, COUNTIFS(samples!$E$2:$E980,$A80,samples!$M$2:$M980,"amplicon"))</f>
        <v>0</v>
      </c>
      <c r="AC80" s="39">
        <f>IF($Q80,0, COUNTIFS(samples!$E$2:$E980,$A80,samples!$M$2:$M980,"metagenome"))</f>
        <v>0</v>
      </c>
      <c r="AD80" s="39">
        <f>IF($Q80,0, COUNTIFS(samples!$E$2:$E980,$A80,samples!$M$2:$M980, "metatranscriptome"))</f>
        <v>0</v>
      </c>
      <c r="AE80" s="39">
        <f>IF($Q80,0, COUNTIFS(samples!$E$2:$E980,$A80,samples!$N$2:$N980,TRUE))</f>
        <v>0</v>
      </c>
      <c r="AF80" s="39">
        <f t="shared" si="2"/>
        <v>0</v>
      </c>
    </row>
    <row r="81" ht="15.75" customHeight="1">
      <c r="A81" s="113"/>
      <c r="B81" s="113"/>
      <c r="C81" s="113"/>
      <c r="D81" s="4"/>
      <c r="E81" s="4"/>
      <c r="F81" s="4"/>
      <c r="G81" s="4"/>
      <c r="H81" s="4"/>
      <c r="I81" s="4"/>
      <c r="J81" s="4"/>
      <c r="K81" s="4"/>
      <c r="L81" s="4"/>
      <c r="M81" s="4"/>
      <c r="O81" s="62"/>
      <c r="AB81" s="39">
        <f>IF($Q81,0, COUNTIFS(samples!$E$2:$E980,$A81,samples!$M$2:$M980,"amplicon"))</f>
        <v>0</v>
      </c>
      <c r="AC81" s="39">
        <f>IF($Q81,0, COUNTIFS(samples!$E$2:$E980,$A81,samples!$M$2:$M980,"metagenome"))</f>
        <v>0</v>
      </c>
      <c r="AD81" s="39">
        <f>IF($Q81,0, COUNTIFS(samples!$E$2:$E980,$A81,samples!$M$2:$M980, "metatranscriptome"))</f>
        <v>0</v>
      </c>
      <c r="AE81" s="39">
        <f>IF($Q81,0, COUNTIFS(samples!$E$2:$E980,$A81,samples!$N$2:$N980,TRUE))</f>
        <v>0</v>
      </c>
      <c r="AF81" s="39">
        <f t="shared" si="2"/>
        <v>0</v>
      </c>
    </row>
    <row r="82" ht="15.75" customHeight="1">
      <c r="A82" s="113"/>
      <c r="B82" s="113"/>
      <c r="C82" s="113"/>
      <c r="D82" s="4"/>
      <c r="E82" s="4"/>
      <c r="F82" s="4"/>
      <c r="G82" s="4"/>
      <c r="H82" s="4"/>
      <c r="I82" s="4"/>
      <c r="J82" s="4"/>
      <c r="K82" s="4"/>
      <c r="L82" s="4"/>
      <c r="M82" s="4"/>
      <c r="O82" s="62"/>
    </row>
    <row r="83" ht="15.75" customHeight="1">
      <c r="A83" s="113"/>
      <c r="B83" s="113"/>
      <c r="C83" s="113"/>
      <c r="D83" s="4"/>
      <c r="E83" s="4"/>
      <c r="F83" s="4"/>
      <c r="G83" s="4"/>
      <c r="H83" s="4"/>
      <c r="I83" s="4"/>
      <c r="J83" s="4"/>
      <c r="K83" s="4"/>
      <c r="L83" s="4"/>
      <c r="M83" s="4"/>
      <c r="O83" s="62"/>
    </row>
    <row r="84" ht="15.75" customHeight="1">
      <c r="A84" s="113"/>
      <c r="B84" s="113"/>
      <c r="C84" s="113"/>
      <c r="D84" s="4"/>
      <c r="E84" s="4"/>
      <c r="F84" s="4"/>
      <c r="G84" s="4"/>
      <c r="H84" s="4"/>
      <c r="I84" s="4"/>
      <c r="J84" s="4"/>
      <c r="K84" s="4"/>
      <c r="L84" s="4"/>
      <c r="M84" s="4"/>
      <c r="O84" s="62"/>
    </row>
    <row r="85" ht="15.75" customHeight="1">
      <c r="A85" s="113"/>
      <c r="B85" s="113"/>
      <c r="C85" s="113"/>
      <c r="D85" s="4"/>
      <c r="E85" s="4"/>
      <c r="F85" s="4"/>
      <c r="G85" s="4"/>
      <c r="H85" s="4"/>
      <c r="I85" s="4"/>
      <c r="J85" s="4"/>
      <c r="K85" s="4"/>
      <c r="L85" s="4"/>
      <c r="M85" s="4"/>
      <c r="O85" s="62"/>
    </row>
    <row r="86" ht="15.75" customHeight="1">
      <c r="A86" s="113"/>
      <c r="B86" s="113"/>
      <c r="C86" s="113"/>
      <c r="D86" s="4"/>
      <c r="E86" s="4"/>
      <c r="F86" s="4"/>
      <c r="G86" s="4"/>
      <c r="H86" s="4"/>
      <c r="I86" s="4"/>
      <c r="J86" s="4"/>
      <c r="K86" s="4"/>
      <c r="L86" s="4"/>
      <c r="M86" s="4"/>
      <c r="O86" s="62"/>
    </row>
    <row r="87" ht="15.75" customHeight="1">
      <c r="A87" s="113"/>
      <c r="B87" s="113"/>
      <c r="C87" s="113"/>
      <c r="D87" s="4"/>
      <c r="E87" s="4"/>
      <c r="F87" s="4"/>
      <c r="G87" s="4"/>
      <c r="H87" s="4"/>
      <c r="I87" s="4"/>
      <c r="J87" s="4"/>
      <c r="K87" s="4"/>
      <c r="L87" s="4"/>
      <c r="M87" s="4"/>
      <c r="O87" s="62"/>
    </row>
    <row r="88" ht="15.75" customHeight="1">
      <c r="A88" s="113"/>
      <c r="B88" s="113"/>
      <c r="C88" s="113"/>
      <c r="D88" s="4"/>
      <c r="E88" s="4"/>
      <c r="F88" s="4"/>
      <c r="G88" s="4"/>
      <c r="H88" s="4"/>
      <c r="I88" s="4"/>
      <c r="J88" s="4"/>
      <c r="K88" s="4"/>
      <c r="L88" s="4"/>
      <c r="M88" s="4"/>
      <c r="O88" s="62"/>
    </row>
    <row r="89" ht="15.75" customHeight="1">
      <c r="A89" s="113"/>
      <c r="B89" s="113"/>
      <c r="C89" s="113"/>
      <c r="D89" s="4"/>
      <c r="E89" s="4"/>
      <c r="F89" s="4"/>
      <c r="G89" s="4"/>
      <c r="H89" s="4"/>
      <c r="I89" s="4"/>
      <c r="J89" s="4"/>
      <c r="K89" s="4"/>
      <c r="L89" s="4"/>
      <c r="M89" s="4"/>
      <c r="O89" s="62"/>
    </row>
    <row r="90" ht="15.75" customHeight="1">
      <c r="A90" s="113"/>
      <c r="B90" s="113"/>
      <c r="C90" s="113"/>
      <c r="D90" s="4"/>
      <c r="E90" s="4"/>
      <c r="F90" s="4"/>
      <c r="G90" s="4"/>
      <c r="H90" s="4"/>
      <c r="I90" s="4"/>
      <c r="J90" s="4"/>
      <c r="K90" s="4"/>
      <c r="L90" s="4"/>
      <c r="M90" s="4"/>
      <c r="O90" s="62"/>
    </row>
    <row r="91" ht="15.75" customHeight="1">
      <c r="A91" s="113"/>
      <c r="B91" s="113"/>
      <c r="C91" s="113"/>
      <c r="D91" s="4"/>
      <c r="E91" s="4"/>
      <c r="F91" s="4"/>
      <c r="G91" s="4"/>
      <c r="H91" s="4"/>
      <c r="I91" s="4"/>
      <c r="J91" s="4"/>
      <c r="K91" s="4"/>
      <c r="L91" s="4"/>
      <c r="M91" s="4"/>
      <c r="O91" s="62"/>
    </row>
    <row r="92" ht="15.75" customHeight="1">
      <c r="A92" s="113"/>
      <c r="B92" s="113"/>
      <c r="C92" s="113"/>
      <c r="D92" s="4"/>
      <c r="E92" s="4"/>
      <c r="F92" s="4"/>
      <c r="G92" s="4"/>
      <c r="H92" s="4"/>
      <c r="I92" s="4"/>
      <c r="J92" s="4"/>
      <c r="K92" s="4"/>
      <c r="L92" s="4"/>
      <c r="M92" s="4"/>
      <c r="O92" s="62"/>
    </row>
    <row r="93" ht="15.75" customHeight="1">
      <c r="A93" s="113"/>
      <c r="B93" s="113"/>
      <c r="C93" s="113"/>
      <c r="D93" s="4"/>
      <c r="E93" s="4"/>
      <c r="F93" s="4"/>
      <c r="G93" s="4"/>
      <c r="H93" s="4"/>
      <c r="I93" s="4"/>
      <c r="J93" s="4"/>
      <c r="K93" s="4"/>
      <c r="L93" s="4"/>
      <c r="M93" s="4"/>
      <c r="O93" s="62"/>
    </row>
    <row r="94" ht="15.75" customHeight="1">
      <c r="A94" s="113"/>
      <c r="B94" s="113"/>
      <c r="C94" s="113"/>
      <c r="D94" s="4"/>
      <c r="E94" s="4"/>
      <c r="F94" s="4"/>
      <c r="G94" s="4"/>
      <c r="H94" s="4"/>
      <c r="I94" s="4"/>
      <c r="J94" s="4"/>
      <c r="K94" s="4"/>
      <c r="L94" s="4"/>
      <c r="M94" s="4"/>
      <c r="O94" s="62"/>
    </row>
    <row r="95" ht="15.75" customHeight="1">
      <c r="A95" s="113"/>
      <c r="B95" s="113"/>
      <c r="C95" s="113"/>
      <c r="D95" s="4"/>
      <c r="E95" s="4"/>
      <c r="F95" s="4"/>
      <c r="G95" s="4"/>
      <c r="H95" s="4"/>
      <c r="I95" s="4"/>
      <c r="J95" s="4"/>
      <c r="K95" s="4"/>
      <c r="L95" s="4"/>
      <c r="M95" s="4"/>
      <c r="O95" s="62"/>
    </row>
    <row r="96" ht="15.75" customHeight="1">
      <c r="A96" s="113"/>
      <c r="B96" s="113"/>
      <c r="C96" s="113"/>
      <c r="D96" s="4"/>
      <c r="E96" s="4"/>
      <c r="F96" s="4"/>
      <c r="G96" s="4"/>
      <c r="H96" s="4"/>
      <c r="I96" s="4"/>
      <c r="J96" s="4"/>
      <c r="K96" s="4"/>
      <c r="L96" s="4"/>
      <c r="M96" s="4"/>
      <c r="O96" s="62"/>
    </row>
    <row r="97" ht="15.75" customHeight="1">
      <c r="A97" s="113"/>
      <c r="B97" s="113"/>
      <c r="C97" s="113"/>
      <c r="D97" s="4"/>
      <c r="E97" s="4"/>
      <c r="F97" s="4"/>
      <c r="G97" s="4"/>
      <c r="H97" s="4"/>
      <c r="I97" s="4"/>
      <c r="J97" s="4"/>
      <c r="K97" s="4"/>
      <c r="L97" s="4"/>
      <c r="M97" s="4"/>
      <c r="O97" s="62"/>
    </row>
    <row r="98" ht="15.75" customHeight="1">
      <c r="A98" s="113"/>
      <c r="B98" s="113"/>
      <c r="C98" s="113"/>
      <c r="D98" s="4"/>
      <c r="E98" s="4"/>
      <c r="F98" s="4"/>
      <c r="G98" s="4"/>
      <c r="H98" s="4"/>
      <c r="I98" s="4"/>
      <c r="J98" s="4"/>
      <c r="K98" s="4"/>
      <c r="L98" s="4"/>
      <c r="M98" s="4"/>
      <c r="O98" s="62"/>
    </row>
    <row r="99" ht="15.75" customHeight="1">
      <c r="A99" s="113"/>
      <c r="B99" s="113"/>
      <c r="C99" s="113"/>
      <c r="D99" s="4"/>
      <c r="E99" s="4"/>
      <c r="F99" s="4"/>
      <c r="G99" s="4"/>
      <c r="H99" s="4"/>
      <c r="I99" s="4"/>
      <c r="J99" s="4"/>
      <c r="K99" s="4"/>
      <c r="L99" s="4"/>
      <c r="M99" s="4"/>
      <c r="O99" s="62"/>
    </row>
    <row r="100" ht="15.75" customHeight="1">
      <c r="A100" s="113"/>
      <c r="B100" s="113"/>
      <c r="C100" s="113"/>
      <c r="D100" s="4"/>
      <c r="E100" s="4"/>
      <c r="F100" s="4"/>
      <c r="G100" s="4"/>
      <c r="H100" s="4"/>
      <c r="I100" s="4"/>
      <c r="J100" s="4"/>
      <c r="K100" s="4"/>
      <c r="L100" s="4"/>
      <c r="M100" s="4"/>
      <c r="O100" s="62"/>
    </row>
    <row r="101" ht="15.75" customHeight="1">
      <c r="A101" s="113"/>
      <c r="B101" s="113"/>
      <c r="C101" s="113"/>
      <c r="D101" s="4"/>
      <c r="E101" s="4"/>
      <c r="F101" s="4"/>
      <c r="G101" s="4"/>
      <c r="H101" s="4"/>
      <c r="I101" s="4"/>
      <c r="J101" s="4"/>
      <c r="K101" s="4"/>
      <c r="L101" s="4"/>
      <c r="M101" s="4"/>
      <c r="O101" s="62"/>
    </row>
    <row r="102" ht="15.75" customHeight="1">
      <c r="A102" s="113"/>
      <c r="B102" s="113"/>
      <c r="C102" s="113"/>
      <c r="D102" s="4"/>
      <c r="E102" s="4"/>
      <c r="F102" s="4"/>
      <c r="G102" s="4"/>
      <c r="H102" s="4"/>
      <c r="I102" s="4"/>
      <c r="J102" s="4"/>
      <c r="K102" s="4"/>
      <c r="L102" s="4"/>
      <c r="M102" s="4"/>
      <c r="O102" s="62"/>
    </row>
    <row r="103" ht="15.75" customHeight="1">
      <c r="A103" s="113"/>
      <c r="B103" s="113"/>
      <c r="C103" s="113"/>
      <c r="D103" s="4"/>
      <c r="E103" s="4"/>
      <c r="F103" s="4"/>
      <c r="G103" s="4"/>
      <c r="H103" s="4"/>
      <c r="I103" s="4"/>
      <c r="J103" s="4"/>
      <c r="K103" s="4"/>
      <c r="L103" s="4"/>
      <c r="M103" s="4"/>
      <c r="O103" s="62"/>
    </row>
    <row r="104" ht="15.75" customHeight="1">
      <c r="A104" s="113"/>
      <c r="B104" s="113"/>
      <c r="C104" s="113"/>
      <c r="D104" s="4"/>
      <c r="E104" s="4"/>
      <c r="F104" s="4"/>
      <c r="G104" s="4"/>
      <c r="H104" s="4"/>
      <c r="I104" s="4"/>
      <c r="J104" s="4"/>
      <c r="K104" s="4"/>
      <c r="L104" s="4"/>
      <c r="M104" s="4"/>
      <c r="O104" s="62"/>
    </row>
    <row r="105" ht="15.75" customHeight="1">
      <c r="A105" s="113"/>
      <c r="B105" s="113"/>
      <c r="C105" s="113"/>
      <c r="D105" s="4"/>
      <c r="E105" s="4"/>
      <c r="F105" s="4"/>
      <c r="G105" s="4"/>
      <c r="H105" s="4"/>
      <c r="I105" s="4"/>
      <c r="J105" s="4"/>
      <c r="K105" s="4"/>
      <c r="L105" s="4"/>
      <c r="M105" s="4"/>
      <c r="O105" s="62"/>
    </row>
    <row r="106" ht="15.75" customHeight="1">
      <c r="A106" s="113"/>
      <c r="B106" s="113"/>
      <c r="C106" s="113"/>
      <c r="D106" s="4"/>
      <c r="E106" s="4"/>
      <c r="F106" s="4"/>
      <c r="G106" s="4"/>
      <c r="H106" s="4"/>
      <c r="I106" s="4"/>
      <c r="J106" s="4"/>
      <c r="K106" s="4"/>
      <c r="L106" s="4"/>
      <c r="M106" s="4"/>
      <c r="O106" s="62"/>
    </row>
    <row r="107" ht="15.75" customHeight="1">
      <c r="A107" s="113"/>
      <c r="B107" s="113"/>
      <c r="C107" s="113"/>
      <c r="D107" s="4"/>
      <c r="E107" s="4"/>
      <c r="F107" s="4"/>
      <c r="G107" s="4"/>
      <c r="H107" s="4"/>
      <c r="I107" s="4"/>
      <c r="J107" s="4"/>
      <c r="K107" s="4"/>
      <c r="L107" s="4"/>
      <c r="M107" s="4"/>
      <c r="O107" s="62"/>
    </row>
    <row r="108" ht="15.75" customHeight="1">
      <c r="A108" s="113"/>
      <c r="B108" s="113"/>
      <c r="C108" s="113"/>
      <c r="D108" s="4"/>
      <c r="E108" s="4"/>
      <c r="F108" s="4"/>
      <c r="G108" s="4"/>
      <c r="H108" s="4"/>
      <c r="I108" s="4"/>
      <c r="J108" s="4"/>
      <c r="K108" s="4"/>
      <c r="L108" s="4"/>
      <c r="M108" s="4"/>
      <c r="O108" s="62"/>
    </row>
    <row r="109" ht="15.75" customHeight="1">
      <c r="A109" s="113"/>
      <c r="B109" s="113"/>
      <c r="C109" s="113"/>
      <c r="D109" s="4"/>
      <c r="E109" s="4"/>
      <c r="F109" s="4"/>
      <c r="G109" s="4"/>
      <c r="H109" s="4"/>
      <c r="I109" s="4"/>
      <c r="J109" s="4"/>
      <c r="K109" s="4"/>
      <c r="L109" s="4"/>
      <c r="M109" s="4"/>
      <c r="O109" s="62"/>
    </row>
    <row r="110" ht="15.75" customHeight="1">
      <c r="A110" s="113"/>
      <c r="B110" s="113"/>
      <c r="C110" s="113"/>
      <c r="D110" s="4"/>
      <c r="E110" s="4"/>
      <c r="F110" s="4"/>
      <c r="G110" s="4"/>
      <c r="H110" s="4"/>
      <c r="I110" s="4"/>
      <c r="J110" s="4"/>
      <c r="K110" s="4"/>
      <c r="L110" s="4"/>
      <c r="M110" s="4"/>
      <c r="O110" s="62"/>
    </row>
    <row r="111" ht="15.75" customHeight="1">
      <c r="A111" s="113"/>
      <c r="B111" s="113"/>
      <c r="C111" s="113"/>
      <c r="D111" s="4"/>
      <c r="E111" s="4"/>
      <c r="F111" s="4"/>
      <c r="G111" s="4"/>
      <c r="H111" s="4"/>
      <c r="I111" s="4"/>
      <c r="J111" s="4"/>
      <c r="K111" s="4"/>
      <c r="L111" s="4"/>
      <c r="M111" s="4"/>
      <c r="O111" s="62"/>
    </row>
    <row r="112" ht="15.75" customHeight="1">
      <c r="A112" s="113"/>
      <c r="B112" s="113"/>
      <c r="C112" s="113"/>
      <c r="D112" s="4"/>
      <c r="E112" s="4"/>
      <c r="F112" s="4"/>
      <c r="G112" s="4"/>
      <c r="H112" s="4"/>
      <c r="I112" s="4"/>
      <c r="J112" s="4"/>
      <c r="K112" s="4"/>
      <c r="L112" s="4"/>
      <c r="M112" s="4"/>
      <c r="O112" s="62"/>
    </row>
    <row r="113" ht="15.75" customHeight="1">
      <c r="A113" s="113"/>
      <c r="B113" s="113"/>
      <c r="C113" s="113"/>
      <c r="D113" s="4"/>
      <c r="E113" s="4"/>
      <c r="F113" s="4"/>
      <c r="G113" s="4"/>
      <c r="H113" s="4"/>
      <c r="I113" s="4"/>
      <c r="J113" s="4"/>
      <c r="K113" s="4"/>
      <c r="L113" s="4"/>
      <c r="M113" s="4"/>
      <c r="O113" s="62"/>
    </row>
    <row r="114" ht="15.75" customHeight="1">
      <c r="A114" s="113"/>
      <c r="B114" s="113"/>
      <c r="C114" s="113"/>
      <c r="D114" s="4"/>
      <c r="E114" s="4"/>
      <c r="F114" s="4"/>
      <c r="G114" s="4"/>
      <c r="H114" s="4"/>
      <c r="I114" s="4"/>
      <c r="J114" s="4"/>
      <c r="K114" s="4"/>
      <c r="L114" s="4"/>
      <c r="M114" s="4"/>
      <c r="O114" s="62"/>
    </row>
    <row r="115" ht="15.75" customHeight="1">
      <c r="A115" s="113"/>
      <c r="B115" s="113"/>
      <c r="C115" s="113"/>
      <c r="D115" s="4"/>
      <c r="E115" s="4"/>
      <c r="F115" s="4"/>
      <c r="G115" s="4"/>
      <c r="H115" s="4"/>
      <c r="I115" s="4"/>
      <c r="J115" s="4"/>
      <c r="K115" s="4"/>
      <c r="L115" s="4"/>
      <c r="M115" s="4"/>
      <c r="O115" s="62"/>
    </row>
    <row r="116" ht="15.75" customHeight="1">
      <c r="A116" s="113"/>
      <c r="B116" s="113"/>
      <c r="C116" s="113"/>
      <c r="D116" s="4"/>
      <c r="E116" s="4"/>
      <c r="F116" s="4"/>
      <c r="G116" s="4"/>
      <c r="H116" s="4"/>
      <c r="I116" s="4"/>
      <c r="J116" s="4"/>
      <c r="K116" s="4"/>
      <c r="L116" s="4"/>
      <c r="M116" s="4"/>
      <c r="O116" s="62"/>
    </row>
    <row r="117" ht="15.75" customHeight="1">
      <c r="A117" s="113"/>
      <c r="B117" s="113"/>
      <c r="C117" s="113"/>
      <c r="D117" s="4"/>
      <c r="E117" s="4"/>
      <c r="F117" s="4"/>
      <c r="G117" s="4"/>
      <c r="H117" s="4"/>
      <c r="I117" s="4"/>
      <c r="J117" s="4"/>
      <c r="K117" s="4"/>
      <c r="L117" s="4"/>
      <c r="M117" s="4"/>
      <c r="O117" s="62"/>
    </row>
    <row r="118" ht="15.75" customHeight="1">
      <c r="A118" s="113"/>
      <c r="B118" s="113"/>
      <c r="C118" s="113"/>
      <c r="D118" s="4"/>
      <c r="E118" s="4"/>
      <c r="F118" s="4"/>
      <c r="G118" s="4"/>
      <c r="H118" s="4"/>
      <c r="I118" s="4"/>
      <c r="J118" s="4"/>
      <c r="K118" s="4"/>
      <c r="L118" s="4"/>
      <c r="M118" s="4"/>
      <c r="O118" s="62"/>
    </row>
    <row r="119" ht="15.75" customHeight="1">
      <c r="A119" s="113"/>
      <c r="B119" s="113"/>
      <c r="C119" s="113"/>
      <c r="D119" s="4"/>
      <c r="E119" s="4"/>
      <c r="F119" s="4"/>
      <c r="G119" s="4"/>
      <c r="H119" s="4"/>
      <c r="I119" s="4"/>
      <c r="J119" s="4"/>
      <c r="K119" s="4"/>
      <c r="L119" s="4"/>
      <c r="M119" s="4"/>
      <c r="O119" s="62"/>
    </row>
    <row r="120" ht="15.75" customHeight="1">
      <c r="A120" s="113"/>
      <c r="B120" s="113"/>
      <c r="C120" s="113"/>
      <c r="D120" s="4"/>
      <c r="E120" s="4"/>
      <c r="F120" s="4"/>
      <c r="G120" s="4"/>
      <c r="H120" s="4"/>
      <c r="I120" s="4"/>
      <c r="J120" s="4"/>
      <c r="K120" s="4"/>
      <c r="L120" s="4"/>
      <c r="M120" s="4"/>
      <c r="O120" s="62"/>
    </row>
    <row r="121" ht="15.75" customHeight="1">
      <c r="A121" s="113"/>
      <c r="B121" s="113"/>
      <c r="C121" s="113"/>
      <c r="D121" s="4"/>
      <c r="E121" s="4"/>
      <c r="F121" s="4"/>
      <c r="G121" s="4"/>
      <c r="H121" s="4"/>
      <c r="I121" s="4"/>
      <c r="J121" s="4"/>
      <c r="K121" s="4"/>
      <c r="L121" s="4"/>
      <c r="M121" s="4"/>
      <c r="O121" s="62"/>
    </row>
    <row r="122" ht="15.75" customHeight="1">
      <c r="A122" s="113"/>
      <c r="B122" s="113"/>
      <c r="C122" s="113"/>
      <c r="D122" s="4"/>
      <c r="E122" s="4"/>
      <c r="F122" s="4"/>
      <c r="G122" s="4"/>
      <c r="H122" s="4"/>
      <c r="I122" s="4"/>
      <c r="J122" s="4"/>
      <c r="K122" s="4"/>
      <c r="L122" s="4"/>
      <c r="M122" s="4"/>
      <c r="O122" s="62"/>
    </row>
    <row r="123" ht="15.75" customHeight="1">
      <c r="A123" s="113"/>
      <c r="B123" s="113"/>
      <c r="C123" s="113"/>
      <c r="D123" s="4"/>
      <c r="E123" s="4"/>
      <c r="F123" s="4"/>
      <c r="G123" s="4"/>
      <c r="H123" s="4"/>
      <c r="I123" s="4"/>
      <c r="J123" s="4"/>
      <c r="K123" s="4"/>
      <c r="L123" s="4"/>
      <c r="M123" s="4"/>
      <c r="O123" s="62"/>
    </row>
    <row r="124" ht="15.75" customHeight="1">
      <c r="A124" s="113"/>
      <c r="B124" s="113"/>
      <c r="C124" s="113"/>
      <c r="D124" s="4"/>
      <c r="E124" s="4"/>
      <c r="F124" s="4"/>
      <c r="G124" s="4"/>
      <c r="H124" s="4"/>
      <c r="I124" s="4"/>
      <c r="J124" s="4"/>
      <c r="K124" s="4"/>
      <c r="L124" s="4"/>
      <c r="M124" s="4"/>
      <c r="O124" s="62"/>
    </row>
    <row r="125" ht="15.75" customHeight="1">
      <c r="A125" s="113"/>
      <c r="B125" s="113"/>
      <c r="C125" s="113"/>
      <c r="D125" s="4"/>
      <c r="E125" s="4"/>
      <c r="F125" s="4"/>
      <c r="G125" s="4"/>
      <c r="H125" s="4"/>
      <c r="I125" s="4"/>
      <c r="J125" s="4"/>
      <c r="K125" s="4"/>
      <c r="L125" s="4"/>
      <c r="M125" s="4"/>
      <c r="O125" s="62"/>
    </row>
    <row r="126" ht="15.75" customHeight="1">
      <c r="A126" s="113"/>
      <c r="B126" s="113"/>
      <c r="C126" s="113"/>
      <c r="D126" s="4"/>
      <c r="E126" s="4"/>
      <c r="F126" s="4"/>
      <c r="G126" s="4"/>
      <c r="H126" s="4"/>
      <c r="I126" s="4"/>
      <c r="J126" s="4"/>
      <c r="K126" s="4"/>
      <c r="L126" s="4"/>
      <c r="M126" s="4"/>
      <c r="O126" s="62"/>
    </row>
    <row r="127" ht="15.75" customHeight="1">
      <c r="A127" s="113"/>
      <c r="B127" s="113"/>
      <c r="C127" s="113"/>
      <c r="D127" s="4"/>
      <c r="E127" s="4"/>
      <c r="F127" s="4"/>
      <c r="G127" s="4"/>
      <c r="H127" s="4"/>
      <c r="I127" s="4"/>
      <c r="J127" s="4"/>
      <c r="K127" s="4"/>
      <c r="L127" s="4"/>
      <c r="M127" s="4"/>
      <c r="O127" s="62"/>
    </row>
    <row r="128" ht="15.75" customHeight="1">
      <c r="A128" s="113"/>
      <c r="B128" s="113"/>
      <c r="C128" s="113"/>
      <c r="D128" s="4"/>
      <c r="E128" s="4"/>
      <c r="F128" s="4"/>
      <c r="G128" s="4"/>
      <c r="H128" s="4"/>
      <c r="I128" s="4"/>
      <c r="J128" s="4"/>
      <c r="K128" s="4"/>
      <c r="L128" s="4"/>
      <c r="M128" s="4"/>
      <c r="O128" s="62"/>
    </row>
    <row r="129" ht="15.75" customHeight="1">
      <c r="A129" s="113"/>
      <c r="B129" s="113"/>
      <c r="C129" s="113"/>
      <c r="D129" s="4"/>
      <c r="E129" s="4"/>
      <c r="F129" s="4"/>
      <c r="G129" s="4"/>
      <c r="H129" s="4"/>
      <c r="I129" s="4"/>
      <c r="J129" s="4"/>
      <c r="K129" s="4"/>
      <c r="L129" s="4"/>
      <c r="M129" s="4"/>
      <c r="O129" s="62"/>
    </row>
    <row r="130" ht="15.75" customHeight="1">
      <c r="A130" s="113"/>
      <c r="B130" s="113"/>
      <c r="C130" s="113"/>
      <c r="D130" s="4"/>
      <c r="E130" s="4"/>
      <c r="F130" s="4"/>
      <c r="G130" s="4"/>
      <c r="H130" s="4"/>
      <c r="I130" s="4"/>
      <c r="J130" s="4"/>
      <c r="K130" s="4"/>
      <c r="L130" s="4"/>
      <c r="M130" s="4"/>
      <c r="O130" s="62"/>
    </row>
    <row r="131" ht="15.75" customHeight="1">
      <c r="A131" s="113"/>
      <c r="B131" s="113"/>
      <c r="C131" s="113"/>
      <c r="D131" s="4"/>
      <c r="E131" s="4"/>
      <c r="F131" s="4"/>
      <c r="G131" s="4"/>
      <c r="H131" s="4"/>
      <c r="I131" s="4"/>
      <c r="J131" s="4"/>
      <c r="K131" s="4"/>
      <c r="L131" s="4"/>
      <c r="M131" s="4"/>
      <c r="O131" s="62"/>
    </row>
    <row r="132" ht="15.75" customHeight="1">
      <c r="A132" s="113"/>
      <c r="B132" s="113"/>
      <c r="C132" s="113"/>
      <c r="D132" s="4"/>
      <c r="E132" s="4"/>
      <c r="F132" s="4"/>
      <c r="G132" s="4"/>
      <c r="H132" s="4"/>
      <c r="I132" s="4"/>
      <c r="J132" s="4"/>
      <c r="K132" s="4"/>
      <c r="L132" s="4"/>
      <c r="M132" s="4"/>
      <c r="O132" s="62"/>
    </row>
    <row r="133" ht="15.75" customHeight="1">
      <c r="A133" s="113"/>
      <c r="B133" s="113"/>
      <c r="C133" s="113"/>
      <c r="D133" s="4"/>
      <c r="E133" s="4"/>
      <c r="F133" s="4"/>
      <c r="G133" s="4"/>
      <c r="H133" s="4"/>
      <c r="I133" s="4"/>
      <c r="J133" s="4"/>
      <c r="K133" s="4"/>
      <c r="L133" s="4"/>
      <c r="M133" s="4"/>
      <c r="O133" s="62"/>
    </row>
    <row r="134" ht="15.75" customHeight="1">
      <c r="A134" s="113"/>
      <c r="B134" s="113"/>
      <c r="C134" s="113"/>
      <c r="D134" s="4"/>
      <c r="E134" s="4"/>
      <c r="F134" s="4"/>
      <c r="G134" s="4"/>
      <c r="H134" s="4"/>
      <c r="I134" s="4"/>
      <c r="J134" s="4"/>
      <c r="K134" s="4"/>
      <c r="L134" s="4"/>
      <c r="M134" s="4"/>
      <c r="O134" s="62"/>
    </row>
    <row r="135" ht="15.75" customHeight="1">
      <c r="A135" s="113"/>
      <c r="B135" s="113"/>
      <c r="C135" s="113"/>
      <c r="D135" s="4"/>
      <c r="E135" s="4"/>
      <c r="F135" s="4"/>
      <c r="G135" s="4"/>
      <c r="H135" s="4"/>
      <c r="I135" s="4"/>
      <c r="J135" s="4"/>
      <c r="K135" s="4"/>
      <c r="L135" s="4"/>
      <c r="M135" s="4"/>
      <c r="O135" s="62"/>
    </row>
    <row r="136" ht="15.75" customHeight="1">
      <c r="A136" s="113"/>
      <c r="B136" s="113"/>
      <c r="C136" s="113"/>
      <c r="D136" s="4"/>
      <c r="E136" s="4"/>
      <c r="F136" s="4"/>
      <c r="G136" s="4"/>
      <c r="H136" s="4"/>
      <c r="I136" s="4"/>
      <c r="J136" s="4"/>
      <c r="K136" s="4"/>
      <c r="L136" s="4"/>
      <c r="M136" s="4"/>
      <c r="O136" s="62"/>
    </row>
    <row r="137" ht="15.75" customHeight="1">
      <c r="A137" s="113"/>
      <c r="B137" s="113"/>
      <c r="C137" s="113"/>
      <c r="D137" s="4"/>
      <c r="E137" s="4"/>
      <c r="F137" s="4"/>
      <c r="G137" s="4"/>
      <c r="H137" s="4"/>
      <c r="I137" s="4"/>
      <c r="J137" s="4"/>
      <c r="K137" s="4"/>
      <c r="L137" s="4"/>
      <c r="M137" s="4"/>
      <c r="O137" s="62"/>
    </row>
    <row r="138" ht="15.75" customHeight="1">
      <c r="A138" s="113"/>
      <c r="B138" s="113"/>
      <c r="C138" s="113"/>
      <c r="D138" s="4"/>
      <c r="E138" s="4"/>
      <c r="F138" s="4"/>
      <c r="G138" s="4"/>
      <c r="H138" s="4"/>
      <c r="I138" s="4"/>
      <c r="J138" s="4"/>
      <c r="K138" s="4"/>
      <c r="L138" s="4"/>
      <c r="M138" s="4"/>
      <c r="O138" s="62"/>
    </row>
    <row r="139" ht="15.75" customHeight="1">
      <c r="A139" s="7"/>
      <c r="O139" s="62"/>
    </row>
    <row r="140" ht="15.75" customHeight="1">
      <c r="O140" s="62"/>
    </row>
    <row r="141" ht="15.75" customHeight="1">
      <c r="O141" s="62"/>
    </row>
    <row r="142" ht="15.75" customHeight="1">
      <c r="O142" s="62"/>
    </row>
    <row r="143" ht="15.75" customHeight="1">
      <c r="O143" s="62"/>
    </row>
    <row r="144" ht="15.75" customHeight="1">
      <c r="O144" s="62"/>
    </row>
    <row r="145" ht="15.75" customHeight="1">
      <c r="O145" s="62"/>
    </row>
    <row r="146" ht="15.75" customHeight="1">
      <c r="O146" s="62"/>
    </row>
    <row r="147" ht="15.75" customHeight="1">
      <c r="O147" s="62"/>
    </row>
    <row r="148" ht="15.75" customHeight="1">
      <c r="O148" s="62"/>
    </row>
    <row r="149" ht="15.75" customHeight="1">
      <c r="O149" s="62"/>
    </row>
    <row r="150" ht="15.75" customHeight="1">
      <c r="O150" s="62"/>
    </row>
    <row r="151" ht="15.75" customHeight="1">
      <c r="O151" s="62"/>
    </row>
    <row r="152" ht="15.75" customHeight="1">
      <c r="O152" s="62"/>
    </row>
    <row r="153" ht="15.75" customHeight="1">
      <c r="O153" s="62"/>
    </row>
    <row r="154" ht="15.75" customHeight="1">
      <c r="O154" s="62"/>
    </row>
    <row r="155" ht="15.75" customHeight="1">
      <c r="O155" s="62"/>
    </row>
    <row r="156" ht="15.75" customHeight="1">
      <c r="O156" s="62"/>
    </row>
    <row r="157" ht="15.75" customHeight="1">
      <c r="O157" s="62"/>
    </row>
    <row r="158" ht="15.75" customHeight="1">
      <c r="O158" s="62"/>
    </row>
    <row r="159" ht="15.75" customHeight="1">
      <c r="O159" s="62"/>
    </row>
    <row r="160" ht="15.75" customHeight="1">
      <c r="O160" s="62"/>
    </row>
    <row r="161" ht="15.75" customHeight="1">
      <c r="O161" s="62"/>
    </row>
    <row r="162" ht="15.75" customHeight="1">
      <c r="O162" s="62"/>
    </row>
    <row r="163" ht="15.75" customHeight="1">
      <c r="O163" s="62"/>
    </row>
    <row r="164" ht="15.75" customHeight="1">
      <c r="O164" s="62"/>
    </row>
    <row r="165" ht="15.75" customHeight="1">
      <c r="O165" s="62"/>
    </row>
    <row r="166" ht="15.75" customHeight="1">
      <c r="O166" s="62"/>
    </row>
    <row r="167" ht="15.75" customHeight="1">
      <c r="O167" s="62"/>
    </row>
    <row r="168" ht="15.75" customHeight="1">
      <c r="O168" s="62"/>
    </row>
    <row r="169" ht="15.75" customHeight="1">
      <c r="O169" s="62"/>
    </row>
    <row r="170" ht="15.75" customHeight="1">
      <c r="O170" s="62"/>
    </row>
    <row r="171" ht="15.75" customHeight="1">
      <c r="O171" s="62"/>
    </row>
    <row r="172" ht="15.75" customHeight="1">
      <c r="O172" s="62"/>
    </row>
    <row r="173" ht="15.75" customHeight="1">
      <c r="O173" s="62"/>
    </row>
    <row r="174" ht="15.75" customHeight="1">
      <c r="O174" s="62"/>
    </row>
    <row r="175" ht="15.75" customHeight="1">
      <c r="O175" s="62"/>
    </row>
    <row r="176" ht="15.75" customHeight="1">
      <c r="O176" s="62"/>
    </row>
    <row r="177" ht="15.75" customHeight="1">
      <c r="O177" s="62"/>
    </row>
    <row r="178" ht="15.75" customHeight="1">
      <c r="O178" s="62"/>
    </row>
    <row r="179" ht="15.75" customHeight="1">
      <c r="O179" s="62"/>
    </row>
    <row r="180" ht="15.75" customHeight="1">
      <c r="O180" s="62"/>
    </row>
    <row r="181" ht="15.75" customHeight="1">
      <c r="O181" s="62"/>
    </row>
    <row r="182" ht="15.75" customHeight="1">
      <c r="O182" s="62"/>
    </row>
    <row r="183" ht="15.75" customHeight="1">
      <c r="O183" s="62"/>
    </row>
    <row r="184" ht="15.75" customHeight="1">
      <c r="O184" s="62"/>
    </row>
    <row r="185" ht="15.75" customHeight="1">
      <c r="O185" s="62"/>
    </row>
    <row r="186" ht="15.75" customHeight="1">
      <c r="O186" s="62"/>
    </row>
    <row r="187" ht="15.75" customHeight="1">
      <c r="O187" s="62"/>
    </row>
    <row r="188" ht="15.75" customHeight="1">
      <c r="O188" s="62"/>
    </row>
    <row r="189" ht="15.75" customHeight="1">
      <c r="O189" s="62"/>
    </row>
    <row r="190" ht="15.75" customHeight="1">
      <c r="O190" s="62"/>
    </row>
    <row r="191" ht="15.75" customHeight="1">
      <c r="O191" s="62"/>
    </row>
    <row r="192" ht="15.75" customHeight="1">
      <c r="O192" s="62"/>
    </row>
    <row r="193" ht="15.75" customHeight="1">
      <c r="O193" s="62"/>
    </row>
    <row r="194" ht="15.75" customHeight="1">
      <c r="O194" s="62"/>
    </row>
    <row r="195" ht="15.75" customHeight="1">
      <c r="O195" s="62"/>
    </row>
    <row r="196" ht="15.75" customHeight="1">
      <c r="O196" s="62"/>
    </row>
    <row r="197" ht="15.75" customHeight="1">
      <c r="O197" s="62"/>
    </row>
    <row r="198" ht="15.75" customHeight="1">
      <c r="O198" s="62"/>
    </row>
    <row r="199" ht="15.75" customHeight="1">
      <c r="O199" s="62"/>
    </row>
    <row r="200" ht="15.75" customHeight="1">
      <c r="O200" s="62"/>
    </row>
    <row r="201" ht="15.75" customHeight="1">
      <c r="O201" s="62"/>
    </row>
    <row r="202" ht="15.75" customHeight="1">
      <c r="O202" s="62"/>
    </row>
    <row r="203" ht="15.75" customHeight="1">
      <c r="O203" s="62"/>
    </row>
    <row r="204" ht="15.75" customHeight="1">
      <c r="O204" s="62"/>
    </row>
    <row r="205" ht="15.75" customHeight="1">
      <c r="O205" s="62"/>
    </row>
    <row r="206" ht="15.75" customHeight="1">
      <c r="O206" s="62"/>
    </row>
    <row r="207" ht="15.75" customHeight="1">
      <c r="O207" s="62"/>
    </row>
    <row r="208" ht="15.75" customHeight="1">
      <c r="O208" s="62"/>
    </row>
    <row r="209" ht="15.75" customHeight="1">
      <c r="O209" s="62"/>
    </row>
    <row r="210" ht="15.75" customHeight="1">
      <c r="O210" s="62"/>
    </row>
    <row r="211" ht="15.75" customHeight="1">
      <c r="O211" s="62"/>
    </row>
    <row r="212" ht="15.75" customHeight="1">
      <c r="O212" s="62"/>
    </row>
    <row r="213" ht="15.75" customHeight="1">
      <c r="O213" s="62"/>
    </row>
    <row r="214" ht="15.75" customHeight="1">
      <c r="O214" s="62"/>
    </row>
    <row r="215" ht="15.75" customHeight="1">
      <c r="O215" s="62"/>
    </row>
    <row r="216" ht="15.75" customHeight="1">
      <c r="O216" s="62"/>
    </row>
    <row r="217" ht="15.75" customHeight="1">
      <c r="O217" s="62"/>
    </row>
    <row r="218" ht="15.75" customHeight="1">
      <c r="O218" s="62"/>
    </row>
    <row r="219" ht="15.75" customHeight="1">
      <c r="O219" s="62"/>
    </row>
    <row r="220" ht="15.75" customHeight="1">
      <c r="O220" s="62"/>
    </row>
    <row r="221" ht="15.75" customHeight="1">
      <c r="O221" s="62"/>
    </row>
    <row r="222" ht="15.75" customHeight="1">
      <c r="O222" s="62"/>
    </row>
    <row r="223" ht="15.75" customHeight="1">
      <c r="O223" s="62"/>
    </row>
    <row r="224" ht="15.75" customHeight="1">
      <c r="O224" s="62"/>
    </row>
    <row r="225" ht="15.75" customHeight="1">
      <c r="O225" s="62"/>
    </row>
    <row r="226" ht="15.75" customHeight="1">
      <c r="O226" s="62"/>
    </row>
    <row r="227" ht="15.75" customHeight="1">
      <c r="O227" s="62"/>
    </row>
    <row r="228" ht="15.75" customHeight="1">
      <c r="O228" s="62"/>
    </row>
    <row r="229" ht="15.75" customHeight="1">
      <c r="O229" s="62"/>
    </row>
    <row r="230" ht="15.75" customHeight="1">
      <c r="O230" s="62"/>
    </row>
    <row r="231" ht="15.75" customHeight="1">
      <c r="O231" s="62"/>
    </row>
    <row r="232" ht="15.75" customHeight="1">
      <c r="O232" s="62"/>
    </row>
    <row r="233" ht="15.75" customHeight="1">
      <c r="O233" s="62"/>
    </row>
    <row r="234" ht="15.75" customHeight="1">
      <c r="O234" s="62"/>
    </row>
    <row r="235" ht="15.75" customHeight="1">
      <c r="O235" s="62"/>
    </row>
    <row r="236" ht="15.75" customHeight="1">
      <c r="O236" s="62"/>
    </row>
    <row r="237" ht="15.75" customHeight="1">
      <c r="O237" s="62"/>
    </row>
    <row r="238" ht="15.75" customHeight="1">
      <c r="O238" s="62"/>
    </row>
    <row r="239" ht="15.75" customHeight="1">
      <c r="O239" s="62"/>
    </row>
    <row r="240" ht="15.75" customHeight="1">
      <c r="O240" s="62"/>
    </row>
    <row r="241" ht="15.75" customHeight="1">
      <c r="O241" s="62"/>
    </row>
    <row r="242" ht="15.75" customHeight="1">
      <c r="O242" s="62"/>
    </row>
    <row r="243" ht="15.75" customHeight="1">
      <c r="O243" s="62"/>
    </row>
    <row r="244" ht="15.75" customHeight="1">
      <c r="O244" s="62"/>
    </row>
    <row r="245" ht="15.75" customHeight="1">
      <c r="O245" s="62"/>
    </row>
    <row r="246" ht="15.75" customHeight="1">
      <c r="O246" s="62"/>
    </row>
    <row r="247" ht="15.75" customHeight="1">
      <c r="O247" s="62"/>
    </row>
    <row r="248" ht="15.75" customHeight="1">
      <c r="O248" s="62"/>
    </row>
    <row r="249" ht="15.75" customHeight="1">
      <c r="O249" s="62"/>
    </row>
    <row r="250" ht="15.75" customHeight="1">
      <c r="O250" s="62"/>
    </row>
    <row r="251" ht="15.75" customHeight="1">
      <c r="O251" s="62"/>
    </row>
    <row r="252" ht="15.75" customHeight="1">
      <c r="O252" s="62"/>
    </row>
    <row r="253" ht="15.75" customHeight="1">
      <c r="O253" s="62"/>
    </row>
    <row r="254" ht="15.75" customHeight="1">
      <c r="O254" s="62"/>
    </row>
    <row r="255" ht="15.75" customHeight="1">
      <c r="O255" s="62"/>
    </row>
    <row r="256" ht="15.75" customHeight="1">
      <c r="O256" s="62"/>
    </row>
    <row r="257" ht="15.75" customHeight="1">
      <c r="O257" s="62"/>
    </row>
    <row r="258" ht="15.75" customHeight="1">
      <c r="O258" s="62"/>
    </row>
    <row r="259" ht="15.75" customHeight="1">
      <c r="O259" s="62"/>
    </row>
    <row r="260" ht="15.75" customHeight="1">
      <c r="O260" s="62"/>
    </row>
    <row r="261" ht="15.75" customHeight="1">
      <c r="O261" s="62"/>
    </row>
    <row r="262" ht="15.75" customHeight="1">
      <c r="O262" s="62"/>
    </row>
    <row r="263" ht="15.75" customHeight="1">
      <c r="O263" s="62"/>
    </row>
    <row r="264" ht="15.75" customHeight="1">
      <c r="O264" s="62"/>
    </row>
    <row r="265" ht="15.75" customHeight="1">
      <c r="O265" s="62"/>
    </row>
    <row r="266" ht="15.75" customHeight="1">
      <c r="O266" s="62"/>
    </row>
    <row r="267" ht="15.75" customHeight="1">
      <c r="O267" s="62"/>
    </row>
    <row r="268" ht="15.75" customHeight="1">
      <c r="O268" s="62"/>
    </row>
    <row r="269" ht="15.75" customHeight="1">
      <c r="O269" s="62"/>
    </row>
    <row r="270" ht="15.75" customHeight="1">
      <c r="O270" s="62"/>
    </row>
    <row r="271" ht="15.75" customHeight="1">
      <c r="O271" s="62"/>
    </row>
    <row r="272" ht="15.75" customHeight="1">
      <c r="O272" s="62"/>
    </row>
    <row r="273" ht="15.75" customHeight="1">
      <c r="O273" s="62"/>
    </row>
    <row r="274" ht="15.75" customHeight="1">
      <c r="O274" s="62"/>
    </row>
    <row r="275" ht="15.75" customHeight="1">
      <c r="O275" s="62"/>
    </row>
    <row r="276" ht="15.75" customHeight="1">
      <c r="O276" s="62"/>
    </row>
    <row r="277" ht="15.75" customHeight="1">
      <c r="O277" s="62"/>
    </row>
    <row r="278" ht="15.75" customHeight="1">
      <c r="O278" s="62"/>
    </row>
    <row r="279" ht="15.75" customHeight="1">
      <c r="O279" s="62"/>
    </row>
    <row r="280" ht="15.75" customHeight="1">
      <c r="O280" s="62"/>
    </row>
    <row r="281" ht="15.75" customHeight="1">
      <c r="O281" s="62"/>
    </row>
    <row r="282" ht="15.75" customHeight="1">
      <c r="O282" s="62"/>
    </row>
    <row r="283" ht="15.75" customHeight="1">
      <c r="O283" s="62"/>
    </row>
    <row r="284" ht="15.75" customHeight="1">
      <c r="O284" s="62"/>
    </row>
    <row r="285" ht="15.75" customHeight="1">
      <c r="O285" s="62"/>
    </row>
    <row r="286" ht="15.75" customHeight="1">
      <c r="O286" s="62"/>
    </row>
    <row r="287" ht="15.75" customHeight="1">
      <c r="O287" s="62"/>
    </row>
    <row r="288" ht="15.75" customHeight="1">
      <c r="O288" s="62"/>
    </row>
    <row r="289" ht="15.75" customHeight="1">
      <c r="O289" s="62"/>
    </row>
    <row r="290" ht="15.75" customHeight="1">
      <c r="O290" s="62"/>
    </row>
    <row r="291" ht="15.75" customHeight="1">
      <c r="O291" s="62"/>
    </row>
    <row r="292" ht="15.75" customHeight="1">
      <c r="O292" s="62"/>
    </row>
    <row r="293" ht="15.75" customHeight="1">
      <c r="O293" s="62"/>
    </row>
    <row r="294" ht="15.75" customHeight="1">
      <c r="O294" s="62"/>
    </row>
    <row r="295" ht="15.75" customHeight="1">
      <c r="O295" s="62"/>
    </row>
    <row r="296" ht="15.75" customHeight="1">
      <c r="O296" s="62"/>
    </row>
    <row r="297" ht="15.75" customHeight="1">
      <c r="O297" s="62"/>
    </row>
    <row r="298" ht="15.75" customHeight="1">
      <c r="O298" s="62"/>
    </row>
    <row r="299" ht="15.75" customHeight="1">
      <c r="O299" s="62"/>
    </row>
    <row r="300" ht="15.75" customHeight="1">
      <c r="O300" s="62"/>
    </row>
    <row r="301" ht="15.75" customHeight="1">
      <c r="O301" s="62"/>
    </row>
    <row r="302" ht="15.75" customHeight="1">
      <c r="O302" s="62"/>
    </row>
    <row r="303" ht="15.75" customHeight="1">
      <c r="O303" s="62"/>
    </row>
    <row r="304" ht="15.75" customHeight="1">
      <c r="O304" s="62"/>
    </row>
    <row r="305" ht="15.75" customHeight="1">
      <c r="O305" s="62"/>
    </row>
    <row r="306" ht="15.75" customHeight="1">
      <c r="O306" s="62"/>
    </row>
    <row r="307" ht="15.75" customHeight="1">
      <c r="O307" s="62"/>
    </row>
    <row r="308" ht="15.75" customHeight="1">
      <c r="O308" s="62"/>
    </row>
    <row r="309" ht="15.75" customHeight="1">
      <c r="O309" s="62"/>
    </row>
    <row r="310" ht="15.75" customHeight="1">
      <c r="O310" s="62"/>
    </row>
    <row r="311" ht="15.75" customHeight="1">
      <c r="O311" s="62"/>
    </row>
    <row r="312" ht="15.75" customHeight="1">
      <c r="O312" s="62"/>
    </row>
    <row r="313" ht="15.75" customHeight="1">
      <c r="O313" s="62"/>
    </row>
    <row r="314" ht="15.75" customHeight="1">
      <c r="O314" s="62"/>
    </row>
    <row r="315" ht="15.75" customHeight="1">
      <c r="O315" s="62"/>
    </row>
    <row r="316" ht="15.75" customHeight="1">
      <c r="O316" s="62"/>
    </row>
    <row r="317" ht="15.75" customHeight="1">
      <c r="O317" s="62"/>
    </row>
    <row r="318" ht="15.75" customHeight="1">
      <c r="O318" s="62"/>
    </row>
    <row r="319" ht="15.75" customHeight="1">
      <c r="O319" s="62"/>
    </row>
    <row r="320" ht="15.75" customHeight="1">
      <c r="O320" s="62"/>
    </row>
    <row r="321" ht="15.75" customHeight="1">
      <c r="O321" s="62"/>
    </row>
    <row r="322" ht="15.75" customHeight="1">
      <c r="O322" s="62"/>
    </row>
    <row r="323" ht="15.75" customHeight="1">
      <c r="O323" s="62"/>
    </row>
    <row r="324" ht="15.75" customHeight="1">
      <c r="O324" s="62"/>
    </row>
    <row r="325" ht="15.75" customHeight="1">
      <c r="O325" s="62"/>
    </row>
    <row r="326" ht="15.75" customHeight="1">
      <c r="O326" s="62"/>
    </row>
    <row r="327" ht="15.75" customHeight="1">
      <c r="O327" s="62"/>
    </row>
    <row r="328" ht="15.75" customHeight="1">
      <c r="O328" s="62"/>
    </row>
    <row r="329" ht="15.75" customHeight="1">
      <c r="O329" s="62"/>
    </row>
    <row r="330" ht="15.75" customHeight="1">
      <c r="O330" s="62"/>
    </row>
    <row r="331" ht="15.75" customHeight="1">
      <c r="O331" s="62"/>
    </row>
    <row r="332" ht="15.75" customHeight="1">
      <c r="O332" s="62"/>
    </row>
    <row r="333" ht="15.75" customHeight="1">
      <c r="O333" s="62"/>
    </row>
    <row r="334" ht="15.75" customHeight="1">
      <c r="O334" s="62"/>
    </row>
    <row r="335" ht="15.75" customHeight="1">
      <c r="O335" s="62"/>
    </row>
    <row r="336" ht="15.75" customHeight="1">
      <c r="O336" s="62"/>
    </row>
    <row r="337" ht="15.75" customHeight="1">
      <c r="O337" s="62"/>
    </row>
    <row r="338" ht="15.75" customHeight="1">
      <c r="O338" s="62"/>
    </row>
    <row r="339" ht="15.75" customHeight="1">
      <c r="O339" s="62"/>
    </row>
    <row r="340" ht="15.75" customHeight="1">
      <c r="O340" s="62"/>
    </row>
    <row r="341" ht="15.75" customHeight="1">
      <c r="O341" s="62"/>
    </row>
    <row r="342" ht="15.75" customHeight="1">
      <c r="O342" s="62"/>
    </row>
    <row r="343" ht="15.75" customHeight="1">
      <c r="O343" s="62"/>
    </row>
    <row r="344" ht="15.75" customHeight="1">
      <c r="O344" s="62"/>
    </row>
    <row r="345" ht="15.75" customHeight="1">
      <c r="O345" s="62"/>
    </row>
    <row r="346" ht="15.75" customHeight="1">
      <c r="O346" s="62"/>
    </row>
    <row r="347" ht="15.75" customHeight="1">
      <c r="O347" s="62"/>
    </row>
    <row r="348" ht="15.75" customHeight="1">
      <c r="O348" s="62"/>
    </row>
    <row r="349" ht="15.75" customHeight="1">
      <c r="O349" s="62"/>
    </row>
    <row r="350" ht="15.75" customHeight="1">
      <c r="O350" s="62"/>
    </row>
    <row r="351" ht="15.75" customHeight="1">
      <c r="O351" s="62"/>
    </row>
    <row r="352" ht="15.75" customHeight="1">
      <c r="O352" s="62"/>
    </row>
    <row r="353" ht="15.75" customHeight="1">
      <c r="O353" s="62"/>
    </row>
    <row r="354" ht="15.75" customHeight="1">
      <c r="O354" s="62"/>
    </row>
    <row r="355" ht="15.75" customHeight="1">
      <c r="O355" s="62"/>
    </row>
    <row r="356" ht="15.75" customHeight="1">
      <c r="O356" s="62"/>
    </row>
    <row r="357" ht="15.75" customHeight="1">
      <c r="O357" s="62"/>
    </row>
    <row r="358" ht="15.75" customHeight="1">
      <c r="O358" s="62"/>
    </row>
    <row r="359" ht="15.75" customHeight="1">
      <c r="O359" s="62"/>
    </row>
    <row r="360" ht="15.75" customHeight="1">
      <c r="O360" s="62"/>
    </row>
    <row r="361" ht="15.75" customHeight="1">
      <c r="O361" s="62"/>
    </row>
    <row r="362" ht="15.75" customHeight="1">
      <c r="O362" s="62"/>
    </row>
    <row r="363" ht="15.75" customHeight="1">
      <c r="O363" s="62"/>
    </row>
    <row r="364" ht="15.75" customHeight="1">
      <c r="O364" s="62"/>
    </row>
    <row r="365" ht="15.75" customHeight="1">
      <c r="O365" s="62"/>
    </row>
    <row r="366" ht="15.75" customHeight="1">
      <c r="O366" s="62"/>
    </row>
    <row r="367" ht="15.75" customHeight="1">
      <c r="O367" s="62"/>
    </row>
    <row r="368" ht="15.75" customHeight="1">
      <c r="O368" s="62"/>
    </row>
    <row r="369" ht="15.75" customHeight="1">
      <c r="O369" s="62"/>
    </row>
    <row r="370" ht="15.75" customHeight="1">
      <c r="O370" s="62"/>
    </row>
    <row r="371" ht="15.75" customHeight="1">
      <c r="O371" s="62"/>
    </row>
    <row r="372" ht="15.75" customHeight="1">
      <c r="O372" s="62"/>
    </row>
    <row r="373" ht="15.75" customHeight="1">
      <c r="O373" s="62"/>
    </row>
    <row r="374" ht="15.75" customHeight="1">
      <c r="O374" s="62"/>
    </row>
    <row r="375" ht="15.75" customHeight="1">
      <c r="O375" s="62"/>
    </row>
    <row r="376" ht="15.75" customHeight="1">
      <c r="O376" s="62"/>
    </row>
    <row r="377" ht="15.75" customHeight="1">
      <c r="O377" s="62"/>
    </row>
    <row r="378" ht="15.75" customHeight="1">
      <c r="O378" s="62"/>
    </row>
    <row r="379" ht="15.75" customHeight="1">
      <c r="O379" s="62"/>
    </row>
    <row r="380" ht="15.75" customHeight="1">
      <c r="O380" s="62"/>
    </row>
    <row r="381" ht="15.75" customHeight="1">
      <c r="O381" s="62"/>
    </row>
    <row r="382" ht="15.75" customHeight="1">
      <c r="O382" s="62"/>
    </row>
    <row r="383" ht="15.75" customHeight="1">
      <c r="O383" s="62"/>
    </row>
    <row r="384" ht="15.75" customHeight="1">
      <c r="O384" s="62"/>
    </row>
    <row r="385" ht="15.75" customHeight="1">
      <c r="O385" s="62"/>
    </row>
    <row r="386" ht="15.75" customHeight="1">
      <c r="O386" s="62"/>
    </row>
    <row r="387" ht="15.75" customHeight="1">
      <c r="O387" s="62"/>
    </row>
    <row r="388" ht="15.75" customHeight="1">
      <c r="O388" s="62"/>
    </row>
    <row r="389" ht="15.75" customHeight="1">
      <c r="O389" s="62"/>
    </row>
    <row r="390" ht="15.75" customHeight="1">
      <c r="O390" s="62"/>
    </row>
    <row r="391" ht="15.75" customHeight="1">
      <c r="O391" s="62"/>
    </row>
    <row r="392" ht="15.75" customHeight="1">
      <c r="O392" s="62"/>
    </row>
    <row r="393" ht="15.75" customHeight="1">
      <c r="O393" s="62"/>
    </row>
    <row r="394" ht="15.75" customHeight="1">
      <c r="O394" s="62"/>
    </row>
    <row r="395" ht="15.75" customHeight="1">
      <c r="O395" s="62"/>
    </row>
    <row r="396" ht="15.75" customHeight="1">
      <c r="O396" s="62"/>
    </row>
    <row r="397" ht="15.75" customHeight="1">
      <c r="O397" s="62"/>
    </row>
    <row r="398" ht="15.75" customHeight="1">
      <c r="O398" s="62"/>
    </row>
    <row r="399" ht="15.75" customHeight="1">
      <c r="O399" s="62"/>
    </row>
    <row r="400" ht="15.75" customHeight="1">
      <c r="O400" s="62"/>
    </row>
    <row r="401" ht="15.75" customHeight="1">
      <c r="O401" s="62"/>
    </row>
    <row r="402" ht="15.75" customHeight="1">
      <c r="O402" s="62"/>
    </row>
    <row r="403" ht="15.75" customHeight="1">
      <c r="O403" s="62"/>
    </row>
    <row r="404" ht="15.75" customHeight="1">
      <c r="O404" s="62"/>
    </row>
    <row r="405" ht="15.75" customHeight="1">
      <c r="O405" s="62"/>
    </row>
    <row r="406" ht="15.75" customHeight="1">
      <c r="O406" s="62"/>
    </row>
    <row r="407" ht="15.75" customHeight="1">
      <c r="O407" s="62"/>
    </row>
    <row r="408" ht="15.75" customHeight="1">
      <c r="O408" s="62"/>
    </row>
    <row r="409" ht="15.75" customHeight="1">
      <c r="O409" s="62"/>
    </row>
    <row r="410" ht="15.75" customHeight="1">
      <c r="O410" s="62"/>
    </row>
    <row r="411" ht="15.75" customHeight="1">
      <c r="O411" s="62"/>
    </row>
    <row r="412" ht="15.75" customHeight="1">
      <c r="O412" s="62"/>
    </row>
    <row r="413" ht="15.75" customHeight="1">
      <c r="O413" s="62"/>
    </row>
    <row r="414" ht="15.75" customHeight="1">
      <c r="O414" s="62"/>
    </row>
    <row r="415" ht="15.75" customHeight="1">
      <c r="O415" s="62"/>
    </row>
    <row r="416" ht="15.75" customHeight="1">
      <c r="O416" s="62"/>
    </row>
    <row r="417" ht="15.75" customHeight="1">
      <c r="O417" s="62"/>
    </row>
    <row r="418" ht="15.75" customHeight="1">
      <c r="O418" s="62"/>
    </row>
    <row r="419" ht="15.75" customHeight="1">
      <c r="O419" s="62"/>
    </row>
    <row r="420" ht="15.75" customHeight="1">
      <c r="O420" s="62"/>
    </row>
    <row r="421" ht="15.75" customHeight="1">
      <c r="O421" s="62"/>
    </row>
    <row r="422" ht="15.75" customHeight="1">
      <c r="O422" s="62"/>
    </row>
    <row r="423" ht="15.75" customHeight="1">
      <c r="O423" s="62"/>
    </row>
    <row r="424" ht="15.75" customHeight="1">
      <c r="O424" s="62"/>
    </row>
    <row r="425" ht="15.75" customHeight="1">
      <c r="O425" s="62"/>
    </row>
    <row r="426" ht="15.75" customHeight="1">
      <c r="O426" s="62"/>
    </row>
    <row r="427" ht="15.75" customHeight="1">
      <c r="O427" s="62"/>
    </row>
    <row r="428" ht="15.75" customHeight="1">
      <c r="O428" s="62"/>
    </row>
    <row r="429" ht="15.75" customHeight="1">
      <c r="O429" s="62"/>
    </row>
    <row r="430" ht="15.75" customHeight="1">
      <c r="O430" s="62"/>
    </row>
    <row r="431" ht="15.75" customHeight="1">
      <c r="O431" s="62"/>
    </row>
    <row r="432" ht="15.75" customHeight="1">
      <c r="O432" s="62"/>
    </row>
    <row r="433" ht="15.75" customHeight="1">
      <c r="O433" s="62"/>
    </row>
    <row r="434" ht="15.75" customHeight="1">
      <c r="O434" s="62"/>
    </row>
    <row r="435" ht="15.75" customHeight="1">
      <c r="O435" s="62"/>
    </row>
    <row r="436" ht="15.75" customHeight="1">
      <c r="O436" s="62"/>
    </row>
    <row r="437" ht="15.75" customHeight="1">
      <c r="O437" s="62"/>
    </row>
    <row r="438" ht="15.75" customHeight="1">
      <c r="O438" s="62"/>
    </row>
    <row r="439" ht="15.75" customHeight="1">
      <c r="O439" s="62"/>
    </row>
    <row r="440" ht="15.75" customHeight="1">
      <c r="O440" s="62"/>
    </row>
    <row r="441" ht="15.75" customHeight="1">
      <c r="O441" s="62"/>
    </row>
    <row r="442" ht="15.75" customHeight="1">
      <c r="O442" s="62"/>
    </row>
    <row r="443" ht="15.75" customHeight="1">
      <c r="O443" s="62"/>
    </row>
    <row r="444" ht="15.75" customHeight="1">
      <c r="O444" s="62"/>
    </row>
    <row r="445" ht="15.75" customHeight="1">
      <c r="O445" s="62"/>
    </row>
    <row r="446" ht="15.75" customHeight="1">
      <c r="O446" s="62"/>
    </row>
    <row r="447" ht="15.75" customHeight="1">
      <c r="O447" s="62"/>
    </row>
    <row r="448" ht="15.75" customHeight="1">
      <c r="O448" s="62"/>
    </row>
    <row r="449" ht="15.75" customHeight="1">
      <c r="O449" s="62"/>
    </row>
    <row r="450" ht="15.75" customHeight="1">
      <c r="O450" s="62"/>
    </row>
    <row r="451" ht="15.75" customHeight="1">
      <c r="O451" s="62"/>
    </row>
    <row r="452" ht="15.75" customHeight="1">
      <c r="O452" s="62"/>
    </row>
    <row r="453" ht="15.75" customHeight="1">
      <c r="O453" s="62"/>
    </row>
    <row r="454" ht="15.75" customHeight="1">
      <c r="O454" s="62"/>
    </row>
    <row r="455" ht="15.75" customHeight="1">
      <c r="O455" s="62"/>
    </row>
    <row r="456" ht="15.75" customHeight="1">
      <c r="O456" s="62"/>
    </row>
    <row r="457" ht="15.75" customHeight="1">
      <c r="O457" s="62"/>
    </row>
    <row r="458" ht="15.75" customHeight="1">
      <c r="O458" s="62"/>
    </row>
    <row r="459" ht="15.75" customHeight="1">
      <c r="O459" s="62"/>
    </row>
    <row r="460" ht="15.75" customHeight="1">
      <c r="O460" s="62"/>
    </row>
    <row r="461" ht="15.75" customHeight="1">
      <c r="O461" s="62"/>
    </row>
    <row r="462" ht="15.75" customHeight="1">
      <c r="O462" s="62"/>
    </row>
    <row r="463" ht="15.75" customHeight="1">
      <c r="O463" s="62"/>
    </row>
    <row r="464" ht="15.75" customHeight="1">
      <c r="O464" s="62"/>
    </row>
    <row r="465" ht="15.75" customHeight="1">
      <c r="O465" s="62"/>
    </row>
    <row r="466" ht="15.75" customHeight="1">
      <c r="O466" s="62"/>
    </row>
    <row r="467" ht="15.75" customHeight="1">
      <c r="O467" s="62"/>
    </row>
    <row r="468" ht="15.75" customHeight="1">
      <c r="O468" s="62"/>
    </row>
    <row r="469" ht="15.75" customHeight="1">
      <c r="O469" s="62"/>
    </row>
    <row r="470" ht="15.75" customHeight="1">
      <c r="O470" s="62"/>
    </row>
    <row r="471" ht="15.75" customHeight="1">
      <c r="O471" s="62"/>
    </row>
    <row r="472" ht="15.75" customHeight="1">
      <c r="O472" s="62"/>
    </row>
    <row r="473" ht="15.75" customHeight="1">
      <c r="O473" s="62"/>
    </row>
    <row r="474" ht="15.75" customHeight="1">
      <c r="O474" s="62"/>
    </row>
    <row r="475" ht="15.75" customHeight="1">
      <c r="O475" s="62"/>
    </row>
    <row r="476" ht="15.75" customHeight="1">
      <c r="O476" s="62"/>
    </row>
    <row r="477" ht="15.75" customHeight="1">
      <c r="O477" s="62"/>
    </row>
    <row r="478" ht="15.75" customHeight="1">
      <c r="O478" s="62"/>
    </row>
    <row r="479" ht="15.75" customHeight="1">
      <c r="O479" s="62"/>
    </row>
    <row r="480" ht="15.75" customHeight="1">
      <c r="O480" s="62"/>
    </row>
    <row r="481" ht="15.75" customHeight="1">
      <c r="O481" s="62"/>
    </row>
    <row r="482" ht="15.75" customHeight="1">
      <c r="O482" s="62"/>
    </row>
    <row r="483" ht="15.75" customHeight="1">
      <c r="O483" s="62"/>
    </row>
    <row r="484" ht="15.75" customHeight="1">
      <c r="O484" s="62"/>
    </row>
    <row r="485" ht="15.75" customHeight="1">
      <c r="O485" s="62"/>
    </row>
    <row r="486" ht="15.75" customHeight="1">
      <c r="O486" s="62"/>
    </row>
    <row r="487" ht="15.75" customHeight="1">
      <c r="O487" s="62"/>
    </row>
    <row r="488" ht="15.75" customHeight="1">
      <c r="O488" s="62"/>
    </row>
    <row r="489" ht="15.75" customHeight="1">
      <c r="O489" s="62"/>
    </row>
    <row r="490" ht="15.75" customHeight="1">
      <c r="O490" s="62"/>
    </row>
    <row r="491" ht="15.75" customHeight="1">
      <c r="O491" s="62"/>
    </row>
    <row r="492" ht="15.75" customHeight="1">
      <c r="O492" s="62"/>
    </row>
    <row r="493" ht="15.75" customHeight="1">
      <c r="O493" s="62"/>
    </row>
    <row r="494" ht="15.75" customHeight="1">
      <c r="O494" s="62"/>
    </row>
    <row r="495" ht="15.75" customHeight="1">
      <c r="O495" s="62"/>
    </row>
    <row r="496" ht="15.75" customHeight="1">
      <c r="O496" s="62"/>
    </row>
    <row r="497" ht="15.75" customHeight="1">
      <c r="O497" s="62"/>
    </row>
    <row r="498" ht="15.75" customHeight="1">
      <c r="O498" s="62"/>
    </row>
    <row r="499" ht="15.75" customHeight="1">
      <c r="O499" s="62"/>
    </row>
    <row r="500" ht="15.75" customHeight="1">
      <c r="O500" s="62"/>
    </row>
    <row r="501" ht="15.75" customHeight="1">
      <c r="O501" s="62"/>
    </row>
    <row r="502" ht="15.75" customHeight="1">
      <c r="O502" s="62"/>
    </row>
    <row r="503" ht="15.75" customHeight="1">
      <c r="O503" s="62"/>
    </row>
    <row r="504" ht="15.75" customHeight="1">
      <c r="O504" s="62"/>
    </row>
    <row r="505" ht="15.75" customHeight="1">
      <c r="O505" s="62"/>
    </row>
    <row r="506" ht="15.75" customHeight="1">
      <c r="O506" s="62"/>
    </row>
    <row r="507" ht="15.75" customHeight="1">
      <c r="O507" s="62"/>
    </row>
    <row r="508" ht="15.75" customHeight="1">
      <c r="O508" s="62"/>
    </row>
    <row r="509" ht="15.75" customHeight="1">
      <c r="O509" s="62"/>
    </row>
    <row r="510" ht="15.75" customHeight="1">
      <c r="O510" s="62"/>
    </row>
    <row r="511" ht="15.75" customHeight="1">
      <c r="O511" s="62"/>
    </row>
    <row r="512" ht="15.75" customHeight="1">
      <c r="O512" s="62"/>
    </row>
    <row r="513" ht="15.75" customHeight="1">
      <c r="O513" s="62"/>
    </row>
    <row r="514" ht="15.75" customHeight="1">
      <c r="O514" s="62"/>
    </row>
    <row r="515" ht="15.75" customHeight="1">
      <c r="O515" s="62"/>
    </row>
    <row r="516" ht="15.75" customHeight="1">
      <c r="O516" s="62"/>
    </row>
    <row r="517" ht="15.75" customHeight="1">
      <c r="O517" s="62"/>
    </row>
    <row r="518" ht="15.75" customHeight="1">
      <c r="O518" s="62"/>
    </row>
    <row r="519" ht="15.75" customHeight="1">
      <c r="O519" s="62"/>
    </row>
    <row r="520" ht="15.75" customHeight="1">
      <c r="O520" s="62"/>
    </row>
    <row r="521" ht="15.75" customHeight="1">
      <c r="O521" s="62"/>
    </row>
    <row r="522" ht="15.75" customHeight="1">
      <c r="O522" s="62"/>
    </row>
    <row r="523" ht="15.75" customHeight="1">
      <c r="O523" s="62"/>
    </row>
    <row r="524" ht="15.75" customHeight="1">
      <c r="O524" s="62"/>
    </row>
    <row r="525" ht="15.75" customHeight="1">
      <c r="O525" s="62"/>
    </row>
    <row r="526" ht="15.75" customHeight="1">
      <c r="O526" s="62"/>
    </row>
    <row r="527" ht="15.75" customHeight="1">
      <c r="O527" s="62"/>
    </row>
    <row r="528" ht="15.75" customHeight="1">
      <c r="O528" s="62"/>
    </row>
    <row r="529" ht="15.75" customHeight="1">
      <c r="O529" s="62"/>
    </row>
    <row r="530" ht="15.75" customHeight="1">
      <c r="O530" s="62"/>
    </row>
    <row r="531" ht="15.75" customHeight="1">
      <c r="O531" s="62"/>
    </row>
    <row r="532" ht="15.75" customHeight="1">
      <c r="O532" s="62"/>
    </row>
    <row r="533" ht="15.75" customHeight="1">
      <c r="O533" s="62"/>
    </row>
    <row r="534" ht="15.75" customHeight="1">
      <c r="O534" s="62"/>
    </row>
    <row r="535" ht="15.75" customHeight="1">
      <c r="O535" s="62"/>
    </row>
    <row r="536" ht="15.75" customHeight="1">
      <c r="O536" s="62"/>
    </row>
    <row r="537" ht="15.75" customHeight="1">
      <c r="O537" s="62"/>
    </row>
    <row r="538" ht="15.75" customHeight="1">
      <c r="O538" s="62"/>
    </row>
    <row r="539" ht="15.75" customHeight="1">
      <c r="O539" s="62"/>
    </row>
    <row r="540" ht="15.75" customHeight="1">
      <c r="O540" s="62"/>
    </row>
    <row r="541" ht="15.75" customHeight="1">
      <c r="O541" s="62"/>
    </row>
    <row r="542" ht="15.75" customHeight="1">
      <c r="O542" s="62"/>
    </row>
    <row r="543" ht="15.75" customHeight="1">
      <c r="O543" s="62"/>
    </row>
    <row r="544" ht="15.75" customHeight="1">
      <c r="O544" s="62"/>
    </row>
    <row r="545" ht="15.75" customHeight="1">
      <c r="O545" s="62"/>
    </row>
    <row r="546" ht="15.75" customHeight="1">
      <c r="O546" s="62"/>
    </row>
    <row r="547" ht="15.75" customHeight="1">
      <c r="O547" s="62"/>
    </row>
    <row r="548" ht="15.75" customHeight="1">
      <c r="O548" s="62"/>
    </row>
    <row r="549" ht="15.75" customHeight="1">
      <c r="O549" s="62"/>
    </row>
    <row r="550" ht="15.75" customHeight="1">
      <c r="O550" s="62"/>
    </row>
    <row r="551" ht="15.75" customHeight="1">
      <c r="O551" s="62"/>
    </row>
    <row r="552" ht="15.75" customHeight="1">
      <c r="O552" s="62"/>
    </row>
    <row r="553" ht="15.75" customHeight="1">
      <c r="O553" s="62"/>
    </row>
    <row r="554" ht="15.75" customHeight="1">
      <c r="O554" s="62"/>
    </row>
    <row r="555" ht="15.75" customHeight="1">
      <c r="O555" s="62"/>
    </row>
    <row r="556" ht="15.75" customHeight="1">
      <c r="O556" s="62"/>
    </row>
    <row r="557" ht="15.75" customHeight="1">
      <c r="O557" s="62"/>
    </row>
    <row r="558" ht="15.75" customHeight="1">
      <c r="O558" s="62"/>
    </row>
    <row r="559" ht="15.75" customHeight="1">
      <c r="O559" s="62"/>
    </row>
    <row r="560" ht="15.75" customHeight="1">
      <c r="O560" s="62"/>
    </row>
    <row r="561" ht="15.75" customHeight="1">
      <c r="O561" s="62"/>
    </row>
    <row r="562" ht="15.75" customHeight="1">
      <c r="O562" s="62"/>
    </row>
    <row r="563" ht="15.75" customHeight="1">
      <c r="O563" s="62"/>
    </row>
    <row r="564" ht="15.75" customHeight="1">
      <c r="O564" s="62"/>
    </row>
    <row r="565" ht="15.75" customHeight="1">
      <c r="O565" s="62"/>
    </row>
    <row r="566" ht="15.75" customHeight="1">
      <c r="O566" s="62"/>
    </row>
    <row r="567" ht="15.75" customHeight="1">
      <c r="O567" s="62"/>
    </row>
    <row r="568" ht="15.75" customHeight="1">
      <c r="O568" s="62"/>
    </row>
    <row r="569" ht="15.75" customHeight="1">
      <c r="O569" s="62"/>
    </row>
    <row r="570" ht="15.75" customHeight="1">
      <c r="O570" s="62"/>
    </row>
    <row r="571" ht="15.75" customHeight="1">
      <c r="O571" s="62"/>
    </row>
    <row r="572" ht="15.75" customHeight="1">
      <c r="O572" s="62"/>
    </row>
    <row r="573" ht="15.75" customHeight="1">
      <c r="O573" s="62"/>
    </row>
    <row r="574" ht="15.75" customHeight="1">
      <c r="O574" s="62"/>
    </row>
    <row r="575" ht="15.75" customHeight="1">
      <c r="O575" s="62"/>
    </row>
    <row r="576" ht="15.75" customHeight="1">
      <c r="O576" s="62"/>
    </row>
    <row r="577" ht="15.75" customHeight="1">
      <c r="O577" s="62"/>
    </row>
    <row r="578" ht="15.75" customHeight="1">
      <c r="O578" s="62"/>
    </row>
    <row r="579" ht="15.75" customHeight="1">
      <c r="O579" s="62"/>
    </row>
    <row r="580" ht="15.75" customHeight="1">
      <c r="O580" s="62"/>
    </row>
    <row r="581" ht="15.75" customHeight="1">
      <c r="O581" s="62"/>
    </row>
    <row r="582" ht="15.75" customHeight="1">
      <c r="O582" s="62"/>
    </row>
    <row r="583" ht="15.75" customHeight="1">
      <c r="O583" s="62"/>
    </row>
    <row r="584" ht="15.75" customHeight="1">
      <c r="O584" s="62"/>
    </row>
    <row r="585" ht="15.75" customHeight="1">
      <c r="O585" s="62"/>
    </row>
    <row r="586" ht="15.75" customHeight="1">
      <c r="O586" s="62"/>
    </row>
    <row r="587" ht="15.75" customHeight="1">
      <c r="O587" s="62"/>
    </row>
    <row r="588" ht="15.75" customHeight="1">
      <c r="O588" s="62"/>
    </row>
    <row r="589" ht="15.75" customHeight="1">
      <c r="O589" s="62"/>
    </row>
    <row r="590" ht="15.75" customHeight="1">
      <c r="O590" s="62"/>
    </row>
    <row r="591" ht="15.75" customHeight="1">
      <c r="O591" s="62"/>
    </row>
    <row r="592" ht="15.75" customHeight="1">
      <c r="O592" s="62"/>
    </row>
    <row r="593" ht="15.75" customHeight="1">
      <c r="O593" s="62"/>
    </row>
    <row r="594" ht="15.75" customHeight="1">
      <c r="O594" s="62"/>
    </row>
    <row r="595" ht="15.75" customHeight="1">
      <c r="O595" s="62"/>
    </row>
    <row r="596" ht="15.75" customHeight="1">
      <c r="O596" s="62"/>
    </row>
    <row r="597" ht="15.75" customHeight="1">
      <c r="O597" s="62"/>
    </row>
    <row r="598" ht="15.75" customHeight="1">
      <c r="O598" s="62"/>
    </row>
    <row r="599" ht="15.75" customHeight="1">
      <c r="O599" s="62"/>
    </row>
    <row r="600" ht="15.75" customHeight="1">
      <c r="O600" s="62"/>
    </row>
    <row r="601" ht="15.75" customHeight="1">
      <c r="O601" s="62"/>
    </row>
    <row r="602" ht="15.75" customHeight="1">
      <c r="O602" s="62"/>
    </row>
    <row r="603" ht="15.75" customHeight="1">
      <c r="O603" s="62"/>
    </row>
    <row r="604" ht="15.75" customHeight="1">
      <c r="O604" s="62"/>
    </row>
    <row r="605" ht="15.75" customHeight="1">
      <c r="O605" s="62"/>
    </row>
    <row r="606" ht="15.75" customHeight="1">
      <c r="O606" s="62"/>
    </row>
    <row r="607" ht="15.75" customHeight="1">
      <c r="O607" s="62"/>
    </row>
    <row r="608" ht="15.75" customHeight="1">
      <c r="O608" s="62"/>
    </row>
    <row r="609" ht="15.75" customHeight="1">
      <c r="O609" s="62"/>
    </row>
    <row r="610" ht="15.75" customHeight="1">
      <c r="O610" s="62"/>
    </row>
    <row r="611" ht="15.75" customHeight="1">
      <c r="O611" s="62"/>
    </row>
    <row r="612" ht="15.75" customHeight="1">
      <c r="O612" s="62"/>
    </row>
    <row r="613" ht="15.75" customHeight="1">
      <c r="O613" s="62"/>
    </row>
    <row r="614" ht="15.75" customHeight="1">
      <c r="O614" s="62"/>
    </row>
    <row r="615" ht="15.75" customHeight="1">
      <c r="O615" s="62"/>
    </row>
    <row r="616" ht="15.75" customHeight="1">
      <c r="O616" s="62"/>
    </row>
    <row r="617" ht="15.75" customHeight="1">
      <c r="O617" s="62"/>
    </row>
    <row r="618" ht="15.75" customHeight="1">
      <c r="O618" s="62"/>
    </row>
    <row r="619" ht="15.75" customHeight="1">
      <c r="O619" s="62"/>
    </row>
    <row r="620" ht="15.75" customHeight="1">
      <c r="O620" s="62"/>
    </row>
    <row r="621" ht="15.75" customHeight="1">
      <c r="O621" s="62"/>
    </row>
    <row r="622" ht="15.75" customHeight="1">
      <c r="O622" s="62"/>
    </row>
    <row r="623" ht="15.75" customHeight="1">
      <c r="O623" s="62"/>
    </row>
    <row r="624" ht="15.75" customHeight="1">
      <c r="O624" s="62"/>
    </row>
    <row r="625" ht="15.75" customHeight="1">
      <c r="O625" s="62"/>
    </row>
    <row r="626" ht="15.75" customHeight="1">
      <c r="O626" s="62"/>
    </row>
    <row r="627" ht="15.75" customHeight="1">
      <c r="O627" s="62"/>
    </row>
    <row r="628" ht="15.75" customHeight="1">
      <c r="O628" s="62"/>
    </row>
    <row r="629" ht="15.75" customHeight="1">
      <c r="O629" s="62"/>
    </row>
    <row r="630" ht="15.75" customHeight="1">
      <c r="O630" s="62"/>
    </row>
    <row r="631" ht="15.75" customHeight="1">
      <c r="O631" s="62"/>
    </row>
    <row r="632" ht="15.75" customHeight="1">
      <c r="O632" s="62"/>
    </row>
    <row r="633" ht="15.75" customHeight="1">
      <c r="O633" s="62"/>
    </row>
    <row r="634" ht="15.75" customHeight="1">
      <c r="O634" s="62"/>
    </row>
    <row r="635" ht="15.75" customHeight="1">
      <c r="O635" s="62"/>
    </row>
    <row r="636" ht="15.75" customHeight="1">
      <c r="O636" s="62"/>
    </row>
    <row r="637" ht="15.75" customHeight="1">
      <c r="O637" s="62"/>
    </row>
    <row r="638" ht="15.75" customHeight="1">
      <c r="O638" s="62"/>
    </row>
    <row r="639" ht="15.75" customHeight="1">
      <c r="O639" s="62"/>
    </row>
    <row r="640" ht="15.75" customHeight="1">
      <c r="O640" s="62"/>
    </row>
    <row r="641" ht="15.75" customHeight="1">
      <c r="O641" s="62"/>
    </row>
    <row r="642" ht="15.75" customHeight="1">
      <c r="O642" s="62"/>
    </row>
    <row r="643" ht="15.75" customHeight="1">
      <c r="O643" s="62"/>
    </row>
    <row r="644" ht="15.75" customHeight="1">
      <c r="O644" s="62"/>
    </row>
    <row r="645" ht="15.75" customHeight="1">
      <c r="O645" s="62"/>
    </row>
    <row r="646" ht="15.75" customHeight="1">
      <c r="O646" s="62"/>
    </row>
    <row r="647" ht="15.75" customHeight="1">
      <c r="O647" s="62"/>
    </row>
    <row r="648" ht="15.75" customHeight="1">
      <c r="O648" s="62"/>
    </row>
    <row r="649" ht="15.75" customHeight="1">
      <c r="O649" s="62"/>
    </row>
    <row r="650" ht="15.75" customHeight="1">
      <c r="O650" s="62"/>
    </row>
    <row r="651" ht="15.75" customHeight="1">
      <c r="O651" s="62"/>
    </row>
    <row r="652" ht="15.75" customHeight="1">
      <c r="O652" s="62"/>
    </row>
    <row r="653" ht="15.75" customHeight="1">
      <c r="O653" s="62"/>
    </row>
    <row r="654" ht="15.75" customHeight="1">
      <c r="O654" s="62"/>
    </row>
    <row r="655" ht="15.75" customHeight="1">
      <c r="O655" s="62"/>
    </row>
    <row r="656" ht="15.75" customHeight="1">
      <c r="O656" s="62"/>
    </row>
    <row r="657" ht="15.75" customHeight="1">
      <c r="O657" s="62"/>
    </row>
    <row r="658" ht="15.75" customHeight="1">
      <c r="O658" s="62"/>
    </row>
    <row r="659" ht="15.75" customHeight="1">
      <c r="O659" s="62"/>
    </row>
    <row r="660" ht="15.75" customHeight="1">
      <c r="O660" s="62"/>
    </row>
    <row r="661" ht="15.75" customHeight="1">
      <c r="O661" s="62"/>
    </row>
    <row r="662" ht="15.75" customHeight="1">
      <c r="O662" s="62"/>
    </row>
    <row r="663" ht="15.75" customHeight="1">
      <c r="O663" s="62"/>
    </row>
    <row r="664" ht="15.75" customHeight="1">
      <c r="O664" s="62"/>
    </row>
    <row r="665" ht="15.75" customHeight="1">
      <c r="O665" s="62"/>
    </row>
    <row r="666" ht="15.75" customHeight="1">
      <c r="O666" s="62"/>
    </row>
    <row r="667" ht="15.75" customHeight="1">
      <c r="O667" s="62"/>
    </row>
    <row r="668" ht="15.75" customHeight="1">
      <c r="O668" s="62"/>
    </row>
    <row r="669" ht="15.75" customHeight="1">
      <c r="O669" s="62"/>
    </row>
    <row r="670" ht="15.75" customHeight="1">
      <c r="O670" s="62"/>
    </row>
    <row r="671" ht="15.75" customHeight="1">
      <c r="O671" s="62"/>
    </row>
    <row r="672" ht="15.75" customHeight="1">
      <c r="O672" s="62"/>
    </row>
    <row r="673" ht="15.75" customHeight="1">
      <c r="O673" s="62"/>
    </row>
    <row r="674" ht="15.75" customHeight="1">
      <c r="O674" s="62"/>
    </row>
    <row r="675" ht="15.75" customHeight="1">
      <c r="O675" s="62"/>
    </row>
    <row r="676" ht="15.75" customHeight="1">
      <c r="O676" s="62"/>
    </row>
    <row r="677" ht="15.75" customHeight="1">
      <c r="O677" s="62"/>
    </row>
    <row r="678" ht="15.75" customHeight="1">
      <c r="O678" s="62"/>
    </row>
    <row r="679" ht="15.75" customHeight="1">
      <c r="O679" s="62"/>
    </row>
    <row r="680" ht="15.75" customHeight="1">
      <c r="O680" s="62"/>
    </row>
    <row r="681" ht="15.75" customHeight="1">
      <c r="O681" s="62"/>
    </row>
    <row r="682" ht="15.75" customHeight="1">
      <c r="O682" s="62"/>
    </row>
    <row r="683" ht="15.75" customHeight="1">
      <c r="O683" s="62"/>
    </row>
    <row r="684" ht="15.75" customHeight="1">
      <c r="O684" s="62"/>
    </row>
    <row r="685" ht="15.75" customHeight="1">
      <c r="O685" s="62"/>
    </row>
    <row r="686" ht="15.75" customHeight="1">
      <c r="O686" s="62"/>
    </row>
    <row r="687" ht="15.75" customHeight="1">
      <c r="O687" s="62"/>
    </row>
    <row r="688" ht="15.75" customHeight="1">
      <c r="O688" s="62"/>
    </row>
    <row r="689" ht="15.75" customHeight="1">
      <c r="O689" s="62"/>
    </row>
    <row r="690" ht="15.75" customHeight="1">
      <c r="O690" s="62"/>
    </row>
    <row r="691" ht="15.75" customHeight="1">
      <c r="O691" s="62"/>
    </row>
    <row r="692" ht="15.75" customHeight="1">
      <c r="O692" s="62"/>
    </row>
    <row r="693" ht="15.75" customHeight="1">
      <c r="O693" s="62"/>
    </row>
    <row r="694" ht="15.75" customHeight="1">
      <c r="O694" s="62"/>
    </row>
    <row r="695" ht="15.75" customHeight="1">
      <c r="O695" s="62"/>
    </row>
    <row r="696" ht="15.75" customHeight="1">
      <c r="O696" s="62"/>
    </row>
    <row r="697" ht="15.75" customHeight="1">
      <c r="O697" s="62"/>
    </row>
    <row r="698" ht="15.75" customHeight="1">
      <c r="O698" s="62"/>
    </row>
    <row r="699" ht="15.75" customHeight="1">
      <c r="O699" s="62"/>
    </row>
    <row r="700" ht="15.75" customHeight="1">
      <c r="O700" s="62"/>
    </row>
    <row r="701" ht="15.75" customHeight="1">
      <c r="O701" s="62"/>
    </row>
    <row r="702" ht="15.75" customHeight="1">
      <c r="O702" s="62"/>
    </row>
    <row r="703" ht="15.75" customHeight="1">
      <c r="O703" s="62"/>
    </row>
    <row r="704" ht="15.75" customHeight="1">
      <c r="O704" s="62"/>
    </row>
    <row r="705" ht="15.75" customHeight="1">
      <c r="O705" s="62"/>
    </row>
    <row r="706" ht="15.75" customHeight="1">
      <c r="O706" s="62"/>
    </row>
    <row r="707" ht="15.75" customHeight="1">
      <c r="O707" s="62"/>
    </row>
    <row r="708" ht="15.75" customHeight="1">
      <c r="O708" s="62"/>
    </row>
    <row r="709" ht="15.75" customHeight="1">
      <c r="O709" s="62"/>
    </row>
    <row r="710" ht="15.75" customHeight="1">
      <c r="O710" s="62"/>
    </row>
    <row r="711" ht="15.75" customHeight="1">
      <c r="O711" s="62"/>
    </row>
    <row r="712" ht="15.75" customHeight="1">
      <c r="O712" s="62"/>
    </row>
    <row r="713" ht="15.75" customHeight="1">
      <c r="O713" s="62"/>
    </row>
    <row r="714" ht="15.75" customHeight="1">
      <c r="O714" s="62"/>
    </row>
    <row r="715" ht="15.75" customHeight="1">
      <c r="O715" s="62"/>
    </row>
    <row r="716" ht="15.75" customHeight="1">
      <c r="O716" s="62"/>
    </row>
    <row r="717" ht="15.75" customHeight="1">
      <c r="O717" s="62"/>
    </row>
    <row r="718" ht="15.75" customHeight="1">
      <c r="O718" s="62"/>
    </row>
    <row r="719" ht="15.75" customHeight="1">
      <c r="O719" s="62"/>
    </row>
    <row r="720" ht="15.75" customHeight="1">
      <c r="O720" s="62"/>
    </row>
    <row r="721" ht="15.75" customHeight="1">
      <c r="O721" s="62"/>
    </row>
    <row r="722" ht="15.75" customHeight="1">
      <c r="O722" s="62"/>
    </row>
    <row r="723" ht="15.75" customHeight="1">
      <c r="O723" s="62"/>
    </row>
    <row r="724" ht="15.75" customHeight="1">
      <c r="O724" s="62"/>
    </row>
    <row r="725" ht="15.75" customHeight="1">
      <c r="O725" s="62"/>
    </row>
    <row r="726" ht="15.75" customHeight="1">
      <c r="O726" s="62"/>
    </row>
    <row r="727" ht="15.75" customHeight="1">
      <c r="O727" s="62"/>
    </row>
    <row r="728" ht="15.75" customHeight="1">
      <c r="O728" s="62"/>
    </row>
    <row r="729" ht="15.75" customHeight="1">
      <c r="O729" s="62"/>
    </row>
    <row r="730" ht="15.75" customHeight="1">
      <c r="O730" s="62"/>
    </row>
    <row r="731" ht="15.75" customHeight="1">
      <c r="O731" s="62"/>
    </row>
    <row r="732" ht="15.75" customHeight="1">
      <c r="O732" s="62"/>
    </row>
    <row r="733" ht="15.75" customHeight="1">
      <c r="O733" s="62"/>
    </row>
    <row r="734" ht="15.75" customHeight="1">
      <c r="O734" s="62"/>
    </row>
    <row r="735" ht="15.75" customHeight="1">
      <c r="O735" s="62"/>
    </row>
    <row r="736" ht="15.75" customHeight="1">
      <c r="O736" s="62"/>
    </row>
    <row r="737" ht="15.75" customHeight="1">
      <c r="O737" s="62"/>
    </row>
    <row r="738" ht="15.75" customHeight="1">
      <c r="O738" s="62"/>
    </row>
    <row r="739" ht="15.75" customHeight="1">
      <c r="O739" s="62"/>
    </row>
    <row r="740" ht="15.75" customHeight="1">
      <c r="O740" s="62"/>
    </row>
    <row r="741" ht="15.75" customHeight="1">
      <c r="O741" s="62"/>
    </row>
    <row r="742" ht="15.75" customHeight="1">
      <c r="O742" s="62"/>
    </row>
    <row r="743" ht="15.75" customHeight="1">
      <c r="O743" s="62"/>
    </row>
    <row r="744" ht="15.75" customHeight="1">
      <c r="O744" s="62"/>
    </row>
    <row r="745" ht="15.75" customHeight="1">
      <c r="O745" s="62"/>
    </row>
    <row r="746" ht="15.75" customHeight="1">
      <c r="O746" s="62"/>
    </row>
    <row r="747" ht="15.75" customHeight="1">
      <c r="O747" s="62"/>
    </row>
    <row r="748" ht="15.75" customHeight="1">
      <c r="O748" s="62"/>
    </row>
    <row r="749" ht="15.75" customHeight="1">
      <c r="O749" s="62"/>
    </row>
    <row r="750" ht="15.75" customHeight="1">
      <c r="O750" s="62"/>
    </row>
    <row r="751" ht="15.75" customHeight="1">
      <c r="O751" s="62"/>
    </row>
    <row r="752" ht="15.75" customHeight="1">
      <c r="O752" s="62"/>
    </row>
    <row r="753" ht="15.75" customHeight="1">
      <c r="O753" s="62"/>
    </row>
    <row r="754" ht="15.75" customHeight="1">
      <c r="O754" s="62"/>
    </row>
    <row r="755" ht="15.75" customHeight="1">
      <c r="O755" s="62"/>
    </row>
    <row r="756" ht="15.75" customHeight="1">
      <c r="O756" s="62"/>
    </row>
    <row r="757" ht="15.75" customHeight="1">
      <c r="O757" s="62"/>
    </row>
    <row r="758" ht="15.75" customHeight="1">
      <c r="O758" s="62"/>
    </row>
    <row r="759" ht="15.75" customHeight="1">
      <c r="O759" s="62"/>
    </row>
    <row r="760" ht="15.75" customHeight="1">
      <c r="O760" s="62"/>
    </row>
    <row r="761" ht="15.75" customHeight="1">
      <c r="O761" s="62"/>
    </row>
    <row r="762" ht="15.75" customHeight="1">
      <c r="O762" s="62"/>
    </row>
    <row r="763" ht="15.75" customHeight="1">
      <c r="O763" s="62"/>
    </row>
    <row r="764" ht="15.75" customHeight="1">
      <c r="O764" s="62"/>
    </row>
    <row r="765" ht="15.75" customHeight="1">
      <c r="O765" s="62"/>
    </row>
    <row r="766" ht="15.75" customHeight="1">
      <c r="O766" s="62"/>
    </row>
    <row r="767" ht="15.75" customHeight="1">
      <c r="O767" s="62"/>
    </row>
    <row r="768" ht="15.75" customHeight="1">
      <c r="O768" s="62"/>
    </row>
    <row r="769" ht="15.75" customHeight="1">
      <c r="O769" s="62"/>
    </row>
    <row r="770" ht="15.75" customHeight="1">
      <c r="O770" s="62"/>
    </row>
    <row r="771" ht="15.75" customHeight="1">
      <c r="O771" s="62"/>
    </row>
    <row r="772" ht="15.75" customHeight="1">
      <c r="O772" s="62"/>
    </row>
    <row r="773" ht="15.75" customHeight="1">
      <c r="O773" s="62"/>
    </row>
    <row r="774" ht="15.75" customHeight="1">
      <c r="O774" s="62"/>
    </row>
    <row r="775" ht="15.75" customHeight="1">
      <c r="O775" s="62"/>
    </row>
    <row r="776" ht="15.75" customHeight="1">
      <c r="O776" s="62"/>
    </row>
    <row r="777" ht="15.75" customHeight="1">
      <c r="O777" s="62"/>
    </row>
    <row r="778" ht="15.75" customHeight="1">
      <c r="O778" s="62"/>
    </row>
    <row r="779" ht="15.75" customHeight="1">
      <c r="O779" s="62"/>
    </row>
    <row r="780" ht="15.75" customHeight="1">
      <c r="O780" s="62"/>
    </row>
    <row r="781" ht="15.75" customHeight="1">
      <c r="O781" s="62"/>
    </row>
    <row r="782" ht="15.75" customHeight="1">
      <c r="O782" s="62"/>
    </row>
    <row r="783" ht="15.75" customHeight="1">
      <c r="O783" s="62"/>
    </row>
    <row r="784" ht="15.75" customHeight="1">
      <c r="O784" s="62"/>
    </row>
    <row r="785" ht="15.75" customHeight="1">
      <c r="O785" s="62"/>
    </row>
    <row r="786" ht="15.75" customHeight="1">
      <c r="O786" s="62"/>
    </row>
    <row r="787" ht="15.75" customHeight="1">
      <c r="O787" s="62"/>
    </row>
    <row r="788" ht="15.75" customHeight="1">
      <c r="O788" s="62"/>
    </row>
    <row r="789" ht="15.75" customHeight="1">
      <c r="O789" s="62"/>
    </row>
    <row r="790" ht="15.75" customHeight="1">
      <c r="O790" s="62"/>
    </row>
    <row r="791" ht="15.75" customHeight="1">
      <c r="O791" s="62"/>
    </row>
    <row r="792" ht="15.75" customHeight="1">
      <c r="O792" s="62"/>
    </row>
    <row r="793" ht="15.75" customHeight="1">
      <c r="O793" s="62"/>
    </row>
    <row r="794" ht="15.75" customHeight="1">
      <c r="O794" s="62"/>
    </row>
    <row r="795" ht="15.75" customHeight="1">
      <c r="O795" s="62"/>
    </row>
    <row r="796" ht="15.75" customHeight="1">
      <c r="O796" s="62"/>
    </row>
    <row r="797" ht="15.75" customHeight="1">
      <c r="O797" s="62"/>
    </row>
    <row r="798" ht="15.75" customHeight="1">
      <c r="O798" s="62"/>
    </row>
    <row r="799" ht="15.75" customHeight="1">
      <c r="O799" s="62"/>
    </row>
    <row r="800" ht="15.75" customHeight="1">
      <c r="O800" s="62"/>
    </row>
    <row r="801" ht="15.75" customHeight="1">
      <c r="O801" s="62"/>
    </row>
    <row r="802" ht="15.75" customHeight="1">
      <c r="O802" s="62"/>
    </row>
    <row r="803" ht="15.75" customHeight="1">
      <c r="O803" s="62"/>
    </row>
    <row r="804" ht="15.75" customHeight="1">
      <c r="O804" s="62"/>
    </row>
    <row r="805" ht="15.75" customHeight="1">
      <c r="O805" s="62"/>
    </row>
    <row r="806" ht="15.75" customHeight="1">
      <c r="O806" s="62"/>
    </row>
    <row r="807" ht="15.75" customHeight="1">
      <c r="O807" s="62"/>
    </row>
    <row r="808" ht="15.75" customHeight="1">
      <c r="O808" s="62"/>
    </row>
    <row r="809" ht="15.75" customHeight="1">
      <c r="O809" s="62"/>
    </row>
    <row r="810" ht="15.75" customHeight="1">
      <c r="O810" s="62"/>
    </row>
    <row r="811" ht="15.75" customHeight="1">
      <c r="O811" s="62"/>
    </row>
    <row r="812" ht="15.75" customHeight="1">
      <c r="O812" s="62"/>
    </row>
    <row r="813" ht="15.75" customHeight="1">
      <c r="O813" s="62"/>
    </row>
    <row r="814" ht="15.75" customHeight="1">
      <c r="O814" s="62"/>
    </row>
    <row r="815" ht="15.75" customHeight="1">
      <c r="O815" s="62"/>
    </row>
    <row r="816" ht="15.75" customHeight="1">
      <c r="O816" s="62"/>
    </row>
    <row r="817" ht="15.75" customHeight="1">
      <c r="O817" s="62"/>
    </row>
    <row r="818" ht="15.75" customHeight="1">
      <c r="O818" s="62"/>
    </row>
    <row r="819" ht="15.75" customHeight="1">
      <c r="O819" s="62"/>
    </row>
    <row r="820" ht="15.75" customHeight="1">
      <c r="O820" s="62"/>
    </row>
    <row r="821" ht="15.75" customHeight="1">
      <c r="O821" s="62"/>
    </row>
    <row r="822" ht="15.75" customHeight="1">
      <c r="O822" s="62"/>
    </row>
    <row r="823" ht="15.75" customHeight="1">
      <c r="O823" s="62"/>
    </row>
    <row r="824" ht="15.75" customHeight="1">
      <c r="O824" s="62"/>
    </row>
    <row r="825" ht="15.75" customHeight="1">
      <c r="O825" s="62"/>
    </row>
    <row r="826" ht="15.75" customHeight="1">
      <c r="O826" s="62"/>
    </row>
    <row r="827" ht="15.75" customHeight="1">
      <c r="O827" s="62"/>
    </row>
    <row r="828" ht="15.75" customHeight="1">
      <c r="O828" s="62"/>
    </row>
    <row r="829" ht="15.75" customHeight="1">
      <c r="O829" s="62"/>
    </row>
    <row r="830" ht="15.75" customHeight="1">
      <c r="O830" s="62"/>
    </row>
    <row r="831" ht="15.75" customHeight="1">
      <c r="O831" s="62"/>
    </row>
    <row r="832" ht="15.75" customHeight="1">
      <c r="O832" s="62"/>
    </row>
    <row r="833" ht="15.75" customHeight="1">
      <c r="O833" s="62"/>
    </row>
    <row r="834" ht="15.75" customHeight="1">
      <c r="O834" s="62"/>
    </row>
    <row r="835" ht="15.75" customHeight="1">
      <c r="O835" s="62"/>
    </row>
    <row r="836" ht="15.75" customHeight="1">
      <c r="O836" s="62"/>
    </row>
    <row r="837" ht="15.75" customHeight="1">
      <c r="O837" s="62"/>
    </row>
    <row r="838" ht="15.75" customHeight="1">
      <c r="O838" s="62"/>
    </row>
    <row r="839" ht="15.75" customHeight="1">
      <c r="O839" s="62"/>
    </row>
    <row r="840" ht="15.75" customHeight="1">
      <c r="O840" s="62"/>
    </row>
    <row r="841" ht="15.75" customHeight="1">
      <c r="O841" s="62"/>
    </row>
    <row r="842" ht="15.75" customHeight="1">
      <c r="O842" s="62"/>
    </row>
    <row r="843" ht="15.75" customHeight="1">
      <c r="O843" s="62"/>
    </row>
    <row r="844" ht="15.75" customHeight="1">
      <c r="O844" s="62"/>
    </row>
    <row r="845" ht="15.75" customHeight="1">
      <c r="O845" s="62"/>
    </row>
    <row r="846" ht="15.75" customHeight="1">
      <c r="O846" s="62"/>
    </row>
    <row r="847" ht="15.75" customHeight="1">
      <c r="O847" s="62"/>
    </row>
    <row r="848" ht="15.75" customHeight="1">
      <c r="O848" s="62"/>
    </row>
    <row r="849" ht="15.75" customHeight="1">
      <c r="O849" s="62"/>
    </row>
    <row r="850" ht="15.75" customHeight="1">
      <c r="O850" s="62"/>
    </row>
    <row r="851" ht="15.75" customHeight="1">
      <c r="O851" s="62"/>
    </row>
    <row r="852" ht="15.75" customHeight="1">
      <c r="O852" s="62"/>
    </row>
    <row r="853" ht="15.75" customHeight="1">
      <c r="O853" s="62"/>
    </row>
    <row r="854" ht="15.75" customHeight="1">
      <c r="O854" s="62"/>
    </row>
    <row r="855" ht="15.75" customHeight="1">
      <c r="O855" s="62"/>
    </row>
    <row r="856" ht="15.75" customHeight="1">
      <c r="O856" s="62"/>
    </row>
    <row r="857" ht="15.75" customHeight="1">
      <c r="O857" s="62"/>
    </row>
    <row r="858" ht="15.75" customHeight="1">
      <c r="O858" s="62"/>
    </row>
    <row r="859" ht="15.75" customHeight="1">
      <c r="O859" s="62"/>
    </row>
    <row r="860" ht="15.75" customHeight="1">
      <c r="O860" s="62"/>
    </row>
    <row r="861" ht="15.75" customHeight="1">
      <c r="O861" s="62"/>
    </row>
    <row r="862" ht="15.75" customHeight="1">
      <c r="O862" s="62"/>
    </row>
    <row r="863" ht="15.75" customHeight="1">
      <c r="O863" s="62"/>
    </row>
    <row r="864" ht="15.75" customHeight="1">
      <c r="O864" s="62"/>
    </row>
    <row r="865" ht="15.75" customHeight="1">
      <c r="O865" s="62"/>
    </row>
    <row r="866" ht="15.75" customHeight="1">
      <c r="O866" s="62"/>
    </row>
    <row r="867" ht="15.75" customHeight="1">
      <c r="O867" s="62"/>
    </row>
    <row r="868" ht="15.75" customHeight="1">
      <c r="O868" s="62"/>
    </row>
    <row r="869" ht="15.75" customHeight="1">
      <c r="O869" s="62"/>
    </row>
    <row r="870" ht="15.75" customHeight="1">
      <c r="O870" s="62"/>
    </row>
    <row r="871" ht="15.75" customHeight="1">
      <c r="O871" s="62"/>
    </row>
    <row r="872" ht="15.75" customHeight="1">
      <c r="O872" s="62"/>
    </row>
    <row r="873" ht="15.75" customHeight="1">
      <c r="O873" s="62"/>
    </row>
    <row r="874" ht="15.75" customHeight="1">
      <c r="O874" s="62"/>
    </row>
    <row r="875" ht="15.75" customHeight="1">
      <c r="O875" s="62"/>
    </row>
    <row r="876" ht="15.75" customHeight="1">
      <c r="O876" s="62"/>
    </row>
    <row r="877" ht="15.75" customHeight="1">
      <c r="O877" s="62"/>
    </row>
    <row r="878" ht="15.75" customHeight="1">
      <c r="O878" s="62"/>
    </row>
    <row r="879" ht="15.75" customHeight="1">
      <c r="O879" s="62"/>
    </row>
    <row r="880" ht="15.75" customHeight="1">
      <c r="O880" s="62"/>
    </row>
    <row r="881" ht="15.75" customHeight="1">
      <c r="O881" s="62"/>
    </row>
    <row r="882" ht="15.75" customHeight="1">
      <c r="O882" s="62"/>
    </row>
    <row r="883" ht="15.75" customHeight="1">
      <c r="O883" s="62"/>
    </row>
    <row r="884" ht="15.75" customHeight="1">
      <c r="O884" s="62"/>
    </row>
    <row r="885" ht="15.75" customHeight="1">
      <c r="O885" s="62"/>
    </row>
    <row r="886" ht="15.75" customHeight="1">
      <c r="O886" s="62"/>
    </row>
    <row r="887" ht="15.75" customHeight="1">
      <c r="O887" s="62"/>
    </row>
    <row r="888" ht="15.75" customHeight="1">
      <c r="O888" s="62"/>
    </row>
    <row r="889" ht="15.75" customHeight="1">
      <c r="O889" s="62"/>
    </row>
    <row r="890" ht="15.75" customHeight="1">
      <c r="O890" s="62"/>
    </row>
    <row r="891" ht="15.75" customHeight="1">
      <c r="O891" s="62"/>
    </row>
    <row r="892" ht="15.75" customHeight="1">
      <c r="O892" s="62"/>
    </row>
    <row r="893" ht="15.75" customHeight="1">
      <c r="O893" s="62"/>
    </row>
    <row r="894" ht="15.75" customHeight="1">
      <c r="O894" s="62"/>
    </row>
    <row r="895" ht="15.75" customHeight="1">
      <c r="O895" s="62"/>
    </row>
    <row r="896" ht="15.75" customHeight="1">
      <c r="O896" s="62"/>
    </row>
    <row r="897" ht="15.75" customHeight="1">
      <c r="O897" s="62"/>
    </row>
    <row r="898" ht="15.75" customHeight="1">
      <c r="O898" s="62"/>
    </row>
    <row r="899" ht="15.75" customHeight="1">
      <c r="O899" s="62"/>
    </row>
    <row r="900" ht="15.75" customHeight="1">
      <c r="O900" s="62"/>
    </row>
    <row r="901" ht="15.75" customHeight="1">
      <c r="O901" s="62"/>
    </row>
    <row r="902" ht="15.75" customHeight="1">
      <c r="O902" s="62"/>
    </row>
    <row r="903" ht="15.75" customHeight="1">
      <c r="O903" s="62"/>
    </row>
    <row r="904" ht="15.75" customHeight="1">
      <c r="O904" s="62"/>
    </row>
    <row r="905" ht="15.75" customHeight="1">
      <c r="O905" s="62"/>
    </row>
    <row r="906" ht="15.75" customHeight="1">
      <c r="O906" s="62"/>
    </row>
    <row r="907" ht="15.75" customHeight="1">
      <c r="O907" s="62"/>
    </row>
    <row r="908" ht="15.75" customHeight="1">
      <c r="O908" s="62"/>
    </row>
    <row r="909" ht="15.75" customHeight="1">
      <c r="O909" s="62"/>
    </row>
    <row r="910" ht="15.75" customHeight="1">
      <c r="O910" s="62"/>
    </row>
    <row r="911" ht="15.75" customHeight="1">
      <c r="O911" s="62"/>
    </row>
    <row r="912" ht="15.75" customHeight="1">
      <c r="O912" s="62"/>
    </row>
    <row r="913" ht="15.75" customHeight="1">
      <c r="O913" s="62"/>
    </row>
    <row r="914" ht="15.75" customHeight="1">
      <c r="O914" s="62"/>
    </row>
    <row r="915" ht="15.75" customHeight="1">
      <c r="O915" s="62"/>
    </row>
    <row r="916" ht="15.75" customHeight="1">
      <c r="O916" s="62"/>
    </row>
    <row r="917" ht="15.75" customHeight="1">
      <c r="O917" s="62"/>
    </row>
    <row r="918" ht="15.75" customHeight="1">
      <c r="O918" s="62"/>
    </row>
    <row r="919" ht="15.75" customHeight="1">
      <c r="O919" s="62"/>
    </row>
    <row r="920" ht="15.75" customHeight="1">
      <c r="O920" s="62"/>
    </row>
    <row r="921" ht="15.75" customHeight="1">
      <c r="O921" s="62"/>
    </row>
    <row r="922" ht="15.75" customHeight="1">
      <c r="O922" s="62"/>
    </row>
    <row r="923" ht="15.75" customHeight="1">
      <c r="O923" s="62"/>
    </row>
    <row r="924" ht="15.75" customHeight="1">
      <c r="O924" s="62"/>
    </row>
    <row r="925" ht="15.75" customHeight="1">
      <c r="O925" s="62"/>
    </row>
    <row r="926" ht="15.75" customHeight="1">
      <c r="O926" s="62"/>
    </row>
    <row r="927" ht="15.75" customHeight="1">
      <c r="O927" s="62"/>
    </row>
    <row r="928" ht="15.75" customHeight="1">
      <c r="O928" s="62"/>
    </row>
    <row r="929" ht="15.75" customHeight="1">
      <c r="O929" s="62"/>
    </row>
    <row r="930" ht="15.75" customHeight="1">
      <c r="O930" s="62"/>
    </row>
    <row r="931" ht="15.75" customHeight="1">
      <c r="O931" s="62"/>
    </row>
    <row r="932" ht="15.75" customHeight="1">
      <c r="O932" s="62"/>
    </row>
    <row r="933" ht="15.75" customHeight="1">
      <c r="O933" s="62"/>
    </row>
    <row r="934" ht="15.75" customHeight="1">
      <c r="O934" s="62"/>
    </row>
    <row r="935" ht="15.75" customHeight="1">
      <c r="O935" s="62"/>
    </row>
    <row r="936" ht="15.75" customHeight="1">
      <c r="O936" s="62"/>
    </row>
    <row r="937" ht="15.75" customHeight="1">
      <c r="O937" s="62"/>
    </row>
    <row r="938" ht="15.75" customHeight="1">
      <c r="O938" s="62"/>
    </row>
    <row r="939" ht="15.75" customHeight="1">
      <c r="O939" s="62"/>
    </row>
    <row r="940" ht="15.75" customHeight="1">
      <c r="O940" s="62"/>
    </row>
    <row r="941" ht="15.75" customHeight="1">
      <c r="O941" s="62"/>
    </row>
    <row r="942" ht="15.75" customHeight="1">
      <c r="O942" s="62"/>
    </row>
    <row r="943" ht="15.75" customHeight="1">
      <c r="O943" s="62"/>
    </row>
    <row r="944" ht="15.75" customHeight="1">
      <c r="O944" s="62"/>
    </row>
    <row r="945" ht="15.75" customHeight="1">
      <c r="O945" s="62"/>
    </row>
    <row r="946" ht="15.75" customHeight="1">
      <c r="O946" s="62"/>
    </row>
    <row r="947" ht="15.75" customHeight="1">
      <c r="O947" s="62"/>
    </row>
    <row r="948" ht="15.75" customHeight="1">
      <c r="O948" s="62"/>
    </row>
    <row r="949" ht="15.75" customHeight="1">
      <c r="O949" s="62"/>
    </row>
    <row r="950" ht="15.75" customHeight="1">
      <c r="O950" s="62"/>
    </row>
    <row r="951" ht="15.75" customHeight="1">
      <c r="O951" s="62"/>
    </row>
    <row r="952" ht="15.75" customHeight="1">
      <c r="O952" s="62"/>
    </row>
    <row r="953" ht="15.75" customHeight="1">
      <c r="O953" s="62"/>
    </row>
    <row r="954" ht="15.75" customHeight="1">
      <c r="O954" s="62"/>
    </row>
    <row r="955" ht="15.75" customHeight="1">
      <c r="O955" s="62"/>
    </row>
    <row r="956" ht="15.75" customHeight="1">
      <c r="O956" s="62"/>
    </row>
    <row r="957" ht="15.75" customHeight="1">
      <c r="O957" s="62"/>
    </row>
    <row r="958" ht="15.75" customHeight="1">
      <c r="O958" s="62"/>
    </row>
    <row r="959" ht="15.75" customHeight="1">
      <c r="O959" s="62"/>
    </row>
    <row r="960" ht="15.75" customHeight="1">
      <c r="O960" s="62"/>
    </row>
    <row r="961" ht="15.75" customHeight="1">
      <c r="O961" s="62"/>
    </row>
    <row r="962" ht="15.75" customHeight="1">
      <c r="O962" s="62"/>
    </row>
    <row r="963" ht="15.75" customHeight="1">
      <c r="O963" s="62"/>
    </row>
    <row r="964" ht="15.75" customHeight="1">
      <c r="O964" s="62"/>
    </row>
    <row r="965" ht="15.75" customHeight="1">
      <c r="O965" s="62"/>
    </row>
    <row r="966" ht="15.75" customHeight="1">
      <c r="O966" s="62"/>
    </row>
    <row r="967" ht="15.75" customHeight="1">
      <c r="O967" s="62"/>
    </row>
    <row r="968" ht="15.75" customHeight="1">
      <c r="O968" s="62"/>
    </row>
    <row r="969" ht="15.75" customHeight="1">
      <c r="O969" s="62"/>
    </row>
    <row r="970" ht="15.75" customHeight="1">
      <c r="O970" s="62"/>
    </row>
    <row r="971" ht="15.75" customHeight="1">
      <c r="O971" s="62"/>
    </row>
    <row r="972" ht="15.75" customHeight="1">
      <c r="O972" s="62"/>
    </row>
    <row r="973" ht="15.75" customHeight="1">
      <c r="O973" s="62"/>
    </row>
    <row r="974" ht="15.75" customHeight="1">
      <c r="O974" s="62"/>
    </row>
    <row r="975" ht="15.75" customHeight="1">
      <c r="O975" s="62"/>
    </row>
    <row r="976" ht="15.75" customHeight="1">
      <c r="O976" s="62"/>
    </row>
    <row r="977" ht="15.75" customHeight="1">
      <c r="O977" s="62"/>
    </row>
    <row r="978" ht="15.75" customHeight="1">
      <c r="O978" s="62"/>
    </row>
    <row r="979" ht="15.75" customHeight="1">
      <c r="O979" s="62"/>
    </row>
    <row r="980" ht="15.75" customHeight="1">
      <c r="O980" s="62"/>
    </row>
  </sheetData>
  <mergeCells count="3">
    <mergeCell ref="Y2:Z2"/>
    <mergeCell ref="AG2:AH2"/>
    <mergeCell ref="AO2:AP2"/>
  </mergeCells>
  <conditionalFormatting sqref="B46 B51">
    <cfRule type="expression" dxfId="0" priority="1">
      <formula>$J46="In Progress"</formula>
    </cfRule>
  </conditionalFormatting>
  <conditionalFormatting sqref="B46 B51">
    <cfRule type="expression" dxfId="1" priority="2">
      <formula>$J46="Completed"</formula>
    </cfRule>
  </conditionalFormatting>
  <conditionalFormatting sqref="B46 B51">
    <cfRule type="expression" dxfId="2" priority="3">
      <formula>$J46="Issues"</formula>
    </cfRule>
  </conditionalFormatting>
  <conditionalFormatting sqref="B46 B51">
    <cfRule type="expression" dxfId="3" priority="4">
      <formula>$J46="To do"</formula>
    </cfRule>
  </conditionalFormatting>
  <conditionalFormatting sqref="AO1:AP63 T2:V980 AB2:AD980 AJ2:AN63 AQ3:AR63">
    <cfRule type="cellIs" dxfId="4" priority="5" operator="equal">
      <formula>0</formula>
    </cfRule>
  </conditionalFormatting>
  <conditionalFormatting sqref="AO1:AP63 T2:V980 AB2:AD980 AJ2:AN63 AQ3:AR63">
    <cfRule type="colorScale" priority="6">
      <colorScale>
        <cfvo type="min"/>
        <cfvo type="max"/>
        <color rgb="FFFFFFFF"/>
        <color rgb="FF57BB8A"/>
      </colorScale>
    </cfRule>
  </conditionalFormatting>
  <conditionalFormatting sqref="W2:X980 AE2:AF980 AM2:AN63">
    <cfRule type="cellIs" dxfId="4" priority="7" operator="equal">
      <formula>0</formula>
    </cfRule>
  </conditionalFormatting>
  <conditionalFormatting sqref="W2:X980 AE2:AF980 AS3:AT63">
    <cfRule type="colorScale" priority="8">
      <colorScale>
        <cfvo type="min"/>
        <cfvo type="max"/>
        <color rgb="FFFFFFFF"/>
        <color rgb="FF57BB8A"/>
      </colorScale>
    </cfRule>
  </conditionalFormatting>
  <conditionalFormatting sqref="O1:O980">
    <cfRule type="cellIs" dxfId="5" priority="9" operator="equal">
      <formula>"Completed"</formula>
    </cfRule>
  </conditionalFormatting>
  <conditionalFormatting sqref="O1:O980">
    <cfRule type="cellIs" dxfId="6" priority="10" operator="equal">
      <formula>"In progress"</formula>
    </cfRule>
  </conditionalFormatting>
  <conditionalFormatting sqref="O1:O980">
    <cfRule type="cellIs" dxfId="7" priority="11" operator="equal">
      <formula>"Issues"</formula>
    </cfRule>
  </conditionalFormatting>
  <conditionalFormatting sqref="O2:O980">
    <cfRule type="cellIs" dxfId="8" priority="12" operator="equal">
      <formula>"Data not found"</formula>
    </cfRule>
  </conditionalFormatting>
  <conditionalFormatting sqref="O2:O980">
    <cfRule type="cellIs" dxfId="3" priority="13" operator="equal">
      <formula>"To do"</formula>
    </cfRule>
  </conditionalFormatting>
  <conditionalFormatting sqref="C1:C53 C55:C980 R56">
    <cfRule type="expression" dxfId="1" priority="14">
      <formula>ISFORMULA(C1)</formula>
    </cfRule>
  </conditionalFormatting>
  <dataValidations>
    <dataValidation type="list" allowBlank="1" showErrorMessage="1" sqref="O2:O47 O49:O980">
      <formula1>"Completed,In Progress,Issues,Data not found,To do"</formula1>
    </dataValidation>
  </dataValidations>
  <hyperlinks>
    <hyperlink r:id="rId2" ref="D16"/>
    <hyperlink r:id="rId3" ref="D18"/>
    <hyperlink r:id="rId4" ref="D19"/>
    <hyperlink r:id="rId5" ref="D20"/>
  </hyperlinks>
  <printOptions/>
  <pageMargins bottom="0.75" footer="0.0" header="0.0" left="0.7" right="0.7" top="0.75"/>
  <pageSetup orientation="portrait"/>
  <drawing r:id="rId6"/>
  <legacyDrawing r:id="rId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1.22" defaultRowHeight="15.0"/>
  <cols>
    <col customWidth="1" min="2" max="3" width="7.67"/>
    <col customWidth="1" min="4" max="4" width="35.56"/>
    <col customWidth="1" min="5" max="5" width="8.78"/>
    <col customWidth="1" min="7" max="7" width="15.22"/>
    <col customWidth="1" hidden="1" min="9" max="10" width="23.44"/>
    <col customWidth="1" min="11" max="11" width="23.44"/>
    <col customWidth="1" min="12" max="12" width="35.0"/>
    <col customWidth="1" min="13" max="13" width="23.44"/>
    <col customWidth="1" min="18" max="18" width="20.22"/>
    <col customWidth="1" min="22" max="22" width="16.44"/>
    <col customWidth="1" min="24" max="24" width="34.33"/>
    <col customWidth="1" min="25" max="25" width="30.67"/>
    <col customWidth="1" min="26" max="26" width="24.33"/>
    <col customWidth="1" min="30" max="30" width="21.78"/>
    <col customWidth="1" min="45" max="45" width="12.56"/>
    <col customWidth="1" min="46" max="46" width="12.33"/>
    <col customWidth="1" min="53" max="53" width="16.89"/>
    <col customWidth="1" min="55" max="55" width="12.78"/>
    <col customWidth="1" min="59" max="59" width="12.11"/>
    <col customWidth="1" min="63" max="63" width="17.0"/>
    <col customWidth="1" min="64" max="66" width="15.11"/>
    <col customWidth="1" min="67" max="69" width="15.22"/>
    <col customWidth="1" min="70" max="70" width="18.22"/>
    <col customWidth="1" min="71" max="71" width="12.67"/>
    <col customWidth="1" min="72" max="72" width="14.0"/>
    <col customWidth="1" min="73" max="73" width="21.56"/>
    <col customWidth="1" min="74" max="74" width="18.22"/>
    <col customWidth="1" min="75" max="75" width="28.33"/>
  </cols>
  <sheetData>
    <row r="1">
      <c r="A1" s="8" t="s">
        <v>698</v>
      </c>
      <c r="B1" s="8" t="s">
        <v>699</v>
      </c>
      <c r="C1" s="8" t="s">
        <v>700</v>
      </c>
      <c r="D1" s="120" t="s">
        <v>701</v>
      </c>
      <c r="E1" s="11" t="s">
        <v>702</v>
      </c>
      <c r="F1" s="11" t="s">
        <v>703</v>
      </c>
      <c r="G1" s="8" t="s">
        <v>704</v>
      </c>
      <c r="H1" s="8" t="s">
        <v>705</v>
      </c>
      <c r="I1" s="8" t="s">
        <v>706</v>
      </c>
      <c r="J1" s="8" t="s">
        <v>707</v>
      </c>
      <c r="K1" s="8" t="s">
        <v>708</v>
      </c>
      <c r="L1" s="8" t="s">
        <v>709</v>
      </c>
      <c r="M1" s="8" t="s">
        <v>710</v>
      </c>
      <c r="N1" s="8" t="s">
        <v>711</v>
      </c>
      <c r="O1" s="8" t="s">
        <v>712</v>
      </c>
      <c r="P1" s="8" t="s">
        <v>713</v>
      </c>
      <c r="Q1" s="8" t="s">
        <v>714</v>
      </c>
      <c r="R1" s="121" t="s">
        <v>715</v>
      </c>
      <c r="S1" s="122" t="s">
        <v>716</v>
      </c>
      <c r="T1" s="123" t="s">
        <v>717</v>
      </c>
      <c r="U1" s="124" t="s">
        <v>718</v>
      </c>
      <c r="V1" s="125" t="s">
        <v>719</v>
      </c>
      <c r="W1" s="8" t="s">
        <v>720</v>
      </c>
      <c r="X1" s="126" t="s">
        <v>721</v>
      </c>
      <c r="Y1" s="126" t="s">
        <v>722</v>
      </c>
      <c r="Z1" s="126" t="s">
        <v>723</v>
      </c>
      <c r="AA1" s="8" t="s">
        <v>724</v>
      </c>
      <c r="AB1" s="8" t="s">
        <v>725</v>
      </c>
      <c r="AC1" s="8" t="s">
        <v>726</v>
      </c>
      <c r="AD1" s="8" t="s">
        <v>727</v>
      </c>
      <c r="AE1" s="8" t="s">
        <v>728</v>
      </c>
      <c r="AF1" s="8" t="s">
        <v>729</v>
      </c>
      <c r="AG1" s="8" t="s">
        <v>730</v>
      </c>
      <c r="AH1" s="8" t="s">
        <v>731</v>
      </c>
      <c r="AI1" s="8" t="s">
        <v>732</v>
      </c>
      <c r="AJ1" s="8" t="s">
        <v>733</v>
      </c>
      <c r="AK1" s="8" t="s">
        <v>734</v>
      </c>
      <c r="AL1" s="8" t="s">
        <v>735</v>
      </c>
      <c r="AM1" s="8" t="s">
        <v>736</v>
      </c>
      <c r="AN1" s="8" t="s">
        <v>737</v>
      </c>
      <c r="AO1" s="8" t="s">
        <v>738</v>
      </c>
      <c r="AP1" s="8" t="s">
        <v>739</v>
      </c>
      <c r="AQ1" s="8" t="s">
        <v>740</v>
      </c>
      <c r="AR1" s="8" t="s">
        <v>741</v>
      </c>
      <c r="AS1" s="8" t="s">
        <v>742</v>
      </c>
      <c r="AT1" s="8" t="s">
        <v>743</v>
      </c>
      <c r="AU1" s="8" t="s">
        <v>744</v>
      </c>
      <c r="AV1" s="8" t="s">
        <v>745</v>
      </c>
      <c r="AW1" s="8" t="s">
        <v>746</v>
      </c>
      <c r="AX1" s="8" t="s">
        <v>747</v>
      </c>
      <c r="AY1" s="8" t="s">
        <v>748</v>
      </c>
      <c r="AZ1" s="8" t="s">
        <v>749</v>
      </c>
      <c r="BA1" s="8" t="s">
        <v>750</v>
      </c>
      <c r="BB1" s="8" t="s">
        <v>751</v>
      </c>
      <c r="BC1" s="8" t="s">
        <v>752</v>
      </c>
      <c r="BD1" s="8" t="s">
        <v>753</v>
      </c>
      <c r="BE1" s="8" t="s">
        <v>754</v>
      </c>
      <c r="BF1" s="8" t="s">
        <v>755</v>
      </c>
      <c r="BG1" s="8" t="s">
        <v>756</v>
      </c>
      <c r="BH1" s="8" t="s">
        <v>757</v>
      </c>
      <c r="BI1" s="8" t="s">
        <v>758</v>
      </c>
      <c r="BJ1" s="8" t="s">
        <v>759</v>
      </c>
      <c r="BK1" s="8" t="s">
        <v>760</v>
      </c>
      <c r="BL1" s="8" t="s">
        <v>761</v>
      </c>
      <c r="BM1" s="8" t="s">
        <v>762</v>
      </c>
      <c r="BN1" s="8" t="s">
        <v>763</v>
      </c>
      <c r="BO1" s="8" t="s">
        <v>764</v>
      </c>
      <c r="BP1" s="8" t="s">
        <v>765</v>
      </c>
      <c r="BQ1" s="8" t="s">
        <v>766</v>
      </c>
      <c r="BR1" s="8" t="s">
        <v>767</v>
      </c>
      <c r="BS1" s="8" t="s">
        <v>768</v>
      </c>
      <c r="BT1" s="8" t="s">
        <v>769</v>
      </c>
      <c r="BU1" s="8" t="s">
        <v>770</v>
      </c>
      <c r="BV1" s="8" t="s">
        <v>771</v>
      </c>
      <c r="BW1" s="8" t="s">
        <v>772</v>
      </c>
      <c r="BX1" s="127" t="s">
        <v>773</v>
      </c>
      <c r="BY1" s="127" t="s">
        <v>774</v>
      </c>
      <c r="BZ1" s="127" t="s">
        <v>775</v>
      </c>
      <c r="CA1" s="127" t="s">
        <v>776</v>
      </c>
      <c r="CB1" s="127" t="s">
        <v>777</v>
      </c>
      <c r="CC1" s="128" t="s">
        <v>778</v>
      </c>
      <c r="CD1" s="129" t="s">
        <v>779</v>
      </c>
      <c r="CE1" s="130" t="s">
        <v>780</v>
      </c>
      <c r="CF1" s="130" t="s">
        <v>781</v>
      </c>
      <c r="CG1" s="130" t="s">
        <v>782</v>
      </c>
      <c r="CH1" s="130" t="s">
        <v>783</v>
      </c>
      <c r="CI1" s="131" t="s">
        <v>784</v>
      </c>
      <c r="CJ1" s="8" t="s">
        <v>785</v>
      </c>
      <c r="CK1" s="8" t="s">
        <v>786</v>
      </c>
      <c r="CL1" s="127" t="s">
        <v>787</v>
      </c>
      <c r="CM1" s="8" t="s">
        <v>788</v>
      </c>
      <c r="CN1" s="8" t="s">
        <v>789</v>
      </c>
      <c r="CO1" s="8" t="s">
        <v>790</v>
      </c>
      <c r="CP1" s="8" t="s">
        <v>791</v>
      </c>
      <c r="CQ1" s="8" t="s">
        <v>792</v>
      </c>
      <c r="CR1" s="8" t="s">
        <v>793</v>
      </c>
      <c r="CS1" s="8" t="s">
        <v>794</v>
      </c>
      <c r="CT1" s="8" t="s">
        <v>2</v>
      </c>
    </row>
    <row r="2">
      <c r="A2" s="7" t="s">
        <v>795</v>
      </c>
      <c r="B2" s="132" t="b">
        <v>1</v>
      </c>
      <c r="C2" s="133" t="b">
        <v>1</v>
      </c>
      <c r="D2" s="133" t="s">
        <v>796</v>
      </c>
      <c r="E2" s="134" t="str">
        <f t="array" ref="E2">IFNA( index(studiesdatasets!$A$2:$R4130,MATCH("*"&amp;IF(F2 = "","INVALID", F2)&amp;"*",studiesdatasets!$D$2:$D4130,0),1))</f>
        <v>set_3</v>
      </c>
      <c r="F2" s="134" t="s">
        <v>466</v>
      </c>
      <c r="G2" s="133" t="s">
        <v>797</v>
      </c>
      <c r="H2" s="133" t="s">
        <v>798</v>
      </c>
      <c r="I2" s="133"/>
      <c r="J2" s="133"/>
      <c r="K2" s="133"/>
      <c r="L2" s="133"/>
      <c r="M2" s="133" t="s">
        <v>799</v>
      </c>
      <c r="N2" s="7" t="str">
        <f t="shared" ref="N2:N49" si="1">IFNA(IFS(COUNTIF($G$2:$G4130,$G2)&gt;1,"TRUE",COUNTIFS($E$2:$E4130,$E2,$D$2:D4130,$D2)&gt;1,"TRUE"),"FALSE")</f>
        <v>FALSE</v>
      </c>
      <c r="O2" s="7" t="s">
        <v>471</v>
      </c>
      <c r="P2" s="7" t="s">
        <v>800</v>
      </c>
      <c r="Q2" s="7" t="s">
        <v>801</v>
      </c>
      <c r="R2" s="7" t="s">
        <v>802</v>
      </c>
      <c r="S2" s="7" t="s">
        <v>803</v>
      </c>
      <c r="T2" s="135">
        <v>44.761667</v>
      </c>
      <c r="U2" s="136">
        <v>-82.783505</v>
      </c>
      <c r="V2" s="137" t="s">
        <v>804</v>
      </c>
      <c r="W2" s="7" t="s">
        <v>16</v>
      </c>
      <c r="X2" s="7" t="s">
        <v>805</v>
      </c>
      <c r="Y2" s="7" t="s">
        <v>806</v>
      </c>
      <c r="Z2" s="7" t="s">
        <v>807</v>
      </c>
      <c r="AA2" s="7"/>
      <c r="AB2" s="7">
        <v>50.0</v>
      </c>
      <c r="AC2" s="7">
        <v>0.01</v>
      </c>
      <c r="AD2" s="7"/>
      <c r="AE2" s="7"/>
      <c r="AF2" s="7"/>
      <c r="AG2" s="7">
        <v>8.74</v>
      </c>
      <c r="AH2" s="7">
        <v>4.24</v>
      </c>
      <c r="AI2" s="7">
        <v>1795.0</v>
      </c>
      <c r="AJ2" s="7">
        <v>150.0</v>
      </c>
      <c r="AK2" s="7">
        <v>32.0</v>
      </c>
      <c r="AL2" s="7">
        <v>266.0</v>
      </c>
      <c r="AM2" s="7">
        <v>24.7</v>
      </c>
      <c r="AN2" s="7">
        <v>1.2</v>
      </c>
      <c r="AO2" s="7">
        <v>12.59</v>
      </c>
      <c r="AP2" s="7">
        <v>127.07</v>
      </c>
      <c r="AQ2" s="7" t="s">
        <v>19</v>
      </c>
      <c r="AR2" s="7" t="s">
        <v>19</v>
      </c>
      <c r="AS2" s="7" t="s">
        <v>19</v>
      </c>
      <c r="AT2" s="7" t="s">
        <v>19</v>
      </c>
      <c r="AU2" s="7" t="s">
        <v>19</v>
      </c>
      <c r="AV2" s="7"/>
      <c r="AW2" s="7"/>
      <c r="AX2" s="7" t="s">
        <v>19</v>
      </c>
      <c r="AY2" s="7" t="s">
        <v>19</v>
      </c>
      <c r="AZ2" s="7" t="s">
        <v>19</v>
      </c>
      <c r="BA2" s="7" t="s">
        <v>19</v>
      </c>
      <c r="BB2" s="7" t="s">
        <v>19</v>
      </c>
      <c r="BC2" s="7" t="s">
        <v>19</v>
      </c>
      <c r="BD2" s="7"/>
      <c r="BE2" s="7" t="s">
        <v>19</v>
      </c>
      <c r="BF2" s="7" t="s">
        <v>19</v>
      </c>
      <c r="BG2" s="7" t="s">
        <v>19</v>
      </c>
      <c r="BH2" s="7" t="s">
        <v>19</v>
      </c>
      <c r="BI2" s="7" t="s">
        <v>19</v>
      </c>
      <c r="BJ2" s="7"/>
      <c r="BK2" s="7" t="s">
        <v>19</v>
      </c>
      <c r="BL2" s="7" t="s">
        <v>19</v>
      </c>
      <c r="BM2" s="7" t="s">
        <v>19</v>
      </c>
      <c r="BN2" s="7" t="s">
        <v>19</v>
      </c>
      <c r="BO2" s="7" t="s">
        <v>19</v>
      </c>
      <c r="BP2" s="7" t="s">
        <v>19</v>
      </c>
      <c r="BQ2" s="7"/>
      <c r="BR2" s="7"/>
      <c r="BS2" s="7"/>
      <c r="BT2" s="7" t="b">
        <v>0</v>
      </c>
      <c r="BU2" s="7"/>
      <c r="BV2" s="7"/>
      <c r="BW2" s="7"/>
      <c r="BX2" s="7"/>
      <c r="BY2" s="7"/>
      <c r="BZ2" s="7"/>
      <c r="CA2" s="7"/>
      <c r="CB2" s="7"/>
      <c r="CJ2" s="7"/>
      <c r="CK2" s="7"/>
      <c r="CL2" s="7"/>
      <c r="CM2" s="7"/>
      <c r="CN2" s="7"/>
      <c r="CO2" s="7"/>
      <c r="CP2" s="7"/>
      <c r="CQ2" s="7"/>
      <c r="CR2" s="7"/>
      <c r="CS2" s="7"/>
      <c r="CT2" s="7" t="s">
        <v>808</v>
      </c>
    </row>
    <row r="3">
      <c r="A3" s="7" t="s">
        <v>809</v>
      </c>
      <c r="B3" s="132" t="b">
        <v>1</v>
      </c>
      <c r="C3" s="133" t="b">
        <v>1</v>
      </c>
      <c r="D3" s="138" t="s">
        <v>810</v>
      </c>
      <c r="E3" s="134" t="str">
        <f t="array" ref="E3">IFNA( index(studiesdatasets!$A$2:$R4130,MATCH("*"&amp;IF(F3 = "","INVALID", F3)&amp;"*",studiesdatasets!$D$2:$D4130,0),1))</f>
        <v>set_3</v>
      </c>
      <c r="F3" s="134" t="s">
        <v>466</v>
      </c>
      <c r="G3" s="7" t="s">
        <v>811</v>
      </c>
      <c r="H3" s="7" t="s">
        <v>812</v>
      </c>
      <c r="I3" s="133"/>
      <c r="J3" s="133"/>
      <c r="K3" s="133"/>
      <c r="L3" s="133"/>
      <c r="M3" s="133" t="s">
        <v>799</v>
      </c>
      <c r="N3" s="7" t="str">
        <f t="shared" si="1"/>
        <v>FALSE</v>
      </c>
      <c r="O3" s="7" t="s">
        <v>471</v>
      </c>
      <c r="P3" s="7" t="s">
        <v>800</v>
      </c>
      <c r="Q3" s="7" t="s">
        <v>801</v>
      </c>
      <c r="R3" s="7" t="s">
        <v>802</v>
      </c>
      <c r="S3" s="7" t="s">
        <v>803</v>
      </c>
      <c r="T3" s="135">
        <v>44.74</v>
      </c>
      <c r="U3" s="136">
        <v>-82.060167</v>
      </c>
      <c r="V3" s="137" t="s">
        <v>804</v>
      </c>
      <c r="W3" s="7" t="s">
        <v>16</v>
      </c>
      <c r="X3" s="7" t="s">
        <v>805</v>
      </c>
      <c r="Y3" s="7" t="s">
        <v>806</v>
      </c>
      <c r="Z3" s="7" t="s">
        <v>807</v>
      </c>
      <c r="AA3" s="7"/>
      <c r="AB3" s="7">
        <v>137.0</v>
      </c>
      <c r="AC3" s="7">
        <v>0.01</v>
      </c>
      <c r="AD3" s="7"/>
      <c r="AE3" s="7"/>
      <c r="AF3" s="7"/>
      <c r="AG3" s="7">
        <v>8.76</v>
      </c>
      <c r="AH3" s="139">
        <v>3.8</v>
      </c>
      <c r="AI3" s="7">
        <v>2657.0</v>
      </c>
      <c r="AJ3" s="7">
        <v>240.0</v>
      </c>
      <c r="AK3" s="7">
        <v>27.0</v>
      </c>
      <c r="AL3" s="7">
        <v>477.0</v>
      </c>
      <c r="AM3" s="7">
        <v>12.8</v>
      </c>
      <c r="AN3" s="7">
        <v>0.8</v>
      </c>
      <c r="AO3" s="7">
        <v>12.42</v>
      </c>
      <c r="AP3" s="7">
        <v>125.26</v>
      </c>
      <c r="AQ3" s="7" t="s">
        <v>19</v>
      </c>
      <c r="AR3" s="7" t="s">
        <v>19</v>
      </c>
      <c r="AS3" s="7" t="s">
        <v>19</v>
      </c>
      <c r="AT3" s="7" t="s">
        <v>19</v>
      </c>
      <c r="AU3" s="7" t="s">
        <v>19</v>
      </c>
      <c r="AV3" s="7"/>
      <c r="AW3" s="7"/>
      <c r="AX3" s="7" t="s">
        <v>19</v>
      </c>
      <c r="AY3" s="7" t="s">
        <v>19</v>
      </c>
      <c r="AZ3" s="7" t="s">
        <v>19</v>
      </c>
      <c r="BA3" s="7" t="s">
        <v>19</v>
      </c>
      <c r="BB3" s="7" t="s">
        <v>19</v>
      </c>
      <c r="BC3" s="7" t="s">
        <v>19</v>
      </c>
      <c r="BD3" s="7"/>
      <c r="BE3" s="7" t="s">
        <v>19</v>
      </c>
      <c r="BF3" s="7" t="s">
        <v>19</v>
      </c>
      <c r="BG3" s="7" t="s">
        <v>19</v>
      </c>
      <c r="BH3" s="7" t="s">
        <v>19</v>
      </c>
      <c r="BI3" s="7" t="s">
        <v>19</v>
      </c>
      <c r="BJ3" s="7"/>
      <c r="BK3" s="7" t="s">
        <v>19</v>
      </c>
      <c r="BL3" s="7" t="s">
        <v>19</v>
      </c>
      <c r="BM3" s="7" t="s">
        <v>19</v>
      </c>
      <c r="BN3" s="7" t="s">
        <v>19</v>
      </c>
      <c r="BO3" s="7" t="s">
        <v>19</v>
      </c>
      <c r="BP3" s="7" t="s">
        <v>19</v>
      </c>
      <c r="BQ3" s="7"/>
      <c r="BR3" s="7"/>
      <c r="BS3" s="7"/>
      <c r="BT3" s="7" t="b">
        <v>0</v>
      </c>
      <c r="BU3" s="7"/>
      <c r="BV3" s="7"/>
      <c r="BW3" s="7"/>
      <c r="BX3" s="7"/>
      <c r="BY3" s="7"/>
      <c r="BZ3" s="7"/>
      <c r="CA3" s="7"/>
      <c r="CB3" s="7"/>
      <c r="CJ3" s="7"/>
      <c r="CK3" s="7"/>
      <c r="CL3" s="7"/>
      <c r="CM3" s="7"/>
      <c r="CN3" s="7"/>
      <c r="CO3" s="7"/>
      <c r="CP3" s="7"/>
      <c r="CQ3" s="7"/>
      <c r="CR3" s="7"/>
      <c r="CS3" s="7"/>
      <c r="CT3" s="7" t="s">
        <v>808</v>
      </c>
    </row>
    <row r="4">
      <c r="A4" s="7" t="s">
        <v>813</v>
      </c>
      <c r="B4" s="132" t="b">
        <v>1</v>
      </c>
      <c r="C4" s="133" t="b">
        <v>1</v>
      </c>
      <c r="D4" s="138" t="s">
        <v>814</v>
      </c>
      <c r="E4" s="134" t="str">
        <f t="array" ref="E4">IFNA( index(studiesdatasets!$A$2:$R4130,MATCH("*"&amp;IF(F4 = "","INVALID", F4)&amp;"*",studiesdatasets!$D$2:$D4130,0),1))</f>
        <v>set_3</v>
      </c>
      <c r="F4" s="134" t="s">
        <v>466</v>
      </c>
      <c r="G4" s="7" t="s">
        <v>815</v>
      </c>
      <c r="H4" s="7" t="s">
        <v>816</v>
      </c>
      <c r="I4" s="133"/>
      <c r="J4" s="133"/>
      <c r="K4" s="133"/>
      <c r="L4" s="133"/>
      <c r="M4" s="133" t="s">
        <v>799</v>
      </c>
      <c r="N4" s="7" t="str">
        <f t="shared" si="1"/>
        <v>FALSE</v>
      </c>
      <c r="O4" s="7" t="s">
        <v>471</v>
      </c>
      <c r="P4" s="7" t="s">
        <v>800</v>
      </c>
      <c r="Q4" s="7" t="s">
        <v>801</v>
      </c>
      <c r="R4" s="7" t="s">
        <v>802</v>
      </c>
      <c r="S4" s="7" t="s">
        <v>803</v>
      </c>
      <c r="T4" s="135">
        <v>45.516667</v>
      </c>
      <c r="U4" s="136">
        <v>-83.417168</v>
      </c>
      <c r="V4" s="137" t="s">
        <v>804</v>
      </c>
      <c r="W4" s="7" t="s">
        <v>16</v>
      </c>
      <c r="X4" s="7" t="s">
        <v>805</v>
      </c>
      <c r="Y4" s="7" t="s">
        <v>806</v>
      </c>
      <c r="Z4" s="7" t="s">
        <v>807</v>
      </c>
      <c r="AA4" s="7"/>
      <c r="AB4" s="7">
        <v>91.0</v>
      </c>
      <c r="AC4" s="7">
        <v>0.01</v>
      </c>
      <c r="AD4" s="7"/>
      <c r="AE4" s="7"/>
      <c r="AF4" s="7"/>
      <c r="AG4" s="7">
        <v>8.64</v>
      </c>
      <c r="AH4" s="7">
        <v>3.86</v>
      </c>
      <c r="AI4" s="7">
        <v>936.0</v>
      </c>
      <c r="AJ4" s="7">
        <v>80.0</v>
      </c>
      <c r="AK4" s="7">
        <v>24.0</v>
      </c>
      <c r="AL4" s="7">
        <v>144.0</v>
      </c>
      <c r="AM4" s="7">
        <v>12.0</v>
      </c>
      <c r="AN4" s="7">
        <v>0.5</v>
      </c>
      <c r="AO4" s="7">
        <v>12.45</v>
      </c>
      <c r="AP4" s="7">
        <v>124.74</v>
      </c>
      <c r="AQ4" s="7" t="s">
        <v>19</v>
      </c>
      <c r="AR4" s="7" t="s">
        <v>19</v>
      </c>
      <c r="AS4" s="7" t="s">
        <v>19</v>
      </c>
      <c r="AT4" s="7" t="s">
        <v>19</v>
      </c>
      <c r="AU4" s="7" t="s">
        <v>19</v>
      </c>
      <c r="AV4" s="7"/>
      <c r="AW4" s="7"/>
      <c r="AX4" s="7" t="s">
        <v>19</v>
      </c>
      <c r="AY4" s="7" t="s">
        <v>19</v>
      </c>
      <c r="AZ4" s="7" t="s">
        <v>19</v>
      </c>
      <c r="BA4" s="7" t="s">
        <v>19</v>
      </c>
      <c r="BB4" s="7" t="s">
        <v>19</v>
      </c>
      <c r="BC4" s="7" t="s">
        <v>19</v>
      </c>
      <c r="BD4" s="7"/>
      <c r="BE4" s="7" t="s">
        <v>19</v>
      </c>
      <c r="BF4" s="7" t="s">
        <v>19</v>
      </c>
      <c r="BG4" s="7" t="s">
        <v>19</v>
      </c>
      <c r="BH4" s="7" t="s">
        <v>19</v>
      </c>
      <c r="BI4" s="7" t="s">
        <v>19</v>
      </c>
      <c r="BJ4" s="7"/>
      <c r="BK4" s="7" t="s">
        <v>19</v>
      </c>
      <c r="BL4" s="7" t="s">
        <v>19</v>
      </c>
      <c r="BM4" s="7" t="s">
        <v>19</v>
      </c>
      <c r="BN4" s="7" t="s">
        <v>19</v>
      </c>
      <c r="BO4" s="7" t="s">
        <v>19</v>
      </c>
      <c r="BP4" s="7" t="s">
        <v>19</v>
      </c>
      <c r="BQ4" s="7"/>
      <c r="BR4" s="7"/>
      <c r="BS4" s="7"/>
      <c r="BT4" s="7" t="b">
        <v>0</v>
      </c>
      <c r="BU4" s="7"/>
      <c r="BV4" s="7"/>
      <c r="BW4" s="7"/>
      <c r="BX4" s="7"/>
      <c r="BY4" s="7"/>
      <c r="BZ4" s="7"/>
      <c r="CA4" s="7"/>
      <c r="CB4" s="7"/>
      <c r="CJ4" s="7"/>
      <c r="CK4" s="7"/>
      <c r="CL4" s="7"/>
      <c r="CM4" s="7"/>
      <c r="CN4" s="7"/>
      <c r="CO4" s="7"/>
      <c r="CP4" s="7"/>
      <c r="CQ4" s="7"/>
      <c r="CR4" s="7"/>
      <c r="CS4" s="7"/>
      <c r="CT4" s="7" t="s">
        <v>808</v>
      </c>
    </row>
    <row r="5">
      <c r="A5" s="7" t="s">
        <v>817</v>
      </c>
      <c r="B5" s="132" t="b">
        <v>1</v>
      </c>
      <c r="C5" s="133" t="b">
        <v>1</v>
      </c>
      <c r="D5" s="138" t="s">
        <v>818</v>
      </c>
      <c r="E5" s="134" t="str">
        <f t="array" ref="E5">IFNA( index(studiesdatasets!$A$2:$R4130,MATCH("*"&amp;IF(F5 = "","INVALID", F5)&amp;"*",studiesdatasets!$D$2:$D4130,0),1))</f>
        <v>set_3</v>
      </c>
      <c r="F5" s="134" t="s">
        <v>466</v>
      </c>
      <c r="G5" s="7" t="s">
        <v>819</v>
      </c>
      <c r="H5" s="7" t="s">
        <v>820</v>
      </c>
      <c r="I5" s="133"/>
      <c r="J5" s="133"/>
      <c r="K5" s="133"/>
      <c r="L5" s="133"/>
      <c r="M5" s="133" t="s">
        <v>799</v>
      </c>
      <c r="N5" s="7" t="str">
        <f t="shared" si="1"/>
        <v>FALSE</v>
      </c>
      <c r="O5" s="7" t="s">
        <v>471</v>
      </c>
      <c r="P5" s="7" t="s">
        <v>800</v>
      </c>
      <c r="Q5" s="7" t="s">
        <v>801</v>
      </c>
      <c r="R5" s="7" t="s">
        <v>802</v>
      </c>
      <c r="S5" s="7" t="s">
        <v>803</v>
      </c>
      <c r="T5" s="135">
        <v>44.366667</v>
      </c>
      <c r="U5" s="136">
        <v>-82.8333</v>
      </c>
      <c r="V5" s="137" t="s">
        <v>804</v>
      </c>
      <c r="W5" s="7" t="s">
        <v>16</v>
      </c>
      <c r="X5" s="7" t="s">
        <v>805</v>
      </c>
      <c r="Y5" s="7" t="s">
        <v>806</v>
      </c>
      <c r="Z5" s="7" t="s">
        <v>807</v>
      </c>
      <c r="AA5" s="7"/>
      <c r="AB5" s="7">
        <v>70.0</v>
      </c>
      <c r="AC5" s="7">
        <v>0.01</v>
      </c>
      <c r="AD5" s="7"/>
      <c r="AE5" s="7"/>
      <c r="AF5" s="7"/>
      <c r="AG5" s="7" t="s">
        <v>19</v>
      </c>
      <c r="AH5" s="7" t="s">
        <v>19</v>
      </c>
      <c r="AI5" s="7">
        <v>1661.0</v>
      </c>
      <c r="AJ5" s="7">
        <v>148.0</v>
      </c>
      <c r="AK5" s="7">
        <v>28.0</v>
      </c>
      <c r="AL5" s="7">
        <v>302.0</v>
      </c>
      <c r="AM5" s="7">
        <v>10.6</v>
      </c>
      <c r="AN5" s="7">
        <v>0.6</v>
      </c>
      <c r="AO5" s="7" t="s">
        <v>19</v>
      </c>
      <c r="AP5" s="7" t="s">
        <v>19</v>
      </c>
      <c r="AQ5" s="7" t="s">
        <v>19</v>
      </c>
      <c r="AR5" s="7" t="s">
        <v>19</v>
      </c>
      <c r="AS5" s="7" t="s">
        <v>19</v>
      </c>
      <c r="AT5" s="7" t="s">
        <v>19</v>
      </c>
      <c r="AU5" s="7" t="s">
        <v>19</v>
      </c>
      <c r="AV5" s="7"/>
      <c r="AW5" s="7"/>
      <c r="AX5" s="7" t="s">
        <v>19</v>
      </c>
      <c r="AY5" s="7" t="s">
        <v>19</v>
      </c>
      <c r="AZ5" s="7" t="s">
        <v>19</v>
      </c>
      <c r="BA5" s="7" t="s">
        <v>19</v>
      </c>
      <c r="BB5" s="7" t="s">
        <v>19</v>
      </c>
      <c r="BC5" s="7" t="s">
        <v>19</v>
      </c>
      <c r="BD5" s="7"/>
      <c r="BE5" s="7" t="s">
        <v>19</v>
      </c>
      <c r="BF5" s="7" t="s">
        <v>19</v>
      </c>
      <c r="BG5" s="7" t="s">
        <v>19</v>
      </c>
      <c r="BH5" s="7" t="s">
        <v>19</v>
      </c>
      <c r="BI5" s="7" t="s">
        <v>19</v>
      </c>
      <c r="BJ5" s="7"/>
      <c r="BK5" s="7" t="s">
        <v>19</v>
      </c>
      <c r="BL5" s="7" t="s">
        <v>19</v>
      </c>
      <c r="BM5" s="7" t="s">
        <v>19</v>
      </c>
      <c r="BN5" s="7" t="s">
        <v>19</v>
      </c>
      <c r="BO5" s="7" t="s">
        <v>19</v>
      </c>
      <c r="BP5" s="7" t="s">
        <v>19</v>
      </c>
      <c r="BQ5" s="7"/>
      <c r="BR5" s="7"/>
      <c r="BS5" s="7"/>
      <c r="BT5" s="7" t="b">
        <v>0</v>
      </c>
      <c r="BU5" s="7"/>
      <c r="BV5" s="7"/>
      <c r="BW5" s="7"/>
      <c r="BX5" s="7"/>
      <c r="BY5" s="7"/>
      <c r="BZ5" s="7"/>
      <c r="CA5" s="7"/>
      <c r="CB5" s="7"/>
      <c r="CJ5" s="7"/>
      <c r="CK5" s="7"/>
      <c r="CL5" s="7"/>
      <c r="CM5" s="7"/>
      <c r="CN5" s="7"/>
      <c r="CO5" s="7"/>
      <c r="CP5" s="7"/>
      <c r="CQ5" s="7"/>
      <c r="CR5" s="7"/>
      <c r="CS5" s="7"/>
      <c r="CT5" s="7" t="s">
        <v>808</v>
      </c>
    </row>
    <row r="6">
      <c r="A6" s="7" t="s">
        <v>821</v>
      </c>
      <c r="B6" s="132" t="b">
        <v>1</v>
      </c>
      <c r="C6" s="133" t="b">
        <v>1</v>
      </c>
      <c r="D6" s="138" t="s">
        <v>822</v>
      </c>
      <c r="E6" s="134" t="str">
        <f t="array" ref="E6">IFNA( index(studiesdatasets!$A$2:$R4130,MATCH("*"&amp;IF(F6 = "","INVALID", F6)&amp;"*",studiesdatasets!$D$2:$D4130,0),1))</f>
        <v>set_3</v>
      </c>
      <c r="F6" s="134" t="s">
        <v>466</v>
      </c>
      <c r="G6" s="7" t="s">
        <v>823</v>
      </c>
      <c r="H6" s="7" t="s">
        <v>824</v>
      </c>
      <c r="I6" s="133"/>
      <c r="J6" s="133"/>
      <c r="K6" s="133"/>
      <c r="L6" s="133"/>
      <c r="M6" s="133" t="s">
        <v>799</v>
      </c>
      <c r="N6" s="7" t="str">
        <f t="shared" si="1"/>
        <v>FALSE</v>
      </c>
      <c r="O6" s="7" t="s">
        <v>471</v>
      </c>
      <c r="P6" s="7" t="s">
        <v>800</v>
      </c>
      <c r="Q6" s="7" t="s">
        <v>801</v>
      </c>
      <c r="R6" s="7" t="s">
        <v>802</v>
      </c>
      <c r="S6" s="7" t="s">
        <v>803</v>
      </c>
      <c r="T6" s="135">
        <v>44.366667</v>
      </c>
      <c r="U6" s="136">
        <v>-82.8333</v>
      </c>
      <c r="V6" s="137" t="s">
        <v>804</v>
      </c>
      <c r="W6" s="7" t="s">
        <v>16</v>
      </c>
      <c r="X6" s="7" t="s">
        <v>805</v>
      </c>
      <c r="Y6" s="7" t="s">
        <v>806</v>
      </c>
      <c r="Z6" s="7" t="s">
        <v>807</v>
      </c>
      <c r="AA6" s="7"/>
      <c r="AB6" s="7">
        <v>70.0</v>
      </c>
      <c r="AC6" s="7">
        <v>0.01</v>
      </c>
      <c r="AD6" s="7"/>
      <c r="AE6" s="7"/>
      <c r="AF6" s="7"/>
      <c r="AG6" s="7" t="s">
        <v>19</v>
      </c>
      <c r="AH6" s="7" t="s">
        <v>19</v>
      </c>
      <c r="AI6" s="7">
        <v>1661.0</v>
      </c>
      <c r="AJ6" s="7">
        <v>148.0</v>
      </c>
      <c r="AK6" s="7">
        <v>28.0</v>
      </c>
      <c r="AL6" s="7">
        <v>302.0</v>
      </c>
      <c r="AM6" s="7">
        <v>10.6</v>
      </c>
      <c r="AN6" s="7">
        <v>0.6</v>
      </c>
      <c r="AO6" s="7" t="s">
        <v>19</v>
      </c>
      <c r="AP6" s="7" t="s">
        <v>19</v>
      </c>
      <c r="AQ6" s="7" t="s">
        <v>19</v>
      </c>
      <c r="AR6" s="7" t="s">
        <v>19</v>
      </c>
      <c r="AS6" s="7" t="s">
        <v>19</v>
      </c>
      <c r="AT6" s="7" t="s">
        <v>19</v>
      </c>
      <c r="AU6" s="7" t="s">
        <v>19</v>
      </c>
      <c r="AV6" s="7"/>
      <c r="AW6" s="7"/>
      <c r="AX6" s="7" t="s">
        <v>19</v>
      </c>
      <c r="AY6" s="7" t="s">
        <v>19</v>
      </c>
      <c r="AZ6" s="7" t="s">
        <v>19</v>
      </c>
      <c r="BA6" s="7" t="s">
        <v>19</v>
      </c>
      <c r="BB6" s="7" t="s">
        <v>19</v>
      </c>
      <c r="BC6" s="7" t="s">
        <v>19</v>
      </c>
      <c r="BD6" s="7"/>
      <c r="BE6" s="7" t="s">
        <v>19</v>
      </c>
      <c r="BF6" s="7" t="s">
        <v>19</v>
      </c>
      <c r="BG6" s="7" t="s">
        <v>19</v>
      </c>
      <c r="BH6" s="7" t="s">
        <v>19</v>
      </c>
      <c r="BI6" s="7" t="s">
        <v>19</v>
      </c>
      <c r="BJ6" s="7"/>
      <c r="BK6" s="7" t="s">
        <v>19</v>
      </c>
      <c r="BL6" s="7" t="s">
        <v>19</v>
      </c>
      <c r="BM6" s="7" t="s">
        <v>19</v>
      </c>
      <c r="BN6" s="7" t="s">
        <v>19</v>
      </c>
      <c r="BO6" s="7" t="s">
        <v>19</v>
      </c>
      <c r="BP6" s="7" t="s">
        <v>19</v>
      </c>
      <c r="BQ6" s="7"/>
      <c r="BR6" s="7"/>
      <c r="BS6" s="7"/>
      <c r="BT6" s="7" t="b">
        <v>0</v>
      </c>
      <c r="BU6" s="7"/>
      <c r="BV6" s="7"/>
      <c r="BW6" s="7"/>
      <c r="BX6" s="7"/>
      <c r="BY6" s="7"/>
      <c r="BZ6" s="7"/>
      <c r="CA6" s="7"/>
      <c r="CB6" s="7"/>
      <c r="CJ6" s="7"/>
      <c r="CK6" s="7"/>
      <c r="CL6" s="7"/>
      <c r="CM6" s="7"/>
      <c r="CN6" s="7"/>
      <c r="CO6" s="7"/>
      <c r="CP6" s="7"/>
      <c r="CQ6" s="7"/>
      <c r="CR6" s="7"/>
      <c r="CS6" s="7"/>
      <c r="CT6" s="7" t="s">
        <v>808</v>
      </c>
    </row>
    <row r="7">
      <c r="A7" s="7" t="s">
        <v>825</v>
      </c>
      <c r="B7" s="132" t="b">
        <v>1</v>
      </c>
      <c r="C7" s="133" t="b">
        <v>1</v>
      </c>
      <c r="D7" s="138" t="s">
        <v>826</v>
      </c>
      <c r="E7" s="134" t="str">
        <f t="array" ref="E7">IFNA( index(studiesdatasets!$A$2:$R4130,MATCH("*"&amp;IF(F7 = "","INVALID", F7)&amp;"*",studiesdatasets!$D$2:$D4130,0),1))</f>
        <v>set_3</v>
      </c>
      <c r="F7" s="134" t="s">
        <v>466</v>
      </c>
      <c r="G7" s="7" t="s">
        <v>827</v>
      </c>
      <c r="H7" s="7" t="s">
        <v>828</v>
      </c>
      <c r="I7" s="133"/>
      <c r="J7" s="133"/>
      <c r="K7" s="133"/>
      <c r="L7" s="133"/>
      <c r="M7" s="133" t="s">
        <v>799</v>
      </c>
      <c r="N7" s="7" t="str">
        <f t="shared" si="1"/>
        <v>FALSE</v>
      </c>
      <c r="O7" s="7" t="s">
        <v>471</v>
      </c>
      <c r="P7" s="7" t="s">
        <v>800</v>
      </c>
      <c r="Q7" s="7" t="s">
        <v>801</v>
      </c>
      <c r="R7" s="7" t="s">
        <v>802</v>
      </c>
      <c r="S7" s="7" t="s">
        <v>803</v>
      </c>
      <c r="T7" s="135">
        <v>44.366667</v>
      </c>
      <c r="U7" s="136">
        <v>-82.8333</v>
      </c>
      <c r="V7" s="137" t="s">
        <v>804</v>
      </c>
      <c r="W7" s="7" t="s">
        <v>16</v>
      </c>
      <c r="X7" s="7" t="s">
        <v>805</v>
      </c>
      <c r="Y7" s="7" t="s">
        <v>806</v>
      </c>
      <c r="Z7" s="7" t="s">
        <v>807</v>
      </c>
      <c r="AA7" s="7"/>
      <c r="AB7" s="7">
        <v>70.0</v>
      </c>
      <c r="AC7" s="7">
        <v>0.01</v>
      </c>
      <c r="AD7" s="7"/>
      <c r="AE7" s="7"/>
      <c r="AF7" s="7"/>
      <c r="AG7" s="7" t="s">
        <v>19</v>
      </c>
      <c r="AH7" s="7" t="s">
        <v>19</v>
      </c>
      <c r="AI7" s="7">
        <v>1661.0</v>
      </c>
      <c r="AJ7" s="7">
        <v>148.0</v>
      </c>
      <c r="AK7" s="7">
        <v>28.0</v>
      </c>
      <c r="AL7" s="7">
        <v>302.0</v>
      </c>
      <c r="AM7" s="7">
        <v>10.6</v>
      </c>
      <c r="AN7" s="7">
        <v>0.6</v>
      </c>
      <c r="AO7" s="7" t="s">
        <v>19</v>
      </c>
      <c r="AP7" s="7" t="s">
        <v>19</v>
      </c>
      <c r="AQ7" s="7" t="s">
        <v>19</v>
      </c>
      <c r="AR7" s="7" t="s">
        <v>19</v>
      </c>
      <c r="AS7" s="7" t="s">
        <v>19</v>
      </c>
      <c r="AT7" s="7" t="s">
        <v>19</v>
      </c>
      <c r="AU7" s="7" t="s">
        <v>19</v>
      </c>
      <c r="AV7" s="7"/>
      <c r="AW7" s="7"/>
      <c r="AX7" s="7" t="s">
        <v>19</v>
      </c>
      <c r="AY7" s="7" t="s">
        <v>19</v>
      </c>
      <c r="AZ7" s="7" t="s">
        <v>19</v>
      </c>
      <c r="BA7" s="7" t="s">
        <v>19</v>
      </c>
      <c r="BB7" s="7" t="s">
        <v>19</v>
      </c>
      <c r="BC7" s="7" t="s">
        <v>19</v>
      </c>
      <c r="BD7" s="7"/>
      <c r="BE7" s="7" t="s">
        <v>19</v>
      </c>
      <c r="BF7" s="7" t="s">
        <v>19</v>
      </c>
      <c r="BG7" s="7" t="s">
        <v>19</v>
      </c>
      <c r="BH7" s="7" t="s">
        <v>19</v>
      </c>
      <c r="BI7" s="7" t="s">
        <v>19</v>
      </c>
      <c r="BJ7" s="7"/>
      <c r="BK7" s="7" t="s">
        <v>19</v>
      </c>
      <c r="BL7" s="7" t="s">
        <v>19</v>
      </c>
      <c r="BM7" s="7" t="s">
        <v>19</v>
      </c>
      <c r="BN7" s="7" t="s">
        <v>19</v>
      </c>
      <c r="BO7" s="7" t="s">
        <v>19</v>
      </c>
      <c r="BP7" s="7" t="s">
        <v>19</v>
      </c>
      <c r="BQ7" s="7"/>
      <c r="BR7" s="7"/>
      <c r="BS7" s="7"/>
      <c r="BT7" s="7" t="b">
        <v>0</v>
      </c>
      <c r="BU7" s="7"/>
      <c r="BV7" s="7"/>
      <c r="BW7" s="7"/>
      <c r="BX7" s="7"/>
      <c r="BY7" s="7"/>
      <c r="BZ7" s="7"/>
      <c r="CA7" s="7"/>
      <c r="CB7" s="7"/>
      <c r="CJ7" s="7"/>
      <c r="CK7" s="7"/>
      <c r="CL7" s="7"/>
      <c r="CM7" s="7"/>
      <c r="CN7" s="7"/>
      <c r="CO7" s="7"/>
      <c r="CP7" s="7"/>
      <c r="CQ7" s="7"/>
      <c r="CR7" s="7"/>
      <c r="CS7" s="7"/>
      <c r="CT7" s="7" t="s">
        <v>808</v>
      </c>
    </row>
    <row r="8">
      <c r="A8" s="7" t="s">
        <v>829</v>
      </c>
      <c r="B8" s="132" t="b">
        <v>1</v>
      </c>
      <c r="C8" s="133" t="b">
        <v>1</v>
      </c>
      <c r="D8" s="138" t="s">
        <v>830</v>
      </c>
      <c r="E8" s="134" t="str">
        <f t="array" ref="E8">IFNA( index(studiesdatasets!$A$2:$R4130,MATCH("*"&amp;IF(F8 = "","INVALID", F8)&amp;"*",studiesdatasets!$D$2:$D4130,0),1))</f>
        <v>set_3</v>
      </c>
      <c r="F8" s="134" t="s">
        <v>466</v>
      </c>
      <c r="G8" s="7" t="s">
        <v>831</v>
      </c>
      <c r="H8" s="7" t="s">
        <v>832</v>
      </c>
      <c r="I8" s="133"/>
      <c r="J8" s="133"/>
      <c r="K8" s="133"/>
      <c r="L8" s="133"/>
      <c r="M8" s="133" t="s">
        <v>799</v>
      </c>
      <c r="N8" s="7" t="str">
        <f t="shared" si="1"/>
        <v>FALSE</v>
      </c>
      <c r="O8" s="7" t="s">
        <v>471</v>
      </c>
      <c r="P8" s="7" t="s">
        <v>800</v>
      </c>
      <c r="Q8" s="7" t="s">
        <v>801</v>
      </c>
      <c r="R8" s="7" t="s">
        <v>552</v>
      </c>
      <c r="S8" s="7" t="s">
        <v>833</v>
      </c>
      <c r="T8" s="135">
        <v>42.734335</v>
      </c>
      <c r="U8" s="136">
        <v>-86.999672</v>
      </c>
      <c r="V8" s="137" t="s">
        <v>834</v>
      </c>
      <c r="W8" s="7" t="s">
        <v>16</v>
      </c>
      <c r="X8" s="7" t="s">
        <v>805</v>
      </c>
      <c r="Y8" s="7" t="s">
        <v>806</v>
      </c>
      <c r="Z8" s="7" t="s">
        <v>807</v>
      </c>
      <c r="AA8" s="7"/>
      <c r="AB8" s="7">
        <v>161.0</v>
      </c>
      <c r="AC8" s="7">
        <v>0.01</v>
      </c>
      <c r="AD8" s="7"/>
      <c r="AE8" s="7"/>
      <c r="AF8" s="7"/>
      <c r="AG8" s="7">
        <v>8.55</v>
      </c>
      <c r="AH8" s="7">
        <v>3.97</v>
      </c>
      <c r="AI8" s="7">
        <v>5188.0</v>
      </c>
      <c r="AJ8" s="7">
        <v>186.0</v>
      </c>
      <c r="AK8" s="7">
        <v>6.0</v>
      </c>
      <c r="AL8" s="7">
        <v>585.0</v>
      </c>
      <c r="AM8" s="7">
        <v>23.2</v>
      </c>
      <c r="AN8" s="7">
        <v>1.1</v>
      </c>
      <c r="AO8" s="139">
        <v>10.7</v>
      </c>
      <c r="AP8" s="7">
        <v>176.56</v>
      </c>
      <c r="AQ8" s="7" t="s">
        <v>19</v>
      </c>
      <c r="AR8" s="7" t="s">
        <v>19</v>
      </c>
      <c r="AS8" s="7" t="s">
        <v>19</v>
      </c>
      <c r="AT8" s="7" t="s">
        <v>19</v>
      </c>
      <c r="AU8" s="7" t="s">
        <v>19</v>
      </c>
      <c r="AV8" s="7"/>
      <c r="AW8" s="7"/>
      <c r="AX8" s="7" t="s">
        <v>19</v>
      </c>
      <c r="AY8" s="7" t="s">
        <v>19</v>
      </c>
      <c r="AZ8" s="7" t="s">
        <v>19</v>
      </c>
      <c r="BA8" s="7" t="s">
        <v>19</v>
      </c>
      <c r="BB8" s="7" t="s">
        <v>19</v>
      </c>
      <c r="BC8" s="7" t="s">
        <v>19</v>
      </c>
      <c r="BD8" s="7"/>
      <c r="BE8" s="7" t="s">
        <v>19</v>
      </c>
      <c r="BF8" s="7" t="s">
        <v>19</v>
      </c>
      <c r="BG8" s="7" t="s">
        <v>19</v>
      </c>
      <c r="BH8" s="7" t="s">
        <v>19</v>
      </c>
      <c r="BI8" s="7" t="s">
        <v>19</v>
      </c>
      <c r="BJ8" s="7"/>
      <c r="BK8" s="7" t="s">
        <v>19</v>
      </c>
      <c r="BL8" s="7" t="s">
        <v>19</v>
      </c>
      <c r="BM8" s="7" t="s">
        <v>19</v>
      </c>
      <c r="BN8" s="7" t="s">
        <v>19</v>
      </c>
      <c r="BO8" s="7" t="s">
        <v>19</v>
      </c>
      <c r="BP8" s="7" t="s">
        <v>19</v>
      </c>
      <c r="BQ8" s="7"/>
      <c r="BR8" s="7"/>
      <c r="BS8" s="7"/>
      <c r="BT8" s="7" t="b">
        <v>0</v>
      </c>
      <c r="BU8" s="7"/>
      <c r="BV8" s="7"/>
      <c r="BW8" s="7"/>
      <c r="BX8" s="7"/>
      <c r="BY8" s="7"/>
      <c r="BZ8" s="7"/>
      <c r="CA8" s="7"/>
      <c r="CB8" s="7"/>
      <c r="CJ8" s="7"/>
      <c r="CK8" s="7"/>
      <c r="CL8" s="7"/>
      <c r="CM8" s="7"/>
      <c r="CN8" s="7"/>
      <c r="CO8" s="7"/>
      <c r="CP8" s="7"/>
      <c r="CQ8" s="7"/>
      <c r="CR8" s="7"/>
      <c r="CS8" s="7"/>
      <c r="CT8" s="7" t="s">
        <v>808</v>
      </c>
    </row>
    <row r="9">
      <c r="A9" s="7" t="s">
        <v>835</v>
      </c>
      <c r="B9" s="132" t="b">
        <v>1</v>
      </c>
      <c r="C9" s="133" t="b">
        <v>1</v>
      </c>
      <c r="D9" s="138" t="s">
        <v>836</v>
      </c>
      <c r="E9" s="134" t="str">
        <f t="array" ref="E9">IFNA( index(studiesdatasets!$A$2:$R4130,MATCH("*"&amp;IF(F9 = "","INVALID", F9)&amp;"*",studiesdatasets!$D$2:$D4130,0),1))</f>
        <v>set_3</v>
      </c>
      <c r="F9" s="134" t="s">
        <v>466</v>
      </c>
      <c r="G9" s="7" t="s">
        <v>837</v>
      </c>
      <c r="H9" s="7" t="s">
        <v>838</v>
      </c>
      <c r="I9" s="133"/>
      <c r="J9" s="133"/>
      <c r="K9" s="133"/>
      <c r="L9" s="133"/>
      <c r="M9" s="133" t="s">
        <v>799</v>
      </c>
      <c r="N9" s="7" t="str">
        <f t="shared" si="1"/>
        <v>FALSE</v>
      </c>
      <c r="O9" s="7" t="s">
        <v>471</v>
      </c>
      <c r="P9" s="7" t="s">
        <v>800</v>
      </c>
      <c r="Q9" s="7" t="s">
        <v>801</v>
      </c>
      <c r="R9" s="7" t="s">
        <v>552</v>
      </c>
      <c r="S9" s="7" t="s">
        <v>833</v>
      </c>
      <c r="T9" s="135">
        <v>44.760333</v>
      </c>
      <c r="U9" s="136">
        <v>-86.966005</v>
      </c>
      <c r="V9" s="137" t="s">
        <v>839</v>
      </c>
      <c r="W9" s="7" t="s">
        <v>16</v>
      </c>
      <c r="X9" s="7" t="s">
        <v>805</v>
      </c>
      <c r="Y9" s="7" t="s">
        <v>806</v>
      </c>
      <c r="Z9" s="7" t="s">
        <v>807</v>
      </c>
      <c r="AA9" s="7"/>
      <c r="AB9" s="7">
        <v>160.0</v>
      </c>
      <c r="AC9" s="7">
        <v>0.01</v>
      </c>
      <c r="AD9" s="7"/>
      <c r="AE9" s="7"/>
      <c r="AF9" s="7"/>
      <c r="AG9" s="7">
        <v>8.71</v>
      </c>
      <c r="AH9" s="7">
        <v>3.77</v>
      </c>
      <c r="AI9" s="7">
        <v>1930.0</v>
      </c>
      <c r="AJ9" s="7">
        <v>120.0</v>
      </c>
      <c r="AK9" s="7">
        <v>55.0</v>
      </c>
      <c r="AL9" s="7">
        <v>396.0</v>
      </c>
      <c r="AM9" s="7">
        <v>14.2</v>
      </c>
      <c r="AN9" s="7">
        <v>0.7</v>
      </c>
      <c r="AO9" s="139">
        <v>11.9</v>
      </c>
      <c r="AP9" s="7">
        <v>173.7</v>
      </c>
      <c r="AQ9" s="7" t="s">
        <v>19</v>
      </c>
      <c r="AR9" s="7" t="s">
        <v>19</v>
      </c>
      <c r="AS9" s="7" t="s">
        <v>19</v>
      </c>
      <c r="AT9" s="7" t="s">
        <v>19</v>
      </c>
      <c r="AU9" s="7" t="s">
        <v>19</v>
      </c>
      <c r="AV9" s="7"/>
      <c r="AW9" s="7"/>
      <c r="AX9" s="7" t="s">
        <v>19</v>
      </c>
      <c r="AY9" s="7" t="s">
        <v>19</v>
      </c>
      <c r="AZ9" s="7" t="s">
        <v>19</v>
      </c>
      <c r="BA9" s="7" t="s">
        <v>19</v>
      </c>
      <c r="BB9" s="7" t="s">
        <v>19</v>
      </c>
      <c r="BC9" s="7" t="s">
        <v>19</v>
      </c>
      <c r="BD9" s="7"/>
      <c r="BE9" s="7" t="s">
        <v>19</v>
      </c>
      <c r="BF9" s="7" t="s">
        <v>19</v>
      </c>
      <c r="BG9" s="7" t="s">
        <v>19</v>
      </c>
      <c r="BH9" s="7" t="s">
        <v>19</v>
      </c>
      <c r="BI9" s="7" t="s">
        <v>19</v>
      </c>
      <c r="BJ9" s="7"/>
      <c r="BK9" s="7" t="s">
        <v>19</v>
      </c>
      <c r="BL9" s="7" t="s">
        <v>19</v>
      </c>
      <c r="BM9" s="7" t="s">
        <v>19</v>
      </c>
      <c r="BN9" s="7" t="s">
        <v>19</v>
      </c>
      <c r="BO9" s="7" t="s">
        <v>19</v>
      </c>
      <c r="BP9" s="7" t="s">
        <v>19</v>
      </c>
      <c r="BQ9" s="7"/>
      <c r="BR9" s="7"/>
      <c r="BS9" s="7"/>
      <c r="BT9" s="7" t="b">
        <v>0</v>
      </c>
      <c r="BU9" s="7"/>
      <c r="BV9" s="7"/>
      <c r="BW9" s="7"/>
      <c r="BX9" s="7"/>
      <c r="BY9" s="7"/>
      <c r="BZ9" s="7"/>
      <c r="CA9" s="7"/>
      <c r="CB9" s="7"/>
      <c r="CJ9" s="7"/>
      <c r="CK9" s="7"/>
      <c r="CL9" s="7"/>
      <c r="CM9" s="7"/>
      <c r="CN9" s="7"/>
      <c r="CO9" s="7"/>
      <c r="CP9" s="7"/>
      <c r="CQ9" s="7"/>
      <c r="CR9" s="7"/>
      <c r="CS9" s="7"/>
      <c r="CT9" s="7" t="s">
        <v>808</v>
      </c>
    </row>
    <row r="10">
      <c r="A10" s="7" t="s">
        <v>840</v>
      </c>
      <c r="B10" s="132" t="b">
        <v>1</v>
      </c>
      <c r="C10" s="133" t="b">
        <v>1</v>
      </c>
      <c r="D10" s="138" t="s">
        <v>841</v>
      </c>
      <c r="E10" s="134" t="str">
        <f t="array" ref="E10">IFNA( index(studiesdatasets!$A$2:$R4130,MATCH("*"&amp;IF(F10 = "","INVALID", F10)&amp;"*",studiesdatasets!$D$2:$D4130,0),1))</f>
        <v>set_3</v>
      </c>
      <c r="F10" s="134" t="s">
        <v>466</v>
      </c>
      <c r="G10" s="7" t="s">
        <v>842</v>
      </c>
      <c r="H10" s="7" t="s">
        <v>843</v>
      </c>
      <c r="I10" s="133"/>
      <c r="J10" s="133"/>
      <c r="K10" s="133"/>
      <c r="L10" s="133"/>
      <c r="M10" s="133" t="s">
        <v>799</v>
      </c>
      <c r="N10" s="7" t="str">
        <f t="shared" si="1"/>
        <v>FALSE</v>
      </c>
      <c r="O10" s="7" t="s">
        <v>471</v>
      </c>
      <c r="P10" s="7" t="s">
        <v>800</v>
      </c>
      <c r="Q10" s="7" t="s">
        <v>801</v>
      </c>
      <c r="R10" s="7" t="s">
        <v>844</v>
      </c>
      <c r="S10" s="7" t="s">
        <v>845</v>
      </c>
      <c r="T10" s="135">
        <v>43.51668</v>
      </c>
      <c r="U10" s="136">
        <v>-79.080005</v>
      </c>
      <c r="V10" s="137" t="s">
        <v>846</v>
      </c>
      <c r="W10" s="7" t="s">
        <v>16</v>
      </c>
      <c r="X10" s="7" t="s">
        <v>805</v>
      </c>
      <c r="Y10" s="7" t="s">
        <v>806</v>
      </c>
      <c r="Z10" s="7" t="s">
        <v>807</v>
      </c>
      <c r="AA10" s="7"/>
      <c r="AB10" s="7">
        <v>133.0</v>
      </c>
      <c r="AC10" s="7">
        <v>0.01</v>
      </c>
      <c r="AD10" s="7"/>
      <c r="AE10" s="7"/>
      <c r="AF10" s="7"/>
      <c r="AG10" s="7">
        <v>8.78</v>
      </c>
      <c r="AH10" s="7">
        <v>3.87</v>
      </c>
      <c r="AI10" s="7">
        <v>5116.0</v>
      </c>
      <c r="AJ10" s="7">
        <v>194.0</v>
      </c>
      <c r="AK10" s="7">
        <v>1.0</v>
      </c>
      <c r="AL10" s="7">
        <v>414.0</v>
      </c>
      <c r="AM10" s="7">
        <v>37.4</v>
      </c>
      <c r="AN10" s="7">
        <v>2.5</v>
      </c>
      <c r="AO10" s="7">
        <v>11.97</v>
      </c>
      <c r="AP10" s="7">
        <v>183.71</v>
      </c>
      <c r="AQ10" s="7" t="s">
        <v>19</v>
      </c>
      <c r="AR10" s="7" t="s">
        <v>19</v>
      </c>
      <c r="AS10" s="7" t="s">
        <v>19</v>
      </c>
      <c r="AT10" s="7" t="s">
        <v>19</v>
      </c>
      <c r="AU10" s="7" t="s">
        <v>19</v>
      </c>
      <c r="AV10" s="7"/>
      <c r="AW10" s="7"/>
      <c r="AX10" s="7" t="s">
        <v>19</v>
      </c>
      <c r="AY10" s="7" t="s">
        <v>19</v>
      </c>
      <c r="AZ10" s="7" t="s">
        <v>19</v>
      </c>
      <c r="BA10" s="7" t="s">
        <v>19</v>
      </c>
      <c r="BB10" s="7" t="s">
        <v>19</v>
      </c>
      <c r="BC10" s="7" t="s">
        <v>19</v>
      </c>
      <c r="BD10" s="7"/>
      <c r="BE10" s="7" t="s">
        <v>19</v>
      </c>
      <c r="BF10" s="7" t="s">
        <v>19</v>
      </c>
      <c r="BG10" s="7" t="s">
        <v>19</v>
      </c>
      <c r="BH10" s="7" t="s">
        <v>19</v>
      </c>
      <c r="BI10" s="7" t="s">
        <v>19</v>
      </c>
      <c r="BJ10" s="7"/>
      <c r="BK10" s="7" t="s">
        <v>19</v>
      </c>
      <c r="BL10" s="7" t="s">
        <v>19</v>
      </c>
      <c r="BM10" s="7" t="s">
        <v>19</v>
      </c>
      <c r="BN10" s="7" t="s">
        <v>19</v>
      </c>
      <c r="BO10" s="7" t="s">
        <v>19</v>
      </c>
      <c r="BP10" s="7" t="s">
        <v>19</v>
      </c>
      <c r="BQ10" s="7"/>
      <c r="BR10" s="7"/>
      <c r="BS10" s="7"/>
      <c r="BT10" s="7" t="b">
        <v>0</v>
      </c>
      <c r="BU10" s="7"/>
      <c r="BV10" s="7"/>
      <c r="BW10" s="7"/>
      <c r="BX10" s="7"/>
      <c r="BY10" s="7"/>
      <c r="BZ10" s="7"/>
      <c r="CA10" s="7"/>
      <c r="CB10" s="7"/>
      <c r="CJ10" s="7"/>
      <c r="CK10" s="7"/>
      <c r="CL10" s="7"/>
      <c r="CM10" s="7"/>
      <c r="CN10" s="7"/>
      <c r="CO10" s="7"/>
      <c r="CP10" s="7"/>
      <c r="CQ10" s="7"/>
      <c r="CR10" s="7"/>
      <c r="CS10" s="7"/>
      <c r="CT10" s="7" t="s">
        <v>808</v>
      </c>
    </row>
    <row r="11">
      <c r="A11" s="7" t="s">
        <v>847</v>
      </c>
      <c r="B11" s="132" t="b">
        <v>1</v>
      </c>
      <c r="C11" s="133" t="b">
        <v>1</v>
      </c>
      <c r="D11" s="138" t="s">
        <v>848</v>
      </c>
      <c r="E11" s="134" t="str">
        <f t="array" ref="E11">IFNA( index(studiesdatasets!$A$2:$R4130,MATCH("*"&amp;IF(F11 = "","INVALID", F11)&amp;"*",studiesdatasets!$D$2:$D4130,0),1))</f>
        <v>set_3</v>
      </c>
      <c r="F11" s="134" t="s">
        <v>466</v>
      </c>
      <c r="G11" s="7" t="s">
        <v>849</v>
      </c>
      <c r="H11" s="7" t="s">
        <v>850</v>
      </c>
      <c r="I11" s="133"/>
      <c r="J11" s="133"/>
      <c r="K11" s="133"/>
      <c r="L11" s="133"/>
      <c r="M11" s="133" t="s">
        <v>799</v>
      </c>
      <c r="N11" s="7" t="str">
        <f t="shared" si="1"/>
        <v>FALSE</v>
      </c>
      <c r="O11" s="7" t="s">
        <v>471</v>
      </c>
      <c r="P11" s="7" t="s">
        <v>800</v>
      </c>
      <c r="Q11" s="7" t="s">
        <v>801</v>
      </c>
      <c r="R11" s="7" t="s">
        <v>844</v>
      </c>
      <c r="S11" s="7" t="s">
        <v>845</v>
      </c>
      <c r="T11" s="135">
        <v>43.71667</v>
      </c>
      <c r="U11" s="136">
        <v>-78.027165</v>
      </c>
      <c r="V11" s="137" t="s">
        <v>846</v>
      </c>
      <c r="W11" s="7" t="s">
        <v>16</v>
      </c>
      <c r="X11" s="7" t="s">
        <v>805</v>
      </c>
      <c r="Y11" s="7" t="s">
        <v>806</v>
      </c>
      <c r="Z11" s="7" t="s">
        <v>807</v>
      </c>
      <c r="AA11" s="7"/>
      <c r="AB11" s="7">
        <v>122.0</v>
      </c>
      <c r="AC11" s="7">
        <v>0.01</v>
      </c>
      <c r="AD11" s="7"/>
      <c r="AE11" s="7"/>
      <c r="AF11" s="7"/>
      <c r="AG11" s="7">
        <v>8.86</v>
      </c>
      <c r="AH11" s="7">
        <v>3.84</v>
      </c>
      <c r="AI11" s="7">
        <v>5414.0</v>
      </c>
      <c r="AJ11" s="7">
        <v>246.0</v>
      </c>
      <c r="AK11" s="7">
        <v>55.0</v>
      </c>
      <c r="AL11" s="7">
        <v>418.0</v>
      </c>
      <c r="AM11" s="7">
        <v>32.5</v>
      </c>
      <c r="AN11" s="7">
        <v>1.1</v>
      </c>
      <c r="AO11" s="7">
        <v>3.84</v>
      </c>
      <c r="AP11" s="7">
        <v>183.74</v>
      </c>
      <c r="AQ11" s="7" t="s">
        <v>19</v>
      </c>
      <c r="AR11" s="7" t="s">
        <v>19</v>
      </c>
      <c r="AS11" s="7" t="s">
        <v>19</v>
      </c>
      <c r="AT11" s="7" t="s">
        <v>19</v>
      </c>
      <c r="AU11" s="7" t="s">
        <v>19</v>
      </c>
      <c r="AV11" s="7"/>
      <c r="AW11" s="7"/>
      <c r="AX11" s="7" t="s">
        <v>19</v>
      </c>
      <c r="AY11" s="7" t="s">
        <v>19</v>
      </c>
      <c r="AZ11" s="7" t="s">
        <v>19</v>
      </c>
      <c r="BA11" s="7" t="s">
        <v>19</v>
      </c>
      <c r="BB11" s="7" t="s">
        <v>19</v>
      </c>
      <c r="BC11" s="7" t="s">
        <v>19</v>
      </c>
      <c r="BD11" s="7"/>
      <c r="BE11" s="7" t="s">
        <v>19</v>
      </c>
      <c r="BF11" s="7" t="s">
        <v>19</v>
      </c>
      <c r="BG11" s="7" t="s">
        <v>19</v>
      </c>
      <c r="BH11" s="7" t="s">
        <v>19</v>
      </c>
      <c r="BI11" s="7" t="s">
        <v>19</v>
      </c>
      <c r="BJ11" s="7"/>
      <c r="BK11" s="7" t="s">
        <v>19</v>
      </c>
      <c r="BL11" s="7" t="s">
        <v>19</v>
      </c>
      <c r="BM11" s="7" t="s">
        <v>19</v>
      </c>
      <c r="BN11" s="7" t="s">
        <v>19</v>
      </c>
      <c r="BO11" s="7" t="s">
        <v>19</v>
      </c>
      <c r="BP11" s="7" t="s">
        <v>19</v>
      </c>
      <c r="BQ11" s="7"/>
      <c r="BR11" s="7"/>
      <c r="BS11" s="7"/>
      <c r="BT11" s="7" t="b">
        <v>0</v>
      </c>
      <c r="BU11" s="7"/>
      <c r="BV11" s="7"/>
      <c r="BW11" s="7"/>
      <c r="BX11" s="7"/>
      <c r="BY11" s="7"/>
      <c r="BZ11" s="7"/>
      <c r="CA11" s="7"/>
      <c r="CB11" s="7"/>
      <c r="CJ11" s="7"/>
      <c r="CK11" s="7"/>
      <c r="CL11" s="7"/>
      <c r="CM11" s="7"/>
      <c r="CN11" s="7"/>
      <c r="CO11" s="7"/>
      <c r="CP11" s="7"/>
      <c r="CQ11" s="7"/>
      <c r="CR11" s="7"/>
      <c r="CS11" s="7"/>
      <c r="CT11" s="7" t="s">
        <v>808</v>
      </c>
    </row>
    <row r="12">
      <c r="A12" s="7" t="s">
        <v>851</v>
      </c>
      <c r="B12" s="132" t="b">
        <v>1</v>
      </c>
      <c r="C12" s="133" t="b">
        <v>1</v>
      </c>
      <c r="D12" s="138" t="s">
        <v>852</v>
      </c>
      <c r="E12" s="134" t="str">
        <f t="array" ref="E12">IFNA( index(studiesdatasets!$A$2:$R4130,MATCH("*"&amp;IF(F12 = "","INVALID", F12)&amp;"*",studiesdatasets!$D$2:$D4130,0),1))</f>
        <v>set_3</v>
      </c>
      <c r="F12" s="134" t="s">
        <v>466</v>
      </c>
      <c r="G12" s="7" t="s">
        <v>853</v>
      </c>
      <c r="H12" s="7" t="s">
        <v>854</v>
      </c>
      <c r="I12" s="133"/>
      <c r="J12" s="133"/>
      <c r="K12" s="133"/>
      <c r="L12" s="133"/>
      <c r="M12" s="133" t="s">
        <v>799</v>
      </c>
      <c r="N12" s="7" t="str">
        <f t="shared" si="1"/>
        <v>FALSE</v>
      </c>
      <c r="O12" s="7" t="s">
        <v>471</v>
      </c>
      <c r="P12" s="7" t="s">
        <v>800</v>
      </c>
      <c r="Q12" s="7" t="s">
        <v>801</v>
      </c>
      <c r="R12" s="7" t="s">
        <v>525</v>
      </c>
      <c r="S12" s="7" t="s">
        <v>855</v>
      </c>
      <c r="T12" s="135">
        <v>46.992668</v>
      </c>
      <c r="U12" s="136">
        <v>-85.1605</v>
      </c>
      <c r="V12" s="137" t="s">
        <v>856</v>
      </c>
      <c r="W12" s="7" t="s">
        <v>16</v>
      </c>
      <c r="X12" s="7" t="s">
        <v>805</v>
      </c>
      <c r="Y12" s="7" t="s">
        <v>806</v>
      </c>
      <c r="Z12" s="7" t="s">
        <v>807</v>
      </c>
      <c r="AA12" s="7"/>
      <c r="AB12" s="7">
        <v>230.0</v>
      </c>
      <c r="AC12" s="7">
        <v>0.01</v>
      </c>
      <c r="AD12" s="7"/>
      <c r="AE12" s="7"/>
      <c r="AF12" s="7"/>
      <c r="AG12" s="7">
        <v>8.67</v>
      </c>
      <c r="AH12" s="7">
        <v>3.72</v>
      </c>
      <c r="AI12" s="7">
        <v>756.0</v>
      </c>
      <c r="AJ12" s="7">
        <v>58.0</v>
      </c>
      <c r="AK12" s="7">
        <v>16.0</v>
      </c>
      <c r="AL12" s="7">
        <v>74.0</v>
      </c>
      <c r="AM12" s="7">
        <v>1.8</v>
      </c>
      <c r="AN12" s="7">
        <v>0.8</v>
      </c>
      <c r="AO12" s="7">
        <v>12.46</v>
      </c>
      <c r="AP12" s="7">
        <v>59.25</v>
      </c>
      <c r="AQ12" s="7" t="s">
        <v>19</v>
      </c>
      <c r="AR12" s="7" t="s">
        <v>19</v>
      </c>
      <c r="AS12" s="7" t="s">
        <v>19</v>
      </c>
      <c r="AT12" s="7" t="s">
        <v>19</v>
      </c>
      <c r="AU12" s="7" t="s">
        <v>19</v>
      </c>
      <c r="AV12" s="7"/>
      <c r="AW12" s="7"/>
      <c r="AX12" s="7" t="s">
        <v>19</v>
      </c>
      <c r="AY12" s="7" t="s">
        <v>19</v>
      </c>
      <c r="AZ12" s="7" t="s">
        <v>19</v>
      </c>
      <c r="BA12" s="7" t="s">
        <v>19</v>
      </c>
      <c r="BB12" s="7" t="s">
        <v>19</v>
      </c>
      <c r="BC12" s="7" t="s">
        <v>19</v>
      </c>
      <c r="BD12" s="7"/>
      <c r="BE12" s="7" t="s">
        <v>19</v>
      </c>
      <c r="BF12" s="7" t="s">
        <v>19</v>
      </c>
      <c r="BG12" s="7" t="s">
        <v>19</v>
      </c>
      <c r="BH12" s="7" t="s">
        <v>19</v>
      </c>
      <c r="BI12" s="7" t="s">
        <v>19</v>
      </c>
      <c r="BJ12" s="7"/>
      <c r="BK12" s="7" t="s">
        <v>19</v>
      </c>
      <c r="BL12" s="7" t="s">
        <v>19</v>
      </c>
      <c r="BM12" s="7" t="s">
        <v>19</v>
      </c>
      <c r="BN12" s="7" t="s">
        <v>19</v>
      </c>
      <c r="BO12" s="7" t="s">
        <v>19</v>
      </c>
      <c r="BP12" s="7" t="s">
        <v>19</v>
      </c>
      <c r="BQ12" s="7"/>
      <c r="BR12" s="7"/>
      <c r="BS12" s="7"/>
      <c r="BT12" s="7" t="b">
        <v>0</v>
      </c>
      <c r="BU12" s="7"/>
      <c r="BV12" s="7"/>
      <c r="BW12" s="7"/>
      <c r="BX12" s="7"/>
      <c r="BY12" s="7"/>
      <c r="BZ12" s="7"/>
      <c r="CA12" s="7"/>
      <c r="CB12" s="7"/>
      <c r="CJ12" s="7"/>
      <c r="CK12" s="7"/>
      <c r="CL12" s="7"/>
      <c r="CM12" s="7"/>
      <c r="CN12" s="7"/>
      <c r="CO12" s="7"/>
      <c r="CP12" s="7"/>
      <c r="CQ12" s="7"/>
      <c r="CR12" s="7"/>
      <c r="CS12" s="7"/>
      <c r="CT12" s="7" t="s">
        <v>808</v>
      </c>
    </row>
    <row r="13">
      <c r="A13" s="7" t="s">
        <v>857</v>
      </c>
      <c r="B13" s="132" t="b">
        <v>1</v>
      </c>
      <c r="C13" s="133" t="b">
        <v>1</v>
      </c>
      <c r="D13" s="138" t="s">
        <v>858</v>
      </c>
      <c r="E13" s="134" t="str">
        <f t="array" ref="E13">IFNA( index(studiesdatasets!$A$2:$R4130,MATCH("*"&amp;IF(F13 = "","INVALID", F13)&amp;"*",studiesdatasets!$D$2:$D4130,0),1))</f>
        <v>set_3</v>
      </c>
      <c r="F13" s="134" t="s">
        <v>466</v>
      </c>
      <c r="G13" s="7" t="s">
        <v>859</v>
      </c>
      <c r="H13" s="7" t="s">
        <v>860</v>
      </c>
      <c r="I13" s="133"/>
      <c r="J13" s="133"/>
      <c r="K13" s="133"/>
      <c r="L13" s="133"/>
      <c r="M13" s="133" t="s">
        <v>799</v>
      </c>
      <c r="N13" s="7" t="str">
        <f t="shared" si="1"/>
        <v>FALSE</v>
      </c>
      <c r="O13" s="7" t="s">
        <v>471</v>
      </c>
      <c r="P13" s="7" t="s">
        <v>800</v>
      </c>
      <c r="Q13" s="7" t="s">
        <v>801</v>
      </c>
      <c r="R13" s="7" t="s">
        <v>525</v>
      </c>
      <c r="S13" s="7" t="s">
        <v>855</v>
      </c>
      <c r="T13" s="135">
        <v>46.5975</v>
      </c>
      <c r="U13" s="136">
        <v>-84.8069</v>
      </c>
      <c r="V13" s="137" t="s">
        <v>861</v>
      </c>
      <c r="W13" s="7" t="s">
        <v>16</v>
      </c>
      <c r="X13" s="7" t="s">
        <v>805</v>
      </c>
      <c r="Y13" s="7" t="s">
        <v>806</v>
      </c>
      <c r="Z13" s="7" t="s">
        <v>807</v>
      </c>
      <c r="AA13" s="7"/>
      <c r="AB13" s="7">
        <v>62.0</v>
      </c>
      <c r="AC13" s="7">
        <v>0.01</v>
      </c>
      <c r="AD13" s="7"/>
      <c r="AE13" s="7"/>
      <c r="AF13" s="7"/>
      <c r="AG13" s="7" t="s">
        <v>19</v>
      </c>
      <c r="AH13" s="7" t="s">
        <v>19</v>
      </c>
      <c r="AI13" s="7">
        <v>202.0</v>
      </c>
      <c r="AJ13" s="7">
        <v>4.0</v>
      </c>
      <c r="AK13" s="7">
        <v>10.0</v>
      </c>
      <c r="AL13" s="7">
        <v>4.0</v>
      </c>
      <c r="AM13" s="7">
        <v>2.0</v>
      </c>
      <c r="AN13" s="7">
        <v>0.8</v>
      </c>
      <c r="AO13" s="7" t="s">
        <v>19</v>
      </c>
      <c r="AP13" s="7" t="s">
        <v>19</v>
      </c>
      <c r="AQ13" s="7" t="s">
        <v>19</v>
      </c>
      <c r="AR13" s="7" t="s">
        <v>19</v>
      </c>
      <c r="AS13" s="7" t="s">
        <v>19</v>
      </c>
      <c r="AT13" s="7" t="s">
        <v>19</v>
      </c>
      <c r="AU13" s="7" t="s">
        <v>19</v>
      </c>
      <c r="AV13" s="7"/>
      <c r="AW13" s="7"/>
      <c r="AX13" s="7" t="s">
        <v>19</v>
      </c>
      <c r="AY13" s="7" t="s">
        <v>19</v>
      </c>
      <c r="AZ13" s="7" t="s">
        <v>19</v>
      </c>
      <c r="BA13" s="7" t="s">
        <v>19</v>
      </c>
      <c r="BB13" s="7" t="s">
        <v>19</v>
      </c>
      <c r="BC13" s="7" t="s">
        <v>19</v>
      </c>
      <c r="BD13" s="7"/>
      <c r="BE13" s="7" t="s">
        <v>19</v>
      </c>
      <c r="BF13" s="7" t="s">
        <v>19</v>
      </c>
      <c r="BG13" s="7" t="s">
        <v>19</v>
      </c>
      <c r="BH13" s="7" t="s">
        <v>19</v>
      </c>
      <c r="BI13" s="7" t="s">
        <v>19</v>
      </c>
      <c r="BJ13" s="7"/>
      <c r="BK13" s="7" t="s">
        <v>19</v>
      </c>
      <c r="BL13" s="7" t="s">
        <v>19</v>
      </c>
      <c r="BM13" s="7" t="s">
        <v>19</v>
      </c>
      <c r="BN13" s="7" t="s">
        <v>19</v>
      </c>
      <c r="BO13" s="7" t="s">
        <v>19</v>
      </c>
      <c r="BP13" s="7" t="s">
        <v>19</v>
      </c>
      <c r="BQ13" s="7"/>
      <c r="BR13" s="7"/>
      <c r="BS13" s="7"/>
      <c r="BT13" s="7" t="b">
        <v>0</v>
      </c>
      <c r="BU13" s="7"/>
      <c r="BV13" s="7"/>
      <c r="BW13" s="7"/>
      <c r="BX13" s="7"/>
      <c r="BY13" s="7"/>
      <c r="BZ13" s="7"/>
      <c r="CA13" s="7"/>
      <c r="CB13" s="7"/>
      <c r="CJ13" s="7"/>
      <c r="CK13" s="7"/>
      <c r="CL13" s="7"/>
      <c r="CM13" s="7"/>
      <c r="CN13" s="7"/>
      <c r="CO13" s="7"/>
      <c r="CP13" s="7"/>
      <c r="CQ13" s="7"/>
      <c r="CR13" s="7"/>
      <c r="CS13" s="7"/>
      <c r="CT13" s="7" t="s">
        <v>808</v>
      </c>
    </row>
    <row r="14">
      <c r="A14" s="7" t="s">
        <v>862</v>
      </c>
      <c r="B14" s="132" t="b">
        <v>1</v>
      </c>
      <c r="C14" s="133"/>
      <c r="D14" s="140" t="s">
        <v>863</v>
      </c>
      <c r="E14" s="134" t="str">
        <f t="array" ref="E14">IFNA( index(studiesdatasets!$A$2:$R4130,MATCH("*"&amp;IF(F14 = "","INVALID", F14)&amp;"*",studiesdatasets!$D$2:$D4130,0),1))</f>
        <v>set_15</v>
      </c>
      <c r="F14" s="141" t="s">
        <v>543</v>
      </c>
      <c r="G14" s="142" t="s">
        <v>864</v>
      </c>
      <c r="H14" s="142" t="s">
        <v>865</v>
      </c>
      <c r="I14" s="142"/>
      <c r="J14" s="142"/>
      <c r="K14" s="142"/>
      <c r="L14" s="142"/>
      <c r="M14" s="142" t="s">
        <v>799</v>
      </c>
      <c r="N14" s="7" t="str">
        <f t="shared" si="1"/>
        <v>TRUE</v>
      </c>
      <c r="O14" s="142" t="s">
        <v>866</v>
      </c>
      <c r="P14" s="142" t="s">
        <v>867</v>
      </c>
      <c r="Q14" s="142" t="s">
        <v>868</v>
      </c>
      <c r="R14" s="142" t="s">
        <v>525</v>
      </c>
      <c r="S14" s="142" t="s">
        <v>855</v>
      </c>
      <c r="T14" s="143">
        <v>46.77406</v>
      </c>
      <c r="U14" s="144">
        <v>-91.85562</v>
      </c>
      <c r="V14" s="145" t="s">
        <v>869</v>
      </c>
      <c r="W14" s="7" t="s">
        <v>16</v>
      </c>
      <c r="X14" s="142" t="s">
        <v>805</v>
      </c>
      <c r="Y14" s="146"/>
      <c r="Z14" s="146"/>
      <c r="AA14" s="146"/>
      <c r="AB14" s="146"/>
      <c r="AC14" s="146"/>
      <c r="AD14" s="146"/>
      <c r="AE14" s="146"/>
      <c r="AF14" s="146"/>
      <c r="AG14" s="146"/>
      <c r="AH14" s="146"/>
      <c r="AI14" s="146"/>
      <c r="AJ14" s="146"/>
      <c r="AK14" s="7" t="s">
        <v>16</v>
      </c>
      <c r="AL14" s="146"/>
      <c r="AM14" s="146"/>
      <c r="AN14" s="146"/>
      <c r="AO14" s="146"/>
      <c r="AP14" s="146"/>
      <c r="AQ14" s="146"/>
      <c r="AR14" s="146"/>
      <c r="AS14" s="146"/>
      <c r="AT14" s="146"/>
      <c r="AU14" s="146"/>
      <c r="AV14" s="146"/>
      <c r="AW14" s="146"/>
      <c r="AX14" s="146"/>
      <c r="AY14" s="146"/>
      <c r="AZ14" s="146"/>
      <c r="BA14" s="146"/>
      <c r="BB14" s="146"/>
      <c r="BC14" s="146"/>
      <c r="BD14" s="146"/>
      <c r="BE14" s="146"/>
      <c r="BF14" s="146"/>
      <c r="BG14" s="146"/>
      <c r="BH14" s="146"/>
      <c r="BI14" s="146"/>
      <c r="BJ14" s="146"/>
      <c r="BK14" s="146"/>
      <c r="BL14" s="146"/>
      <c r="BM14" s="7" t="s">
        <v>19</v>
      </c>
      <c r="BN14" s="7" t="s">
        <v>19</v>
      </c>
      <c r="BO14" s="7" t="s">
        <v>19</v>
      </c>
      <c r="BP14" s="7" t="s">
        <v>19</v>
      </c>
      <c r="BQ14" s="146"/>
      <c r="BR14" s="146"/>
      <c r="BS14" s="142"/>
      <c r="BT14" s="142" t="b">
        <v>0</v>
      </c>
      <c r="BU14" s="142"/>
      <c r="BV14" s="146"/>
      <c r="BW14" s="146"/>
      <c r="BX14" s="146"/>
      <c r="BY14" s="146"/>
      <c r="BZ14" s="146"/>
      <c r="CA14" s="146"/>
      <c r="CB14" s="146"/>
      <c r="CC14" s="146"/>
      <c r="CD14" s="146"/>
      <c r="CE14" s="146"/>
      <c r="CF14" s="146"/>
      <c r="CG14" s="146"/>
      <c r="CH14" s="146"/>
      <c r="CI14" s="146"/>
      <c r="CJ14" s="146"/>
      <c r="CK14" s="146"/>
      <c r="CL14" s="146"/>
      <c r="CM14" s="146"/>
      <c r="CN14" s="146"/>
      <c r="CO14" s="146"/>
      <c r="CP14" s="146"/>
      <c r="CQ14" s="146"/>
      <c r="CR14" s="146"/>
      <c r="CS14" s="146"/>
      <c r="CT14" s="146"/>
      <c r="CV14" s="146"/>
      <c r="CW14" s="146"/>
      <c r="CX14" s="146"/>
      <c r="CY14" s="146"/>
      <c r="CZ14" s="146"/>
    </row>
    <row r="15">
      <c r="A15" s="7" t="s">
        <v>870</v>
      </c>
      <c r="B15" s="132" t="b">
        <v>1</v>
      </c>
      <c r="C15" s="133" t="b">
        <v>1</v>
      </c>
      <c r="D15" s="138" t="s">
        <v>871</v>
      </c>
      <c r="E15" s="134" t="str">
        <f t="array" ref="E15">IFNA( index(studiesdatasets!$A$2:$R4130,MATCH("*"&amp;IF(F15 = "","INVALID", F15)&amp;"*",studiesdatasets!$D$2:$D4130,0),1))</f>
        <v>set_17</v>
      </c>
      <c r="F15" s="147" t="s">
        <v>556</v>
      </c>
      <c r="G15" s="7" t="s">
        <v>872</v>
      </c>
      <c r="H15" s="7" t="s">
        <v>873</v>
      </c>
      <c r="I15" s="7"/>
      <c r="J15" s="7"/>
      <c r="K15" s="7"/>
      <c r="L15" s="7"/>
      <c r="M15" s="7" t="s">
        <v>560</v>
      </c>
      <c r="N15" s="7" t="str">
        <f t="shared" si="1"/>
        <v>TRUE</v>
      </c>
      <c r="O15" s="7" t="s">
        <v>16</v>
      </c>
      <c r="P15" s="7" t="s">
        <v>16</v>
      </c>
      <c r="Q15" s="7" t="s">
        <v>16</v>
      </c>
      <c r="R15" s="7" t="s">
        <v>559</v>
      </c>
      <c r="S15" s="7" t="s">
        <v>874</v>
      </c>
      <c r="T15" s="135">
        <v>41.76472222</v>
      </c>
      <c r="U15" s="135">
        <v>-83.335</v>
      </c>
      <c r="V15" s="137" t="s">
        <v>875</v>
      </c>
      <c r="W15" s="148" t="s">
        <v>876</v>
      </c>
      <c r="X15" s="7" t="s">
        <v>877</v>
      </c>
      <c r="Y15" s="7" t="s">
        <v>878</v>
      </c>
      <c r="Z15" s="7" t="s">
        <v>879</v>
      </c>
      <c r="AA15" s="7" t="s">
        <v>880</v>
      </c>
      <c r="AB15" s="7" t="s">
        <v>881</v>
      </c>
      <c r="AC15" s="7" t="s">
        <v>16</v>
      </c>
      <c r="AD15" s="7"/>
      <c r="AE15" s="7" t="s">
        <v>16</v>
      </c>
      <c r="AF15" s="7">
        <v>0.22</v>
      </c>
      <c r="AG15" s="7" t="s">
        <v>19</v>
      </c>
      <c r="AH15" s="7">
        <v>18.4</v>
      </c>
      <c r="AI15" s="7" t="s">
        <v>16</v>
      </c>
      <c r="AJ15" s="7" t="s">
        <v>16</v>
      </c>
      <c r="AK15" s="7" t="s">
        <v>16</v>
      </c>
      <c r="AL15" s="7" t="s">
        <v>16</v>
      </c>
      <c r="AM15" s="7" t="s">
        <v>16</v>
      </c>
      <c r="AN15" s="7" t="s">
        <v>16</v>
      </c>
      <c r="AO15" s="7">
        <v>9.7</v>
      </c>
      <c r="AP15" s="7">
        <v>278.9</v>
      </c>
      <c r="AQ15" s="7" t="s">
        <v>16</v>
      </c>
      <c r="AR15" s="7">
        <v>9.42</v>
      </c>
      <c r="AS15" s="149">
        <v>1.35</v>
      </c>
      <c r="AT15" s="149">
        <v>1.4</v>
      </c>
      <c r="AU15" s="149">
        <v>30.84</v>
      </c>
      <c r="AV15" s="150" t="s">
        <v>19</v>
      </c>
      <c r="AW15" s="150" t="s">
        <v>19</v>
      </c>
      <c r="AX15" s="149">
        <v>12.64</v>
      </c>
      <c r="AY15" s="7">
        <v>65.63</v>
      </c>
      <c r="AZ15" s="7">
        <v>24.95</v>
      </c>
      <c r="BA15" s="7">
        <v>21.22</v>
      </c>
      <c r="BB15" s="7">
        <v>12.85</v>
      </c>
      <c r="BC15" s="7">
        <v>0.152</v>
      </c>
      <c r="BD15" s="7"/>
      <c r="BE15" s="7" t="s">
        <v>16</v>
      </c>
      <c r="BF15" s="7">
        <v>1.33</v>
      </c>
      <c r="BG15" s="7">
        <v>0.25</v>
      </c>
      <c r="BH15" s="7">
        <v>3.68</v>
      </c>
      <c r="BI15" s="7">
        <v>0.71</v>
      </c>
      <c r="BJ15" s="7"/>
      <c r="BK15" s="7">
        <v>14.91</v>
      </c>
      <c r="BL15" s="7">
        <v>3.58</v>
      </c>
      <c r="BM15" s="7" t="s">
        <v>19</v>
      </c>
      <c r="BN15" s="7" t="s">
        <v>19</v>
      </c>
      <c r="BO15" s="7" t="s">
        <v>19</v>
      </c>
      <c r="BP15" s="7" t="s">
        <v>19</v>
      </c>
      <c r="BS15" s="7"/>
      <c r="BT15" s="7" t="b">
        <v>0</v>
      </c>
      <c r="BU15" s="7"/>
    </row>
    <row r="16">
      <c r="A16" s="7" t="s">
        <v>882</v>
      </c>
      <c r="B16" s="132" t="b">
        <v>1</v>
      </c>
      <c r="C16" s="133" t="b">
        <v>1</v>
      </c>
      <c r="D16" s="138" t="s">
        <v>883</v>
      </c>
      <c r="E16" s="134" t="str">
        <f t="array" ref="E16">IFNA( index(studiesdatasets!$A$2:$R4130,MATCH("*"&amp;IF(F16 = "","INVALID", F16)&amp;"*",studiesdatasets!$D$2:$D4130,0),1))</f>
        <v>set_17</v>
      </c>
      <c r="F16" s="147" t="s">
        <v>556</v>
      </c>
      <c r="G16" s="7" t="s">
        <v>872</v>
      </c>
      <c r="H16" s="7" t="s">
        <v>884</v>
      </c>
      <c r="I16" s="7"/>
      <c r="J16" s="7"/>
      <c r="K16" s="7"/>
      <c r="L16" s="7"/>
      <c r="M16" s="7" t="s">
        <v>560</v>
      </c>
      <c r="N16" s="7" t="str">
        <f t="shared" si="1"/>
        <v>TRUE</v>
      </c>
      <c r="O16" s="7" t="s">
        <v>16</v>
      </c>
      <c r="P16" s="7" t="s">
        <v>16</v>
      </c>
      <c r="Q16" s="7" t="s">
        <v>16</v>
      </c>
      <c r="R16" s="7" t="s">
        <v>559</v>
      </c>
      <c r="S16" s="7" t="s">
        <v>874</v>
      </c>
      <c r="T16" s="135">
        <v>41.76472222</v>
      </c>
      <c r="U16" s="135">
        <v>-83.335</v>
      </c>
      <c r="V16" s="137" t="s">
        <v>875</v>
      </c>
      <c r="W16" s="148" t="s">
        <v>876</v>
      </c>
      <c r="X16" s="7" t="s">
        <v>877</v>
      </c>
      <c r="Y16" s="7" t="s">
        <v>878</v>
      </c>
      <c r="Z16" s="7" t="s">
        <v>879</v>
      </c>
      <c r="AA16" s="7" t="s">
        <v>880</v>
      </c>
      <c r="AB16" s="7" t="s">
        <v>881</v>
      </c>
      <c r="AC16" s="7" t="s">
        <v>16</v>
      </c>
      <c r="AD16" s="7"/>
      <c r="AE16" s="7" t="s">
        <v>16</v>
      </c>
      <c r="AF16" s="7">
        <v>100.0</v>
      </c>
      <c r="AG16" s="7" t="s">
        <v>19</v>
      </c>
      <c r="AH16" s="7">
        <v>18.4</v>
      </c>
      <c r="AI16" s="7" t="s">
        <v>16</v>
      </c>
      <c r="AJ16" s="7" t="s">
        <v>16</v>
      </c>
      <c r="AK16" s="7" t="s">
        <v>16</v>
      </c>
      <c r="AL16" s="7" t="s">
        <v>16</v>
      </c>
      <c r="AM16" s="7" t="s">
        <v>16</v>
      </c>
      <c r="AN16" s="7" t="s">
        <v>16</v>
      </c>
      <c r="AO16" s="7">
        <v>9.7</v>
      </c>
      <c r="AP16" s="7">
        <v>278.9</v>
      </c>
      <c r="AQ16" s="7" t="s">
        <v>16</v>
      </c>
      <c r="AR16" s="7">
        <v>9.42</v>
      </c>
      <c r="AS16" s="149">
        <v>1.35</v>
      </c>
      <c r="AT16" s="149">
        <v>1.4</v>
      </c>
      <c r="AU16" s="149">
        <v>30.84</v>
      </c>
      <c r="AV16" s="150" t="s">
        <v>19</v>
      </c>
      <c r="AW16" s="150" t="s">
        <v>19</v>
      </c>
      <c r="AX16" s="149">
        <v>12.64</v>
      </c>
      <c r="AY16" s="7">
        <v>65.63</v>
      </c>
      <c r="AZ16" s="7">
        <v>24.95</v>
      </c>
      <c r="BA16" s="7">
        <v>21.22</v>
      </c>
      <c r="BB16" s="7">
        <v>12.85</v>
      </c>
      <c r="BC16" s="7">
        <v>0.152</v>
      </c>
      <c r="BD16" s="7"/>
      <c r="BE16" s="7" t="s">
        <v>16</v>
      </c>
      <c r="BF16" s="7">
        <v>1.33</v>
      </c>
      <c r="BG16" s="7">
        <v>0.25</v>
      </c>
      <c r="BH16" s="7">
        <v>3.68</v>
      </c>
      <c r="BI16" s="7">
        <v>0.71</v>
      </c>
      <c r="BJ16" s="7"/>
      <c r="BK16" s="7">
        <v>14.91</v>
      </c>
      <c r="BL16" s="7">
        <v>3.58</v>
      </c>
      <c r="BM16" s="7" t="s">
        <v>19</v>
      </c>
      <c r="BN16" s="7" t="s">
        <v>19</v>
      </c>
      <c r="BO16" s="7" t="s">
        <v>19</v>
      </c>
      <c r="BP16" s="7" t="s">
        <v>19</v>
      </c>
      <c r="BS16" s="7"/>
      <c r="BT16" s="7" t="b">
        <v>0</v>
      </c>
      <c r="BU16" s="7"/>
    </row>
    <row r="17">
      <c r="A17" s="7" t="s">
        <v>885</v>
      </c>
      <c r="B17" s="132" t="b">
        <v>1</v>
      </c>
      <c r="C17" s="133" t="b">
        <v>1</v>
      </c>
      <c r="D17" s="138" t="s">
        <v>886</v>
      </c>
      <c r="E17" s="134" t="str">
        <f t="array" ref="E17">IFNA( index(studiesdatasets!$A$2:$R4130,MATCH("*"&amp;IF(F17 = "","INVALID", F17)&amp;"*",studiesdatasets!$D$2:$D4130,0),1))</f>
        <v>set_17</v>
      </c>
      <c r="F17" s="147" t="s">
        <v>556</v>
      </c>
      <c r="G17" s="7" t="s">
        <v>887</v>
      </c>
      <c r="H17" s="7" t="s">
        <v>888</v>
      </c>
      <c r="I17" s="7"/>
      <c r="J17" s="7"/>
      <c r="K17" s="7"/>
      <c r="L17" s="7"/>
      <c r="M17" s="7" t="s">
        <v>560</v>
      </c>
      <c r="N17" s="7" t="str">
        <f t="shared" si="1"/>
        <v>TRUE</v>
      </c>
      <c r="O17" s="7" t="s">
        <v>16</v>
      </c>
      <c r="P17" s="7" t="s">
        <v>16</v>
      </c>
      <c r="Q17" s="7" t="s">
        <v>16</v>
      </c>
      <c r="R17" s="7" t="s">
        <v>559</v>
      </c>
      <c r="S17" s="7" t="s">
        <v>874</v>
      </c>
      <c r="T17" s="135">
        <v>41.82861111</v>
      </c>
      <c r="U17" s="135">
        <v>-83.19416667</v>
      </c>
      <c r="V17" s="137" t="s">
        <v>889</v>
      </c>
      <c r="W17" s="148" t="s">
        <v>890</v>
      </c>
      <c r="X17" s="7" t="s">
        <v>877</v>
      </c>
      <c r="Y17" s="7" t="s">
        <v>878</v>
      </c>
      <c r="Z17" s="7" t="s">
        <v>879</v>
      </c>
      <c r="AA17" s="7" t="s">
        <v>880</v>
      </c>
      <c r="AB17" s="7" t="s">
        <v>891</v>
      </c>
      <c r="AC17" s="7" t="s">
        <v>16</v>
      </c>
      <c r="AD17" s="7"/>
      <c r="AE17" s="7" t="s">
        <v>16</v>
      </c>
      <c r="AF17" s="7">
        <v>0.22</v>
      </c>
      <c r="AG17" s="7" t="s">
        <v>19</v>
      </c>
      <c r="AH17" s="7">
        <v>24.6</v>
      </c>
      <c r="AI17" s="7" t="s">
        <v>16</v>
      </c>
      <c r="AJ17" s="7" t="s">
        <v>16</v>
      </c>
      <c r="AK17" s="7" t="s">
        <v>16</v>
      </c>
      <c r="AL17" s="7" t="s">
        <v>16</v>
      </c>
      <c r="AM17" s="7" t="s">
        <v>16</v>
      </c>
      <c r="AN17" s="7" t="s">
        <v>16</v>
      </c>
      <c r="AO17" s="7">
        <v>8.1</v>
      </c>
      <c r="AP17" s="7">
        <v>259.9</v>
      </c>
      <c r="AQ17" s="7">
        <v>1.6</v>
      </c>
      <c r="AR17" s="7">
        <v>3.56</v>
      </c>
      <c r="AS17" s="7">
        <v>1.54</v>
      </c>
      <c r="AT17" s="7" t="s">
        <v>16</v>
      </c>
      <c r="AU17" s="7">
        <v>15.38</v>
      </c>
      <c r="AV17" s="150" t="s">
        <v>19</v>
      </c>
      <c r="AW17" s="150" t="s">
        <v>19</v>
      </c>
      <c r="AX17" s="7">
        <v>18.11</v>
      </c>
      <c r="AY17" s="7">
        <v>22.09</v>
      </c>
      <c r="AZ17" s="7">
        <v>3.17</v>
      </c>
      <c r="BA17" s="7">
        <v>0.55</v>
      </c>
      <c r="BB17" s="7">
        <v>1.64</v>
      </c>
      <c r="BC17" s="7">
        <v>0.139</v>
      </c>
      <c r="BD17" s="7"/>
      <c r="BE17" s="7" t="s">
        <v>16</v>
      </c>
      <c r="BF17" s="7">
        <v>1.75</v>
      </c>
      <c r="BG17" s="7">
        <v>0.24</v>
      </c>
      <c r="BH17" s="7">
        <v>3.28</v>
      </c>
      <c r="BI17" s="7">
        <v>0.56</v>
      </c>
      <c r="BJ17" s="7"/>
      <c r="BK17" s="7">
        <v>5.65</v>
      </c>
      <c r="BL17" s="7">
        <v>4.7</v>
      </c>
      <c r="BM17" s="7" t="s">
        <v>19</v>
      </c>
      <c r="BN17" s="7" t="s">
        <v>19</v>
      </c>
      <c r="BO17" s="7" t="s">
        <v>19</v>
      </c>
      <c r="BP17" s="7" t="s">
        <v>19</v>
      </c>
      <c r="BS17" s="7"/>
      <c r="BT17" s="7" t="b">
        <v>0</v>
      </c>
      <c r="BU17" s="7"/>
    </row>
    <row r="18">
      <c r="A18" s="7" t="s">
        <v>892</v>
      </c>
      <c r="B18" s="132" t="b">
        <v>1</v>
      </c>
      <c r="C18" s="133" t="b">
        <v>1</v>
      </c>
      <c r="D18" s="138" t="s">
        <v>893</v>
      </c>
      <c r="E18" s="134" t="str">
        <f t="array" ref="E18">IFNA( index(studiesdatasets!$A$2:$R4130,MATCH("*"&amp;IF(F18 = "","INVALID", F18)&amp;"*",studiesdatasets!$D$2:$D4130,0),1))</f>
        <v>set_17</v>
      </c>
      <c r="F18" s="147" t="s">
        <v>556</v>
      </c>
      <c r="G18" s="7" t="s">
        <v>887</v>
      </c>
      <c r="H18" s="7" t="s">
        <v>894</v>
      </c>
      <c r="I18" s="7"/>
      <c r="J18" s="7"/>
      <c r="K18" s="7"/>
      <c r="L18" s="7"/>
      <c r="M18" s="7" t="s">
        <v>560</v>
      </c>
      <c r="N18" s="7" t="str">
        <f t="shared" si="1"/>
        <v>TRUE</v>
      </c>
      <c r="O18" s="7" t="s">
        <v>16</v>
      </c>
      <c r="P18" s="7" t="s">
        <v>16</v>
      </c>
      <c r="Q18" s="7" t="s">
        <v>16</v>
      </c>
      <c r="R18" s="7" t="s">
        <v>559</v>
      </c>
      <c r="S18" s="7" t="s">
        <v>874</v>
      </c>
      <c r="T18" s="135">
        <v>41.82861111</v>
      </c>
      <c r="U18" s="135">
        <v>-83.19416667</v>
      </c>
      <c r="V18" s="137" t="s">
        <v>889</v>
      </c>
      <c r="W18" s="148" t="s">
        <v>890</v>
      </c>
      <c r="X18" s="7" t="s">
        <v>877</v>
      </c>
      <c r="Y18" s="7" t="s">
        <v>878</v>
      </c>
      <c r="Z18" s="7" t="s">
        <v>879</v>
      </c>
      <c r="AA18" s="7" t="s">
        <v>880</v>
      </c>
      <c r="AB18" s="7" t="s">
        <v>891</v>
      </c>
      <c r="AC18" s="7" t="s">
        <v>16</v>
      </c>
      <c r="AD18" s="7"/>
      <c r="AE18" s="7" t="s">
        <v>16</v>
      </c>
      <c r="AF18" s="7">
        <v>100.0</v>
      </c>
      <c r="AG18" s="7" t="s">
        <v>19</v>
      </c>
      <c r="AH18" s="7">
        <v>24.6</v>
      </c>
      <c r="AI18" s="7" t="s">
        <v>16</v>
      </c>
      <c r="AJ18" s="7" t="s">
        <v>16</v>
      </c>
      <c r="AK18" s="7" t="s">
        <v>16</v>
      </c>
      <c r="AL18" s="7" t="s">
        <v>16</v>
      </c>
      <c r="AM18" s="7" t="s">
        <v>16</v>
      </c>
      <c r="AN18" s="7" t="s">
        <v>16</v>
      </c>
      <c r="AO18" s="7">
        <v>8.1</v>
      </c>
      <c r="AP18" s="7">
        <v>259.9</v>
      </c>
      <c r="AQ18" s="7">
        <v>1.6</v>
      </c>
      <c r="AR18" s="7">
        <v>3.56</v>
      </c>
      <c r="AS18" s="7">
        <v>1.54</v>
      </c>
      <c r="AT18" s="7" t="s">
        <v>16</v>
      </c>
      <c r="AU18" s="7">
        <v>15.38</v>
      </c>
      <c r="AV18" s="150" t="s">
        <v>19</v>
      </c>
      <c r="AW18" s="150" t="s">
        <v>19</v>
      </c>
      <c r="AX18" s="7">
        <v>18.11</v>
      </c>
      <c r="AY18" s="7">
        <v>22.09</v>
      </c>
      <c r="AZ18" s="7">
        <v>3.17</v>
      </c>
      <c r="BA18" s="7">
        <v>0.55</v>
      </c>
      <c r="BB18" s="7">
        <v>1.64</v>
      </c>
      <c r="BC18" s="7">
        <v>0.139</v>
      </c>
      <c r="BD18" s="7"/>
      <c r="BE18" s="7" t="s">
        <v>16</v>
      </c>
      <c r="BF18" s="7">
        <v>1.75</v>
      </c>
      <c r="BG18" s="7">
        <v>0.24</v>
      </c>
      <c r="BH18" s="7">
        <v>3.28</v>
      </c>
      <c r="BI18" s="7">
        <v>0.56</v>
      </c>
      <c r="BJ18" s="7"/>
      <c r="BK18" s="7">
        <v>5.65</v>
      </c>
      <c r="BL18" s="7">
        <v>4.7</v>
      </c>
      <c r="BM18" s="7" t="s">
        <v>19</v>
      </c>
      <c r="BN18" s="7" t="s">
        <v>19</v>
      </c>
      <c r="BO18" s="7" t="s">
        <v>19</v>
      </c>
      <c r="BP18" s="7" t="s">
        <v>19</v>
      </c>
      <c r="BS18" s="7"/>
      <c r="BT18" s="7" t="b">
        <v>0</v>
      </c>
      <c r="BU18" s="7"/>
    </row>
    <row r="19">
      <c r="A19" s="7" t="s">
        <v>895</v>
      </c>
      <c r="B19" s="132" t="b">
        <v>1</v>
      </c>
      <c r="C19" s="133" t="b">
        <v>1</v>
      </c>
      <c r="D19" s="138" t="s">
        <v>896</v>
      </c>
      <c r="E19" s="134" t="str">
        <f t="array" ref="E19">IFNA( index(studiesdatasets!$A$2:$R4130,MATCH("*"&amp;IF(F19 = "","INVALID", F19)&amp;"*",studiesdatasets!$D$2:$D4130,0),1))</f>
        <v>set_17</v>
      </c>
      <c r="F19" s="151" t="s">
        <v>556</v>
      </c>
      <c r="G19" s="7" t="s">
        <v>897</v>
      </c>
      <c r="H19" s="7" t="s">
        <v>898</v>
      </c>
      <c r="I19" s="7"/>
      <c r="J19" s="7"/>
      <c r="K19" s="7"/>
      <c r="L19" s="7"/>
      <c r="M19" s="7" t="s">
        <v>560</v>
      </c>
      <c r="N19" s="7" t="str">
        <f t="shared" si="1"/>
        <v>TRUE</v>
      </c>
      <c r="O19" s="7" t="s">
        <v>16</v>
      </c>
      <c r="P19" s="7" t="s">
        <v>16</v>
      </c>
      <c r="Q19" s="7" t="s">
        <v>16</v>
      </c>
      <c r="R19" s="7" t="s">
        <v>559</v>
      </c>
      <c r="S19" s="7" t="s">
        <v>874</v>
      </c>
      <c r="T19" s="135">
        <v>41.7025</v>
      </c>
      <c r="U19" s="135">
        <v>-83.26305556</v>
      </c>
      <c r="V19" s="137" t="s">
        <v>889</v>
      </c>
      <c r="W19" s="148" t="s">
        <v>899</v>
      </c>
      <c r="X19" s="7" t="s">
        <v>877</v>
      </c>
      <c r="Y19" s="7" t="s">
        <v>878</v>
      </c>
      <c r="Z19" s="7" t="s">
        <v>879</v>
      </c>
      <c r="AA19" s="7" t="s">
        <v>880</v>
      </c>
      <c r="AB19" s="7" t="s">
        <v>900</v>
      </c>
      <c r="AC19" s="7" t="s">
        <v>16</v>
      </c>
      <c r="AD19" s="7"/>
      <c r="AE19" s="7" t="s">
        <v>16</v>
      </c>
      <c r="AF19" s="7">
        <v>0.22</v>
      </c>
      <c r="AG19" s="7" t="s">
        <v>19</v>
      </c>
      <c r="AH19" s="7">
        <v>24.6</v>
      </c>
      <c r="AI19" s="7" t="s">
        <v>16</v>
      </c>
      <c r="AJ19" s="7" t="s">
        <v>16</v>
      </c>
      <c r="AK19" s="7" t="s">
        <v>16</v>
      </c>
      <c r="AL19" s="7" t="s">
        <v>16</v>
      </c>
      <c r="AM19" s="7" t="s">
        <v>16</v>
      </c>
      <c r="AN19" s="7" t="s">
        <v>16</v>
      </c>
      <c r="AO19" s="7">
        <v>9.0</v>
      </c>
      <c r="AP19" s="7">
        <v>291.8</v>
      </c>
      <c r="AQ19" s="7">
        <v>0.6</v>
      </c>
      <c r="AR19" s="7">
        <v>17.7</v>
      </c>
      <c r="AS19" s="7">
        <v>9.28</v>
      </c>
      <c r="AT19" s="7" t="s">
        <v>16</v>
      </c>
      <c r="AU19" s="7">
        <v>45.43</v>
      </c>
      <c r="AV19" s="150" t="s">
        <v>19</v>
      </c>
      <c r="AW19" s="150" t="s">
        <v>19</v>
      </c>
      <c r="AX19" s="7">
        <v>54.46</v>
      </c>
      <c r="AY19" s="7">
        <v>44.37</v>
      </c>
      <c r="AZ19" s="7">
        <v>5.34</v>
      </c>
      <c r="BA19" s="7">
        <v>0.25</v>
      </c>
      <c r="BB19" s="7">
        <v>3.25</v>
      </c>
      <c r="BC19" s="7">
        <v>0.618</v>
      </c>
      <c r="BD19" s="7"/>
      <c r="BE19" s="7" t="s">
        <v>16</v>
      </c>
      <c r="BF19" s="7">
        <v>4.65</v>
      </c>
      <c r="BG19" s="7">
        <v>0.68</v>
      </c>
      <c r="BH19" s="7">
        <v>3.95</v>
      </c>
      <c r="BI19" s="7">
        <v>1.04</v>
      </c>
      <c r="BJ19" s="7"/>
      <c r="BK19" s="7">
        <v>16.6</v>
      </c>
      <c r="BL19" s="7">
        <v>10.77</v>
      </c>
      <c r="BM19" s="7" t="s">
        <v>19</v>
      </c>
      <c r="BN19" s="7" t="s">
        <v>19</v>
      </c>
      <c r="BO19" s="7" t="s">
        <v>19</v>
      </c>
      <c r="BP19" s="7" t="s">
        <v>19</v>
      </c>
      <c r="BS19" s="7"/>
      <c r="BT19" s="7" t="b">
        <v>0</v>
      </c>
      <c r="BU19" s="7"/>
    </row>
    <row r="20">
      <c r="A20" s="7" t="s">
        <v>901</v>
      </c>
      <c r="B20" s="132" t="b">
        <v>1</v>
      </c>
      <c r="C20" s="133" t="b">
        <v>1</v>
      </c>
      <c r="D20" s="138" t="s">
        <v>902</v>
      </c>
      <c r="E20" s="134" t="str">
        <f t="array" ref="E20">IFNA( index(studiesdatasets!$A$2:$R4130,MATCH("*"&amp;IF(F20 = "","INVALID", F20)&amp;"*",studiesdatasets!$D$2:$D4130,0),1))</f>
        <v>set_17</v>
      </c>
      <c r="F20" s="147" t="s">
        <v>556</v>
      </c>
      <c r="G20" s="7" t="s">
        <v>903</v>
      </c>
      <c r="H20" s="7" t="s">
        <v>904</v>
      </c>
      <c r="I20" s="7"/>
      <c r="J20" s="7"/>
      <c r="K20" s="7"/>
      <c r="L20" s="7"/>
      <c r="M20" s="7" t="s">
        <v>560</v>
      </c>
      <c r="N20" s="7" t="str">
        <f t="shared" si="1"/>
        <v>FALSE</v>
      </c>
      <c r="O20" s="7" t="s">
        <v>16</v>
      </c>
      <c r="P20" s="7" t="s">
        <v>16</v>
      </c>
      <c r="Q20" s="7" t="s">
        <v>16</v>
      </c>
      <c r="R20" s="7" t="s">
        <v>559</v>
      </c>
      <c r="S20" s="7" t="s">
        <v>874</v>
      </c>
      <c r="T20" s="135">
        <v>41.76527778</v>
      </c>
      <c r="U20" s="135">
        <v>-83.33055556</v>
      </c>
      <c r="V20" s="137" t="s">
        <v>889</v>
      </c>
      <c r="W20" s="148" t="s">
        <v>876</v>
      </c>
      <c r="X20" s="7" t="s">
        <v>877</v>
      </c>
      <c r="Y20" s="7" t="s">
        <v>878</v>
      </c>
      <c r="Z20" s="7" t="s">
        <v>879</v>
      </c>
      <c r="AA20" s="7" t="s">
        <v>880</v>
      </c>
      <c r="AB20" s="7" t="s">
        <v>905</v>
      </c>
      <c r="AC20" s="7" t="s">
        <v>16</v>
      </c>
      <c r="AD20" s="7"/>
      <c r="AE20" s="7" t="s">
        <v>16</v>
      </c>
      <c r="AF20" s="7">
        <v>100.0</v>
      </c>
      <c r="AG20" s="7" t="s">
        <v>19</v>
      </c>
      <c r="AH20" s="7">
        <v>23.1</v>
      </c>
      <c r="AI20" s="7" t="s">
        <v>16</v>
      </c>
      <c r="AJ20" s="7" t="s">
        <v>16</v>
      </c>
      <c r="AK20" s="7" t="s">
        <v>16</v>
      </c>
      <c r="AL20" s="7" t="s">
        <v>16</v>
      </c>
      <c r="AM20" s="7" t="s">
        <v>16</v>
      </c>
      <c r="AN20" s="7" t="s">
        <v>16</v>
      </c>
      <c r="AO20" s="7">
        <v>6.8</v>
      </c>
      <c r="AP20" s="7">
        <v>291.2</v>
      </c>
      <c r="AQ20" s="7">
        <v>1.0</v>
      </c>
      <c r="AR20" s="7">
        <v>8.99</v>
      </c>
      <c r="AS20" s="7">
        <v>4.33</v>
      </c>
      <c r="AT20" s="7" t="s">
        <v>16</v>
      </c>
      <c r="AU20" s="7">
        <v>39.01</v>
      </c>
      <c r="AV20" s="150" t="s">
        <v>19</v>
      </c>
      <c r="AW20" s="150" t="s">
        <v>19</v>
      </c>
      <c r="AX20" s="7">
        <v>29.44</v>
      </c>
      <c r="AY20" s="7">
        <v>31.98</v>
      </c>
      <c r="AZ20" s="7">
        <v>4.83</v>
      </c>
      <c r="BA20" s="7">
        <v>1.45</v>
      </c>
      <c r="BB20" s="7">
        <v>3.03</v>
      </c>
      <c r="BC20" s="7">
        <v>0.556</v>
      </c>
      <c r="BD20" s="7"/>
      <c r="BE20" s="7" t="s">
        <v>16</v>
      </c>
      <c r="BF20" s="7">
        <v>2.1</v>
      </c>
      <c r="BG20" s="7">
        <v>0.32</v>
      </c>
      <c r="BH20" s="7">
        <v>3.9</v>
      </c>
      <c r="BI20" s="7">
        <v>1.22</v>
      </c>
      <c r="BJ20" s="7"/>
      <c r="BK20" s="7">
        <v>10.93</v>
      </c>
      <c r="BL20" s="7">
        <v>5.0</v>
      </c>
      <c r="BM20" s="7" t="s">
        <v>19</v>
      </c>
      <c r="BN20" s="7" t="s">
        <v>19</v>
      </c>
      <c r="BO20" s="7" t="s">
        <v>19</v>
      </c>
      <c r="BP20" s="7" t="s">
        <v>19</v>
      </c>
      <c r="BS20" s="7"/>
      <c r="BT20" s="7" t="b">
        <v>0</v>
      </c>
      <c r="BU20" s="7"/>
    </row>
    <row r="21">
      <c r="A21" s="7" t="s">
        <v>906</v>
      </c>
      <c r="B21" s="132" t="b">
        <v>1</v>
      </c>
      <c r="C21" s="133" t="b">
        <v>1</v>
      </c>
      <c r="D21" s="138" t="s">
        <v>907</v>
      </c>
      <c r="E21" s="134" t="str">
        <f t="array" ref="E21">IFNA( index(studiesdatasets!$A$2:$R4130,MATCH("*"&amp;IF(F21 = "","INVALID", F21)&amp;"*",studiesdatasets!$D$2:$D4130,0),1))</f>
        <v>set_17</v>
      </c>
      <c r="F21" s="147" t="s">
        <v>556</v>
      </c>
      <c r="G21" s="7" t="s">
        <v>908</v>
      </c>
      <c r="H21" s="7" t="s">
        <v>909</v>
      </c>
      <c r="I21" s="7"/>
      <c r="J21" s="7"/>
      <c r="K21" s="7"/>
      <c r="L21" s="7"/>
      <c r="M21" s="7" t="s">
        <v>560</v>
      </c>
      <c r="N21" s="7" t="str">
        <f t="shared" si="1"/>
        <v>FALSE</v>
      </c>
      <c r="O21" s="7" t="s">
        <v>16</v>
      </c>
      <c r="P21" s="7" t="s">
        <v>16</v>
      </c>
      <c r="Q21" s="7" t="s">
        <v>16</v>
      </c>
      <c r="R21" s="7" t="s">
        <v>559</v>
      </c>
      <c r="S21" s="7" t="s">
        <v>874</v>
      </c>
      <c r="T21" s="135">
        <v>41.76527778</v>
      </c>
      <c r="U21" s="135">
        <v>-83.33055556</v>
      </c>
      <c r="V21" s="137" t="s">
        <v>889</v>
      </c>
      <c r="W21" s="148" t="s">
        <v>876</v>
      </c>
      <c r="X21" s="7" t="s">
        <v>877</v>
      </c>
      <c r="Y21" s="7" t="s">
        <v>878</v>
      </c>
      <c r="Z21" s="7" t="s">
        <v>879</v>
      </c>
      <c r="AA21" s="7" t="s">
        <v>880</v>
      </c>
      <c r="AB21" s="7" t="s">
        <v>905</v>
      </c>
      <c r="AC21" s="7" t="s">
        <v>16</v>
      </c>
      <c r="AD21" s="7"/>
      <c r="AE21" s="7" t="s">
        <v>16</v>
      </c>
      <c r="AF21" s="7">
        <v>0.22</v>
      </c>
      <c r="AG21" s="7" t="s">
        <v>19</v>
      </c>
      <c r="AH21" s="7">
        <v>23.1</v>
      </c>
      <c r="AI21" s="7" t="s">
        <v>16</v>
      </c>
      <c r="AJ21" s="7" t="s">
        <v>16</v>
      </c>
      <c r="AK21" s="7" t="s">
        <v>16</v>
      </c>
      <c r="AL21" s="7" t="s">
        <v>16</v>
      </c>
      <c r="AM21" s="7" t="s">
        <v>16</v>
      </c>
      <c r="AN21" s="7" t="s">
        <v>16</v>
      </c>
      <c r="AO21" s="7">
        <v>6.8</v>
      </c>
      <c r="AP21" s="7">
        <v>291.2</v>
      </c>
      <c r="AQ21" s="7">
        <v>1.0</v>
      </c>
      <c r="AR21" s="7">
        <v>8.99</v>
      </c>
      <c r="AS21" s="7">
        <v>4.33</v>
      </c>
      <c r="AT21" s="7" t="s">
        <v>16</v>
      </c>
      <c r="AU21" s="7">
        <v>39.01</v>
      </c>
      <c r="AV21" s="150" t="s">
        <v>19</v>
      </c>
      <c r="AW21" s="150" t="s">
        <v>19</v>
      </c>
      <c r="AX21" s="7">
        <v>29.44</v>
      </c>
      <c r="AY21" s="7">
        <v>31.98</v>
      </c>
      <c r="AZ21" s="7">
        <v>4.83</v>
      </c>
      <c r="BA21" s="7">
        <v>1.45</v>
      </c>
      <c r="BB21" s="7">
        <v>3.03</v>
      </c>
      <c r="BC21" s="7">
        <v>0.556</v>
      </c>
      <c r="BD21" s="7"/>
      <c r="BE21" s="7" t="s">
        <v>16</v>
      </c>
      <c r="BF21" s="7">
        <v>2.1</v>
      </c>
      <c r="BG21" s="7">
        <v>0.32</v>
      </c>
      <c r="BH21" s="7">
        <v>3.9</v>
      </c>
      <c r="BI21" s="7">
        <v>1.22</v>
      </c>
      <c r="BJ21" s="7"/>
      <c r="BK21" s="7">
        <v>10.93</v>
      </c>
      <c r="BL21" s="7">
        <v>5.0</v>
      </c>
      <c r="BM21" s="7" t="s">
        <v>19</v>
      </c>
      <c r="BN21" s="7" t="s">
        <v>19</v>
      </c>
      <c r="BO21" s="7" t="s">
        <v>19</v>
      </c>
      <c r="BP21" s="7" t="s">
        <v>19</v>
      </c>
      <c r="BS21" s="7"/>
      <c r="BT21" s="7" t="b">
        <v>0</v>
      </c>
      <c r="BU21" s="7"/>
    </row>
    <row r="22">
      <c r="A22" s="7" t="s">
        <v>910</v>
      </c>
      <c r="B22" s="132" t="b">
        <v>1</v>
      </c>
      <c r="C22" s="133" t="b">
        <v>1</v>
      </c>
      <c r="D22" s="138" t="s">
        <v>911</v>
      </c>
      <c r="E22" s="134" t="str">
        <f t="array" ref="E22">IFNA( index(studiesdatasets!$A$2:$R4130,MATCH("*"&amp;IF(F22 = "","INVALID", F22)&amp;"*",studiesdatasets!$D$2:$D4130,0),1))</f>
        <v>set_17</v>
      </c>
      <c r="F22" s="147" t="s">
        <v>556</v>
      </c>
      <c r="G22" s="7" t="s">
        <v>912</v>
      </c>
      <c r="H22" s="7" t="s">
        <v>913</v>
      </c>
      <c r="I22" s="7"/>
      <c r="J22" s="7"/>
      <c r="K22" s="7"/>
      <c r="L22" s="7"/>
      <c r="M22" s="7" t="s">
        <v>560</v>
      </c>
      <c r="N22" s="7" t="str">
        <f t="shared" si="1"/>
        <v>TRUE</v>
      </c>
      <c r="O22" s="7" t="s">
        <v>16</v>
      </c>
      <c r="P22" s="7" t="s">
        <v>16</v>
      </c>
      <c r="Q22" s="7" t="s">
        <v>16</v>
      </c>
      <c r="R22" s="7" t="s">
        <v>559</v>
      </c>
      <c r="S22" s="7" t="s">
        <v>874</v>
      </c>
      <c r="T22" s="135">
        <v>41.70305556</v>
      </c>
      <c r="U22" s="135">
        <v>-83.2575</v>
      </c>
      <c r="V22" s="137" t="s">
        <v>914</v>
      </c>
      <c r="W22" s="148" t="s">
        <v>899</v>
      </c>
      <c r="X22" s="7" t="s">
        <v>877</v>
      </c>
      <c r="Y22" s="7" t="s">
        <v>878</v>
      </c>
      <c r="Z22" s="7" t="s">
        <v>879</v>
      </c>
      <c r="AA22" s="7" t="s">
        <v>880</v>
      </c>
      <c r="AB22" s="7" t="s">
        <v>905</v>
      </c>
      <c r="AC22" s="7" t="s">
        <v>16</v>
      </c>
      <c r="AD22" s="7"/>
      <c r="AE22" s="7" t="s">
        <v>16</v>
      </c>
      <c r="AF22" s="7">
        <v>0.22</v>
      </c>
      <c r="AG22" s="7" t="s">
        <v>19</v>
      </c>
      <c r="AH22" s="7">
        <v>23.5</v>
      </c>
      <c r="AI22" s="7" t="s">
        <v>16</v>
      </c>
      <c r="AJ22" s="7" t="s">
        <v>16</v>
      </c>
      <c r="AK22" s="7" t="s">
        <v>16</v>
      </c>
      <c r="AL22" s="7" t="s">
        <v>16</v>
      </c>
      <c r="AM22" s="7" t="s">
        <v>16</v>
      </c>
      <c r="AN22" s="7" t="s">
        <v>16</v>
      </c>
      <c r="AO22" s="7">
        <v>8.4</v>
      </c>
      <c r="AP22" s="7">
        <v>279.6</v>
      </c>
      <c r="AQ22" s="7">
        <v>1.0</v>
      </c>
      <c r="AR22" s="7">
        <v>9.47</v>
      </c>
      <c r="AS22" s="7">
        <v>0.1</v>
      </c>
      <c r="AT22" s="7" t="s">
        <v>16</v>
      </c>
      <c r="AU22" s="7">
        <v>0.12</v>
      </c>
      <c r="AV22" s="150" t="s">
        <v>19</v>
      </c>
      <c r="AW22" s="150" t="s">
        <v>19</v>
      </c>
      <c r="AX22" s="7">
        <v>6.98</v>
      </c>
      <c r="AY22" s="7">
        <v>34.03</v>
      </c>
      <c r="AZ22" s="7">
        <v>5.05</v>
      </c>
      <c r="BA22" s="7">
        <v>0.25</v>
      </c>
      <c r="BB22" s="7">
        <v>16.16</v>
      </c>
      <c r="BC22" s="7">
        <v>0.344</v>
      </c>
      <c r="BD22" s="7"/>
      <c r="BE22" s="7" t="s">
        <v>16</v>
      </c>
      <c r="BF22" s="7">
        <v>0.66</v>
      </c>
      <c r="BG22" s="7">
        <v>0.1</v>
      </c>
      <c r="BH22" s="7">
        <v>3.05</v>
      </c>
      <c r="BI22" s="7" t="s">
        <v>16</v>
      </c>
      <c r="BJ22" s="7"/>
      <c r="BK22" s="7">
        <v>18.43</v>
      </c>
      <c r="BL22" s="7">
        <v>1.62</v>
      </c>
      <c r="BM22" s="7" t="s">
        <v>19</v>
      </c>
      <c r="BN22" s="7" t="s">
        <v>19</v>
      </c>
      <c r="BO22" s="7" t="s">
        <v>19</v>
      </c>
      <c r="BP22" s="7" t="s">
        <v>19</v>
      </c>
      <c r="BS22" s="7"/>
      <c r="BT22" s="7" t="b">
        <v>0</v>
      </c>
      <c r="BU22" s="7"/>
    </row>
    <row r="23">
      <c r="A23" s="7" t="s">
        <v>915</v>
      </c>
      <c r="B23" s="132" t="b">
        <v>1</v>
      </c>
      <c r="C23" s="133" t="b">
        <v>1</v>
      </c>
      <c r="D23" s="138" t="s">
        <v>916</v>
      </c>
      <c r="E23" s="134" t="str">
        <f t="array" ref="E23">IFNA( index(studiesdatasets!$A$2:$R4130,MATCH("*"&amp;IF(F23 = "","INVALID", F23)&amp;"*",studiesdatasets!$D$2:$D4130,0),1))</f>
        <v>set_17</v>
      </c>
      <c r="F23" s="147" t="s">
        <v>556</v>
      </c>
      <c r="G23" s="7" t="s">
        <v>917</v>
      </c>
      <c r="H23" s="7" t="s">
        <v>918</v>
      </c>
      <c r="I23" s="7"/>
      <c r="J23" s="7"/>
      <c r="K23" s="7"/>
      <c r="L23" s="7"/>
      <c r="M23" s="7" t="s">
        <v>560</v>
      </c>
      <c r="N23" s="7" t="str">
        <f t="shared" si="1"/>
        <v>TRUE</v>
      </c>
      <c r="O23" s="7" t="s">
        <v>16</v>
      </c>
      <c r="P23" s="7" t="s">
        <v>16</v>
      </c>
      <c r="Q23" s="7" t="s">
        <v>16</v>
      </c>
      <c r="R23" s="7" t="s">
        <v>559</v>
      </c>
      <c r="S23" s="7" t="s">
        <v>874</v>
      </c>
      <c r="T23" s="135">
        <v>41.7025</v>
      </c>
      <c r="U23" s="135">
        <v>-83.26305556</v>
      </c>
      <c r="V23" s="137" t="s">
        <v>889</v>
      </c>
      <c r="W23" s="148" t="s">
        <v>899</v>
      </c>
      <c r="X23" s="7" t="s">
        <v>877</v>
      </c>
      <c r="Y23" s="7" t="s">
        <v>878</v>
      </c>
      <c r="Z23" s="7" t="s">
        <v>879</v>
      </c>
      <c r="AA23" s="7" t="s">
        <v>880</v>
      </c>
      <c r="AB23" s="7" t="s">
        <v>900</v>
      </c>
      <c r="AC23" s="7" t="s">
        <v>16</v>
      </c>
      <c r="AD23" s="7"/>
      <c r="AE23" s="7" t="s">
        <v>16</v>
      </c>
      <c r="AF23" s="7">
        <v>100.0</v>
      </c>
      <c r="AG23" s="7" t="s">
        <v>19</v>
      </c>
      <c r="AH23" s="7">
        <v>24.6</v>
      </c>
      <c r="AI23" s="7" t="s">
        <v>16</v>
      </c>
      <c r="AJ23" s="7" t="s">
        <v>16</v>
      </c>
      <c r="AK23" s="7" t="s">
        <v>16</v>
      </c>
      <c r="AL23" s="7" t="s">
        <v>16</v>
      </c>
      <c r="AM23" s="7" t="s">
        <v>16</v>
      </c>
      <c r="AN23" s="7" t="s">
        <v>16</v>
      </c>
      <c r="AO23" s="7">
        <v>9.0</v>
      </c>
      <c r="AP23" s="7">
        <v>291.8</v>
      </c>
      <c r="AQ23" s="7">
        <v>0.6</v>
      </c>
      <c r="AR23" s="7">
        <v>17.7</v>
      </c>
      <c r="AS23" s="7">
        <v>9.28</v>
      </c>
      <c r="AT23" s="7" t="s">
        <v>16</v>
      </c>
      <c r="AU23" s="7">
        <v>45.43</v>
      </c>
      <c r="AV23" s="150" t="s">
        <v>19</v>
      </c>
      <c r="AW23" s="150" t="s">
        <v>19</v>
      </c>
      <c r="AX23" s="7">
        <v>54.46</v>
      </c>
      <c r="AY23" s="7">
        <v>44.37</v>
      </c>
      <c r="AZ23" s="7">
        <v>5.34</v>
      </c>
      <c r="BA23" s="7">
        <v>0.25</v>
      </c>
      <c r="BB23" s="7">
        <v>3.25</v>
      </c>
      <c r="BC23" s="7">
        <v>0.618</v>
      </c>
      <c r="BD23" s="7"/>
      <c r="BE23" s="7" t="s">
        <v>16</v>
      </c>
      <c r="BF23" s="7">
        <v>4.65</v>
      </c>
      <c r="BG23" s="7">
        <v>0.68</v>
      </c>
      <c r="BH23" s="7">
        <v>3.95</v>
      </c>
      <c r="BI23" s="7">
        <v>1.04</v>
      </c>
      <c r="BJ23" s="7"/>
      <c r="BK23" s="7">
        <v>16.6</v>
      </c>
      <c r="BL23" s="7">
        <v>10.77</v>
      </c>
      <c r="BM23" s="7" t="s">
        <v>19</v>
      </c>
      <c r="BN23" s="7" t="s">
        <v>19</v>
      </c>
      <c r="BO23" s="7" t="s">
        <v>19</v>
      </c>
      <c r="BP23" s="7" t="s">
        <v>19</v>
      </c>
      <c r="BS23" s="7"/>
      <c r="BT23" s="7" t="b">
        <v>0</v>
      </c>
      <c r="BU23" s="7"/>
    </row>
    <row r="24">
      <c r="A24" s="7" t="s">
        <v>919</v>
      </c>
      <c r="B24" s="132" t="b">
        <v>1</v>
      </c>
      <c r="C24" s="133" t="b">
        <v>1</v>
      </c>
      <c r="D24" s="138" t="s">
        <v>920</v>
      </c>
      <c r="E24" s="134" t="str">
        <f t="array" ref="E24">IFNA( index(studiesdatasets!$A$2:$R4130,MATCH("*"&amp;IF(F24 = "","INVALID", F24)&amp;"*",studiesdatasets!$D$2:$D4130,0),1))</f>
        <v>set_17</v>
      </c>
      <c r="F24" s="147" t="s">
        <v>556</v>
      </c>
      <c r="G24" s="7" t="s">
        <v>912</v>
      </c>
      <c r="H24" s="7" t="s">
        <v>921</v>
      </c>
      <c r="I24" s="7"/>
      <c r="J24" s="7"/>
      <c r="K24" s="7"/>
      <c r="L24" s="7"/>
      <c r="M24" s="7" t="s">
        <v>560</v>
      </c>
      <c r="N24" s="7" t="str">
        <f t="shared" si="1"/>
        <v>TRUE</v>
      </c>
      <c r="O24" s="7" t="s">
        <v>16</v>
      </c>
      <c r="P24" s="7" t="s">
        <v>16</v>
      </c>
      <c r="Q24" s="7" t="s">
        <v>16</v>
      </c>
      <c r="R24" s="7" t="s">
        <v>559</v>
      </c>
      <c r="S24" s="7" t="s">
        <v>874</v>
      </c>
      <c r="T24" s="135">
        <v>41.70305556</v>
      </c>
      <c r="U24" s="135">
        <v>-83.2575</v>
      </c>
      <c r="V24" s="137" t="s">
        <v>914</v>
      </c>
      <c r="W24" s="148" t="s">
        <v>899</v>
      </c>
      <c r="X24" s="7" t="s">
        <v>877</v>
      </c>
      <c r="Y24" s="7" t="s">
        <v>878</v>
      </c>
      <c r="Z24" s="7" t="s">
        <v>879</v>
      </c>
      <c r="AA24" s="7" t="s">
        <v>880</v>
      </c>
      <c r="AB24" s="7" t="s">
        <v>905</v>
      </c>
      <c r="AC24" s="7" t="s">
        <v>16</v>
      </c>
      <c r="AD24" s="7"/>
      <c r="AE24" s="7" t="s">
        <v>16</v>
      </c>
      <c r="AF24" s="7">
        <v>100.0</v>
      </c>
      <c r="AG24" s="7" t="s">
        <v>19</v>
      </c>
      <c r="AH24" s="7">
        <v>23.5</v>
      </c>
      <c r="AI24" s="7" t="s">
        <v>16</v>
      </c>
      <c r="AJ24" s="7" t="s">
        <v>16</v>
      </c>
      <c r="AK24" s="7" t="s">
        <v>16</v>
      </c>
      <c r="AL24" s="7" t="s">
        <v>16</v>
      </c>
      <c r="AM24" s="7" t="s">
        <v>16</v>
      </c>
      <c r="AN24" s="7" t="s">
        <v>16</v>
      </c>
      <c r="AO24" s="7">
        <v>8.4</v>
      </c>
      <c r="AP24" s="7">
        <v>279.6</v>
      </c>
      <c r="AQ24" s="7">
        <v>1.0</v>
      </c>
      <c r="AR24" s="7">
        <v>9.47</v>
      </c>
      <c r="AS24" s="7">
        <v>0.1</v>
      </c>
      <c r="AT24" s="7" t="s">
        <v>16</v>
      </c>
      <c r="AU24" s="7">
        <v>0.12</v>
      </c>
      <c r="AV24" s="150" t="s">
        <v>19</v>
      </c>
      <c r="AW24" s="150" t="s">
        <v>19</v>
      </c>
      <c r="AX24" s="7">
        <v>6.98</v>
      </c>
      <c r="AY24" s="7">
        <v>34.03</v>
      </c>
      <c r="AZ24" s="7">
        <v>5.05</v>
      </c>
      <c r="BA24" s="7">
        <v>0.25</v>
      </c>
      <c r="BB24" s="7">
        <v>16.16</v>
      </c>
      <c r="BC24" s="7">
        <v>0.344</v>
      </c>
      <c r="BD24" s="7"/>
      <c r="BE24" s="7" t="s">
        <v>16</v>
      </c>
      <c r="BF24" s="7">
        <v>0.66</v>
      </c>
      <c r="BG24" s="7">
        <v>0.1</v>
      </c>
      <c r="BH24" s="7">
        <v>3.05</v>
      </c>
      <c r="BI24" s="7" t="s">
        <v>16</v>
      </c>
      <c r="BJ24" s="7"/>
      <c r="BK24" s="7">
        <v>18.43</v>
      </c>
      <c r="BL24" s="7">
        <v>1.62</v>
      </c>
      <c r="BM24" s="7" t="s">
        <v>19</v>
      </c>
      <c r="BN24" s="7" t="s">
        <v>19</v>
      </c>
      <c r="BO24" s="7" t="s">
        <v>19</v>
      </c>
      <c r="BP24" s="7" t="s">
        <v>19</v>
      </c>
      <c r="BS24" s="7"/>
      <c r="BT24" s="7" t="b">
        <v>0</v>
      </c>
      <c r="BU24" s="7"/>
    </row>
    <row r="25">
      <c r="A25" s="7" t="s">
        <v>922</v>
      </c>
      <c r="B25" s="132" t="b">
        <v>1</v>
      </c>
      <c r="C25" s="133" t="b">
        <v>1</v>
      </c>
      <c r="D25" s="138" t="s">
        <v>923</v>
      </c>
      <c r="E25" s="134" t="str">
        <f t="array" ref="E25">IFNA( index(studiesdatasets!$A$2:$R4130,MATCH("*"&amp;IF(F25 = "","INVALID", F25)&amp;"*",studiesdatasets!$D$2:$D4130,0),1))</f>
        <v>set_17</v>
      </c>
      <c r="F25" s="147" t="s">
        <v>556</v>
      </c>
      <c r="G25" s="7" t="s">
        <v>924</v>
      </c>
      <c r="H25" s="7" t="s">
        <v>925</v>
      </c>
      <c r="I25" s="7"/>
      <c r="J25" s="7"/>
      <c r="K25" s="7"/>
      <c r="L25" s="7"/>
      <c r="M25" s="7" t="s">
        <v>570</v>
      </c>
      <c r="N25" s="7" t="str">
        <f t="shared" si="1"/>
        <v>TRUE</v>
      </c>
      <c r="O25" s="7" t="s">
        <v>16</v>
      </c>
      <c r="P25" s="7" t="s">
        <v>16</v>
      </c>
      <c r="Q25" s="7" t="s">
        <v>16</v>
      </c>
      <c r="R25" s="7" t="s">
        <v>559</v>
      </c>
      <c r="S25" s="7" t="s">
        <v>874</v>
      </c>
      <c r="T25" s="135">
        <v>41.70333333</v>
      </c>
      <c r="U25" s="135">
        <v>-83.25833333</v>
      </c>
      <c r="V25" s="137" t="s">
        <v>926</v>
      </c>
      <c r="W25" s="148" t="s">
        <v>899</v>
      </c>
      <c r="X25" s="7" t="s">
        <v>877</v>
      </c>
      <c r="Y25" s="7" t="s">
        <v>878</v>
      </c>
      <c r="Z25" s="7" t="s">
        <v>879</v>
      </c>
      <c r="AA25" s="7" t="s">
        <v>880</v>
      </c>
      <c r="AB25" s="7" t="s">
        <v>900</v>
      </c>
      <c r="AC25" s="7" t="s">
        <v>16</v>
      </c>
      <c r="AD25" s="7"/>
      <c r="AE25" s="7" t="s">
        <v>16</v>
      </c>
      <c r="AF25" s="7">
        <v>0.22</v>
      </c>
      <c r="AG25" s="7" t="s">
        <v>19</v>
      </c>
      <c r="AH25" s="7">
        <v>17.9</v>
      </c>
      <c r="AI25" s="7" t="s">
        <v>16</v>
      </c>
      <c r="AJ25" s="7" t="s">
        <v>16</v>
      </c>
      <c r="AK25" s="7" t="s">
        <v>16</v>
      </c>
      <c r="AL25" s="7" t="s">
        <v>16</v>
      </c>
      <c r="AM25" s="7" t="s">
        <v>16</v>
      </c>
      <c r="AN25" s="7" t="s">
        <v>16</v>
      </c>
      <c r="AO25" s="7">
        <v>8.1</v>
      </c>
      <c r="AP25" s="7">
        <v>271.5</v>
      </c>
      <c r="AQ25" s="7" t="s">
        <v>16</v>
      </c>
      <c r="AR25" s="7">
        <v>11.0</v>
      </c>
      <c r="AS25" s="7">
        <v>0.9</v>
      </c>
      <c r="AT25" s="7">
        <v>0.9</v>
      </c>
      <c r="AU25" s="7">
        <v>17.55</v>
      </c>
      <c r="AV25" s="150" t="s">
        <v>19</v>
      </c>
      <c r="AW25" s="150" t="s">
        <v>19</v>
      </c>
      <c r="AX25" s="7">
        <v>16.97</v>
      </c>
      <c r="AY25" s="7">
        <v>60.63</v>
      </c>
      <c r="AZ25" s="7">
        <v>21.34</v>
      </c>
      <c r="BA25" s="7">
        <v>17.39</v>
      </c>
      <c r="BB25" s="7">
        <v>3.14</v>
      </c>
      <c r="BC25" s="7">
        <v>0.15</v>
      </c>
      <c r="BD25" s="7"/>
      <c r="BE25" s="7" t="s">
        <v>16</v>
      </c>
      <c r="BF25" s="7">
        <v>1.77</v>
      </c>
      <c r="BG25" s="7">
        <v>0.32</v>
      </c>
      <c r="BH25" s="7">
        <v>3.36</v>
      </c>
      <c r="BI25" s="7">
        <v>0.66</v>
      </c>
      <c r="BJ25" s="7"/>
      <c r="BK25" s="7">
        <v>8.23</v>
      </c>
      <c r="BL25" s="7">
        <v>3.03</v>
      </c>
      <c r="BM25" s="7" t="s">
        <v>19</v>
      </c>
      <c r="BN25" s="7" t="s">
        <v>19</v>
      </c>
      <c r="BO25" s="7" t="s">
        <v>19</v>
      </c>
      <c r="BP25" s="7" t="s">
        <v>19</v>
      </c>
      <c r="BS25" s="7"/>
      <c r="BT25" s="7" t="b">
        <v>0</v>
      </c>
      <c r="BU25" s="7"/>
    </row>
    <row r="26">
      <c r="A26" s="7" t="s">
        <v>927</v>
      </c>
      <c r="B26" s="132" t="b">
        <v>1</v>
      </c>
      <c r="C26" s="133" t="b">
        <v>1</v>
      </c>
      <c r="D26" s="138" t="s">
        <v>928</v>
      </c>
      <c r="E26" s="134" t="str">
        <f t="array" ref="E26">IFNA( index(studiesdatasets!$A$2:$R4130,MATCH("*"&amp;IF(F26 = "","INVALID", F26)&amp;"*",studiesdatasets!$D$2:$D4130,0),1))</f>
        <v>set_17</v>
      </c>
      <c r="F26" s="147" t="s">
        <v>556</v>
      </c>
      <c r="G26" s="7" t="s">
        <v>929</v>
      </c>
      <c r="H26" s="7" t="s">
        <v>930</v>
      </c>
      <c r="I26" s="7"/>
      <c r="J26" s="7"/>
      <c r="K26" s="7"/>
      <c r="L26" s="7"/>
      <c r="M26" s="7" t="s">
        <v>570</v>
      </c>
      <c r="N26" s="7" t="str">
        <f t="shared" si="1"/>
        <v>TRUE</v>
      </c>
      <c r="O26" s="7" t="s">
        <v>16</v>
      </c>
      <c r="P26" s="7" t="s">
        <v>16</v>
      </c>
      <c r="Q26" s="7" t="s">
        <v>16</v>
      </c>
      <c r="R26" s="7" t="s">
        <v>559</v>
      </c>
      <c r="S26" s="7" t="s">
        <v>874</v>
      </c>
      <c r="T26" s="135">
        <v>41.76333333</v>
      </c>
      <c r="U26" s="135">
        <v>-83.3325</v>
      </c>
      <c r="V26" s="137" t="s">
        <v>931</v>
      </c>
      <c r="W26" s="148" t="s">
        <v>876</v>
      </c>
      <c r="X26" s="7" t="s">
        <v>877</v>
      </c>
      <c r="Y26" s="7" t="s">
        <v>878</v>
      </c>
      <c r="Z26" s="7" t="s">
        <v>879</v>
      </c>
      <c r="AA26" s="7" t="s">
        <v>880</v>
      </c>
      <c r="AB26" s="7" t="s">
        <v>905</v>
      </c>
      <c r="AC26" s="7" t="s">
        <v>16</v>
      </c>
      <c r="AD26" s="7"/>
      <c r="AE26" s="7" t="s">
        <v>16</v>
      </c>
      <c r="AF26" s="7">
        <v>100.0</v>
      </c>
      <c r="AG26" s="7" t="s">
        <v>19</v>
      </c>
      <c r="AH26" s="7">
        <v>12.1</v>
      </c>
      <c r="AI26" s="7" t="s">
        <v>16</v>
      </c>
      <c r="AJ26" s="7" t="s">
        <v>16</v>
      </c>
      <c r="AK26" s="7" t="s">
        <v>16</v>
      </c>
      <c r="AL26" s="7" t="s">
        <v>16</v>
      </c>
      <c r="AM26" s="7" t="s">
        <v>16</v>
      </c>
      <c r="AN26" s="7" t="s">
        <v>16</v>
      </c>
      <c r="AO26" s="7">
        <v>9.1</v>
      </c>
      <c r="AP26" s="7">
        <v>295.5</v>
      </c>
      <c r="AQ26" s="7">
        <v>1.7</v>
      </c>
      <c r="AR26" s="7">
        <v>5.99</v>
      </c>
      <c r="AS26" s="7">
        <v>0.1</v>
      </c>
      <c r="AT26" s="7">
        <v>0.28</v>
      </c>
      <c r="AU26" s="7">
        <v>0.12</v>
      </c>
      <c r="AV26" s="150" t="s">
        <v>19</v>
      </c>
      <c r="AW26" s="150" t="s">
        <v>19</v>
      </c>
      <c r="AX26" s="7">
        <v>3.26</v>
      </c>
      <c r="AY26" s="7">
        <v>38.93</v>
      </c>
      <c r="AZ26" s="7">
        <v>18.56</v>
      </c>
      <c r="BA26" s="7">
        <v>8.52</v>
      </c>
      <c r="BB26" s="7">
        <v>3.72</v>
      </c>
      <c r="BC26" s="7">
        <v>0.163</v>
      </c>
      <c r="BD26" s="7"/>
      <c r="BE26" s="7" t="s">
        <v>16</v>
      </c>
      <c r="BF26" s="7">
        <v>0.49</v>
      </c>
      <c r="BG26" s="7">
        <v>0.06</v>
      </c>
      <c r="BH26" s="7">
        <v>3.24</v>
      </c>
      <c r="BI26" s="7">
        <v>0.59</v>
      </c>
      <c r="BJ26" s="7"/>
      <c r="BK26" s="7">
        <v>8.45</v>
      </c>
      <c r="BL26" s="7">
        <v>1.45</v>
      </c>
      <c r="BM26" s="7" t="s">
        <v>19</v>
      </c>
      <c r="BN26" s="7" t="s">
        <v>19</v>
      </c>
      <c r="BO26" s="7" t="s">
        <v>19</v>
      </c>
      <c r="BP26" s="7" t="s">
        <v>19</v>
      </c>
      <c r="BS26" s="7"/>
      <c r="BT26" s="7" t="b">
        <v>0</v>
      </c>
      <c r="BU26" s="7"/>
    </row>
    <row r="27">
      <c r="A27" s="7" t="s">
        <v>932</v>
      </c>
      <c r="B27" s="132" t="b">
        <v>1</v>
      </c>
      <c r="C27" s="133" t="b">
        <v>1</v>
      </c>
      <c r="D27" s="138" t="s">
        <v>933</v>
      </c>
      <c r="E27" s="134" t="str">
        <f t="array" ref="E27">IFNA( index(studiesdatasets!$A$2:$R4130,MATCH("*"&amp;IF(F27 = "","INVALID", F27)&amp;"*",studiesdatasets!$D$2:$D4130,0),1))</f>
        <v>set_17</v>
      </c>
      <c r="F27" s="147" t="s">
        <v>556</v>
      </c>
      <c r="G27" s="7" t="s">
        <v>934</v>
      </c>
      <c r="H27" s="7" t="s">
        <v>935</v>
      </c>
      <c r="I27" s="7"/>
      <c r="J27" s="7"/>
      <c r="K27" s="7"/>
      <c r="L27" s="7"/>
      <c r="M27" s="7" t="s">
        <v>560</v>
      </c>
      <c r="N27" s="7" t="str">
        <f t="shared" si="1"/>
        <v>TRUE</v>
      </c>
      <c r="O27" s="7" t="s">
        <v>16</v>
      </c>
      <c r="P27" s="7" t="s">
        <v>16</v>
      </c>
      <c r="Q27" s="7" t="s">
        <v>16</v>
      </c>
      <c r="R27" s="7" t="s">
        <v>559</v>
      </c>
      <c r="S27" s="7" t="s">
        <v>874</v>
      </c>
      <c r="T27" s="135">
        <v>41.82638889</v>
      </c>
      <c r="U27" s="135">
        <v>-83.19388889</v>
      </c>
      <c r="V27" s="137" t="s">
        <v>936</v>
      </c>
      <c r="W27" s="148" t="s">
        <v>890</v>
      </c>
      <c r="X27" s="7" t="s">
        <v>877</v>
      </c>
      <c r="Y27" s="7" t="s">
        <v>878</v>
      </c>
      <c r="Z27" s="7" t="s">
        <v>879</v>
      </c>
      <c r="AA27" s="7" t="s">
        <v>880</v>
      </c>
      <c r="AB27" s="7" t="s">
        <v>891</v>
      </c>
      <c r="AC27" s="7" t="s">
        <v>16</v>
      </c>
      <c r="AD27" s="7"/>
      <c r="AE27" s="7" t="s">
        <v>16</v>
      </c>
      <c r="AF27" s="7">
        <v>100.0</v>
      </c>
      <c r="AG27" s="7" t="s">
        <v>19</v>
      </c>
      <c r="AH27" s="7" t="s">
        <v>16</v>
      </c>
      <c r="AI27" s="7" t="s">
        <v>16</v>
      </c>
      <c r="AJ27" s="7" t="s">
        <v>16</v>
      </c>
      <c r="AK27" s="7" t="s">
        <v>16</v>
      </c>
      <c r="AL27" s="7" t="s">
        <v>16</v>
      </c>
      <c r="AM27" s="7" t="s">
        <v>16</v>
      </c>
      <c r="AN27" s="7" t="s">
        <v>16</v>
      </c>
      <c r="AO27" s="7" t="s">
        <v>16</v>
      </c>
      <c r="AP27" s="7" t="s">
        <v>16</v>
      </c>
      <c r="AQ27" s="7">
        <v>1.4</v>
      </c>
      <c r="AR27" s="7">
        <v>6.55</v>
      </c>
      <c r="AS27" s="7">
        <v>0.8</v>
      </c>
      <c r="AT27" s="7">
        <v>0.25</v>
      </c>
      <c r="AU27" s="7">
        <v>15.81</v>
      </c>
      <c r="AV27" s="150" t="s">
        <v>19</v>
      </c>
      <c r="AW27" s="150" t="s">
        <v>19</v>
      </c>
      <c r="AX27" s="7">
        <v>26.24</v>
      </c>
      <c r="AY27" s="7">
        <v>30.58</v>
      </c>
      <c r="AZ27" s="7">
        <v>3.86</v>
      </c>
      <c r="BA27" s="7">
        <v>0.27</v>
      </c>
      <c r="BB27" s="7">
        <v>1.54</v>
      </c>
      <c r="BC27" s="7">
        <v>0.063</v>
      </c>
      <c r="BD27" s="7"/>
      <c r="BE27" s="7" t="s">
        <v>16</v>
      </c>
      <c r="BF27" s="7">
        <v>1.57</v>
      </c>
      <c r="BG27" s="7">
        <v>0.28</v>
      </c>
      <c r="BH27" s="7">
        <v>3.22</v>
      </c>
      <c r="BI27" s="7">
        <v>0.45</v>
      </c>
      <c r="BJ27" s="7"/>
      <c r="BK27" s="7">
        <v>8.52</v>
      </c>
      <c r="BL27" s="7">
        <v>4.0</v>
      </c>
      <c r="BM27" s="7" t="s">
        <v>19</v>
      </c>
      <c r="BN27" s="7" t="s">
        <v>19</v>
      </c>
      <c r="BO27" s="7" t="s">
        <v>19</v>
      </c>
      <c r="BP27" s="7" t="s">
        <v>19</v>
      </c>
      <c r="BS27" s="7"/>
      <c r="BT27" s="7" t="b">
        <v>0</v>
      </c>
      <c r="BU27" s="7"/>
    </row>
    <row r="28">
      <c r="A28" s="7" t="s">
        <v>937</v>
      </c>
      <c r="B28" s="132" t="b">
        <v>1</v>
      </c>
      <c r="C28" s="133" t="b">
        <v>1</v>
      </c>
      <c r="D28" s="138" t="s">
        <v>923</v>
      </c>
      <c r="E28" s="134" t="str">
        <f t="array" ref="E28">IFNA( index(studiesdatasets!$A$2:$R4130,MATCH("*"&amp;IF(F28 = "","INVALID", F28)&amp;"*",studiesdatasets!$D$2:$D4130,0),1))</f>
        <v>set_17</v>
      </c>
      <c r="F28" s="147" t="s">
        <v>556</v>
      </c>
      <c r="G28" s="7" t="s">
        <v>938</v>
      </c>
      <c r="H28" s="7" t="s">
        <v>939</v>
      </c>
      <c r="I28" s="7"/>
      <c r="J28" s="7"/>
      <c r="K28" s="7"/>
      <c r="L28" s="7"/>
      <c r="M28" s="7" t="s">
        <v>560</v>
      </c>
      <c r="N28" s="7" t="str">
        <f t="shared" si="1"/>
        <v>TRUE</v>
      </c>
      <c r="O28" s="7" t="s">
        <v>16</v>
      </c>
      <c r="P28" s="7" t="s">
        <v>16</v>
      </c>
      <c r="Q28" s="7" t="s">
        <v>16</v>
      </c>
      <c r="R28" s="7" t="s">
        <v>559</v>
      </c>
      <c r="S28" s="7" t="s">
        <v>874</v>
      </c>
      <c r="T28" s="135">
        <v>41.70333333</v>
      </c>
      <c r="U28" s="135">
        <v>-83.25833333</v>
      </c>
      <c r="V28" s="137" t="s">
        <v>926</v>
      </c>
      <c r="W28" s="148" t="s">
        <v>899</v>
      </c>
      <c r="X28" s="7" t="s">
        <v>877</v>
      </c>
      <c r="Y28" s="7" t="s">
        <v>878</v>
      </c>
      <c r="Z28" s="7" t="s">
        <v>879</v>
      </c>
      <c r="AA28" s="7" t="s">
        <v>880</v>
      </c>
      <c r="AB28" s="7" t="s">
        <v>900</v>
      </c>
      <c r="AC28" s="7" t="s">
        <v>16</v>
      </c>
      <c r="AD28" s="7"/>
      <c r="AE28" s="7" t="s">
        <v>16</v>
      </c>
      <c r="AF28" s="7">
        <v>100.0</v>
      </c>
      <c r="AG28" s="7" t="s">
        <v>19</v>
      </c>
      <c r="AH28" s="7">
        <v>17.9</v>
      </c>
      <c r="AI28" s="7" t="s">
        <v>16</v>
      </c>
      <c r="AJ28" s="7" t="s">
        <v>16</v>
      </c>
      <c r="AK28" s="7" t="s">
        <v>16</v>
      </c>
      <c r="AL28" s="7" t="s">
        <v>16</v>
      </c>
      <c r="AM28" s="7" t="s">
        <v>16</v>
      </c>
      <c r="AN28" s="7" t="s">
        <v>16</v>
      </c>
      <c r="AO28" s="7">
        <v>8.1</v>
      </c>
      <c r="AP28" s="7">
        <v>271.5</v>
      </c>
      <c r="AQ28" s="7" t="s">
        <v>16</v>
      </c>
      <c r="AR28" s="7">
        <v>11.0</v>
      </c>
      <c r="AS28" s="7">
        <v>0.9</v>
      </c>
      <c r="AT28" s="7">
        <v>0.9</v>
      </c>
      <c r="AU28" s="7">
        <v>17.55</v>
      </c>
      <c r="AV28" s="150" t="s">
        <v>19</v>
      </c>
      <c r="AW28" s="150" t="s">
        <v>19</v>
      </c>
      <c r="AX28" s="7">
        <v>16.97</v>
      </c>
      <c r="AY28" s="7">
        <v>60.63</v>
      </c>
      <c r="AZ28" s="7">
        <v>21.34</v>
      </c>
      <c r="BA28" s="7">
        <v>17.39</v>
      </c>
      <c r="BB28" s="7">
        <v>3.14</v>
      </c>
      <c r="BC28" s="7">
        <v>0.15</v>
      </c>
      <c r="BD28" s="7"/>
      <c r="BE28" s="7" t="s">
        <v>16</v>
      </c>
      <c r="BF28" s="7">
        <v>1.77</v>
      </c>
      <c r="BG28" s="7">
        <v>0.32</v>
      </c>
      <c r="BH28" s="7">
        <v>3.36</v>
      </c>
      <c r="BI28" s="7">
        <v>0.66</v>
      </c>
      <c r="BJ28" s="7"/>
      <c r="BK28" s="7">
        <v>8.23</v>
      </c>
      <c r="BL28" s="7">
        <v>3.03</v>
      </c>
      <c r="BM28" s="7" t="s">
        <v>19</v>
      </c>
      <c r="BN28" s="7" t="s">
        <v>19</v>
      </c>
      <c r="BO28" s="7" t="s">
        <v>19</v>
      </c>
      <c r="BP28" s="7" t="s">
        <v>19</v>
      </c>
      <c r="BS28" s="7"/>
      <c r="BT28" s="7" t="b">
        <v>0</v>
      </c>
      <c r="BU28" s="7"/>
    </row>
    <row r="29">
      <c r="A29" s="7" t="s">
        <v>940</v>
      </c>
      <c r="B29" s="132" t="b">
        <v>1</v>
      </c>
      <c r="C29" s="133" t="b">
        <v>1</v>
      </c>
      <c r="D29" s="138" t="s">
        <v>928</v>
      </c>
      <c r="E29" s="134" t="str">
        <f t="array" ref="E29">IFNA( index(studiesdatasets!$A$2:$R4130,MATCH("*"&amp;IF(F29 = "","INVALID", F29)&amp;"*",studiesdatasets!$D$2:$D4130,0),1))</f>
        <v>set_17</v>
      </c>
      <c r="F29" s="147" t="s">
        <v>556</v>
      </c>
      <c r="G29" s="7" t="s">
        <v>929</v>
      </c>
      <c r="H29" s="7" t="s">
        <v>941</v>
      </c>
      <c r="I29" s="7"/>
      <c r="J29" s="7"/>
      <c r="K29" s="7"/>
      <c r="L29" s="7"/>
      <c r="M29" s="7" t="s">
        <v>560</v>
      </c>
      <c r="N29" s="7" t="str">
        <f t="shared" si="1"/>
        <v>TRUE</v>
      </c>
      <c r="O29" s="7" t="s">
        <v>16</v>
      </c>
      <c r="P29" s="7" t="s">
        <v>16</v>
      </c>
      <c r="Q29" s="7" t="s">
        <v>16</v>
      </c>
      <c r="R29" s="7" t="s">
        <v>559</v>
      </c>
      <c r="S29" s="7" t="s">
        <v>874</v>
      </c>
      <c r="T29" s="135">
        <v>41.76333333</v>
      </c>
      <c r="U29" s="135">
        <v>-83.3325</v>
      </c>
      <c r="V29" s="137" t="s">
        <v>931</v>
      </c>
      <c r="W29" s="148" t="s">
        <v>876</v>
      </c>
      <c r="X29" s="7" t="s">
        <v>877</v>
      </c>
      <c r="Y29" s="7" t="s">
        <v>878</v>
      </c>
      <c r="Z29" s="7" t="s">
        <v>879</v>
      </c>
      <c r="AA29" s="7" t="s">
        <v>880</v>
      </c>
      <c r="AB29" s="7" t="s">
        <v>905</v>
      </c>
      <c r="AC29" s="7" t="s">
        <v>16</v>
      </c>
      <c r="AD29" s="7"/>
      <c r="AE29" s="7" t="s">
        <v>16</v>
      </c>
      <c r="AF29" s="7">
        <v>100.0</v>
      </c>
      <c r="AG29" s="7" t="s">
        <v>19</v>
      </c>
      <c r="AH29" s="7">
        <v>12.1</v>
      </c>
      <c r="AI29" s="7" t="s">
        <v>16</v>
      </c>
      <c r="AJ29" s="7" t="s">
        <v>16</v>
      </c>
      <c r="AK29" s="7" t="s">
        <v>16</v>
      </c>
      <c r="AL29" s="7" t="s">
        <v>16</v>
      </c>
      <c r="AM29" s="7" t="s">
        <v>16</v>
      </c>
      <c r="AN29" s="7" t="s">
        <v>16</v>
      </c>
      <c r="AO29" s="7">
        <v>9.1</v>
      </c>
      <c r="AP29" s="7">
        <v>295.5</v>
      </c>
      <c r="AQ29" s="7">
        <v>1.7</v>
      </c>
      <c r="AR29" s="7">
        <v>5.99</v>
      </c>
      <c r="AS29" s="7">
        <v>0.1</v>
      </c>
      <c r="AT29" s="7">
        <v>0.28</v>
      </c>
      <c r="AU29" s="7">
        <v>0.12</v>
      </c>
      <c r="AV29" s="150" t="s">
        <v>19</v>
      </c>
      <c r="AW29" s="150" t="s">
        <v>19</v>
      </c>
      <c r="AX29" s="7">
        <v>3.26</v>
      </c>
      <c r="AY29" s="7">
        <v>38.93</v>
      </c>
      <c r="AZ29" s="7">
        <v>18.56</v>
      </c>
      <c r="BA29" s="7">
        <v>8.52</v>
      </c>
      <c r="BB29" s="7">
        <v>3.72</v>
      </c>
      <c r="BC29" s="7">
        <v>0.163</v>
      </c>
      <c r="BD29" s="7"/>
      <c r="BE29" s="7" t="s">
        <v>16</v>
      </c>
      <c r="BF29" s="7">
        <v>0.49</v>
      </c>
      <c r="BG29" s="7">
        <v>0.06</v>
      </c>
      <c r="BH29" s="7">
        <v>3.24</v>
      </c>
      <c r="BI29" s="7">
        <v>0.59</v>
      </c>
      <c r="BJ29" s="7"/>
      <c r="BK29" s="7">
        <v>8.45</v>
      </c>
      <c r="BL29" s="7">
        <v>1.45</v>
      </c>
      <c r="BM29" s="7" t="s">
        <v>19</v>
      </c>
      <c r="BN29" s="7" t="s">
        <v>19</v>
      </c>
      <c r="BO29" s="7" t="s">
        <v>19</v>
      </c>
      <c r="BP29" s="7" t="s">
        <v>19</v>
      </c>
      <c r="BS29" s="7"/>
      <c r="BT29" s="7" t="b">
        <v>0</v>
      </c>
      <c r="BU29" s="7"/>
    </row>
    <row r="30">
      <c r="A30" s="7" t="s">
        <v>942</v>
      </c>
      <c r="B30" s="132" t="b">
        <v>1</v>
      </c>
      <c r="C30" s="133" t="b">
        <v>1</v>
      </c>
      <c r="D30" s="138" t="s">
        <v>916</v>
      </c>
      <c r="E30" s="134" t="str">
        <f t="array" ref="E30">IFNA( index(studiesdatasets!$A$2:$R4130,MATCH("*"&amp;IF(F30 = "","INVALID", F30)&amp;"*",studiesdatasets!$D$2:$D4130,0),1))</f>
        <v>set_17</v>
      </c>
      <c r="F30" s="147" t="s">
        <v>556</v>
      </c>
      <c r="G30" s="7" t="s">
        <v>897</v>
      </c>
      <c r="H30" s="7" t="s">
        <v>943</v>
      </c>
      <c r="I30" s="7"/>
      <c r="J30" s="7"/>
      <c r="K30" s="7"/>
      <c r="L30" s="7"/>
      <c r="M30" s="7" t="s">
        <v>570</v>
      </c>
      <c r="N30" s="7" t="str">
        <f t="shared" si="1"/>
        <v>TRUE</v>
      </c>
      <c r="O30" s="7" t="s">
        <v>16</v>
      </c>
      <c r="P30" s="7" t="s">
        <v>16</v>
      </c>
      <c r="Q30" s="7" t="s">
        <v>16</v>
      </c>
      <c r="R30" s="7" t="s">
        <v>559</v>
      </c>
      <c r="S30" s="7" t="s">
        <v>874</v>
      </c>
      <c r="T30" s="135">
        <v>41.7025</v>
      </c>
      <c r="U30" s="135">
        <v>-83.26305556</v>
      </c>
      <c r="V30" s="137" t="s">
        <v>889</v>
      </c>
      <c r="W30" s="148" t="s">
        <v>899</v>
      </c>
      <c r="X30" s="7" t="s">
        <v>877</v>
      </c>
      <c r="Y30" s="7" t="s">
        <v>878</v>
      </c>
      <c r="Z30" s="7" t="s">
        <v>879</v>
      </c>
      <c r="AA30" s="7" t="s">
        <v>880</v>
      </c>
      <c r="AB30" s="7" t="s">
        <v>900</v>
      </c>
      <c r="AC30" s="7" t="s">
        <v>16</v>
      </c>
      <c r="AD30" s="7"/>
      <c r="AE30" s="7" t="s">
        <v>16</v>
      </c>
      <c r="AF30" s="7">
        <v>100.0</v>
      </c>
      <c r="AG30" s="7" t="s">
        <v>19</v>
      </c>
      <c r="AH30" s="7">
        <v>24.6</v>
      </c>
      <c r="AI30" s="7" t="s">
        <v>16</v>
      </c>
      <c r="AJ30" s="7" t="s">
        <v>16</v>
      </c>
      <c r="AK30" s="7" t="s">
        <v>16</v>
      </c>
      <c r="AL30" s="7" t="s">
        <v>16</v>
      </c>
      <c r="AM30" s="7" t="s">
        <v>16</v>
      </c>
      <c r="AN30" s="7" t="s">
        <v>16</v>
      </c>
      <c r="AO30" s="7">
        <v>9.0</v>
      </c>
      <c r="AP30" s="7">
        <v>291.8</v>
      </c>
      <c r="AQ30" s="7">
        <v>0.6</v>
      </c>
      <c r="AR30" s="7">
        <v>17.7</v>
      </c>
      <c r="AS30" s="7">
        <v>9.28</v>
      </c>
      <c r="AT30" s="7" t="s">
        <v>16</v>
      </c>
      <c r="AU30" s="7">
        <v>45.43</v>
      </c>
      <c r="AV30" s="150" t="s">
        <v>19</v>
      </c>
      <c r="AW30" s="150" t="s">
        <v>19</v>
      </c>
      <c r="AX30" s="7">
        <v>54.46</v>
      </c>
      <c r="AY30" s="7">
        <v>44.37</v>
      </c>
      <c r="AZ30" s="7">
        <v>5.34</v>
      </c>
      <c r="BA30" s="7">
        <v>0.25</v>
      </c>
      <c r="BB30" s="7">
        <v>3.25</v>
      </c>
      <c r="BC30" s="7">
        <v>0.618</v>
      </c>
      <c r="BD30" s="7"/>
      <c r="BE30" s="7" t="s">
        <v>16</v>
      </c>
      <c r="BF30" s="7">
        <v>4.65</v>
      </c>
      <c r="BG30" s="7">
        <v>0.68</v>
      </c>
      <c r="BH30" s="7">
        <v>3.95</v>
      </c>
      <c r="BI30" s="7">
        <v>1.04</v>
      </c>
      <c r="BJ30" s="7"/>
      <c r="BK30" s="7">
        <v>16.6</v>
      </c>
      <c r="BL30" s="7">
        <v>10.77</v>
      </c>
      <c r="BM30" s="7" t="s">
        <v>19</v>
      </c>
      <c r="BN30" s="7" t="s">
        <v>19</v>
      </c>
      <c r="BO30" s="7" t="s">
        <v>19</v>
      </c>
      <c r="BP30" s="7" t="s">
        <v>19</v>
      </c>
      <c r="BS30" s="7"/>
      <c r="BT30" s="7" t="b">
        <v>0</v>
      </c>
      <c r="BU30" s="7"/>
    </row>
    <row r="31">
      <c r="A31" s="7" t="s">
        <v>944</v>
      </c>
      <c r="B31" s="132" t="b">
        <v>1</v>
      </c>
      <c r="C31" s="133" t="b">
        <v>1</v>
      </c>
      <c r="D31" s="138" t="s">
        <v>945</v>
      </c>
      <c r="E31" s="134" t="str">
        <f t="array" ref="E31">IFNA( index(studiesdatasets!$A$2:$R4130,MATCH("*"&amp;IF(F31 = "","INVALID", F31)&amp;"*",studiesdatasets!$D$2:$D4130,0),1))</f>
        <v>set_17</v>
      </c>
      <c r="F31" s="147" t="s">
        <v>556</v>
      </c>
      <c r="G31" s="7" t="s">
        <v>946</v>
      </c>
      <c r="H31" s="7" t="s">
        <v>947</v>
      </c>
      <c r="I31" s="7"/>
      <c r="J31" s="7"/>
      <c r="K31" s="7"/>
      <c r="L31" s="7"/>
      <c r="M31" s="7" t="s">
        <v>570</v>
      </c>
      <c r="N31" s="7" t="str">
        <f t="shared" si="1"/>
        <v>TRUE</v>
      </c>
      <c r="O31" s="7" t="s">
        <v>16</v>
      </c>
      <c r="P31" s="7" t="s">
        <v>16</v>
      </c>
      <c r="Q31" s="7" t="s">
        <v>16</v>
      </c>
      <c r="R31" s="7" t="s">
        <v>559</v>
      </c>
      <c r="S31" s="7" t="s">
        <v>874</v>
      </c>
      <c r="T31" s="135">
        <v>41.76444444</v>
      </c>
      <c r="U31" s="135">
        <v>-83.33222222</v>
      </c>
      <c r="V31" s="137" t="s">
        <v>948</v>
      </c>
      <c r="W31" s="148" t="s">
        <v>876</v>
      </c>
      <c r="X31" s="7" t="s">
        <v>877</v>
      </c>
      <c r="Y31" s="7" t="s">
        <v>878</v>
      </c>
      <c r="Z31" s="7" t="s">
        <v>879</v>
      </c>
      <c r="AA31" s="7" t="s">
        <v>880</v>
      </c>
      <c r="AB31" s="7" t="s">
        <v>881</v>
      </c>
      <c r="AC31" s="7" t="s">
        <v>16</v>
      </c>
      <c r="AD31" s="7"/>
      <c r="AE31" s="7" t="s">
        <v>16</v>
      </c>
      <c r="AF31" s="7">
        <v>100.0</v>
      </c>
      <c r="AG31" s="7" t="s">
        <v>19</v>
      </c>
      <c r="AH31" s="7">
        <v>23.5</v>
      </c>
      <c r="AI31" s="7" t="s">
        <v>16</v>
      </c>
      <c r="AJ31" s="7" t="s">
        <v>16</v>
      </c>
      <c r="AK31" s="7" t="s">
        <v>16</v>
      </c>
      <c r="AL31" s="7" t="s">
        <v>16</v>
      </c>
      <c r="AM31" s="7" t="s">
        <v>16</v>
      </c>
      <c r="AN31" s="7" t="s">
        <v>16</v>
      </c>
      <c r="AO31" s="7">
        <v>6.7</v>
      </c>
      <c r="AP31" s="7">
        <v>296.8</v>
      </c>
      <c r="AQ31" s="7">
        <v>2.0</v>
      </c>
      <c r="AR31" s="7">
        <v>7.21</v>
      </c>
      <c r="AS31" s="7">
        <v>4.94</v>
      </c>
      <c r="AT31" s="7" t="s">
        <v>16</v>
      </c>
      <c r="AU31" s="7">
        <v>5.13</v>
      </c>
      <c r="AV31" s="150" t="s">
        <v>19</v>
      </c>
      <c r="AW31" s="150" t="s">
        <v>19</v>
      </c>
      <c r="AX31" s="7">
        <v>16.26</v>
      </c>
      <c r="AY31" s="7">
        <v>32.25</v>
      </c>
      <c r="AZ31" s="7">
        <v>4.51</v>
      </c>
      <c r="BA31" s="7">
        <v>0.25</v>
      </c>
      <c r="BB31" s="7">
        <v>2.93</v>
      </c>
      <c r="BC31" s="7">
        <v>0.518</v>
      </c>
      <c r="BD31" s="7"/>
      <c r="BE31" s="7" t="s">
        <v>16</v>
      </c>
      <c r="BF31" s="7">
        <v>2.32</v>
      </c>
      <c r="BG31" s="7">
        <v>0.3</v>
      </c>
      <c r="BH31" s="7">
        <v>3.41</v>
      </c>
      <c r="BI31" s="7" t="s">
        <v>16</v>
      </c>
      <c r="BJ31" s="7"/>
      <c r="BK31" s="7">
        <v>5.82</v>
      </c>
      <c r="BL31" s="7">
        <v>3.85</v>
      </c>
      <c r="BM31" s="7" t="s">
        <v>19</v>
      </c>
      <c r="BN31" s="7" t="s">
        <v>19</v>
      </c>
      <c r="BO31" s="7" t="s">
        <v>19</v>
      </c>
      <c r="BP31" s="7" t="s">
        <v>19</v>
      </c>
      <c r="BS31" s="7"/>
      <c r="BT31" s="7" t="b">
        <v>0</v>
      </c>
      <c r="BU31" s="7"/>
    </row>
    <row r="32">
      <c r="A32" s="7" t="s">
        <v>949</v>
      </c>
      <c r="B32" s="132" t="b">
        <v>1</v>
      </c>
      <c r="C32" s="133" t="b">
        <v>1</v>
      </c>
      <c r="D32" s="138" t="s">
        <v>950</v>
      </c>
      <c r="E32" s="134" t="str">
        <f t="array" ref="E32">IFNA( index(studiesdatasets!$A$2:$R4130,MATCH("*"&amp;IF(F32 = "","INVALID", F32)&amp;"*",studiesdatasets!$D$2:$D4130,0),1))</f>
        <v>set_17</v>
      </c>
      <c r="F32" s="147" t="s">
        <v>556</v>
      </c>
      <c r="G32" s="7" t="s">
        <v>951</v>
      </c>
      <c r="H32" s="7" t="s">
        <v>952</v>
      </c>
      <c r="I32" s="7"/>
      <c r="J32" s="7"/>
      <c r="K32" s="7"/>
      <c r="L32" s="7"/>
      <c r="M32" s="7" t="s">
        <v>570</v>
      </c>
      <c r="N32" s="7" t="str">
        <f t="shared" si="1"/>
        <v>TRUE</v>
      </c>
      <c r="O32" s="7" t="s">
        <v>16</v>
      </c>
      <c r="P32" s="7" t="s">
        <v>16</v>
      </c>
      <c r="Q32" s="7" t="s">
        <v>16</v>
      </c>
      <c r="R32" s="7" t="s">
        <v>559</v>
      </c>
      <c r="S32" s="7" t="s">
        <v>874</v>
      </c>
      <c r="T32" s="135">
        <v>41.82722222</v>
      </c>
      <c r="U32" s="135">
        <v>-83.19527778</v>
      </c>
      <c r="V32" s="137" t="s">
        <v>953</v>
      </c>
      <c r="W32" s="148" t="s">
        <v>890</v>
      </c>
      <c r="X32" s="7" t="s">
        <v>877</v>
      </c>
      <c r="Y32" s="7" t="s">
        <v>878</v>
      </c>
      <c r="Z32" s="7" t="s">
        <v>879</v>
      </c>
      <c r="AA32" s="7" t="s">
        <v>880</v>
      </c>
      <c r="AB32" s="7" t="s">
        <v>891</v>
      </c>
      <c r="AC32" s="7" t="s">
        <v>16</v>
      </c>
      <c r="AD32" s="7"/>
      <c r="AE32" s="7" t="s">
        <v>16</v>
      </c>
      <c r="AF32" s="7">
        <v>100.0</v>
      </c>
      <c r="AG32" s="7" t="s">
        <v>19</v>
      </c>
      <c r="AH32" s="7">
        <v>22.6</v>
      </c>
      <c r="AI32" s="7" t="s">
        <v>16</v>
      </c>
      <c r="AJ32" s="7" t="s">
        <v>16</v>
      </c>
      <c r="AK32" s="7" t="s">
        <v>16</v>
      </c>
      <c r="AL32" s="7" t="s">
        <v>16</v>
      </c>
      <c r="AM32" s="7" t="s">
        <v>16</v>
      </c>
      <c r="AN32" s="7" t="s">
        <v>16</v>
      </c>
      <c r="AO32" s="7">
        <v>7.1</v>
      </c>
      <c r="AP32" s="7">
        <v>255.3</v>
      </c>
      <c r="AQ32" s="7" t="s">
        <v>16</v>
      </c>
      <c r="AR32" s="7">
        <v>2.45</v>
      </c>
      <c r="AS32" s="7">
        <v>1.01</v>
      </c>
      <c r="AT32" s="7" t="s">
        <v>16</v>
      </c>
      <c r="AU32" s="7">
        <v>4.77</v>
      </c>
      <c r="AV32" s="150" t="s">
        <v>19</v>
      </c>
      <c r="AW32" s="150" t="s">
        <v>19</v>
      </c>
      <c r="AX32" s="7">
        <v>6.12</v>
      </c>
      <c r="AY32" s="7">
        <v>16.46</v>
      </c>
      <c r="AZ32" s="7">
        <v>3.07</v>
      </c>
      <c r="BA32" s="7">
        <v>1.01</v>
      </c>
      <c r="BB32" s="7">
        <v>9.39</v>
      </c>
      <c r="BC32" s="7">
        <v>0.308</v>
      </c>
      <c r="BD32" s="7"/>
      <c r="BE32" s="7" t="s">
        <v>16</v>
      </c>
      <c r="BF32" s="7">
        <v>0.61</v>
      </c>
      <c r="BG32" s="7">
        <v>0.09</v>
      </c>
      <c r="BH32" s="7">
        <v>2.44</v>
      </c>
      <c r="BI32" s="7">
        <v>0.37</v>
      </c>
      <c r="BJ32" s="7"/>
      <c r="BK32" s="7">
        <v>2.71</v>
      </c>
      <c r="BL32" s="7">
        <v>1.74</v>
      </c>
      <c r="BM32" s="7" t="s">
        <v>19</v>
      </c>
      <c r="BN32" s="7" t="s">
        <v>19</v>
      </c>
      <c r="BO32" s="7" t="s">
        <v>19</v>
      </c>
      <c r="BP32" s="7" t="s">
        <v>19</v>
      </c>
      <c r="BS32" s="7"/>
      <c r="BT32" s="7" t="b">
        <v>0</v>
      </c>
      <c r="BU32" s="7"/>
    </row>
    <row r="33">
      <c r="A33" s="7" t="s">
        <v>954</v>
      </c>
      <c r="B33" s="132" t="b">
        <v>1</v>
      </c>
      <c r="C33" s="133" t="b">
        <v>1</v>
      </c>
      <c r="D33" s="138" t="s">
        <v>955</v>
      </c>
      <c r="E33" s="134" t="str">
        <f t="array" ref="E33">IFNA( index(studiesdatasets!$A$2:$R4130,MATCH("*"&amp;IF(F33 = "","INVALID", F33)&amp;"*",studiesdatasets!$D$2:$D4130,0),1))</f>
        <v>set_17</v>
      </c>
      <c r="F33" s="147" t="s">
        <v>556</v>
      </c>
      <c r="G33" s="7" t="s">
        <v>956</v>
      </c>
      <c r="H33" s="7" t="s">
        <v>957</v>
      </c>
      <c r="I33" s="7"/>
      <c r="J33" s="7"/>
      <c r="K33" s="7"/>
      <c r="L33" s="7"/>
      <c r="M33" s="7" t="s">
        <v>570</v>
      </c>
      <c r="N33" s="7" t="str">
        <f t="shared" si="1"/>
        <v>TRUE</v>
      </c>
      <c r="O33" s="7" t="s">
        <v>16</v>
      </c>
      <c r="P33" s="7" t="s">
        <v>16</v>
      </c>
      <c r="Q33" s="7" t="s">
        <v>16</v>
      </c>
      <c r="R33" s="7" t="s">
        <v>559</v>
      </c>
      <c r="S33" s="7" t="s">
        <v>874</v>
      </c>
      <c r="T33" s="135">
        <v>41.705</v>
      </c>
      <c r="U33" s="135">
        <v>-83.25638889</v>
      </c>
      <c r="V33" s="137" t="s">
        <v>958</v>
      </c>
      <c r="W33" s="148" t="s">
        <v>899</v>
      </c>
      <c r="X33" s="7" t="s">
        <v>877</v>
      </c>
      <c r="Y33" s="7" t="s">
        <v>878</v>
      </c>
      <c r="Z33" s="7" t="s">
        <v>879</v>
      </c>
      <c r="AA33" s="7" t="s">
        <v>880</v>
      </c>
      <c r="AB33" s="7" t="s">
        <v>900</v>
      </c>
      <c r="AC33" s="7" t="s">
        <v>16</v>
      </c>
      <c r="AD33" s="7"/>
      <c r="AE33" s="7" t="s">
        <v>16</v>
      </c>
      <c r="AF33" s="7">
        <v>100.0</v>
      </c>
      <c r="AG33" s="7" t="s">
        <v>19</v>
      </c>
      <c r="AH33" s="7">
        <v>25.0</v>
      </c>
      <c r="AI33" s="7" t="s">
        <v>16</v>
      </c>
      <c r="AJ33" s="7" t="s">
        <v>16</v>
      </c>
      <c r="AK33" s="7" t="s">
        <v>16</v>
      </c>
      <c r="AL33" s="7" t="s">
        <v>16</v>
      </c>
      <c r="AM33" s="7" t="s">
        <v>16</v>
      </c>
      <c r="AN33" s="7" t="s">
        <v>16</v>
      </c>
      <c r="AO33" s="7">
        <v>7.4</v>
      </c>
      <c r="AP33" s="7">
        <v>279.3</v>
      </c>
      <c r="AQ33" s="7">
        <v>0.3</v>
      </c>
      <c r="AR33" s="7">
        <v>31.6</v>
      </c>
      <c r="AS33" s="7">
        <v>3.1</v>
      </c>
      <c r="AT33" s="7" t="s">
        <v>16</v>
      </c>
      <c r="AU33" s="7">
        <v>45.72</v>
      </c>
      <c r="AV33" s="150" t="s">
        <v>19</v>
      </c>
      <c r="AW33" s="150" t="s">
        <v>19</v>
      </c>
      <c r="AX33" s="7">
        <v>38.28</v>
      </c>
      <c r="AY33" s="7">
        <v>98.15</v>
      </c>
      <c r="AZ33" s="7">
        <v>10.27</v>
      </c>
      <c r="BA33" s="7">
        <v>3.68</v>
      </c>
      <c r="BB33" s="7">
        <v>2.58</v>
      </c>
      <c r="BC33" s="7">
        <v>0.028</v>
      </c>
      <c r="BD33" s="7"/>
      <c r="BE33" s="7" t="s">
        <v>16</v>
      </c>
      <c r="BF33" s="7">
        <v>4.03</v>
      </c>
      <c r="BG33" s="7">
        <v>0.59</v>
      </c>
      <c r="BH33" s="7">
        <v>4.27</v>
      </c>
      <c r="BI33" s="7">
        <v>1.34</v>
      </c>
      <c r="BJ33" s="7"/>
      <c r="BK33" s="7">
        <v>27.7</v>
      </c>
      <c r="BL33" s="7">
        <v>8.15</v>
      </c>
      <c r="BM33" s="7" t="s">
        <v>19</v>
      </c>
      <c r="BN33" s="7" t="s">
        <v>19</v>
      </c>
      <c r="BO33" s="7" t="s">
        <v>19</v>
      </c>
      <c r="BP33" s="7" t="s">
        <v>19</v>
      </c>
      <c r="BS33" s="7"/>
      <c r="BT33" s="7" t="b">
        <v>0</v>
      </c>
      <c r="BU33" s="7"/>
    </row>
    <row r="34">
      <c r="A34" s="7" t="s">
        <v>959</v>
      </c>
      <c r="B34" s="132" t="b">
        <v>1</v>
      </c>
      <c r="C34" s="133" t="b">
        <v>1</v>
      </c>
      <c r="D34" s="138" t="s">
        <v>933</v>
      </c>
      <c r="E34" s="134" t="str">
        <f t="array" ref="E34">IFNA( index(studiesdatasets!$A$2:$R4130,MATCH("*"&amp;IF(F34 = "","INVALID", F34)&amp;"*",studiesdatasets!$D$2:$D4130,0),1))</f>
        <v>set_17</v>
      </c>
      <c r="F34" s="147" t="s">
        <v>556</v>
      </c>
      <c r="G34" s="7" t="s">
        <v>934</v>
      </c>
      <c r="H34" s="7" t="s">
        <v>960</v>
      </c>
      <c r="I34" s="7"/>
      <c r="J34" s="7"/>
      <c r="K34" s="7"/>
      <c r="L34" s="7"/>
      <c r="M34" s="7" t="s">
        <v>570</v>
      </c>
      <c r="N34" s="7" t="str">
        <f t="shared" si="1"/>
        <v>TRUE</v>
      </c>
      <c r="O34" s="7" t="s">
        <v>16</v>
      </c>
      <c r="P34" s="7" t="s">
        <v>16</v>
      </c>
      <c r="Q34" s="7" t="s">
        <v>16</v>
      </c>
      <c r="R34" s="7" t="s">
        <v>559</v>
      </c>
      <c r="S34" s="7" t="s">
        <v>874</v>
      </c>
      <c r="T34" s="135">
        <v>41.82638889</v>
      </c>
      <c r="U34" s="135">
        <v>-83.19388889</v>
      </c>
      <c r="V34" s="137" t="s">
        <v>936</v>
      </c>
      <c r="W34" s="148" t="s">
        <v>890</v>
      </c>
      <c r="X34" s="7" t="s">
        <v>877</v>
      </c>
      <c r="Y34" s="7" t="s">
        <v>878</v>
      </c>
      <c r="Z34" s="7" t="s">
        <v>879</v>
      </c>
      <c r="AA34" s="7" t="s">
        <v>880</v>
      </c>
      <c r="AB34" s="7" t="s">
        <v>891</v>
      </c>
      <c r="AC34" s="7" t="s">
        <v>16</v>
      </c>
      <c r="AD34" s="7"/>
      <c r="AE34" s="7" t="s">
        <v>16</v>
      </c>
      <c r="AF34" s="7">
        <v>100.0</v>
      </c>
      <c r="AG34" s="7" t="s">
        <v>19</v>
      </c>
      <c r="AH34" s="7" t="s">
        <v>16</v>
      </c>
      <c r="AI34" s="7" t="s">
        <v>16</v>
      </c>
      <c r="AJ34" s="7" t="s">
        <v>16</v>
      </c>
      <c r="AK34" s="7" t="s">
        <v>16</v>
      </c>
      <c r="AL34" s="7" t="s">
        <v>16</v>
      </c>
      <c r="AM34" s="7" t="s">
        <v>16</v>
      </c>
      <c r="AN34" s="7" t="s">
        <v>16</v>
      </c>
      <c r="AO34" s="7" t="s">
        <v>16</v>
      </c>
      <c r="AP34" s="7" t="s">
        <v>16</v>
      </c>
      <c r="AQ34" s="7">
        <v>1.4</v>
      </c>
      <c r="AR34" s="7">
        <v>6.55</v>
      </c>
      <c r="AS34" s="7">
        <v>0.8</v>
      </c>
      <c r="AT34" s="7">
        <v>0.25</v>
      </c>
      <c r="AU34" s="7">
        <v>15.81</v>
      </c>
      <c r="AV34" s="150" t="s">
        <v>19</v>
      </c>
      <c r="AW34" s="150" t="s">
        <v>19</v>
      </c>
      <c r="AX34" s="7">
        <v>26.24</v>
      </c>
      <c r="AY34" s="7">
        <v>30.58</v>
      </c>
      <c r="AZ34" s="7">
        <v>3.86</v>
      </c>
      <c r="BA34" s="7">
        <v>0.27</v>
      </c>
      <c r="BB34" s="7">
        <v>1.54</v>
      </c>
      <c r="BC34" s="7">
        <v>0.063</v>
      </c>
      <c r="BD34" s="7"/>
      <c r="BE34" s="7" t="s">
        <v>16</v>
      </c>
      <c r="BF34" s="7">
        <v>1.57</v>
      </c>
      <c r="BG34" s="7">
        <v>0.28</v>
      </c>
      <c r="BH34" s="7">
        <v>3.22</v>
      </c>
      <c r="BI34" s="7">
        <v>0.45</v>
      </c>
      <c r="BJ34" s="7"/>
      <c r="BK34" s="7">
        <v>8.52</v>
      </c>
      <c r="BL34" s="7">
        <v>4.0</v>
      </c>
      <c r="BM34" s="7" t="s">
        <v>19</v>
      </c>
      <c r="BN34" s="7" t="s">
        <v>19</v>
      </c>
      <c r="BO34" s="7" t="s">
        <v>19</v>
      </c>
      <c r="BP34" s="7" t="s">
        <v>19</v>
      </c>
      <c r="BS34" s="7"/>
      <c r="BT34" s="7" t="b">
        <v>0</v>
      </c>
      <c r="BU34" s="7"/>
    </row>
    <row r="35">
      <c r="A35" s="7" t="s">
        <v>961</v>
      </c>
      <c r="B35" s="132" t="b">
        <v>1</v>
      </c>
      <c r="C35" s="133" t="b">
        <v>1</v>
      </c>
      <c r="D35" s="138" t="s">
        <v>962</v>
      </c>
      <c r="E35" s="134" t="str">
        <f t="array" ref="E35">IFNA( index(studiesdatasets!$A$2:$R4130,MATCH("*"&amp;IF(F35 = "","INVALID", F35)&amp;"*",studiesdatasets!$D$2:$D4130,0),1))</f>
        <v>set_17</v>
      </c>
      <c r="F35" s="147" t="s">
        <v>556</v>
      </c>
      <c r="G35" s="7" t="s">
        <v>963</v>
      </c>
      <c r="H35" s="7" t="s">
        <v>964</v>
      </c>
      <c r="I35" s="7"/>
      <c r="J35" s="7"/>
      <c r="K35" s="7"/>
      <c r="L35" s="7"/>
      <c r="M35" s="7" t="s">
        <v>560</v>
      </c>
      <c r="N35" s="7" t="str">
        <f t="shared" si="1"/>
        <v>FALSE</v>
      </c>
      <c r="O35" s="7" t="s">
        <v>16</v>
      </c>
      <c r="P35" s="7" t="s">
        <v>16</v>
      </c>
      <c r="Q35" s="7" t="s">
        <v>16</v>
      </c>
      <c r="R35" s="7" t="s">
        <v>559</v>
      </c>
      <c r="S35" s="7" t="s">
        <v>874</v>
      </c>
      <c r="T35" s="135">
        <v>41.70944444</v>
      </c>
      <c r="U35" s="135">
        <v>-83.26111111</v>
      </c>
      <c r="V35" s="137" t="s">
        <v>965</v>
      </c>
      <c r="W35" s="148" t="s">
        <v>899</v>
      </c>
      <c r="X35" s="7" t="s">
        <v>877</v>
      </c>
      <c r="Y35" s="7" t="s">
        <v>878</v>
      </c>
      <c r="Z35" s="7" t="s">
        <v>879</v>
      </c>
      <c r="AA35" s="7" t="s">
        <v>880</v>
      </c>
      <c r="AB35" s="7" t="s">
        <v>905</v>
      </c>
      <c r="AC35" s="7" t="s">
        <v>16</v>
      </c>
      <c r="AD35" s="7"/>
      <c r="AE35" s="7" t="s">
        <v>16</v>
      </c>
      <c r="AF35" s="7">
        <v>100.0</v>
      </c>
      <c r="AG35" s="7" t="s">
        <v>19</v>
      </c>
      <c r="AH35" s="7">
        <v>13.1</v>
      </c>
      <c r="AI35" s="7" t="s">
        <v>16</v>
      </c>
      <c r="AJ35" s="7" t="s">
        <v>16</v>
      </c>
      <c r="AK35" s="7" t="s">
        <v>16</v>
      </c>
      <c r="AL35" s="7" t="s">
        <v>16</v>
      </c>
      <c r="AM35" s="7" t="s">
        <v>16</v>
      </c>
      <c r="AN35" s="7" t="s">
        <v>16</v>
      </c>
      <c r="AO35" s="7">
        <v>9.5</v>
      </c>
      <c r="AP35" s="7">
        <v>230.3</v>
      </c>
      <c r="AQ35" s="7">
        <v>1.7</v>
      </c>
      <c r="AR35" s="7">
        <v>2.83</v>
      </c>
      <c r="AS35" s="7">
        <v>0.1</v>
      </c>
      <c r="AT35" s="7">
        <v>0.15</v>
      </c>
      <c r="AU35" s="7">
        <v>0.23</v>
      </c>
      <c r="AV35" s="150" t="s">
        <v>19</v>
      </c>
      <c r="AW35" s="150" t="s">
        <v>19</v>
      </c>
      <c r="AX35" s="7">
        <v>1.39</v>
      </c>
      <c r="AY35" s="7">
        <v>11.93</v>
      </c>
      <c r="AZ35" s="7">
        <v>2.6</v>
      </c>
      <c r="BA35" s="7">
        <v>0.29</v>
      </c>
      <c r="BB35" s="7">
        <v>7.66</v>
      </c>
      <c r="BC35" s="7">
        <v>0.197</v>
      </c>
      <c r="BD35" s="7"/>
      <c r="BE35" s="7" t="s">
        <v>16</v>
      </c>
      <c r="BF35" s="7">
        <v>0.23</v>
      </c>
      <c r="BG35" s="7">
        <v>0.04</v>
      </c>
      <c r="BH35" s="7">
        <v>1.98</v>
      </c>
      <c r="BI35" s="7" t="s">
        <v>16</v>
      </c>
      <c r="BJ35" s="7"/>
      <c r="BK35" s="7">
        <v>3.67</v>
      </c>
      <c r="BL35" s="7">
        <v>0.36</v>
      </c>
      <c r="BM35" s="7" t="s">
        <v>19</v>
      </c>
      <c r="BN35" s="7" t="s">
        <v>19</v>
      </c>
      <c r="BO35" s="7" t="s">
        <v>19</v>
      </c>
      <c r="BP35" s="7" t="s">
        <v>19</v>
      </c>
      <c r="BS35" s="7"/>
      <c r="BT35" s="7" t="b">
        <v>0</v>
      </c>
      <c r="BU35" s="7"/>
    </row>
    <row r="36">
      <c r="A36" s="7" t="s">
        <v>966</v>
      </c>
      <c r="B36" s="132" t="b">
        <v>1</v>
      </c>
      <c r="C36" s="133" t="b">
        <v>1</v>
      </c>
      <c r="D36" s="138" t="s">
        <v>967</v>
      </c>
      <c r="E36" s="134" t="str">
        <f t="array" ref="E36">IFNA( index(studiesdatasets!$A$2:$R4130,MATCH("*"&amp;IF(F36 = "","INVALID", F36)&amp;"*",studiesdatasets!$D$2:$D4130,0),1))</f>
        <v>set_17</v>
      </c>
      <c r="F36" s="147" t="s">
        <v>556</v>
      </c>
      <c r="G36" s="7" t="s">
        <v>968</v>
      </c>
      <c r="H36" s="7" t="s">
        <v>969</v>
      </c>
      <c r="I36" s="7"/>
      <c r="J36" s="7"/>
      <c r="K36" s="7"/>
      <c r="L36" s="7"/>
      <c r="M36" s="7" t="s">
        <v>560</v>
      </c>
      <c r="N36" s="7" t="str">
        <f t="shared" si="1"/>
        <v>FALSE</v>
      </c>
      <c r="O36" s="7" t="s">
        <v>16</v>
      </c>
      <c r="P36" s="7" t="s">
        <v>16</v>
      </c>
      <c r="Q36" s="7" t="s">
        <v>16</v>
      </c>
      <c r="R36" s="7" t="s">
        <v>559</v>
      </c>
      <c r="S36" s="7" t="s">
        <v>874</v>
      </c>
      <c r="T36" s="135">
        <v>41.76388889</v>
      </c>
      <c r="U36" s="135">
        <v>-83.33083333</v>
      </c>
      <c r="V36" s="137" t="s">
        <v>965</v>
      </c>
      <c r="W36" s="148" t="s">
        <v>876</v>
      </c>
      <c r="X36" s="7" t="s">
        <v>877</v>
      </c>
      <c r="Y36" s="7" t="s">
        <v>878</v>
      </c>
      <c r="Z36" s="7" t="s">
        <v>879</v>
      </c>
      <c r="AA36" s="7" t="s">
        <v>880</v>
      </c>
      <c r="AB36" s="7" t="s">
        <v>905</v>
      </c>
      <c r="AC36" s="7" t="s">
        <v>16</v>
      </c>
      <c r="AD36" s="7"/>
      <c r="AE36" s="7" t="s">
        <v>16</v>
      </c>
      <c r="AF36" s="7">
        <v>100.0</v>
      </c>
      <c r="AG36" s="7" t="s">
        <v>19</v>
      </c>
      <c r="AH36" s="7">
        <v>12.5</v>
      </c>
      <c r="AI36" s="7" t="s">
        <v>16</v>
      </c>
      <c r="AJ36" s="7" t="s">
        <v>16</v>
      </c>
      <c r="AK36" s="7" t="s">
        <v>16</v>
      </c>
      <c r="AL36" s="7" t="s">
        <v>16</v>
      </c>
      <c r="AM36" s="7" t="s">
        <v>16</v>
      </c>
      <c r="AN36" s="7" t="s">
        <v>16</v>
      </c>
      <c r="AO36" s="7">
        <v>9.0</v>
      </c>
      <c r="AP36" s="7">
        <v>297.6</v>
      </c>
      <c r="AQ36" s="7">
        <v>1.0</v>
      </c>
      <c r="AR36" s="7">
        <v>6.58</v>
      </c>
      <c r="AS36" s="7">
        <v>0.1</v>
      </c>
      <c r="AT36" s="7">
        <v>0.46</v>
      </c>
      <c r="AU36" s="7">
        <v>2.12</v>
      </c>
      <c r="AV36" s="150" t="s">
        <v>19</v>
      </c>
      <c r="AW36" s="150" t="s">
        <v>19</v>
      </c>
      <c r="AX36" s="7">
        <v>7.23</v>
      </c>
      <c r="AY36" s="7">
        <v>44.3</v>
      </c>
      <c r="AZ36" s="7">
        <v>15.96</v>
      </c>
      <c r="BA36" s="7">
        <v>9.16</v>
      </c>
      <c r="BB36" s="7">
        <v>6.57</v>
      </c>
      <c r="BC36" s="7">
        <v>0.162</v>
      </c>
      <c r="BD36" s="7"/>
      <c r="BE36" s="7" t="s">
        <v>16</v>
      </c>
      <c r="BF36" s="7">
        <v>0.77</v>
      </c>
      <c r="BG36" s="7">
        <v>0.13</v>
      </c>
      <c r="BH36" s="7">
        <v>3.67</v>
      </c>
      <c r="BI36" s="7" t="s">
        <v>16</v>
      </c>
      <c r="BJ36" s="7"/>
      <c r="BK36" s="7">
        <v>7.75</v>
      </c>
      <c r="BL36" s="7">
        <v>2.33</v>
      </c>
      <c r="BM36" s="7" t="s">
        <v>19</v>
      </c>
      <c r="BN36" s="7" t="s">
        <v>19</v>
      </c>
      <c r="BO36" s="7" t="s">
        <v>19</v>
      </c>
      <c r="BP36" s="7" t="s">
        <v>19</v>
      </c>
      <c r="BS36" s="7"/>
      <c r="BT36" s="7" t="b">
        <v>0</v>
      </c>
      <c r="BU36" s="7"/>
    </row>
    <row r="37">
      <c r="A37" s="7" t="s">
        <v>970</v>
      </c>
      <c r="B37" s="132" t="b">
        <v>1</v>
      </c>
      <c r="C37" s="133" t="b">
        <v>1</v>
      </c>
      <c r="D37" s="138" t="s">
        <v>945</v>
      </c>
      <c r="E37" s="134" t="str">
        <f t="array" ref="E37">IFNA( index(studiesdatasets!$A$2:$R4130,MATCH("*"&amp;IF(F37 = "","INVALID", F37)&amp;"*",studiesdatasets!$D$2:$D4130,0),1))</f>
        <v>set_17</v>
      </c>
      <c r="F37" s="147" t="s">
        <v>556</v>
      </c>
      <c r="G37" s="7" t="s">
        <v>946</v>
      </c>
      <c r="H37" s="7" t="s">
        <v>971</v>
      </c>
      <c r="I37" s="7"/>
      <c r="J37" s="7"/>
      <c r="K37" s="7"/>
      <c r="L37" s="7"/>
      <c r="M37" s="7" t="s">
        <v>560</v>
      </c>
      <c r="N37" s="7" t="str">
        <f t="shared" si="1"/>
        <v>TRUE</v>
      </c>
      <c r="O37" s="7" t="s">
        <v>16</v>
      </c>
      <c r="P37" s="7" t="s">
        <v>16</v>
      </c>
      <c r="Q37" s="7" t="s">
        <v>16</v>
      </c>
      <c r="R37" s="7" t="s">
        <v>559</v>
      </c>
      <c r="S37" s="7" t="s">
        <v>874</v>
      </c>
      <c r="T37" s="135">
        <v>41.76444444</v>
      </c>
      <c r="U37" s="135">
        <v>-83.33222222</v>
      </c>
      <c r="V37" s="137" t="s">
        <v>948</v>
      </c>
      <c r="W37" s="148" t="s">
        <v>876</v>
      </c>
      <c r="X37" s="7" t="s">
        <v>877</v>
      </c>
      <c r="Y37" s="7" t="s">
        <v>878</v>
      </c>
      <c r="Z37" s="7" t="s">
        <v>879</v>
      </c>
      <c r="AA37" s="7" t="s">
        <v>880</v>
      </c>
      <c r="AB37" s="7" t="s">
        <v>881</v>
      </c>
      <c r="AC37" s="7" t="s">
        <v>16</v>
      </c>
      <c r="AD37" s="7"/>
      <c r="AE37" s="7" t="s">
        <v>16</v>
      </c>
      <c r="AF37" s="7">
        <v>100.0</v>
      </c>
      <c r="AG37" s="7" t="s">
        <v>19</v>
      </c>
      <c r="AH37" s="7">
        <v>23.5</v>
      </c>
      <c r="AI37" s="7" t="s">
        <v>16</v>
      </c>
      <c r="AJ37" s="7" t="s">
        <v>16</v>
      </c>
      <c r="AK37" s="7" t="s">
        <v>16</v>
      </c>
      <c r="AL37" s="7" t="s">
        <v>16</v>
      </c>
      <c r="AM37" s="7" t="s">
        <v>16</v>
      </c>
      <c r="AN37" s="7" t="s">
        <v>16</v>
      </c>
      <c r="AO37" s="7">
        <v>6.7</v>
      </c>
      <c r="AP37" s="7">
        <v>296.8</v>
      </c>
      <c r="AQ37" s="7">
        <v>2.0</v>
      </c>
      <c r="AR37" s="7">
        <v>7.21</v>
      </c>
      <c r="AS37" s="7">
        <v>4.94</v>
      </c>
      <c r="AT37" s="7" t="s">
        <v>16</v>
      </c>
      <c r="AU37" s="7">
        <v>5.13</v>
      </c>
      <c r="AV37" s="150" t="s">
        <v>19</v>
      </c>
      <c r="AW37" s="150" t="s">
        <v>19</v>
      </c>
      <c r="AX37" s="7">
        <v>16.26</v>
      </c>
      <c r="AY37" s="7">
        <v>32.25</v>
      </c>
      <c r="AZ37" s="7">
        <v>4.51</v>
      </c>
      <c r="BA37" s="7">
        <v>0.25</v>
      </c>
      <c r="BB37" s="7">
        <v>2.93</v>
      </c>
      <c r="BC37" s="7">
        <v>0.518</v>
      </c>
      <c r="BD37" s="7"/>
      <c r="BE37" s="7" t="s">
        <v>16</v>
      </c>
      <c r="BF37" s="7">
        <v>2.32</v>
      </c>
      <c r="BG37" s="7">
        <v>0.3</v>
      </c>
      <c r="BH37" s="7">
        <v>3.41</v>
      </c>
      <c r="BI37" s="7" t="s">
        <v>16</v>
      </c>
      <c r="BJ37" s="7"/>
      <c r="BK37" s="7">
        <v>5.82</v>
      </c>
      <c r="BL37" s="7">
        <v>3.85</v>
      </c>
      <c r="BM37" s="7" t="s">
        <v>19</v>
      </c>
      <c r="BN37" s="7" t="s">
        <v>19</v>
      </c>
      <c r="BO37" s="7" t="s">
        <v>19</v>
      </c>
      <c r="BP37" s="7" t="s">
        <v>19</v>
      </c>
      <c r="BS37" s="7"/>
      <c r="BT37" s="7" t="b">
        <v>0</v>
      </c>
      <c r="BU37" s="7"/>
    </row>
    <row r="38">
      <c r="A38" s="7" t="s">
        <v>972</v>
      </c>
      <c r="B38" s="132" t="b">
        <v>1</v>
      </c>
      <c r="C38" s="133" t="b">
        <v>1</v>
      </c>
      <c r="D38" s="138" t="s">
        <v>973</v>
      </c>
      <c r="E38" s="134" t="str">
        <f t="array" ref="E38">IFNA( index(studiesdatasets!$A$2:$R4130,MATCH("*"&amp;IF(F38 = "","INVALID", F38)&amp;"*",studiesdatasets!$D$2:$D4130,0),1))</f>
        <v>set_17</v>
      </c>
      <c r="F38" s="147" t="s">
        <v>556</v>
      </c>
      <c r="G38" s="7" t="s">
        <v>974</v>
      </c>
      <c r="H38" s="7" t="s">
        <v>975</v>
      </c>
      <c r="I38" s="7"/>
      <c r="J38" s="7"/>
      <c r="K38" s="7"/>
      <c r="L38" s="7"/>
      <c r="M38" s="7" t="s">
        <v>560</v>
      </c>
      <c r="N38" s="7" t="str">
        <f t="shared" si="1"/>
        <v>FALSE</v>
      </c>
      <c r="O38" s="7" t="s">
        <v>16</v>
      </c>
      <c r="P38" s="7" t="s">
        <v>16</v>
      </c>
      <c r="Q38" s="7" t="s">
        <v>16</v>
      </c>
      <c r="R38" s="7" t="s">
        <v>559</v>
      </c>
      <c r="S38" s="7" t="s">
        <v>874</v>
      </c>
      <c r="T38" s="135">
        <v>41.7038</v>
      </c>
      <c r="U38" s="135">
        <v>-83.2607</v>
      </c>
      <c r="V38" s="137" t="s">
        <v>976</v>
      </c>
      <c r="W38" s="7" t="s">
        <v>899</v>
      </c>
      <c r="X38" s="7" t="s">
        <v>877</v>
      </c>
      <c r="Y38" s="7" t="s">
        <v>878</v>
      </c>
      <c r="Z38" s="7" t="s">
        <v>879</v>
      </c>
      <c r="AA38" s="7" t="s">
        <v>880</v>
      </c>
      <c r="AB38" s="7" t="s">
        <v>900</v>
      </c>
      <c r="AC38" s="7" t="s">
        <v>16</v>
      </c>
      <c r="AD38" s="7"/>
      <c r="AE38" s="7" t="s">
        <v>16</v>
      </c>
      <c r="AF38" s="7">
        <v>0.22</v>
      </c>
      <c r="AG38" s="7" t="s">
        <v>19</v>
      </c>
      <c r="AH38" s="7">
        <v>12.2</v>
      </c>
      <c r="AI38" s="7" t="s">
        <v>16</v>
      </c>
      <c r="AJ38" s="7" t="s">
        <v>16</v>
      </c>
      <c r="AK38" s="7" t="s">
        <v>16</v>
      </c>
      <c r="AL38" s="7" t="s">
        <v>16</v>
      </c>
      <c r="AM38" s="7" t="s">
        <v>16</v>
      </c>
      <c r="AN38" s="7" t="s">
        <v>16</v>
      </c>
      <c r="AO38" s="7">
        <v>8.7</v>
      </c>
      <c r="AP38" s="7">
        <v>281.9</v>
      </c>
      <c r="AQ38" s="7">
        <v>0.9</v>
      </c>
      <c r="AR38" s="7">
        <v>6.17</v>
      </c>
      <c r="AS38" s="7">
        <v>0.1</v>
      </c>
      <c r="AT38" s="7">
        <v>0.19</v>
      </c>
      <c r="AU38" s="7">
        <v>0.17</v>
      </c>
      <c r="AV38" s="150" t="s">
        <v>19</v>
      </c>
      <c r="AW38" s="150" t="s">
        <v>19</v>
      </c>
      <c r="AX38" s="7">
        <v>4.91</v>
      </c>
      <c r="AY38" s="7">
        <v>31.33</v>
      </c>
      <c r="AZ38" s="7">
        <v>15.33</v>
      </c>
      <c r="BA38" s="7">
        <v>6.56</v>
      </c>
      <c r="BB38" s="7">
        <v>0.4</v>
      </c>
      <c r="BC38" s="7">
        <v>0.162</v>
      </c>
      <c r="BD38" s="7"/>
      <c r="BE38" s="7" t="s">
        <v>16</v>
      </c>
      <c r="BF38" s="7">
        <v>0.5</v>
      </c>
      <c r="BG38" s="7">
        <v>0.07</v>
      </c>
      <c r="BH38" s="7">
        <v>3.08</v>
      </c>
      <c r="BI38" s="7">
        <v>0.44</v>
      </c>
      <c r="BJ38" s="7"/>
      <c r="BK38" s="7">
        <v>6.9</v>
      </c>
      <c r="BL38" s="7">
        <v>1.19</v>
      </c>
      <c r="BM38" s="7" t="s">
        <v>19</v>
      </c>
      <c r="BN38" s="7" t="s">
        <v>19</v>
      </c>
      <c r="BO38" s="7" t="s">
        <v>19</v>
      </c>
      <c r="BP38" s="7" t="s">
        <v>19</v>
      </c>
      <c r="BS38" s="7"/>
      <c r="BT38" s="7" t="b">
        <v>0</v>
      </c>
      <c r="BU38" s="7"/>
    </row>
    <row r="39">
      <c r="A39" s="7" t="s">
        <v>977</v>
      </c>
      <c r="B39" s="132" t="b">
        <v>1</v>
      </c>
      <c r="C39" s="133" t="b">
        <v>1</v>
      </c>
      <c r="D39" s="138" t="s">
        <v>978</v>
      </c>
      <c r="E39" s="134" t="str">
        <f t="array" ref="E39">IFNA( index(studiesdatasets!$A$2:$R4130,MATCH("*"&amp;IF(F39 = "","INVALID", F39)&amp;"*",studiesdatasets!$D$2:$D4130,0),1))</f>
        <v>set_17</v>
      </c>
      <c r="F39" s="147" t="s">
        <v>556</v>
      </c>
      <c r="G39" s="7" t="s">
        <v>979</v>
      </c>
      <c r="H39" s="7" t="s">
        <v>980</v>
      </c>
      <c r="I39" s="7"/>
      <c r="J39" s="7"/>
      <c r="K39" s="7"/>
      <c r="L39" s="7"/>
      <c r="M39" s="7" t="s">
        <v>560</v>
      </c>
      <c r="N39" s="7" t="str">
        <f t="shared" si="1"/>
        <v>TRUE</v>
      </c>
      <c r="O39" s="7" t="s">
        <v>16</v>
      </c>
      <c r="P39" s="7" t="s">
        <v>16</v>
      </c>
      <c r="Q39" s="7" t="s">
        <v>16</v>
      </c>
      <c r="R39" s="7" t="s">
        <v>559</v>
      </c>
      <c r="S39" s="7" t="s">
        <v>874</v>
      </c>
      <c r="T39" s="135">
        <v>41.7031</v>
      </c>
      <c r="U39" s="135">
        <v>-83.2591</v>
      </c>
      <c r="V39" s="137" t="s">
        <v>875</v>
      </c>
      <c r="W39" s="7" t="s">
        <v>899</v>
      </c>
      <c r="X39" s="7" t="s">
        <v>877</v>
      </c>
      <c r="Y39" s="7" t="s">
        <v>878</v>
      </c>
      <c r="Z39" s="7" t="s">
        <v>879</v>
      </c>
      <c r="AA39" s="7" t="s">
        <v>880</v>
      </c>
      <c r="AB39" s="7" t="s">
        <v>900</v>
      </c>
      <c r="AC39" s="7" t="s">
        <v>16</v>
      </c>
      <c r="AD39" s="7"/>
      <c r="AE39" s="7" t="s">
        <v>16</v>
      </c>
      <c r="AF39" s="7">
        <v>100.0</v>
      </c>
      <c r="AG39" s="7" t="s">
        <v>19</v>
      </c>
      <c r="AH39" s="7">
        <v>19.5</v>
      </c>
      <c r="AI39" s="7" t="s">
        <v>16</v>
      </c>
      <c r="AJ39" s="7" t="s">
        <v>16</v>
      </c>
      <c r="AK39" s="7" t="s">
        <v>16</v>
      </c>
      <c r="AL39" s="7" t="s">
        <v>16</v>
      </c>
      <c r="AM39" s="7" t="s">
        <v>16</v>
      </c>
      <c r="AN39" s="7" t="s">
        <v>16</v>
      </c>
      <c r="AO39" s="7">
        <v>8.3</v>
      </c>
      <c r="AP39" s="7">
        <v>278.1</v>
      </c>
      <c r="AQ39" s="7">
        <v>0.8</v>
      </c>
      <c r="AR39" s="7">
        <v>31.9</v>
      </c>
      <c r="AS39" s="7">
        <v>0.6</v>
      </c>
      <c r="AT39" s="7">
        <v>0.5</v>
      </c>
      <c r="AU39" s="7">
        <v>21.87</v>
      </c>
      <c r="AV39" s="150" t="s">
        <v>19</v>
      </c>
      <c r="AW39" s="150" t="s">
        <v>19</v>
      </c>
      <c r="AX39" s="7">
        <v>22.25</v>
      </c>
      <c r="AY39" s="7">
        <v>69.57</v>
      </c>
      <c r="AZ39" s="7">
        <v>11.32</v>
      </c>
      <c r="BA39" s="7">
        <v>7.98</v>
      </c>
      <c r="BB39" s="7">
        <v>0.44</v>
      </c>
      <c r="BC39" s="7">
        <v>0.14</v>
      </c>
      <c r="BD39" s="7"/>
      <c r="BE39" s="7" t="s">
        <v>16</v>
      </c>
      <c r="BF39" s="7">
        <v>3.03</v>
      </c>
      <c r="BG39" s="7">
        <v>0.48</v>
      </c>
      <c r="BH39" s="7">
        <v>3.48</v>
      </c>
      <c r="BI39" s="7">
        <v>0.78</v>
      </c>
      <c r="BJ39" s="7"/>
      <c r="BK39" s="7">
        <v>11.42</v>
      </c>
      <c r="BL39" s="7">
        <v>6.13</v>
      </c>
      <c r="BM39" s="7" t="s">
        <v>19</v>
      </c>
      <c r="BN39" s="7" t="s">
        <v>19</v>
      </c>
      <c r="BO39" s="7" t="s">
        <v>19</v>
      </c>
      <c r="BP39" s="7" t="s">
        <v>19</v>
      </c>
      <c r="BS39" s="7"/>
      <c r="BT39" s="7" t="b">
        <v>0</v>
      </c>
      <c r="BU39" s="7"/>
    </row>
    <row r="40">
      <c r="A40" s="7" t="s">
        <v>981</v>
      </c>
      <c r="B40" s="132" t="b">
        <v>1</v>
      </c>
      <c r="C40" s="133" t="b">
        <v>1</v>
      </c>
      <c r="D40" s="138" t="s">
        <v>982</v>
      </c>
      <c r="E40" s="134" t="str">
        <f t="array" ref="E40">IFNA( index(studiesdatasets!$A$2:$R4130,MATCH("*"&amp;IF(F40 = "","INVALID", F40)&amp;"*",studiesdatasets!$D$2:$D4130,0),1))</f>
        <v>set_17</v>
      </c>
      <c r="F40" s="147" t="s">
        <v>556</v>
      </c>
      <c r="G40" s="7" t="s">
        <v>979</v>
      </c>
      <c r="H40" s="7" t="s">
        <v>983</v>
      </c>
      <c r="I40" s="7"/>
      <c r="J40" s="7"/>
      <c r="K40" s="7"/>
      <c r="L40" s="7"/>
      <c r="M40" s="7" t="s">
        <v>560</v>
      </c>
      <c r="N40" s="7" t="str">
        <f t="shared" si="1"/>
        <v>TRUE</v>
      </c>
      <c r="O40" s="7" t="s">
        <v>16</v>
      </c>
      <c r="P40" s="7" t="s">
        <v>16</v>
      </c>
      <c r="Q40" s="7" t="s">
        <v>16</v>
      </c>
      <c r="R40" s="7" t="s">
        <v>559</v>
      </c>
      <c r="S40" s="7" t="s">
        <v>874</v>
      </c>
      <c r="T40" s="135">
        <v>41.7031</v>
      </c>
      <c r="U40" s="135">
        <v>-83.2591</v>
      </c>
      <c r="V40" s="137" t="s">
        <v>875</v>
      </c>
      <c r="W40" s="7" t="s">
        <v>899</v>
      </c>
      <c r="X40" s="7" t="s">
        <v>877</v>
      </c>
      <c r="Y40" s="7" t="s">
        <v>878</v>
      </c>
      <c r="Z40" s="7" t="s">
        <v>879</v>
      </c>
      <c r="AA40" s="7" t="s">
        <v>880</v>
      </c>
      <c r="AB40" s="7" t="s">
        <v>900</v>
      </c>
      <c r="AC40" s="7" t="s">
        <v>16</v>
      </c>
      <c r="AD40" s="7"/>
      <c r="AE40" s="7" t="s">
        <v>16</v>
      </c>
      <c r="AF40" s="7">
        <v>0.22</v>
      </c>
      <c r="AG40" s="7" t="s">
        <v>19</v>
      </c>
      <c r="AH40" s="7">
        <v>19.5</v>
      </c>
      <c r="AI40" s="7" t="s">
        <v>16</v>
      </c>
      <c r="AJ40" s="7" t="s">
        <v>16</v>
      </c>
      <c r="AK40" s="7" t="s">
        <v>16</v>
      </c>
      <c r="AL40" s="7" t="s">
        <v>16</v>
      </c>
      <c r="AM40" s="7" t="s">
        <v>16</v>
      </c>
      <c r="AN40" s="7" t="s">
        <v>16</v>
      </c>
      <c r="AO40" s="7">
        <v>8.3</v>
      </c>
      <c r="AP40" s="7">
        <v>278.1</v>
      </c>
      <c r="AQ40" s="7">
        <v>0.8</v>
      </c>
      <c r="AR40" s="7">
        <v>31.9</v>
      </c>
      <c r="AS40" s="7">
        <v>0.6</v>
      </c>
      <c r="AT40" s="7">
        <v>0.5</v>
      </c>
      <c r="AU40" s="7">
        <v>21.87</v>
      </c>
      <c r="AV40" s="150" t="s">
        <v>19</v>
      </c>
      <c r="AW40" s="150" t="s">
        <v>19</v>
      </c>
      <c r="AX40" s="7">
        <v>22.25</v>
      </c>
      <c r="AY40" s="7">
        <v>69.57</v>
      </c>
      <c r="AZ40" s="7">
        <v>11.32</v>
      </c>
      <c r="BA40" s="7">
        <v>7.98</v>
      </c>
      <c r="BB40" s="7">
        <v>0.44</v>
      </c>
      <c r="BC40" s="7">
        <v>0.14</v>
      </c>
      <c r="BD40" s="7"/>
      <c r="BE40" s="7" t="s">
        <v>16</v>
      </c>
      <c r="BF40" s="7">
        <v>3.03</v>
      </c>
      <c r="BG40" s="7">
        <v>0.48</v>
      </c>
      <c r="BH40" s="7">
        <v>3.48</v>
      </c>
      <c r="BI40" s="7">
        <v>0.78</v>
      </c>
      <c r="BJ40" s="7"/>
      <c r="BK40" s="7">
        <v>11.42</v>
      </c>
      <c r="BL40" s="7">
        <v>6.13</v>
      </c>
      <c r="BM40" s="7" t="s">
        <v>19</v>
      </c>
      <c r="BN40" s="7" t="s">
        <v>19</v>
      </c>
      <c r="BO40" s="7" t="s">
        <v>19</v>
      </c>
      <c r="BP40" s="7" t="s">
        <v>19</v>
      </c>
      <c r="BS40" s="7"/>
      <c r="BT40" s="7" t="b">
        <v>0</v>
      </c>
      <c r="BU40" s="7"/>
    </row>
    <row r="41">
      <c r="A41" s="7" t="s">
        <v>984</v>
      </c>
      <c r="B41" s="132" t="b">
        <v>1</v>
      </c>
      <c r="C41" s="133" t="b">
        <v>1</v>
      </c>
      <c r="D41" s="138" t="s">
        <v>985</v>
      </c>
      <c r="E41" s="134" t="str">
        <f t="array" ref="E41">IFNA( index(studiesdatasets!$A$2:$R4130,MATCH("*"&amp;IF(F41 = "","INVALID", F41)&amp;"*",studiesdatasets!$D$2:$D4130,0),1))</f>
        <v>set_17</v>
      </c>
      <c r="F41" s="147" t="s">
        <v>556</v>
      </c>
      <c r="G41" s="7" t="s">
        <v>986</v>
      </c>
      <c r="H41" s="7" t="s">
        <v>987</v>
      </c>
      <c r="I41" s="7"/>
      <c r="J41" s="7"/>
      <c r="K41" s="7"/>
      <c r="L41" s="7"/>
      <c r="M41" s="7" t="s">
        <v>560</v>
      </c>
      <c r="N41" s="7" t="str">
        <f t="shared" si="1"/>
        <v>TRUE</v>
      </c>
      <c r="O41" s="7" t="s">
        <v>16</v>
      </c>
      <c r="P41" s="7" t="s">
        <v>16</v>
      </c>
      <c r="Q41" s="7" t="s">
        <v>16</v>
      </c>
      <c r="R41" s="7" t="s">
        <v>559</v>
      </c>
      <c r="S41" s="7" t="s">
        <v>874</v>
      </c>
      <c r="T41" s="135">
        <v>41.8268</v>
      </c>
      <c r="U41" s="135">
        <v>-83.1947</v>
      </c>
      <c r="V41" s="137" t="s">
        <v>875</v>
      </c>
      <c r="W41" s="7" t="s">
        <v>890</v>
      </c>
      <c r="X41" s="7" t="s">
        <v>877</v>
      </c>
      <c r="Y41" s="7" t="s">
        <v>878</v>
      </c>
      <c r="Z41" s="7" t="s">
        <v>879</v>
      </c>
      <c r="AA41" s="7" t="s">
        <v>880</v>
      </c>
      <c r="AB41" s="7" t="s">
        <v>891</v>
      </c>
      <c r="AC41" s="7" t="s">
        <v>16</v>
      </c>
      <c r="AD41" s="7"/>
      <c r="AE41" s="7" t="s">
        <v>16</v>
      </c>
      <c r="AF41" s="7">
        <v>100.0</v>
      </c>
      <c r="AG41" s="7" t="s">
        <v>19</v>
      </c>
      <c r="AH41" s="7">
        <v>19.9</v>
      </c>
      <c r="AI41" s="7" t="s">
        <v>16</v>
      </c>
      <c r="AJ41" s="7" t="s">
        <v>16</v>
      </c>
      <c r="AK41" s="7" t="s">
        <v>16</v>
      </c>
      <c r="AL41" s="7" t="s">
        <v>16</v>
      </c>
      <c r="AM41" s="7" t="s">
        <v>16</v>
      </c>
      <c r="AN41" s="7" t="s">
        <v>16</v>
      </c>
      <c r="AO41" s="7">
        <v>8.8</v>
      </c>
      <c r="AP41" s="7">
        <v>269.0</v>
      </c>
      <c r="AQ41" s="7">
        <v>2.1</v>
      </c>
      <c r="AR41" s="7">
        <v>4.34</v>
      </c>
      <c r="AS41" s="7">
        <v>0.2</v>
      </c>
      <c r="AT41" s="7">
        <v>0.1</v>
      </c>
      <c r="AU41" s="7">
        <v>3.65</v>
      </c>
      <c r="AV41" s="150" t="s">
        <v>19</v>
      </c>
      <c r="AW41" s="150" t="s">
        <v>19</v>
      </c>
      <c r="AX41" s="7">
        <v>9.21</v>
      </c>
      <c r="AY41" s="7">
        <v>17.68</v>
      </c>
      <c r="AZ41" s="7">
        <v>3.91</v>
      </c>
      <c r="BA41" s="7">
        <v>0.25</v>
      </c>
      <c r="BB41" s="7">
        <v>0.33</v>
      </c>
      <c r="BC41" s="7">
        <v>0.188</v>
      </c>
      <c r="BD41" s="7"/>
      <c r="BE41" s="7" t="s">
        <v>16</v>
      </c>
      <c r="BF41" s="7">
        <v>0.82</v>
      </c>
      <c r="BG41" s="7">
        <v>0.14</v>
      </c>
      <c r="BH41" s="7">
        <v>2.72</v>
      </c>
      <c r="BI41" s="7">
        <v>0.36</v>
      </c>
      <c r="BJ41" s="7"/>
      <c r="BK41" s="7">
        <v>2.38</v>
      </c>
      <c r="BL41" s="7">
        <v>1.57</v>
      </c>
      <c r="BM41" s="7" t="s">
        <v>19</v>
      </c>
      <c r="BN41" s="7" t="s">
        <v>19</v>
      </c>
      <c r="BO41" s="7" t="s">
        <v>19</v>
      </c>
      <c r="BP41" s="7" t="s">
        <v>19</v>
      </c>
      <c r="BS41" s="7"/>
      <c r="BT41" s="7" t="b">
        <v>0</v>
      </c>
      <c r="BU41" s="7"/>
    </row>
    <row r="42">
      <c r="A42" s="7" t="s">
        <v>988</v>
      </c>
      <c r="B42" s="132" t="b">
        <v>1</v>
      </c>
      <c r="C42" s="133" t="b">
        <v>1</v>
      </c>
      <c r="D42" s="138" t="s">
        <v>989</v>
      </c>
      <c r="E42" s="134" t="str">
        <f t="array" ref="E42">IFNA( index(studiesdatasets!$A$2:$R4130,MATCH("*"&amp;IF(F42 = "","INVALID", F42)&amp;"*",studiesdatasets!$D$2:$D4130,0),1))</f>
        <v>set_17</v>
      </c>
      <c r="F42" s="147" t="s">
        <v>556</v>
      </c>
      <c r="G42" s="7" t="s">
        <v>986</v>
      </c>
      <c r="H42" s="7" t="s">
        <v>990</v>
      </c>
      <c r="I42" s="7"/>
      <c r="J42" s="7"/>
      <c r="K42" s="7"/>
      <c r="L42" s="7"/>
      <c r="M42" s="7" t="s">
        <v>560</v>
      </c>
      <c r="N42" s="7" t="str">
        <f t="shared" si="1"/>
        <v>TRUE</v>
      </c>
      <c r="O42" s="7" t="s">
        <v>16</v>
      </c>
      <c r="P42" s="7" t="s">
        <v>16</v>
      </c>
      <c r="Q42" s="7" t="s">
        <v>16</v>
      </c>
      <c r="R42" s="7" t="s">
        <v>559</v>
      </c>
      <c r="S42" s="7" t="s">
        <v>874</v>
      </c>
      <c r="T42" s="135">
        <v>41.8268</v>
      </c>
      <c r="U42" s="135">
        <v>-83.1947</v>
      </c>
      <c r="V42" s="137" t="s">
        <v>875</v>
      </c>
      <c r="W42" s="7" t="s">
        <v>890</v>
      </c>
      <c r="X42" s="7" t="s">
        <v>877</v>
      </c>
      <c r="Y42" s="7" t="s">
        <v>878</v>
      </c>
      <c r="Z42" s="7" t="s">
        <v>879</v>
      </c>
      <c r="AA42" s="7" t="s">
        <v>880</v>
      </c>
      <c r="AB42" s="7" t="s">
        <v>891</v>
      </c>
      <c r="AC42" s="7" t="s">
        <v>16</v>
      </c>
      <c r="AD42" s="7"/>
      <c r="AE42" s="7" t="s">
        <v>16</v>
      </c>
      <c r="AF42" s="7">
        <v>0.22</v>
      </c>
      <c r="AG42" s="7" t="s">
        <v>19</v>
      </c>
      <c r="AH42" s="7">
        <v>19.9</v>
      </c>
      <c r="AI42" s="7" t="s">
        <v>16</v>
      </c>
      <c r="AJ42" s="7" t="s">
        <v>16</v>
      </c>
      <c r="AK42" s="7" t="s">
        <v>16</v>
      </c>
      <c r="AL42" s="7" t="s">
        <v>16</v>
      </c>
      <c r="AM42" s="7" t="s">
        <v>16</v>
      </c>
      <c r="AN42" s="7" t="s">
        <v>16</v>
      </c>
      <c r="AO42" s="7">
        <v>8.8</v>
      </c>
      <c r="AP42" s="7">
        <v>269.0</v>
      </c>
      <c r="AQ42" s="7">
        <v>2.1</v>
      </c>
      <c r="AR42" s="7">
        <v>4.34</v>
      </c>
      <c r="AS42" s="7">
        <v>0.2</v>
      </c>
      <c r="AT42" s="7">
        <v>0.1</v>
      </c>
      <c r="AU42" s="7">
        <v>3.65</v>
      </c>
      <c r="AV42" s="150" t="s">
        <v>19</v>
      </c>
      <c r="AW42" s="150" t="s">
        <v>19</v>
      </c>
      <c r="AX42" s="7">
        <v>9.21</v>
      </c>
      <c r="AY42" s="7">
        <v>17.68</v>
      </c>
      <c r="AZ42" s="7">
        <v>3.91</v>
      </c>
      <c r="BA42" s="7">
        <v>0.25</v>
      </c>
      <c r="BB42" s="7">
        <v>0.33</v>
      </c>
      <c r="BC42" s="7">
        <v>0.188</v>
      </c>
      <c r="BD42" s="7"/>
      <c r="BE42" s="7" t="s">
        <v>16</v>
      </c>
      <c r="BF42" s="7">
        <v>0.82</v>
      </c>
      <c r="BG42" s="7">
        <v>0.14</v>
      </c>
      <c r="BH42" s="7">
        <v>2.72</v>
      </c>
      <c r="BI42" s="7">
        <v>0.36</v>
      </c>
      <c r="BJ42" s="7"/>
      <c r="BK42" s="7">
        <v>2.38</v>
      </c>
      <c r="BL42" s="7">
        <v>1.57</v>
      </c>
      <c r="BM42" s="7" t="s">
        <v>19</v>
      </c>
      <c r="BN42" s="7" t="s">
        <v>19</v>
      </c>
      <c r="BO42" s="7" t="s">
        <v>19</v>
      </c>
      <c r="BP42" s="7" t="s">
        <v>19</v>
      </c>
      <c r="BS42" s="7"/>
      <c r="BT42" s="7" t="b">
        <v>0</v>
      </c>
      <c r="BU42" s="7"/>
    </row>
    <row r="43">
      <c r="A43" s="7" t="s">
        <v>991</v>
      </c>
      <c r="B43" s="132" t="b">
        <v>1</v>
      </c>
      <c r="C43" s="133" t="b">
        <v>1</v>
      </c>
      <c r="D43" s="138" t="s">
        <v>955</v>
      </c>
      <c r="E43" s="134" t="str">
        <f t="array" ref="E43">IFNA( index(studiesdatasets!$A$2:$R4130,MATCH("*"&amp;IF(F43 = "","INVALID", F43)&amp;"*",studiesdatasets!$D$2:$D4130,0),1))</f>
        <v>set_17</v>
      </c>
      <c r="F43" s="147" t="s">
        <v>556</v>
      </c>
      <c r="G43" s="7" t="s">
        <v>992</v>
      </c>
      <c r="H43" s="7" t="s">
        <v>993</v>
      </c>
      <c r="I43" s="7"/>
      <c r="J43" s="7"/>
      <c r="K43" s="7"/>
      <c r="L43" s="7"/>
      <c r="M43" s="7" t="s">
        <v>560</v>
      </c>
      <c r="N43" s="7" t="str">
        <f t="shared" si="1"/>
        <v>TRUE</v>
      </c>
      <c r="O43" s="7" t="s">
        <v>16</v>
      </c>
      <c r="P43" s="7" t="s">
        <v>16</v>
      </c>
      <c r="Q43" s="7" t="s">
        <v>16</v>
      </c>
      <c r="R43" s="7" t="s">
        <v>559</v>
      </c>
      <c r="S43" s="7" t="s">
        <v>874</v>
      </c>
      <c r="T43" s="135">
        <v>41.705</v>
      </c>
      <c r="U43" s="135">
        <v>-83.25638889</v>
      </c>
      <c r="V43" s="137" t="s">
        <v>958</v>
      </c>
      <c r="W43" s="7" t="s">
        <v>899</v>
      </c>
      <c r="X43" s="7" t="s">
        <v>877</v>
      </c>
      <c r="Y43" s="7" t="s">
        <v>878</v>
      </c>
      <c r="Z43" s="7" t="s">
        <v>879</v>
      </c>
      <c r="AA43" s="7" t="s">
        <v>880</v>
      </c>
      <c r="AB43" s="7" t="s">
        <v>900</v>
      </c>
      <c r="AC43" s="7" t="s">
        <v>16</v>
      </c>
      <c r="AD43" s="7"/>
      <c r="AE43" s="7" t="s">
        <v>16</v>
      </c>
      <c r="AF43" s="7">
        <v>100.0</v>
      </c>
      <c r="AG43" s="7" t="s">
        <v>19</v>
      </c>
      <c r="AH43" s="7">
        <v>25.0</v>
      </c>
      <c r="AI43" s="7" t="s">
        <v>16</v>
      </c>
      <c r="AJ43" s="7" t="s">
        <v>16</v>
      </c>
      <c r="AK43" s="7" t="s">
        <v>16</v>
      </c>
      <c r="AL43" s="7" t="s">
        <v>16</v>
      </c>
      <c r="AM43" s="7" t="s">
        <v>16</v>
      </c>
      <c r="AN43" s="7" t="s">
        <v>16</v>
      </c>
      <c r="AO43" s="7">
        <v>7.4</v>
      </c>
      <c r="AP43" s="7">
        <v>279.3</v>
      </c>
      <c r="AQ43" s="7">
        <v>0.3</v>
      </c>
      <c r="AR43" s="7">
        <v>31.6</v>
      </c>
      <c r="AS43" s="7">
        <v>3.1</v>
      </c>
      <c r="AT43" s="7" t="s">
        <v>16</v>
      </c>
      <c r="AU43" s="7">
        <v>45.72</v>
      </c>
      <c r="AV43" s="150" t="s">
        <v>19</v>
      </c>
      <c r="AW43" s="150" t="s">
        <v>19</v>
      </c>
      <c r="AX43" s="7">
        <v>38.28</v>
      </c>
      <c r="AY43" s="7">
        <v>98.15</v>
      </c>
      <c r="AZ43" s="7">
        <v>10.27</v>
      </c>
      <c r="BA43" s="7">
        <v>3.68</v>
      </c>
      <c r="BB43" s="7">
        <v>2.58</v>
      </c>
      <c r="BC43" s="7">
        <v>0.028</v>
      </c>
      <c r="BD43" s="7"/>
      <c r="BE43" s="7" t="s">
        <v>16</v>
      </c>
      <c r="BF43" s="7">
        <v>4.03</v>
      </c>
      <c r="BG43" s="7">
        <v>0.59</v>
      </c>
      <c r="BH43" s="7">
        <v>4.27</v>
      </c>
      <c r="BI43" s="7">
        <v>1.34</v>
      </c>
      <c r="BJ43" s="7"/>
      <c r="BK43" s="7">
        <v>27.7</v>
      </c>
      <c r="BL43" s="7">
        <v>8.15</v>
      </c>
      <c r="BM43" s="7" t="s">
        <v>19</v>
      </c>
      <c r="BN43" s="7" t="s">
        <v>19</v>
      </c>
      <c r="BO43" s="7" t="s">
        <v>19</v>
      </c>
      <c r="BP43" s="7" t="s">
        <v>19</v>
      </c>
      <c r="BS43" s="7"/>
      <c r="BT43" s="7" t="b">
        <v>0</v>
      </c>
      <c r="BU43" s="7"/>
    </row>
    <row r="44">
      <c r="A44" s="7" t="s">
        <v>994</v>
      </c>
      <c r="B44" s="132" t="b">
        <v>1</v>
      </c>
      <c r="C44" s="133" t="b">
        <v>1</v>
      </c>
      <c r="D44" s="138" t="s">
        <v>950</v>
      </c>
      <c r="E44" s="134" t="str">
        <f t="array" ref="E44">IFNA( index(studiesdatasets!$A$2:$R4130,MATCH("*"&amp;IF(F44 = "","INVALID", F44)&amp;"*",studiesdatasets!$D$2:$D4130,0),1))</f>
        <v>set_17</v>
      </c>
      <c r="F44" s="147" t="s">
        <v>556</v>
      </c>
      <c r="G44" s="7" t="s">
        <v>951</v>
      </c>
      <c r="H44" s="7" t="s">
        <v>995</v>
      </c>
      <c r="I44" s="7"/>
      <c r="J44" s="7"/>
      <c r="K44" s="7"/>
      <c r="L44" s="7"/>
      <c r="M44" s="7" t="s">
        <v>560</v>
      </c>
      <c r="N44" s="7" t="str">
        <f t="shared" si="1"/>
        <v>TRUE</v>
      </c>
      <c r="O44" s="7" t="s">
        <v>16</v>
      </c>
      <c r="P44" s="7" t="s">
        <v>16</v>
      </c>
      <c r="Q44" s="7" t="s">
        <v>16</v>
      </c>
      <c r="R44" s="7" t="s">
        <v>559</v>
      </c>
      <c r="S44" s="7" t="s">
        <v>874</v>
      </c>
      <c r="T44" s="135">
        <v>41.82722222</v>
      </c>
      <c r="U44" s="135">
        <v>-83.19527778</v>
      </c>
      <c r="V44" s="137" t="s">
        <v>953</v>
      </c>
      <c r="W44" s="152" t="s">
        <v>890</v>
      </c>
      <c r="X44" s="7" t="s">
        <v>877</v>
      </c>
      <c r="Y44" s="7" t="s">
        <v>878</v>
      </c>
      <c r="Z44" s="7" t="s">
        <v>879</v>
      </c>
      <c r="AA44" s="7" t="s">
        <v>880</v>
      </c>
      <c r="AB44" s="7" t="s">
        <v>891</v>
      </c>
      <c r="AC44" s="7" t="s">
        <v>16</v>
      </c>
      <c r="AD44" s="7"/>
      <c r="AE44" s="7" t="s">
        <v>16</v>
      </c>
      <c r="AF44" s="7">
        <v>100.0</v>
      </c>
      <c r="AG44" s="7" t="s">
        <v>19</v>
      </c>
      <c r="AH44" s="7">
        <v>22.6</v>
      </c>
      <c r="AI44" s="7" t="s">
        <v>16</v>
      </c>
      <c r="AJ44" s="7" t="s">
        <v>16</v>
      </c>
      <c r="AK44" s="7" t="s">
        <v>16</v>
      </c>
      <c r="AL44" s="7" t="s">
        <v>16</v>
      </c>
      <c r="AM44" s="7" t="s">
        <v>16</v>
      </c>
      <c r="AN44" s="7" t="s">
        <v>16</v>
      </c>
      <c r="AO44" s="7">
        <v>7.1</v>
      </c>
      <c r="AP44" s="7">
        <v>255.3</v>
      </c>
      <c r="AQ44" s="7" t="s">
        <v>16</v>
      </c>
      <c r="AR44" s="7">
        <v>2.45</v>
      </c>
      <c r="AS44" s="7">
        <v>1.01</v>
      </c>
      <c r="AT44" s="7" t="s">
        <v>16</v>
      </c>
      <c r="AU44" s="7">
        <v>4.77</v>
      </c>
      <c r="AV44" s="150" t="s">
        <v>19</v>
      </c>
      <c r="AW44" s="150" t="s">
        <v>19</v>
      </c>
      <c r="AX44" s="7">
        <v>6.12</v>
      </c>
      <c r="AY44" s="7">
        <v>16.46</v>
      </c>
      <c r="AZ44" s="7">
        <v>3.07</v>
      </c>
      <c r="BA44" s="7">
        <v>1.01</v>
      </c>
      <c r="BB44" s="7">
        <v>9.39</v>
      </c>
      <c r="BC44" s="7">
        <v>0.308</v>
      </c>
      <c r="BD44" s="7"/>
      <c r="BE44" s="7" t="s">
        <v>16</v>
      </c>
      <c r="BF44" s="7">
        <v>0.61</v>
      </c>
      <c r="BG44" s="7">
        <v>0.09</v>
      </c>
      <c r="BH44" s="7">
        <v>2.44</v>
      </c>
      <c r="BI44" s="7">
        <v>0.37</v>
      </c>
      <c r="BJ44" s="7"/>
      <c r="BK44" s="7">
        <v>2.71</v>
      </c>
      <c r="BL44" s="7">
        <v>1.74</v>
      </c>
      <c r="BM44" s="7" t="s">
        <v>19</v>
      </c>
      <c r="BN44" s="7" t="s">
        <v>19</v>
      </c>
      <c r="BO44" s="7" t="s">
        <v>19</v>
      </c>
      <c r="BP44" s="7" t="s">
        <v>19</v>
      </c>
      <c r="BS44" s="7"/>
      <c r="BT44" s="7" t="b">
        <v>0</v>
      </c>
      <c r="BU44" s="7"/>
    </row>
    <row r="45">
      <c r="A45" s="7" t="s">
        <v>996</v>
      </c>
      <c r="B45" s="132" t="b">
        <v>1</v>
      </c>
      <c r="C45" s="133" t="b">
        <v>1</v>
      </c>
      <c r="D45" s="138" t="s">
        <v>933</v>
      </c>
      <c r="E45" s="134" t="str">
        <f t="array" ref="E45">IFNA( index(studiesdatasets!$A$2:$R4130,MATCH("*"&amp;IF(F45 = "","INVALID", F45)&amp;"*",studiesdatasets!$D$2:$D4130,0),1))</f>
        <v>set_17</v>
      </c>
      <c r="F45" s="147" t="s">
        <v>556</v>
      </c>
      <c r="G45" s="7" t="s">
        <v>997</v>
      </c>
      <c r="H45" s="7" t="s">
        <v>998</v>
      </c>
      <c r="I45" s="7"/>
      <c r="J45" s="7"/>
      <c r="K45" s="7"/>
      <c r="L45" s="7"/>
      <c r="M45" s="7" t="s">
        <v>570</v>
      </c>
      <c r="N45" s="7" t="str">
        <f t="shared" si="1"/>
        <v>TRUE</v>
      </c>
      <c r="O45" s="7" t="s">
        <v>16</v>
      </c>
      <c r="P45" s="7" t="s">
        <v>16</v>
      </c>
      <c r="Q45" s="7" t="s">
        <v>16</v>
      </c>
      <c r="R45" s="7" t="s">
        <v>559</v>
      </c>
      <c r="S45" s="7" t="s">
        <v>874</v>
      </c>
      <c r="T45" s="153">
        <v>41.827</v>
      </c>
      <c r="U45" s="153">
        <v>-83.195</v>
      </c>
      <c r="V45" s="137" t="s">
        <v>948</v>
      </c>
      <c r="W45" s="7" t="s">
        <v>890</v>
      </c>
      <c r="X45" s="7" t="s">
        <v>877</v>
      </c>
      <c r="Y45" s="7" t="s">
        <v>878</v>
      </c>
      <c r="Z45" s="7" t="s">
        <v>879</v>
      </c>
      <c r="AA45" s="7" t="s">
        <v>880</v>
      </c>
      <c r="AB45" s="7" t="s">
        <v>891</v>
      </c>
      <c r="AC45" s="7" t="s">
        <v>16</v>
      </c>
      <c r="AD45" s="7"/>
      <c r="AE45" s="7" t="s">
        <v>16</v>
      </c>
      <c r="AF45" s="7">
        <v>100.0</v>
      </c>
      <c r="AG45" s="7" t="s">
        <v>19</v>
      </c>
      <c r="AH45" s="7">
        <v>24.1</v>
      </c>
      <c r="AI45" s="7" t="s">
        <v>16</v>
      </c>
      <c r="AJ45" s="7" t="s">
        <v>16</v>
      </c>
      <c r="AK45" s="7" t="s">
        <v>16</v>
      </c>
      <c r="AL45" s="7" t="s">
        <v>16</v>
      </c>
      <c r="AM45" s="7" t="s">
        <v>16</v>
      </c>
      <c r="AN45" s="7" t="s">
        <v>16</v>
      </c>
      <c r="AO45" s="7">
        <v>6.0</v>
      </c>
      <c r="AP45" s="7">
        <v>255.9</v>
      </c>
      <c r="AQ45" s="7" t="s">
        <v>16</v>
      </c>
      <c r="AR45" s="7">
        <v>1.57</v>
      </c>
      <c r="AS45" s="7">
        <v>1.82</v>
      </c>
      <c r="AT45" s="7" t="s">
        <v>16</v>
      </c>
      <c r="AU45" s="7">
        <v>6.14</v>
      </c>
      <c r="AV45" s="150" t="s">
        <v>19</v>
      </c>
      <c r="AW45" s="150" t="s">
        <v>19</v>
      </c>
      <c r="AX45" s="7">
        <v>5.95</v>
      </c>
      <c r="AY45" s="7">
        <v>14.32</v>
      </c>
      <c r="AZ45" s="7">
        <v>1.74</v>
      </c>
      <c r="BA45" s="7">
        <v>0.25</v>
      </c>
      <c r="BB45" s="7">
        <v>1.69</v>
      </c>
      <c r="BC45" s="7">
        <v>0.318</v>
      </c>
      <c r="BD45" s="7"/>
      <c r="BE45" s="7" t="s">
        <v>16</v>
      </c>
      <c r="BF45" s="7">
        <v>0.89</v>
      </c>
      <c r="BG45" s="7">
        <v>0.13</v>
      </c>
      <c r="BH45" s="7">
        <v>2.38</v>
      </c>
      <c r="BI45" s="7" t="s">
        <v>16</v>
      </c>
      <c r="BJ45" s="7"/>
      <c r="BK45" s="7">
        <v>3.18</v>
      </c>
      <c r="BL45" s="7">
        <v>2.3</v>
      </c>
      <c r="BM45" s="7" t="s">
        <v>19</v>
      </c>
      <c r="BN45" s="7" t="s">
        <v>19</v>
      </c>
      <c r="BO45" s="7" t="s">
        <v>19</v>
      </c>
      <c r="BP45" s="7" t="s">
        <v>19</v>
      </c>
      <c r="BS45" s="7"/>
      <c r="BT45" s="7" t="b">
        <v>0</v>
      </c>
      <c r="BU45" s="7"/>
    </row>
    <row r="46">
      <c r="A46" s="7" t="s">
        <v>999</v>
      </c>
      <c r="B46" s="132" t="b">
        <v>1</v>
      </c>
      <c r="C46" s="133" t="b">
        <v>1</v>
      </c>
      <c r="D46" s="138" t="s">
        <v>1000</v>
      </c>
      <c r="E46" s="134" t="str">
        <f t="array" ref="E46">IFNA( index(studiesdatasets!$A$2:$R4130,MATCH("*"&amp;IF(F46 = "","INVALID", F46)&amp;"*",studiesdatasets!$D$2:$D4130,0),1))</f>
        <v>set_30</v>
      </c>
      <c r="F46" s="151" t="s">
        <v>609</v>
      </c>
      <c r="G46" s="7" t="s">
        <v>1001</v>
      </c>
      <c r="H46" s="7" t="s">
        <v>1002</v>
      </c>
      <c r="I46" s="7"/>
      <c r="J46" s="7"/>
      <c r="K46" s="7"/>
      <c r="L46" s="7"/>
      <c r="M46" s="7" t="s">
        <v>570</v>
      </c>
      <c r="N46" s="7" t="str">
        <f t="shared" si="1"/>
        <v>FALSE</v>
      </c>
      <c r="O46" s="7" t="s">
        <v>16</v>
      </c>
      <c r="P46" s="7" t="s">
        <v>16</v>
      </c>
      <c r="Q46" s="7" t="s">
        <v>16</v>
      </c>
      <c r="R46" s="7" t="s">
        <v>559</v>
      </c>
      <c r="S46" s="7" t="s">
        <v>874</v>
      </c>
      <c r="T46" s="135">
        <v>41.7491</v>
      </c>
      <c r="U46" s="135">
        <v>-83.1074</v>
      </c>
      <c r="V46" s="137" t="s">
        <v>1003</v>
      </c>
      <c r="W46" s="7" t="s">
        <v>16</v>
      </c>
      <c r="X46" s="7" t="s">
        <v>877</v>
      </c>
      <c r="Y46" s="7" t="s">
        <v>878</v>
      </c>
      <c r="Z46" s="7" t="s">
        <v>879</v>
      </c>
      <c r="AA46" s="7" t="s">
        <v>880</v>
      </c>
      <c r="AB46" s="7" t="s">
        <v>1004</v>
      </c>
      <c r="AC46" s="7" t="s">
        <v>16</v>
      </c>
      <c r="AD46" s="7"/>
      <c r="AE46" s="7" t="s">
        <v>16</v>
      </c>
      <c r="AF46" s="7">
        <v>0.22</v>
      </c>
      <c r="AG46" s="7" t="s">
        <v>16</v>
      </c>
      <c r="AH46" s="7" t="s">
        <v>16</v>
      </c>
      <c r="AI46" s="7" t="s">
        <v>16</v>
      </c>
      <c r="AJ46" s="7" t="s">
        <v>16</v>
      </c>
      <c r="AK46" s="7" t="s">
        <v>16</v>
      </c>
      <c r="AL46" s="7" t="s">
        <v>16</v>
      </c>
      <c r="AM46" s="154" t="s">
        <v>16</v>
      </c>
      <c r="AN46" s="7" t="s">
        <v>16</v>
      </c>
      <c r="AO46" s="7" t="s">
        <v>19</v>
      </c>
      <c r="AP46" s="7" t="s">
        <v>19</v>
      </c>
      <c r="AQ46" s="7" t="s">
        <v>19</v>
      </c>
      <c r="AR46" s="7" t="s">
        <v>19</v>
      </c>
      <c r="AS46" s="7" t="s">
        <v>19</v>
      </c>
      <c r="AT46" s="7" t="s">
        <v>19</v>
      </c>
      <c r="AU46" s="7" t="s">
        <v>19</v>
      </c>
      <c r="AV46" s="7" t="s">
        <v>19</v>
      </c>
      <c r="AW46" s="7" t="s">
        <v>19</v>
      </c>
      <c r="AX46" s="7" t="s">
        <v>19</v>
      </c>
      <c r="AY46" s="7" t="s">
        <v>19</v>
      </c>
      <c r="AZ46" s="7" t="s">
        <v>19</v>
      </c>
      <c r="BA46" s="7" t="s">
        <v>19</v>
      </c>
      <c r="BB46" s="7" t="s">
        <v>19</v>
      </c>
      <c r="BC46" s="7" t="s">
        <v>19</v>
      </c>
      <c r="BD46" s="7"/>
      <c r="BE46" s="7" t="s">
        <v>19</v>
      </c>
      <c r="BF46" s="7" t="s">
        <v>19</v>
      </c>
      <c r="BG46" s="7" t="s">
        <v>19</v>
      </c>
      <c r="BH46" s="7" t="s">
        <v>19</v>
      </c>
      <c r="BI46" s="7" t="s">
        <v>19</v>
      </c>
      <c r="BJ46" s="7" t="s">
        <v>19</v>
      </c>
      <c r="BK46" s="7" t="s">
        <v>19</v>
      </c>
      <c r="BL46" s="7" t="s">
        <v>19</v>
      </c>
      <c r="BM46" s="7" t="s">
        <v>19</v>
      </c>
      <c r="BN46" s="7" t="s">
        <v>19</v>
      </c>
      <c r="BO46" s="7" t="s">
        <v>19</v>
      </c>
      <c r="BP46" s="7" t="s">
        <v>19</v>
      </c>
      <c r="BQ46" s="7" t="s">
        <v>19</v>
      </c>
      <c r="BR46" s="7" t="s">
        <v>16</v>
      </c>
      <c r="BS46" s="7" t="s">
        <v>16</v>
      </c>
      <c r="BT46" s="7" t="b">
        <v>1</v>
      </c>
      <c r="BU46" s="7"/>
      <c r="BV46" s="7"/>
      <c r="BW46" s="7"/>
      <c r="BX46" s="7"/>
      <c r="BY46" s="7"/>
      <c r="BZ46" s="7"/>
      <c r="CA46" s="7"/>
      <c r="CB46" s="7"/>
      <c r="CC46" s="155" t="s">
        <v>19</v>
      </c>
      <c r="CJ46" s="7"/>
      <c r="CK46" s="7"/>
      <c r="CL46" s="7"/>
      <c r="CM46" s="7"/>
      <c r="CN46" s="7"/>
      <c r="CO46" s="7"/>
      <c r="CP46" s="7"/>
      <c r="CQ46" s="7"/>
      <c r="CR46" s="7"/>
      <c r="CS46" s="7"/>
      <c r="CT46" s="7" t="s">
        <v>1005</v>
      </c>
    </row>
    <row r="47">
      <c r="A47" s="7" t="s">
        <v>1006</v>
      </c>
      <c r="B47" s="132" t="b">
        <v>1</v>
      </c>
      <c r="C47" s="133" t="b">
        <v>1</v>
      </c>
      <c r="D47" s="138" t="s">
        <v>1007</v>
      </c>
      <c r="E47" s="134" t="str">
        <f t="array" ref="E47">IFNA( index(studiesdatasets!$A$2:$R4130,MATCH("*"&amp;IF(F47 = "","INVALID", F47)&amp;"*",studiesdatasets!$D$2:$D4130,0),1))</f>
        <v>set_30</v>
      </c>
      <c r="F47" s="151" t="s">
        <v>609</v>
      </c>
      <c r="G47" s="7" t="s">
        <v>1008</v>
      </c>
      <c r="H47" s="7" t="s">
        <v>1009</v>
      </c>
      <c r="I47" s="7"/>
      <c r="J47" s="7"/>
      <c r="K47" s="7"/>
      <c r="L47" s="7"/>
      <c r="M47" s="7" t="s">
        <v>570</v>
      </c>
      <c r="N47" s="7" t="str">
        <f t="shared" si="1"/>
        <v>FALSE</v>
      </c>
      <c r="O47" s="7" t="s">
        <v>16</v>
      </c>
      <c r="P47" s="7" t="s">
        <v>16</v>
      </c>
      <c r="Q47" s="7" t="s">
        <v>16</v>
      </c>
      <c r="R47" s="7" t="s">
        <v>559</v>
      </c>
      <c r="S47" s="7" t="s">
        <v>874</v>
      </c>
      <c r="T47" s="135">
        <v>41.45</v>
      </c>
      <c r="U47" s="135">
        <v>-83.06</v>
      </c>
      <c r="V47" s="137" t="s">
        <v>1003</v>
      </c>
      <c r="W47" s="7" t="s">
        <v>16</v>
      </c>
      <c r="X47" s="7" t="s">
        <v>877</v>
      </c>
      <c r="Y47" s="7" t="s">
        <v>878</v>
      </c>
      <c r="Z47" s="7" t="s">
        <v>879</v>
      </c>
      <c r="AA47" s="7" t="s">
        <v>880</v>
      </c>
      <c r="AB47" s="7" t="s">
        <v>1004</v>
      </c>
      <c r="AC47" s="7" t="s">
        <v>16</v>
      </c>
      <c r="AD47" s="7"/>
      <c r="AE47" s="7" t="s">
        <v>16</v>
      </c>
      <c r="AF47" s="7">
        <v>0.22</v>
      </c>
      <c r="AG47" s="7" t="s">
        <v>16</v>
      </c>
      <c r="AH47" s="7" t="s">
        <v>16</v>
      </c>
      <c r="AI47" s="7" t="s">
        <v>16</v>
      </c>
      <c r="AJ47" s="7" t="s">
        <v>16</v>
      </c>
      <c r="AK47" s="154">
        <v>-0.0043687</v>
      </c>
      <c r="AL47" s="154" t="s">
        <v>16</v>
      </c>
      <c r="AM47" s="154">
        <v>3.31802504</v>
      </c>
      <c r="AN47" s="154">
        <v>1.95074134</v>
      </c>
      <c r="AO47" s="7" t="s">
        <v>19</v>
      </c>
      <c r="AP47" s="7" t="s">
        <v>19</v>
      </c>
      <c r="AQ47" s="7" t="s">
        <v>19</v>
      </c>
      <c r="AR47" s="7" t="s">
        <v>19</v>
      </c>
      <c r="AS47" s="7" t="s">
        <v>19</v>
      </c>
      <c r="AT47" s="7" t="s">
        <v>19</v>
      </c>
      <c r="AU47" s="7" t="s">
        <v>19</v>
      </c>
      <c r="AV47" s="7" t="s">
        <v>19</v>
      </c>
      <c r="AW47" s="7" t="s">
        <v>19</v>
      </c>
      <c r="AX47" s="7">
        <v>6.84</v>
      </c>
      <c r="AY47" s="7" t="s">
        <v>19</v>
      </c>
      <c r="AZ47" s="7" t="s">
        <v>19</v>
      </c>
      <c r="BA47" s="7" t="s">
        <v>19</v>
      </c>
      <c r="BB47" s="7" t="s">
        <v>19</v>
      </c>
      <c r="BC47" s="7" t="s">
        <v>19</v>
      </c>
      <c r="BD47" s="7"/>
      <c r="BE47" s="7" t="s">
        <v>19</v>
      </c>
      <c r="BF47" s="7" t="s">
        <v>19</v>
      </c>
      <c r="BG47" s="7" t="s">
        <v>19</v>
      </c>
      <c r="BH47" s="7" t="s">
        <v>19</v>
      </c>
      <c r="BI47" s="7" t="s">
        <v>19</v>
      </c>
      <c r="BJ47" s="7" t="s">
        <v>19</v>
      </c>
      <c r="BK47" s="7" t="s">
        <v>19</v>
      </c>
      <c r="BL47" s="7" t="s">
        <v>19</v>
      </c>
      <c r="BM47" s="7" t="s">
        <v>19</v>
      </c>
      <c r="BN47" s="7" t="s">
        <v>19</v>
      </c>
      <c r="BO47" s="7" t="s">
        <v>19</v>
      </c>
      <c r="BP47" s="7" t="s">
        <v>19</v>
      </c>
      <c r="BQ47" s="7" t="s">
        <v>19</v>
      </c>
      <c r="BR47" s="7" t="s">
        <v>16</v>
      </c>
      <c r="BS47" s="7" t="s">
        <v>16</v>
      </c>
      <c r="BT47" s="7" t="b">
        <v>1</v>
      </c>
      <c r="BU47" s="7"/>
      <c r="BV47" s="7"/>
      <c r="BW47" s="7"/>
      <c r="BX47" s="7"/>
      <c r="BY47" s="7"/>
      <c r="BZ47" s="7"/>
      <c r="CA47" s="7"/>
      <c r="CB47" s="7"/>
      <c r="CC47" s="156">
        <v>31.584</v>
      </c>
      <c r="CJ47" s="7"/>
      <c r="CK47" s="7"/>
      <c r="CL47" s="7"/>
      <c r="CM47" s="7"/>
      <c r="CN47" s="7"/>
      <c r="CO47" s="7"/>
      <c r="CP47" s="7"/>
      <c r="CQ47" s="7"/>
      <c r="CR47" s="7"/>
      <c r="CS47" s="7"/>
      <c r="CT47" s="7" t="s">
        <v>1005</v>
      </c>
    </row>
    <row r="48">
      <c r="A48" s="7" t="s">
        <v>1010</v>
      </c>
      <c r="B48" s="132" t="b">
        <v>1</v>
      </c>
      <c r="C48" s="7"/>
      <c r="D48" s="138" t="s">
        <v>1011</v>
      </c>
      <c r="E48" s="134" t="str">
        <f t="array" ref="E48">IFNA( index(studiesdatasets!$A$2:$R4130,MATCH("*"&amp;IF(F48 = "","INVALID", F48)&amp;"*",studiesdatasets!$D$2:$D4130,0),1))</f>
        <v>set_30</v>
      </c>
      <c r="F48" s="151" t="s">
        <v>609</v>
      </c>
      <c r="G48" s="7" t="s">
        <v>1012</v>
      </c>
      <c r="H48" s="7" t="s">
        <v>1013</v>
      </c>
      <c r="I48" s="7"/>
      <c r="J48" s="7"/>
      <c r="K48" s="7"/>
      <c r="L48" s="7"/>
      <c r="M48" s="7" t="s">
        <v>570</v>
      </c>
      <c r="N48" s="7" t="str">
        <f t="shared" si="1"/>
        <v>FALSE</v>
      </c>
      <c r="O48" s="7" t="s">
        <v>16</v>
      </c>
      <c r="P48" s="7" t="s">
        <v>16</v>
      </c>
      <c r="Q48" s="7" t="s">
        <v>16</v>
      </c>
      <c r="R48" s="7" t="s">
        <v>559</v>
      </c>
      <c r="S48" s="7"/>
      <c r="T48" s="135">
        <v>41.45</v>
      </c>
      <c r="U48" s="135">
        <v>-83.06</v>
      </c>
      <c r="V48" s="137" t="s">
        <v>1003</v>
      </c>
      <c r="W48" s="7" t="s">
        <v>16</v>
      </c>
      <c r="X48" s="7" t="s">
        <v>877</v>
      </c>
      <c r="Y48" s="7" t="s">
        <v>878</v>
      </c>
      <c r="Z48" s="7" t="s">
        <v>879</v>
      </c>
      <c r="AA48" s="7" t="s">
        <v>880</v>
      </c>
      <c r="AB48" s="7" t="s">
        <v>1004</v>
      </c>
      <c r="AC48" s="7"/>
      <c r="AD48" s="7"/>
      <c r="AE48" s="7" t="s">
        <v>16</v>
      </c>
      <c r="AF48" s="7">
        <v>0.22</v>
      </c>
      <c r="AG48" s="7" t="s">
        <v>16</v>
      </c>
      <c r="AH48" s="7" t="s">
        <v>16</v>
      </c>
      <c r="AI48" s="7" t="s">
        <v>16</v>
      </c>
      <c r="AJ48" s="7" t="s">
        <v>16</v>
      </c>
      <c r="AK48" s="154">
        <v>-0.0031341</v>
      </c>
      <c r="AL48" s="7" t="s">
        <v>16</v>
      </c>
      <c r="AM48" s="154">
        <v>3.20983916</v>
      </c>
      <c r="AN48" s="154">
        <v>1.94248471</v>
      </c>
      <c r="AO48" s="7" t="s">
        <v>16</v>
      </c>
      <c r="AP48" s="7" t="s">
        <v>16</v>
      </c>
      <c r="AQ48" s="7" t="s">
        <v>16</v>
      </c>
      <c r="AR48" s="7" t="s">
        <v>16</v>
      </c>
      <c r="AS48" s="7" t="s">
        <v>16</v>
      </c>
      <c r="AT48" s="7" t="s">
        <v>16</v>
      </c>
      <c r="AU48" s="7" t="s">
        <v>16</v>
      </c>
      <c r="AV48" s="7" t="s">
        <v>16</v>
      </c>
      <c r="AW48" s="7" t="s">
        <v>16</v>
      </c>
      <c r="AX48" s="7">
        <v>9.32</v>
      </c>
      <c r="AY48" s="7" t="s">
        <v>16</v>
      </c>
      <c r="AZ48" s="7" t="s">
        <v>16</v>
      </c>
      <c r="BA48" s="7" t="s">
        <v>16</v>
      </c>
      <c r="BB48" s="7" t="s">
        <v>16</v>
      </c>
      <c r="BC48" s="7" t="s">
        <v>16</v>
      </c>
      <c r="BD48" s="7"/>
      <c r="BE48" s="7" t="s">
        <v>16</v>
      </c>
      <c r="BF48" s="7" t="s">
        <v>16</v>
      </c>
      <c r="BG48" s="7" t="s">
        <v>16</v>
      </c>
      <c r="BH48" s="7" t="s">
        <v>16</v>
      </c>
      <c r="BI48" s="7" t="s">
        <v>16</v>
      </c>
      <c r="BJ48" s="7" t="s">
        <v>16</v>
      </c>
      <c r="BK48" s="7" t="s">
        <v>16</v>
      </c>
      <c r="BL48" s="7" t="s">
        <v>16</v>
      </c>
      <c r="BM48" s="7" t="s">
        <v>16</v>
      </c>
      <c r="BN48" s="7" t="s">
        <v>16</v>
      </c>
      <c r="BO48" s="7" t="s">
        <v>16</v>
      </c>
      <c r="BP48" s="7" t="s">
        <v>16</v>
      </c>
      <c r="BQ48" s="7" t="s">
        <v>16</v>
      </c>
      <c r="BR48" s="7" t="s">
        <v>16</v>
      </c>
      <c r="BS48" s="7" t="s">
        <v>16</v>
      </c>
      <c r="BT48" s="7" t="b">
        <v>1</v>
      </c>
      <c r="BU48" s="7"/>
      <c r="BV48" s="7"/>
      <c r="BW48" s="7"/>
      <c r="BX48" s="7"/>
      <c r="BY48" s="7"/>
      <c r="BZ48" s="7"/>
      <c r="CA48" s="7"/>
      <c r="CB48" s="7"/>
      <c r="CC48" s="156">
        <v>31.495</v>
      </c>
      <c r="CJ48" s="7"/>
      <c r="CK48" s="7"/>
      <c r="CL48" s="7"/>
      <c r="CM48" s="7"/>
      <c r="CN48" s="7"/>
      <c r="CO48" s="7"/>
      <c r="CP48" s="7"/>
      <c r="CQ48" s="7"/>
      <c r="CR48" s="7"/>
      <c r="CS48" s="7"/>
      <c r="CT48" s="7" t="s">
        <v>1005</v>
      </c>
    </row>
    <row r="49">
      <c r="A49" s="7" t="s">
        <v>1014</v>
      </c>
      <c r="B49" s="132" t="b">
        <v>1</v>
      </c>
      <c r="C49" s="7"/>
      <c r="D49" s="138" t="s">
        <v>1015</v>
      </c>
      <c r="E49" s="134" t="str">
        <f t="array" ref="E49">IFNA( index(studiesdatasets!$A$2:$R4130,MATCH("*"&amp;IF(F49 = "","INVALID", F49)&amp;"*",studiesdatasets!$D$2:$D4130,0),1))</f>
        <v>set_30</v>
      </c>
      <c r="F49" s="151" t="s">
        <v>609</v>
      </c>
      <c r="G49" s="7" t="s">
        <v>1016</v>
      </c>
      <c r="H49" s="7" t="s">
        <v>1017</v>
      </c>
      <c r="I49" s="7"/>
      <c r="J49" s="7"/>
      <c r="K49" s="7"/>
      <c r="L49" s="7"/>
      <c r="M49" s="7" t="s">
        <v>570</v>
      </c>
      <c r="N49" s="7" t="str">
        <f t="shared" si="1"/>
        <v>FALSE</v>
      </c>
      <c r="O49" s="7" t="s">
        <v>16</v>
      </c>
      <c r="P49" s="7" t="s">
        <v>16</v>
      </c>
      <c r="Q49" s="7" t="s">
        <v>16</v>
      </c>
      <c r="R49" s="7" t="s">
        <v>559</v>
      </c>
      <c r="S49" s="7"/>
      <c r="T49" s="135">
        <v>41.45</v>
      </c>
      <c r="U49" s="135">
        <v>-83.06</v>
      </c>
      <c r="V49" s="137" t="s">
        <v>1003</v>
      </c>
      <c r="W49" s="7" t="s">
        <v>16</v>
      </c>
      <c r="X49" s="7" t="s">
        <v>877</v>
      </c>
      <c r="Y49" s="7" t="s">
        <v>878</v>
      </c>
      <c r="Z49" s="7" t="s">
        <v>879</v>
      </c>
      <c r="AA49" s="7" t="s">
        <v>880</v>
      </c>
      <c r="AB49" s="7"/>
      <c r="AC49" s="7"/>
      <c r="AD49" s="7"/>
      <c r="AE49" s="7" t="s">
        <v>16</v>
      </c>
      <c r="AF49" s="7"/>
      <c r="AG49" s="7" t="s">
        <v>16</v>
      </c>
      <c r="AH49" s="7" t="s">
        <v>16</v>
      </c>
      <c r="AI49" s="7" t="s">
        <v>16</v>
      </c>
      <c r="AJ49" s="7" t="s">
        <v>16</v>
      </c>
      <c r="AK49" s="154">
        <v>-0.0025642</v>
      </c>
      <c r="AL49" s="7" t="s">
        <v>16</v>
      </c>
      <c r="AM49" s="154">
        <v>3.10010184</v>
      </c>
      <c r="AN49" s="154">
        <v>2.02057069</v>
      </c>
      <c r="AO49" s="7" t="s">
        <v>16</v>
      </c>
      <c r="AP49" s="7" t="s">
        <v>16</v>
      </c>
      <c r="AQ49" s="7" t="s">
        <v>16</v>
      </c>
      <c r="AR49" s="7" t="s">
        <v>16</v>
      </c>
      <c r="AS49" s="7" t="s">
        <v>16</v>
      </c>
      <c r="AT49" s="7" t="s">
        <v>16</v>
      </c>
      <c r="AU49" s="7" t="s">
        <v>16</v>
      </c>
      <c r="AV49" s="7" t="s">
        <v>16</v>
      </c>
      <c r="AW49" s="7" t="s">
        <v>16</v>
      </c>
      <c r="AX49" s="7">
        <v>12.52</v>
      </c>
      <c r="AY49" s="7" t="s">
        <v>16</v>
      </c>
      <c r="AZ49" s="7" t="s">
        <v>16</v>
      </c>
      <c r="BA49" s="7" t="s">
        <v>16</v>
      </c>
      <c r="BB49" s="7" t="s">
        <v>16</v>
      </c>
      <c r="BC49" s="7" t="s">
        <v>16</v>
      </c>
      <c r="BD49" s="7"/>
      <c r="BE49" s="7" t="s">
        <v>16</v>
      </c>
      <c r="BF49" s="7" t="s">
        <v>16</v>
      </c>
      <c r="BG49" s="7" t="s">
        <v>16</v>
      </c>
      <c r="BH49" s="7" t="s">
        <v>16</v>
      </c>
      <c r="BI49" s="7" t="s">
        <v>16</v>
      </c>
      <c r="BJ49" s="7" t="s">
        <v>16</v>
      </c>
      <c r="BK49" s="7" t="s">
        <v>16</v>
      </c>
      <c r="BL49" s="7" t="s">
        <v>16</v>
      </c>
      <c r="BM49" s="7" t="s">
        <v>16</v>
      </c>
      <c r="BN49" s="7" t="s">
        <v>16</v>
      </c>
      <c r="BO49" s="7" t="s">
        <v>16</v>
      </c>
      <c r="BP49" s="7" t="s">
        <v>16</v>
      </c>
      <c r="BQ49" s="7" t="s">
        <v>16</v>
      </c>
      <c r="BR49" s="7" t="s">
        <v>16</v>
      </c>
      <c r="BS49" s="7" t="s">
        <v>16</v>
      </c>
      <c r="BT49" s="7" t="b">
        <v>1</v>
      </c>
      <c r="BU49" s="7"/>
      <c r="BV49" s="7"/>
      <c r="BW49" s="7"/>
      <c r="BX49" s="7"/>
      <c r="BY49" s="7"/>
      <c r="BZ49" s="7"/>
      <c r="CA49" s="7"/>
      <c r="CB49" s="7"/>
      <c r="CC49" s="156">
        <v>54.519</v>
      </c>
      <c r="CJ49" s="7"/>
      <c r="CK49" s="7"/>
      <c r="CL49" s="7"/>
      <c r="CM49" s="7"/>
      <c r="CN49" s="7"/>
      <c r="CO49" s="7"/>
      <c r="CP49" s="7"/>
      <c r="CQ49" s="7"/>
      <c r="CR49" s="7"/>
      <c r="CS49" s="7"/>
      <c r="CT49" s="7" t="s">
        <v>1005</v>
      </c>
    </row>
    <row r="50">
      <c r="A50" s="7" t="s">
        <v>1018</v>
      </c>
      <c r="B50" s="132" t="b">
        <v>1</v>
      </c>
      <c r="C50" s="7"/>
      <c r="D50" s="138" t="s">
        <v>1019</v>
      </c>
      <c r="E50" s="134" t="str">
        <f t="array" ref="E50">IFNA( index(studiesdatasets!$A$2:$R4130,MATCH("*"&amp;IF(F50 = "","INVALID", F50)&amp;"*",studiesdatasets!$D$2:$D4130,0),1))</f>
        <v>set_30</v>
      </c>
      <c r="F50" s="151" t="s">
        <v>609</v>
      </c>
      <c r="G50" s="7" t="s">
        <v>1020</v>
      </c>
      <c r="H50" s="7" t="s">
        <v>1021</v>
      </c>
      <c r="I50" s="7"/>
      <c r="J50" s="7"/>
      <c r="K50" s="7"/>
      <c r="L50" s="7"/>
      <c r="M50" s="7" t="s">
        <v>570</v>
      </c>
      <c r="N50" s="7" t="str">
        <f>IFNA(IFS(COUNTIF($G$2:$G4130,$G52)&gt;1,"TRUE",COUNTIFS($E$2:$E4130,$E50,$D$2:D4130,$D50)&gt;1,"TRUE"),"FALSE")</f>
        <v>FALSE</v>
      </c>
      <c r="O50" s="7" t="s">
        <v>16</v>
      </c>
      <c r="P50" s="7" t="s">
        <v>16</v>
      </c>
      <c r="Q50" s="7" t="s">
        <v>16</v>
      </c>
      <c r="R50" s="7" t="s">
        <v>559</v>
      </c>
      <c r="S50" s="7"/>
      <c r="T50" s="135">
        <v>41.45</v>
      </c>
      <c r="U50" s="135">
        <v>-83.06</v>
      </c>
      <c r="V50" s="137" t="s">
        <v>1003</v>
      </c>
      <c r="W50" s="7" t="s">
        <v>16</v>
      </c>
      <c r="X50" s="7" t="s">
        <v>877</v>
      </c>
      <c r="Y50" s="7" t="s">
        <v>878</v>
      </c>
      <c r="Z50" s="7" t="s">
        <v>879</v>
      </c>
      <c r="AA50" s="7" t="s">
        <v>880</v>
      </c>
      <c r="AB50" s="7"/>
      <c r="AC50" s="7"/>
      <c r="AD50" s="7"/>
      <c r="AE50" s="7" t="s">
        <v>16</v>
      </c>
      <c r="AF50" s="7"/>
      <c r="AG50" s="7" t="s">
        <v>16</v>
      </c>
      <c r="AH50" s="7" t="s">
        <v>16</v>
      </c>
      <c r="AI50" s="7" t="s">
        <v>16</v>
      </c>
      <c r="AJ50" s="7" t="s">
        <v>16</v>
      </c>
      <c r="AK50" s="7" t="s">
        <v>16</v>
      </c>
      <c r="AL50" s="7" t="s">
        <v>16</v>
      </c>
      <c r="AM50" s="7" t="s">
        <v>16</v>
      </c>
      <c r="AN50" s="7" t="s">
        <v>16</v>
      </c>
      <c r="AO50" s="7" t="s">
        <v>16</v>
      </c>
      <c r="AP50" s="7" t="s">
        <v>16</v>
      </c>
      <c r="AQ50" s="7" t="s">
        <v>16</v>
      </c>
      <c r="AR50" s="7" t="s">
        <v>16</v>
      </c>
      <c r="AS50" s="7" t="s">
        <v>16</v>
      </c>
      <c r="AT50" s="7" t="s">
        <v>16</v>
      </c>
      <c r="AU50" s="7" t="s">
        <v>16</v>
      </c>
      <c r="AV50" s="7" t="s">
        <v>16</v>
      </c>
      <c r="AW50" s="7" t="s">
        <v>16</v>
      </c>
      <c r="AX50" s="7" t="s">
        <v>16</v>
      </c>
      <c r="AY50" s="7" t="s">
        <v>16</v>
      </c>
      <c r="AZ50" s="7" t="s">
        <v>16</v>
      </c>
      <c r="BA50" s="7" t="s">
        <v>16</v>
      </c>
      <c r="BB50" s="7" t="s">
        <v>16</v>
      </c>
      <c r="BC50" s="7" t="s">
        <v>16</v>
      </c>
      <c r="BD50" s="7"/>
      <c r="BE50" s="7" t="s">
        <v>16</v>
      </c>
      <c r="BF50" s="7" t="s">
        <v>16</v>
      </c>
      <c r="BG50" s="7" t="s">
        <v>16</v>
      </c>
      <c r="BH50" s="7" t="s">
        <v>16</v>
      </c>
      <c r="BI50" s="7" t="s">
        <v>16</v>
      </c>
      <c r="BJ50" s="7" t="s">
        <v>16</v>
      </c>
      <c r="BK50" s="7" t="s">
        <v>16</v>
      </c>
      <c r="BL50" s="7" t="s">
        <v>16</v>
      </c>
      <c r="BM50" s="7" t="s">
        <v>16</v>
      </c>
      <c r="BN50" s="7" t="s">
        <v>16</v>
      </c>
      <c r="BO50" s="7" t="s">
        <v>16</v>
      </c>
      <c r="BP50" s="7" t="s">
        <v>16</v>
      </c>
      <c r="BQ50" s="7" t="s">
        <v>16</v>
      </c>
      <c r="BR50" s="7" t="s">
        <v>16</v>
      </c>
      <c r="BS50" s="7" t="s">
        <v>16</v>
      </c>
      <c r="BT50" s="7" t="b">
        <v>1</v>
      </c>
      <c r="BU50" s="7"/>
      <c r="BV50" s="7"/>
      <c r="BW50" s="7"/>
      <c r="BX50" s="7"/>
      <c r="BY50" s="7"/>
      <c r="BZ50" s="7"/>
      <c r="CA50" s="7"/>
      <c r="CB50" s="7"/>
      <c r="CC50" s="156" t="s">
        <v>16</v>
      </c>
      <c r="CJ50" s="7"/>
      <c r="CK50" s="7"/>
      <c r="CL50" s="7"/>
      <c r="CM50" s="7"/>
      <c r="CN50" s="7"/>
      <c r="CO50" s="7"/>
      <c r="CP50" s="7"/>
      <c r="CQ50" s="7"/>
      <c r="CR50" s="7"/>
      <c r="CS50" s="7"/>
      <c r="CT50" s="7" t="s">
        <v>1005</v>
      </c>
    </row>
    <row r="51">
      <c r="A51" s="7" t="s">
        <v>1022</v>
      </c>
      <c r="B51" s="132" t="b">
        <v>1</v>
      </c>
      <c r="C51" s="7"/>
      <c r="D51" s="138" t="s">
        <v>1023</v>
      </c>
      <c r="E51" s="134" t="str">
        <f t="array" ref="E51">IFNA( index(studiesdatasets!$A$2:$R4130,MATCH("*"&amp;IF(F51 = "","INVALID", F51)&amp;"*",studiesdatasets!$D$2:$D4130,0),1))</f>
        <v>set_30</v>
      </c>
      <c r="F51" s="151" t="s">
        <v>609</v>
      </c>
      <c r="G51" s="7" t="s">
        <v>1024</v>
      </c>
      <c r="H51" s="7" t="s">
        <v>1025</v>
      </c>
      <c r="I51" s="7"/>
      <c r="J51" s="7"/>
      <c r="K51" s="7"/>
      <c r="L51" s="7"/>
      <c r="M51" s="7" t="s">
        <v>570</v>
      </c>
      <c r="N51" s="7" t="str">
        <f>IFNA(IFS(COUNTIF($G$2:$G4130,$G51)&gt;1,"TRUE",COUNTIFS($E$2:$E4130,$E51,$D$2:D4130,$D51)&gt;1,"TRUE"),"FALSE")</f>
        <v>FALSE</v>
      </c>
      <c r="O51" s="7" t="s">
        <v>16</v>
      </c>
      <c r="P51" s="7" t="s">
        <v>16</v>
      </c>
      <c r="Q51" s="7" t="s">
        <v>16</v>
      </c>
      <c r="R51" s="7" t="s">
        <v>559</v>
      </c>
      <c r="S51" s="7"/>
      <c r="T51" s="135">
        <v>41.45</v>
      </c>
      <c r="U51" s="135">
        <v>-83.06</v>
      </c>
      <c r="V51" s="137" t="s">
        <v>1003</v>
      </c>
      <c r="W51" s="7" t="s">
        <v>16</v>
      </c>
      <c r="X51" s="7" t="s">
        <v>877</v>
      </c>
      <c r="Y51" s="7" t="s">
        <v>878</v>
      </c>
      <c r="Z51" s="7" t="s">
        <v>879</v>
      </c>
      <c r="AA51" s="7" t="s">
        <v>880</v>
      </c>
      <c r="AB51" s="7"/>
      <c r="AC51" s="7"/>
      <c r="AD51" s="7"/>
      <c r="AE51" s="7" t="s">
        <v>16</v>
      </c>
      <c r="AF51" s="7"/>
      <c r="AG51" s="7" t="s">
        <v>16</v>
      </c>
      <c r="AH51" s="7" t="s">
        <v>16</v>
      </c>
      <c r="AI51" s="7" t="s">
        <v>16</v>
      </c>
      <c r="AJ51" s="7" t="s">
        <v>16</v>
      </c>
      <c r="AK51" s="7" t="s">
        <v>16</v>
      </c>
      <c r="AL51" s="7" t="s">
        <v>16</v>
      </c>
      <c r="AM51" s="7" t="s">
        <v>16</v>
      </c>
      <c r="AN51" s="7" t="s">
        <v>16</v>
      </c>
      <c r="AO51" s="7" t="s">
        <v>16</v>
      </c>
      <c r="AP51" s="7" t="s">
        <v>16</v>
      </c>
      <c r="AQ51" s="7" t="s">
        <v>16</v>
      </c>
      <c r="AR51" s="7" t="s">
        <v>16</v>
      </c>
      <c r="AS51" s="7" t="s">
        <v>16</v>
      </c>
      <c r="AT51" s="7" t="s">
        <v>16</v>
      </c>
      <c r="AU51" s="7" t="s">
        <v>16</v>
      </c>
      <c r="AV51" s="7" t="s">
        <v>16</v>
      </c>
      <c r="AW51" s="7" t="s">
        <v>16</v>
      </c>
      <c r="AX51" s="7" t="s">
        <v>16</v>
      </c>
      <c r="AY51" s="7" t="s">
        <v>16</v>
      </c>
      <c r="AZ51" s="7" t="s">
        <v>16</v>
      </c>
      <c r="BA51" s="7" t="s">
        <v>16</v>
      </c>
      <c r="BB51" s="7" t="s">
        <v>16</v>
      </c>
      <c r="BC51" s="7" t="s">
        <v>16</v>
      </c>
      <c r="BD51" s="7"/>
      <c r="BE51" s="7" t="s">
        <v>16</v>
      </c>
      <c r="BF51" s="7" t="s">
        <v>16</v>
      </c>
      <c r="BG51" s="7" t="s">
        <v>16</v>
      </c>
      <c r="BH51" s="7" t="s">
        <v>16</v>
      </c>
      <c r="BI51" s="7" t="s">
        <v>16</v>
      </c>
      <c r="BJ51" s="7" t="s">
        <v>16</v>
      </c>
      <c r="BK51" s="7" t="s">
        <v>16</v>
      </c>
      <c r="BL51" s="7" t="s">
        <v>16</v>
      </c>
      <c r="BM51" s="7" t="s">
        <v>16</v>
      </c>
      <c r="BN51" s="7" t="s">
        <v>16</v>
      </c>
      <c r="BO51" s="7" t="s">
        <v>16</v>
      </c>
      <c r="BP51" s="7" t="s">
        <v>16</v>
      </c>
      <c r="BQ51" s="7" t="s">
        <v>16</v>
      </c>
      <c r="BR51" s="7" t="s">
        <v>16</v>
      </c>
      <c r="BS51" s="7" t="s">
        <v>16</v>
      </c>
      <c r="BT51" s="7" t="b">
        <v>1</v>
      </c>
      <c r="BU51" s="7"/>
      <c r="BV51" s="7"/>
      <c r="BW51" s="7"/>
      <c r="BX51" s="7"/>
      <c r="BY51" s="7"/>
      <c r="BZ51" s="7"/>
      <c r="CA51" s="7"/>
      <c r="CB51" s="7"/>
      <c r="CC51" s="156" t="s">
        <v>16</v>
      </c>
      <c r="CJ51" s="7"/>
      <c r="CK51" s="7"/>
      <c r="CL51" s="7"/>
      <c r="CM51" s="7"/>
      <c r="CN51" s="7"/>
      <c r="CO51" s="7"/>
      <c r="CP51" s="7"/>
      <c r="CQ51" s="7"/>
      <c r="CR51" s="7"/>
      <c r="CS51" s="7"/>
      <c r="CT51" s="7" t="s">
        <v>1005</v>
      </c>
    </row>
    <row r="52">
      <c r="A52" s="7" t="s">
        <v>1026</v>
      </c>
      <c r="B52" s="132" t="b">
        <v>1</v>
      </c>
      <c r="C52" s="7"/>
      <c r="D52" s="138" t="s">
        <v>1027</v>
      </c>
      <c r="E52" s="134" t="str">
        <f t="array" ref="E52">IFNA( index(studiesdatasets!$A$2:$R4130,MATCH("*"&amp;IF(F52 = "","INVALID", F52)&amp;"*",studiesdatasets!$D$2:$D4130,0),1))</f>
        <v>set_30</v>
      </c>
      <c r="F52" s="151" t="s">
        <v>609</v>
      </c>
      <c r="G52" s="7" t="s">
        <v>1028</v>
      </c>
      <c r="H52" s="7" t="s">
        <v>1029</v>
      </c>
      <c r="I52" s="7"/>
      <c r="J52" s="7"/>
      <c r="K52" s="7"/>
      <c r="L52" s="7"/>
      <c r="M52" s="7" t="s">
        <v>570</v>
      </c>
      <c r="N52" s="7" t="str">
        <f>IFNA(IFS(COUNTIF($G$2:$G4130,#REF!)&gt;1,"TRUE",COUNTIFS($E$2:$E4130,$E52,$D$2:D4130,$D52)&gt;1,"TRUE"),"FALSE")</f>
        <v>FALSE</v>
      </c>
      <c r="O52" s="7" t="s">
        <v>16</v>
      </c>
      <c r="P52" s="7" t="s">
        <v>16</v>
      </c>
      <c r="Q52" s="7" t="s">
        <v>16</v>
      </c>
      <c r="R52" s="7" t="s">
        <v>559</v>
      </c>
      <c r="S52" s="7"/>
      <c r="T52" s="135">
        <v>41.45</v>
      </c>
      <c r="U52" s="135">
        <v>-83.06</v>
      </c>
      <c r="V52" s="137" t="s">
        <v>1003</v>
      </c>
      <c r="W52" s="7" t="s">
        <v>16</v>
      </c>
      <c r="X52" s="7" t="s">
        <v>877</v>
      </c>
      <c r="Y52" s="7" t="s">
        <v>878</v>
      </c>
      <c r="Z52" s="7" t="s">
        <v>879</v>
      </c>
      <c r="AA52" s="7" t="s">
        <v>880</v>
      </c>
      <c r="AB52" s="7"/>
      <c r="AC52" s="7"/>
      <c r="AD52" s="7"/>
      <c r="AE52" s="7" t="s">
        <v>16</v>
      </c>
      <c r="AF52" s="7"/>
      <c r="AG52" s="7" t="s">
        <v>16</v>
      </c>
      <c r="AH52" s="7" t="s">
        <v>16</v>
      </c>
      <c r="AI52" s="7" t="s">
        <v>16</v>
      </c>
      <c r="AJ52" s="7" t="s">
        <v>16</v>
      </c>
      <c r="AK52" s="7" t="s">
        <v>16</v>
      </c>
      <c r="AL52" s="7" t="s">
        <v>16</v>
      </c>
      <c r="AM52" s="7" t="s">
        <v>16</v>
      </c>
      <c r="AN52" s="7" t="s">
        <v>16</v>
      </c>
      <c r="AO52" s="7" t="s">
        <v>16</v>
      </c>
      <c r="AP52" s="7" t="s">
        <v>16</v>
      </c>
      <c r="AQ52" s="7" t="s">
        <v>16</v>
      </c>
      <c r="AR52" s="7" t="s">
        <v>16</v>
      </c>
      <c r="AS52" s="7" t="s">
        <v>16</v>
      </c>
      <c r="AT52" s="7" t="s">
        <v>16</v>
      </c>
      <c r="AU52" s="7" t="s">
        <v>16</v>
      </c>
      <c r="AV52" s="7" t="s">
        <v>16</v>
      </c>
      <c r="AW52" s="7" t="s">
        <v>16</v>
      </c>
      <c r="AX52" s="7" t="s">
        <v>16</v>
      </c>
      <c r="AY52" s="7" t="s">
        <v>16</v>
      </c>
      <c r="AZ52" s="7" t="s">
        <v>16</v>
      </c>
      <c r="BA52" s="7" t="s">
        <v>16</v>
      </c>
      <c r="BB52" s="7" t="s">
        <v>16</v>
      </c>
      <c r="BC52" s="7" t="s">
        <v>16</v>
      </c>
      <c r="BD52" s="7"/>
      <c r="BE52" s="7" t="s">
        <v>16</v>
      </c>
      <c r="BF52" s="7" t="s">
        <v>16</v>
      </c>
      <c r="BG52" s="7" t="s">
        <v>16</v>
      </c>
      <c r="BH52" s="7" t="s">
        <v>16</v>
      </c>
      <c r="BI52" s="7" t="s">
        <v>16</v>
      </c>
      <c r="BJ52" s="7" t="s">
        <v>16</v>
      </c>
      <c r="BK52" s="7" t="s">
        <v>16</v>
      </c>
      <c r="BL52" s="7" t="s">
        <v>16</v>
      </c>
      <c r="BM52" s="7" t="s">
        <v>16</v>
      </c>
      <c r="BN52" s="7" t="s">
        <v>16</v>
      </c>
      <c r="BO52" s="7" t="s">
        <v>16</v>
      </c>
      <c r="BP52" s="7" t="s">
        <v>16</v>
      </c>
      <c r="BQ52" s="7" t="s">
        <v>16</v>
      </c>
      <c r="BR52" s="7" t="s">
        <v>16</v>
      </c>
      <c r="BS52" s="7" t="s">
        <v>16</v>
      </c>
      <c r="BT52" s="7" t="b">
        <v>1</v>
      </c>
      <c r="BU52" s="7"/>
      <c r="BV52" s="7"/>
      <c r="BW52" s="7"/>
      <c r="BX52" s="7"/>
      <c r="BY52" s="7"/>
      <c r="BZ52" s="7"/>
      <c r="CA52" s="7"/>
      <c r="CB52" s="7"/>
      <c r="CC52" s="156" t="s">
        <v>16</v>
      </c>
      <c r="CJ52" s="7"/>
      <c r="CK52" s="7"/>
      <c r="CL52" s="7"/>
      <c r="CM52" s="7"/>
      <c r="CN52" s="7"/>
      <c r="CO52" s="7"/>
      <c r="CP52" s="7"/>
      <c r="CQ52" s="7"/>
      <c r="CR52" s="7"/>
      <c r="CS52" s="7"/>
      <c r="CT52" s="7" t="s">
        <v>1005</v>
      </c>
    </row>
    <row r="53">
      <c r="A53" s="7" t="s">
        <v>1030</v>
      </c>
      <c r="B53" s="132" t="b">
        <v>1</v>
      </c>
      <c r="C53" s="7"/>
      <c r="D53" s="138" t="s">
        <v>1031</v>
      </c>
      <c r="E53" s="134" t="str">
        <f t="array" ref="E53">IFNA( index(studiesdatasets!$A$2:$R4130,MATCH("*"&amp;IF(F53 = "","INVALID", F53)&amp;"*",studiesdatasets!$D$2:$D4130,0),1))</f>
        <v>set_30</v>
      </c>
      <c r="F53" s="151" t="s">
        <v>609</v>
      </c>
      <c r="G53" s="7" t="s">
        <v>1032</v>
      </c>
      <c r="H53" s="7" t="s">
        <v>1033</v>
      </c>
      <c r="I53" s="7"/>
      <c r="J53" s="7"/>
      <c r="K53" s="7"/>
      <c r="L53" s="7"/>
      <c r="M53" s="7" t="s">
        <v>570</v>
      </c>
      <c r="N53" s="7" t="str">
        <f t="shared" ref="N53:N57" si="2">IFNA(IFS(COUNTIF($G$2:$G4130,$G53)&gt;1,"TRUE",COUNTIFS($E$2:$E4130,$E53,$D$2:D4130,$D53)&gt;1,"TRUE"),"FALSE")</f>
        <v>FALSE</v>
      </c>
      <c r="O53" s="7" t="s">
        <v>16</v>
      </c>
      <c r="P53" s="7" t="s">
        <v>16</v>
      </c>
      <c r="Q53" s="7" t="s">
        <v>16</v>
      </c>
      <c r="R53" s="7" t="s">
        <v>559</v>
      </c>
      <c r="S53" s="7"/>
      <c r="T53" s="135">
        <v>41.45</v>
      </c>
      <c r="U53" s="135">
        <v>-83.06</v>
      </c>
      <c r="V53" s="137" t="s">
        <v>1003</v>
      </c>
      <c r="W53" s="7" t="s">
        <v>16</v>
      </c>
      <c r="X53" s="7" t="s">
        <v>877</v>
      </c>
      <c r="Y53" s="7" t="s">
        <v>878</v>
      </c>
      <c r="Z53" s="7" t="s">
        <v>879</v>
      </c>
      <c r="AA53" s="7" t="s">
        <v>880</v>
      </c>
      <c r="AB53" s="7"/>
      <c r="AC53" s="7"/>
      <c r="AD53" s="7"/>
      <c r="AE53" s="7"/>
      <c r="AF53" s="7"/>
      <c r="AG53" s="7"/>
      <c r="AH53" s="7"/>
      <c r="AI53" s="7"/>
      <c r="AJ53" s="7"/>
      <c r="AK53" s="154">
        <v>-0.0040838</v>
      </c>
      <c r="AL53" s="7" t="s">
        <v>16</v>
      </c>
      <c r="AM53" s="154">
        <v>0.00257972</v>
      </c>
      <c r="AN53" s="154">
        <v>0.0174819</v>
      </c>
      <c r="AO53" s="7" t="s">
        <v>16</v>
      </c>
      <c r="AP53" s="7" t="s">
        <v>16</v>
      </c>
      <c r="AQ53" s="7" t="s">
        <v>16</v>
      </c>
      <c r="AR53" s="7" t="s">
        <v>16</v>
      </c>
      <c r="AS53" s="7" t="s">
        <v>16</v>
      </c>
      <c r="AT53" s="7" t="s">
        <v>16</v>
      </c>
      <c r="AU53" s="7" t="s">
        <v>16</v>
      </c>
      <c r="AV53" s="7" t="s">
        <v>16</v>
      </c>
      <c r="AW53" s="7" t="s">
        <v>16</v>
      </c>
      <c r="AX53" s="7">
        <v>21.36</v>
      </c>
      <c r="AY53" s="7" t="s">
        <v>16</v>
      </c>
      <c r="AZ53" s="7" t="s">
        <v>16</v>
      </c>
      <c r="BA53" s="7" t="s">
        <v>16</v>
      </c>
      <c r="BB53" s="7" t="s">
        <v>16</v>
      </c>
      <c r="BC53" s="7" t="s">
        <v>16</v>
      </c>
      <c r="BD53" s="7"/>
      <c r="BE53" s="7" t="s">
        <v>16</v>
      </c>
      <c r="BF53" s="7" t="s">
        <v>16</v>
      </c>
      <c r="BG53" s="7" t="s">
        <v>16</v>
      </c>
      <c r="BH53" s="7" t="s">
        <v>16</v>
      </c>
      <c r="BI53" s="7" t="s">
        <v>16</v>
      </c>
      <c r="BJ53" s="7" t="s">
        <v>16</v>
      </c>
      <c r="BK53" s="7" t="s">
        <v>16</v>
      </c>
      <c r="BL53" s="7" t="s">
        <v>16</v>
      </c>
      <c r="BM53" s="7" t="s">
        <v>16</v>
      </c>
      <c r="BN53" s="7" t="s">
        <v>16</v>
      </c>
      <c r="BO53" s="7" t="s">
        <v>16</v>
      </c>
      <c r="BP53" s="7" t="s">
        <v>16</v>
      </c>
      <c r="BQ53" s="7" t="s">
        <v>16</v>
      </c>
      <c r="BR53" s="7" t="s">
        <v>16</v>
      </c>
      <c r="BS53" s="7" t="s">
        <v>16</v>
      </c>
      <c r="BT53" s="7" t="b">
        <v>1</v>
      </c>
      <c r="BU53" s="7"/>
      <c r="BV53" s="7"/>
      <c r="BW53" s="7"/>
      <c r="BX53" s="7"/>
      <c r="BY53" s="7"/>
      <c r="BZ53" s="7"/>
      <c r="CA53" s="7"/>
      <c r="CB53" s="7"/>
      <c r="CC53" s="156">
        <v>32.427</v>
      </c>
      <c r="CJ53" s="7"/>
      <c r="CK53" s="7"/>
      <c r="CL53" s="7"/>
      <c r="CM53" s="7"/>
      <c r="CN53" s="7"/>
      <c r="CO53" s="7"/>
      <c r="CP53" s="7"/>
      <c r="CQ53" s="7"/>
      <c r="CR53" s="7"/>
      <c r="CS53" s="7"/>
      <c r="CT53" s="7" t="s">
        <v>1005</v>
      </c>
    </row>
    <row r="54">
      <c r="A54" s="7" t="s">
        <v>1034</v>
      </c>
      <c r="B54" s="132" t="b">
        <v>1</v>
      </c>
      <c r="C54" s="7"/>
      <c r="D54" s="138" t="s">
        <v>1035</v>
      </c>
      <c r="E54" s="134" t="str">
        <f t="array" ref="E54">IFNA( index(studiesdatasets!$A$2:$R4130,MATCH("*"&amp;IF(F54 = "","INVALID", F54)&amp;"*",studiesdatasets!$D$2:$D4130,0),1))</f>
        <v>set_30</v>
      </c>
      <c r="F54" s="151" t="s">
        <v>609</v>
      </c>
      <c r="G54" s="7" t="s">
        <v>1036</v>
      </c>
      <c r="H54" s="7" t="s">
        <v>1037</v>
      </c>
      <c r="I54" s="7"/>
      <c r="J54" s="7"/>
      <c r="K54" s="7"/>
      <c r="L54" s="7"/>
      <c r="M54" s="7" t="s">
        <v>570</v>
      </c>
      <c r="N54" s="7" t="str">
        <f t="shared" si="2"/>
        <v>FALSE</v>
      </c>
      <c r="O54" s="7" t="s">
        <v>16</v>
      </c>
      <c r="P54" s="7" t="s">
        <v>16</v>
      </c>
      <c r="Q54" s="7" t="s">
        <v>16</v>
      </c>
      <c r="R54" s="7" t="s">
        <v>559</v>
      </c>
      <c r="S54" s="7"/>
      <c r="T54" s="135">
        <v>41.45</v>
      </c>
      <c r="U54" s="135">
        <v>-83.06</v>
      </c>
      <c r="V54" s="137" t="s">
        <v>1003</v>
      </c>
      <c r="W54" s="7" t="s">
        <v>16</v>
      </c>
      <c r="X54" s="7" t="s">
        <v>877</v>
      </c>
      <c r="Y54" s="7" t="s">
        <v>878</v>
      </c>
      <c r="Z54" s="7" t="s">
        <v>879</v>
      </c>
      <c r="AA54" s="7" t="s">
        <v>880</v>
      </c>
      <c r="AB54" s="7"/>
      <c r="AC54" s="7"/>
      <c r="AD54" s="7"/>
      <c r="AE54" s="7"/>
      <c r="AF54" s="7"/>
      <c r="AG54" s="7"/>
      <c r="AH54" s="7"/>
      <c r="AI54" s="7"/>
      <c r="AJ54" s="7"/>
      <c r="AK54" s="154">
        <v>-0.0062681</v>
      </c>
      <c r="AL54" s="7" t="s">
        <v>16</v>
      </c>
      <c r="AM54" s="154">
        <v>0.00636812</v>
      </c>
      <c r="AN54" s="154">
        <v>1.94395682</v>
      </c>
      <c r="AO54" s="7" t="s">
        <v>16</v>
      </c>
      <c r="AP54" s="7" t="s">
        <v>16</v>
      </c>
      <c r="AQ54" s="7" t="s">
        <v>16</v>
      </c>
      <c r="AR54" s="7" t="s">
        <v>16</v>
      </c>
      <c r="AS54" s="7" t="s">
        <v>16</v>
      </c>
      <c r="AT54" s="7" t="s">
        <v>16</v>
      </c>
      <c r="AU54" s="7" t="s">
        <v>16</v>
      </c>
      <c r="AV54" s="7" t="s">
        <v>16</v>
      </c>
      <c r="AW54" s="7" t="s">
        <v>16</v>
      </c>
      <c r="AX54" s="7">
        <v>3.084</v>
      </c>
      <c r="AY54" s="7" t="s">
        <v>16</v>
      </c>
      <c r="AZ54" s="7" t="s">
        <v>16</v>
      </c>
      <c r="BA54" s="7" t="s">
        <v>16</v>
      </c>
      <c r="BB54" s="7" t="s">
        <v>16</v>
      </c>
      <c r="BC54" s="7" t="s">
        <v>16</v>
      </c>
      <c r="BD54" s="7"/>
      <c r="BE54" s="7" t="s">
        <v>16</v>
      </c>
      <c r="BF54" s="7" t="s">
        <v>16</v>
      </c>
      <c r="BG54" s="7" t="s">
        <v>16</v>
      </c>
      <c r="BH54" s="7" t="s">
        <v>16</v>
      </c>
      <c r="BI54" s="7" t="s">
        <v>16</v>
      </c>
      <c r="BJ54" s="7" t="s">
        <v>16</v>
      </c>
      <c r="BK54" s="7" t="s">
        <v>16</v>
      </c>
      <c r="BL54" s="7" t="s">
        <v>16</v>
      </c>
      <c r="BM54" s="7" t="s">
        <v>16</v>
      </c>
      <c r="BN54" s="7" t="s">
        <v>16</v>
      </c>
      <c r="BO54" s="7" t="s">
        <v>16</v>
      </c>
      <c r="BP54" s="7" t="s">
        <v>16</v>
      </c>
      <c r="BQ54" s="7" t="s">
        <v>16</v>
      </c>
      <c r="BR54" s="7" t="s">
        <v>16</v>
      </c>
      <c r="BS54" s="7" t="s">
        <v>16</v>
      </c>
      <c r="BT54" s="7" t="b">
        <v>1</v>
      </c>
      <c r="BU54" s="7"/>
      <c r="BV54" s="7"/>
      <c r="BW54" s="7"/>
      <c r="BX54" s="7"/>
      <c r="BY54" s="7"/>
      <c r="BZ54" s="7"/>
      <c r="CA54" s="7"/>
      <c r="CB54" s="7"/>
      <c r="CC54" s="156">
        <v>28.866</v>
      </c>
      <c r="CJ54" s="7"/>
      <c r="CK54" s="7"/>
      <c r="CL54" s="7"/>
      <c r="CM54" s="7"/>
      <c r="CN54" s="7"/>
      <c r="CO54" s="7"/>
      <c r="CP54" s="7"/>
      <c r="CQ54" s="7"/>
      <c r="CR54" s="7"/>
      <c r="CS54" s="7"/>
      <c r="CT54" s="7" t="s">
        <v>1005</v>
      </c>
    </row>
    <row r="55">
      <c r="A55" s="7" t="s">
        <v>1038</v>
      </c>
      <c r="B55" s="132" t="b">
        <v>1</v>
      </c>
      <c r="C55" s="7"/>
      <c r="D55" s="138" t="s">
        <v>1039</v>
      </c>
      <c r="E55" s="134" t="str">
        <f t="array" ref="E55">IFNA( index(studiesdatasets!$A$2:$R4130,MATCH("*"&amp;IF(F55 = "","INVALID", F55)&amp;"*",studiesdatasets!$D$2:$D4130,0),1))</f>
        <v>set_30</v>
      </c>
      <c r="F55" s="151" t="s">
        <v>609</v>
      </c>
      <c r="G55" s="7" t="s">
        <v>1040</v>
      </c>
      <c r="H55" s="7" t="s">
        <v>1041</v>
      </c>
      <c r="I55" s="7"/>
      <c r="J55" s="7"/>
      <c r="K55" s="7"/>
      <c r="L55" s="7"/>
      <c r="M55" s="7" t="s">
        <v>570</v>
      </c>
      <c r="N55" s="7" t="str">
        <f t="shared" si="2"/>
        <v>FALSE</v>
      </c>
      <c r="O55" s="7" t="s">
        <v>16</v>
      </c>
      <c r="P55" s="7" t="s">
        <v>16</v>
      </c>
      <c r="Q55" s="7" t="s">
        <v>16</v>
      </c>
      <c r="R55" s="7" t="s">
        <v>559</v>
      </c>
      <c r="S55" s="7"/>
      <c r="T55" s="135">
        <v>41.45</v>
      </c>
      <c r="U55" s="135">
        <v>-83.06</v>
      </c>
      <c r="V55" s="137" t="s">
        <v>1003</v>
      </c>
      <c r="W55" s="7" t="s">
        <v>16</v>
      </c>
      <c r="X55" s="7" t="s">
        <v>877</v>
      </c>
      <c r="Y55" s="7" t="s">
        <v>878</v>
      </c>
      <c r="Z55" s="7" t="s">
        <v>879</v>
      </c>
      <c r="AA55" s="7" t="s">
        <v>880</v>
      </c>
      <c r="AB55" s="7"/>
      <c r="AC55" s="7"/>
      <c r="AD55" s="7"/>
      <c r="AE55" s="7"/>
      <c r="AF55" s="7"/>
      <c r="AG55" s="7"/>
      <c r="AH55" s="7"/>
      <c r="AI55" s="7"/>
      <c r="AJ55" s="7"/>
      <c r="AK55" s="154">
        <v>-0.0023743</v>
      </c>
      <c r="AL55" s="7" t="s">
        <v>16</v>
      </c>
      <c r="AM55" s="154">
        <v>0.00777524</v>
      </c>
      <c r="AN55" s="154">
        <v>0.47056402</v>
      </c>
      <c r="AO55" s="7" t="s">
        <v>16</v>
      </c>
      <c r="AP55" s="7" t="s">
        <v>16</v>
      </c>
      <c r="AQ55" s="7" t="s">
        <v>16</v>
      </c>
      <c r="AR55" s="7" t="s">
        <v>16</v>
      </c>
      <c r="AS55" s="7" t="s">
        <v>16</v>
      </c>
      <c r="AT55" s="7" t="s">
        <v>16</v>
      </c>
      <c r="AU55" s="7" t="s">
        <v>16</v>
      </c>
      <c r="AV55" s="7" t="s">
        <v>16</v>
      </c>
      <c r="AW55" s="7" t="s">
        <v>16</v>
      </c>
      <c r="AX55" s="7">
        <v>27.4</v>
      </c>
      <c r="AY55" s="7" t="s">
        <v>16</v>
      </c>
      <c r="AZ55" s="7" t="s">
        <v>16</v>
      </c>
      <c r="BA55" s="7" t="s">
        <v>16</v>
      </c>
      <c r="BB55" s="7" t="s">
        <v>16</v>
      </c>
      <c r="BC55" s="7" t="s">
        <v>16</v>
      </c>
      <c r="BD55" s="7"/>
      <c r="BE55" s="7" t="s">
        <v>16</v>
      </c>
      <c r="BF55" s="7" t="s">
        <v>16</v>
      </c>
      <c r="BG55" s="7" t="s">
        <v>16</v>
      </c>
      <c r="BH55" s="7" t="s">
        <v>16</v>
      </c>
      <c r="BI55" s="7" t="s">
        <v>16</v>
      </c>
      <c r="BJ55" s="7" t="s">
        <v>16</v>
      </c>
      <c r="BK55" s="7" t="s">
        <v>16</v>
      </c>
      <c r="BL55" s="7" t="s">
        <v>16</v>
      </c>
      <c r="BM55" s="7" t="s">
        <v>16</v>
      </c>
      <c r="BN55" s="7" t="s">
        <v>16</v>
      </c>
      <c r="BO55" s="7" t="s">
        <v>16</v>
      </c>
      <c r="BP55" s="7" t="s">
        <v>16</v>
      </c>
      <c r="BQ55" s="7" t="s">
        <v>16</v>
      </c>
      <c r="BR55" s="7" t="s">
        <v>16</v>
      </c>
      <c r="BS55" s="7" t="s">
        <v>16</v>
      </c>
      <c r="BT55" s="7" t="b">
        <v>1</v>
      </c>
      <c r="BU55" s="7"/>
      <c r="BV55" s="7"/>
      <c r="BW55" s="7"/>
      <c r="BX55" s="7"/>
      <c r="BY55" s="7"/>
      <c r="BZ55" s="7"/>
      <c r="CA55" s="7"/>
      <c r="CB55" s="7"/>
      <c r="CC55" s="156">
        <v>45.822</v>
      </c>
      <c r="CJ55" s="7"/>
      <c r="CK55" s="7"/>
      <c r="CL55" s="7"/>
      <c r="CM55" s="7"/>
      <c r="CN55" s="7"/>
      <c r="CO55" s="7"/>
      <c r="CP55" s="7"/>
      <c r="CQ55" s="7"/>
      <c r="CR55" s="7"/>
      <c r="CS55" s="7"/>
      <c r="CT55" s="7" t="s">
        <v>1005</v>
      </c>
    </row>
    <row r="56">
      <c r="A56" s="7" t="s">
        <v>1042</v>
      </c>
      <c r="B56" s="132" t="b">
        <v>1</v>
      </c>
      <c r="C56" s="7"/>
      <c r="D56" s="138" t="s">
        <v>1043</v>
      </c>
      <c r="E56" s="134" t="str">
        <f t="array" ref="E56">IFNA( index(studiesdatasets!$A$2:$R4130,MATCH("*"&amp;IF(F56 = "","INVALID", F56)&amp;"*",studiesdatasets!$D$2:$D4130,0),1))</f>
        <v>set_30</v>
      </c>
      <c r="F56" s="151" t="s">
        <v>609</v>
      </c>
      <c r="G56" s="7" t="s">
        <v>1044</v>
      </c>
      <c r="H56" s="7" t="s">
        <v>1045</v>
      </c>
      <c r="I56" s="7"/>
      <c r="J56" s="7"/>
      <c r="K56" s="7"/>
      <c r="L56" s="7"/>
      <c r="M56" s="7" t="s">
        <v>570</v>
      </c>
      <c r="N56" s="7" t="str">
        <f t="shared" si="2"/>
        <v>FALSE</v>
      </c>
      <c r="O56" s="7" t="s">
        <v>16</v>
      </c>
      <c r="P56" s="7" t="s">
        <v>16</v>
      </c>
      <c r="Q56" s="7" t="s">
        <v>16</v>
      </c>
      <c r="R56" s="7" t="s">
        <v>559</v>
      </c>
      <c r="S56" s="7"/>
      <c r="T56" s="135">
        <v>41.45</v>
      </c>
      <c r="U56" s="135">
        <v>-83.06</v>
      </c>
      <c r="V56" s="137" t="s">
        <v>1003</v>
      </c>
      <c r="W56" s="7" t="s">
        <v>16</v>
      </c>
      <c r="X56" s="7" t="s">
        <v>877</v>
      </c>
      <c r="Y56" s="7" t="s">
        <v>878</v>
      </c>
      <c r="Z56" s="7" t="s">
        <v>879</v>
      </c>
      <c r="AA56" s="7" t="s">
        <v>880</v>
      </c>
      <c r="AB56" s="7"/>
      <c r="AC56" s="7"/>
      <c r="AD56" s="7"/>
      <c r="AE56" s="7"/>
      <c r="AF56" s="7"/>
      <c r="AG56" s="7"/>
      <c r="AH56" s="7"/>
      <c r="AI56" s="7"/>
      <c r="AJ56" s="7"/>
      <c r="AK56" s="154">
        <v>-0.0054134</v>
      </c>
      <c r="AL56" s="7" t="s">
        <v>16</v>
      </c>
      <c r="AM56" s="154">
        <v>0.00276012</v>
      </c>
      <c r="AN56" s="154">
        <v>0.84281652</v>
      </c>
      <c r="AO56" s="7" t="s">
        <v>16</v>
      </c>
      <c r="AP56" s="7" t="s">
        <v>16</v>
      </c>
      <c r="AQ56" s="7" t="s">
        <v>16</v>
      </c>
      <c r="AR56" s="7" t="s">
        <v>16</v>
      </c>
      <c r="AS56" s="7" t="s">
        <v>16</v>
      </c>
      <c r="AT56" s="7" t="s">
        <v>16</v>
      </c>
      <c r="AU56" s="7" t="s">
        <v>16</v>
      </c>
      <c r="AV56" s="7" t="s">
        <v>16</v>
      </c>
      <c r="AW56" s="7" t="s">
        <v>16</v>
      </c>
      <c r="AX56" s="7">
        <v>21.64</v>
      </c>
      <c r="AY56" s="7" t="s">
        <v>16</v>
      </c>
      <c r="AZ56" s="7" t="s">
        <v>16</v>
      </c>
      <c r="BA56" s="7" t="s">
        <v>16</v>
      </c>
      <c r="BB56" s="7" t="s">
        <v>16</v>
      </c>
      <c r="BC56" s="7" t="s">
        <v>16</v>
      </c>
      <c r="BD56" s="7"/>
      <c r="BE56" s="7" t="s">
        <v>16</v>
      </c>
      <c r="BF56" s="7" t="s">
        <v>16</v>
      </c>
      <c r="BG56" s="7" t="s">
        <v>16</v>
      </c>
      <c r="BH56" s="7" t="s">
        <v>16</v>
      </c>
      <c r="BI56" s="7" t="s">
        <v>16</v>
      </c>
      <c r="BJ56" s="7" t="s">
        <v>16</v>
      </c>
      <c r="BK56" s="7" t="s">
        <v>16</v>
      </c>
      <c r="BL56" s="7" t="s">
        <v>16</v>
      </c>
      <c r="BM56" s="7" t="s">
        <v>16</v>
      </c>
      <c r="BN56" s="7" t="s">
        <v>16</v>
      </c>
      <c r="BO56" s="7" t="s">
        <v>16</v>
      </c>
      <c r="BP56" s="7" t="s">
        <v>16</v>
      </c>
      <c r="BQ56" s="7" t="s">
        <v>16</v>
      </c>
      <c r="BR56" s="7" t="s">
        <v>16</v>
      </c>
      <c r="BS56" s="7" t="s">
        <v>16</v>
      </c>
      <c r="BT56" s="7" t="b">
        <v>1</v>
      </c>
      <c r="BU56" s="7"/>
      <c r="BV56" s="7"/>
      <c r="BW56" s="7"/>
      <c r="BX56" s="7"/>
      <c r="BY56" s="7"/>
      <c r="BZ56" s="7"/>
      <c r="CA56" s="7"/>
      <c r="CB56" s="7"/>
      <c r="CC56" s="156">
        <v>33.24</v>
      </c>
      <c r="CJ56" s="7"/>
      <c r="CK56" s="7"/>
      <c r="CL56" s="7"/>
      <c r="CM56" s="7"/>
      <c r="CN56" s="7"/>
      <c r="CO56" s="7"/>
      <c r="CP56" s="7"/>
      <c r="CQ56" s="7"/>
      <c r="CR56" s="7"/>
      <c r="CS56" s="7"/>
      <c r="CT56" s="7" t="s">
        <v>1005</v>
      </c>
    </row>
    <row r="57">
      <c r="A57" s="7" t="s">
        <v>1046</v>
      </c>
      <c r="B57" s="132" t="b">
        <v>1</v>
      </c>
      <c r="C57" s="7"/>
      <c r="D57" s="138" t="s">
        <v>1047</v>
      </c>
      <c r="E57" s="134" t="str">
        <f t="array" ref="E57">IFNA( index(studiesdatasets!$A$2:$R4130,MATCH("*"&amp;IF(F57 = "","INVALID", F57)&amp;"*",studiesdatasets!$D$2:$D4130,0),1))</f>
        <v>set_30</v>
      </c>
      <c r="F57" s="151" t="s">
        <v>609</v>
      </c>
      <c r="G57" s="7" t="s">
        <v>1048</v>
      </c>
      <c r="H57" s="7" t="s">
        <v>1049</v>
      </c>
      <c r="I57" s="7"/>
      <c r="J57" s="7"/>
      <c r="K57" s="7"/>
      <c r="L57" s="7"/>
      <c r="M57" s="7" t="s">
        <v>570</v>
      </c>
      <c r="N57" s="7" t="str">
        <f t="shared" si="2"/>
        <v>FALSE</v>
      </c>
      <c r="O57" s="7" t="s">
        <v>16</v>
      </c>
      <c r="P57" s="7" t="s">
        <v>16</v>
      </c>
      <c r="Q57" s="7" t="s">
        <v>16</v>
      </c>
      <c r="R57" s="7" t="s">
        <v>559</v>
      </c>
      <c r="S57" s="7"/>
      <c r="T57" s="135">
        <v>41.45</v>
      </c>
      <c r="U57" s="135">
        <v>-83.06</v>
      </c>
      <c r="V57" s="137" t="s">
        <v>1003</v>
      </c>
      <c r="W57" s="7" t="s">
        <v>16</v>
      </c>
      <c r="X57" s="7" t="s">
        <v>877</v>
      </c>
      <c r="Y57" s="7" t="s">
        <v>878</v>
      </c>
      <c r="Z57" s="7" t="s">
        <v>879</v>
      </c>
      <c r="AA57" s="7" t="s">
        <v>880</v>
      </c>
      <c r="AB57" s="7"/>
      <c r="AC57" s="7"/>
      <c r="AD57" s="7"/>
      <c r="AE57" s="7"/>
      <c r="AF57" s="7"/>
      <c r="AG57" s="7"/>
      <c r="AH57" s="7"/>
      <c r="AI57" s="7"/>
      <c r="AJ57" s="7"/>
      <c r="AK57" s="154">
        <v>-0.0060782</v>
      </c>
      <c r="AL57" s="7" t="s">
        <v>16</v>
      </c>
      <c r="AM57" s="154">
        <v>0.06122776</v>
      </c>
      <c r="AN57" s="154">
        <v>1.91054627</v>
      </c>
      <c r="AO57" s="7" t="s">
        <v>16</v>
      </c>
      <c r="AP57" s="7" t="s">
        <v>16</v>
      </c>
      <c r="AQ57" s="7" t="s">
        <v>16</v>
      </c>
      <c r="AR57" s="7" t="s">
        <v>16</v>
      </c>
      <c r="AS57" s="7" t="s">
        <v>16</v>
      </c>
      <c r="AT57" s="7" t="s">
        <v>16</v>
      </c>
      <c r="AU57" s="7" t="s">
        <v>16</v>
      </c>
      <c r="AV57" s="7" t="s">
        <v>16</v>
      </c>
      <c r="AW57" s="7" t="s">
        <v>16</v>
      </c>
      <c r="AX57" s="154">
        <v>15.36</v>
      </c>
      <c r="AY57" s="7" t="s">
        <v>16</v>
      </c>
      <c r="AZ57" s="7" t="s">
        <v>16</v>
      </c>
      <c r="BA57" s="7" t="s">
        <v>16</v>
      </c>
      <c r="BB57" s="7" t="s">
        <v>16</v>
      </c>
      <c r="BC57" s="7" t="s">
        <v>16</v>
      </c>
      <c r="BD57" s="7"/>
      <c r="BE57" s="7" t="s">
        <v>16</v>
      </c>
      <c r="BF57" s="7" t="s">
        <v>16</v>
      </c>
      <c r="BG57" s="7" t="s">
        <v>16</v>
      </c>
      <c r="BH57" s="7" t="s">
        <v>16</v>
      </c>
      <c r="BI57" s="7" t="s">
        <v>16</v>
      </c>
      <c r="BJ57" s="7" t="s">
        <v>16</v>
      </c>
      <c r="BK57" s="7" t="s">
        <v>16</v>
      </c>
      <c r="BL57" s="7" t="s">
        <v>16</v>
      </c>
      <c r="BM57" s="7" t="s">
        <v>16</v>
      </c>
      <c r="BN57" s="7" t="s">
        <v>16</v>
      </c>
      <c r="BO57" s="7" t="s">
        <v>16</v>
      </c>
      <c r="BP57" s="7" t="s">
        <v>16</v>
      </c>
      <c r="BQ57" s="7" t="s">
        <v>16</v>
      </c>
      <c r="BR57" s="7" t="s">
        <v>16</v>
      </c>
      <c r="BS57" s="7" t="s">
        <v>16</v>
      </c>
      <c r="BT57" s="7" t="b">
        <v>1</v>
      </c>
      <c r="BU57" s="7"/>
      <c r="BV57" s="7"/>
      <c r="BW57" s="7"/>
      <c r="BX57" s="7"/>
      <c r="BY57" s="7"/>
      <c r="BZ57" s="7"/>
      <c r="CA57" s="7"/>
      <c r="CB57" s="7"/>
      <c r="CC57" s="156">
        <v>33.47</v>
      </c>
      <c r="CJ57" s="7"/>
      <c r="CK57" s="7"/>
      <c r="CL57" s="7"/>
      <c r="CM57" s="7"/>
      <c r="CN57" s="7"/>
      <c r="CO57" s="7"/>
      <c r="CP57" s="7"/>
      <c r="CQ57" s="7"/>
      <c r="CR57" s="7"/>
      <c r="CS57" s="7"/>
      <c r="CT57" s="7" t="s">
        <v>1005</v>
      </c>
    </row>
    <row r="58">
      <c r="A58" s="7" t="s">
        <v>1050</v>
      </c>
      <c r="B58" s="132" t="b">
        <v>1</v>
      </c>
      <c r="C58" s="7"/>
      <c r="D58" s="7" t="s">
        <v>1051</v>
      </c>
      <c r="E58" s="134" t="str">
        <f t="array" ref="E58">IFNA( index(studiesdatasets!$A$2:$R4130,MATCH("*"&amp;IF(F58 = "","INVALID", F58)&amp;"*",studiesdatasets!$D$2:$D4130,0),1))</f>
        <v>set_30</v>
      </c>
      <c r="F58" s="151" t="s">
        <v>609</v>
      </c>
      <c r="G58" s="7" t="s">
        <v>1052</v>
      </c>
      <c r="H58" s="7" t="s">
        <v>1053</v>
      </c>
      <c r="I58" s="7"/>
      <c r="J58" s="7"/>
      <c r="K58" s="7"/>
      <c r="L58" s="7"/>
      <c r="M58" s="7" t="s">
        <v>570</v>
      </c>
      <c r="N58" s="7" t="str">
        <f t="shared" ref="N58:N64" si="3">IFNA(IFS(COUNTIF($G$2:$G4130,$G58)&gt;1,"TRUE",COUNTIFS($E$2:$E4130,$E58,$D$2:D4130,$D60)&gt;1,"TRUE"),"FALSE")</f>
        <v>FALSE</v>
      </c>
      <c r="O58" s="7" t="s">
        <v>16</v>
      </c>
      <c r="P58" s="7" t="s">
        <v>16</v>
      </c>
      <c r="Q58" s="7" t="s">
        <v>16</v>
      </c>
      <c r="R58" s="7" t="s">
        <v>559</v>
      </c>
      <c r="S58" s="7"/>
      <c r="T58" s="135">
        <v>41.45</v>
      </c>
      <c r="U58" s="135">
        <v>-83.06</v>
      </c>
      <c r="V58" s="137" t="s">
        <v>1003</v>
      </c>
      <c r="W58" s="7" t="s">
        <v>16</v>
      </c>
      <c r="X58" s="7" t="s">
        <v>877</v>
      </c>
      <c r="Y58" s="7" t="s">
        <v>878</v>
      </c>
      <c r="Z58" s="7" t="s">
        <v>879</v>
      </c>
      <c r="AA58" s="7" t="s">
        <v>880</v>
      </c>
      <c r="AB58" s="7"/>
      <c r="AC58" s="7"/>
      <c r="AD58" s="7"/>
      <c r="AE58" s="7"/>
      <c r="AF58" s="7"/>
      <c r="AG58" s="7"/>
      <c r="AH58" s="7"/>
      <c r="AI58" s="7"/>
      <c r="AJ58" s="7"/>
      <c r="AK58" s="154">
        <v>-0.0047486</v>
      </c>
      <c r="AL58" s="7" t="s">
        <v>16</v>
      </c>
      <c r="AM58" s="154">
        <v>0.06189524</v>
      </c>
      <c r="AN58" s="154">
        <v>1.89556912</v>
      </c>
      <c r="AO58" s="7" t="s">
        <v>16</v>
      </c>
      <c r="AP58" s="7" t="s">
        <v>16</v>
      </c>
      <c r="AQ58" s="7" t="s">
        <v>16</v>
      </c>
      <c r="AR58" s="7" t="s">
        <v>16</v>
      </c>
      <c r="AS58" s="7" t="s">
        <v>16</v>
      </c>
      <c r="AT58" s="7" t="s">
        <v>16</v>
      </c>
      <c r="AU58" s="7" t="s">
        <v>16</v>
      </c>
      <c r="AV58" s="7" t="s">
        <v>16</v>
      </c>
      <c r="AW58" s="7" t="s">
        <v>16</v>
      </c>
      <c r="AX58" s="154">
        <v>16.16</v>
      </c>
      <c r="AY58" s="7" t="s">
        <v>16</v>
      </c>
      <c r="AZ58" s="7" t="s">
        <v>16</v>
      </c>
      <c r="BA58" s="7" t="s">
        <v>16</v>
      </c>
      <c r="BB58" s="7" t="s">
        <v>16</v>
      </c>
      <c r="BC58" s="7" t="s">
        <v>16</v>
      </c>
      <c r="BD58" s="7"/>
      <c r="BE58" s="7" t="s">
        <v>16</v>
      </c>
      <c r="BF58" s="7" t="s">
        <v>16</v>
      </c>
      <c r="BG58" s="7" t="s">
        <v>16</v>
      </c>
      <c r="BH58" s="7" t="s">
        <v>16</v>
      </c>
      <c r="BI58" s="7" t="s">
        <v>16</v>
      </c>
      <c r="BJ58" s="7" t="s">
        <v>16</v>
      </c>
      <c r="BK58" s="7" t="s">
        <v>16</v>
      </c>
      <c r="BL58" s="7" t="s">
        <v>16</v>
      </c>
      <c r="BM58" s="7" t="s">
        <v>16</v>
      </c>
      <c r="BN58" s="7" t="s">
        <v>16</v>
      </c>
      <c r="BO58" s="7" t="s">
        <v>16</v>
      </c>
      <c r="BP58" s="7" t="s">
        <v>16</v>
      </c>
      <c r="BQ58" s="7" t="s">
        <v>16</v>
      </c>
      <c r="BR58" s="7" t="s">
        <v>16</v>
      </c>
      <c r="BS58" s="7" t="s">
        <v>16</v>
      </c>
      <c r="BT58" s="7" t="b">
        <v>1</v>
      </c>
      <c r="BU58" s="7"/>
      <c r="BV58" s="7"/>
      <c r="BW58" s="7"/>
      <c r="BX58" s="7"/>
      <c r="BY58" s="7"/>
      <c r="BZ58" s="7"/>
      <c r="CA58" s="7"/>
      <c r="CB58" s="7"/>
      <c r="CC58" s="156">
        <v>31.235</v>
      </c>
      <c r="CJ58" s="7"/>
      <c r="CK58" s="7"/>
      <c r="CL58" s="7"/>
      <c r="CM58" s="7"/>
      <c r="CN58" s="7"/>
      <c r="CO58" s="7"/>
      <c r="CP58" s="7"/>
      <c r="CQ58" s="7"/>
      <c r="CR58" s="7"/>
      <c r="CS58" s="7"/>
      <c r="CT58" s="7" t="s">
        <v>1005</v>
      </c>
    </row>
    <row r="59">
      <c r="A59" s="7" t="s">
        <v>1054</v>
      </c>
      <c r="B59" s="132" t="b">
        <v>1</v>
      </c>
      <c r="C59" s="7"/>
      <c r="D59" s="7" t="s">
        <v>1055</v>
      </c>
      <c r="E59" s="134" t="str">
        <f t="array" ref="E59">IFNA( index(studiesdatasets!$A$2:$R4130,MATCH("*"&amp;IF(F59 = "","INVALID", F59)&amp;"*",studiesdatasets!$D$2:$D4130,0),1))</f>
        <v>set_30</v>
      </c>
      <c r="F59" s="151" t="s">
        <v>609</v>
      </c>
      <c r="G59" s="7" t="s">
        <v>1056</v>
      </c>
      <c r="H59" s="7" t="s">
        <v>1057</v>
      </c>
      <c r="I59" s="7"/>
      <c r="J59" s="7"/>
      <c r="K59" s="7"/>
      <c r="L59" s="7"/>
      <c r="M59" s="7" t="s">
        <v>570</v>
      </c>
      <c r="N59" s="7" t="str">
        <f t="shared" si="3"/>
        <v>FALSE</v>
      </c>
      <c r="O59" s="7" t="s">
        <v>16</v>
      </c>
      <c r="P59" s="7" t="s">
        <v>16</v>
      </c>
      <c r="Q59" s="7" t="s">
        <v>16</v>
      </c>
      <c r="R59" s="7" t="s">
        <v>559</v>
      </c>
      <c r="S59" s="7"/>
      <c r="T59" s="135">
        <v>41.45</v>
      </c>
      <c r="U59" s="135">
        <v>-83.06</v>
      </c>
      <c r="V59" s="137" t="s">
        <v>1003</v>
      </c>
      <c r="W59" s="7" t="s">
        <v>16</v>
      </c>
      <c r="X59" s="7" t="s">
        <v>877</v>
      </c>
      <c r="Y59" s="7" t="s">
        <v>878</v>
      </c>
      <c r="Z59" s="7" t="s">
        <v>879</v>
      </c>
      <c r="AA59" s="7" t="s">
        <v>880</v>
      </c>
      <c r="AB59" s="7"/>
      <c r="AC59" s="7"/>
      <c r="AD59" s="7"/>
      <c r="AE59" s="7"/>
      <c r="AF59" s="7"/>
      <c r="AG59" s="7"/>
      <c r="AH59" s="7"/>
      <c r="AI59" s="7"/>
      <c r="AJ59" s="7"/>
      <c r="AK59" s="154">
        <v>-0.0060782</v>
      </c>
      <c r="AL59" s="7" t="s">
        <v>16</v>
      </c>
      <c r="AM59" s="154">
        <v>0.05022336</v>
      </c>
      <c r="AN59" s="154">
        <v>1.91873889</v>
      </c>
      <c r="AO59" s="7" t="s">
        <v>16</v>
      </c>
      <c r="AP59" s="7" t="s">
        <v>16</v>
      </c>
      <c r="AQ59" s="7" t="s">
        <v>16</v>
      </c>
      <c r="AR59" s="7" t="s">
        <v>16</v>
      </c>
      <c r="AS59" s="7" t="s">
        <v>16</v>
      </c>
      <c r="AT59" s="7" t="s">
        <v>16</v>
      </c>
      <c r="AU59" s="7" t="s">
        <v>16</v>
      </c>
      <c r="AV59" s="7" t="s">
        <v>16</v>
      </c>
      <c r="AW59" s="7" t="s">
        <v>16</v>
      </c>
      <c r="AX59" s="154">
        <v>9.52</v>
      </c>
      <c r="AY59" s="7" t="s">
        <v>16</v>
      </c>
      <c r="AZ59" s="7" t="s">
        <v>16</v>
      </c>
      <c r="BA59" s="7" t="s">
        <v>16</v>
      </c>
      <c r="BB59" s="7" t="s">
        <v>16</v>
      </c>
      <c r="BC59" s="7" t="s">
        <v>16</v>
      </c>
      <c r="BD59" s="7"/>
      <c r="BE59" s="7" t="s">
        <v>16</v>
      </c>
      <c r="BF59" s="7" t="s">
        <v>16</v>
      </c>
      <c r="BG59" s="7" t="s">
        <v>16</v>
      </c>
      <c r="BH59" s="7" t="s">
        <v>16</v>
      </c>
      <c r="BI59" s="7" t="s">
        <v>16</v>
      </c>
      <c r="BJ59" s="7" t="s">
        <v>16</v>
      </c>
      <c r="BK59" s="7" t="s">
        <v>16</v>
      </c>
      <c r="BL59" s="7" t="s">
        <v>16</v>
      </c>
      <c r="BM59" s="7" t="s">
        <v>16</v>
      </c>
      <c r="BN59" s="7" t="s">
        <v>16</v>
      </c>
      <c r="BO59" s="7" t="s">
        <v>16</v>
      </c>
      <c r="BP59" s="7" t="s">
        <v>16</v>
      </c>
      <c r="BQ59" s="7" t="s">
        <v>16</v>
      </c>
      <c r="BR59" s="7" t="s">
        <v>16</v>
      </c>
      <c r="BS59" s="7" t="s">
        <v>16</v>
      </c>
      <c r="BT59" s="7" t="b">
        <v>1</v>
      </c>
      <c r="BU59" s="7"/>
      <c r="BV59" s="7"/>
      <c r="BW59" s="7"/>
      <c r="BX59" s="7"/>
      <c r="BY59" s="7"/>
      <c r="BZ59" s="7"/>
      <c r="CA59" s="7"/>
      <c r="CB59" s="7"/>
      <c r="CC59" s="156">
        <v>31.677</v>
      </c>
      <c r="CJ59" s="7"/>
      <c r="CK59" s="7"/>
      <c r="CL59" s="7"/>
      <c r="CM59" s="7"/>
      <c r="CN59" s="7"/>
      <c r="CO59" s="7"/>
      <c r="CP59" s="7"/>
      <c r="CQ59" s="7"/>
      <c r="CR59" s="7"/>
      <c r="CS59" s="7"/>
      <c r="CT59" s="7" t="s">
        <v>1005</v>
      </c>
    </row>
    <row r="60">
      <c r="A60" s="7" t="s">
        <v>1058</v>
      </c>
      <c r="B60" s="132" t="b">
        <v>1</v>
      </c>
      <c r="C60" s="7"/>
      <c r="D60" s="138" t="s">
        <v>1059</v>
      </c>
      <c r="E60" s="134" t="str">
        <f t="array" ref="E60">IFNA( index(studiesdatasets!$A$2:$R4130,MATCH("*"&amp;IF(F60 = "","INVALID", F60)&amp;"*",studiesdatasets!$D$2:$D4130,0),1))</f>
        <v>set_30</v>
      </c>
      <c r="F60" s="151" t="s">
        <v>609</v>
      </c>
      <c r="G60" s="7" t="s">
        <v>1060</v>
      </c>
      <c r="H60" s="7" t="s">
        <v>1061</v>
      </c>
      <c r="I60" s="7"/>
      <c r="J60" s="7"/>
      <c r="K60" s="7"/>
      <c r="L60" s="7"/>
      <c r="M60" s="7" t="s">
        <v>570</v>
      </c>
      <c r="N60" s="7" t="str">
        <f t="shared" si="3"/>
        <v>FALSE</v>
      </c>
      <c r="O60" s="7" t="s">
        <v>16</v>
      </c>
      <c r="P60" s="7" t="s">
        <v>16</v>
      </c>
      <c r="Q60" s="7" t="s">
        <v>16</v>
      </c>
      <c r="R60" s="7" t="s">
        <v>559</v>
      </c>
      <c r="S60" s="7"/>
      <c r="T60" s="135">
        <v>41.45</v>
      </c>
      <c r="U60" s="135">
        <v>-83.06</v>
      </c>
      <c r="V60" s="137" t="s">
        <v>1003</v>
      </c>
      <c r="W60" s="7" t="s">
        <v>16</v>
      </c>
      <c r="X60" s="7" t="s">
        <v>877</v>
      </c>
      <c r="Y60" s="7" t="s">
        <v>878</v>
      </c>
      <c r="Z60" s="7" t="s">
        <v>879</v>
      </c>
      <c r="AA60" s="7" t="s">
        <v>880</v>
      </c>
      <c r="AB60" s="7"/>
      <c r="AC60" s="7"/>
      <c r="AD60" s="7"/>
      <c r="AE60" s="7"/>
      <c r="AF60" s="7"/>
      <c r="AG60" s="7"/>
      <c r="AH60" s="7"/>
      <c r="AI60" s="7"/>
      <c r="AJ60" s="7"/>
      <c r="AK60" s="154">
        <v>-0.0040838</v>
      </c>
      <c r="AL60" s="7" t="s">
        <v>16</v>
      </c>
      <c r="AM60" s="154">
        <v>-0.0021828</v>
      </c>
      <c r="AN60" s="154">
        <v>15.622956</v>
      </c>
      <c r="AO60" s="7" t="s">
        <v>16</v>
      </c>
      <c r="AP60" s="7" t="s">
        <v>16</v>
      </c>
      <c r="AQ60" s="7" t="s">
        <v>16</v>
      </c>
      <c r="AR60" s="7" t="s">
        <v>16</v>
      </c>
      <c r="AS60" s="7" t="s">
        <v>16</v>
      </c>
      <c r="AT60" s="7" t="s">
        <v>16</v>
      </c>
      <c r="AU60" s="7" t="s">
        <v>16</v>
      </c>
      <c r="AV60" s="7" t="s">
        <v>16</v>
      </c>
      <c r="AW60" s="7" t="s">
        <v>16</v>
      </c>
      <c r="AX60" s="154">
        <v>10.48</v>
      </c>
      <c r="AY60" s="7" t="s">
        <v>16</v>
      </c>
      <c r="AZ60" s="7" t="s">
        <v>16</v>
      </c>
      <c r="BA60" s="7" t="s">
        <v>16</v>
      </c>
      <c r="BB60" s="7" t="s">
        <v>16</v>
      </c>
      <c r="BC60" s="7" t="s">
        <v>16</v>
      </c>
      <c r="BD60" s="7"/>
      <c r="BE60" s="7" t="s">
        <v>16</v>
      </c>
      <c r="BF60" s="7" t="s">
        <v>16</v>
      </c>
      <c r="BG60" s="7" t="s">
        <v>16</v>
      </c>
      <c r="BH60" s="7" t="s">
        <v>16</v>
      </c>
      <c r="BI60" s="7" t="s">
        <v>16</v>
      </c>
      <c r="BJ60" s="7" t="s">
        <v>16</v>
      </c>
      <c r="BK60" s="7" t="s">
        <v>16</v>
      </c>
      <c r="BL60" s="7" t="s">
        <v>16</v>
      </c>
      <c r="BM60" s="7" t="s">
        <v>16</v>
      </c>
      <c r="BN60" s="7" t="s">
        <v>16</v>
      </c>
      <c r="BO60" s="7" t="s">
        <v>16</v>
      </c>
      <c r="BP60" s="7" t="s">
        <v>16</v>
      </c>
      <c r="BQ60" s="7" t="s">
        <v>16</v>
      </c>
      <c r="BR60" s="7" t="s">
        <v>16</v>
      </c>
      <c r="BS60" s="7" t="s">
        <v>16</v>
      </c>
      <c r="BT60" s="7" t="b">
        <v>1</v>
      </c>
      <c r="BU60" s="7"/>
      <c r="BV60" s="7"/>
      <c r="BW60" s="7"/>
      <c r="BX60" s="7"/>
      <c r="BY60" s="7"/>
      <c r="BZ60" s="7"/>
      <c r="CA60" s="7"/>
      <c r="CB60" s="7"/>
      <c r="CC60" s="155" t="s">
        <v>16</v>
      </c>
      <c r="CJ60" s="7"/>
      <c r="CK60" s="7"/>
      <c r="CL60" s="7"/>
      <c r="CM60" s="7"/>
      <c r="CN60" s="7"/>
      <c r="CO60" s="7"/>
      <c r="CP60" s="7"/>
      <c r="CQ60" s="7"/>
      <c r="CR60" s="7"/>
      <c r="CS60" s="7"/>
      <c r="CT60" s="7" t="s">
        <v>1005</v>
      </c>
    </row>
    <row r="61">
      <c r="A61" s="7" t="s">
        <v>1062</v>
      </c>
      <c r="B61" s="132" t="b">
        <v>1</v>
      </c>
      <c r="C61" s="7"/>
      <c r="D61" s="138" t="s">
        <v>1063</v>
      </c>
      <c r="E61" s="134" t="str">
        <f t="array" ref="E61">IFNA( index(studiesdatasets!$A$2:$R4130,MATCH("*"&amp;IF(F61 = "","INVALID", F61)&amp;"*",studiesdatasets!$D$2:$D4130,0),1))</f>
        <v>set_30</v>
      </c>
      <c r="F61" s="151" t="s">
        <v>609</v>
      </c>
      <c r="G61" s="7" t="s">
        <v>1064</v>
      </c>
      <c r="H61" s="7" t="s">
        <v>1065</v>
      </c>
      <c r="I61" s="7"/>
      <c r="J61" s="7"/>
      <c r="K61" s="7"/>
      <c r="L61" s="7"/>
      <c r="M61" s="7" t="s">
        <v>570</v>
      </c>
      <c r="N61" s="7" t="str">
        <f t="shared" si="3"/>
        <v>FALSE</v>
      </c>
      <c r="O61" s="7" t="s">
        <v>16</v>
      </c>
      <c r="P61" s="7" t="s">
        <v>16</v>
      </c>
      <c r="Q61" s="7" t="s">
        <v>16</v>
      </c>
      <c r="R61" s="7" t="s">
        <v>559</v>
      </c>
      <c r="S61" s="7"/>
      <c r="T61" s="135">
        <v>41.45</v>
      </c>
      <c r="U61" s="135">
        <v>-83.06</v>
      </c>
      <c r="V61" s="137" t="s">
        <v>1003</v>
      </c>
      <c r="W61" s="7" t="s">
        <v>16</v>
      </c>
      <c r="X61" s="7" t="s">
        <v>877</v>
      </c>
      <c r="Y61" s="7" t="s">
        <v>878</v>
      </c>
      <c r="Z61" s="7" t="s">
        <v>879</v>
      </c>
      <c r="AA61" s="7" t="s">
        <v>880</v>
      </c>
      <c r="AB61" s="7"/>
      <c r="AC61" s="7"/>
      <c r="AD61" s="7"/>
      <c r="AE61" s="7"/>
      <c r="AF61" s="7"/>
      <c r="AG61" s="7"/>
      <c r="AH61" s="7"/>
      <c r="AI61" s="7"/>
      <c r="AJ61" s="7"/>
      <c r="AK61" s="154">
        <v>-0.003324</v>
      </c>
      <c r="AL61" s="7" t="s">
        <v>16</v>
      </c>
      <c r="AM61" s="154">
        <v>-0.0029766</v>
      </c>
      <c r="AN61" s="154">
        <v>15.4759368</v>
      </c>
      <c r="AO61" s="7" t="s">
        <v>16</v>
      </c>
      <c r="AP61" s="7" t="s">
        <v>16</v>
      </c>
      <c r="AQ61" s="7" t="s">
        <v>16</v>
      </c>
      <c r="AR61" s="7" t="s">
        <v>16</v>
      </c>
      <c r="AS61" s="7" t="s">
        <v>16</v>
      </c>
      <c r="AT61" s="7" t="s">
        <v>16</v>
      </c>
      <c r="AU61" s="7" t="s">
        <v>16</v>
      </c>
      <c r="AV61" s="7" t="s">
        <v>16</v>
      </c>
      <c r="AW61" s="7" t="s">
        <v>16</v>
      </c>
      <c r="AX61" s="154">
        <v>13.68</v>
      </c>
      <c r="AY61" s="7" t="s">
        <v>16</v>
      </c>
      <c r="AZ61" s="7" t="s">
        <v>16</v>
      </c>
      <c r="BA61" s="7" t="s">
        <v>16</v>
      </c>
      <c r="BB61" s="7" t="s">
        <v>16</v>
      </c>
      <c r="BC61" s="7" t="s">
        <v>16</v>
      </c>
      <c r="BD61" s="7"/>
      <c r="BE61" s="7" t="s">
        <v>16</v>
      </c>
      <c r="BF61" s="7" t="s">
        <v>16</v>
      </c>
      <c r="BG61" s="7" t="s">
        <v>16</v>
      </c>
      <c r="BH61" s="7" t="s">
        <v>16</v>
      </c>
      <c r="BI61" s="7" t="s">
        <v>16</v>
      </c>
      <c r="BJ61" s="7" t="s">
        <v>16</v>
      </c>
      <c r="BK61" s="7" t="s">
        <v>16</v>
      </c>
      <c r="BL61" s="7" t="s">
        <v>16</v>
      </c>
      <c r="BM61" s="7" t="s">
        <v>16</v>
      </c>
      <c r="BN61" s="7" t="s">
        <v>16</v>
      </c>
      <c r="BO61" s="7" t="s">
        <v>16</v>
      </c>
      <c r="BP61" s="7" t="s">
        <v>16</v>
      </c>
      <c r="BQ61" s="7" t="s">
        <v>16</v>
      </c>
      <c r="BR61" s="7" t="s">
        <v>16</v>
      </c>
      <c r="BS61" s="7" t="s">
        <v>16</v>
      </c>
      <c r="BT61" s="7" t="b">
        <v>1</v>
      </c>
      <c r="BU61" s="7"/>
      <c r="BV61" s="7"/>
      <c r="BW61" s="7"/>
      <c r="BX61" s="7"/>
      <c r="BY61" s="7"/>
      <c r="BZ61" s="7"/>
      <c r="CA61" s="7"/>
      <c r="CB61" s="7"/>
      <c r="CC61" s="155" t="s">
        <v>16</v>
      </c>
      <c r="CJ61" s="7"/>
      <c r="CK61" s="7"/>
      <c r="CL61" s="7"/>
      <c r="CM61" s="7"/>
      <c r="CN61" s="7"/>
      <c r="CO61" s="7"/>
      <c r="CP61" s="7"/>
      <c r="CQ61" s="7"/>
      <c r="CR61" s="7"/>
      <c r="CS61" s="7"/>
      <c r="CT61" s="7" t="s">
        <v>1005</v>
      </c>
    </row>
    <row r="62">
      <c r="A62" s="7" t="s">
        <v>1066</v>
      </c>
      <c r="B62" s="132" t="b">
        <v>1</v>
      </c>
      <c r="C62" s="7"/>
      <c r="D62" s="138" t="s">
        <v>1067</v>
      </c>
      <c r="E62" s="134" t="str">
        <f t="array" ref="E62">IFNA( index(studiesdatasets!$A$2:$R4130,MATCH("*"&amp;IF(F62 = "","INVALID", F62)&amp;"*",studiesdatasets!$D$2:$D4130,0),1))</f>
        <v>set_30</v>
      </c>
      <c r="F62" s="151" t="s">
        <v>609</v>
      </c>
      <c r="G62" s="7" t="s">
        <v>1068</v>
      </c>
      <c r="H62" s="7" t="s">
        <v>1069</v>
      </c>
      <c r="I62" s="7"/>
      <c r="J62" s="7"/>
      <c r="K62" s="7"/>
      <c r="L62" s="7"/>
      <c r="M62" s="7" t="s">
        <v>570</v>
      </c>
      <c r="N62" s="7" t="str">
        <f t="shared" si="3"/>
        <v>FALSE</v>
      </c>
      <c r="O62" s="7" t="s">
        <v>16</v>
      </c>
      <c r="P62" s="7" t="s">
        <v>16</v>
      </c>
      <c r="Q62" s="7" t="s">
        <v>16</v>
      </c>
      <c r="R62" s="7" t="s">
        <v>559</v>
      </c>
      <c r="S62" s="7"/>
      <c r="T62" s="135">
        <v>41.45</v>
      </c>
      <c r="U62" s="135">
        <v>-83.06</v>
      </c>
      <c r="V62" s="137" t="s">
        <v>1003</v>
      </c>
      <c r="W62" s="7" t="s">
        <v>16</v>
      </c>
      <c r="X62" s="7" t="s">
        <v>877</v>
      </c>
      <c r="Y62" s="7" t="s">
        <v>878</v>
      </c>
      <c r="Z62" s="7" t="s">
        <v>879</v>
      </c>
      <c r="AA62" s="7" t="s">
        <v>880</v>
      </c>
      <c r="AB62" s="7"/>
      <c r="AC62" s="7"/>
      <c r="AD62" s="7"/>
      <c r="AE62" s="7"/>
      <c r="AF62" s="7"/>
      <c r="AG62" s="7"/>
      <c r="AH62" s="7"/>
      <c r="AI62" s="7"/>
      <c r="AJ62" s="7"/>
      <c r="AK62" s="154">
        <v>-0.0045586</v>
      </c>
      <c r="AL62" s="7" t="s">
        <v>16</v>
      </c>
      <c r="AM62" s="154">
        <v>0.00404096</v>
      </c>
      <c r="AN62" s="154">
        <v>15.0304627</v>
      </c>
      <c r="AO62" s="7" t="s">
        <v>16</v>
      </c>
      <c r="AP62" s="7" t="s">
        <v>16</v>
      </c>
      <c r="AQ62" s="7" t="s">
        <v>16</v>
      </c>
      <c r="AR62" s="7" t="s">
        <v>16</v>
      </c>
      <c r="AS62" s="7" t="s">
        <v>16</v>
      </c>
      <c r="AT62" s="7" t="s">
        <v>16</v>
      </c>
      <c r="AU62" s="7" t="s">
        <v>16</v>
      </c>
      <c r="AV62" s="7" t="s">
        <v>16</v>
      </c>
      <c r="AW62" s="7" t="s">
        <v>16</v>
      </c>
      <c r="AX62" s="154">
        <v>11.6</v>
      </c>
      <c r="AY62" s="7" t="s">
        <v>16</v>
      </c>
      <c r="AZ62" s="7" t="s">
        <v>16</v>
      </c>
      <c r="BA62" s="7" t="s">
        <v>16</v>
      </c>
      <c r="BB62" s="7" t="s">
        <v>16</v>
      </c>
      <c r="BC62" s="7" t="s">
        <v>16</v>
      </c>
      <c r="BD62" s="7"/>
      <c r="BE62" s="7" t="s">
        <v>16</v>
      </c>
      <c r="BF62" s="7" t="s">
        <v>16</v>
      </c>
      <c r="BG62" s="7" t="s">
        <v>16</v>
      </c>
      <c r="BH62" s="7" t="s">
        <v>16</v>
      </c>
      <c r="BI62" s="7" t="s">
        <v>16</v>
      </c>
      <c r="BJ62" s="7" t="s">
        <v>16</v>
      </c>
      <c r="BK62" s="7" t="s">
        <v>16</v>
      </c>
      <c r="BL62" s="7" t="s">
        <v>16</v>
      </c>
      <c r="BM62" s="7" t="s">
        <v>16</v>
      </c>
      <c r="BN62" s="7" t="s">
        <v>16</v>
      </c>
      <c r="BO62" s="7" t="s">
        <v>16</v>
      </c>
      <c r="BP62" s="7" t="s">
        <v>16</v>
      </c>
      <c r="BQ62" s="7" t="s">
        <v>16</v>
      </c>
      <c r="BR62" s="7" t="s">
        <v>16</v>
      </c>
      <c r="BS62" s="7" t="s">
        <v>16</v>
      </c>
      <c r="BT62" s="7" t="b">
        <v>1</v>
      </c>
      <c r="BU62" s="7"/>
      <c r="BV62" s="7"/>
      <c r="BW62" s="7"/>
      <c r="BX62" s="7"/>
      <c r="BY62" s="7"/>
      <c r="BZ62" s="7"/>
      <c r="CA62" s="7"/>
      <c r="CB62" s="7"/>
      <c r="CC62" s="155" t="s">
        <v>16</v>
      </c>
      <c r="CJ62" s="7"/>
      <c r="CK62" s="7"/>
      <c r="CL62" s="7"/>
      <c r="CM62" s="7"/>
      <c r="CN62" s="7"/>
      <c r="CO62" s="7"/>
      <c r="CP62" s="7"/>
      <c r="CQ62" s="7"/>
      <c r="CR62" s="7"/>
      <c r="CS62" s="7"/>
      <c r="CT62" s="7" t="s">
        <v>1005</v>
      </c>
    </row>
    <row r="63">
      <c r="A63" s="7" t="s">
        <v>1070</v>
      </c>
      <c r="B63" s="132" t="b">
        <v>1</v>
      </c>
      <c r="C63" s="7"/>
      <c r="D63" s="138" t="s">
        <v>1071</v>
      </c>
      <c r="E63" s="134" t="str">
        <f t="array" ref="E63">IFNA( index(studiesdatasets!$A$2:$R4130,MATCH("*"&amp;IF(F63 = "","INVALID", F63)&amp;"*",studiesdatasets!$D$2:$D4130,0),1))</f>
        <v>set_30</v>
      </c>
      <c r="F63" s="151" t="s">
        <v>609</v>
      </c>
      <c r="G63" s="7" t="s">
        <v>1072</v>
      </c>
      <c r="H63" s="7" t="s">
        <v>1073</v>
      </c>
      <c r="I63" s="7"/>
      <c r="J63" s="7"/>
      <c r="K63" s="7"/>
      <c r="L63" s="7"/>
      <c r="M63" s="7" t="s">
        <v>570</v>
      </c>
      <c r="N63" s="7" t="str">
        <f t="shared" si="3"/>
        <v>FALSE</v>
      </c>
      <c r="O63" s="7" t="s">
        <v>16</v>
      </c>
      <c r="P63" s="7" t="s">
        <v>16</v>
      </c>
      <c r="Q63" s="7" t="s">
        <v>16</v>
      </c>
      <c r="R63" s="7" t="s">
        <v>559</v>
      </c>
      <c r="S63" s="7"/>
      <c r="T63" s="135">
        <v>41.45</v>
      </c>
      <c r="U63" s="135">
        <v>-83.06</v>
      </c>
      <c r="V63" s="137" t="s">
        <v>1003</v>
      </c>
      <c r="W63" s="7" t="s">
        <v>16</v>
      </c>
      <c r="X63" s="7" t="s">
        <v>877</v>
      </c>
      <c r="Y63" s="7" t="s">
        <v>878</v>
      </c>
      <c r="Z63" s="7" t="s">
        <v>879</v>
      </c>
      <c r="AA63" s="7" t="s">
        <v>880</v>
      </c>
      <c r="AB63" s="7"/>
      <c r="AC63" s="7"/>
      <c r="AD63" s="7"/>
      <c r="AE63" s="7"/>
      <c r="AF63" s="7"/>
      <c r="AG63" s="7"/>
      <c r="AH63" s="7"/>
      <c r="AI63" s="7"/>
      <c r="AJ63" s="7"/>
      <c r="AK63" s="7" t="s">
        <v>16</v>
      </c>
      <c r="AL63" s="7" t="s">
        <v>16</v>
      </c>
      <c r="AM63" s="7" t="s">
        <v>16</v>
      </c>
      <c r="AN63" s="7" t="s">
        <v>16</v>
      </c>
      <c r="AO63" s="7" t="s">
        <v>16</v>
      </c>
      <c r="AP63" s="7" t="s">
        <v>16</v>
      </c>
      <c r="AQ63" s="7" t="s">
        <v>16</v>
      </c>
      <c r="AR63" s="7" t="s">
        <v>16</v>
      </c>
      <c r="AS63" s="7" t="s">
        <v>16</v>
      </c>
      <c r="AT63" s="7" t="s">
        <v>16</v>
      </c>
      <c r="AU63" s="7" t="s">
        <v>16</v>
      </c>
      <c r="AV63" s="7" t="s">
        <v>16</v>
      </c>
      <c r="AW63" s="7" t="s">
        <v>16</v>
      </c>
      <c r="AX63" s="7" t="s">
        <v>16</v>
      </c>
      <c r="AY63" s="7" t="s">
        <v>16</v>
      </c>
      <c r="AZ63" s="7" t="s">
        <v>16</v>
      </c>
      <c r="BA63" s="7" t="s">
        <v>16</v>
      </c>
      <c r="BB63" s="7" t="s">
        <v>16</v>
      </c>
      <c r="BC63" s="7" t="s">
        <v>16</v>
      </c>
      <c r="BD63" s="7"/>
      <c r="BE63" s="7" t="s">
        <v>16</v>
      </c>
      <c r="BF63" s="7" t="s">
        <v>16</v>
      </c>
      <c r="BG63" s="7" t="s">
        <v>16</v>
      </c>
      <c r="BH63" s="7" t="s">
        <v>16</v>
      </c>
      <c r="BI63" s="7" t="s">
        <v>16</v>
      </c>
      <c r="BJ63" s="7" t="s">
        <v>16</v>
      </c>
      <c r="BK63" s="7" t="s">
        <v>16</v>
      </c>
      <c r="BL63" s="7" t="s">
        <v>16</v>
      </c>
      <c r="BM63" s="7" t="s">
        <v>16</v>
      </c>
      <c r="BN63" s="7" t="s">
        <v>16</v>
      </c>
      <c r="BO63" s="7" t="s">
        <v>16</v>
      </c>
      <c r="BP63" s="7" t="s">
        <v>16</v>
      </c>
      <c r="BQ63" s="7" t="s">
        <v>16</v>
      </c>
      <c r="BR63" s="7" t="s">
        <v>16</v>
      </c>
      <c r="BS63" s="7" t="s">
        <v>16</v>
      </c>
      <c r="BT63" s="7" t="b">
        <v>1</v>
      </c>
      <c r="BU63" s="7"/>
      <c r="BV63" s="7"/>
      <c r="BW63" s="7"/>
      <c r="BX63" s="7"/>
      <c r="BY63" s="7"/>
      <c r="BZ63" s="7"/>
      <c r="CA63" s="7"/>
      <c r="CB63" s="7"/>
      <c r="CC63" s="155" t="s">
        <v>16</v>
      </c>
      <c r="CJ63" s="7"/>
      <c r="CK63" s="7"/>
      <c r="CL63" s="7"/>
      <c r="CM63" s="7"/>
      <c r="CN63" s="7"/>
      <c r="CO63" s="7"/>
      <c r="CP63" s="7"/>
      <c r="CQ63" s="7"/>
      <c r="CR63" s="7"/>
      <c r="CS63" s="7"/>
      <c r="CT63" s="7" t="s">
        <v>1005</v>
      </c>
    </row>
    <row r="64">
      <c r="A64" s="7" t="s">
        <v>1074</v>
      </c>
      <c r="B64" s="132" t="b">
        <v>1</v>
      </c>
      <c r="C64" s="7"/>
      <c r="D64" s="138" t="s">
        <v>1075</v>
      </c>
      <c r="E64" s="134" t="str">
        <f t="array" ref="E64">IFNA( index(studiesdatasets!$A$2:$R4130,MATCH("*"&amp;IF(F64 = "","INVALID", F64)&amp;"*",studiesdatasets!$D$2:$D4130,0),1))</f>
        <v>set_30</v>
      </c>
      <c r="F64" s="151" t="s">
        <v>609</v>
      </c>
      <c r="G64" s="7" t="s">
        <v>1076</v>
      </c>
      <c r="H64" s="7" t="s">
        <v>1077</v>
      </c>
      <c r="I64" s="7"/>
      <c r="J64" s="7"/>
      <c r="K64" s="7"/>
      <c r="L64" s="7"/>
      <c r="M64" s="7" t="s">
        <v>570</v>
      </c>
      <c r="N64" s="7" t="str">
        <f t="shared" si="3"/>
        <v>FALSE</v>
      </c>
      <c r="O64" s="7" t="s">
        <v>16</v>
      </c>
      <c r="P64" s="7" t="s">
        <v>16</v>
      </c>
      <c r="Q64" s="7" t="s">
        <v>16</v>
      </c>
      <c r="R64" s="7" t="s">
        <v>559</v>
      </c>
      <c r="S64" s="7"/>
      <c r="T64" s="135">
        <v>41.45</v>
      </c>
      <c r="U64" s="135">
        <v>-83.06</v>
      </c>
      <c r="V64" s="137" t="s">
        <v>1003</v>
      </c>
      <c r="W64" s="7" t="s">
        <v>16</v>
      </c>
      <c r="X64" s="7" t="s">
        <v>877</v>
      </c>
      <c r="Y64" s="7" t="s">
        <v>878</v>
      </c>
      <c r="Z64" s="7" t="s">
        <v>879</v>
      </c>
      <c r="AA64" s="7" t="s">
        <v>880</v>
      </c>
      <c r="AB64" s="7"/>
      <c r="AC64" s="7"/>
      <c r="AD64" s="7"/>
      <c r="AE64" s="7"/>
      <c r="AF64" s="7"/>
      <c r="AG64" s="7"/>
      <c r="AH64" s="7"/>
      <c r="AI64" s="7"/>
      <c r="AJ64" s="7"/>
      <c r="AK64" s="7" t="s">
        <v>16</v>
      </c>
      <c r="AL64" s="7" t="s">
        <v>16</v>
      </c>
      <c r="AM64" s="7" t="s">
        <v>16</v>
      </c>
      <c r="AN64" s="7" t="s">
        <v>16</v>
      </c>
      <c r="AO64" s="7" t="s">
        <v>16</v>
      </c>
      <c r="AP64" s="7" t="s">
        <v>16</v>
      </c>
      <c r="AQ64" s="7" t="s">
        <v>16</v>
      </c>
      <c r="AR64" s="7" t="s">
        <v>16</v>
      </c>
      <c r="AS64" s="7" t="s">
        <v>16</v>
      </c>
      <c r="AT64" s="7" t="s">
        <v>16</v>
      </c>
      <c r="AU64" s="7" t="s">
        <v>16</v>
      </c>
      <c r="AV64" s="7" t="s">
        <v>16</v>
      </c>
      <c r="AW64" s="7" t="s">
        <v>16</v>
      </c>
      <c r="AX64" s="7" t="s">
        <v>16</v>
      </c>
      <c r="AY64" s="7" t="s">
        <v>16</v>
      </c>
      <c r="AZ64" s="7" t="s">
        <v>16</v>
      </c>
      <c r="BA64" s="7" t="s">
        <v>16</v>
      </c>
      <c r="BB64" s="7" t="s">
        <v>16</v>
      </c>
      <c r="BC64" s="7" t="s">
        <v>16</v>
      </c>
      <c r="BD64" s="7"/>
      <c r="BE64" s="7" t="s">
        <v>16</v>
      </c>
      <c r="BF64" s="7" t="s">
        <v>16</v>
      </c>
      <c r="BG64" s="7" t="s">
        <v>16</v>
      </c>
      <c r="BH64" s="7" t="s">
        <v>16</v>
      </c>
      <c r="BI64" s="7" t="s">
        <v>16</v>
      </c>
      <c r="BJ64" s="7" t="s">
        <v>16</v>
      </c>
      <c r="BK64" s="7" t="s">
        <v>16</v>
      </c>
      <c r="BL64" s="7" t="s">
        <v>16</v>
      </c>
      <c r="BM64" s="7" t="s">
        <v>16</v>
      </c>
      <c r="BN64" s="7" t="s">
        <v>16</v>
      </c>
      <c r="BO64" s="7" t="s">
        <v>16</v>
      </c>
      <c r="BP64" s="7" t="s">
        <v>16</v>
      </c>
      <c r="BQ64" s="7" t="s">
        <v>16</v>
      </c>
      <c r="BR64" s="7" t="s">
        <v>16</v>
      </c>
      <c r="BS64" s="7" t="s">
        <v>16</v>
      </c>
      <c r="BT64" s="7" t="b">
        <v>1</v>
      </c>
      <c r="BU64" s="7"/>
      <c r="BV64" s="7"/>
      <c r="BW64" s="7"/>
      <c r="BX64" s="7"/>
      <c r="BY64" s="7"/>
      <c r="BZ64" s="7"/>
      <c r="CA64" s="7"/>
      <c r="CB64" s="7"/>
      <c r="CC64" s="155" t="s">
        <v>16</v>
      </c>
      <c r="CJ64" s="7"/>
      <c r="CK64" s="7"/>
      <c r="CL64" s="7"/>
      <c r="CM64" s="7"/>
      <c r="CN64" s="7"/>
      <c r="CO64" s="7"/>
      <c r="CP64" s="7"/>
      <c r="CQ64" s="7"/>
      <c r="CR64" s="7"/>
      <c r="CS64" s="7"/>
      <c r="CT64" s="7" t="s">
        <v>1005</v>
      </c>
    </row>
    <row r="65">
      <c r="A65" s="7" t="s">
        <v>1078</v>
      </c>
      <c r="B65" s="132" t="b">
        <v>1</v>
      </c>
      <c r="C65" s="7"/>
      <c r="D65" s="138" t="s">
        <v>1079</v>
      </c>
      <c r="E65" s="134" t="str">
        <f t="array" ref="E65">IFNA( index(studiesdatasets!$A$2:$R4130,MATCH("*"&amp;IF(F65 = "","INVALID", F65)&amp;"*",studiesdatasets!$D$2:$D4130,0),1))</f>
        <v>set_30</v>
      </c>
      <c r="F65" s="151" t="s">
        <v>609</v>
      </c>
      <c r="G65" s="7" t="s">
        <v>1080</v>
      </c>
      <c r="H65" s="7" t="s">
        <v>1081</v>
      </c>
      <c r="I65" s="7"/>
      <c r="J65" s="7"/>
      <c r="K65" s="7"/>
      <c r="L65" s="7"/>
      <c r="M65" s="7" t="s">
        <v>570</v>
      </c>
      <c r="N65" s="7" t="str">
        <f t="shared" ref="N65:N66" si="4">IFNA(IFS(COUNTIF($G$2:$G4130,$G65)&gt;1,"TRUE",COUNTIFS($E$2:$E4130,$E65,$D$2:D4130,#REF!)&gt;1,"TRUE"),"FALSE")</f>
        <v>FALSE</v>
      </c>
      <c r="O65" s="7" t="s">
        <v>16</v>
      </c>
      <c r="P65" s="7" t="s">
        <v>16</v>
      </c>
      <c r="Q65" s="7" t="s">
        <v>16</v>
      </c>
      <c r="R65" s="7" t="s">
        <v>559</v>
      </c>
      <c r="S65" s="7"/>
      <c r="T65" s="135">
        <v>41.45</v>
      </c>
      <c r="U65" s="135">
        <v>-83.06</v>
      </c>
      <c r="V65" s="137" t="s">
        <v>1003</v>
      </c>
      <c r="W65" s="7" t="s">
        <v>16</v>
      </c>
      <c r="X65" s="7" t="s">
        <v>877</v>
      </c>
      <c r="Y65" s="7" t="s">
        <v>878</v>
      </c>
      <c r="Z65" s="7" t="s">
        <v>879</v>
      </c>
      <c r="AA65" s="7" t="s">
        <v>880</v>
      </c>
      <c r="AB65" s="7"/>
      <c r="AC65" s="7"/>
      <c r="AD65" s="7"/>
      <c r="AE65" s="7"/>
      <c r="AF65" s="7"/>
      <c r="AG65" s="7"/>
      <c r="AH65" s="7"/>
      <c r="AI65" s="7"/>
      <c r="AJ65" s="7"/>
      <c r="AK65" s="154">
        <v>-0.0044637</v>
      </c>
      <c r="AL65" s="7" t="s">
        <v>16</v>
      </c>
      <c r="AM65" s="154">
        <v>0.004961</v>
      </c>
      <c r="AN65" s="154">
        <v>1.95202144</v>
      </c>
      <c r="AO65" s="7" t="s">
        <v>16</v>
      </c>
      <c r="AP65" s="7" t="s">
        <v>16</v>
      </c>
      <c r="AQ65" s="7" t="s">
        <v>16</v>
      </c>
      <c r="AR65" s="7" t="s">
        <v>16</v>
      </c>
      <c r="AS65" s="7" t="s">
        <v>16</v>
      </c>
      <c r="AT65" s="7" t="s">
        <v>16</v>
      </c>
      <c r="AU65" s="7" t="s">
        <v>16</v>
      </c>
      <c r="AV65" s="7" t="s">
        <v>16</v>
      </c>
      <c r="AW65" s="7" t="s">
        <v>16</v>
      </c>
      <c r="AX65" s="154">
        <v>4.32</v>
      </c>
      <c r="AY65" s="7" t="s">
        <v>16</v>
      </c>
      <c r="AZ65" s="7" t="s">
        <v>16</v>
      </c>
      <c r="BA65" s="7" t="s">
        <v>16</v>
      </c>
      <c r="BB65" s="7" t="s">
        <v>16</v>
      </c>
      <c r="BC65" s="7" t="s">
        <v>16</v>
      </c>
      <c r="BD65" s="7"/>
      <c r="BE65" s="7" t="s">
        <v>16</v>
      </c>
      <c r="BF65" s="7" t="s">
        <v>16</v>
      </c>
      <c r="BG65" s="7" t="s">
        <v>16</v>
      </c>
      <c r="BH65" s="7" t="s">
        <v>16</v>
      </c>
      <c r="BI65" s="7" t="s">
        <v>16</v>
      </c>
      <c r="BJ65" s="7" t="s">
        <v>16</v>
      </c>
      <c r="BK65" s="7" t="s">
        <v>16</v>
      </c>
      <c r="BL65" s="7" t="s">
        <v>16</v>
      </c>
      <c r="BM65" s="7" t="s">
        <v>16</v>
      </c>
      <c r="BN65" s="7" t="s">
        <v>16</v>
      </c>
      <c r="BO65" s="7" t="s">
        <v>16</v>
      </c>
      <c r="BP65" s="7" t="s">
        <v>16</v>
      </c>
      <c r="BQ65" s="7" t="s">
        <v>16</v>
      </c>
      <c r="BR65" s="7" t="s">
        <v>16</v>
      </c>
      <c r="BS65" s="7" t="s">
        <v>16</v>
      </c>
      <c r="BT65" s="7" t="b">
        <v>1</v>
      </c>
      <c r="BU65" s="7"/>
      <c r="BV65" s="7"/>
      <c r="BW65" s="7"/>
      <c r="BX65" s="7"/>
      <c r="BY65" s="7"/>
      <c r="BZ65" s="7"/>
      <c r="CA65" s="7"/>
      <c r="CB65" s="7"/>
      <c r="CC65" s="156">
        <v>52.918</v>
      </c>
      <c r="CJ65" s="7"/>
      <c r="CK65" s="7"/>
      <c r="CL65" s="7"/>
      <c r="CM65" s="7"/>
      <c r="CN65" s="7"/>
      <c r="CO65" s="7"/>
      <c r="CP65" s="7"/>
      <c r="CQ65" s="7"/>
      <c r="CR65" s="7"/>
      <c r="CS65" s="7"/>
      <c r="CT65" s="7" t="s">
        <v>1005</v>
      </c>
    </row>
    <row r="66">
      <c r="A66" s="7" t="s">
        <v>1082</v>
      </c>
      <c r="B66" s="132" t="b">
        <v>1</v>
      </c>
      <c r="C66" s="7"/>
      <c r="D66" s="138" t="s">
        <v>1083</v>
      </c>
      <c r="E66" s="134" t="str">
        <f t="array" ref="E66">IFNA( index(studiesdatasets!$A$2:$R4130,MATCH("*"&amp;IF(F66 = "","INVALID", F66)&amp;"*",studiesdatasets!$D$2:$D4130,0),1))</f>
        <v>set_30</v>
      </c>
      <c r="F66" s="151" t="s">
        <v>609</v>
      </c>
      <c r="G66" s="7" t="s">
        <v>1084</v>
      </c>
      <c r="H66" s="7" t="s">
        <v>1085</v>
      </c>
      <c r="I66" s="7"/>
      <c r="J66" s="7"/>
      <c r="K66" s="7"/>
      <c r="L66" s="7"/>
      <c r="M66" s="7" t="s">
        <v>570</v>
      </c>
      <c r="N66" s="7" t="str">
        <f t="shared" si="4"/>
        <v>FALSE</v>
      </c>
      <c r="O66" s="7" t="s">
        <v>16</v>
      </c>
      <c r="P66" s="7" t="s">
        <v>16</v>
      </c>
      <c r="Q66" s="7" t="s">
        <v>16</v>
      </c>
      <c r="R66" s="7" t="s">
        <v>559</v>
      </c>
      <c r="S66" s="7"/>
      <c r="T66" s="135">
        <v>41.45</v>
      </c>
      <c r="U66" s="135">
        <v>-83.06</v>
      </c>
      <c r="V66" s="137" t="s">
        <v>1003</v>
      </c>
      <c r="W66" s="7" t="s">
        <v>16</v>
      </c>
      <c r="X66" s="7" t="s">
        <v>877</v>
      </c>
      <c r="Y66" s="7" t="s">
        <v>878</v>
      </c>
      <c r="Z66" s="7" t="s">
        <v>879</v>
      </c>
      <c r="AA66" s="7" t="s">
        <v>880</v>
      </c>
      <c r="AB66" s="7"/>
      <c r="AC66" s="7"/>
      <c r="AD66" s="7"/>
      <c r="AE66" s="7"/>
      <c r="AF66" s="7"/>
      <c r="AG66" s="7"/>
      <c r="AH66" s="7"/>
      <c r="AI66" s="7"/>
      <c r="AJ66" s="7"/>
      <c r="AK66" s="154">
        <v>-0.0046536</v>
      </c>
      <c r="AL66" s="7" t="s">
        <v>16</v>
      </c>
      <c r="AM66" s="154">
        <v>0.0101024</v>
      </c>
      <c r="AN66" s="154">
        <v>1.93070781</v>
      </c>
      <c r="AO66" s="7" t="s">
        <v>16</v>
      </c>
      <c r="AP66" s="7" t="s">
        <v>16</v>
      </c>
      <c r="AQ66" s="7" t="s">
        <v>16</v>
      </c>
      <c r="AR66" s="7" t="s">
        <v>16</v>
      </c>
      <c r="AS66" s="7" t="s">
        <v>16</v>
      </c>
      <c r="AT66" s="7" t="s">
        <v>16</v>
      </c>
      <c r="AU66" s="7" t="s">
        <v>16</v>
      </c>
      <c r="AV66" s="7" t="s">
        <v>16</v>
      </c>
      <c r="AW66" s="7" t="s">
        <v>16</v>
      </c>
      <c r="AX66" s="7">
        <v>5.16</v>
      </c>
      <c r="AY66" s="7" t="s">
        <v>16</v>
      </c>
      <c r="AZ66" s="7" t="s">
        <v>16</v>
      </c>
      <c r="BA66" s="7" t="s">
        <v>16</v>
      </c>
      <c r="BB66" s="7" t="s">
        <v>16</v>
      </c>
      <c r="BC66" s="7" t="s">
        <v>16</v>
      </c>
      <c r="BD66" s="7"/>
      <c r="BE66" s="7" t="s">
        <v>16</v>
      </c>
      <c r="BF66" s="7" t="s">
        <v>16</v>
      </c>
      <c r="BG66" s="7" t="s">
        <v>16</v>
      </c>
      <c r="BH66" s="7" t="s">
        <v>16</v>
      </c>
      <c r="BI66" s="7" t="s">
        <v>16</v>
      </c>
      <c r="BJ66" s="7" t="s">
        <v>16</v>
      </c>
      <c r="BK66" s="7" t="s">
        <v>16</v>
      </c>
      <c r="BL66" s="7" t="s">
        <v>16</v>
      </c>
      <c r="BM66" s="7" t="s">
        <v>16</v>
      </c>
      <c r="BN66" s="7" t="s">
        <v>16</v>
      </c>
      <c r="BO66" s="7" t="s">
        <v>16</v>
      </c>
      <c r="BP66" s="7" t="s">
        <v>16</v>
      </c>
      <c r="BQ66" s="7" t="s">
        <v>16</v>
      </c>
      <c r="BR66" s="7" t="s">
        <v>16</v>
      </c>
      <c r="BS66" s="7" t="s">
        <v>16</v>
      </c>
      <c r="BT66" s="7" t="b">
        <v>1</v>
      </c>
      <c r="BU66" s="7"/>
      <c r="BV66" s="7"/>
      <c r="BW66" s="7"/>
      <c r="BX66" s="7"/>
      <c r="BY66" s="7"/>
      <c r="BZ66" s="7"/>
      <c r="CA66" s="7"/>
      <c r="CB66" s="7"/>
      <c r="CC66" s="156">
        <v>28.316</v>
      </c>
      <c r="CJ66" s="7"/>
      <c r="CK66" s="7"/>
      <c r="CL66" s="7"/>
      <c r="CM66" s="7"/>
      <c r="CN66" s="7"/>
      <c r="CO66" s="7"/>
      <c r="CP66" s="7"/>
      <c r="CQ66" s="7"/>
      <c r="CR66" s="7"/>
      <c r="CS66" s="7"/>
      <c r="CT66" s="7" t="s">
        <v>1005</v>
      </c>
    </row>
    <row r="67">
      <c r="A67" s="7" t="s">
        <v>1086</v>
      </c>
      <c r="B67" s="132" t="b">
        <v>1</v>
      </c>
      <c r="C67" s="7" t="b">
        <v>1</v>
      </c>
      <c r="D67" s="138" t="s">
        <v>1087</v>
      </c>
      <c r="E67" s="134" t="str">
        <f t="array" ref="E67">IFNA( index(studiesdatasets!$A$2:$R4130,MATCH("*"&amp;IF(F67 = "","INVALID", F67)&amp;"*",studiesdatasets!$D$2:$D4130,0),1))</f>
        <v>set_31</v>
      </c>
      <c r="F67" s="134" t="s">
        <v>1088</v>
      </c>
      <c r="G67" s="7" t="s">
        <v>1089</v>
      </c>
      <c r="H67" s="7" t="s">
        <v>1090</v>
      </c>
      <c r="I67" s="7"/>
      <c r="J67" s="7"/>
      <c r="K67" s="7"/>
      <c r="L67" s="7"/>
      <c r="M67" s="7" t="s">
        <v>570</v>
      </c>
      <c r="N67" s="7" t="str">
        <f t="shared" ref="N67:N1866" si="5">IFNA(IFS(COUNTIF($G$2:$G4130,$G67)&gt;1,"TRUE",COUNTIFS($E$2:$E4130,$E67,$D$2:D4130,$D67)&gt;1,"TRUE"),"FALSE")</f>
        <v>TRUE</v>
      </c>
      <c r="O67" s="7" t="s">
        <v>16</v>
      </c>
      <c r="P67" s="7" t="s">
        <v>16</v>
      </c>
      <c r="Q67" s="7" t="s">
        <v>16</v>
      </c>
      <c r="R67" s="7" t="s">
        <v>559</v>
      </c>
      <c r="S67" s="7" t="s">
        <v>874</v>
      </c>
      <c r="T67" s="135" t="s">
        <v>19</v>
      </c>
      <c r="U67" s="135" t="s">
        <v>19</v>
      </c>
      <c r="V67" s="137" t="s">
        <v>19</v>
      </c>
      <c r="W67" s="7" t="s">
        <v>16</v>
      </c>
      <c r="X67" s="7" t="s">
        <v>877</v>
      </c>
      <c r="Y67" s="7" t="s">
        <v>878</v>
      </c>
      <c r="Z67" s="7" t="s">
        <v>879</v>
      </c>
      <c r="AA67" s="7" t="s">
        <v>880</v>
      </c>
      <c r="AB67" s="7" t="s">
        <v>1004</v>
      </c>
      <c r="AC67" s="7" t="s">
        <v>16</v>
      </c>
      <c r="AD67" s="7"/>
      <c r="AE67" s="7"/>
      <c r="AF67" s="7"/>
      <c r="AG67" s="7"/>
      <c r="AH67" s="7"/>
      <c r="AI67" s="7"/>
      <c r="AJ67" s="7"/>
      <c r="AK67" s="7"/>
      <c r="AL67" s="7"/>
      <c r="AM67" s="7"/>
      <c r="AN67" s="7" t="s">
        <v>19</v>
      </c>
      <c r="AO67" s="7" t="s">
        <v>19</v>
      </c>
      <c r="AP67" s="7" t="s">
        <v>19</v>
      </c>
      <c r="AQ67" s="7" t="s">
        <v>19</v>
      </c>
      <c r="AR67" s="7" t="s">
        <v>19</v>
      </c>
      <c r="AS67" s="7" t="s">
        <v>19</v>
      </c>
      <c r="AT67" s="7" t="s">
        <v>19</v>
      </c>
      <c r="AU67" s="7" t="s">
        <v>19</v>
      </c>
      <c r="AV67" s="7" t="s">
        <v>19</v>
      </c>
      <c r="AW67" s="7" t="s">
        <v>19</v>
      </c>
      <c r="AX67" s="7" t="s">
        <v>19</v>
      </c>
      <c r="AY67" s="7" t="s">
        <v>19</v>
      </c>
      <c r="AZ67" s="7" t="s">
        <v>19</v>
      </c>
      <c r="BA67" s="7" t="s">
        <v>19</v>
      </c>
      <c r="BB67" s="7" t="s">
        <v>19</v>
      </c>
      <c r="BC67" s="7" t="s">
        <v>19</v>
      </c>
      <c r="BD67" s="7"/>
      <c r="BE67" s="7" t="s">
        <v>19</v>
      </c>
      <c r="BF67" s="7" t="s">
        <v>19</v>
      </c>
      <c r="BG67" s="7" t="s">
        <v>19</v>
      </c>
      <c r="BH67" s="7" t="s">
        <v>19</v>
      </c>
      <c r="BI67" s="7" t="s">
        <v>19</v>
      </c>
      <c r="BJ67" s="7"/>
      <c r="BK67" s="7" t="s">
        <v>19</v>
      </c>
      <c r="BL67" s="7" t="s">
        <v>19</v>
      </c>
      <c r="BM67" s="7" t="s">
        <v>19</v>
      </c>
      <c r="BN67" s="7" t="s">
        <v>19</v>
      </c>
      <c r="BO67" s="7" t="s">
        <v>19</v>
      </c>
      <c r="BP67" s="7" t="s">
        <v>19</v>
      </c>
      <c r="BQ67" s="7"/>
      <c r="BR67" s="7"/>
      <c r="BS67" s="7"/>
      <c r="BT67" s="7" t="b">
        <v>0</v>
      </c>
      <c r="BU67" s="7"/>
      <c r="BV67" s="7"/>
      <c r="BW67" s="7"/>
      <c r="BX67" s="7"/>
      <c r="BY67" s="7"/>
      <c r="BZ67" s="7"/>
      <c r="CA67" s="7"/>
      <c r="CB67" s="7"/>
      <c r="CJ67" s="7"/>
      <c r="CK67" s="7"/>
      <c r="CL67" s="7"/>
      <c r="CM67" s="7"/>
      <c r="CN67" s="7"/>
      <c r="CO67" s="7"/>
      <c r="CP67" s="7"/>
      <c r="CQ67" s="7"/>
      <c r="CR67" s="7"/>
      <c r="CS67" s="7"/>
      <c r="CT67" s="7" t="s">
        <v>1091</v>
      </c>
    </row>
    <row r="68">
      <c r="A68" s="7" t="s">
        <v>1092</v>
      </c>
      <c r="B68" s="132" t="b">
        <v>1</v>
      </c>
      <c r="C68" s="7" t="b">
        <v>1</v>
      </c>
      <c r="D68" s="138" t="s">
        <v>1093</v>
      </c>
      <c r="E68" s="134" t="str">
        <f t="array" ref="E68">IFNA( index(studiesdatasets!$A$2:$R4130,MATCH("*"&amp;IF(F68 = "","INVALID", F68)&amp;"*",studiesdatasets!$D$2:$D4130,0),1))</f>
        <v>set_31</v>
      </c>
      <c r="F68" s="134" t="s">
        <v>1094</v>
      </c>
      <c r="G68" s="7" t="s">
        <v>1095</v>
      </c>
      <c r="H68" s="7" t="s">
        <v>1096</v>
      </c>
      <c r="I68" s="7"/>
      <c r="J68" s="7"/>
      <c r="K68" s="7"/>
      <c r="L68" s="7"/>
      <c r="M68" s="7" t="s">
        <v>570</v>
      </c>
      <c r="N68" s="7" t="str">
        <f t="shared" si="5"/>
        <v>TRUE</v>
      </c>
      <c r="O68" s="7" t="s">
        <v>16</v>
      </c>
      <c r="P68" s="7" t="s">
        <v>16</v>
      </c>
      <c r="Q68" s="7" t="s">
        <v>16</v>
      </c>
      <c r="R68" s="7" t="s">
        <v>559</v>
      </c>
      <c r="S68" s="7" t="s">
        <v>874</v>
      </c>
      <c r="T68" s="135" t="s">
        <v>19</v>
      </c>
      <c r="U68" s="135" t="s">
        <v>19</v>
      </c>
      <c r="V68" s="137" t="s">
        <v>19</v>
      </c>
      <c r="W68" s="7" t="s">
        <v>16</v>
      </c>
      <c r="X68" s="7" t="s">
        <v>877</v>
      </c>
      <c r="Y68" s="7" t="s">
        <v>878</v>
      </c>
      <c r="Z68" s="7" t="s">
        <v>879</v>
      </c>
      <c r="AA68" s="7" t="s">
        <v>880</v>
      </c>
      <c r="AB68" s="7" t="s">
        <v>1004</v>
      </c>
      <c r="AC68" s="7" t="s">
        <v>16</v>
      </c>
      <c r="AD68" s="7"/>
      <c r="AE68" s="7"/>
      <c r="AF68" s="7"/>
      <c r="AG68" s="7"/>
      <c r="AH68" s="7"/>
      <c r="AI68" s="7"/>
      <c r="AJ68" s="7"/>
      <c r="AK68" s="7"/>
      <c r="AL68" s="7"/>
      <c r="AM68" s="7"/>
      <c r="AN68" s="7" t="s">
        <v>19</v>
      </c>
      <c r="AO68" s="7" t="s">
        <v>19</v>
      </c>
      <c r="AP68" s="7" t="s">
        <v>19</v>
      </c>
      <c r="AQ68" s="7" t="s">
        <v>19</v>
      </c>
      <c r="AR68" s="7" t="s">
        <v>19</v>
      </c>
      <c r="AS68" s="7" t="s">
        <v>19</v>
      </c>
      <c r="AT68" s="7" t="s">
        <v>19</v>
      </c>
      <c r="AU68" s="7" t="s">
        <v>19</v>
      </c>
      <c r="AV68" s="7" t="s">
        <v>19</v>
      </c>
      <c r="AW68" s="7" t="s">
        <v>19</v>
      </c>
      <c r="AX68" s="7" t="s">
        <v>19</v>
      </c>
      <c r="AY68" s="7" t="s">
        <v>19</v>
      </c>
      <c r="AZ68" s="7" t="s">
        <v>19</v>
      </c>
      <c r="BA68" s="7" t="s">
        <v>19</v>
      </c>
      <c r="BB68" s="7" t="s">
        <v>19</v>
      </c>
      <c r="BC68" s="7" t="s">
        <v>19</v>
      </c>
      <c r="BD68" s="7"/>
      <c r="BE68" s="7" t="s">
        <v>19</v>
      </c>
      <c r="BF68" s="7" t="s">
        <v>19</v>
      </c>
      <c r="BG68" s="7" t="s">
        <v>19</v>
      </c>
      <c r="BH68" s="7" t="s">
        <v>19</v>
      </c>
      <c r="BI68" s="7" t="s">
        <v>19</v>
      </c>
      <c r="BJ68" s="7"/>
      <c r="BK68" s="7" t="s">
        <v>19</v>
      </c>
      <c r="BL68" s="7" t="s">
        <v>19</v>
      </c>
      <c r="BM68" s="7" t="s">
        <v>19</v>
      </c>
      <c r="BN68" s="7" t="s">
        <v>19</v>
      </c>
      <c r="BO68" s="7" t="s">
        <v>19</v>
      </c>
      <c r="BP68" s="7" t="s">
        <v>19</v>
      </c>
      <c r="BQ68" s="7"/>
      <c r="BR68" s="7"/>
      <c r="BS68" s="7"/>
      <c r="BT68" s="7" t="b">
        <v>0</v>
      </c>
      <c r="BU68" s="7"/>
      <c r="BV68" s="7"/>
      <c r="BW68" s="7"/>
      <c r="BX68" s="7"/>
      <c r="BY68" s="7"/>
      <c r="BZ68" s="7"/>
      <c r="CA68" s="7"/>
      <c r="CB68" s="7"/>
      <c r="CJ68" s="7"/>
      <c r="CK68" s="7"/>
      <c r="CL68" s="7"/>
      <c r="CM68" s="7"/>
      <c r="CN68" s="7"/>
      <c r="CO68" s="7"/>
      <c r="CP68" s="7"/>
      <c r="CQ68" s="7"/>
      <c r="CR68" s="7"/>
      <c r="CS68" s="7"/>
      <c r="CT68" s="7" t="s">
        <v>1091</v>
      </c>
    </row>
    <row r="69">
      <c r="A69" s="7" t="s">
        <v>1097</v>
      </c>
      <c r="B69" s="132" t="b">
        <v>1</v>
      </c>
      <c r="C69" s="7" t="b">
        <v>1</v>
      </c>
      <c r="D69" s="138" t="s">
        <v>1098</v>
      </c>
      <c r="E69" s="134" t="str">
        <f t="array" ref="E69">IFNA( index(studiesdatasets!$A$2:$R4130,MATCH("*"&amp;IF(F69 = "","INVALID", F69)&amp;"*",studiesdatasets!$D$2:$D4130,0),1))</f>
        <v>set_31</v>
      </c>
      <c r="F69" s="134" t="s">
        <v>1099</v>
      </c>
      <c r="G69" s="7" t="s">
        <v>1100</v>
      </c>
      <c r="H69" s="7" t="s">
        <v>1101</v>
      </c>
      <c r="I69" s="7"/>
      <c r="J69" s="7"/>
      <c r="K69" s="7"/>
      <c r="L69" s="7"/>
      <c r="M69" s="7" t="s">
        <v>570</v>
      </c>
      <c r="N69" s="7" t="str">
        <f t="shared" si="5"/>
        <v>TRUE</v>
      </c>
      <c r="O69" s="7" t="s">
        <v>16</v>
      </c>
      <c r="P69" s="7" t="s">
        <v>16</v>
      </c>
      <c r="Q69" s="7" t="s">
        <v>16</v>
      </c>
      <c r="R69" s="7" t="s">
        <v>559</v>
      </c>
      <c r="S69" s="7" t="s">
        <v>874</v>
      </c>
      <c r="T69" s="135" t="s">
        <v>19</v>
      </c>
      <c r="U69" s="135" t="s">
        <v>19</v>
      </c>
      <c r="V69" s="137" t="s">
        <v>19</v>
      </c>
      <c r="W69" s="7" t="s">
        <v>16</v>
      </c>
      <c r="X69" s="7" t="s">
        <v>877</v>
      </c>
      <c r="Y69" s="7" t="s">
        <v>878</v>
      </c>
      <c r="Z69" s="7" t="s">
        <v>879</v>
      </c>
      <c r="AA69" s="7" t="s">
        <v>880</v>
      </c>
      <c r="AB69" s="7" t="s">
        <v>1004</v>
      </c>
      <c r="AC69" s="7" t="s">
        <v>16</v>
      </c>
      <c r="AD69" s="7"/>
      <c r="AE69" s="7"/>
      <c r="AF69" s="7"/>
      <c r="AG69" s="7"/>
      <c r="AH69" s="7"/>
      <c r="AI69" s="7"/>
      <c r="AJ69" s="7"/>
      <c r="AK69" s="7"/>
      <c r="AL69" s="7"/>
      <c r="AM69" s="7"/>
      <c r="AN69" s="7" t="s">
        <v>19</v>
      </c>
      <c r="AO69" s="7" t="s">
        <v>19</v>
      </c>
      <c r="AP69" s="7" t="s">
        <v>19</v>
      </c>
      <c r="AQ69" s="7" t="s">
        <v>19</v>
      </c>
      <c r="AR69" s="7" t="s">
        <v>19</v>
      </c>
      <c r="AS69" s="7" t="s">
        <v>19</v>
      </c>
      <c r="AT69" s="7" t="s">
        <v>19</v>
      </c>
      <c r="AU69" s="7" t="s">
        <v>19</v>
      </c>
      <c r="AV69" s="7" t="s">
        <v>19</v>
      </c>
      <c r="AW69" s="7" t="s">
        <v>19</v>
      </c>
      <c r="AX69" s="7" t="s">
        <v>19</v>
      </c>
      <c r="AY69" s="7" t="s">
        <v>19</v>
      </c>
      <c r="AZ69" s="7" t="s">
        <v>19</v>
      </c>
      <c r="BA69" s="7" t="s">
        <v>19</v>
      </c>
      <c r="BB69" s="7" t="s">
        <v>19</v>
      </c>
      <c r="BC69" s="7" t="s">
        <v>19</v>
      </c>
      <c r="BD69" s="7"/>
      <c r="BE69" s="7" t="s">
        <v>19</v>
      </c>
      <c r="BF69" s="7" t="s">
        <v>19</v>
      </c>
      <c r="BG69" s="7" t="s">
        <v>19</v>
      </c>
      <c r="BH69" s="7" t="s">
        <v>19</v>
      </c>
      <c r="BI69" s="7" t="s">
        <v>19</v>
      </c>
      <c r="BJ69" s="7"/>
      <c r="BK69" s="7" t="s">
        <v>19</v>
      </c>
      <c r="BL69" s="7" t="s">
        <v>19</v>
      </c>
      <c r="BM69" s="7" t="s">
        <v>19</v>
      </c>
      <c r="BN69" s="7" t="s">
        <v>19</v>
      </c>
      <c r="BO69" s="7" t="s">
        <v>19</v>
      </c>
      <c r="BP69" s="7" t="s">
        <v>19</v>
      </c>
      <c r="BQ69" s="7"/>
      <c r="BR69" s="7"/>
      <c r="BS69" s="7"/>
      <c r="BT69" s="7" t="b">
        <v>0</v>
      </c>
      <c r="BU69" s="7"/>
      <c r="BV69" s="7"/>
      <c r="BW69" s="7"/>
      <c r="BX69" s="7"/>
      <c r="BY69" s="7"/>
      <c r="BZ69" s="7"/>
      <c r="CA69" s="7"/>
      <c r="CB69" s="7"/>
      <c r="CJ69" s="7"/>
      <c r="CK69" s="7"/>
      <c r="CL69" s="7"/>
      <c r="CM69" s="7"/>
      <c r="CN69" s="7"/>
      <c r="CO69" s="7"/>
      <c r="CP69" s="7"/>
      <c r="CQ69" s="7"/>
      <c r="CR69" s="7"/>
      <c r="CS69" s="7"/>
      <c r="CT69" s="7" t="s">
        <v>1091</v>
      </c>
    </row>
    <row r="70">
      <c r="A70" s="7" t="s">
        <v>1102</v>
      </c>
      <c r="B70" s="132" t="b">
        <v>1</v>
      </c>
      <c r="C70" s="7" t="b">
        <v>1</v>
      </c>
      <c r="D70" s="138" t="s">
        <v>1103</v>
      </c>
      <c r="E70" s="134" t="str">
        <f t="array" ref="E70">IFNA( index(studiesdatasets!$A$2:$R4130,MATCH("*"&amp;IF(F70 = "","INVALID", F70)&amp;"*",studiesdatasets!$D$2:$D4130,0),1))</f>
        <v>set_31</v>
      </c>
      <c r="F70" s="134" t="s">
        <v>1104</v>
      </c>
      <c r="G70" s="7" t="s">
        <v>1105</v>
      </c>
      <c r="H70" s="7" t="s">
        <v>1106</v>
      </c>
      <c r="I70" s="7"/>
      <c r="J70" s="7"/>
      <c r="K70" s="7"/>
      <c r="L70" s="7"/>
      <c r="M70" s="7" t="s">
        <v>570</v>
      </c>
      <c r="N70" s="7" t="str">
        <f t="shared" si="5"/>
        <v>TRUE</v>
      </c>
      <c r="O70" s="7" t="s">
        <v>16</v>
      </c>
      <c r="P70" s="7" t="s">
        <v>16</v>
      </c>
      <c r="Q70" s="7" t="s">
        <v>16</v>
      </c>
      <c r="R70" s="7" t="s">
        <v>559</v>
      </c>
      <c r="S70" s="7" t="s">
        <v>874</v>
      </c>
      <c r="T70" s="135" t="s">
        <v>19</v>
      </c>
      <c r="U70" s="135" t="s">
        <v>19</v>
      </c>
      <c r="V70" s="137" t="s">
        <v>19</v>
      </c>
      <c r="W70" s="7" t="s">
        <v>16</v>
      </c>
      <c r="X70" s="7" t="s">
        <v>877</v>
      </c>
      <c r="Y70" s="7" t="s">
        <v>878</v>
      </c>
      <c r="Z70" s="7" t="s">
        <v>879</v>
      </c>
      <c r="AA70" s="7" t="s">
        <v>880</v>
      </c>
      <c r="AB70" s="7" t="s">
        <v>1004</v>
      </c>
      <c r="AC70" s="7" t="s">
        <v>16</v>
      </c>
      <c r="AD70" s="7"/>
      <c r="AE70" s="7"/>
      <c r="AF70" s="7"/>
      <c r="AG70" s="7"/>
      <c r="AH70" s="7"/>
      <c r="AI70" s="7"/>
      <c r="AJ70" s="7"/>
      <c r="AK70" s="7"/>
      <c r="AL70" s="7"/>
      <c r="AM70" s="7"/>
      <c r="AN70" s="7" t="s">
        <v>19</v>
      </c>
      <c r="AO70" s="7" t="s">
        <v>19</v>
      </c>
      <c r="AP70" s="7" t="s">
        <v>19</v>
      </c>
      <c r="AQ70" s="7" t="s">
        <v>19</v>
      </c>
      <c r="AR70" s="7" t="s">
        <v>19</v>
      </c>
      <c r="AS70" s="7" t="s">
        <v>19</v>
      </c>
      <c r="AT70" s="7" t="s">
        <v>19</v>
      </c>
      <c r="AU70" s="7" t="s">
        <v>19</v>
      </c>
      <c r="AV70" s="7" t="s">
        <v>19</v>
      </c>
      <c r="AW70" s="7" t="s">
        <v>19</v>
      </c>
      <c r="AX70" s="7" t="s">
        <v>19</v>
      </c>
      <c r="AY70" s="7" t="s">
        <v>19</v>
      </c>
      <c r="AZ70" s="7" t="s">
        <v>19</v>
      </c>
      <c r="BA70" s="7" t="s">
        <v>19</v>
      </c>
      <c r="BB70" s="7" t="s">
        <v>19</v>
      </c>
      <c r="BC70" s="7" t="s">
        <v>19</v>
      </c>
      <c r="BD70" s="7"/>
      <c r="BE70" s="7" t="s">
        <v>19</v>
      </c>
      <c r="BF70" s="7" t="s">
        <v>19</v>
      </c>
      <c r="BG70" s="7" t="s">
        <v>19</v>
      </c>
      <c r="BH70" s="7" t="s">
        <v>19</v>
      </c>
      <c r="BI70" s="7" t="s">
        <v>19</v>
      </c>
      <c r="BJ70" s="7"/>
      <c r="BK70" s="7" t="s">
        <v>19</v>
      </c>
      <c r="BL70" s="7" t="s">
        <v>19</v>
      </c>
      <c r="BM70" s="7" t="s">
        <v>19</v>
      </c>
      <c r="BN70" s="7" t="s">
        <v>19</v>
      </c>
      <c r="BO70" s="7" t="s">
        <v>19</v>
      </c>
      <c r="BP70" s="7" t="s">
        <v>19</v>
      </c>
      <c r="BQ70" s="7"/>
      <c r="BR70" s="7"/>
      <c r="BS70" s="7"/>
      <c r="BT70" s="7" t="b">
        <v>0</v>
      </c>
      <c r="BU70" s="7"/>
      <c r="BV70" s="7"/>
      <c r="BW70" s="7"/>
      <c r="BX70" s="7"/>
      <c r="BY70" s="7"/>
      <c r="BZ70" s="7"/>
      <c r="CA70" s="7"/>
      <c r="CB70" s="7"/>
      <c r="CJ70" s="7"/>
      <c r="CK70" s="7"/>
      <c r="CL70" s="7"/>
      <c r="CM70" s="7"/>
      <c r="CN70" s="7"/>
      <c r="CO70" s="7"/>
      <c r="CP70" s="7"/>
      <c r="CQ70" s="7"/>
      <c r="CR70" s="7"/>
      <c r="CS70" s="7"/>
      <c r="CT70" s="7" t="s">
        <v>1091</v>
      </c>
    </row>
    <row r="71">
      <c r="A71" s="7" t="s">
        <v>1107</v>
      </c>
      <c r="B71" s="132" t="b">
        <v>1</v>
      </c>
      <c r="C71" s="7" t="b">
        <v>1</v>
      </c>
      <c r="D71" s="138" t="s">
        <v>1108</v>
      </c>
      <c r="E71" s="134" t="str">
        <f t="array" ref="E71">IFNA( index(studiesdatasets!$A$2:$R4130,MATCH("*"&amp;IF(F71 = "","INVALID", F71)&amp;"*",studiesdatasets!$D$2:$D4130,0),1))</f>
        <v>set_31</v>
      </c>
      <c r="F71" s="134" t="s">
        <v>1109</v>
      </c>
      <c r="G71" s="7" t="s">
        <v>1110</v>
      </c>
      <c r="H71" s="7" t="s">
        <v>1111</v>
      </c>
      <c r="I71" s="7"/>
      <c r="J71" s="7"/>
      <c r="K71" s="7"/>
      <c r="L71" s="7"/>
      <c r="M71" s="7" t="s">
        <v>570</v>
      </c>
      <c r="N71" s="7" t="str">
        <f t="shared" si="5"/>
        <v>TRUE</v>
      </c>
      <c r="O71" s="7" t="s">
        <v>16</v>
      </c>
      <c r="P71" s="7" t="s">
        <v>16</v>
      </c>
      <c r="Q71" s="7" t="s">
        <v>16</v>
      </c>
      <c r="R71" s="7" t="s">
        <v>559</v>
      </c>
      <c r="S71" s="7" t="s">
        <v>874</v>
      </c>
      <c r="T71" s="135">
        <v>41.69957</v>
      </c>
      <c r="U71" s="7">
        <v>-83.2941</v>
      </c>
      <c r="V71" s="137" t="s">
        <v>19</v>
      </c>
      <c r="W71" s="7" t="s">
        <v>16</v>
      </c>
      <c r="X71" s="7" t="s">
        <v>877</v>
      </c>
      <c r="Y71" s="7" t="s">
        <v>878</v>
      </c>
      <c r="Z71" s="7" t="s">
        <v>879</v>
      </c>
      <c r="AA71" s="7" t="s">
        <v>880</v>
      </c>
      <c r="AB71" s="7" t="s">
        <v>1004</v>
      </c>
      <c r="AC71" s="7" t="s">
        <v>16</v>
      </c>
      <c r="AD71" s="7"/>
      <c r="AE71" s="7"/>
      <c r="AF71" s="7"/>
      <c r="AG71" s="7"/>
      <c r="AH71" s="7"/>
      <c r="AI71" s="7"/>
      <c r="AJ71" s="7"/>
      <c r="AK71" s="7"/>
      <c r="AL71" s="7"/>
      <c r="AM71" s="7"/>
      <c r="AN71" s="7" t="s">
        <v>19</v>
      </c>
      <c r="AO71" s="7" t="s">
        <v>19</v>
      </c>
      <c r="AP71" s="7" t="s">
        <v>19</v>
      </c>
      <c r="AQ71" s="7" t="s">
        <v>19</v>
      </c>
      <c r="AR71" s="7" t="s">
        <v>19</v>
      </c>
      <c r="AS71" s="7" t="s">
        <v>19</v>
      </c>
      <c r="AT71" s="7" t="s">
        <v>19</v>
      </c>
      <c r="AU71" s="7" t="s">
        <v>19</v>
      </c>
      <c r="AV71" s="7" t="s">
        <v>19</v>
      </c>
      <c r="AW71" s="7" t="s">
        <v>19</v>
      </c>
      <c r="AX71" s="7" t="s">
        <v>19</v>
      </c>
      <c r="AY71" s="7" t="s">
        <v>19</v>
      </c>
      <c r="AZ71" s="7" t="s">
        <v>19</v>
      </c>
      <c r="BA71" s="7" t="s">
        <v>19</v>
      </c>
      <c r="BB71" s="7" t="s">
        <v>19</v>
      </c>
      <c r="BC71" s="7" t="s">
        <v>19</v>
      </c>
      <c r="BD71" s="7"/>
      <c r="BE71" s="7" t="s">
        <v>19</v>
      </c>
      <c r="BF71" s="7" t="s">
        <v>19</v>
      </c>
      <c r="BG71" s="7" t="s">
        <v>19</v>
      </c>
      <c r="BH71" s="7" t="s">
        <v>19</v>
      </c>
      <c r="BI71" s="7" t="s">
        <v>19</v>
      </c>
      <c r="BJ71" s="7"/>
      <c r="BK71" s="7" t="s">
        <v>19</v>
      </c>
      <c r="BL71" s="7" t="s">
        <v>19</v>
      </c>
      <c r="BM71" s="7" t="s">
        <v>19</v>
      </c>
      <c r="BN71" s="7" t="s">
        <v>19</v>
      </c>
      <c r="BO71" s="7" t="s">
        <v>19</v>
      </c>
      <c r="BP71" s="7" t="s">
        <v>19</v>
      </c>
      <c r="BQ71" s="7"/>
      <c r="BR71" s="7"/>
      <c r="BS71" s="7"/>
      <c r="BT71" s="7" t="b">
        <v>0</v>
      </c>
      <c r="BU71" s="7"/>
      <c r="BV71" s="7"/>
      <c r="BW71" s="7"/>
      <c r="BX71" s="7"/>
      <c r="BY71" s="7"/>
      <c r="BZ71" s="7"/>
      <c r="CA71" s="7"/>
      <c r="CB71" s="7"/>
      <c r="CJ71" s="7"/>
      <c r="CK71" s="7"/>
      <c r="CL71" s="7"/>
      <c r="CM71" s="7"/>
      <c r="CN71" s="7"/>
      <c r="CO71" s="7"/>
      <c r="CP71" s="7"/>
      <c r="CQ71" s="7"/>
      <c r="CR71" s="7"/>
      <c r="CS71" s="7"/>
      <c r="CT71" s="7" t="s">
        <v>1091</v>
      </c>
    </row>
    <row r="72">
      <c r="A72" s="7" t="s">
        <v>1112</v>
      </c>
      <c r="B72" s="132" t="b">
        <v>1</v>
      </c>
      <c r="C72" s="7" t="b">
        <v>1</v>
      </c>
      <c r="D72" s="138" t="s">
        <v>1113</v>
      </c>
      <c r="E72" s="134" t="str">
        <f t="array" ref="E72">IFNA( index(studiesdatasets!$A$2:$R4130,MATCH("*"&amp;IF(F72 = "","INVALID", F72)&amp;"*",studiesdatasets!$D$2:$D4130,0),1))</f>
        <v>set_31</v>
      </c>
      <c r="F72" s="134" t="s">
        <v>1114</v>
      </c>
      <c r="G72" s="7" t="s">
        <v>1115</v>
      </c>
      <c r="H72" s="7" t="s">
        <v>1116</v>
      </c>
      <c r="I72" s="7"/>
      <c r="J72" s="7"/>
      <c r="K72" s="7"/>
      <c r="L72" s="7"/>
      <c r="M72" s="7" t="s">
        <v>570</v>
      </c>
      <c r="N72" s="7" t="str">
        <f t="shared" si="5"/>
        <v>TRUE</v>
      </c>
      <c r="O72" s="7" t="s">
        <v>16</v>
      </c>
      <c r="P72" s="7" t="s">
        <v>16</v>
      </c>
      <c r="Q72" s="7" t="s">
        <v>16</v>
      </c>
      <c r="R72" s="7" t="s">
        <v>559</v>
      </c>
      <c r="S72" s="7" t="s">
        <v>874</v>
      </c>
      <c r="T72" s="135" t="s">
        <v>19</v>
      </c>
      <c r="U72" s="135" t="s">
        <v>19</v>
      </c>
      <c r="V72" s="137" t="s">
        <v>19</v>
      </c>
      <c r="W72" s="7" t="s">
        <v>16</v>
      </c>
      <c r="X72" s="7" t="s">
        <v>877</v>
      </c>
      <c r="Y72" s="7" t="s">
        <v>878</v>
      </c>
      <c r="Z72" s="7" t="s">
        <v>879</v>
      </c>
      <c r="AA72" s="7" t="s">
        <v>880</v>
      </c>
      <c r="AB72" s="7" t="s">
        <v>1004</v>
      </c>
      <c r="AC72" s="7" t="s">
        <v>16</v>
      </c>
      <c r="AD72" s="7"/>
      <c r="AE72" s="7"/>
      <c r="AF72" s="7"/>
      <c r="AG72" s="7"/>
      <c r="AH72" s="7"/>
      <c r="AI72" s="7"/>
      <c r="AJ72" s="7"/>
      <c r="AK72" s="7"/>
      <c r="AL72" s="7"/>
      <c r="AM72" s="7"/>
      <c r="AN72" s="7" t="s">
        <v>19</v>
      </c>
      <c r="AO72" s="7" t="s">
        <v>19</v>
      </c>
      <c r="AP72" s="7" t="s">
        <v>19</v>
      </c>
      <c r="AQ72" s="7" t="s">
        <v>19</v>
      </c>
      <c r="AR72" s="7" t="s">
        <v>19</v>
      </c>
      <c r="AS72" s="7" t="s">
        <v>19</v>
      </c>
      <c r="AT72" s="7" t="s">
        <v>19</v>
      </c>
      <c r="AU72" s="7" t="s">
        <v>19</v>
      </c>
      <c r="AV72" s="7" t="s">
        <v>19</v>
      </c>
      <c r="AW72" s="7" t="s">
        <v>19</v>
      </c>
      <c r="AX72" s="7" t="s">
        <v>19</v>
      </c>
      <c r="AY72" s="7" t="s">
        <v>19</v>
      </c>
      <c r="AZ72" s="7" t="s">
        <v>19</v>
      </c>
      <c r="BA72" s="7" t="s">
        <v>19</v>
      </c>
      <c r="BB72" s="7" t="s">
        <v>19</v>
      </c>
      <c r="BC72" s="7" t="s">
        <v>19</v>
      </c>
      <c r="BD72" s="7"/>
      <c r="BE72" s="7" t="s">
        <v>19</v>
      </c>
      <c r="BF72" s="7" t="s">
        <v>19</v>
      </c>
      <c r="BG72" s="7" t="s">
        <v>19</v>
      </c>
      <c r="BH72" s="7" t="s">
        <v>19</v>
      </c>
      <c r="BI72" s="7" t="s">
        <v>19</v>
      </c>
      <c r="BJ72" s="7"/>
      <c r="BK72" s="7" t="s">
        <v>19</v>
      </c>
      <c r="BL72" s="7" t="s">
        <v>19</v>
      </c>
      <c r="BM72" s="7" t="s">
        <v>19</v>
      </c>
      <c r="BN72" s="7" t="s">
        <v>19</v>
      </c>
      <c r="BO72" s="7" t="s">
        <v>19</v>
      </c>
      <c r="BP72" s="7" t="s">
        <v>19</v>
      </c>
      <c r="BQ72" s="7"/>
      <c r="BR72" s="7"/>
      <c r="BS72" s="7"/>
      <c r="BT72" s="7" t="b">
        <v>0</v>
      </c>
      <c r="BU72" s="7"/>
      <c r="BV72" s="7"/>
      <c r="BW72" s="7"/>
      <c r="BX72" s="7"/>
      <c r="BY72" s="7"/>
      <c r="BZ72" s="7"/>
      <c r="CA72" s="7"/>
      <c r="CB72" s="7"/>
      <c r="CJ72" s="7"/>
      <c r="CK72" s="7"/>
      <c r="CL72" s="7"/>
      <c r="CM72" s="7"/>
      <c r="CN72" s="7"/>
      <c r="CO72" s="7"/>
      <c r="CP72" s="7"/>
      <c r="CQ72" s="7"/>
      <c r="CR72" s="7"/>
      <c r="CS72" s="7"/>
      <c r="CT72" s="7" t="s">
        <v>1091</v>
      </c>
    </row>
    <row r="73">
      <c r="A73" s="7" t="s">
        <v>1117</v>
      </c>
      <c r="B73" s="132" t="b">
        <v>1</v>
      </c>
      <c r="C73" s="7" t="b">
        <v>1</v>
      </c>
      <c r="D73" s="138" t="s">
        <v>1118</v>
      </c>
      <c r="E73" s="134" t="str">
        <f t="array" ref="E73">IFNA( index(studiesdatasets!$A$2:$R4130,MATCH("*"&amp;IF(F73 = "","INVALID", F73)&amp;"*",studiesdatasets!$D$2:$D4130,0),1))</f>
        <v>set_31</v>
      </c>
      <c r="F73" s="134" t="s">
        <v>1119</v>
      </c>
      <c r="G73" s="7" t="s">
        <v>1120</v>
      </c>
      <c r="H73" s="7" t="s">
        <v>1121</v>
      </c>
      <c r="I73" s="7"/>
      <c r="J73" s="7"/>
      <c r="K73" s="7"/>
      <c r="L73" s="7"/>
      <c r="M73" s="7" t="s">
        <v>570</v>
      </c>
      <c r="N73" s="7" t="str">
        <f t="shared" si="5"/>
        <v>TRUE</v>
      </c>
      <c r="O73" s="7" t="s">
        <v>16</v>
      </c>
      <c r="P73" s="7" t="s">
        <v>16</v>
      </c>
      <c r="Q73" s="7" t="s">
        <v>16</v>
      </c>
      <c r="R73" s="7" t="s">
        <v>559</v>
      </c>
      <c r="S73" s="7" t="s">
        <v>874</v>
      </c>
      <c r="T73" s="135" t="s">
        <v>19</v>
      </c>
      <c r="U73" s="135" t="s">
        <v>19</v>
      </c>
      <c r="V73" s="137" t="s">
        <v>19</v>
      </c>
      <c r="W73" s="7" t="s">
        <v>16</v>
      </c>
      <c r="X73" s="7" t="s">
        <v>877</v>
      </c>
      <c r="Y73" s="7" t="s">
        <v>878</v>
      </c>
      <c r="Z73" s="7" t="s">
        <v>879</v>
      </c>
      <c r="AA73" s="7" t="s">
        <v>880</v>
      </c>
      <c r="AB73" s="7" t="s">
        <v>1004</v>
      </c>
      <c r="AC73" s="7" t="s">
        <v>16</v>
      </c>
      <c r="AD73" s="7"/>
      <c r="AE73" s="7"/>
      <c r="AF73" s="7"/>
      <c r="AG73" s="7"/>
      <c r="AH73" s="7"/>
      <c r="AI73" s="7"/>
      <c r="AJ73" s="7"/>
      <c r="AK73" s="7"/>
      <c r="AL73" s="7"/>
      <c r="AM73" s="7"/>
      <c r="AN73" s="7" t="s">
        <v>19</v>
      </c>
      <c r="AO73" s="7" t="s">
        <v>19</v>
      </c>
      <c r="AP73" s="7" t="s">
        <v>19</v>
      </c>
      <c r="AQ73" s="7" t="s">
        <v>19</v>
      </c>
      <c r="AR73" s="7" t="s">
        <v>19</v>
      </c>
      <c r="AS73" s="7" t="s">
        <v>19</v>
      </c>
      <c r="AT73" s="7" t="s">
        <v>19</v>
      </c>
      <c r="AU73" s="7" t="s">
        <v>19</v>
      </c>
      <c r="AV73" s="7" t="s">
        <v>19</v>
      </c>
      <c r="AW73" s="7" t="s">
        <v>19</v>
      </c>
      <c r="AX73" s="7" t="s">
        <v>19</v>
      </c>
      <c r="AY73" s="7" t="s">
        <v>19</v>
      </c>
      <c r="AZ73" s="7" t="s">
        <v>19</v>
      </c>
      <c r="BA73" s="7" t="s">
        <v>19</v>
      </c>
      <c r="BB73" s="7" t="s">
        <v>19</v>
      </c>
      <c r="BC73" s="7" t="s">
        <v>19</v>
      </c>
      <c r="BD73" s="7"/>
      <c r="BE73" s="7" t="s">
        <v>19</v>
      </c>
      <c r="BF73" s="7" t="s">
        <v>19</v>
      </c>
      <c r="BG73" s="7" t="s">
        <v>19</v>
      </c>
      <c r="BH73" s="7" t="s">
        <v>19</v>
      </c>
      <c r="BI73" s="7" t="s">
        <v>19</v>
      </c>
      <c r="BJ73" s="7"/>
      <c r="BK73" s="7" t="s">
        <v>19</v>
      </c>
      <c r="BL73" s="7" t="s">
        <v>19</v>
      </c>
      <c r="BM73" s="7" t="s">
        <v>19</v>
      </c>
      <c r="BN73" s="7" t="s">
        <v>19</v>
      </c>
      <c r="BO73" s="7" t="s">
        <v>19</v>
      </c>
      <c r="BP73" s="7" t="s">
        <v>19</v>
      </c>
      <c r="BQ73" s="7"/>
      <c r="BR73" s="7"/>
      <c r="BS73" s="7"/>
      <c r="BT73" s="7" t="b">
        <v>0</v>
      </c>
      <c r="BU73" s="7"/>
      <c r="BV73" s="7"/>
      <c r="BW73" s="7"/>
      <c r="BX73" s="7"/>
      <c r="BY73" s="7"/>
      <c r="BZ73" s="7"/>
      <c r="CA73" s="7"/>
      <c r="CB73" s="7"/>
      <c r="CJ73" s="7"/>
      <c r="CK73" s="7"/>
      <c r="CL73" s="7"/>
      <c r="CM73" s="7"/>
      <c r="CN73" s="7"/>
      <c r="CO73" s="7"/>
      <c r="CP73" s="7"/>
      <c r="CQ73" s="7"/>
      <c r="CR73" s="7"/>
      <c r="CS73" s="7"/>
      <c r="CT73" s="7" t="s">
        <v>1091</v>
      </c>
    </row>
    <row r="74">
      <c r="A74" s="7" t="s">
        <v>1122</v>
      </c>
      <c r="B74" s="132" t="b">
        <v>1</v>
      </c>
      <c r="C74" s="7" t="b">
        <v>1</v>
      </c>
      <c r="D74" s="157" t="s">
        <v>1123</v>
      </c>
      <c r="E74" s="134" t="str">
        <f t="array" ref="E74">IFNA( index(studiesdatasets!$A$2:$R4130,MATCH("*"&amp;IF(F74 = "","INVALID", F74)&amp;"*",studiesdatasets!$D$2:$D4130,0),1))</f>
        <v>set_32</v>
      </c>
      <c r="F74" s="151" t="s">
        <v>615</v>
      </c>
      <c r="G74" s="7" t="s">
        <v>1124</v>
      </c>
      <c r="H74" s="7" t="s">
        <v>1125</v>
      </c>
      <c r="I74" s="7"/>
      <c r="J74" s="7"/>
      <c r="K74" s="7"/>
      <c r="L74" s="7"/>
      <c r="M74" s="7" t="s">
        <v>570</v>
      </c>
      <c r="N74" s="7" t="str">
        <f t="shared" si="5"/>
        <v>FALSE</v>
      </c>
      <c r="O74" s="7" t="s">
        <v>16</v>
      </c>
      <c r="P74" s="7" t="s">
        <v>16</v>
      </c>
      <c r="Q74" s="7" t="s">
        <v>16</v>
      </c>
      <c r="R74" s="7" t="s">
        <v>559</v>
      </c>
      <c r="S74" s="7" t="s">
        <v>874</v>
      </c>
      <c r="T74" s="139">
        <v>41.46</v>
      </c>
      <c r="U74" s="139">
        <v>-82.71</v>
      </c>
      <c r="V74" s="137" t="s">
        <v>1126</v>
      </c>
      <c r="W74" s="7" t="s">
        <v>16</v>
      </c>
      <c r="X74" s="7" t="s">
        <v>877</v>
      </c>
      <c r="Y74" s="7" t="s">
        <v>878</v>
      </c>
      <c r="Z74" s="7" t="s">
        <v>879</v>
      </c>
      <c r="AA74" s="7" t="s">
        <v>880</v>
      </c>
      <c r="AB74" s="7" t="s">
        <v>19</v>
      </c>
      <c r="AC74" s="7" t="s">
        <v>16</v>
      </c>
      <c r="AD74" s="7"/>
      <c r="AE74" s="7" t="s">
        <v>16</v>
      </c>
      <c r="AF74" s="7">
        <v>0.22</v>
      </c>
      <c r="AG74" s="7">
        <v>8.06</v>
      </c>
      <c r="AH74" s="7">
        <v>22.8</v>
      </c>
      <c r="AI74" s="7" t="s">
        <v>19</v>
      </c>
      <c r="AJ74" s="7" t="s">
        <v>19</v>
      </c>
      <c r="AK74" s="7"/>
      <c r="AL74" s="7" t="s">
        <v>19</v>
      </c>
      <c r="AM74" s="7" t="s">
        <v>19</v>
      </c>
      <c r="AN74" s="7" t="s">
        <v>19</v>
      </c>
      <c r="AO74" s="7" t="s">
        <v>19</v>
      </c>
      <c r="AP74" s="7" t="s">
        <v>19</v>
      </c>
      <c r="AQ74" s="7" t="s">
        <v>19</v>
      </c>
      <c r="AR74" s="7" t="s">
        <v>19</v>
      </c>
      <c r="AS74" s="7" t="s">
        <v>19</v>
      </c>
      <c r="AT74" s="7" t="s">
        <v>19</v>
      </c>
      <c r="AU74" s="7" t="s">
        <v>19</v>
      </c>
      <c r="AV74" s="7">
        <v>0.61</v>
      </c>
      <c r="AW74" s="7">
        <v>0.77</v>
      </c>
      <c r="AX74" s="7">
        <v>15.6</v>
      </c>
      <c r="AY74" s="7" t="s">
        <v>19</v>
      </c>
      <c r="AZ74" s="7" t="s">
        <v>19</v>
      </c>
      <c r="BA74" s="7" t="s">
        <v>19</v>
      </c>
      <c r="BB74" s="7" t="s">
        <v>19</v>
      </c>
      <c r="BC74" s="7" t="s">
        <v>19</v>
      </c>
      <c r="BD74" s="7"/>
      <c r="BE74" s="7" t="s">
        <v>19</v>
      </c>
      <c r="BF74" s="7" t="s">
        <v>19</v>
      </c>
      <c r="BG74" s="7" t="s">
        <v>19</v>
      </c>
      <c r="BH74" s="7" t="s">
        <v>19</v>
      </c>
      <c r="BI74" s="7" t="s">
        <v>19</v>
      </c>
      <c r="BJ74" s="7"/>
      <c r="BK74" s="7" t="s">
        <v>19</v>
      </c>
      <c r="BL74" s="7" t="s">
        <v>19</v>
      </c>
      <c r="BM74" s="7">
        <v>4027.0</v>
      </c>
      <c r="BN74" s="7">
        <v>267626.0</v>
      </c>
      <c r="BO74" s="7">
        <v>8359.0</v>
      </c>
      <c r="BP74" s="7">
        <v>15121.0</v>
      </c>
      <c r="BS74" s="7"/>
      <c r="BT74" s="7" t="b">
        <v>0</v>
      </c>
      <c r="BU74" s="7"/>
      <c r="CR74" s="7">
        <v>1163.0</v>
      </c>
      <c r="CS74" s="7"/>
    </row>
    <row r="75">
      <c r="A75" s="7" t="s">
        <v>1127</v>
      </c>
      <c r="B75" s="132" t="b">
        <v>1</v>
      </c>
      <c r="C75" s="7" t="b">
        <v>1</v>
      </c>
      <c r="D75" s="157" t="s">
        <v>1128</v>
      </c>
      <c r="E75" s="134" t="str">
        <f t="array" ref="E75">IFNA( index(studiesdatasets!$A$2:$R4130,MATCH("*"&amp;IF(F75 = "","INVALID", F75)&amp;"*",studiesdatasets!$D$2:$D4130,0),1))</f>
        <v>set_32</v>
      </c>
      <c r="F75" s="134" t="s">
        <v>615</v>
      </c>
      <c r="G75" s="7" t="s">
        <v>1129</v>
      </c>
      <c r="H75" s="7" t="s">
        <v>1130</v>
      </c>
      <c r="I75" s="7"/>
      <c r="J75" s="7"/>
      <c r="K75" s="7"/>
      <c r="L75" s="7"/>
      <c r="M75" s="7" t="s">
        <v>570</v>
      </c>
      <c r="N75" s="7" t="str">
        <f t="shared" si="5"/>
        <v>FALSE</v>
      </c>
      <c r="O75" s="7" t="s">
        <v>16</v>
      </c>
      <c r="P75" s="7" t="s">
        <v>16</v>
      </c>
      <c r="Q75" s="7" t="s">
        <v>16</v>
      </c>
      <c r="R75" s="7" t="s">
        <v>559</v>
      </c>
      <c r="S75" s="7" t="s">
        <v>874</v>
      </c>
      <c r="T75" s="139">
        <v>41.46</v>
      </c>
      <c r="U75" s="139">
        <v>-82.71</v>
      </c>
      <c r="V75" s="137" t="s">
        <v>1126</v>
      </c>
      <c r="W75" s="7" t="s">
        <v>16</v>
      </c>
      <c r="X75" s="7" t="s">
        <v>877</v>
      </c>
      <c r="Y75" s="7" t="s">
        <v>878</v>
      </c>
      <c r="Z75" s="7" t="s">
        <v>879</v>
      </c>
      <c r="AA75" s="7" t="s">
        <v>880</v>
      </c>
      <c r="AB75" s="7" t="s">
        <v>19</v>
      </c>
      <c r="AC75" s="7" t="s">
        <v>16</v>
      </c>
      <c r="AD75" s="7"/>
      <c r="AE75" s="7" t="s">
        <v>16</v>
      </c>
      <c r="AF75" s="7">
        <v>0.22</v>
      </c>
      <c r="AG75" s="7">
        <v>8.06</v>
      </c>
      <c r="AH75" s="7">
        <v>22.8</v>
      </c>
      <c r="AI75" s="7" t="s">
        <v>19</v>
      </c>
      <c r="AJ75" s="7" t="s">
        <v>19</v>
      </c>
      <c r="AK75" s="7"/>
      <c r="AL75" s="7" t="s">
        <v>19</v>
      </c>
      <c r="AM75" s="7" t="s">
        <v>19</v>
      </c>
      <c r="AN75" s="7" t="s">
        <v>19</v>
      </c>
      <c r="AO75" s="7" t="s">
        <v>19</v>
      </c>
      <c r="AP75" s="7" t="s">
        <v>19</v>
      </c>
      <c r="AQ75" s="7" t="s">
        <v>19</v>
      </c>
      <c r="AR75" s="7" t="s">
        <v>19</v>
      </c>
      <c r="AS75" s="7" t="s">
        <v>19</v>
      </c>
      <c r="AT75" s="7" t="s">
        <v>19</v>
      </c>
      <c r="AU75" s="7" t="s">
        <v>19</v>
      </c>
      <c r="AV75" s="7">
        <v>0.61</v>
      </c>
      <c r="AW75" s="7">
        <v>0.77</v>
      </c>
      <c r="AX75" s="7">
        <v>15.6</v>
      </c>
      <c r="AY75" s="7" t="s">
        <v>19</v>
      </c>
      <c r="AZ75" s="7" t="s">
        <v>19</v>
      </c>
      <c r="BA75" s="7" t="s">
        <v>19</v>
      </c>
      <c r="BB75" s="7" t="s">
        <v>19</v>
      </c>
      <c r="BC75" s="7" t="s">
        <v>19</v>
      </c>
      <c r="BD75" s="7"/>
      <c r="BE75" s="7" t="s">
        <v>19</v>
      </c>
      <c r="BF75" s="7" t="s">
        <v>19</v>
      </c>
      <c r="BG75" s="7" t="s">
        <v>19</v>
      </c>
      <c r="BH75" s="7" t="s">
        <v>19</v>
      </c>
      <c r="BI75" s="7" t="s">
        <v>19</v>
      </c>
      <c r="BJ75" s="7"/>
      <c r="BK75" s="7" t="s">
        <v>19</v>
      </c>
      <c r="BL75" s="7" t="s">
        <v>19</v>
      </c>
      <c r="BM75" s="7">
        <v>4027.0</v>
      </c>
      <c r="BN75" s="7">
        <v>267626.0</v>
      </c>
      <c r="BO75" s="7">
        <v>8359.0</v>
      </c>
      <c r="BP75" s="7">
        <v>15121.0</v>
      </c>
      <c r="BS75" s="7"/>
      <c r="BT75" s="7" t="b">
        <v>0</v>
      </c>
      <c r="BU75" s="7"/>
      <c r="CR75" s="7">
        <v>1163.0</v>
      </c>
      <c r="CS75" s="7"/>
    </row>
    <row r="76">
      <c r="A76" s="7" t="s">
        <v>1131</v>
      </c>
      <c r="B76" s="132" t="b">
        <v>1</v>
      </c>
      <c r="C76" s="7" t="b">
        <v>1</v>
      </c>
      <c r="D76" s="157" t="s">
        <v>1132</v>
      </c>
      <c r="E76" s="134" t="str">
        <f t="array" ref="E76">IFNA( index(studiesdatasets!$A$2:$R4130,MATCH("*"&amp;IF(F76 = "","INVALID", F76)&amp;"*",studiesdatasets!$D$2:$D4130,0),1))</f>
        <v>set_32</v>
      </c>
      <c r="F76" s="134" t="s">
        <v>615</v>
      </c>
      <c r="G76" s="7" t="s">
        <v>1133</v>
      </c>
      <c r="H76" s="7" t="s">
        <v>1134</v>
      </c>
      <c r="I76" s="7"/>
      <c r="J76" s="7"/>
      <c r="K76" s="7"/>
      <c r="L76" s="7"/>
      <c r="M76" s="7" t="s">
        <v>570</v>
      </c>
      <c r="N76" s="7" t="str">
        <f t="shared" si="5"/>
        <v>FALSE</v>
      </c>
      <c r="O76" s="7" t="s">
        <v>16</v>
      </c>
      <c r="P76" s="7" t="s">
        <v>16</v>
      </c>
      <c r="Q76" s="7" t="s">
        <v>16</v>
      </c>
      <c r="R76" s="7" t="s">
        <v>559</v>
      </c>
      <c r="S76" s="7" t="s">
        <v>874</v>
      </c>
      <c r="T76" s="139">
        <v>41.46</v>
      </c>
      <c r="U76" s="139">
        <v>-82.71</v>
      </c>
      <c r="V76" s="137" t="s">
        <v>1126</v>
      </c>
      <c r="W76" s="7" t="s">
        <v>16</v>
      </c>
      <c r="X76" s="7" t="s">
        <v>877</v>
      </c>
      <c r="Y76" s="7" t="s">
        <v>878</v>
      </c>
      <c r="Z76" s="7" t="s">
        <v>879</v>
      </c>
      <c r="AA76" s="7" t="s">
        <v>880</v>
      </c>
      <c r="AB76" s="7" t="s">
        <v>19</v>
      </c>
      <c r="AC76" s="7" t="s">
        <v>16</v>
      </c>
      <c r="AD76" s="7"/>
      <c r="AE76" s="7" t="s">
        <v>16</v>
      </c>
      <c r="AF76" s="7">
        <v>0.22</v>
      </c>
      <c r="AG76" s="7">
        <v>8.06</v>
      </c>
      <c r="AH76" s="7">
        <v>22.8</v>
      </c>
      <c r="AI76" s="7" t="s">
        <v>19</v>
      </c>
      <c r="AJ76" s="7" t="s">
        <v>19</v>
      </c>
      <c r="AK76" s="7"/>
      <c r="AL76" s="7" t="s">
        <v>19</v>
      </c>
      <c r="AM76" s="7" t="s">
        <v>19</v>
      </c>
      <c r="AN76" s="7" t="s">
        <v>19</v>
      </c>
      <c r="AO76" s="7" t="s">
        <v>19</v>
      </c>
      <c r="AP76" s="7" t="s">
        <v>19</v>
      </c>
      <c r="AQ76" s="7" t="s">
        <v>19</v>
      </c>
      <c r="AR76" s="7" t="s">
        <v>19</v>
      </c>
      <c r="AS76" s="7" t="s">
        <v>19</v>
      </c>
      <c r="AT76" s="7" t="s">
        <v>19</v>
      </c>
      <c r="AU76" s="7" t="s">
        <v>19</v>
      </c>
      <c r="AV76" s="7">
        <v>0.61</v>
      </c>
      <c r="AW76" s="7">
        <v>0.77</v>
      </c>
      <c r="AX76" s="7">
        <v>15.6</v>
      </c>
      <c r="AY76" s="7" t="s">
        <v>19</v>
      </c>
      <c r="AZ76" s="7" t="s">
        <v>19</v>
      </c>
      <c r="BA76" s="7" t="s">
        <v>19</v>
      </c>
      <c r="BB76" s="7" t="s">
        <v>19</v>
      </c>
      <c r="BC76" s="7" t="s">
        <v>19</v>
      </c>
      <c r="BD76" s="7"/>
      <c r="BE76" s="7" t="s">
        <v>19</v>
      </c>
      <c r="BF76" s="7" t="s">
        <v>19</v>
      </c>
      <c r="BG76" s="7" t="s">
        <v>19</v>
      </c>
      <c r="BH76" s="7" t="s">
        <v>19</v>
      </c>
      <c r="BI76" s="7" t="s">
        <v>19</v>
      </c>
      <c r="BJ76" s="7"/>
      <c r="BK76" s="7" t="s">
        <v>19</v>
      </c>
      <c r="BL76" s="7" t="s">
        <v>19</v>
      </c>
      <c r="BM76" s="7">
        <v>4027.0</v>
      </c>
      <c r="BN76" s="7">
        <v>267626.0</v>
      </c>
      <c r="BO76" s="7">
        <v>8359.0</v>
      </c>
      <c r="BP76" s="7">
        <v>15121.0</v>
      </c>
      <c r="BS76" s="7"/>
      <c r="BT76" s="7" t="b">
        <v>0</v>
      </c>
      <c r="BU76" s="7"/>
      <c r="CR76" s="7">
        <v>1163.0</v>
      </c>
      <c r="CS76" s="7"/>
    </row>
    <row r="77">
      <c r="A77" s="7" t="s">
        <v>1135</v>
      </c>
      <c r="B77" s="132" t="b">
        <v>1</v>
      </c>
      <c r="C77" s="7" t="b">
        <v>1</v>
      </c>
      <c r="D77" s="138" t="s">
        <v>1136</v>
      </c>
      <c r="E77" s="134" t="str">
        <f t="array" ref="E77">IFNA( index(studiesdatasets!$A$2:$R4130,MATCH("*"&amp;IF(F77 = "","INVALID", F77)&amp;"*",studiesdatasets!$D$2:$D4130,0),1))</f>
        <v>set_32</v>
      </c>
      <c r="F77" s="151" t="s">
        <v>615</v>
      </c>
      <c r="G77" s="7" t="s">
        <v>1137</v>
      </c>
      <c r="H77" s="7" t="s">
        <v>1138</v>
      </c>
      <c r="I77" s="7"/>
      <c r="J77" s="7"/>
      <c r="K77" s="7"/>
      <c r="L77" s="7"/>
      <c r="M77" s="7" t="s">
        <v>570</v>
      </c>
      <c r="N77" s="7" t="str">
        <f t="shared" si="5"/>
        <v>FALSE</v>
      </c>
      <c r="O77" s="7" t="s">
        <v>16</v>
      </c>
      <c r="P77" s="7" t="s">
        <v>16</v>
      </c>
      <c r="Q77" s="7" t="s">
        <v>16</v>
      </c>
      <c r="R77" s="7" t="s">
        <v>559</v>
      </c>
      <c r="S77" s="7" t="s">
        <v>874</v>
      </c>
      <c r="T77" s="139">
        <v>41.76</v>
      </c>
      <c r="U77" s="139">
        <v>-83.31</v>
      </c>
      <c r="V77" s="137" t="s">
        <v>1139</v>
      </c>
      <c r="W77" s="7" t="s">
        <v>16</v>
      </c>
      <c r="X77" s="7" t="s">
        <v>877</v>
      </c>
      <c r="Y77" s="7" t="s">
        <v>878</v>
      </c>
      <c r="Z77" s="7" t="s">
        <v>879</v>
      </c>
      <c r="AA77" s="7" t="s">
        <v>880</v>
      </c>
      <c r="AB77" s="7" t="s">
        <v>19</v>
      </c>
      <c r="AC77" s="7" t="s">
        <v>16</v>
      </c>
      <c r="AD77" s="7"/>
      <c r="AE77" s="7" t="s">
        <v>16</v>
      </c>
      <c r="AF77" s="7">
        <v>0.22</v>
      </c>
      <c r="AG77" s="7">
        <v>8.32</v>
      </c>
      <c r="AH77" s="7">
        <v>23.4</v>
      </c>
      <c r="AI77" s="7" t="s">
        <v>19</v>
      </c>
      <c r="AJ77" s="7" t="s">
        <v>19</v>
      </c>
      <c r="AK77" s="7"/>
      <c r="AL77" s="7" t="s">
        <v>19</v>
      </c>
      <c r="AM77" s="7" t="s">
        <v>19</v>
      </c>
      <c r="AN77" s="7" t="s">
        <v>19</v>
      </c>
      <c r="AO77" s="7" t="s">
        <v>19</v>
      </c>
      <c r="AP77" s="7" t="s">
        <v>19</v>
      </c>
      <c r="AQ77" s="7" t="s">
        <v>19</v>
      </c>
      <c r="AR77" s="7" t="s">
        <v>19</v>
      </c>
      <c r="AS77" s="7" t="s">
        <v>19</v>
      </c>
      <c r="AT77" s="7" t="s">
        <v>19</v>
      </c>
      <c r="AU77" s="7" t="s">
        <v>19</v>
      </c>
      <c r="AV77" s="7">
        <v>0.11</v>
      </c>
      <c r="AW77" s="7" t="s">
        <v>16</v>
      </c>
      <c r="AX77" s="7">
        <v>16.1</v>
      </c>
      <c r="AY77" s="7" t="s">
        <v>19</v>
      </c>
      <c r="AZ77" s="7" t="s">
        <v>19</v>
      </c>
      <c r="BA77" s="7" t="s">
        <v>19</v>
      </c>
      <c r="BB77" s="7" t="s">
        <v>19</v>
      </c>
      <c r="BC77" s="7" t="s">
        <v>19</v>
      </c>
      <c r="BD77" s="7"/>
      <c r="BE77" s="7" t="s">
        <v>19</v>
      </c>
      <c r="BF77" s="7" t="s">
        <v>19</v>
      </c>
      <c r="BG77" s="7" t="s">
        <v>19</v>
      </c>
      <c r="BH77" s="7" t="s">
        <v>19</v>
      </c>
      <c r="BI77" s="7" t="s">
        <v>19</v>
      </c>
      <c r="BJ77" s="7"/>
      <c r="BK77" s="7" t="s">
        <v>19</v>
      </c>
      <c r="BL77" s="7" t="s">
        <v>19</v>
      </c>
      <c r="BM77" s="158">
        <v>12310.0</v>
      </c>
      <c r="BN77" s="158">
        <v>6839.0</v>
      </c>
      <c r="BO77" s="158">
        <v>15632.0</v>
      </c>
      <c r="BP77" s="7" t="s">
        <v>16</v>
      </c>
      <c r="BS77" s="7"/>
      <c r="BT77" s="7" t="b">
        <v>0</v>
      </c>
      <c r="BU77" s="7"/>
      <c r="CR77" s="7">
        <v>882.0</v>
      </c>
      <c r="CS77" s="7"/>
    </row>
    <row r="78">
      <c r="A78" s="7" t="s">
        <v>1140</v>
      </c>
      <c r="B78" s="132" t="b">
        <v>1</v>
      </c>
      <c r="C78" s="7" t="b">
        <v>1</v>
      </c>
      <c r="D78" s="138" t="s">
        <v>1141</v>
      </c>
      <c r="E78" s="134" t="str">
        <f t="array" ref="E78">IFNA( index(studiesdatasets!$A$2:$R4130,MATCH("*"&amp;IF(F78 = "","INVALID", F78)&amp;"*",studiesdatasets!$D$2:$D4130,0),1))</f>
        <v>set_32</v>
      </c>
      <c r="F78" s="134" t="s">
        <v>615</v>
      </c>
      <c r="G78" s="7" t="s">
        <v>1142</v>
      </c>
      <c r="H78" s="7" t="s">
        <v>1143</v>
      </c>
      <c r="I78" s="7"/>
      <c r="J78" s="7"/>
      <c r="K78" s="7"/>
      <c r="L78" s="7"/>
      <c r="M78" s="7" t="s">
        <v>570</v>
      </c>
      <c r="N78" s="7" t="str">
        <f t="shared" si="5"/>
        <v>FALSE</v>
      </c>
      <c r="O78" s="7" t="s">
        <v>16</v>
      </c>
      <c r="P78" s="7" t="s">
        <v>16</v>
      </c>
      <c r="Q78" s="7" t="s">
        <v>16</v>
      </c>
      <c r="R78" s="7" t="s">
        <v>559</v>
      </c>
      <c r="S78" s="7" t="s">
        <v>874</v>
      </c>
      <c r="T78" s="139">
        <v>41.76</v>
      </c>
      <c r="U78" s="139">
        <v>-83.31</v>
      </c>
      <c r="V78" s="137" t="s">
        <v>1139</v>
      </c>
      <c r="W78" s="7" t="s">
        <v>16</v>
      </c>
      <c r="X78" s="7" t="s">
        <v>877</v>
      </c>
      <c r="Y78" s="7" t="s">
        <v>878</v>
      </c>
      <c r="Z78" s="7" t="s">
        <v>879</v>
      </c>
      <c r="AA78" s="7" t="s">
        <v>880</v>
      </c>
      <c r="AB78" s="7" t="s">
        <v>19</v>
      </c>
      <c r="AC78" s="7" t="s">
        <v>16</v>
      </c>
      <c r="AD78" s="7"/>
      <c r="AE78" s="7" t="s">
        <v>16</v>
      </c>
      <c r="AF78" s="7">
        <v>0.22</v>
      </c>
      <c r="AG78" s="7">
        <v>8.32</v>
      </c>
      <c r="AH78" s="7">
        <v>23.4</v>
      </c>
      <c r="AI78" s="7" t="s">
        <v>19</v>
      </c>
      <c r="AJ78" s="7" t="s">
        <v>19</v>
      </c>
      <c r="AK78" s="7"/>
      <c r="AL78" s="7" t="s">
        <v>19</v>
      </c>
      <c r="AM78" s="7" t="s">
        <v>19</v>
      </c>
      <c r="AN78" s="7" t="s">
        <v>19</v>
      </c>
      <c r="AO78" s="7" t="s">
        <v>19</v>
      </c>
      <c r="AP78" s="7" t="s">
        <v>19</v>
      </c>
      <c r="AQ78" s="7" t="s">
        <v>19</v>
      </c>
      <c r="AR78" s="7" t="s">
        <v>19</v>
      </c>
      <c r="AS78" s="7" t="s">
        <v>19</v>
      </c>
      <c r="AT78" s="7" t="s">
        <v>19</v>
      </c>
      <c r="AU78" s="7" t="s">
        <v>19</v>
      </c>
      <c r="AV78" s="7">
        <v>0.11</v>
      </c>
      <c r="AW78" s="7" t="s">
        <v>16</v>
      </c>
      <c r="AX78" s="7">
        <v>16.1</v>
      </c>
      <c r="AY78" s="7" t="s">
        <v>19</v>
      </c>
      <c r="AZ78" s="7" t="s">
        <v>19</v>
      </c>
      <c r="BA78" s="7" t="s">
        <v>19</v>
      </c>
      <c r="BB78" s="7" t="s">
        <v>19</v>
      </c>
      <c r="BC78" s="7" t="s">
        <v>19</v>
      </c>
      <c r="BD78" s="7"/>
      <c r="BE78" s="7" t="s">
        <v>19</v>
      </c>
      <c r="BF78" s="7" t="s">
        <v>19</v>
      </c>
      <c r="BG78" s="7" t="s">
        <v>19</v>
      </c>
      <c r="BH78" s="7" t="s">
        <v>19</v>
      </c>
      <c r="BI78" s="7" t="s">
        <v>19</v>
      </c>
      <c r="BJ78" s="7"/>
      <c r="BK78" s="7" t="s">
        <v>19</v>
      </c>
      <c r="BL78" s="7" t="s">
        <v>19</v>
      </c>
      <c r="BM78" s="158">
        <v>12310.0</v>
      </c>
      <c r="BN78" s="158">
        <v>6839.0</v>
      </c>
      <c r="BO78" s="158">
        <v>15632.0</v>
      </c>
      <c r="BP78" s="7" t="s">
        <v>16</v>
      </c>
      <c r="BS78" s="7"/>
      <c r="BT78" s="7" t="b">
        <v>0</v>
      </c>
      <c r="BU78" s="7"/>
      <c r="CR78" s="7">
        <v>882.0</v>
      </c>
      <c r="CS78" s="7"/>
    </row>
    <row r="79">
      <c r="A79" s="7" t="s">
        <v>1144</v>
      </c>
      <c r="B79" s="132" t="b">
        <v>1</v>
      </c>
      <c r="C79" s="7" t="b">
        <v>1</v>
      </c>
      <c r="D79" s="138" t="s">
        <v>1145</v>
      </c>
      <c r="E79" s="134" t="str">
        <f t="array" ref="E79">IFNA( index(studiesdatasets!$A$2:$R4130,MATCH("*"&amp;IF(F79 = "","INVALID", F79)&amp;"*",studiesdatasets!$D$2:$D4130,0),1))</f>
        <v>set_32</v>
      </c>
      <c r="F79" s="134" t="s">
        <v>615</v>
      </c>
      <c r="G79" s="7" t="s">
        <v>1146</v>
      </c>
      <c r="H79" s="7" t="s">
        <v>1147</v>
      </c>
      <c r="I79" s="7"/>
      <c r="J79" s="7"/>
      <c r="K79" s="7"/>
      <c r="L79" s="7"/>
      <c r="M79" s="7" t="s">
        <v>570</v>
      </c>
      <c r="N79" s="7" t="str">
        <f t="shared" si="5"/>
        <v>FALSE</v>
      </c>
      <c r="O79" s="7" t="s">
        <v>16</v>
      </c>
      <c r="P79" s="7" t="s">
        <v>16</v>
      </c>
      <c r="Q79" s="7" t="s">
        <v>16</v>
      </c>
      <c r="R79" s="7" t="s">
        <v>559</v>
      </c>
      <c r="S79" s="7" t="s">
        <v>874</v>
      </c>
      <c r="T79" s="139">
        <v>41.76</v>
      </c>
      <c r="U79" s="139">
        <v>-83.31</v>
      </c>
      <c r="V79" s="137" t="s">
        <v>1139</v>
      </c>
      <c r="W79" s="7" t="s">
        <v>16</v>
      </c>
      <c r="X79" s="7" t="s">
        <v>877</v>
      </c>
      <c r="Y79" s="7" t="s">
        <v>878</v>
      </c>
      <c r="Z79" s="7" t="s">
        <v>879</v>
      </c>
      <c r="AA79" s="7" t="s">
        <v>880</v>
      </c>
      <c r="AB79" s="7" t="s">
        <v>19</v>
      </c>
      <c r="AC79" s="7" t="s">
        <v>16</v>
      </c>
      <c r="AD79" s="7"/>
      <c r="AE79" s="7" t="s">
        <v>16</v>
      </c>
      <c r="AF79" s="7">
        <v>0.22</v>
      </c>
      <c r="AG79" s="7">
        <v>8.32</v>
      </c>
      <c r="AH79" s="7">
        <v>23.4</v>
      </c>
      <c r="AI79" s="7" t="s">
        <v>19</v>
      </c>
      <c r="AJ79" s="7" t="s">
        <v>19</v>
      </c>
      <c r="AK79" s="7"/>
      <c r="AL79" s="7" t="s">
        <v>19</v>
      </c>
      <c r="AM79" s="7" t="s">
        <v>19</v>
      </c>
      <c r="AN79" s="7" t="s">
        <v>19</v>
      </c>
      <c r="AO79" s="7" t="s">
        <v>19</v>
      </c>
      <c r="AP79" s="7" t="s">
        <v>19</v>
      </c>
      <c r="AQ79" s="7" t="s">
        <v>19</v>
      </c>
      <c r="AR79" s="7" t="s">
        <v>19</v>
      </c>
      <c r="AS79" s="7" t="s">
        <v>19</v>
      </c>
      <c r="AT79" s="7" t="s">
        <v>19</v>
      </c>
      <c r="AU79" s="7" t="s">
        <v>19</v>
      </c>
      <c r="AV79" s="7">
        <v>0.11</v>
      </c>
      <c r="AW79" s="7" t="s">
        <v>16</v>
      </c>
      <c r="AX79" s="7">
        <v>16.1</v>
      </c>
      <c r="AY79" s="7" t="s">
        <v>19</v>
      </c>
      <c r="AZ79" s="7" t="s">
        <v>19</v>
      </c>
      <c r="BA79" s="7" t="s">
        <v>19</v>
      </c>
      <c r="BB79" s="7" t="s">
        <v>19</v>
      </c>
      <c r="BC79" s="7" t="s">
        <v>19</v>
      </c>
      <c r="BD79" s="7"/>
      <c r="BE79" s="7" t="s">
        <v>19</v>
      </c>
      <c r="BF79" s="7" t="s">
        <v>19</v>
      </c>
      <c r="BG79" s="7" t="s">
        <v>19</v>
      </c>
      <c r="BH79" s="7" t="s">
        <v>19</v>
      </c>
      <c r="BI79" s="7" t="s">
        <v>19</v>
      </c>
      <c r="BJ79" s="7"/>
      <c r="BK79" s="7" t="s">
        <v>19</v>
      </c>
      <c r="BL79" s="7" t="s">
        <v>19</v>
      </c>
      <c r="BM79" s="158">
        <v>12310.0</v>
      </c>
      <c r="BN79" s="158">
        <v>6839.0</v>
      </c>
      <c r="BO79" s="158">
        <v>15632.0</v>
      </c>
      <c r="BP79" s="7" t="s">
        <v>16</v>
      </c>
      <c r="BS79" s="7"/>
      <c r="BT79" s="7" t="b">
        <v>0</v>
      </c>
      <c r="BU79" s="7"/>
      <c r="CR79" s="7">
        <v>882.0</v>
      </c>
      <c r="CS79" s="7"/>
    </row>
    <row r="80">
      <c r="A80" s="7" t="s">
        <v>1148</v>
      </c>
      <c r="B80" s="132" t="b">
        <v>1</v>
      </c>
      <c r="C80" s="7" t="b">
        <v>1</v>
      </c>
      <c r="D80" s="138" t="s">
        <v>1149</v>
      </c>
      <c r="E80" s="134" t="str">
        <f t="array" ref="E80">IFNA( index(studiesdatasets!$A$2:$R4130,MATCH("*"&amp;IF(F80 = "","INVALID", F80)&amp;"*",studiesdatasets!$D$2:$D4130,0),1))</f>
        <v>set_32</v>
      </c>
      <c r="F80" s="134" t="s">
        <v>615</v>
      </c>
      <c r="G80" s="7" t="s">
        <v>1150</v>
      </c>
      <c r="H80" s="7" t="s">
        <v>1151</v>
      </c>
      <c r="I80" s="7"/>
      <c r="J80" s="7"/>
      <c r="K80" s="7"/>
      <c r="L80" s="7"/>
      <c r="M80" s="7" t="s">
        <v>570</v>
      </c>
      <c r="N80" s="7" t="str">
        <f t="shared" si="5"/>
        <v>FALSE</v>
      </c>
      <c r="O80" s="7" t="s">
        <v>16</v>
      </c>
      <c r="P80" s="7" t="s">
        <v>16</v>
      </c>
      <c r="Q80" s="7" t="s">
        <v>16</v>
      </c>
      <c r="R80" s="7" t="s">
        <v>559</v>
      </c>
      <c r="S80" s="7" t="s">
        <v>874</v>
      </c>
      <c r="T80" s="139">
        <v>41.79</v>
      </c>
      <c r="U80" s="139">
        <v>-83.33</v>
      </c>
      <c r="V80" s="137" t="s">
        <v>1139</v>
      </c>
      <c r="W80" s="7" t="s">
        <v>16</v>
      </c>
      <c r="X80" s="7" t="s">
        <v>877</v>
      </c>
      <c r="Y80" s="7" t="s">
        <v>878</v>
      </c>
      <c r="Z80" s="7" t="s">
        <v>879</v>
      </c>
      <c r="AA80" s="7" t="s">
        <v>880</v>
      </c>
      <c r="AB80" s="7" t="s">
        <v>19</v>
      </c>
      <c r="AC80" s="7" t="s">
        <v>16</v>
      </c>
      <c r="AD80" s="7"/>
      <c r="AE80" s="7"/>
      <c r="AF80" s="7">
        <v>0.22</v>
      </c>
      <c r="AG80" s="7">
        <v>8.51</v>
      </c>
      <c r="AH80" s="7">
        <v>23.7</v>
      </c>
      <c r="AI80" s="7" t="s">
        <v>19</v>
      </c>
      <c r="AJ80" s="7" t="s">
        <v>19</v>
      </c>
      <c r="AK80" s="7"/>
      <c r="AL80" s="7" t="s">
        <v>19</v>
      </c>
      <c r="AM80" s="7" t="s">
        <v>19</v>
      </c>
      <c r="AN80" s="7" t="s">
        <v>19</v>
      </c>
      <c r="AO80" s="7" t="s">
        <v>19</v>
      </c>
      <c r="AP80" s="7" t="s">
        <v>19</v>
      </c>
      <c r="AQ80" s="7" t="s">
        <v>19</v>
      </c>
      <c r="AR80" s="7" t="s">
        <v>19</v>
      </c>
      <c r="AS80" s="7" t="s">
        <v>19</v>
      </c>
      <c r="AT80" s="7" t="s">
        <v>19</v>
      </c>
      <c r="AU80" s="7" t="s">
        <v>19</v>
      </c>
      <c r="AV80" s="7">
        <v>0.37</v>
      </c>
      <c r="AW80" s="7" t="s">
        <v>16</v>
      </c>
      <c r="AX80" s="7" t="s">
        <v>16</v>
      </c>
      <c r="AY80" s="7" t="s">
        <v>19</v>
      </c>
      <c r="AZ80" s="7"/>
      <c r="BA80" s="7" t="s">
        <v>19</v>
      </c>
      <c r="BB80" s="7" t="s">
        <v>19</v>
      </c>
      <c r="BC80" s="7" t="s">
        <v>19</v>
      </c>
      <c r="BD80" s="7"/>
      <c r="BE80" s="7" t="s">
        <v>19</v>
      </c>
      <c r="BF80" s="7" t="s">
        <v>19</v>
      </c>
      <c r="BG80" s="7" t="s">
        <v>19</v>
      </c>
      <c r="BH80" s="7" t="s">
        <v>19</v>
      </c>
      <c r="BI80" s="7" t="s">
        <v>19</v>
      </c>
      <c r="BJ80" s="7"/>
      <c r="BK80" s="7" t="s">
        <v>19</v>
      </c>
      <c r="BL80" s="7" t="s">
        <v>19</v>
      </c>
      <c r="BM80" s="7">
        <v>25152.0</v>
      </c>
      <c r="BN80" s="7" t="s">
        <v>16</v>
      </c>
      <c r="BO80" s="7">
        <v>63829.0</v>
      </c>
      <c r="BP80" s="7" t="s">
        <v>16</v>
      </c>
      <c r="BS80" s="7"/>
      <c r="BT80" s="7" t="b">
        <v>0</v>
      </c>
      <c r="BU80" s="7"/>
      <c r="CR80" s="7">
        <v>973.0</v>
      </c>
      <c r="CS80" s="7"/>
    </row>
    <row r="81">
      <c r="A81" s="7" t="s">
        <v>1152</v>
      </c>
      <c r="B81" s="132" t="b">
        <v>1</v>
      </c>
      <c r="C81" s="7" t="b">
        <v>1</v>
      </c>
      <c r="D81" s="138" t="s">
        <v>1153</v>
      </c>
      <c r="E81" s="134" t="str">
        <f t="array" ref="E81">IFNA( index(studiesdatasets!$A$2:$R4130,MATCH("*"&amp;IF(F81 = "","INVALID", F81)&amp;"*",studiesdatasets!$D$2:$D4130,0),1))</f>
        <v>set_32</v>
      </c>
      <c r="F81" s="134" t="s">
        <v>615</v>
      </c>
      <c r="G81" s="7" t="s">
        <v>1154</v>
      </c>
      <c r="H81" s="7" t="s">
        <v>1155</v>
      </c>
      <c r="I81" s="7"/>
      <c r="J81" s="7"/>
      <c r="K81" s="7"/>
      <c r="L81" s="7"/>
      <c r="M81" s="7" t="s">
        <v>570</v>
      </c>
      <c r="N81" s="7" t="str">
        <f t="shared" si="5"/>
        <v>FALSE</v>
      </c>
      <c r="O81" s="7" t="s">
        <v>16</v>
      </c>
      <c r="P81" s="7" t="s">
        <v>16</v>
      </c>
      <c r="Q81" s="7" t="s">
        <v>16</v>
      </c>
      <c r="R81" s="7" t="s">
        <v>559</v>
      </c>
      <c r="S81" s="7" t="s">
        <v>874</v>
      </c>
      <c r="T81" s="139">
        <v>41.79</v>
      </c>
      <c r="U81" s="139">
        <v>-83.33</v>
      </c>
      <c r="V81" s="137" t="s">
        <v>1139</v>
      </c>
      <c r="W81" s="7" t="s">
        <v>16</v>
      </c>
      <c r="X81" s="7" t="s">
        <v>877</v>
      </c>
      <c r="Y81" s="7" t="s">
        <v>878</v>
      </c>
      <c r="Z81" s="7" t="s">
        <v>879</v>
      </c>
      <c r="AA81" s="7" t="s">
        <v>880</v>
      </c>
      <c r="AB81" s="7" t="s">
        <v>19</v>
      </c>
      <c r="AC81" s="7" t="s">
        <v>16</v>
      </c>
      <c r="AD81" s="7"/>
      <c r="AE81" s="7"/>
      <c r="AF81" s="7">
        <v>0.22</v>
      </c>
      <c r="AG81" s="7">
        <v>8.51</v>
      </c>
      <c r="AH81" s="7">
        <v>23.7</v>
      </c>
      <c r="AI81" s="7" t="s">
        <v>19</v>
      </c>
      <c r="AJ81" s="7" t="s">
        <v>19</v>
      </c>
      <c r="AK81" s="7"/>
      <c r="AL81" s="7" t="s">
        <v>19</v>
      </c>
      <c r="AM81" s="7" t="s">
        <v>19</v>
      </c>
      <c r="AN81" s="7" t="s">
        <v>19</v>
      </c>
      <c r="AO81" s="7" t="s">
        <v>19</v>
      </c>
      <c r="AP81" s="7" t="s">
        <v>19</v>
      </c>
      <c r="AQ81" s="7" t="s">
        <v>19</v>
      </c>
      <c r="AR81" s="7" t="s">
        <v>19</v>
      </c>
      <c r="AS81" s="7" t="s">
        <v>19</v>
      </c>
      <c r="AT81" s="7" t="s">
        <v>19</v>
      </c>
      <c r="AU81" s="7" t="s">
        <v>19</v>
      </c>
      <c r="AV81" s="7">
        <v>0.37</v>
      </c>
      <c r="AW81" s="7" t="s">
        <v>16</v>
      </c>
      <c r="AX81" s="7" t="s">
        <v>16</v>
      </c>
      <c r="AY81" s="7" t="s">
        <v>19</v>
      </c>
      <c r="AZ81" s="7"/>
      <c r="BA81" s="7" t="s">
        <v>19</v>
      </c>
      <c r="BB81" s="7" t="s">
        <v>19</v>
      </c>
      <c r="BC81" s="7" t="s">
        <v>19</v>
      </c>
      <c r="BD81" s="7"/>
      <c r="BE81" s="7" t="s">
        <v>19</v>
      </c>
      <c r="BF81" s="7" t="s">
        <v>19</v>
      </c>
      <c r="BG81" s="7" t="s">
        <v>19</v>
      </c>
      <c r="BH81" s="7" t="s">
        <v>19</v>
      </c>
      <c r="BI81" s="7" t="s">
        <v>19</v>
      </c>
      <c r="BJ81" s="7"/>
      <c r="BK81" s="7" t="s">
        <v>19</v>
      </c>
      <c r="BL81" s="7" t="s">
        <v>19</v>
      </c>
      <c r="BM81" s="7">
        <v>25152.0</v>
      </c>
      <c r="BN81" s="7" t="s">
        <v>16</v>
      </c>
      <c r="BO81" s="7">
        <v>63829.0</v>
      </c>
      <c r="BP81" s="7" t="s">
        <v>16</v>
      </c>
      <c r="BS81" s="7"/>
      <c r="BT81" s="7" t="b">
        <v>0</v>
      </c>
      <c r="BU81" s="7"/>
      <c r="CR81" s="7">
        <v>973.0</v>
      </c>
      <c r="CS81" s="7"/>
    </row>
    <row r="82">
      <c r="A82" s="7" t="s">
        <v>1156</v>
      </c>
      <c r="B82" s="132" t="b">
        <v>1</v>
      </c>
      <c r="C82" s="7" t="b">
        <v>1</v>
      </c>
      <c r="D82" s="138" t="s">
        <v>1157</v>
      </c>
      <c r="E82" s="134" t="str">
        <f t="array" ref="E82">IFNA( index(studiesdatasets!$A$2:$R4130,MATCH("*"&amp;IF(F82 = "","INVALID", F82)&amp;"*",studiesdatasets!$D$2:$D4130,0),1))</f>
        <v>set_32</v>
      </c>
      <c r="F82" s="134" t="s">
        <v>615</v>
      </c>
      <c r="G82" s="7" t="s">
        <v>1158</v>
      </c>
      <c r="H82" s="7" t="s">
        <v>1159</v>
      </c>
      <c r="I82" s="7"/>
      <c r="J82" s="7"/>
      <c r="K82" s="7"/>
      <c r="L82" s="7"/>
      <c r="M82" s="7" t="s">
        <v>570</v>
      </c>
      <c r="N82" s="7" t="str">
        <f t="shared" si="5"/>
        <v>FALSE</v>
      </c>
      <c r="O82" s="7" t="s">
        <v>16</v>
      </c>
      <c r="P82" s="7" t="s">
        <v>16</v>
      </c>
      <c r="Q82" s="7" t="s">
        <v>16</v>
      </c>
      <c r="R82" s="7" t="s">
        <v>559</v>
      </c>
      <c r="S82" s="7" t="s">
        <v>874</v>
      </c>
      <c r="T82" s="139">
        <v>41.79</v>
      </c>
      <c r="U82" s="139">
        <v>-83.33</v>
      </c>
      <c r="V82" s="137" t="s">
        <v>1139</v>
      </c>
      <c r="W82" s="7" t="s">
        <v>16</v>
      </c>
      <c r="X82" s="7" t="s">
        <v>877</v>
      </c>
      <c r="Y82" s="7" t="s">
        <v>878</v>
      </c>
      <c r="Z82" s="7" t="s">
        <v>879</v>
      </c>
      <c r="AA82" s="7" t="s">
        <v>880</v>
      </c>
      <c r="AB82" s="7" t="s">
        <v>19</v>
      </c>
      <c r="AC82" s="7" t="s">
        <v>16</v>
      </c>
      <c r="AD82" s="7"/>
      <c r="AE82" s="7"/>
      <c r="AF82" s="7">
        <v>0.22</v>
      </c>
      <c r="AG82" s="7">
        <v>8.51</v>
      </c>
      <c r="AH82" s="7">
        <v>23.7</v>
      </c>
      <c r="AI82" s="7" t="s">
        <v>19</v>
      </c>
      <c r="AJ82" s="7" t="s">
        <v>19</v>
      </c>
      <c r="AK82" s="7"/>
      <c r="AL82" s="7" t="s">
        <v>19</v>
      </c>
      <c r="AM82" s="7" t="s">
        <v>19</v>
      </c>
      <c r="AN82" s="7" t="s">
        <v>19</v>
      </c>
      <c r="AO82" s="7" t="s">
        <v>19</v>
      </c>
      <c r="AP82" s="7" t="s">
        <v>19</v>
      </c>
      <c r="AQ82" s="7" t="s">
        <v>19</v>
      </c>
      <c r="AR82" s="7" t="s">
        <v>19</v>
      </c>
      <c r="AS82" s="7" t="s">
        <v>19</v>
      </c>
      <c r="AT82" s="7" t="s">
        <v>19</v>
      </c>
      <c r="AU82" s="7" t="s">
        <v>19</v>
      </c>
      <c r="AV82" s="7">
        <v>0.37</v>
      </c>
      <c r="AW82" s="7" t="s">
        <v>16</v>
      </c>
      <c r="AX82" s="7" t="s">
        <v>16</v>
      </c>
      <c r="AY82" s="7" t="s">
        <v>19</v>
      </c>
      <c r="AZ82" s="7"/>
      <c r="BA82" s="7" t="s">
        <v>19</v>
      </c>
      <c r="BB82" s="7" t="s">
        <v>19</v>
      </c>
      <c r="BC82" s="7" t="s">
        <v>19</v>
      </c>
      <c r="BD82" s="7"/>
      <c r="BE82" s="7" t="s">
        <v>19</v>
      </c>
      <c r="BF82" s="7" t="s">
        <v>19</v>
      </c>
      <c r="BG82" s="7" t="s">
        <v>19</v>
      </c>
      <c r="BH82" s="7" t="s">
        <v>19</v>
      </c>
      <c r="BI82" s="7" t="s">
        <v>19</v>
      </c>
      <c r="BJ82" s="7"/>
      <c r="BK82" s="7" t="s">
        <v>19</v>
      </c>
      <c r="BL82" s="7" t="s">
        <v>19</v>
      </c>
      <c r="BM82" s="7">
        <v>25152.0</v>
      </c>
      <c r="BN82" s="7" t="s">
        <v>16</v>
      </c>
      <c r="BO82" s="7">
        <v>63829.0</v>
      </c>
      <c r="BP82" s="7" t="s">
        <v>16</v>
      </c>
      <c r="BS82" s="7"/>
      <c r="BT82" s="7" t="b">
        <v>0</v>
      </c>
      <c r="BU82" s="7"/>
      <c r="CR82" s="7">
        <v>973.0</v>
      </c>
      <c r="CS82" s="7"/>
    </row>
    <row r="83">
      <c r="A83" s="7" t="s">
        <v>1160</v>
      </c>
      <c r="B83" s="132" t="b">
        <v>1</v>
      </c>
      <c r="C83" s="7" t="b">
        <v>1</v>
      </c>
      <c r="D83" s="138" t="s">
        <v>1161</v>
      </c>
      <c r="E83" s="134" t="str">
        <f t="array" ref="E83">IFNA( index(studiesdatasets!$A$2:$R4130,MATCH("*"&amp;IF(F83 = "","INVALID", F83)&amp;"*",studiesdatasets!$D$2:$D4130,0),1))</f>
        <v>set_29</v>
      </c>
      <c r="F83" s="134" t="s">
        <v>606</v>
      </c>
      <c r="G83" s="7" t="s">
        <v>1162</v>
      </c>
      <c r="H83" s="7" t="s">
        <v>1163</v>
      </c>
      <c r="I83" s="7"/>
      <c r="J83" s="7"/>
      <c r="K83" s="7"/>
      <c r="L83" s="7"/>
      <c r="M83" s="7" t="s">
        <v>570</v>
      </c>
      <c r="N83" s="7" t="str">
        <f t="shared" si="5"/>
        <v>FALSE</v>
      </c>
      <c r="O83" s="7" t="s">
        <v>16</v>
      </c>
      <c r="P83" s="7" t="s">
        <v>16</v>
      </c>
      <c r="Q83" s="7" t="s">
        <v>16</v>
      </c>
      <c r="R83" s="7" t="s">
        <v>559</v>
      </c>
      <c r="S83" s="7" t="s">
        <v>874</v>
      </c>
      <c r="T83" s="139">
        <v>41.792778</v>
      </c>
      <c r="U83" s="139">
        <v>-83.152157</v>
      </c>
      <c r="V83" s="137" t="s">
        <v>1164</v>
      </c>
      <c r="W83" s="7" t="s">
        <v>899</v>
      </c>
      <c r="X83" s="7" t="s">
        <v>877</v>
      </c>
      <c r="Y83" s="7" t="s">
        <v>878</v>
      </c>
      <c r="Z83" s="7" t="s">
        <v>879</v>
      </c>
      <c r="AA83" s="7" t="s">
        <v>880</v>
      </c>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S83" s="7"/>
      <c r="BT83" s="7" t="b">
        <v>0</v>
      </c>
      <c r="BU83" s="7"/>
      <c r="BX83" s="7"/>
      <c r="BY83" s="7"/>
      <c r="BZ83" s="7"/>
      <c r="CA83" s="7"/>
      <c r="CB83" s="7"/>
      <c r="CJ83" s="7"/>
      <c r="CK83" s="7"/>
      <c r="CL83" s="7"/>
      <c r="CM83" s="7"/>
      <c r="CN83" s="7"/>
      <c r="CO83" s="7"/>
      <c r="CP83" s="7"/>
      <c r="CQ83" s="7"/>
      <c r="CR83" s="7"/>
      <c r="CS83" s="7"/>
      <c r="CT83" s="7" t="s">
        <v>1165</v>
      </c>
    </row>
    <row r="84">
      <c r="A84" s="7" t="s">
        <v>1166</v>
      </c>
      <c r="B84" s="132" t="b">
        <v>1</v>
      </c>
      <c r="C84" s="7" t="b">
        <v>1</v>
      </c>
      <c r="D84" s="138" t="s">
        <v>1167</v>
      </c>
      <c r="E84" s="134" t="str">
        <f t="array" ref="E84">IFNA( index(studiesdatasets!$A$2:$R4130,MATCH("*"&amp;IF(F84 = "","INVALID", F84)&amp;"*",studiesdatasets!$D$2:$D4130,0),1))</f>
        <v>set_29</v>
      </c>
      <c r="F84" s="134" t="s">
        <v>606</v>
      </c>
      <c r="G84" s="7" t="s">
        <v>1168</v>
      </c>
      <c r="H84" s="7" t="s">
        <v>1169</v>
      </c>
      <c r="I84" s="7"/>
      <c r="J84" s="7"/>
      <c r="K84" s="7"/>
      <c r="L84" s="7"/>
      <c r="M84" s="7" t="s">
        <v>570</v>
      </c>
      <c r="N84" s="7" t="str">
        <f t="shared" si="5"/>
        <v>FALSE</v>
      </c>
      <c r="O84" s="7" t="s">
        <v>16</v>
      </c>
      <c r="P84" s="7" t="s">
        <v>16</v>
      </c>
      <c r="Q84" s="7" t="s">
        <v>16</v>
      </c>
      <c r="R84" s="7" t="s">
        <v>559</v>
      </c>
      <c r="S84" s="7" t="s">
        <v>874</v>
      </c>
      <c r="T84" s="139">
        <v>41.792778</v>
      </c>
      <c r="U84" s="139">
        <v>-83.152157</v>
      </c>
      <c r="V84" s="137" t="s">
        <v>1164</v>
      </c>
      <c r="W84" s="7" t="s">
        <v>899</v>
      </c>
      <c r="X84" s="7" t="s">
        <v>877</v>
      </c>
      <c r="Y84" s="7" t="s">
        <v>878</v>
      </c>
      <c r="Z84" s="7" t="s">
        <v>879</v>
      </c>
      <c r="AA84" s="7" t="s">
        <v>880</v>
      </c>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S84" s="7"/>
      <c r="BT84" s="7" t="b">
        <v>0</v>
      </c>
      <c r="BU84" s="7"/>
      <c r="BX84" s="7"/>
      <c r="BY84" s="7"/>
      <c r="BZ84" s="7"/>
      <c r="CA84" s="7"/>
      <c r="CB84" s="7"/>
      <c r="CJ84" s="7"/>
      <c r="CK84" s="7"/>
      <c r="CL84" s="7"/>
      <c r="CM84" s="7"/>
      <c r="CN84" s="7"/>
      <c r="CO84" s="7"/>
      <c r="CP84" s="7"/>
      <c r="CQ84" s="7"/>
      <c r="CR84" s="7"/>
      <c r="CS84" s="7"/>
      <c r="CT84" s="7" t="s">
        <v>1170</v>
      </c>
    </row>
    <row r="85">
      <c r="A85" s="7" t="s">
        <v>1171</v>
      </c>
      <c r="B85" s="132" t="b">
        <v>1</v>
      </c>
      <c r="C85" s="7" t="b">
        <v>1</v>
      </c>
      <c r="D85" s="138" t="s">
        <v>1172</v>
      </c>
      <c r="E85" s="134" t="str">
        <f t="array" ref="E85">IFNA( index(studiesdatasets!$A$2:$R4130,MATCH("*"&amp;IF(F85 = "","INVALID", F85)&amp;"*",studiesdatasets!$D$2:$D4130,0),1))</f>
        <v>set_29</v>
      </c>
      <c r="F85" s="134" t="s">
        <v>606</v>
      </c>
      <c r="G85" s="7" t="s">
        <v>1173</v>
      </c>
      <c r="H85" s="7" t="s">
        <v>1174</v>
      </c>
      <c r="I85" s="7"/>
      <c r="J85" s="7"/>
      <c r="K85" s="7"/>
      <c r="L85" s="7"/>
      <c r="M85" s="7" t="s">
        <v>570</v>
      </c>
      <c r="N85" s="7" t="str">
        <f t="shared" si="5"/>
        <v>FALSE</v>
      </c>
      <c r="O85" s="7" t="s">
        <v>16</v>
      </c>
      <c r="P85" s="7" t="s">
        <v>16</v>
      </c>
      <c r="Q85" s="7" t="s">
        <v>16</v>
      </c>
      <c r="R85" s="7" t="s">
        <v>559</v>
      </c>
      <c r="S85" s="7" t="s">
        <v>874</v>
      </c>
      <c r="T85" s="139">
        <v>41.792778</v>
      </c>
      <c r="U85" s="139">
        <v>-83.152157</v>
      </c>
      <c r="V85" s="137" t="s">
        <v>1164</v>
      </c>
      <c r="W85" s="7" t="s">
        <v>19</v>
      </c>
      <c r="X85" s="7" t="s">
        <v>877</v>
      </c>
      <c r="Y85" s="7" t="s">
        <v>878</v>
      </c>
      <c r="Z85" s="7" t="s">
        <v>879</v>
      </c>
      <c r="AA85" s="7" t="s">
        <v>880</v>
      </c>
      <c r="AB85" s="7"/>
      <c r="AC85" s="7"/>
      <c r="AD85" s="7"/>
      <c r="AE85" s="7"/>
      <c r="AF85" s="7"/>
      <c r="AG85" s="7"/>
      <c r="AH85" s="7"/>
      <c r="AI85" s="7"/>
      <c r="AJ85" s="7"/>
      <c r="AK85" s="7"/>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7"/>
      <c r="BP85" s="7"/>
      <c r="BS85" s="7"/>
      <c r="BT85" s="7" t="b">
        <v>0</v>
      </c>
      <c r="BU85" s="7"/>
    </row>
    <row r="86">
      <c r="A86" s="7" t="s">
        <v>1175</v>
      </c>
      <c r="B86" s="132" t="b">
        <v>1</v>
      </c>
      <c r="C86" s="7" t="b">
        <v>1</v>
      </c>
      <c r="D86" s="138" t="s">
        <v>1176</v>
      </c>
      <c r="E86" s="134" t="str">
        <f t="array" ref="E86">IFNA( index(studiesdatasets!$A$2:$R4130,MATCH("*"&amp;IF(F86 = "","INVALID", F86)&amp;"*",studiesdatasets!$D$2:$D4130,0),1))</f>
        <v>set_29</v>
      </c>
      <c r="F86" s="134" t="s">
        <v>606</v>
      </c>
      <c r="G86" s="7" t="s">
        <v>1177</v>
      </c>
      <c r="H86" s="7" t="s">
        <v>1178</v>
      </c>
      <c r="I86" s="7"/>
      <c r="J86" s="7"/>
      <c r="K86" s="7"/>
      <c r="L86" s="7"/>
      <c r="M86" s="7" t="s">
        <v>570</v>
      </c>
      <c r="N86" s="7" t="str">
        <f t="shared" si="5"/>
        <v>FALSE</v>
      </c>
      <c r="O86" s="7" t="s">
        <v>16</v>
      </c>
      <c r="P86" s="7" t="s">
        <v>16</v>
      </c>
      <c r="Q86" s="7" t="s">
        <v>16</v>
      </c>
      <c r="R86" s="7" t="s">
        <v>559</v>
      </c>
      <c r="S86" s="7" t="s">
        <v>874</v>
      </c>
      <c r="T86" s="139">
        <v>41.792778</v>
      </c>
      <c r="U86" s="139">
        <v>-83.152157</v>
      </c>
      <c r="V86" s="137" t="s">
        <v>1164</v>
      </c>
      <c r="W86" s="7" t="s">
        <v>1179</v>
      </c>
      <c r="X86" s="7" t="s">
        <v>877</v>
      </c>
      <c r="Y86" s="7" t="s">
        <v>878</v>
      </c>
      <c r="Z86" s="7" t="s">
        <v>879</v>
      </c>
      <c r="AA86" s="7" t="s">
        <v>880</v>
      </c>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7"/>
      <c r="BP86" s="7"/>
      <c r="BS86" s="7"/>
      <c r="BT86" s="7" t="b">
        <v>0</v>
      </c>
      <c r="BU86" s="7"/>
    </row>
    <row r="87">
      <c r="A87" s="7" t="s">
        <v>1180</v>
      </c>
      <c r="B87" s="132" t="b">
        <v>1</v>
      </c>
      <c r="C87" s="7" t="b">
        <v>1</v>
      </c>
      <c r="D87" s="138" t="s">
        <v>1181</v>
      </c>
      <c r="E87" s="134" t="str">
        <f t="array" ref="E87">IFNA( index(studiesdatasets!$A$2:$R4130,MATCH("*"&amp;IF(F87 = "","INVALID", F87)&amp;"*",studiesdatasets!$D$2:$D4130,0),1))</f>
        <v>set_29</v>
      </c>
      <c r="F87" s="134" t="s">
        <v>606</v>
      </c>
      <c r="G87" s="7" t="s">
        <v>1182</v>
      </c>
      <c r="H87" s="7" t="s">
        <v>1183</v>
      </c>
      <c r="I87" s="7"/>
      <c r="J87" s="7"/>
      <c r="K87" s="7"/>
      <c r="L87" s="7"/>
      <c r="M87" s="7" t="s">
        <v>570</v>
      </c>
      <c r="N87" s="7" t="str">
        <f t="shared" si="5"/>
        <v>FALSE</v>
      </c>
      <c r="O87" s="7" t="s">
        <v>16</v>
      </c>
      <c r="P87" s="7" t="s">
        <v>16</v>
      </c>
      <c r="Q87" s="7" t="s">
        <v>16</v>
      </c>
      <c r="R87" s="7" t="s">
        <v>559</v>
      </c>
      <c r="S87" s="7" t="s">
        <v>874</v>
      </c>
      <c r="T87" s="139">
        <v>41.792778</v>
      </c>
      <c r="U87" s="139">
        <v>-83.152157</v>
      </c>
      <c r="V87" s="137" t="s">
        <v>1164</v>
      </c>
      <c r="W87" s="7" t="s">
        <v>1184</v>
      </c>
      <c r="X87" s="7" t="s">
        <v>877</v>
      </c>
      <c r="Y87" s="7" t="s">
        <v>878</v>
      </c>
      <c r="Z87" s="7" t="s">
        <v>879</v>
      </c>
      <c r="AA87" s="7" t="s">
        <v>880</v>
      </c>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7"/>
      <c r="BP87" s="7"/>
      <c r="BS87" s="7"/>
      <c r="BT87" s="7" t="b">
        <v>0</v>
      </c>
      <c r="BU87" s="7"/>
    </row>
    <row r="88">
      <c r="A88" s="7" t="s">
        <v>1185</v>
      </c>
      <c r="B88" s="132" t="b">
        <v>1</v>
      </c>
      <c r="C88" s="7" t="b">
        <v>1</v>
      </c>
      <c r="D88" s="138" t="s">
        <v>1186</v>
      </c>
      <c r="E88" s="134" t="str">
        <f t="array" ref="E88">IFNA( index(studiesdatasets!$A$2:$R4130,MATCH("*"&amp;IF(F88 = "","INVALID", F88)&amp;"*",studiesdatasets!$D$2:$D4130,0),1))</f>
        <v>set_29</v>
      </c>
      <c r="F88" s="134" t="s">
        <v>606</v>
      </c>
      <c r="G88" s="7" t="s">
        <v>1187</v>
      </c>
      <c r="H88" s="7" t="s">
        <v>1188</v>
      </c>
      <c r="I88" s="7"/>
      <c r="J88" s="7"/>
      <c r="K88" s="7"/>
      <c r="L88" s="7"/>
      <c r="M88" s="7" t="s">
        <v>570</v>
      </c>
      <c r="N88" s="7" t="str">
        <f t="shared" si="5"/>
        <v>FALSE</v>
      </c>
      <c r="O88" s="7" t="s">
        <v>16</v>
      </c>
      <c r="P88" s="7" t="s">
        <v>16</v>
      </c>
      <c r="Q88" s="7" t="s">
        <v>16</v>
      </c>
      <c r="R88" s="7" t="s">
        <v>559</v>
      </c>
      <c r="S88" s="7" t="s">
        <v>874</v>
      </c>
      <c r="T88" s="139">
        <v>41.792778</v>
      </c>
      <c r="U88" s="139">
        <v>-83.152157</v>
      </c>
      <c r="V88" s="137" t="s">
        <v>1164</v>
      </c>
      <c r="W88" s="7" t="s">
        <v>876</v>
      </c>
      <c r="X88" s="7" t="s">
        <v>877</v>
      </c>
      <c r="Y88" s="7" t="s">
        <v>878</v>
      </c>
      <c r="Z88" s="7" t="s">
        <v>879</v>
      </c>
      <c r="AA88" s="7" t="s">
        <v>880</v>
      </c>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7"/>
      <c r="BP88" s="7"/>
      <c r="BS88" s="7"/>
      <c r="BT88" s="7" t="b">
        <v>0</v>
      </c>
      <c r="BU88" s="7"/>
    </row>
    <row r="89">
      <c r="A89" s="7" t="s">
        <v>1189</v>
      </c>
      <c r="B89" s="132" t="b">
        <v>1</v>
      </c>
      <c r="C89" s="7" t="b">
        <v>1</v>
      </c>
      <c r="D89" s="138" t="s">
        <v>1190</v>
      </c>
      <c r="E89" s="134" t="str">
        <f t="array" ref="E89">IFNA( index(studiesdatasets!$A$2:$R4130,MATCH("*"&amp;IF(F89 = "","INVALID", F89)&amp;"*",studiesdatasets!$D$2:$D4130,0),1))</f>
        <v>set_29</v>
      </c>
      <c r="F89" s="134" t="s">
        <v>606</v>
      </c>
      <c r="G89" s="7" t="s">
        <v>1191</v>
      </c>
      <c r="H89" s="7" t="s">
        <v>1192</v>
      </c>
      <c r="I89" s="7"/>
      <c r="J89" s="7"/>
      <c r="K89" s="7"/>
      <c r="L89" s="7"/>
      <c r="M89" s="7" t="s">
        <v>570</v>
      </c>
      <c r="N89" s="7" t="str">
        <f t="shared" si="5"/>
        <v>FALSE</v>
      </c>
      <c r="O89" s="7" t="s">
        <v>16</v>
      </c>
      <c r="P89" s="7" t="s">
        <v>16</v>
      </c>
      <c r="Q89" s="7" t="s">
        <v>16</v>
      </c>
      <c r="R89" s="7" t="s">
        <v>559</v>
      </c>
      <c r="S89" s="7" t="s">
        <v>874</v>
      </c>
      <c r="T89" s="139">
        <v>41.792778</v>
      </c>
      <c r="U89" s="139">
        <v>-83.152157</v>
      </c>
      <c r="V89" s="137" t="s">
        <v>1164</v>
      </c>
      <c r="W89" s="7" t="s">
        <v>890</v>
      </c>
      <c r="X89" s="7" t="s">
        <v>877</v>
      </c>
      <c r="Y89" s="7" t="s">
        <v>878</v>
      </c>
      <c r="Z89" s="7" t="s">
        <v>879</v>
      </c>
      <c r="AA89" s="7" t="s">
        <v>880</v>
      </c>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7"/>
      <c r="BP89" s="7"/>
      <c r="BS89" s="7"/>
      <c r="BT89" s="7"/>
      <c r="BU89" s="7"/>
    </row>
    <row r="90">
      <c r="A90" s="7" t="s">
        <v>1193</v>
      </c>
      <c r="B90" s="132" t="b">
        <v>1</v>
      </c>
      <c r="C90" s="7" t="b">
        <v>1</v>
      </c>
      <c r="D90" s="138" t="s">
        <v>1194</v>
      </c>
      <c r="E90" s="134" t="str">
        <f t="array" ref="E90">IFNA( index(studiesdatasets!$A$2:$R4130,MATCH("*"&amp;IF(F90 = "","INVALID", F90)&amp;"*",studiesdatasets!$D$2:$D4130,0),1))</f>
        <v>set_29</v>
      </c>
      <c r="F90" s="134" t="s">
        <v>606</v>
      </c>
      <c r="G90" s="7" t="s">
        <v>1195</v>
      </c>
      <c r="H90" s="7" t="s">
        <v>1196</v>
      </c>
      <c r="I90" s="7"/>
      <c r="J90" s="7"/>
      <c r="K90" s="7"/>
      <c r="L90" s="7"/>
      <c r="M90" s="7" t="s">
        <v>570</v>
      </c>
      <c r="N90" s="7" t="str">
        <f t="shared" si="5"/>
        <v>FALSE</v>
      </c>
      <c r="O90" s="7" t="s">
        <v>16</v>
      </c>
      <c r="P90" s="7" t="s">
        <v>16</v>
      </c>
      <c r="Q90" s="7" t="s">
        <v>16</v>
      </c>
      <c r="R90" s="7" t="s">
        <v>559</v>
      </c>
      <c r="S90" s="7" t="s">
        <v>874</v>
      </c>
      <c r="T90" s="139">
        <v>41.792778</v>
      </c>
      <c r="U90" s="139">
        <v>-83.152157</v>
      </c>
      <c r="V90" s="137" t="s">
        <v>1164</v>
      </c>
      <c r="W90" s="7" t="s">
        <v>19</v>
      </c>
      <c r="X90" s="7" t="s">
        <v>877</v>
      </c>
      <c r="Y90" s="7" t="s">
        <v>878</v>
      </c>
      <c r="Z90" s="7" t="s">
        <v>879</v>
      </c>
      <c r="AA90" s="7" t="s">
        <v>880</v>
      </c>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7"/>
      <c r="BP90" s="7"/>
      <c r="BS90" s="7"/>
      <c r="BT90" s="7"/>
      <c r="BU90" s="7"/>
    </row>
    <row r="91">
      <c r="A91" s="7" t="s">
        <v>1197</v>
      </c>
      <c r="B91" s="132" t="b">
        <v>1</v>
      </c>
      <c r="C91" s="7" t="b">
        <v>1</v>
      </c>
      <c r="D91" s="138" t="s">
        <v>1198</v>
      </c>
      <c r="E91" s="134" t="str">
        <f t="array" ref="E91">IFNA( index(studiesdatasets!$A$2:$R4130,MATCH("*"&amp;IF(F91 = "","INVALID", F91)&amp;"*",studiesdatasets!$D$2:$D4130,0),1))</f>
        <v>set_29</v>
      </c>
      <c r="F91" s="134" t="s">
        <v>606</v>
      </c>
      <c r="G91" s="7" t="s">
        <v>1199</v>
      </c>
      <c r="H91" s="7" t="s">
        <v>1200</v>
      </c>
      <c r="I91" s="7"/>
      <c r="J91" s="7"/>
      <c r="K91" s="7"/>
      <c r="L91" s="7"/>
      <c r="M91" s="7" t="s">
        <v>570</v>
      </c>
      <c r="N91" s="7" t="str">
        <f t="shared" si="5"/>
        <v>FALSE</v>
      </c>
      <c r="O91" s="7" t="s">
        <v>16</v>
      </c>
      <c r="P91" s="7" t="s">
        <v>16</v>
      </c>
      <c r="Q91" s="7" t="s">
        <v>16</v>
      </c>
      <c r="R91" s="7" t="s">
        <v>559</v>
      </c>
      <c r="S91" s="7" t="s">
        <v>874</v>
      </c>
      <c r="T91" s="139">
        <v>41.792778</v>
      </c>
      <c r="U91" s="139">
        <v>-83.152157</v>
      </c>
      <c r="V91" s="137" t="s">
        <v>1164</v>
      </c>
      <c r="W91" s="7" t="s">
        <v>1201</v>
      </c>
      <c r="X91" s="7" t="s">
        <v>877</v>
      </c>
      <c r="Y91" s="7" t="s">
        <v>878</v>
      </c>
      <c r="Z91" s="7" t="s">
        <v>879</v>
      </c>
      <c r="AA91" s="7" t="s">
        <v>880</v>
      </c>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c r="BS91" s="7"/>
      <c r="BT91" s="7"/>
      <c r="BU91" s="7"/>
    </row>
    <row r="92">
      <c r="A92" s="7" t="s">
        <v>1202</v>
      </c>
      <c r="B92" s="132" t="b">
        <v>1</v>
      </c>
      <c r="C92" s="7" t="b">
        <v>1</v>
      </c>
      <c r="D92" s="138" t="s">
        <v>1203</v>
      </c>
      <c r="E92" s="134" t="str">
        <f t="array" ref="E92">IFNA( index(studiesdatasets!$A$2:$R4130,MATCH("*"&amp;IF(F92 = "","INVALID", F92)&amp;"*",studiesdatasets!$D$2:$D4130,0),1))</f>
        <v>set_29</v>
      </c>
      <c r="F92" s="134" t="s">
        <v>606</v>
      </c>
      <c r="G92" s="7" t="s">
        <v>1204</v>
      </c>
      <c r="H92" s="7" t="s">
        <v>1205</v>
      </c>
      <c r="I92" s="7"/>
      <c r="J92" s="7"/>
      <c r="K92" s="7"/>
      <c r="L92" s="7"/>
      <c r="M92" s="7" t="s">
        <v>570</v>
      </c>
      <c r="N92" s="7" t="str">
        <f t="shared" si="5"/>
        <v>FALSE</v>
      </c>
      <c r="O92" s="7" t="s">
        <v>16</v>
      </c>
      <c r="P92" s="7" t="s">
        <v>16</v>
      </c>
      <c r="Q92" s="7" t="s">
        <v>16</v>
      </c>
      <c r="R92" s="7" t="s">
        <v>559</v>
      </c>
      <c r="S92" s="7" t="s">
        <v>874</v>
      </c>
      <c r="T92" s="139">
        <v>41.792778</v>
      </c>
      <c r="U92" s="139">
        <v>-83.152157</v>
      </c>
      <c r="V92" s="137" t="s">
        <v>1164</v>
      </c>
      <c r="W92" s="7" t="s">
        <v>19</v>
      </c>
      <c r="X92" s="7" t="s">
        <v>877</v>
      </c>
      <c r="Y92" s="7" t="s">
        <v>878</v>
      </c>
      <c r="Z92" s="7" t="s">
        <v>879</v>
      </c>
      <c r="AA92" s="7" t="s">
        <v>880</v>
      </c>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c r="BS92" s="7"/>
      <c r="BT92" s="7"/>
      <c r="BU92" s="7"/>
    </row>
    <row r="93">
      <c r="A93" s="7" t="s">
        <v>1206</v>
      </c>
      <c r="B93" s="132" t="b">
        <v>1</v>
      </c>
      <c r="C93" s="7" t="b">
        <v>1</v>
      </c>
      <c r="D93" s="138" t="s">
        <v>1207</v>
      </c>
      <c r="E93" s="134" t="str">
        <f t="array" ref="E93">IFNA( index(studiesdatasets!$A$2:$R4130,MATCH("*"&amp;IF(F93 = "","INVALID", F93)&amp;"*",studiesdatasets!$D$2:$D4130,0),1))</f>
        <v>set_29</v>
      </c>
      <c r="F93" s="134" t="s">
        <v>606</v>
      </c>
      <c r="G93" s="7" t="s">
        <v>1208</v>
      </c>
      <c r="H93" s="7" t="s">
        <v>1209</v>
      </c>
      <c r="I93" s="7"/>
      <c r="J93" s="7"/>
      <c r="K93" s="7"/>
      <c r="L93" s="7"/>
      <c r="M93" s="7" t="s">
        <v>570</v>
      </c>
      <c r="N93" s="7" t="str">
        <f t="shared" si="5"/>
        <v>FALSE</v>
      </c>
      <c r="O93" s="7" t="s">
        <v>16</v>
      </c>
      <c r="P93" s="7" t="s">
        <v>16</v>
      </c>
      <c r="Q93" s="7" t="s">
        <v>16</v>
      </c>
      <c r="R93" s="7" t="s">
        <v>559</v>
      </c>
      <c r="S93" s="7" t="s">
        <v>874</v>
      </c>
      <c r="T93" s="139">
        <v>41.792778</v>
      </c>
      <c r="U93" s="139">
        <v>-83.152157</v>
      </c>
      <c r="V93" s="137" t="s">
        <v>1210</v>
      </c>
      <c r="W93" s="7" t="s">
        <v>19</v>
      </c>
      <c r="X93" s="7" t="s">
        <v>877</v>
      </c>
      <c r="Y93" s="7" t="s">
        <v>878</v>
      </c>
      <c r="Z93" s="7" t="s">
        <v>879</v>
      </c>
      <c r="AA93" s="7" t="s">
        <v>880</v>
      </c>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7"/>
      <c r="BP93" s="7"/>
      <c r="BS93" s="7"/>
      <c r="BT93" s="7"/>
      <c r="BU93" s="7"/>
      <c r="BX93" s="7"/>
      <c r="BY93" s="7"/>
      <c r="BZ93" s="7"/>
      <c r="CA93" s="7"/>
      <c r="CB93" s="7"/>
      <c r="CJ93" s="7"/>
      <c r="CK93" s="7"/>
      <c r="CL93" s="7"/>
      <c r="CM93" s="7"/>
      <c r="CN93" s="7"/>
      <c r="CO93" s="7"/>
      <c r="CP93" s="7"/>
      <c r="CQ93" s="7"/>
      <c r="CR93" s="7"/>
      <c r="CS93" s="7"/>
      <c r="CT93" s="7" t="s">
        <v>1211</v>
      </c>
    </row>
    <row r="94">
      <c r="A94" s="7" t="s">
        <v>1212</v>
      </c>
      <c r="B94" s="132" t="b">
        <v>1</v>
      </c>
      <c r="C94" s="7" t="b">
        <v>1</v>
      </c>
      <c r="D94" s="138" t="s">
        <v>1213</v>
      </c>
      <c r="E94" s="134" t="str">
        <f t="array" ref="E94">IFNA( index(studiesdatasets!$A$2:$R4130,MATCH("*"&amp;IF(F94 = "","INVALID", F94)&amp;"*",studiesdatasets!$D$2:$D4130,0),1))</f>
        <v>set_29</v>
      </c>
      <c r="F94" s="134" t="s">
        <v>606</v>
      </c>
      <c r="G94" s="7" t="s">
        <v>1214</v>
      </c>
      <c r="H94" s="7" t="s">
        <v>1215</v>
      </c>
      <c r="I94" s="7"/>
      <c r="J94" s="7"/>
      <c r="K94" s="7"/>
      <c r="L94" s="7"/>
      <c r="M94" s="7" t="s">
        <v>570</v>
      </c>
      <c r="N94" s="7" t="str">
        <f t="shared" si="5"/>
        <v>FALSE</v>
      </c>
      <c r="O94" s="7" t="s">
        <v>16</v>
      </c>
      <c r="P94" s="7" t="s">
        <v>16</v>
      </c>
      <c r="Q94" s="7" t="s">
        <v>16</v>
      </c>
      <c r="R94" s="7" t="s">
        <v>559</v>
      </c>
      <c r="S94" s="7" t="s">
        <v>874</v>
      </c>
      <c r="T94" s="139">
        <v>41.792778</v>
      </c>
      <c r="U94" s="139">
        <v>-83.152157</v>
      </c>
      <c r="V94" s="137" t="s">
        <v>1210</v>
      </c>
      <c r="W94" s="7" t="s">
        <v>19</v>
      </c>
      <c r="X94" s="7" t="s">
        <v>877</v>
      </c>
      <c r="Y94" s="7" t="s">
        <v>878</v>
      </c>
      <c r="Z94" s="7" t="s">
        <v>879</v>
      </c>
      <c r="AA94" s="7" t="s">
        <v>880</v>
      </c>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7"/>
      <c r="BP94" s="7"/>
      <c r="BS94" s="7"/>
      <c r="BT94" s="7"/>
      <c r="BU94" s="7"/>
    </row>
    <row r="95">
      <c r="A95" s="7" t="s">
        <v>1216</v>
      </c>
      <c r="B95" s="132" t="b">
        <v>1</v>
      </c>
      <c r="C95" s="7" t="b">
        <v>1</v>
      </c>
      <c r="D95" s="138" t="s">
        <v>1217</v>
      </c>
      <c r="E95" s="134" t="str">
        <f t="array" ref="E95">IFNA( index(studiesdatasets!$A$2:$R4130,MATCH("*"&amp;IF(F95 = "","INVALID", F95)&amp;"*",studiesdatasets!$D$2:$D4130,0),1))</f>
        <v>set_29</v>
      </c>
      <c r="F95" s="134" t="s">
        <v>606</v>
      </c>
      <c r="G95" s="7" t="s">
        <v>1218</v>
      </c>
      <c r="H95" s="7" t="s">
        <v>1219</v>
      </c>
      <c r="I95" s="7"/>
      <c r="J95" s="7"/>
      <c r="K95" s="7"/>
      <c r="L95" s="7"/>
      <c r="M95" s="7" t="s">
        <v>570</v>
      </c>
      <c r="N95" s="7" t="str">
        <f t="shared" si="5"/>
        <v>FALSE</v>
      </c>
      <c r="O95" s="7" t="s">
        <v>16</v>
      </c>
      <c r="P95" s="7" t="s">
        <v>16</v>
      </c>
      <c r="Q95" s="7" t="s">
        <v>16</v>
      </c>
      <c r="R95" s="7" t="s">
        <v>559</v>
      </c>
      <c r="S95" s="7" t="s">
        <v>874</v>
      </c>
      <c r="T95" s="139">
        <v>41.792778</v>
      </c>
      <c r="U95" s="139">
        <v>-83.152157</v>
      </c>
      <c r="V95" s="137" t="s">
        <v>1210</v>
      </c>
      <c r="W95" s="7" t="s">
        <v>899</v>
      </c>
      <c r="X95" s="7" t="s">
        <v>877</v>
      </c>
      <c r="Y95" s="7" t="s">
        <v>878</v>
      </c>
      <c r="Z95" s="7" t="s">
        <v>879</v>
      </c>
      <c r="AA95" s="7" t="s">
        <v>880</v>
      </c>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7"/>
      <c r="BP95" s="7"/>
      <c r="BS95" s="7"/>
      <c r="BT95" s="7"/>
      <c r="BU95" s="7"/>
    </row>
    <row r="96">
      <c r="A96" s="7" t="s">
        <v>1220</v>
      </c>
      <c r="B96" s="132" t="b">
        <v>1</v>
      </c>
      <c r="C96" s="7" t="b">
        <v>1</v>
      </c>
      <c r="D96" s="138" t="s">
        <v>1221</v>
      </c>
      <c r="E96" s="134" t="str">
        <f t="array" ref="E96">IFNA( index(studiesdatasets!$A$2:$R4130,MATCH("*"&amp;IF(F96 = "","INVALID", F96)&amp;"*",studiesdatasets!$D$2:$D4130,0),1))</f>
        <v>set_29</v>
      </c>
      <c r="F96" s="134" t="s">
        <v>606</v>
      </c>
      <c r="G96" s="7" t="s">
        <v>1222</v>
      </c>
      <c r="H96" s="7" t="s">
        <v>1223</v>
      </c>
      <c r="I96" s="7"/>
      <c r="J96" s="7"/>
      <c r="K96" s="7"/>
      <c r="L96" s="7"/>
      <c r="M96" s="7" t="s">
        <v>570</v>
      </c>
      <c r="N96" s="7" t="str">
        <f t="shared" si="5"/>
        <v>FALSE</v>
      </c>
      <c r="O96" s="7" t="s">
        <v>16</v>
      </c>
      <c r="P96" s="7" t="s">
        <v>16</v>
      </c>
      <c r="Q96" s="7" t="s">
        <v>16</v>
      </c>
      <c r="R96" s="7" t="s">
        <v>559</v>
      </c>
      <c r="S96" s="7" t="s">
        <v>874</v>
      </c>
      <c r="T96" s="139">
        <v>41.792778</v>
      </c>
      <c r="U96" s="139">
        <v>-83.152157</v>
      </c>
      <c r="V96" s="137" t="s">
        <v>1164</v>
      </c>
      <c r="W96" s="7" t="s">
        <v>876</v>
      </c>
      <c r="X96" s="7" t="s">
        <v>877</v>
      </c>
      <c r="Y96" s="7" t="s">
        <v>878</v>
      </c>
      <c r="Z96" s="7" t="s">
        <v>879</v>
      </c>
      <c r="AA96" s="7" t="s">
        <v>880</v>
      </c>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7"/>
      <c r="BP96" s="7"/>
      <c r="BS96" s="7"/>
      <c r="BT96" s="7"/>
      <c r="BU96" s="7"/>
    </row>
    <row r="97">
      <c r="A97" s="7" t="s">
        <v>1224</v>
      </c>
      <c r="B97" s="132" t="b">
        <v>1</v>
      </c>
      <c r="C97" s="7" t="b">
        <v>1</v>
      </c>
      <c r="D97" s="138" t="s">
        <v>1225</v>
      </c>
      <c r="E97" s="134" t="str">
        <f t="array" ref="E97">IFNA( index(studiesdatasets!$A$2:$R4130,MATCH("*"&amp;IF(F97 = "","INVALID", F97)&amp;"*",studiesdatasets!$D$2:$D4130,0),1))</f>
        <v>set_29</v>
      </c>
      <c r="F97" s="134" t="s">
        <v>606</v>
      </c>
      <c r="G97" s="7" t="s">
        <v>1226</v>
      </c>
      <c r="H97" s="7" t="s">
        <v>1227</v>
      </c>
      <c r="I97" s="7"/>
      <c r="J97" s="7"/>
      <c r="K97" s="7"/>
      <c r="L97" s="7"/>
      <c r="M97" s="7" t="s">
        <v>570</v>
      </c>
      <c r="N97" s="7" t="str">
        <f t="shared" si="5"/>
        <v>FALSE</v>
      </c>
      <c r="O97" s="7" t="s">
        <v>16</v>
      </c>
      <c r="P97" s="7" t="s">
        <v>16</v>
      </c>
      <c r="Q97" s="7" t="s">
        <v>16</v>
      </c>
      <c r="R97" s="7" t="s">
        <v>559</v>
      </c>
      <c r="S97" s="7" t="s">
        <v>874</v>
      </c>
      <c r="T97" s="139">
        <v>41.792778</v>
      </c>
      <c r="U97" s="139">
        <v>-83.152157</v>
      </c>
      <c r="V97" s="137" t="s">
        <v>1164</v>
      </c>
      <c r="W97" s="7" t="s">
        <v>1201</v>
      </c>
      <c r="X97" s="7" t="s">
        <v>877</v>
      </c>
      <c r="Y97" s="7" t="s">
        <v>878</v>
      </c>
      <c r="Z97" s="7" t="s">
        <v>879</v>
      </c>
      <c r="AA97" s="7" t="s">
        <v>880</v>
      </c>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7"/>
      <c r="BP97" s="7"/>
      <c r="BS97" s="7"/>
      <c r="BT97" s="7"/>
      <c r="BU97" s="7"/>
    </row>
    <row r="98">
      <c r="A98" s="7" t="s">
        <v>1228</v>
      </c>
      <c r="B98" s="132" t="b">
        <v>1</v>
      </c>
      <c r="C98" s="7" t="b">
        <v>1</v>
      </c>
      <c r="D98" s="138" t="s">
        <v>1229</v>
      </c>
      <c r="E98" s="134" t="str">
        <f t="array" ref="E98">IFNA( index(studiesdatasets!$A$2:$R4130,MATCH("*"&amp;IF(F98 = "","INVALID", F98)&amp;"*",studiesdatasets!$D$2:$D4130,0),1))</f>
        <v>set_29</v>
      </c>
      <c r="F98" s="134" t="s">
        <v>606</v>
      </c>
      <c r="G98" s="7" t="s">
        <v>1230</v>
      </c>
      <c r="H98" s="7" t="s">
        <v>1231</v>
      </c>
      <c r="I98" s="7"/>
      <c r="J98" s="7"/>
      <c r="K98" s="7"/>
      <c r="L98" s="7"/>
      <c r="M98" s="7" t="s">
        <v>570</v>
      </c>
      <c r="N98" s="7" t="str">
        <f t="shared" si="5"/>
        <v>FALSE</v>
      </c>
      <c r="O98" s="7" t="s">
        <v>16</v>
      </c>
      <c r="P98" s="7" t="s">
        <v>16</v>
      </c>
      <c r="Q98" s="7" t="s">
        <v>16</v>
      </c>
      <c r="R98" s="7" t="s">
        <v>559</v>
      </c>
      <c r="S98" s="7" t="s">
        <v>874</v>
      </c>
      <c r="T98" s="139">
        <v>41.792778</v>
      </c>
      <c r="U98" s="139">
        <v>-83.152157</v>
      </c>
      <c r="V98" s="137" t="s">
        <v>1164</v>
      </c>
      <c r="W98" s="7" t="s">
        <v>890</v>
      </c>
      <c r="X98" s="7" t="s">
        <v>877</v>
      </c>
      <c r="Y98" s="7" t="s">
        <v>878</v>
      </c>
      <c r="Z98" s="7" t="s">
        <v>879</v>
      </c>
      <c r="AA98" s="7" t="s">
        <v>880</v>
      </c>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7"/>
      <c r="BP98" s="7"/>
      <c r="BS98" s="7"/>
      <c r="BT98" s="7"/>
      <c r="BU98" s="7"/>
    </row>
    <row r="99">
      <c r="A99" s="7" t="s">
        <v>1232</v>
      </c>
      <c r="B99" s="132" t="b">
        <v>1</v>
      </c>
      <c r="C99" s="7"/>
      <c r="D99" s="138" t="s">
        <v>1233</v>
      </c>
      <c r="E99" s="134" t="str">
        <f t="array" ref="E99">IFNA( index(studiesdatasets!$A$2:$R4130,MATCH("*"&amp;IF(F99 = "","INVALID", F99)&amp;"*",studiesdatasets!$D$2:$D4130,0),1))</f>
        <v>set_4</v>
      </c>
      <c r="F99" s="159" t="s">
        <v>475</v>
      </c>
      <c r="G99" s="7" t="s">
        <v>1234</v>
      </c>
      <c r="H99" s="7" t="s">
        <v>1235</v>
      </c>
      <c r="I99" s="7"/>
      <c r="J99" s="7"/>
      <c r="K99" s="7"/>
      <c r="L99" s="7"/>
      <c r="M99" s="7" t="s">
        <v>799</v>
      </c>
      <c r="N99" s="7" t="str">
        <f t="shared" si="5"/>
        <v>FALSE</v>
      </c>
      <c r="O99" s="7" t="s">
        <v>479</v>
      </c>
      <c r="P99" s="7" t="s">
        <v>1236</v>
      </c>
      <c r="Q99" s="7" t="s">
        <v>1237</v>
      </c>
      <c r="R99" s="7" t="s">
        <v>1238</v>
      </c>
      <c r="S99" s="7" t="s">
        <v>1239</v>
      </c>
      <c r="T99" s="135">
        <v>43.0462</v>
      </c>
      <c r="U99" s="135">
        <v>-79.123</v>
      </c>
      <c r="V99" s="137" t="s">
        <v>948</v>
      </c>
      <c r="W99" s="160"/>
      <c r="X99" s="7" t="s">
        <v>1240</v>
      </c>
      <c r="Y99" s="7" t="s">
        <v>1241</v>
      </c>
      <c r="Z99" s="7" t="s">
        <v>1242</v>
      </c>
      <c r="AA99" s="7"/>
      <c r="AB99" s="7">
        <v>0.0</v>
      </c>
      <c r="AC99" s="7" t="s">
        <v>16</v>
      </c>
      <c r="AD99" s="7"/>
      <c r="AE99" s="7" t="s">
        <v>19</v>
      </c>
      <c r="AF99" s="7" t="s">
        <v>19</v>
      </c>
      <c r="AG99" s="7" t="s">
        <v>19</v>
      </c>
      <c r="AH99" s="7" t="s">
        <v>19</v>
      </c>
      <c r="AI99" s="7" t="s">
        <v>19</v>
      </c>
      <c r="AJ99" s="7" t="s">
        <v>19</v>
      </c>
      <c r="AK99" s="7"/>
      <c r="AL99" s="7" t="s">
        <v>19</v>
      </c>
      <c r="AM99" s="7" t="s">
        <v>19</v>
      </c>
      <c r="AN99" s="7" t="s">
        <v>19</v>
      </c>
      <c r="AO99" s="7" t="s">
        <v>19</v>
      </c>
      <c r="AP99" s="7" t="s">
        <v>19</v>
      </c>
      <c r="AQ99" s="7"/>
      <c r="AR99" s="7"/>
      <c r="AS99" s="7"/>
      <c r="AT99" s="7"/>
      <c r="AU99" s="7"/>
      <c r="AV99" s="7"/>
      <c r="AW99" s="7"/>
      <c r="AX99" s="7"/>
      <c r="AY99" s="7" t="s">
        <v>19</v>
      </c>
      <c r="AZ99" s="7"/>
      <c r="BA99" s="7"/>
      <c r="BB99" s="7"/>
      <c r="BC99" s="7"/>
      <c r="BD99" s="7"/>
      <c r="BE99" s="7"/>
      <c r="BF99" s="7"/>
      <c r="BG99" s="7"/>
      <c r="BH99" s="7"/>
      <c r="BI99" s="7"/>
      <c r="BJ99" s="7"/>
      <c r="BK99" s="7"/>
      <c r="BL99" s="7"/>
      <c r="BM99" s="7"/>
      <c r="BN99" s="7"/>
      <c r="BO99" s="7"/>
      <c r="BP99" s="7"/>
      <c r="BS99" s="7"/>
      <c r="BT99" s="7" t="b">
        <v>0</v>
      </c>
      <c r="BU99" s="7"/>
    </row>
    <row r="100">
      <c r="A100" s="7" t="s">
        <v>1243</v>
      </c>
      <c r="B100" s="132" t="b">
        <v>1</v>
      </c>
      <c r="C100" s="7"/>
      <c r="D100" s="138" t="s">
        <v>1244</v>
      </c>
      <c r="E100" s="134" t="str">
        <f t="array" ref="E100">IFNA( index(studiesdatasets!$A$2:$R4130,MATCH("*"&amp;IF(F100 = "","INVALID", F100)&amp;"*",studiesdatasets!$D$2:$D4130,0),1))</f>
        <v>set_4</v>
      </c>
      <c r="F100" s="159" t="s">
        <v>475</v>
      </c>
      <c r="G100" s="7" t="s">
        <v>1245</v>
      </c>
      <c r="H100" s="7" t="s">
        <v>1246</v>
      </c>
      <c r="I100" s="7"/>
      <c r="J100" s="7"/>
      <c r="K100" s="7"/>
      <c r="L100" s="7"/>
      <c r="M100" s="7" t="s">
        <v>799</v>
      </c>
      <c r="N100" s="7" t="str">
        <f t="shared" si="5"/>
        <v>FALSE</v>
      </c>
      <c r="O100" s="7" t="s">
        <v>479</v>
      </c>
      <c r="P100" s="161" t="s">
        <v>1236</v>
      </c>
      <c r="Q100" s="161" t="s">
        <v>1237</v>
      </c>
      <c r="R100" s="7" t="s">
        <v>1238</v>
      </c>
      <c r="S100" s="7" t="s">
        <v>1239</v>
      </c>
      <c r="T100" s="135">
        <v>43.1268</v>
      </c>
      <c r="U100" s="135">
        <v>-79.3959</v>
      </c>
      <c r="V100" s="137" t="s">
        <v>1247</v>
      </c>
      <c r="W100" s="160"/>
      <c r="X100" s="7" t="s">
        <v>1240</v>
      </c>
      <c r="Y100" s="7" t="s">
        <v>1241</v>
      </c>
      <c r="Z100" s="7" t="s">
        <v>1242</v>
      </c>
      <c r="AA100" s="7"/>
      <c r="AB100" s="7">
        <v>0.0</v>
      </c>
      <c r="AC100" s="7" t="s">
        <v>16</v>
      </c>
      <c r="AD100" s="7"/>
      <c r="AE100" s="7" t="s">
        <v>19</v>
      </c>
      <c r="AF100" s="7" t="s">
        <v>19</v>
      </c>
      <c r="AG100" s="7" t="s">
        <v>19</v>
      </c>
      <c r="AH100" s="7" t="s">
        <v>19</v>
      </c>
      <c r="AI100" s="7" t="s">
        <v>19</v>
      </c>
      <c r="AJ100" s="7" t="s">
        <v>19</v>
      </c>
      <c r="AK100" s="7"/>
      <c r="AL100" s="7" t="s">
        <v>19</v>
      </c>
      <c r="AM100" s="7" t="s">
        <v>19</v>
      </c>
      <c r="AN100" s="7" t="s">
        <v>19</v>
      </c>
      <c r="AO100" s="7" t="s">
        <v>19</v>
      </c>
      <c r="AP100" s="7" t="s">
        <v>19</v>
      </c>
      <c r="AQ100" s="7"/>
      <c r="AR100" s="7"/>
      <c r="AS100" s="7"/>
      <c r="AT100" s="7"/>
      <c r="AU100" s="7"/>
      <c r="AV100" s="7"/>
      <c r="AW100" s="7"/>
      <c r="AX100" s="7"/>
      <c r="AY100" s="7" t="s">
        <v>19</v>
      </c>
      <c r="AZ100" s="7"/>
      <c r="BA100" s="7"/>
      <c r="BB100" s="7"/>
      <c r="BC100" s="7"/>
      <c r="BD100" s="7"/>
      <c r="BE100" s="7"/>
      <c r="BF100" s="7"/>
      <c r="BG100" s="7"/>
      <c r="BH100" s="7"/>
      <c r="BI100" s="7"/>
      <c r="BJ100" s="7"/>
      <c r="BK100" s="7"/>
      <c r="BL100" s="7"/>
      <c r="BM100" s="7"/>
      <c r="BN100" s="7"/>
      <c r="BO100" s="7"/>
      <c r="BP100" s="7"/>
      <c r="BS100" s="7"/>
      <c r="BT100" s="7" t="b">
        <v>0</v>
      </c>
      <c r="BU100" s="7"/>
    </row>
    <row r="101">
      <c r="A101" s="7" t="s">
        <v>1248</v>
      </c>
      <c r="B101" s="132" t="b">
        <v>1</v>
      </c>
      <c r="C101" s="7"/>
      <c r="D101" s="138" t="s">
        <v>1249</v>
      </c>
      <c r="E101" s="134" t="str">
        <f t="array" ref="E101">IFNA( index(studiesdatasets!$A$2:$R4130,MATCH("*"&amp;IF(F101 = "","INVALID", F101)&amp;"*",studiesdatasets!$D$2:$D4130,0),1))</f>
        <v>set_4</v>
      </c>
      <c r="F101" s="159" t="s">
        <v>475</v>
      </c>
      <c r="G101" s="7" t="s">
        <v>1250</v>
      </c>
      <c r="H101" s="133" t="s">
        <v>1251</v>
      </c>
      <c r="I101" s="7"/>
      <c r="J101" s="7"/>
      <c r="K101" s="7"/>
      <c r="L101" s="7"/>
      <c r="M101" s="7" t="s">
        <v>799</v>
      </c>
      <c r="N101" s="7" t="str">
        <f t="shared" si="5"/>
        <v>FALSE</v>
      </c>
      <c r="O101" s="7" t="s">
        <v>479</v>
      </c>
      <c r="P101" s="161" t="s">
        <v>1236</v>
      </c>
      <c r="Q101" s="161" t="s">
        <v>1237</v>
      </c>
      <c r="R101" s="7" t="s">
        <v>1238</v>
      </c>
      <c r="S101" s="7" t="s">
        <v>1239</v>
      </c>
      <c r="T101" s="135">
        <v>43.2532</v>
      </c>
      <c r="U101" s="135">
        <v>-79.1259</v>
      </c>
      <c r="V101" s="137" t="s">
        <v>1247</v>
      </c>
      <c r="W101" s="160"/>
      <c r="X101" s="7" t="s">
        <v>1240</v>
      </c>
      <c r="Y101" s="7" t="s">
        <v>1241</v>
      </c>
      <c r="Z101" s="7" t="s">
        <v>1242</v>
      </c>
      <c r="AA101" s="7"/>
      <c r="AB101" s="7">
        <v>0.0</v>
      </c>
      <c r="AC101" s="7" t="s">
        <v>16</v>
      </c>
      <c r="AD101" s="7"/>
      <c r="AE101" s="7" t="s">
        <v>19</v>
      </c>
      <c r="AF101" s="7" t="s">
        <v>19</v>
      </c>
      <c r="AG101" s="7" t="s">
        <v>19</v>
      </c>
      <c r="AH101" s="7" t="s">
        <v>19</v>
      </c>
      <c r="AI101" s="7" t="s">
        <v>19</v>
      </c>
      <c r="AJ101" s="7" t="s">
        <v>19</v>
      </c>
      <c r="AK101" s="7"/>
      <c r="AL101" s="7" t="s">
        <v>19</v>
      </c>
      <c r="AM101" s="7" t="s">
        <v>19</v>
      </c>
      <c r="AN101" s="7" t="s">
        <v>19</v>
      </c>
      <c r="AO101" s="7" t="s">
        <v>19</v>
      </c>
      <c r="AP101" s="7" t="s">
        <v>19</v>
      </c>
      <c r="AQ101" s="7"/>
      <c r="AR101" s="7"/>
      <c r="AS101" s="7"/>
      <c r="AT101" s="7"/>
      <c r="AU101" s="7"/>
      <c r="AV101" s="7"/>
      <c r="AW101" s="7"/>
      <c r="AX101" s="7"/>
      <c r="AY101" s="7" t="s">
        <v>19</v>
      </c>
      <c r="AZ101" s="7"/>
      <c r="BA101" s="7"/>
      <c r="BB101" s="7"/>
      <c r="BC101" s="7"/>
      <c r="BD101" s="7"/>
      <c r="BE101" s="7"/>
      <c r="BF101" s="7"/>
      <c r="BG101" s="7"/>
      <c r="BH101" s="7"/>
      <c r="BI101" s="7"/>
      <c r="BJ101" s="7"/>
      <c r="BK101" s="7"/>
      <c r="BL101" s="7"/>
      <c r="BM101" s="7"/>
      <c r="BN101" s="7"/>
      <c r="BO101" s="7"/>
      <c r="BP101" s="7"/>
      <c r="BS101" s="7"/>
      <c r="BT101" s="7" t="b">
        <v>0</v>
      </c>
      <c r="BU101" s="7"/>
    </row>
    <row r="102">
      <c r="A102" s="7" t="s">
        <v>1252</v>
      </c>
      <c r="B102" s="132" t="b">
        <v>1</v>
      </c>
      <c r="C102" s="7"/>
      <c r="D102" s="138" t="s">
        <v>1253</v>
      </c>
      <c r="E102" s="134" t="str">
        <f t="array" ref="E102">IFNA( index(studiesdatasets!$A$2:$R4130,MATCH("*"&amp;IF(F102 = "","INVALID", F102)&amp;"*",studiesdatasets!$D$2:$D4130,0),1))</f>
        <v>set_4</v>
      </c>
      <c r="F102" s="159" t="s">
        <v>475</v>
      </c>
      <c r="G102" s="7" t="s">
        <v>1254</v>
      </c>
      <c r="H102" s="133" t="s">
        <v>1255</v>
      </c>
      <c r="I102" s="7"/>
      <c r="J102" s="7"/>
      <c r="K102" s="7"/>
      <c r="L102" s="7"/>
      <c r="M102" s="7" t="s">
        <v>799</v>
      </c>
      <c r="N102" s="7" t="str">
        <f t="shared" si="5"/>
        <v>FALSE</v>
      </c>
      <c r="O102" s="7" t="s">
        <v>479</v>
      </c>
      <c r="P102" s="7" t="s">
        <v>1236</v>
      </c>
      <c r="Q102" s="7" t="s">
        <v>1237</v>
      </c>
      <c r="R102" s="7" t="s">
        <v>1238</v>
      </c>
      <c r="S102" s="7" t="s">
        <v>1239</v>
      </c>
      <c r="T102" s="135">
        <v>42.9309</v>
      </c>
      <c r="U102" s="135">
        <v>-78.9375</v>
      </c>
      <c r="V102" s="137" t="s">
        <v>1247</v>
      </c>
      <c r="W102" s="160"/>
      <c r="X102" s="7" t="s">
        <v>1240</v>
      </c>
      <c r="Y102" s="7" t="s">
        <v>1241</v>
      </c>
      <c r="Z102" s="7" t="s">
        <v>1242</v>
      </c>
      <c r="AA102" s="7"/>
      <c r="AB102" s="7">
        <v>0.0</v>
      </c>
      <c r="AC102" s="7" t="s">
        <v>16</v>
      </c>
      <c r="AD102" s="7"/>
      <c r="AE102" s="7" t="s">
        <v>19</v>
      </c>
      <c r="AF102" s="7" t="s">
        <v>19</v>
      </c>
      <c r="AG102" s="7" t="s">
        <v>19</v>
      </c>
      <c r="AH102" s="7" t="s">
        <v>19</v>
      </c>
      <c r="AI102" s="7" t="s">
        <v>19</v>
      </c>
      <c r="AJ102" s="7" t="s">
        <v>19</v>
      </c>
      <c r="AK102" s="7"/>
      <c r="AL102" s="7" t="s">
        <v>19</v>
      </c>
      <c r="AM102" s="7" t="s">
        <v>19</v>
      </c>
      <c r="AN102" s="7" t="s">
        <v>19</v>
      </c>
      <c r="AO102" s="7" t="s">
        <v>19</v>
      </c>
      <c r="AP102" s="7" t="s">
        <v>19</v>
      </c>
      <c r="AQ102" s="7"/>
      <c r="AR102" s="7"/>
      <c r="AS102" s="7"/>
      <c r="AT102" s="7"/>
      <c r="AU102" s="7"/>
      <c r="AV102" s="7"/>
      <c r="AW102" s="7"/>
      <c r="AX102" s="7"/>
      <c r="AY102" s="7" t="s">
        <v>19</v>
      </c>
      <c r="AZ102" s="7"/>
      <c r="BA102" s="7"/>
      <c r="BB102" s="7"/>
      <c r="BC102" s="7"/>
      <c r="BD102" s="7"/>
      <c r="BE102" s="7"/>
      <c r="BF102" s="7"/>
      <c r="BG102" s="7"/>
      <c r="BH102" s="7"/>
      <c r="BI102" s="7"/>
      <c r="BJ102" s="7"/>
      <c r="BK102" s="7"/>
      <c r="BL102" s="7"/>
      <c r="BM102" s="7"/>
      <c r="BN102" s="7"/>
      <c r="BO102" s="7"/>
      <c r="BP102" s="7"/>
      <c r="BS102" s="7"/>
      <c r="BT102" s="7" t="b">
        <v>0</v>
      </c>
      <c r="BU102" s="7"/>
    </row>
    <row r="103">
      <c r="A103" s="7" t="s">
        <v>1256</v>
      </c>
      <c r="B103" s="132" t="b">
        <v>1</v>
      </c>
      <c r="C103" s="7"/>
      <c r="D103" s="138" t="s">
        <v>1257</v>
      </c>
      <c r="E103" s="134" t="str">
        <f t="array" ref="E103">IFNA( index(studiesdatasets!$A$2:$R4130,MATCH("*"&amp;IF(F103 = "","INVALID", F103)&amp;"*",studiesdatasets!$D$2:$D4130,0),1))</f>
        <v>set_4</v>
      </c>
      <c r="F103" s="159" t="s">
        <v>475</v>
      </c>
      <c r="G103" s="7" t="s">
        <v>1258</v>
      </c>
      <c r="H103" s="7" t="s">
        <v>1259</v>
      </c>
      <c r="I103" s="7"/>
      <c r="J103" s="7"/>
      <c r="K103" s="7"/>
      <c r="L103" s="7"/>
      <c r="M103" s="7" t="s">
        <v>799</v>
      </c>
      <c r="N103" s="7" t="str">
        <f t="shared" si="5"/>
        <v>FALSE</v>
      </c>
      <c r="O103" s="7" t="s">
        <v>479</v>
      </c>
      <c r="P103" s="161" t="s">
        <v>1236</v>
      </c>
      <c r="Q103" s="161" t="s">
        <v>1237</v>
      </c>
      <c r="R103" s="7" t="s">
        <v>1238</v>
      </c>
      <c r="S103" s="7" t="s">
        <v>1239</v>
      </c>
      <c r="T103" s="135">
        <v>42.918</v>
      </c>
      <c r="U103" s="135">
        <v>-78.9714</v>
      </c>
      <c r="V103" s="137" t="s">
        <v>1247</v>
      </c>
      <c r="W103" s="160"/>
      <c r="X103" s="7" t="s">
        <v>1240</v>
      </c>
      <c r="Y103" s="7" t="s">
        <v>1241</v>
      </c>
      <c r="Z103" s="7" t="s">
        <v>1242</v>
      </c>
      <c r="AA103" s="7"/>
      <c r="AB103" s="7">
        <v>0.0</v>
      </c>
      <c r="AC103" s="7" t="s">
        <v>16</v>
      </c>
      <c r="AD103" s="7"/>
      <c r="AE103" s="7" t="s">
        <v>19</v>
      </c>
      <c r="AF103" s="7" t="s">
        <v>19</v>
      </c>
      <c r="AG103" s="7" t="s">
        <v>19</v>
      </c>
      <c r="AH103" s="7" t="s">
        <v>19</v>
      </c>
      <c r="AI103" s="7" t="s">
        <v>19</v>
      </c>
      <c r="AJ103" s="7" t="s">
        <v>19</v>
      </c>
      <c r="AK103" s="7"/>
      <c r="AL103" s="7" t="s">
        <v>19</v>
      </c>
      <c r="AM103" s="7" t="s">
        <v>19</v>
      </c>
      <c r="AN103" s="7" t="s">
        <v>19</v>
      </c>
      <c r="AO103" s="7" t="s">
        <v>19</v>
      </c>
      <c r="AP103" s="7" t="s">
        <v>19</v>
      </c>
      <c r="AQ103" s="7"/>
      <c r="AR103" s="7"/>
      <c r="AS103" s="7"/>
      <c r="AT103" s="7"/>
      <c r="AU103" s="7"/>
      <c r="AV103" s="7"/>
      <c r="AW103" s="7"/>
      <c r="AX103" s="7"/>
      <c r="AY103" s="7" t="s">
        <v>19</v>
      </c>
      <c r="AZ103" s="7"/>
      <c r="BA103" s="7"/>
      <c r="BB103" s="7"/>
      <c r="BC103" s="7"/>
      <c r="BD103" s="7"/>
      <c r="BE103" s="7"/>
      <c r="BF103" s="7"/>
      <c r="BG103" s="7"/>
      <c r="BH103" s="7"/>
      <c r="BI103" s="7"/>
      <c r="BJ103" s="7"/>
      <c r="BK103" s="7"/>
      <c r="BL103" s="7"/>
      <c r="BM103" s="7"/>
      <c r="BN103" s="7"/>
      <c r="BO103" s="7"/>
      <c r="BP103" s="7"/>
      <c r="BS103" s="7"/>
      <c r="BT103" s="7" t="b">
        <v>0</v>
      </c>
      <c r="BU103" s="7"/>
    </row>
    <row r="104">
      <c r="A104" s="7" t="s">
        <v>1260</v>
      </c>
      <c r="B104" s="132" t="b">
        <v>1</v>
      </c>
      <c r="C104" s="7"/>
      <c r="D104" s="138" t="s">
        <v>1261</v>
      </c>
      <c r="E104" s="134" t="str">
        <f t="array" ref="E104">IFNA( index(studiesdatasets!$A$2:$R4130,MATCH("*"&amp;IF(F104 = "","INVALID", F104)&amp;"*",studiesdatasets!$D$2:$D4130,0),1))</f>
        <v>set_4</v>
      </c>
      <c r="F104" s="159" t="s">
        <v>475</v>
      </c>
      <c r="G104" s="7" t="s">
        <v>1262</v>
      </c>
      <c r="H104" s="7" t="s">
        <v>1263</v>
      </c>
      <c r="I104" s="7"/>
      <c r="J104" s="7"/>
      <c r="K104" s="7"/>
      <c r="L104" s="7"/>
      <c r="M104" s="7" t="s">
        <v>799</v>
      </c>
      <c r="N104" s="7" t="str">
        <f t="shared" si="5"/>
        <v>FALSE</v>
      </c>
      <c r="O104" s="7" t="s">
        <v>479</v>
      </c>
      <c r="P104" s="161" t="s">
        <v>1236</v>
      </c>
      <c r="Q104" s="161" t="s">
        <v>1237</v>
      </c>
      <c r="R104" s="7" t="s">
        <v>1238</v>
      </c>
      <c r="S104" s="7" t="s">
        <v>1239</v>
      </c>
      <c r="T104" s="135">
        <v>43.1997</v>
      </c>
      <c r="U104" s="135">
        <v>-79.5572</v>
      </c>
      <c r="V104" s="137" t="s">
        <v>1264</v>
      </c>
      <c r="W104" s="160"/>
      <c r="X104" s="7" t="s">
        <v>1240</v>
      </c>
      <c r="Y104" s="7" t="s">
        <v>1241</v>
      </c>
      <c r="Z104" s="7" t="s">
        <v>1242</v>
      </c>
      <c r="AA104" s="7"/>
      <c r="AB104" s="7">
        <v>0.0</v>
      </c>
      <c r="AC104" s="7" t="s">
        <v>16</v>
      </c>
      <c r="AD104" s="7"/>
      <c r="AE104" s="7" t="s">
        <v>19</v>
      </c>
      <c r="AF104" s="7" t="s">
        <v>19</v>
      </c>
      <c r="AG104" s="7" t="s">
        <v>19</v>
      </c>
      <c r="AH104" s="7" t="s">
        <v>19</v>
      </c>
      <c r="AI104" s="7" t="s">
        <v>19</v>
      </c>
      <c r="AJ104" s="7" t="s">
        <v>19</v>
      </c>
      <c r="AK104" s="7"/>
      <c r="AL104" s="7" t="s">
        <v>19</v>
      </c>
      <c r="AM104" s="7" t="s">
        <v>19</v>
      </c>
      <c r="AN104" s="7" t="s">
        <v>19</v>
      </c>
      <c r="AO104" s="7" t="s">
        <v>19</v>
      </c>
      <c r="AP104" s="7" t="s">
        <v>19</v>
      </c>
      <c r="AQ104" s="7"/>
      <c r="AR104" s="7"/>
      <c r="AS104" s="7"/>
      <c r="AT104" s="7"/>
      <c r="AU104" s="7"/>
      <c r="AV104" s="7"/>
      <c r="AW104" s="7"/>
      <c r="AX104" s="7"/>
      <c r="AY104" s="7" t="s">
        <v>19</v>
      </c>
      <c r="AZ104" s="7"/>
      <c r="BA104" s="7"/>
      <c r="BB104" s="7"/>
      <c r="BC104" s="7"/>
      <c r="BD104" s="7"/>
      <c r="BE104" s="7"/>
      <c r="BF104" s="7"/>
      <c r="BG104" s="7"/>
      <c r="BH104" s="7"/>
      <c r="BI104" s="7"/>
      <c r="BJ104" s="7"/>
      <c r="BK104" s="7"/>
      <c r="BL104" s="7"/>
      <c r="BM104" s="7"/>
      <c r="BN104" s="7"/>
      <c r="BO104" s="7"/>
      <c r="BP104" s="7"/>
      <c r="BS104" s="7"/>
      <c r="BT104" s="7" t="b">
        <v>0</v>
      </c>
      <c r="BU104" s="7"/>
    </row>
    <row r="105">
      <c r="A105" s="7" t="s">
        <v>1265</v>
      </c>
      <c r="B105" s="132" t="b">
        <v>1</v>
      </c>
      <c r="C105" s="7"/>
      <c r="D105" s="138" t="s">
        <v>1266</v>
      </c>
      <c r="E105" s="134" t="str">
        <f t="array" ref="E105">IFNA( index(studiesdatasets!$A$2:$R4130,MATCH("*"&amp;IF(F105 = "","INVALID", F105)&amp;"*",studiesdatasets!$D$2:$D4130,0),1))</f>
        <v>set_4</v>
      </c>
      <c r="F105" s="159" t="s">
        <v>475</v>
      </c>
      <c r="G105" s="7" t="s">
        <v>1267</v>
      </c>
      <c r="H105" s="7" t="s">
        <v>1268</v>
      </c>
      <c r="I105" s="7"/>
      <c r="J105" s="7"/>
      <c r="K105" s="7"/>
      <c r="L105" s="7"/>
      <c r="M105" s="7" t="s">
        <v>799</v>
      </c>
      <c r="N105" s="7" t="str">
        <f t="shared" si="5"/>
        <v>FALSE</v>
      </c>
      <c r="O105" s="7" t="s">
        <v>479</v>
      </c>
      <c r="P105" s="7" t="s">
        <v>1236</v>
      </c>
      <c r="Q105" s="7" t="s">
        <v>1237</v>
      </c>
      <c r="R105" s="7" t="s">
        <v>1238</v>
      </c>
      <c r="S105" s="7" t="s">
        <v>1239</v>
      </c>
      <c r="T105" s="135">
        <v>43.1635</v>
      </c>
      <c r="U105" s="135">
        <v>-79.3156</v>
      </c>
      <c r="V105" s="137" t="s">
        <v>1264</v>
      </c>
      <c r="W105" s="160"/>
      <c r="X105" s="7" t="s">
        <v>1240</v>
      </c>
      <c r="Y105" s="7" t="s">
        <v>1241</v>
      </c>
      <c r="Z105" s="7" t="s">
        <v>1242</v>
      </c>
      <c r="AA105" s="7"/>
      <c r="AB105" s="7">
        <v>0.0</v>
      </c>
      <c r="AC105" s="7" t="s">
        <v>16</v>
      </c>
      <c r="AD105" s="7"/>
      <c r="AE105" s="7" t="s">
        <v>19</v>
      </c>
      <c r="AF105" s="7" t="s">
        <v>19</v>
      </c>
      <c r="AG105" s="7" t="s">
        <v>19</v>
      </c>
      <c r="AH105" s="7" t="s">
        <v>19</v>
      </c>
      <c r="AI105" s="7" t="s">
        <v>19</v>
      </c>
      <c r="AJ105" s="7" t="s">
        <v>19</v>
      </c>
      <c r="AK105" s="7"/>
      <c r="AL105" s="7" t="s">
        <v>19</v>
      </c>
      <c r="AM105" s="7" t="s">
        <v>19</v>
      </c>
      <c r="AN105" s="7" t="s">
        <v>19</v>
      </c>
      <c r="AO105" s="7" t="s">
        <v>19</v>
      </c>
      <c r="AP105" s="7" t="s">
        <v>19</v>
      </c>
      <c r="AQ105" s="7"/>
      <c r="AR105" s="7"/>
      <c r="AS105" s="7"/>
      <c r="AT105" s="7"/>
      <c r="AU105" s="7"/>
      <c r="AV105" s="7"/>
      <c r="AW105" s="7"/>
      <c r="AX105" s="7"/>
      <c r="AY105" s="7" t="s">
        <v>19</v>
      </c>
      <c r="AZ105" s="7"/>
      <c r="BA105" s="7"/>
      <c r="BB105" s="7"/>
      <c r="BC105" s="7"/>
      <c r="BD105" s="7"/>
      <c r="BE105" s="7"/>
      <c r="BF105" s="7"/>
      <c r="BG105" s="7"/>
      <c r="BH105" s="7"/>
      <c r="BI105" s="7"/>
      <c r="BJ105" s="7"/>
      <c r="BK105" s="7"/>
      <c r="BL105" s="7"/>
      <c r="BM105" s="7"/>
      <c r="BN105" s="7"/>
      <c r="BO105" s="7"/>
      <c r="BP105" s="7"/>
      <c r="BS105" s="7"/>
      <c r="BT105" s="7" t="b">
        <v>0</v>
      </c>
      <c r="BU105" s="7"/>
    </row>
    <row r="106">
      <c r="A106" s="7" t="s">
        <v>1269</v>
      </c>
      <c r="B106" s="132" t="b">
        <v>1</v>
      </c>
      <c r="C106" s="7"/>
      <c r="D106" s="138" t="s">
        <v>1270</v>
      </c>
      <c r="E106" s="134" t="str">
        <f t="array" ref="E106">IFNA( index(studiesdatasets!$A$2:$R4130,MATCH("*"&amp;IF(F106 = "","INVALID", F106)&amp;"*",studiesdatasets!$D$2:$D4130,0),1))</f>
        <v>set_4</v>
      </c>
      <c r="F106" s="159" t="s">
        <v>475</v>
      </c>
      <c r="G106" s="7" t="s">
        <v>1271</v>
      </c>
      <c r="H106" s="7" t="s">
        <v>1272</v>
      </c>
      <c r="I106" s="7"/>
      <c r="J106" s="7"/>
      <c r="K106" s="7"/>
      <c r="L106" s="7"/>
      <c r="M106" s="7" t="s">
        <v>799</v>
      </c>
      <c r="N106" s="7" t="str">
        <f t="shared" si="5"/>
        <v>FALSE</v>
      </c>
      <c r="O106" s="7" t="s">
        <v>479</v>
      </c>
      <c r="P106" s="161" t="s">
        <v>1236</v>
      </c>
      <c r="Q106" s="161" t="s">
        <v>1237</v>
      </c>
      <c r="R106" s="7" t="s">
        <v>1238</v>
      </c>
      <c r="S106" s="7" t="s">
        <v>1239</v>
      </c>
      <c r="T106" s="135">
        <v>43.0482</v>
      </c>
      <c r="U106" s="135">
        <v>-79.7423</v>
      </c>
      <c r="V106" s="137" t="s">
        <v>1264</v>
      </c>
      <c r="W106" s="160"/>
      <c r="X106" s="7" t="s">
        <v>1240</v>
      </c>
      <c r="Y106" s="7" t="s">
        <v>1241</v>
      </c>
      <c r="Z106" s="7" t="s">
        <v>1242</v>
      </c>
      <c r="AA106" s="7"/>
      <c r="AB106" s="7">
        <v>0.0</v>
      </c>
      <c r="AC106" s="7" t="s">
        <v>16</v>
      </c>
      <c r="AD106" s="7"/>
      <c r="AE106" s="7" t="s">
        <v>19</v>
      </c>
      <c r="AF106" s="7" t="s">
        <v>19</v>
      </c>
      <c r="AG106" s="7" t="s">
        <v>19</v>
      </c>
      <c r="AH106" s="7" t="s">
        <v>19</v>
      </c>
      <c r="AI106" s="7" t="s">
        <v>19</v>
      </c>
      <c r="AJ106" s="7" t="s">
        <v>19</v>
      </c>
      <c r="AK106" s="7"/>
      <c r="AL106" s="7" t="s">
        <v>19</v>
      </c>
      <c r="AM106" s="7" t="s">
        <v>19</v>
      </c>
      <c r="AN106" s="7" t="s">
        <v>19</v>
      </c>
      <c r="AO106" s="7" t="s">
        <v>19</v>
      </c>
      <c r="AP106" s="7" t="s">
        <v>19</v>
      </c>
      <c r="AQ106" s="7"/>
      <c r="AR106" s="7"/>
      <c r="AS106" s="7"/>
      <c r="AT106" s="7"/>
      <c r="AU106" s="7"/>
      <c r="AV106" s="7"/>
      <c r="AW106" s="7"/>
      <c r="AX106" s="7"/>
      <c r="AY106" s="7" t="s">
        <v>19</v>
      </c>
      <c r="AZ106" s="7"/>
      <c r="BA106" s="7"/>
      <c r="BB106" s="7"/>
      <c r="BC106" s="7"/>
      <c r="BD106" s="7"/>
      <c r="BE106" s="7"/>
      <c r="BF106" s="7"/>
      <c r="BG106" s="7"/>
      <c r="BH106" s="7"/>
      <c r="BI106" s="7"/>
      <c r="BJ106" s="7"/>
      <c r="BK106" s="7"/>
      <c r="BL106" s="7"/>
      <c r="BM106" s="7"/>
      <c r="BN106" s="7"/>
      <c r="BO106" s="7"/>
      <c r="BP106" s="7"/>
      <c r="BS106" s="7"/>
      <c r="BT106" s="7" t="b">
        <v>0</v>
      </c>
      <c r="BU106" s="7"/>
    </row>
    <row r="107">
      <c r="A107" s="7" t="s">
        <v>1273</v>
      </c>
      <c r="B107" s="132" t="b">
        <v>1</v>
      </c>
      <c r="C107" s="7"/>
      <c r="D107" s="138" t="s">
        <v>1274</v>
      </c>
      <c r="E107" s="134" t="str">
        <f t="array" ref="E107">IFNA( index(studiesdatasets!$A$2:$R4130,MATCH("*"&amp;IF(F107 = "","INVALID", F107)&amp;"*",studiesdatasets!$D$2:$D4130,0),1))</f>
        <v>set_4</v>
      </c>
      <c r="F107" s="159" t="s">
        <v>475</v>
      </c>
      <c r="G107" s="7" t="s">
        <v>1275</v>
      </c>
      <c r="H107" s="7" t="s">
        <v>1276</v>
      </c>
      <c r="I107" s="7"/>
      <c r="J107" s="7"/>
      <c r="K107" s="7"/>
      <c r="L107" s="7"/>
      <c r="M107" s="7" t="s">
        <v>799</v>
      </c>
      <c r="N107" s="7" t="str">
        <f t="shared" si="5"/>
        <v>FALSE</v>
      </c>
      <c r="O107" s="7" t="s">
        <v>479</v>
      </c>
      <c r="P107" s="161" t="s">
        <v>1236</v>
      </c>
      <c r="Q107" s="161" t="s">
        <v>1237</v>
      </c>
      <c r="R107" s="7" t="s">
        <v>1238</v>
      </c>
      <c r="S107" s="7" t="s">
        <v>1239</v>
      </c>
      <c r="T107" s="7">
        <v>43.1717</v>
      </c>
      <c r="U107" s="135">
        <v>-79.3363</v>
      </c>
      <c r="V107" s="137" t="s">
        <v>1264</v>
      </c>
      <c r="W107" s="160"/>
      <c r="X107" s="7" t="s">
        <v>1240</v>
      </c>
      <c r="Y107" s="7" t="s">
        <v>1241</v>
      </c>
      <c r="Z107" s="7" t="s">
        <v>1242</v>
      </c>
      <c r="AA107" s="7"/>
      <c r="AB107" s="7">
        <v>0.0</v>
      </c>
      <c r="AC107" s="7" t="s">
        <v>16</v>
      </c>
      <c r="AD107" s="7"/>
      <c r="AE107" s="7" t="s">
        <v>19</v>
      </c>
      <c r="AF107" s="7" t="s">
        <v>19</v>
      </c>
      <c r="AG107" s="7" t="s">
        <v>19</v>
      </c>
      <c r="AH107" s="7" t="s">
        <v>19</v>
      </c>
      <c r="AI107" s="7" t="s">
        <v>19</v>
      </c>
      <c r="AJ107" s="7" t="s">
        <v>19</v>
      </c>
      <c r="AK107" s="7"/>
      <c r="AL107" s="7" t="s">
        <v>19</v>
      </c>
      <c r="AM107" s="7" t="s">
        <v>19</v>
      </c>
      <c r="AN107" s="7" t="s">
        <v>19</v>
      </c>
      <c r="AO107" s="7" t="s">
        <v>19</v>
      </c>
      <c r="AP107" s="7" t="s">
        <v>19</v>
      </c>
      <c r="AQ107" s="7"/>
      <c r="AR107" s="7"/>
      <c r="AS107" s="7"/>
      <c r="AT107" s="7"/>
      <c r="AU107" s="7"/>
      <c r="AV107" s="7"/>
      <c r="AW107" s="7"/>
      <c r="AX107" s="7"/>
      <c r="AY107" s="7" t="s">
        <v>19</v>
      </c>
      <c r="AZ107" s="7"/>
      <c r="BA107" s="7"/>
      <c r="BB107" s="7"/>
      <c r="BC107" s="7"/>
      <c r="BD107" s="7"/>
      <c r="BE107" s="7"/>
      <c r="BF107" s="7"/>
      <c r="BG107" s="7"/>
      <c r="BH107" s="7"/>
      <c r="BI107" s="7"/>
      <c r="BJ107" s="7"/>
      <c r="BK107" s="7"/>
      <c r="BL107" s="7"/>
      <c r="BM107" s="7"/>
      <c r="BN107" s="7"/>
      <c r="BO107" s="7"/>
      <c r="BP107" s="7"/>
      <c r="BS107" s="7"/>
      <c r="BT107" s="7" t="b">
        <v>0</v>
      </c>
      <c r="BU107" s="7"/>
    </row>
    <row r="108">
      <c r="A108" s="7" t="s">
        <v>1277</v>
      </c>
      <c r="B108" s="132" t="b">
        <v>1</v>
      </c>
      <c r="C108" s="7"/>
      <c r="D108" s="138" t="s">
        <v>1278</v>
      </c>
      <c r="E108" s="134" t="str">
        <f t="array" ref="E108">IFNA( index(studiesdatasets!$A$2:$R4130,MATCH("*"&amp;IF(F108 = "","INVALID", F108)&amp;"*",studiesdatasets!$D$2:$D4130,0),1))</f>
        <v>set_4</v>
      </c>
      <c r="F108" s="159" t="s">
        <v>475</v>
      </c>
      <c r="G108" s="7" t="s">
        <v>1279</v>
      </c>
      <c r="H108" s="7" t="s">
        <v>1280</v>
      </c>
      <c r="I108" s="7"/>
      <c r="J108" s="7"/>
      <c r="K108" s="7"/>
      <c r="L108" s="7"/>
      <c r="M108" s="7" t="s">
        <v>799</v>
      </c>
      <c r="N108" s="7" t="str">
        <f t="shared" si="5"/>
        <v>FALSE</v>
      </c>
      <c r="O108" s="7" t="s">
        <v>479</v>
      </c>
      <c r="P108" s="7" t="s">
        <v>1236</v>
      </c>
      <c r="Q108" s="7" t="s">
        <v>1237</v>
      </c>
      <c r="R108" s="7" t="s">
        <v>1238</v>
      </c>
      <c r="S108" s="7" t="s">
        <v>1239</v>
      </c>
      <c r="T108" s="135">
        <v>42.9885</v>
      </c>
      <c r="U108" s="135">
        <v>-79.2663</v>
      </c>
      <c r="V108" s="137" t="s">
        <v>1264</v>
      </c>
      <c r="W108" s="160"/>
      <c r="X108" s="7" t="s">
        <v>1240</v>
      </c>
      <c r="Y108" s="7" t="s">
        <v>1241</v>
      </c>
      <c r="Z108" s="7" t="s">
        <v>1242</v>
      </c>
      <c r="AA108" s="7"/>
      <c r="AB108" s="7">
        <v>0.0</v>
      </c>
      <c r="AC108" s="7" t="s">
        <v>16</v>
      </c>
      <c r="AD108" s="7"/>
      <c r="AE108" s="7" t="s">
        <v>19</v>
      </c>
      <c r="AF108" s="7" t="s">
        <v>19</v>
      </c>
      <c r="AG108" s="7" t="s">
        <v>19</v>
      </c>
      <c r="AH108" s="7" t="s">
        <v>19</v>
      </c>
      <c r="AI108" s="7" t="s">
        <v>19</v>
      </c>
      <c r="AJ108" s="7" t="s">
        <v>19</v>
      </c>
      <c r="AK108" s="7"/>
      <c r="AL108" s="7" t="s">
        <v>19</v>
      </c>
      <c r="AM108" s="7" t="s">
        <v>19</v>
      </c>
      <c r="AN108" s="7" t="s">
        <v>19</v>
      </c>
      <c r="AO108" s="7" t="s">
        <v>19</v>
      </c>
      <c r="AP108" s="7" t="s">
        <v>19</v>
      </c>
      <c r="AQ108" s="7"/>
      <c r="AR108" s="7"/>
      <c r="AS108" s="7"/>
      <c r="AT108" s="7"/>
      <c r="AU108" s="7"/>
      <c r="AV108" s="7"/>
      <c r="AW108" s="7"/>
      <c r="AX108" s="7"/>
      <c r="AY108" s="7" t="s">
        <v>19</v>
      </c>
      <c r="AZ108" s="7"/>
      <c r="BA108" s="7"/>
      <c r="BB108" s="7"/>
      <c r="BC108" s="7"/>
      <c r="BD108" s="7"/>
      <c r="BE108" s="7"/>
      <c r="BF108" s="7"/>
      <c r="BG108" s="7"/>
      <c r="BH108" s="7"/>
      <c r="BI108" s="7"/>
      <c r="BJ108" s="7"/>
      <c r="BK108" s="7"/>
      <c r="BL108" s="7"/>
      <c r="BM108" s="7"/>
      <c r="BN108" s="7"/>
      <c r="BO108" s="7"/>
      <c r="BP108" s="7"/>
      <c r="BS108" s="7"/>
      <c r="BT108" s="7" t="b">
        <v>0</v>
      </c>
      <c r="BU108" s="7"/>
    </row>
    <row r="109">
      <c r="A109" s="7" t="s">
        <v>1281</v>
      </c>
      <c r="B109" s="132" t="b">
        <v>1</v>
      </c>
      <c r="C109" s="7"/>
      <c r="D109" s="138" t="s">
        <v>1282</v>
      </c>
      <c r="E109" s="134" t="str">
        <f t="array" ref="E109">IFNA( index(studiesdatasets!$A$2:$R4130,MATCH("*"&amp;IF(F109 = "","INVALID", F109)&amp;"*",studiesdatasets!$D$2:$D4130,0),1))</f>
        <v>set_4</v>
      </c>
      <c r="F109" s="159" t="s">
        <v>475</v>
      </c>
      <c r="G109" s="7" t="s">
        <v>1283</v>
      </c>
      <c r="H109" s="7" t="s">
        <v>1284</v>
      </c>
      <c r="I109" s="7"/>
      <c r="J109" s="7"/>
      <c r="K109" s="7"/>
      <c r="L109" s="7"/>
      <c r="M109" s="7" t="s">
        <v>799</v>
      </c>
      <c r="N109" s="7" t="str">
        <f t="shared" si="5"/>
        <v>FALSE</v>
      </c>
      <c r="O109" s="7" t="s">
        <v>479</v>
      </c>
      <c r="P109" s="161" t="s">
        <v>1236</v>
      </c>
      <c r="Q109" s="161" t="s">
        <v>1237</v>
      </c>
      <c r="R109" s="7" t="s">
        <v>1238</v>
      </c>
      <c r="S109" s="7" t="s">
        <v>1239</v>
      </c>
      <c r="T109" s="135">
        <v>42.9803</v>
      </c>
      <c r="U109" s="135">
        <v>-79.2853</v>
      </c>
      <c r="V109" s="137" t="s">
        <v>1264</v>
      </c>
      <c r="W109" s="160"/>
      <c r="X109" s="7" t="s">
        <v>1240</v>
      </c>
      <c r="Y109" s="7" t="s">
        <v>1241</v>
      </c>
      <c r="Z109" s="7" t="s">
        <v>1242</v>
      </c>
      <c r="AA109" s="7"/>
      <c r="AB109" s="7">
        <v>0.0</v>
      </c>
      <c r="AC109" s="7" t="s">
        <v>16</v>
      </c>
      <c r="AD109" s="7"/>
      <c r="AE109" s="7" t="s">
        <v>19</v>
      </c>
      <c r="AF109" s="7" t="s">
        <v>19</v>
      </c>
      <c r="AG109" s="7" t="s">
        <v>19</v>
      </c>
      <c r="AH109" s="7" t="s">
        <v>19</v>
      </c>
      <c r="AI109" s="7" t="s">
        <v>19</v>
      </c>
      <c r="AJ109" s="7" t="s">
        <v>19</v>
      </c>
      <c r="AK109" s="7"/>
      <c r="AL109" s="7" t="s">
        <v>19</v>
      </c>
      <c r="AM109" s="7" t="s">
        <v>19</v>
      </c>
      <c r="AN109" s="7" t="s">
        <v>19</v>
      </c>
      <c r="AO109" s="7" t="s">
        <v>19</v>
      </c>
      <c r="AP109" s="7" t="s">
        <v>19</v>
      </c>
      <c r="AQ109" s="7"/>
      <c r="AR109" s="7"/>
      <c r="AS109" s="7"/>
      <c r="AT109" s="7"/>
      <c r="AU109" s="7"/>
      <c r="AV109" s="7"/>
      <c r="AW109" s="7"/>
      <c r="AX109" s="7"/>
      <c r="AY109" s="7" t="s">
        <v>19</v>
      </c>
      <c r="AZ109" s="7"/>
      <c r="BA109" s="7"/>
      <c r="BB109" s="7"/>
      <c r="BC109" s="7"/>
      <c r="BD109" s="7"/>
      <c r="BE109" s="7"/>
      <c r="BF109" s="7"/>
      <c r="BG109" s="7"/>
      <c r="BH109" s="7"/>
      <c r="BI109" s="7"/>
      <c r="BJ109" s="7"/>
      <c r="BK109" s="7"/>
      <c r="BL109" s="7"/>
      <c r="BM109" s="7"/>
      <c r="BN109" s="7"/>
      <c r="BO109" s="7"/>
      <c r="BP109" s="7"/>
      <c r="BS109" s="7"/>
      <c r="BT109" s="7" t="b">
        <v>0</v>
      </c>
      <c r="BU109" s="7"/>
    </row>
    <row r="110">
      <c r="A110" s="7" t="s">
        <v>1285</v>
      </c>
      <c r="B110" s="132" t="b">
        <v>1</v>
      </c>
      <c r="C110" s="7"/>
      <c r="D110" s="138" t="s">
        <v>1286</v>
      </c>
      <c r="E110" s="134" t="str">
        <f t="array" ref="E110">IFNA( index(studiesdatasets!$A$2:$R4130,MATCH("*"&amp;IF(F110 = "","INVALID", F110)&amp;"*",studiesdatasets!$D$2:$D4130,0),1))</f>
        <v>set_4</v>
      </c>
      <c r="F110" s="159" t="s">
        <v>475</v>
      </c>
      <c r="G110" s="7" t="s">
        <v>1287</v>
      </c>
      <c r="H110" s="7" t="s">
        <v>1288</v>
      </c>
      <c r="I110" s="7"/>
      <c r="J110" s="7"/>
      <c r="K110" s="7"/>
      <c r="L110" s="7"/>
      <c r="M110" s="7" t="s">
        <v>799</v>
      </c>
      <c r="N110" s="7" t="str">
        <f t="shared" si="5"/>
        <v>FALSE</v>
      </c>
      <c r="O110" s="7" t="s">
        <v>479</v>
      </c>
      <c r="P110" s="161" t="s">
        <v>1236</v>
      </c>
      <c r="Q110" s="161" t="s">
        <v>1237</v>
      </c>
      <c r="R110" s="7" t="s">
        <v>1238</v>
      </c>
      <c r="S110" s="7" t="s">
        <v>1239</v>
      </c>
      <c r="T110" s="135">
        <v>43.1983</v>
      </c>
      <c r="U110" s="135">
        <v>-79.2647</v>
      </c>
      <c r="V110" s="137" t="s">
        <v>1264</v>
      </c>
      <c r="W110" s="160"/>
      <c r="X110" s="7" t="s">
        <v>1240</v>
      </c>
      <c r="Y110" s="7" t="s">
        <v>1241</v>
      </c>
      <c r="Z110" s="7" t="s">
        <v>1242</v>
      </c>
      <c r="AA110" s="7"/>
      <c r="AB110" s="7">
        <v>0.0</v>
      </c>
      <c r="AC110" s="7" t="s">
        <v>16</v>
      </c>
      <c r="AD110" s="7"/>
      <c r="AE110" s="7" t="s">
        <v>19</v>
      </c>
      <c r="AF110" s="7" t="s">
        <v>19</v>
      </c>
      <c r="AG110" s="7" t="s">
        <v>19</v>
      </c>
      <c r="AH110" s="7" t="s">
        <v>19</v>
      </c>
      <c r="AI110" s="7" t="s">
        <v>19</v>
      </c>
      <c r="AJ110" s="7" t="s">
        <v>19</v>
      </c>
      <c r="AK110" s="7"/>
      <c r="AL110" s="7" t="s">
        <v>19</v>
      </c>
      <c r="AM110" s="7" t="s">
        <v>19</v>
      </c>
      <c r="AN110" s="7" t="s">
        <v>19</v>
      </c>
      <c r="AO110" s="7" t="s">
        <v>19</v>
      </c>
      <c r="AP110" s="7" t="s">
        <v>19</v>
      </c>
      <c r="AQ110" s="7"/>
      <c r="AR110" s="7"/>
      <c r="AS110" s="7"/>
      <c r="AT110" s="7"/>
      <c r="AU110" s="7"/>
      <c r="AV110" s="7"/>
      <c r="AW110" s="7"/>
      <c r="AX110" s="7"/>
      <c r="AY110" s="7" t="s">
        <v>19</v>
      </c>
      <c r="AZ110" s="7"/>
      <c r="BA110" s="7"/>
      <c r="BB110" s="7"/>
      <c r="BC110" s="7"/>
      <c r="BD110" s="7"/>
      <c r="BE110" s="7"/>
      <c r="BF110" s="7"/>
      <c r="BG110" s="7"/>
      <c r="BH110" s="7"/>
      <c r="BI110" s="7"/>
      <c r="BJ110" s="7"/>
      <c r="BK110" s="7"/>
      <c r="BL110" s="7"/>
      <c r="BM110" s="7"/>
      <c r="BN110" s="7"/>
      <c r="BO110" s="7"/>
      <c r="BP110" s="7"/>
      <c r="BS110" s="7"/>
      <c r="BT110" s="7" t="b">
        <v>0</v>
      </c>
      <c r="BU110" s="7"/>
    </row>
    <row r="111">
      <c r="A111" s="7" t="s">
        <v>1289</v>
      </c>
      <c r="B111" s="132" t="b">
        <v>1</v>
      </c>
      <c r="C111" s="7"/>
      <c r="D111" s="138" t="s">
        <v>1290</v>
      </c>
      <c r="E111" s="134" t="str">
        <f t="array" ref="E111">IFNA( index(studiesdatasets!$A$2:$R4130,MATCH("*"&amp;IF(F111 = "","INVALID", F111)&amp;"*",studiesdatasets!$D$2:$D4130,0),1))</f>
        <v>set_4</v>
      </c>
      <c r="F111" s="159" t="s">
        <v>475</v>
      </c>
      <c r="G111" s="7" t="s">
        <v>1291</v>
      </c>
      <c r="H111" s="7" t="s">
        <v>1292</v>
      </c>
      <c r="I111" s="7"/>
      <c r="J111" s="7"/>
      <c r="K111" s="7"/>
      <c r="L111" s="7"/>
      <c r="M111" s="7" t="s">
        <v>799</v>
      </c>
      <c r="N111" s="7" t="str">
        <f t="shared" si="5"/>
        <v>FALSE</v>
      </c>
      <c r="O111" s="7" t="s">
        <v>479</v>
      </c>
      <c r="P111" s="7" t="s">
        <v>1236</v>
      </c>
      <c r="Q111" s="7" t="s">
        <v>1237</v>
      </c>
      <c r="R111" s="7" t="s">
        <v>1238</v>
      </c>
      <c r="S111" s="7" t="s">
        <v>1239</v>
      </c>
      <c r="T111" s="135">
        <v>43.2251</v>
      </c>
      <c r="U111" s="135">
        <v>-79.1827</v>
      </c>
      <c r="V111" s="137" t="s">
        <v>1264</v>
      </c>
      <c r="W111" s="160"/>
      <c r="X111" s="7" t="s">
        <v>1240</v>
      </c>
      <c r="Y111" s="7" t="s">
        <v>1241</v>
      </c>
      <c r="Z111" s="7" t="s">
        <v>1242</v>
      </c>
      <c r="AA111" s="7"/>
      <c r="AB111" s="7">
        <v>0.0</v>
      </c>
      <c r="AC111" s="7" t="s">
        <v>16</v>
      </c>
      <c r="AD111" s="7"/>
      <c r="AE111" s="7" t="s">
        <v>19</v>
      </c>
      <c r="AF111" s="7" t="s">
        <v>19</v>
      </c>
      <c r="AG111" s="7" t="s">
        <v>19</v>
      </c>
      <c r="AH111" s="7" t="s">
        <v>19</v>
      </c>
      <c r="AI111" s="7" t="s">
        <v>19</v>
      </c>
      <c r="AJ111" s="7" t="s">
        <v>19</v>
      </c>
      <c r="AK111" s="7"/>
      <c r="AL111" s="7" t="s">
        <v>19</v>
      </c>
      <c r="AM111" s="7" t="s">
        <v>19</v>
      </c>
      <c r="AN111" s="7" t="s">
        <v>19</v>
      </c>
      <c r="AO111" s="7" t="s">
        <v>19</v>
      </c>
      <c r="AP111" s="7" t="s">
        <v>19</v>
      </c>
      <c r="AQ111" s="7"/>
      <c r="AR111" s="7"/>
      <c r="AS111" s="7"/>
      <c r="AT111" s="7"/>
      <c r="AU111" s="7"/>
      <c r="AV111" s="7"/>
      <c r="AW111" s="7"/>
      <c r="AX111" s="7"/>
      <c r="AY111" s="7" t="s">
        <v>19</v>
      </c>
      <c r="AZ111" s="7"/>
      <c r="BA111" s="7"/>
      <c r="BB111" s="7"/>
      <c r="BC111" s="7"/>
      <c r="BD111" s="7"/>
      <c r="BE111" s="7"/>
      <c r="BF111" s="7"/>
      <c r="BG111" s="7"/>
      <c r="BH111" s="7"/>
      <c r="BI111" s="7"/>
      <c r="BJ111" s="7"/>
      <c r="BK111" s="7"/>
      <c r="BL111" s="7"/>
      <c r="BM111" s="7"/>
      <c r="BN111" s="7"/>
      <c r="BO111" s="7"/>
      <c r="BP111" s="7"/>
      <c r="BS111" s="7"/>
      <c r="BT111" s="7" t="b">
        <v>0</v>
      </c>
      <c r="BU111" s="7"/>
    </row>
    <row r="112">
      <c r="A112" s="7" t="s">
        <v>1293</v>
      </c>
      <c r="B112" s="132" t="b">
        <v>1</v>
      </c>
      <c r="C112" s="7"/>
      <c r="D112" s="138" t="s">
        <v>1294</v>
      </c>
      <c r="E112" s="134" t="str">
        <f t="array" ref="E112">IFNA( index(studiesdatasets!$A$2:$R4130,MATCH("*"&amp;IF(F112 = "","INVALID", F112)&amp;"*",studiesdatasets!$D$2:$D4130,0),1))</f>
        <v>set_4</v>
      </c>
      <c r="F112" s="159" t="s">
        <v>475</v>
      </c>
      <c r="G112" s="7" t="s">
        <v>1295</v>
      </c>
      <c r="H112" s="7" t="s">
        <v>1296</v>
      </c>
      <c r="I112" s="7"/>
      <c r="J112" s="7"/>
      <c r="K112" s="7"/>
      <c r="L112" s="7"/>
      <c r="M112" s="7" t="s">
        <v>799</v>
      </c>
      <c r="N112" s="7" t="str">
        <f t="shared" si="5"/>
        <v>FALSE</v>
      </c>
      <c r="O112" s="7" t="s">
        <v>479</v>
      </c>
      <c r="P112" s="161" t="s">
        <v>1236</v>
      </c>
      <c r="Q112" s="161" t="s">
        <v>1237</v>
      </c>
      <c r="R112" s="7" t="s">
        <v>1238</v>
      </c>
      <c r="S112" s="7" t="s">
        <v>1239</v>
      </c>
      <c r="T112" s="135">
        <v>43.2336</v>
      </c>
      <c r="U112" s="135">
        <v>-79.1633</v>
      </c>
      <c r="V112" s="137" t="s">
        <v>1264</v>
      </c>
      <c r="W112" s="160"/>
      <c r="X112" s="7" t="s">
        <v>1240</v>
      </c>
      <c r="Y112" s="7" t="s">
        <v>1241</v>
      </c>
      <c r="Z112" s="7" t="s">
        <v>1242</v>
      </c>
      <c r="AA112" s="7"/>
      <c r="AB112" s="7">
        <v>0.0</v>
      </c>
      <c r="AC112" s="7" t="s">
        <v>16</v>
      </c>
      <c r="AD112" s="7"/>
      <c r="AE112" s="7" t="s">
        <v>19</v>
      </c>
      <c r="AF112" s="7" t="s">
        <v>19</v>
      </c>
      <c r="AG112" s="7" t="s">
        <v>19</v>
      </c>
      <c r="AH112" s="7" t="s">
        <v>19</v>
      </c>
      <c r="AI112" s="7" t="s">
        <v>19</v>
      </c>
      <c r="AJ112" s="7" t="s">
        <v>19</v>
      </c>
      <c r="AK112" s="7"/>
      <c r="AL112" s="7" t="s">
        <v>19</v>
      </c>
      <c r="AM112" s="7" t="s">
        <v>19</v>
      </c>
      <c r="AN112" s="7" t="s">
        <v>19</v>
      </c>
      <c r="AO112" s="7" t="s">
        <v>19</v>
      </c>
      <c r="AP112" s="7" t="s">
        <v>19</v>
      </c>
      <c r="AQ112" s="7"/>
      <c r="AR112" s="7"/>
      <c r="AS112" s="7"/>
      <c r="AT112" s="7"/>
      <c r="AU112" s="7"/>
      <c r="AV112" s="7"/>
      <c r="AW112" s="7"/>
      <c r="AX112" s="7"/>
      <c r="AY112" s="7" t="s">
        <v>19</v>
      </c>
      <c r="AZ112" s="7"/>
      <c r="BA112" s="7"/>
      <c r="BB112" s="7"/>
      <c r="BC112" s="7"/>
      <c r="BD112" s="7"/>
      <c r="BE112" s="7"/>
      <c r="BF112" s="7"/>
      <c r="BG112" s="7"/>
      <c r="BH112" s="7"/>
      <c r="BI112" s="7"/>
      <c r="BJ112" s="7"/>
      <c r="BK112" s="7"/>
      <c r="BL112" s="7"/>
      <c r="BM112" s="7"/>
      <c r="BN112" s="7"/>
      <c r="BO112" s="7"/>
      <c r="BP112" s="7"/>
      <c r="BS112" s="7"/>
      <c r="BT112" s="7" t="b">
        <v>0</v>
      </c>
      <c r="BU112" s="7"/>
    </row>
    <row r="113">
      <c r="A113" s="7" t="s">
        <v>1297</v>
      </c>
      <c r="B113" s="132" t="b">
        <v>1</v>
      </c>
      <c r="C113" s="7"/>
      <c r="D113" s="138" t="s">
        <v>1298</v>
      </c>
      <c r="E113" s="134" t="str">
        <f t="array" ref="E113">IFNA( index(studiesdatasets!$A$2:$R4130,MATCH("*"&amp;IF(F113 = "","INVALID", F113)&amp;"*",studiesdatasets!$D$2:$D4130,0),1))</f>
        <v>set_4</v>
      </c>
      <c r="F113" s="159" t="s">
        <v>475</v>
      </c>
      <c r="G113" s="7" t="s">
        <v>1299</v>
      </c>
      <c r="H113" s="7" t="s">
        <v>1300</v>
      </c>
      <c r="I113" s="7"/>
      <c r="J113" s="7"/>
      <c r="K113" s="7"/>
      <c r="L113" s="7"/>
      <c r="M113" s="7" t="s">
        <v>799</v>
      </c>
      <c r="N113" s="7" t="str">
        <f t="shared" si="5"/>
        <v>FALSE</v>
      </c>
      <c r="O113" s="7" t="s">
        <v>479</v>
      </c>
      <c r="P113" s="161" t="s">
        <v>1236</v>
      </c>
      <c r="Q113" s="161" t="s">
        <v>1237</v>
      </c>
      <c r="R113" s="7" t="s">
        <v>1238</v>
      </c>
      <c r="S113" s="7" t="s">
        <v>1239</v>
      </c>
      <c r="T113" s="135">
        <v>43.2573</v>
      </c>
      <c r="U113" s="135">
        <v>-79.0866</v>
      </c>
      <c r="V113" s="137" t="s">
        <v>1264</v>
      </c>
      <c r="W113" s="160"/>
      <c r="X113" s="7" t="s">
        <v>1240</v>
      </c>
      <c r="Y113" s="7" t="s">
        <v>1241</v>
      </c>
      <c r="Z113" s="7" t="s">
        <v>1242</v>
      </c>
      <c r="AA113" s="7"/>
      <c r="AB113" s="7">
        <v>0.0</v>
      </c>
      <c r="AC113" s="7" t="s">
        <v>16</v>
      </c>
      <c r="AD113" s="7"/>
      <c r="AE113" s="7" t="s">
        <v>19</v>
      </c>
      <c r="AF113" s="7" t="s">
        <v>19</v>
      </c>
      <c r="AG113" s="7" t="s">
        <v>19</v>
      </c>
      <c r="AH113" s="7" t="s">
        <v>19</v>
      </c>
      <c r="AI113" s="7" t="s">
        <v>19</v>
      </c>
      <c r="AJ113" s="7" t="s">
        <v>19</v>
      </c>
      <c r="AK113" s="7"/>
      <c r="AL113" s="7" t="s">
        <v>19</v>
      </c>
      <c r="AM113" s="7" t="s">
        <v>19</v>
      </c>
      <c r="AN113" s="7" t="s">
        <v>19</v>
      </c>
      <c r="AO113" s="7" t="s">
        <v>19</v>
      </c>
      <c r="AP113" s="7" t="s">
        <v>19</v>
      </c>
      <c r="AQ113" s="7"/>
      <c r="AR113" s="7"/>
      <c r="AS113" s="7"/>
      <c r="AT113" s="7"/>
      <c r="AU113" s="7"/>
      <c r="AV113" s="7"/>
      <c r="AW113" s="7"/>
      <c r="AX113" s="7"/>
      <c r="AY113" s="7" t="s">
        <v>19</v>
      </c>
      <c r="AZ113" s="7"/>
      <c r="BA113" s="7"/>
      <c r="BB113" s="7"/>
      <c r="BC113" s="7"/>
      <c r="BD113" s="7"/>
      <c r="BE113" s="7"/>
      <c r="BF113" s="7"/>
      <c r="BG113" s="7"/>
      <c r="BH113" s="7"/>
      <c r="BI113" s="7"/>
      <c r="BJ113" s="7"/>
      <c r="BK113" s="7"/>
      <c r="BL113" s="7"/>
      <c r="BM113" s="7"/>
      <c r="BN113" s="7"/>
      <c r="BO113" s="7"/>
      <c r="BP113" s="7"/>
      <c r="BS113" s="7"/>
      <c r="BT113" s="7" t="b">
        <v>0</v>
      </c>
      <c r="BU113" s="7"/>
    </row>
    <row r="114">
      <c r="A114" s="7" t="s">
        <v>1301</v>
      </c>
      <c r="B114" s="132" t="b">
        <v>1</v>
      </c>
      <c r="C114" s="7"/>
      <c r="D114" s="138" t="s">
        <v>1302</v>
      </c>
      <c r="E114" s="134" t="str">
        <f t="array" ref="E114">IFNA( index(studiesdatasets!$A$2:$R4130,MATCH("*"&amp;IF(F114 = "","INVALID", F114)&amp;"*",studiesdatasets!$D$2:$D4130,0),1))</f>
        <v>set_4</v>
      </c>
      <c r="F114" s="159" t="s">
        <v>475</v>
      </c>
      <c r="G114" s="7" t="s">
        <v>1303</v>
      </c>
      <c r="H114" s="7" t="s">
        <v>1304</v>
      </c>
      <c r="I114" s="7"/>
      <c r="J114" s="7"/>
      <c r="K114" s="7"/>
      <c r="L114" s="7"/>
      <c r="M114" s="7" t="s">
        <v>799</v>
      </c>
      <c r="N114" s="7" t="str">
        <f t="shared" si="5"/>
        <v>FALSE</v>
      </c>
      <c r="O114" s="7" t="s">
        <v>479</v>
      </c>
      <c r="P114" s="7" t="s">
        <v>1236</v>
      </c>
      <c r="Q114" s="7" t="s">
        <v>1237</v>
      </c>
      <c r="R114" s="7" t="s">
        <v>1238</v>
      </c>
      <c r="S114" s="7" t="s">
        <v>1239</v>
      </c>
      <c r="T114" s="135">
        <v>43.112</v>
      </c>
      <c r="U114" s="135">
        <v>-79.1756</v>
      </c>
      <c r="V114" s="137" t="s">
        <v>1264</v>
      </c>
      <c r="W114" s="160"/>
      <c r="X114" s="7" t="s">
        <v>1240</v>
      </c>
      <c r="Y114" s="7" t="s">
        <v>1241</v>
      </c>
      <c r="Z114" s="7" t="s">
        <v>1242</v>
      </c>
      <c r="AA114" s="7"/>
      <c r="AB114" s="7">
        <v>0.0</v>
      </c>
      <c r="AC114" s="7" t="s">
        <v>16</v>
      </c>
      <c r="AD114" s="7"/>
      <c r="AE114" s="7" t="s">
        <v>19</v>
      </c>
      <c r="AF114" s="7" t="s">
        <v>19</v>
      </c>
      <c r="AG114" s="7" t="s">
        <v>19</v>
      </c>
      <c r="AH114" s="7" t="s">
        <v>19</v>
      </c>
      <c r="AI114" s="7" t="s">
        <v>19</v>
      </c>
      <c r="AJ114" s="7" t="s">
        <v>19</v>
      </c>
      <c r="AK114" s="7"/>
      <c r="AL114" s="7" t="s">
        <v>19</v>
      </c>
      <c r="AM114" s="7" t="s">
        <v>19</v>
      </c>
      <c r="AN114" s="7" t="s">
        <v>19</v>
      </c>
      <c r="AO114" s="7" t="s">
        <v>19</v>
      </c>
      <c r="AP114" s="7" t="s">
        <v>19</v>
      </c>
      <c r="AQ114" s="7"/>
      <c r="AR114" s="7"/>
      <c r="AS114" s="7"/>
      <c r="AT114" s="7"/>
      <c r="AU114" s="7"/>
      <c r="AV114" s="7"/>
      <c r="AW114" s="7"/>
      <c r="AX114" s="7"/>
      <c r="AY114" s="7" t="s">
        <v>19</v>
      </c>
      <c r="AZ114" s="7"/>
      <c r="BA114" s="7"/>
      <c r="BB114" s="7"/>
      <c r="BC114" s="7"/>
      <c r="BD114" s="7"/>
      <c r="BE114" s="7"/>
      <c r="BF114" s="7"/>
      <c r="BG114" s="7"/>
      <c r="BH114" s="7"/>
      <c r="BI114" s="7"/>
      <c r="BJ114" s="7"/>
      <c r="BK114" s="7"/>
      <c r="BL114" s="7"/>
      <c r="BM114" s="7"/>
      <c r="BN114" s="7"/>
      <c r="BO114" s="7"/>
      <c r="BP114" s="7"/>
      <c r="BS114" s="7"/>
      <c r="BT114" s="7" t="b">
        <v>0</v>
      </c>
      <c r="BU114" s="7"/>
    </row>
    <row r="115">
      <c r="A115" s="7" t="s">
        <v>1305</v>
      </c>
      <c r="B115" s="132" t="b">
        <v>1</v>
      </c>
      <c r="C115" s="7"/>
      <c r="D115" s="138" t="s">
        <v>1306</v>
      </c>
      <c r="E115" s="134" t="str">
        <f t="array" ref="E115">IFNA( index(studiesdatasets!$A$2:$R4130,MATCH("*"&amp;IF(F115 = "","INVALID", F115)&amp;"*",studiesdatasets!$D$2:$D4130,0),1))</f>
        <v>set_4</v>
      </c>
      <c r="F115" s="159" t="s">
        <v>475</v>
      </c>
      <c r="G115" s="7" t="s">
        <v>1307</v>
      </c>
      <c r="H115" s="7" t="s">
        <v>1308</v>
      </c>
      <c r="I115" s="7"/>
      <c r="J115" s="7"/>
      <c r="K115" s="7"/>
      <c r="L115" s="7"/>
      <c r="M115" s="7" t="s">
        <v>799</v>
      </c>
      <c r="N115" s="7" t="str">
        <f t="shared" si="5"/>
        <v>FALSE</v>
      </c>
      <c r="O115" s="7" t="s">
        <v>479</v>
      </c>
      <c r="P115" s="161" t="s">
        <v>1236</v>
      </c>
      <c r="Q115" s="161" t="s">
        <v>1237</v>
      </c>
      <c r="R115" s="7" t="s">
        <v>1238</v>
      </c>
      <c r="S115" s="7" t="s">
        <v>1239</v>
      </c>
      <c r="T115" s="135">
        <v>43.125</v>
      </c>
      <c r="U115" s="135">
        <v>-79.0813</v>
      </c>
      <c r="V115" s="137" t="s">
        <v>1309</v>
      </c>
      <c r="W115" s="160"/>
      <c r="X115" s="7" t="s">
        <v>1240</v>
      </c>
      <c r="Y115" s="7" t="s">
        <v>1241</v>
      </c>
      <c r="Z115" s="7" t="s">
        <v>1242</v>
      </c>
      <c r="AA115" s="7"/>
      <c r="AB115" s="7">
        <v>0.0</v>
      </c>
      <c r="AC115" s="7" t="s">
        <v>16</v>
      </c>
      <c r="AD115" s="7"/>
      <c r="AE115" s="7" t="s">
        <v>19</v>
      </c>
      <c r="AF115" s="7" t="s">
        <v>19</v>
      </c>
      <c r="AG115" s="7" t="s">
        <v>19</v>
      </c>
      <c r="AH115" s="7" t="s">
        <v>19</v>
      </c>
      <c r="AI115" s="7" t="s">
        <v>19</v>
      </c>
      <c r="AJ115" s="7" t="s">
        <v>19</v>
      </c>
      <c r="AK115" s="7"/>
      <c r="AL115" s="7" t="s">
        <v>19</v>
      </c>
      <c r="AM115" s="7" t="s">
        <v>19</v>
      </c>
      <c r="AN115" s="7" t="s">
        <v>19</v>
      </c>
      <c r="AO115" s="7" t="s">
        <v>19</v>
      </c>
      <c r="AP115" s="7" t="s">
        <v>19</v>
      </c>
      <c r="AQ115" s="7"/>
      <c r="AR115" s="7"/>
      <c r="AS115" s="7"/>
      <c r="AT115" s="7"/>
      <c r="AU115" s="7"/>
      <c r="AV115" s="7"/>
      <c r="AW115" s="7"/>
      <c r="AX115" s="7"/>
      <c r="AY115" s="7" t="s">
        <v>19</v>
      </c>
      <c r="AZ115" s="7"/>
      <c r="BA115" s="7"/>
      <c r="BB115" s="7"/>
      <c r="BC115" s="7"/>
      <c r="BD115" s="7"/>
      <c r="BE115" s="7"/>
      <c r="BF115" s="7"/>
      <c r="BG115" s="7"/>
      <c r="BH115" s="7"/>
      <c r="BI115" s="7"/>
      <c r="BJ115" s="7"/>
      <c r="BK115" s="7"/>
      <c r="BL115" s="7"/>
      <c r="BM115" s="7"/>
      <c r="BN115" s="7"/>
      <c r="BO115" s="7"/>
      <c r="BP115" s="7"/>
      <c r="BS115" s="7"/>
      <c r="BT115" s="7" t="b">
        <v>0</v>
      </c>
      <c r="BU115" s="7"/>
    </row>
    <row r="116">
      <c r="A116" s="7" t="s">
        <v>1310</v>
      </c>
      <c r="B116" s="132" t="b">
        <v>1</v>
      </c>
      <c r="C116" s="7"/>
      <c r="D116" s="138" t="s">
        <v>1311</v>
      </c>
      <c r="E116" s="134" t="str">
        <f t="array" ref="E116">IFNA( index(studiesdatasets!$A$2:$R4130,MATCH("*"&amp;IF(F116 = "","INVALID", F116)&amp;"*",studiesdatasets!$D$2:$D4130,0),1))</f>
        <v>set_4</v>
      </c>
      <c r="F116" s="159" t="s">
        <v>475</v>
      </c>
      <c r="G116" s="7" t="s">
        <v>1312</v>
      </c>
      <c r="H116" s="7" t="s">
        <v>1313</v>
      </c>
      <c r="I116" s="7"/>
      <c r="J116" s="7"/>
      <c r="K116" s="7"/>
      <c r="L116" s="7"/>
      <c r="M116" s="7" t="s">
        <v>799</v>
      </c>
      <c r="N116" s="7" t="str">
        <f t="shared" si="5"/>
        <v>FALSE</v>
      </c>
      <c r="O116" s="7" t="s">
        <v>479</v>
      </c>
      <c r="P116" s="161" t="s">
        <v>1236</v>
      </c>
      <c r="Q116" s="161" t="s">
        <v>1237</v>
      </c>
      <c r="R116" s="7" t="s">
        <v>1238</v>
      </c>
      <c r="S116" s="7" t="s">
        <v>1239</v>
      </c>
      <c r="T116" s="135">
        <v>43.0287</v>
      </c>
      <c r="U116" s="135">
        <v>-79.211</v>
      </c>
      <c r="V116" s="137" t="s">
        <v>1314</v>
      </c>
      <c r="W116" s="160"/>
      <c r="X116" s="7" t="s">
        <v>1240</v>
      </c>
      <c r="Y116" s="7" t="s">
        <v>1241</v>
      </c>
      <c r="Z116" s="7" t="s">
        <v>1242</v>
      </c>
      <c r="AA116" s="7"/>
      <c r="AB116" s="7">
        <v>0.0</v>
      </c>
      <c r="AC116" s="7" t="s">
        <v>16</v>
      </c>
      <c r="AD116" s="7"/>
      <c r="AE116" s="7" t="s">
        <v>19</v>
      </c>
      <c r="AF116" s="7" t="s">
        <v>19</v>
      </c>
      <c r="AG116" s="7" t="s">
        <v>19</v>
      </c>
      <c r="AH116" s="7" t="s">
        <v>19</v>
      </c>
      <c r="AI116" s="7" t="s">
        <v>19</v>
      </c>
      <c r="AJ116" s="7" t="s">
        <v>19</v>
      </c>
      <c r="AK116" s="7"/>
      <c r="AL116" s="7" t="s">
        <v>19</v>
      </c>
      <c r="AM116" s="7" t="s">
        <v>19</v>
      </c>
      <c r="AN116" s="7" t="s">
        <v>19</v>
      </c>
      <c r="AO116" s="7" t="s">
        <v>19</v>
      </c>
      <c r="AP116" s="7" t="s">
        <v>19</v>
      </c>
      <c r="AQ116" s="7"/>
      <c r="AR116" s="7"/>
      <c r="AS116" s="7"/>
      <c r="AT116" s="7"/>
      <c r="AU116" s="7"/>
      <c r="AV116" s="7"/>
      <c r="AW116" s="7"/>
      <c r="AX116" s="7"/>
      <c r="AY116" s="7" t="s">
        <v>19</v>
      </c>
      <c r="AZ116" s="7"/>
      <c r="BA116" s="7"/>
      <c r="BB116" s="7"/>
      <c r="BC116" s="7"/>
      <c r="BD116" s="7"/>
      <c r="BE116" s="7"/>
      <c r="BF116" s="7"/>
      <c r="BG116" s="7"/>
      <c r="BH116" s="7"/>
      <c r="BI116" s="7"/>
      <c r="BJ116" s="7"/>
      <c r="BK116" s="7"/>
      <c r="BL116" s="7"/>
      <c r="BM116" s="7"/>
      <c r="BN116" s="7"/>
      <c r="BO116" s="7"/>
      <c r="BP116" s="7"/>
      <c r="BS116" s="7"/>
      <c r="BT116" s="7" t="b">
        <v>0</v>
      </c>
      <c r="BU116" s="7"/>
    </row>
    <row r="117">
      <c r="A117" s="7" t="s">
        <v>1315</v>
      </c>
      <c r="B117" s="132" t="b">
        <v>1</v>
      </c>
      <c r="C117" s="7"/>
      <c r="D117" s="138" t="s">
        <v>1316</v>
      </c>
      <c r="E117" s="134" t="str">
        <f t="array" ref="E117">IFNA( index(studiesdatasets!$A$2:$R4130,MATCH("*"&amp;IF(F117 = "","INVALID", F117)&amp;"*",studiesdatasets!$D$2:$D4130,0),1))</f>
        <v>set_4</v>
      </c>
      <c r="F117" s="159" t="s">
        <v>475</v>
      </c>
      <c r="G117" s="7" t="s">
        <v>1317</v>
      </c>
      <c r="H117" s="7" t="s">
        <v>1318</v>
      </c>
      <c r="I117" s="7"/>
      <c r="J117" s="7"/>
      <c r="K117" s="7"/>
      <c r="L117" s="7"/>
      <c r="M117" s="7" t="s">
        <v>799</v>
      </c>
      <c r="N117" s="7" t="str">
        <f t="shared" si="5"/>
        <v>FALSE</v>
      </c>
      <c r="O117" s="7" t="s">
        <v>479</v>
      </c>
      <c r="P117" s="7" t="s">
        <v>1236</v>
      </c>
      <c r="Q117" s="7" t="s">
        <v>1237</v>
      </c>
      <c r="R117" s="7" t="s">
        <v>1238</v>
      </c>
      <c r="S117" s="7" t="s">
        <v>1239</v>
      </c>
      <c r="T117" s="135">
        <v>42.9947</v>
      </c>
      <c r="U117" s="135">
        <v>-79.2501</v>
      </c>
      <c r="V117" s="137" t="s">
        <v>1314</v>
      </c>
      <c r="W117" s="160"/>
      <c r="X117" s="7" t="s">
        <v>1240</v>
      </c>
      <c r="Y117" s="7" t="s">
        <v>1241</v>
      </c>
      <c r="Z117" s="7" t="s">
        <v>1242</v>
      </c>
      <c r="AA117" s="7"/>
      <c r="AB117" s="7">
        <v>0.0</v>
      </c>
      <c r="AC117" s="7" t="s">
        <v>16</v>
      </c>
      <c r="AD117" s="7"/>
      <c r="AE117" s="7" t="s">
        <v>19</v>
      </c>
      <c r="AF117" s="7" t="s">
        <v>19</v>
      </c>
      <c r="AG117" s="7" t="s">
        <v>19</v>
      </c>
      <c r="AH117" s="7" t="s">
        <v>19</v>
      </c>
      <c r="AI117" s="7" t="s">
        <v>19</v>
      </c>
      <c r="AJ117" s="7" t="s">
        <v>19</v>
      </c>
      <c r="AK117" s="7"/>
      <c r="AL117" s="7" t="s">
        <v>19</v>
      </c>
      <c r="AM117" s="7" t="s">
        <v>19</v>
      </c>
      <c r="AN117" s="7" t="s">
        <v>19</v>
      </c>
      <c r="AO117" s="7" t="s">
        <v>19</v>
      </c>
      <c r="AP117" s="7" t="s">
        <v>19</v>
      </c>
      <c r="AQ117" s="7"/>
      <c r="AR117" s="7"/>
      <c r="AS117" s="7"/>
      <c r="AT117" s="7"/>
      <c r="AU117" s="7"/>
      <c r="AV117" s="7"/>
      <c r="AW117" s="7"/>
      <c r="AX117" s="7"/>
      <c r="AY117" s="7" t="s">
        <v>19</v>
      </c>
      <c r="AZ117" s="7"/>
      <c r="BA117" s="7"/>
      <c r="BB117" s="7"/>
      <c r="BC117" s="7"/>
      <c r="BD117" s="7"/>
      <c r="BE117" s="7"/>
      <c r="BF117" s="7"/>
      <c r="BG117" s="7"/>
      <c r="BH117" s="7"/>
      <c r="BI117" s="7"/>
      <c r="BJ117" s="7"/>
      <c r="BK117" s="7"/>
      <c r="BL117" s="7"/>
      <c r="BM117" s="7"/>
      <c r="BN117" s="7"/>
      <c r="BO117" s="7"/>
      <c r="BP117" s="7"/>
      <c r="BS117" s="7"/>
      <c r="BT117" s="7" t="b">
        <v>0</v>
      </c>
      <c r="BU117" s="7"/>
    </row>
    <row r="118">
      <c r="A118" s="7" t="s">
        <v>1319</v>
      </c>
      <c r="B118" s="132" t="b">
        <v>1</v>
      </c>
      <c r="C118" s="7"/>
      <c r="D118" s="138" t="s">
        <v>1320</v>
      </c>
      <c r="E118" s="134" t="str">
        <f t="array" ref="E118">IFNA( index(studiesdatasets!$A$2:$R4130,MATCH("*"&amp;IF(F118 = "","INVALID", F118)&amp;"*",studiesdatasets!$D$2:$D4130,0),1))</f>
        <v>set_4</v>
      </c>
      <c r="F118" s="159" t="s">
        <v>475</v>
      </c>
      <c r="G118" s="7" t="s">
        <v>1321</v>
      </c>
      <c r="H118" s="7" t="s">
        <v>1322</v>
      </c>
      <c r="I118" s="7"/>
      <c r="J118" s="7"/>
      <c r="K118" s="7"/>
      <c r="L118" s="7"/>
      <c r="M118" s="7" t="s">
        <v>799</v>
      </c>
      <c r="N118" s="7" t="str">
        <f t="shared" si="5"/>
        <v>FALSE</v>
      </c>
      <c r="O118" s="7" t="s">
        <v>479</v>
      </c>
      <c r="P118" s="161" t="s">
        <v>1236</v>
      </c>
      <c r="Q118" s="161" t="s">
        <v>1237</v>
      </c>
      <c r="R118" s="7" t="s">
        <v>1238</v>
      </c>
      <c r="S118" s="7" t="s">
        <v>1239</v>
      </c>
      <c r="T118" s="135">
        <v>42.9848</v>
      </c>
      <c r="U118" s="135">
        <v>-79.2728</v>
      </c>
      <c r="V118" s="137" t="s">
        <v>1314</v>
      </c>
      <c r="W118" s="160"/>
      <c r="X118" s="7" t="s">
        <v>1240</v>
      </c>
      <c r="Y118" s="7" t="s">
        <v>1241</v>
      </c>
      <c r="Z118" s="7" t="s">
        <v>1242</v>
      </c>
      <c r="AA118" s="7"/>
      <c r="AB118" s="7">
        <v>0.0</v>
      </c>
      <c r="AC118" s="7" t="s">
        <v>16</v>
      </c>
      <c r="AD118" s="7"/>
      <c r="AE118" s="7" t="s">
        <v>19</v>
      </c>
      <c r="AF118" s="7" t="s">
        <v>19</v>
      </c>
      <c r="AG118" s="7" t="s">
        <v>19</v>
      </c>
      <c r="AH118" s="7" t="s">
        <v>19</v>
      </c>
      <c r="AI118" s="7" t="s">
        <v>19</v>
      </c>
      <c r="AJ118" s="7" t="s">
        <v>19</v>
      </c>
      <c r="AK118" s="7"/>
      <c r="AL118" s="7" t="s">
        <v>19</v>
      </c>
      <c r="AM118" s="7" t="s">
        <v>19</v>
      </c>
      <c r="AN118" s="7" t="s">
        <v>19</v>
      </c>
      <c r="AO118" s="7" t="s">
        <v>19</v>
      </c>
      <c r="AP118" s="7" t="s">
        <v>19</v>
      </c>
      <c r="AQ118" s="7"/>
      <c r="AR118" s="7"/>
      <c r="AS118" s="7"/>
      <c r="AT118" s="7"/>
      <c r="AU118" s="7"/>
      <c r="AV118" s="7"/>
      <c r="AW118" s="7"/>
      <c r="AX118" s="7"/>
      <c r="AY118" s="7" t="s">
        <v>19</v>
      </c>
      <c r="AZ118" s="7"/>
      <c r="BA118" s="7"/>
      <c r="BB118" s="7"/>
      <c r="BC118" s="7"/>
      <c r="BD118" s="7"/>
      <c r="BE118" s="7"/>
      <c r="BF118" s="7"/>
      <c r="BG118" s="7"/>
      <c r="BH118" s="7"/>
      <c r="BI118" s="7"/>
      <c r="BJ118" s="7"/>
      <c r="BK118" s="7"/>
      <c r="BL118" s="7"/>
      <c r="BM118" s="7"/>
      <c r="BN118" s="7"/>
      <c r="BO118" s="7"/>
      <c r="BP118" s="7"/>
      <c r="BS118" s="7"/>
      <c r="BT118" s="7" t="b">
        <v>0</v>
      </c>
      <c r="BU118" s="7"/>
    </row>
    <row r="119">
      <c r="A119" s="7" t="s">
        <v>1323</v>
      </c>
      <c r="B119" s="132" t="b">
        <v>1</v>
      </c>
      <c r="C119" s="7"/>
      <c r="D119" s="138" t="s">
        <v>1324</v>
      </c>
      <c r="E119" s="134" t="str">
        <f t="array" ref="E119">IFNA( index(studiesdatasets!$A$2:$R4130,MATCH("*"&amp;IF(F119 = "","INVALID", F119)&amp;"*",studiesdatasets!$D$2:$D4130,0),1))</f>
        <v>set_4</v>
      </c>
      <c r="F119" s="159" t="s">
        <v>475</v>
      </c>
      <c r="G119" s="7" t="s">
        <v>1325</v>
      </c>
      <c r="H119" s="7" t="s">
        <v>1326</v>
      </c>
      <c r="I119" s="7"/>
      <c r="J119" s="7"/>
      <c r="K119" s="7"/>
      <c r="L119" s="7"/>
      <c r="M119" s="7" t="s">
        <v>799</v>
      </c>
      <c r="N119" s="7" t="str">
        <f t="shared" si="5"/>
        <v>FALSE</v>
      </c>
      <c r="O119" s="7" t="s">
        <v>479</v>
      </c>
      <c r="P119" s="161" t="s">
        <v>1236</v>
      </c>
      <c r="Q119" s="161" t="s">
        <v>1237</v>
      </c>
      <c r="R119" s="7" t="s">
        <v>1238</v>
      </c>
      <c r="S119" s="7" t="s">
        <v>1239</v>
      </c>
      <c r="T119" s="135">
        <v>42.972</v>
      </c>
      <c r="U119" s="135">
        <v>-79.3177</v>
      </c>
      <c r="V119" s="137" t="s">
        <v>1314</v>
      </c>
      <c r="W119" s="160"/>
      <c r="X119" s="7" t="s">
        <v>1240</v>
      </c>
      <c r="Y119" s="7" t="s">
        <v>1241</v>
      </c>
      <c r="Z119" s="7" t="s">
        <v>1242</v>
      </c>
      <c r="AA119" s="7"/>
      <c r="AB119" s="7">
        <v>0.0</v>
      </c>
      <c r="AC119" s="7" t="s">
        <v>16</v>
      </c>
      <c r="AD119" s="7"/>
      <c r="AE119" s="7" t="s">
        <v>19</v>
      </c>
      <c r="AF119" s="7" t="s">
        <v>19</v>
      </c>
      <c r="AG119" s="7" t="s">
        <v>19</v>
      </c>
      <c r="AH119" s="7" t="s">
        <v>19</v>
      </c>
      <c r="AI119" s="7" t="s">
        <v>19</v>
      </c>
      <c r="AJ119" s="7" t="s">
        <v>19</v>
      </c>
      <c r="AK119" s="7"/>
      <c r="AL119" s="7" t="s">
        <v>19</v>
      </c>
      <c r="AM119" s="7" t="s">
        <v>19</v>
      </c>
      <c r="AN119" s="7" t="s">
        <v>19</v>
      </c>
      <c r="AO119" s="7" t="s">
        <v>19</v>
      </c>
      <c r="AP119" s="7" t="s">
        <v>19</v>
      </c>
      <c r="AQ119" s="7"/>
      <c r="AR119" s="7"/>
      <c r="AS119" s="7"/>
      <c r="AT119" s="7"/>
      <c r="AU119" s="7"/>
      <c r="AV119" s="7"/>
      <c r="AW119" s="7"/>
      <c r="AX119" s="7"/>
      <c r="AY119" s="7" t="s">
        <v>19</v>
      </c>
      <c r="AZ119" s="7"/>
      <c r="BA119" s="7"/>
      <c r="BB119" s="7"/>
      <c r="BC119" s="7"/>
      <c r="BD119" s="7"/>
      <c r="BE119" s="7"/>
      <c r="BF119" s="7"/>
      <c r="BG119" s="7"/>
      <c r="BH119" s="7"/>
      <c r="BI119" s="7"/>
      <c r="BJ119" s="7"/>
      <c r="BK119" s="7"/>
      <c r="BL119" s="7"/>
      <c r="BM119" s="7"/>
      <c r="BN119" s="7"/>
      <c r="BO119" s="7"/>
      <c r="BP119" s="7"/>
      <c r="BS119" s="7"/>
      <c r="BT119" s="7" t="b">
        <v>0</v>
      </c>
      <c r="BU119" s="7"/>
    </row>
    <row r="120">
      <c r="A120" s="7" t="s">
        <v>1327</v>
      </c>
      <c r="B120" s="132" t="b">
        <v>1</v>
      </c>
      <c r="C120" s="7"/>
      <c r="D120" s="138" t="s">
        <v>1328</v>
      </c>
      <c r="E120" s="134" t="str">
        <f t="array" ref="E120">IFNA( index(studiesdatasets!$A$2:$R4130,MATCH("*"&amp;IF(F120 = "","INVALID", F120)&amp;"*",studiesdatasets!$D$2:$D4130,0),1))</f>
        <v>set_4</v>
      </c>
      <c r="F120" s="159" t="s">
        <v>475</v>
      </c>
      <c r="G120" s="7" t="s">
        <v>1329</v>
      </c>
      <c r="H120" s="7" t="s">
        <v>1330</v>
      </c>
      <c r="I120" s="7"/>
      <c r="J120" s="7"/>
      <c r="K120" s="7"/>
      <c r="L120" s="7"/>
      <c r="M120" s="7" t="s">
        <v>799</v>
      </c>
      <c r="N120" s="7" t="str">
        <f t="shared" si="5"/>
        <v>FALSE</v>
      </c>
      <c r="O120" s="7" t="s">
        <v>479</v>
      </c>
      <c r="P120" s="7" t="s">
        <v>1236</v>
      </c>
      <c r="Q120" s="7" t="s">
        <v>1237</v>
      </c>
      <c r="R120" s="7" t="s">
        <v>1238</v>
      </c>
      <c r="S120" s="7" t="s">
        <v>1239</v>
      </c>
      <c r="T120" s="135">
        <v>42.9968</v>
      </c>
      <c r="U120" s="135">
        <v>-79.5662</v>
      </c>
      <c r="V120" s="137" t="s">
        <v>1314</v>
      </c>
      <c r="W120" s="160"/>
      <c r="X120" s="7" t="s">
        <v>1240</v>
      </c>
      <c r="Y120" s="7" t="s">
        <v>1241</v>
      </c>
      <c r="Z120" s="7" t="s">
        <v>1242</v>
      </c>
      <c r="AA120" s="7"/>
      <c r="AB120" s="7">
        <v>0.0</v>
      </c>
      <c r="AC120" s="7" t="s">
        <v>16</v>
      </c>
      <c r="AD120" s="7"/>
      <c r="AE120" s="7" t="s">
        <v>19</v>
      </c>
      <c r="AF120" s="7" t="s">
        <v>19</v>
      </c>
      <c r="AG120" s="7" t="s">
        <v>19</v>
      </c>
      <c r="AH120" s="7" t="s">
        <v>19</v>
      </c>
      <c r="AI120" s="7" t="s">
        <v>19</v>
      </c>
      <c r="AJ120" s="7" t="s">
        <v>19</v>
      </c>
      <c r="AK120" s="7"/>
      <c r="AL120" s="7" t="s">
        <v>19</v>
      </c>
      <c r="AM120" s="7" t="s">
        <v>19</v>
      </c>
      <c r="AN120" s="7" t="s">
        <v>19</v>
      </c>
      <c r="AO120" s="7" t="s">
        <v>19</v>
      </c>
      <c r="AP120" s="7" t="s">
        <v>19</v>
      </c>
      <c r="AQ120" s="7"/>
      <c r="AR120" s="7"/>
      <c r="AS120" s="7"/>
      <c r="AT120" s="7"/>
      <c r="AU120" s="7"/>
      <c r="AV120" s="7"/>
      <c r="AW120" s="7"/>
      <c r="AX120" s="7"/>
      <c r="AY120" s="7" t="s">
        <v>19</v>
      </c>
      <c r="AZ120" s="7"/>
      <c r="BA120" s="7"/>
      <c r="BB120" s="7"/>
      <c r="BC120" s="7"/>
      <c r="BD120" s="7"/>
      <c r="BE120" s="7"/>
      <c r="BF120" s="7"/>
      <c r="BG120" s="7"/>
      <c r="BH120" s="7"/>
      <c r="BI120" s="7"/>
      <c r="BJ120" s="7"/>
      <c r="BK120" s="7"/>
      <c r="BL120" s="7"/>
      <c r="BM120" s="7"/>
      <c r="BN120" s="7"/>
      <c r="BO120" s="7"/>
      <c r="BP120" s="7"/>
      <c r="BS120" s="7"/>
      <c r="BT120" s="7" t="b">
        <v>0</v>
      </c>
      <c r="BU120" s="7"/>
    </row>
    <row r="121">
      <c r="A121" s="7" t="s">
        <v>1331</v>
      </c>
      <c r="B121" s="132" t="b">
        <v>1</v>
      </c>
      <c r="C121" s="7"/>
      <c r="D121" s="138" t="s">
        <v>1332</v>
      </c>
      <c r="E121" s="134" t="str">
        <f t="array" ref="E121">IFNA( index(studiesdatasets!$A$2:$R4130,MATCH("*"&amp;IF(F121 = "","INVALID", F121)&amp;"*",studiesdatasets!$D$2:$D4130,0),1))</f>
        <v>set_4</v>
      </c>
      <c r="F121" s="159" t="s">
        <v>475</v>
      </c>
      <c r="G121" s="7" t="s">
        <v>1333</v>
      </c>
      <c r="H121" s="7" t="s">
        <v>1334</v>
      </c>
      <c r="I121" s="7"/>
      <c r="J121" s="7"/>
      <c r="K121" s="7"/>
      <c r="L121" s="7"/>
      <c r="M121" s="7" t="s">
        <v>799</v>
      </c>
      <c r="N121" s="7" t="str">
        <f t="shared" si="5"/>
        <v>FALSE</v>
      </c>
      <c r="O121" s="7" t="s">
        <v>479</v>
      </c>
      <c r="P121" s="161" t="s">
        <v>1236</v>
      </c>
      <c r="Q121" s="161" t="s">
        <v>1237</v>
      </c>
      <c r="R121" s="7" t="s">
        <v>1238</v>
      </c>
      <c r="S121" s="7" t="s">
        <v>1239</v>
      </c>
      <c r="T121" s="135">
        <v>43.0213</v>
      </c>
      <c r="U121" s="135">
        <v>-79.6177</v>
      </c>
      <c r="V121" s="137" t="s">
        <v>1314</v>
      </c>
      <c r="W121" s="160"/>
      <c r="X121" s="7" t="s">
        <v>1240</v>
      </c>
      <c r="Y121" s="7" t="s">
        <v>1241</v>
      </c>
      <c r="Z121" s="7" t="s">
        <v>1242</v>
      </c>
      <c r="AA121" s="7"/>
      <c r="AB121" s="7">
        <v>0.0</v>
      </c>
      <c r="AC121" s="7" t="s">
        <v>16</v>
      </c>
      <c r="AD121" s="7"/>
      <c r="AE121" s="7" t="s">
        <v>19</v>
      </c>
      <c r="AF121" s="7" t="s">
        <v>19</v>
      </c>
      <c r="AG121" s="7" t="s">
        <v>19</v>
      </c>
      <c r="AH121" s="7" t="s">
        <v>19</v>
      </c>
      <c r="AI121" s="7" t="s">
        <v>19</v>
      </c>
      <c r="AJ121" s="7" t="s">
        <v>19</v>
      </c>
      <c r="AK121" s="7"/>
      <c r="AL121" s="7" t="s">
        <v>19</v>
      </c>
      <c r="AM121" s="7" t="s">
        <v>19</v>
      </c>
      <c r="AN121" s="7" t="s">
        <v>19</v>
      </c>
      <c r="AO121" s="7" t="s">
        <v>19</v>
      </c>
      <c r="AP121" s="7" t="s">
        <v>19</v>
      </c>
      <c r="AQ121" s="7"/>
      <c r="AR121" s="7"/>
      <c r="AS121" s="7"/>
      <c r="AT121" s="7"/>
      <c r="AU121" s="7"/>
      <c r="AV121" s="7"/>
      <c r="AW121" s="7"/>
      <c r="AX121" s="7"/>
      <c r="AY121" s="7" t="s">
        <v>19</v>
      </c>
      <c r="AZ121" s="7"/>
      <c r="BA121" s="7"/>
      <c r="BB121" s="7"/>
      <c r="BC121" s="7"/>
      <c r="BD121" s="7"/>
      <c r="BE121" s="7"/>
      <c r="BF121" s="7"/>
      <c r="BG121" s="7"/>
      <c r="BH121" s="7"/>
      <c r="BI121" s="7"/>
      <c r="BJ121" s="7"/>
      <c r="BK121" s="7"/>
      <c r="BL121" s="7"/>
      <c r="BM121" s="7"/>
      <c r="BN121" s="7"/>
      <c r="BO121" s="7"/>
      <c r="BP121" s="7"/>
      <c r="BS121" s="7"/>
      <c r="BT121" s="7" t="b">
        <v>0</v>
      </c>
      <c r="BU121" s="7"/>
    </row>
    <row r="122">
      <c r="A122" s="7" t="s">
        <v>1335</v>
      </c>
      <c r="B122" s="132" t="b">
        <v>1</v>
      </c>
      <c r="C122" s="7"/>
      <c r="D122" s="138" t="s">
        <v>1336</v>
      </c>
      <c r="E122" s="134" t="str">
        <f t="array" ref="E122">IFNA( index(studiesdatasets!$A$2:$R4130,MATCH("*"&amp;IF(F122 = "","INVALID", F122)&amp;"*",studiesdatasets!$D$2:$D4130,0),1))</f>
        <v>set_4</v>
      </c>
      <c r="F122" s="159" t="s">
        <v>475</v>
      </c>
      <c r="G122" s="7" t="s">
        <v>1337</v>
      </c>
      <c r="H122" s="7" t="s">
        <v>1338</v>
      </c>
      <c r="I122" s="7"/>
      <c r="J122" s="7"/>
      <c r="K122" s="7"/>
      <c r="L122" s="7"/>
      <c r="M122" s="7" t="s">
        <v>799</v>
      </c>
      <c r="N122" s="7" t="str">
        <f t="shared" si="5"/>
        <v>FALSE</v>
      </c>
      <c r="O122" s="7" t="s">
        <v>479</v>
      </c>
      <c r="P122" s="161" t="s">
        <v>1236</v>
      </c>
      <c r="Q122" s="161" t="s">
        <v>1237</v>
      </c>
      <c r="R122" s="7" t="s">
        <v>1238</v>
      </c>
      <c r="S122" s="7" t="s">
        <v>1239</v>
      </c>
      <c r="T122" s="135">
        <v>43.0998</v>
      </c>
      <c r="U122" s="135">
        <v>-79.8132</v>
      </c>
      <c r="V122" s="137" t="s">
        <v>1314</v>
      </c>
      <c r="W122" s="160"/>
      <c r="X122" s="7" t="s">
        <v>1240</v>
      </c>
      <c r="Y122" s="7" t="s">
        <v>1241</v>
      </c>
      <c r="Z122" s="7" t="s">
        <v>1242</v>
      </c>
      <c r="AA122" s="7"/>
      <c r="AB122" s="7">
        <v>0.0</v>
      </c>
      <c r="AC122" s="7" t="s">
        <v>16</v>
      </c>
      <c r="AD122" s="7"/>
      <c r="AE122" s="7" t="s">
        <v>19</v>
      </c>
      <c r="AF122" s="7" t="s">
        <v>19</v>
      </c>
      <c r="AG122" s="7" t="s">
        <v>19</v>
      </c>
      <c r="AH122" s="7" t="s">
        <v>19</v>
      </c>
      <c r="AI122" s="7" t="s">
        <v>19</v>
      </c>
      <c r="AJ122" s="7" t="s">
        <v>19</v>
      </c>
      <c r="AK122" s="7"/>
      <c r="AL122" s="7" t="s">
        <v>19</v>
      </c>
      <c r="AM122" s="7" t="s">
        <v>19</v>
      </c>
      <c r="AN122" s="7" t="s">
        <v>19</v>
      </c>
      <c r="AO122" s="7" t="s">
        <v>19</v>
      </c>
      <c r="AP122" s="7" t="s">
        <v>19</v>
      </c>
      <c r="AQ122" s="7"/>
      <c r="AR122" s="7"/>
      <c r="AS122" s="7"/>
      <c r="AT122" s="7"/>
      <c r="AU122" s="7"/>
      <c r="AV122" s="7"/>
      <c r="AW122" s="7"/>
      <c r="AX122" s="7"/>
      <c r="AY122" s="7" t="s">
        <v>19</v>
      </c>
      <c r="AZ122" s="7"/>
      <c r="BA122" s="7"/>
      <c r="BB122" s="7"/>
      <c r="BC122" s="7"/>
      <c r="BD122" s="7"/>
      <c r="BE122" s="7"/>
      <c r="BF122" s="7"/>
      <c r="BG122" s="7"/>
      <c r="BH122" s="7"/>
      <c r="BI122" s="7"/>
      <c r="BJ122" s="7"/>
      <c r="BK122" s="7"/>
      <c r="BL122" s="7"/>
      <c r="BM122" s="7"/>
      <c r="BN122" s="7"/>
      <c r="BO122" s="7"/>
      <c r="BP122" s="7"/>
      <c r="BS122" s="7"/>
      <c r="BT122" s="7" t="b">
        <v>0</v>
      </c>
      <c r="BU122" s="7"/>
    </row>
    <row r="123">
      <c r="A123" s="7" t="s">
        <v>1339</v>
      </c>
      <c r="B123" s="132" t="b">
        <v>1</v>
      </c>
      <c r="C123" s="7"/>
      <c r="D123" s="138" t="s">
        <v>1340</v>
      </c>
      <c r="E123" s="134" t="str">
        <f t="array" ref="E123">IFNA( index(studiesdatasets!$A$2:$R4130,MATCH("*"&amp;IF(F123 = "","INVALID", F123)&amp;"*",studiesdatasets!$D$2:$D4130,0),1))</f>
        <v>set_4</v>
      </c>
      <c r="F123" s="159" t="s">
        <v>475</v>
      </c>
      <c r="G123" s="7" t="s">
        <v>1341</v>
      </c>
      <c r="H123" s="7" t="s">
        <v>1342</v>
      </c>
      <c r="I123" s="7"/>
      <c r="J123" s="7"/>
      <c r="K123" s="7"/>
      <c r="L123" s="7"/>
      <c r="M123" s="7" t="s">
        <v>799</v>
      </c>
      <c r="N123" s="7" t="str">
        <f t="shared" si="5"/>
        <v>FALSE</v>
      </c>
      <c r="O123" s="7" t="s">
        <v>479</v>
      </c>
      <c r="P123" s="7" t="s">
        <v>1236</v>
      </c>
      <c r="Q123" s="7" t="s">
        <v>1237</v>
      </c>
      <c r="R123" s="7" t="s">
        <v>1238</v>
      </c>
      <c r="S123" s="7" t="s">
        <v>1239</v>
      </c>
      <c r="T123" s="135">
        <v>43.1113</v>
      </c>
      <c r="U123" s="135">
        <v>-79.8815</v>
      </c>
      <c r="V123" s="137" t="s">
        <v>1314</v>
      </c>
      <c r="W123" s="160"/>
      <c r="X123" s="7" t="s">
        <v>1240</v>
      </c>
      <c r="Y123" s="7" t="s">
        <v>1241</v>
      </c>
      <c r="Z123" s="7" t="s">
        <v>1242</v>
      </c>
      <c r="AA123" s="7"/>
      <c r="AB123" s="7">
        <v>0.0</v>
      </c>
      <c r="AC123" s="7" t="s">
        <v>16</v>
      </c>
      <c r="AD123" s="7"/>
      <c r="AE123" s="7" t="s">
        <v>19</v>
      </c>
      <c r="AF123" s="7" t="s">
        <v>19</v>
      </c>
      <c r="AG123" s="7" t="s">
        <v>19</v>
      </c>
      <c r="AH123" s="7" t="s">
        <v>19</v>
      </c>
      <c r="AI123" s="7" t="s">
        <v>19</v>
      </c>
      <c r="AJ123" s="7" t="s">
        <v>19</v>
      </c>
      <c r="AK123" s="7"/>
      <c r="AL123" s="7" t="s">
        <v>19</v>
      </c>
      <c r="AM123" s="7" t="s">
        <v>19</v>
      </c>
      <c r="AN123" s="7" t="s">
        <v>19</v>
      </c>
      <c r="AO123" s="7" t="s">
        <v>19</v>
      </c>
      <c r="AP123" s="7" t="s">
        <v>19</v>
      </c>
      <c r="AQ123" s="7"/>
      <c r="AR123" s="7"/>
      <c r="AS123" s="7"/>
      <c r="AT123" s="7"/>
      <c r="AU123" s="7"/>
      <c r="AV123" s="7"/>
      <c r="AW123" s="7"/>
      <c r="AX123" s="7"/>
      <c r="AY123" s="7" t="s">
        <v>19</v>
      </c>
      <c r="AZ123" s="7"/>
      <c r="BA123" s="7"/>
      <c r="BB123" s="7"/>
      <c r="BC123" s="7"/>
      <c r="BD123" s="7"/>
      <c r="BE123" s="7"/>
      <c r="BF123" s="7"/>
      <c r="BG123" s="7"/>
      <c r="BH123" s="7"/>
      <c r="BI123" s="7"/>
      <c r="BJ123" s="7"/>
      <c r="BK123" s="7"/>
      <c r="BL123" s="7"/>
      <c r="BM123" s="7"/>
      <c r="BN123" s="7"/>
      <c r="BO123" s="7"/>
      <c r="BP123" s="7"/>
      <c r="BS123" s="7"/>
      <c r="BT123" s="7" t="b">
        <v>0</v>
      </c>
      <c r="BU123" s="7"/>
    </row>
    <row r="124">
      <c r="A124" s="7" t="s">
        <v>1343</v>
      </c>
      <c r="B124" s="132" t="b">
        <v>1</v>
      </c>
      <c r="C124" s="7"/>
      <c r="D124" s="138" t="s">
        <v>1344</v>
      </c>
      <c r="E124" s="134" t="str">
        <f t="array" ref="E124">IFNA( index(studiesdatasets!$A$2:$R4130,MATCH("*"&amp;IF(F124 = "","INVALID", F124)&amp;"*",studiesdatasets!$D$2:$D4130,0),1))</f>
        <v>set_4</v>
      </c>
      <c r="F124" s="159" t="s">
        <v>475</v>
      </c>
      <c r="G124" s="7" t="s">
        <v>1345</v>
      </c>
      <c r="H124" s="7" t="s">
        <v>1346</v>
      </c>
      <c r="I124" s="7"/>
      <c r="J124" s="7"/>
      <c r="K124" s="7"/>
      <c r="L124" s="7"/>
      <c r="M124" s="7" t="s">
        <v>799</v>
      </c>
      <c r="N124" s="7" t="str">
        <f t="shared" si="5"/>
        <v>FALSE</v>
      </c>
      <c r="O124" s="7" t="s">
        <v>479</v>
      </c>
      <c r="P124" s="161" t="s">
        <v>1236</v>
      </c>
      <c r="Q124" s="161" t="s">
        <v>1237</v>
      </c>
      <c r="R124" s="7" t="s">
        <v>1238</v>
      </c>
      <c r="S124" s="7" t="s">
        <v>1239</v>
      </c>
      <c r="T124" s="135">
        <v>43.1601</v>
      </c>
      <c r="U124" s="135">
        <v>-79.9312</v>
      </c>
      <c r="V124" s="137" t="s">
        <v>1314</v>
      </c>
      <c r="W124" s="160"/>
      <c r="X124" s="7" t="s">
        <v>1240</v>
      </c>
      <c r="Y124" s="7" t="s">
        <v>1241</v>
      </c>
      <c r="Z124" s="7" t="s">
        <v>1242</v>
      </c>
      <c r="AA124" s="7"/>
      <c r="AB124" s="7">
        <v>0.0</v>
      </c>
      <c r="AC124" s="7" t="s">
        <v>16</v>
      </c>
      <c r="AD124" s="7"/>
      <c r="AE124" s="7" t="s">
        <v>19</v>
      </c>
      <c r="AF124" s="7" t="s">
        <v>19</v>
      </c>
      <c r="AG124" s="7" t="s">
        <v>19</v>
      </c>
      <c r="AH124" s="7" t="s">
        <v>19</v>
      </c>
      <c r="AI124" s="7" t="s">
        <v>19</v>
      </c>
      <c r="AJ124" s="7" t="s">
        <v>19</v>
      </c>
      <c r="AK124" s="7"/>
      <c r="AL124" s="7" t="s">
        <v>19</v>
      </c>
      <c r="AM124" s="7" t="s">
        <v>19</v>
      </c>
      <c r="AN124" s="7" t="s">
        <v>19</v>
      </c>
      <c r="AO124" s="7" t="s">
        <v>19</v>
      </c>
      <c r="AP124" s="7" t="s">
        <v>19</v>
      </c>
      <c r="AQ124" s="7"/>
      <c r="AR124" s="7"/>
      <c r="AS124" s="7"/>
      <c r="AT124" s="7"/>
      <c r="AU124" s="7"/>
      <c r="AV124" s="7"/>
      <c r="AW124" s="7"/>
      <c r="AX124" s="7"/>
      <c r="AY124" s="7" t="s">
        <v>19</v>
      </c>
      <c r="AZ124" s="7"/>
      <c r="BA124" s="7"/>
      <c r="BB124" s="7"/>
      <c r="BC124" s="7"/>
      <c r="BD124" s="7"/>
      <c r="BE124" s="7"/>
      <c r="BF124" s="7"/>
      <c r="BG124" s="7"/>
      <c r="BH124" s="7"/>
      <c r="BI124" s="7"/>
      <c r="BJ124" s="7"/>
      <c r="BK124" s="7"/>
      <c r="BL124" s="7"/>
      <c r="BM124" s="7"/>
      <c r="BN124" s="7"/>
      <c r="BO124" s="7"/>
      <c r="BP124" s="7"/>
      <c r="BS124" s="7"/>
      <c r="BT124" s="7" t="b">
        <v>0</v>
      </c>
      <c r="BU124" s="7"/>
    </row>
    <row r="125">
      <c r="A125" s="7" t="s">
        <v>1347</v>
      </c>
      <c r="B125" s="132" t="b">
        <v>1</v>
      </c>
      <c r="C125" s="7"/>
      <c r="D125" s="138" t="s">
        <v>1348</v>
      </c>
      <c r="E125" s="134" t="str">
        <f t="array" ref="E125">IFNA( index(studiesdatasets!$A$2:$R4130,MATCH("*"&amp;IF(F125 = "","INVALID", F125)&amp;"*",studiesdatasets!$D$2:$D4130,0),1))</f>
        <v>set_4</v>
      </c>
      <c r="F125" s="159" t="s">
        <v>475</v>
      </c>
      <c r="G125" s="7" t="s">
        <v>1349</v>
      </c>
      <c r="H125" s="7" t="s">
        <v>1350</v>
      </c>
      <c r="I125" s="7"/>
      <c r="J125" s="7"/>
      <c r="K125" s="7"/>
      <c r="L125" s="7"/>
      <c r="M125" s="7" t="s">
        <v>799</v>
      </c>
      <c r="N125" s="7" t="str">
        <f t="shared" si="5"/>
        <v>FALSE</v>
      </c>
      <c r="O125" s="7" t="s">
        <v>479</v>
      </c>
      <c r="P125" s="161" t="s">
        <v>1236</v>
      </c>
      <c r="Q125" s="161" t="s">
        <v>1237</v>
      </c>
      <c r="R125" s="7" t="s">
        <v>1238</v>
      </c>
      <c r="S125" s="7" t="s">
        <v>1239</v>
      </c>
      <c r="T125" s="135">
        <v>43.1613</v>
      </c>
      <c r="U125" s="135">
        <v>-79.9368</v>
      </c>
      <c r="V125" s="137" t="s">
        <v>1314</v>
      </c>
      <c r="W125" s="160"/>
      <c r="X125" s="7" t="s">
        <v>1240</v>
      </c>
      <c r="Y125" s="7" t="s">
        <v>1241</v>
      </c>
      <c r="Z125" s="7" t="s">
        <v>1242</v>
      </c>
      <c r="AA125" s="7"/>
      <c r="AB125" s="7">
        <v>0.0</v>
      </c>
      <c r="AC125" s="7" t="s">
        <v>16</v>
      </c>
      <c r="AD125" s="7"/>
      <c r="AE125" s="7" t="s">
        <v>19</v>
      </c>
      <c r="AF125" s="7" t="s">
        <v>19</v>
      </c>
      <c r="AG125" s="7" t="s">
        <v>19</v>
      </c>
      <c r="AH125" s="7" t="s">
        <v>19</v>
      </c>
      <c r="AI125" s="7" t="s">
        <v>19</v>
      </c>
      <c r="AJ125" s="7" t="s">
        <v>19</v>
      </c>
      <c r="AK125" s="7"/>
      <c r="AL125" s="7" t="s">
        <v>19</v>
      </c>
      <c r="AM125" s="7" t="s">
        <v>19</v>
      </c>
      <c r="AN125" s="7" t="s">
        <v>19</v>
      </c>
      <c r="AO125" s="7" t="s">
        <v>19</v>
      </c>
      <c r="AP125" s="7" t="s">
        <v>19</v>
      </c>
      <c r="AQ125" s="7"/>
      <c r="AR125" s="7"/>
      <c r="AS125" s="7"/>
      <c r="AT125" s="7"/>
      <c r="AU125" s="7"/>
      <c r="AV125" s="7"/>
      <c r="AW125" s="7"/>
      <c r="AX125" s="7"/>
      <c r="AY125" s="7" t="s">
        <v>19</v>
      </c>
      <c r="AZ125" s="7"/>
      <c r="BA125" s="7"/>
      <c r="BB125" s="7"/>
      <c r="BC125" s="7"/>
      <c r="BD125" s="7"/>
      <c r="BE125" s="7"/>
      <c r="BF125" s="7"/>
      <c r="BG125" s="7"/>
      <c r="BH125" s="7"/>
      <c r="BI125" s="7"/>
      <c r="BJ125" s="7"/>
      <c r="BK125" s="7"/>
      <c r="BL125" s="7"/>
      <c r="BM125" s="7"/>
      <c r="BN125" s="7"/>
      <c r="BO125" s="7"/>
      <c r="BP125" s="7"/>
      <c r="BS125" s="7"/>
      <c r="BT125" s="7" t="b">
        <v>0</v>
      </c>
      <c r="BU125" s="7"/>
    </row>
    <row r="126">
      <c r="A126" s="7" t="s">
        <v>1351</v>
      </c>
      <c r="B126" s="132" t="b">
        <v>1</v>
      </c>
      <c r="C126" s="7"/>
      <c r="D126" s="138" t="s">
        <v>1352</v>
      </c>
      <c r="E126" s="134" t="str">
        <f t="array" ref="E126">IFNA( index(studiesdatasets!$A$2:$R4130,MATCH("*"&amp;IF(F126 = "","INVALID", F126)&amp;"*",studiesdatasets!$D$2:$D4130,0),1))</f>
        <v>set_4</v>
      </c>
      <c r="F126" s="159" t="s">
        <v>475</v>
      </c>
      <c r="G126" s="7" t="s">
        <v>1353</v>
      </c>
      <c r="H126" s="7" t="s">
        <v>1354</v>
      </c>
      <c r="I126" s="7"/>
      <c r="J126" s="7"/>
      <c r="K126" s="7"/>
      <c r="L126" s="7"/>
      <c r="M126" s="7" t="s">
        <v>799</v>
      </c>
      <c r="N126" s="7" t="str">
        <f t="shared" si="5"/>
        <v>FALSE</v>
      </c>
      <c r="O126" s="7" t="s">
        <v>479</v>
      </c>
      <c r="P126" s="7" t="s">
        <v>1236</v>
      </c>
      <c r="Q126" s="7" t="s">
        <v>1237</v>
      </c>
      <c r="R126" s="7" t="s">
        <v>1238</v>
      </c>
      <c r="S126" s="7" t="s">
        <v>1239</v>
      </c>
      <c r="T126" s="135">
        <v>43.1707</v>
      </c>
      <c r="U126" s="135">
        <v>-79.9474</v>
      </c>
      <c r="V126" s="137" t="s">
        <v>1314</v>
      </c>
      <c r="W126" s="160"/>
      <c r="X126" s="7" t="s">
        <v>1240</v>
      </c>
      <c r="Y126" s="7" t="s">
        <v>1241</v>
      </c>
      <c r="Z126" s="7" t="s">
        <v>1242</v>
      </c>
      <c r="AA126" s="7"/>
      <c r="AB126" s="7">
        <v>0.0</v>
      </c>
      <c r="AC126" s="7" t="s">
        <v>16</v>
      </c>
      <c r="AD126" s="7"/>
      <c r="AE126" s="7" t="s">
        <v>19</v>
      </c>
      <c r="AF126" s="7" t="s">
        <v>19</v>
      </c>
      <c r="AG126" s="7" t="s">
        <v>19</v>
      </c>
      <c r="AH126" s="7" t="s">
        <v>19</v>
      </c>
      <c r="AI126" s="7" t="s">
        <v>19</v>
      </c>
      <c r="AJ126" s="7" t="s">
        <v>19</v>
      </c>
      <c r="AK126" s="7"/>
      <c r="AL126" s="7" t="s">
        <v>19</v>
      </c>
      <c r="AM126" s="7" t="s">
        <v>19</v>
      </c>
      <c r="AN126" s="7" t="s">
        <v>19</v>
      </c>
      <c r="AO126" s="7" t="s">
        <v>19</v>
      </c>
      <c r="AP126" s="7" t="s">
        <v>19</v>
      </c>
      <c r="AQ126" s="7"/>
      <c r="AR126" s="7"/>
      <c r="AS126" s="7"/>
      <c r="AT126" s="7"/>
      <c r="AU126" s="7"/>
      <c r="AV126" s="7"/>
      <c r="AW126" s="7"/>
      <c r="AX126" s="7"/>
      <c r="AY126" s="7" t="s">
        <v>19</v>
      </c>
      <c r="AZ126" s="7"/>
      <c r="BA126" s="7"/>
      <c r="BB126" s="7"/>
      <c r="BC126" s="7"/>
      <c r="BD126" s="7"/>
      <c r="BE126" s="7"/>
      <c r="BF126" s="7"/>
      <c r="BG126" s="7"/>
      <c r="BH126" s="7"/>
      <c r="BI126" s="7"/>
      <c r="BJ126" s="7"/>
      <c r="BK126" s="7"/>
      <c r="BL126" s="7"/>
      <c r="BM126" s="7"/>
      <c r="BN126" s="7"/>
      <c r="BO126" s="7"/>
      <c r="BP126" s="7"/>
      <c r="BS126" s="7"/>
      <c r="BT126" s="7" t="b">
        <v>0</v>
      </c>
      <c r="BU126" s="7"/>
    </row>
    <row r="127">
      <c r="A127" s="7" t="s">
        <v>1355</v>
      </c>
      <c r="B127" s="132" t="b">
        <v>1</v>
      </c>
      <c r="C127" s="7"/>
      <c r="D127" s="138" t="s">
        <v>1356</v>
      </c>
      <c r="E127" s="134" t="str">
        <f t="array" ref="E127">IFNA( index(studiesdatasets!$A$2:$R4130,MATCH("*"&amp;IF(F127 = "","INVALID", F127)&amp;"*",studiesdatasets!$D$2:$D4130,0),1))</f>
        <v>set_4</v>
      </c>
      <c r="F127" s="159" t="s">
        <v>475</v>
      </c>
      <c r="G127" s="7" t="s">
        <v>1357</v>
      </c>
      <c r="H127" s="7" t="s">
        <v>1358</v>
      </c>
      <c r="I127" s="7"/>
      <c r="J127" s="7"/>
      <c r="K127" s="7"/>
      <c r="L127" s="7"/>
      <c r="M127" s="7" t="s">
        <v>799</v>
      </c>
      <c r="N127" s="7" t="str">
        <f t="shared" si="5"/>
        <v>FALSE</v>
      </c>
      <c r="O127" s="7" t="s">
        <v>479</v>
      </c>
      <c r="P127" s="161" t="s">
        <v>1236</v>
      </c>
      <c r="Q127" s="161" t="s">
        <v>1237</v>
      </c>
      <c r="R127" s="7" t="s">
        <v>1238</v>
      </c>
      <c r="S127" s="7" t="s">
        <v>1239</v>
      </c>
      <c r="T127" s="135">
        <v>43.1033</v>
      </c>
      <c r="U127" s="135">
        <v>-79.2112</v>
      </c>
      <c r="V127" s="137" t="s">
        <v>1264</v>
      </c>
      <c r="W127" s="160"/>
      <c r="X127" s="7" t="s">
        <v>1240</v>
      </c>
      <c r="Y127" s="7" t="s">
        <v>1241</v>
      </c>
      <c r="Z127" s="7" t="s">
        <v>1242</v>
      </c>
      <c r="AA127" s="7"/>
      <c r="AB127" s="7">
        <v>0.0</v>
      </c>
      <c r="AC127" s="7" t="s">
        <v>16</v>
      </c>
      <c r="AD127" s="7"/>
      <c r="AE127" s="7" t="s">
        <v>19</v>
      </c>
      <c r="AF127" s="7" t="s">
        <v>19</v>
      </c>
      <c r="AG127" s="7" t="s">
        <v>19</v>
      </c>
      <c r="AH127" s="7" t="s">
        <v>19</v>
      </c>
      <c r="AI127" s="7" t="s">
        <v>19</v>
      </c>
      <c r="AJ127" s="7" t="s">
        <v>19</v>
      </c>
      <c r="AK127" s="7"/>
      <c r="AL127" s="7" t="s">
        <v>19</v>
      </c>
      <c r="AM127" s="7" t="s">
        <v>19</v>
      </c>
      <c r="AN127" s="7" t="s">
        <v>19</v>
      </c>
      <c r="AO127" s="7" t="s">
        <v>19</v>
      </c>
      <c r="AP127" s="7" t="s">
        <v>19</v>
      </c>
      <c r="AQ127" s="7"/>
      <c r="AR127" s="7"/>
      <c r="AS127" s="7"/>
      <c r="AT127" s="7"/>
      <c r="AU127" s="7"/>
      <c r="AV127" s="7"/>
      <c r="AW127" s="7"/>
      <c r="AX127" s="7"/>
      <c r="AY127" s="7" t="s">
        <v>19</v>
      </c>
      <c r="AZ127" s="7"/>
      <c r="BA127" s="7"/>
      <c r="BB127" s="7"/>
      <c r="BC127" s="7"/>
      <c r="BD127" s="7"/>
      <c r="BE127" s="7"/>
      <c r="BF127" s="7"/>
      <c r="BG127" s="7"/>
      <c r="BH127" s="7"/>
      <c r="BI127" s="7"/>
      <c r="BJ127" s="7"/>
      <c r="BK127" s="7"/>
      <c r="BL127" s="7"/>
      <c r="BM127" s="7"/>
      <c r="BN127" s="7"/>
      <c r="BO127" s="7"/>
      <c r="BP127" s="7"/>
      <c r="BS127" s="7"/>
      <c r="BT127" s="7" t="b">
        <v>0</v>
      </c>
      <c r="BU127" s="7"/>
    </row>
    <row r="128">
      <c r="A128" s="7" t="s">
        <v>1359</v>
      </c>
      <c r="B128" s="132" t="b">
        <v>1</v>
      </c>
      <c r="C128" s="7"/>
      <c r="D128" s="138" t="s">
        <v>1360</v>
      </c>
      <c r="E128" s="134" t="str">
        <f t="array" ref="E128">IFNA( index(studiesdatasets!$A$2:$R4130,MATCH("*"&amp;IF(F128 = "","INVALID", F128)&amp;"*",studiesdatasets!$D$2:$D4130,0),1))</f>
        <v>set_4</v>
      </c>
      <c r="F128" s="159" t="s">
        <v>475</v>
      </c>
      <c r="G128" s="7" t="s">
        <v>1361</v>
      </c>
      <c r="H128" s="7" t="s">
        <v>1362</v>
      </c>
      <c r="I128" s="7"/>
      <c r="J128" s="7"/>
      <c r="K128" s="7"/>
      <c r="L128" s="7"/>
      <c r="M128" s="7" t="s">
        <v>799</v>
      </c>
      <c r="N128" s="7" t="str">
        <f t="shared" si="5"/>
        <v>FALSE</v>
      </c>
      <c r="O128" s="7" t="s">
        <v>479</v>
      </c>
      <c r="P128" s="161" t="s">
        <v>1236</v>
      </c>
      <c r="Q128" s="161" t="s">
        <v>1237</v>
      </c>
      <c r="R128" s="7" t="s">
        <v>1238</v>
      </c>
      <c r="S128" s="7" t="s">
        <v>1239</v>
      </c>
      <c r="T128" s="135">
        <v>42.8763</v>
      </c>
      <c r="U128" s="135">
        <v>-79.0199</v>
      </c>
      <c r="V128" s="137" t="s">
        <v>1314</v>
      </c>
      <c r="W128" s="160"/>
      <c r="X128" s="7" t="s">
        <v>1240</v>
      </c>
      <c r="Y128" s="7" t="s">
        <v>1241</v>
      </c>
      <c r="Z128" s="7" t="s">
        <v>1242</v>
      </c>
      <c r="AA128" s="7"/>
      <c r="AB128" s="7">
        <v>0.0</v>
      </c>
      <c r="AC128" s="7" t="s">
        <v>16</v>
      </c>
      <c r="AD128" s="7"/>
      <c r="AE128" s="7" t="s">
        <v>19</v>
      </c>
      <c r="AF128" s="7" t="s">
        <v>19</v>
      </c>
      <c r="AG128" s="7" t="s">
        <v>19</v>
      </c>
      <c r="AH128" s="7" t="s">
        <v>19</v>
      </c>
      <c r="AI128" s="7" t="s">
        <v>19</v>
      </c>
      <c r="AJ128" s="7" t="s">
        <v>19</v>
      </c>
      <c r="AK128" s="7"/>
      <c r="AL128" s="7" t="s">
        <v>19</v>
      </c>
      <c r="AM128" s="7" t="s">
        <v>19</v>
      </c>
      <c r="AN128" s="7" t="s">
        <v>19</v>
      </c>
      <c r="AO128" s="7" t="s">
        <v>19</v>
      </c>
      <c r="AP128" s="7" t="s">
        <v>19</v>
      </c>
      <c r="AQ128" s="7"/>
      <c r="AR128" s="7"/>
      <c r="AS128" s="7"/>
      <c r="AT128" s="7"/>
      <c r="AU128" s="7"/>
      <c r="AV128" s="7"/>
      <c r="AW128" s="7"/>
      <c r="AX128" s="7"/>
      <c r="AY128" s="7" t="s">
        <v>19</v>
      </c>
      <c r="AZ128" s="7"/>
      <c r="BA128" s="7"/>
      <c r="BB128" s="7"/>
      <c r="BC128" s="7"/>
      <c r="BD128" s="7"/>
      <c r="BE128" s="7"/>
      <c r="BF128" s="7"/>
      <c r="BG128" s="7"/>
      <c r="BH128" s="7"/>
      <c r="BI128" s="7"/>
      <c r="BJ128" s="7"/>
      <c r="BK128" s="7"/>
      <c r="BL128" s="7"/>
      <c r="BM128" s="7"/>
      <c r="BN128" s="7"/>
      <c r="BO128" s="7"/>
      <c r="BP128" s="7"/>
      <c r="BS128" s="7"/>
      <c r="BT128" s="7" t="b">
        <v>0</v>
      </c>
      <c r="BU128" s="7"/>
    </row>
    <row r="129">
      <c r="A129" s="7" t="s">
        <v>1363</v>
      </c>
      <c r="B129" s="132" t="b">
        <v>1</v>
      </c>
      <c r="C129" s="7"/>
      <c r="D129" s="138" t="s">
        <v>1364</v>
      </c>
      <c r="E129" s="134" t="str">
        <f t="array" ref="E129">IFNA( index(studiesdatasets!$A$2:$R4130,MATCH("*"&amp;IF(F129 = "","INVALID", F129)&amp;"*",studiesdatasets!$D$2:$D4130,0),1))</f>
        <v>set_4</v>
      </c>
      <c r="F129" s="159" t="s">
        <v>475</v>
      </c>
      <c r="G129" s="7" t="s">
        <v>1365</v>
      </c>
      <c r="H129" s="7" t="s">
        <v>1366</v>
      </c>
      <c r="I129" s="7"/>
      <c r="J129" s="7"/>
      <c r="K129" s="7"/>
      <c r="L129" s="7"/>
      <c r="M129" s="7" t="s">
        <v>799</v>
      </c>
      <c r="N129" s="7" t="str">
        <f t="shared" si="5"/>
        <v>FALSE</v>
      </c>
      <c r="O129" s="7" t="s">
        <v>479</v>
      </c>
      <c r="P129" s="7" t="s">
        <v>1236</v>
      </c>
      <c r="Q129" s="7" t="s">
        <v>1237</v>
      </c>
      <c r="R129" s="7" t="s">
        <v>1238</v>
      </c>
      <c r="S129" s="7" t="s">
        <v>1239</v>
      </c>
      <c r="T129" s="135">
        <v>42.8181</v>
      </c>
      <c r="U129" s="135">
        <v>-79.0961</v>
      </c>
      <c r="V129" s="137" t="s">
        <v>953</v>
      </c>
      <c r="W129" s="160"/>
      <c r="X129" s="7" t="s">
        <v>1240</v>
      </c>
      <c r="Y129" s="7" t="s">
        <v>1241</v>
      </c>
      <c r="Z129" s="7" t="s">
        <v>1242</v>
      </c>
      <c r="AA129" s="7"/>
      <c r="AB129" s="7">
        <v>0.0</v>
      </c>
      <c r="AC129" s="7" t="s">
        <v>16</v>
      </c>
      <c r="AD129" s="7"/>
      <c r="AE129" s="7" t="s">
        <v>19</v>
      </c>
      <c r="AF129" s="7" t="s">
        <v>19</v>
      </c>
      <c r="AG129" s="7" t="s">
        <v>19</v>
      </c>
      <c r="AH129" s="7" t="s">
        <v>19</v>
      </c>
      <c r="AI129" s="7" t="s">
        <v>19</v>
      </c>
      <c r="AJ129" s="7" t="s">
        <v>19</v>
      </c>
      <c r="AK129" s="7"/>
      <c r="AL129" s="7" t="s">
        <v>19</v>
      </c>
      <c r="AM129" s="7" t="s">
        <v>19</v>
      </c>
      <c r="AN129" s="7" t="s">
        <v>19</v>
      </c>
      <c r="AO129" s="7" t="s">
        <v>19</v>
      </c>
      <c r="AP129" s="7" t="s">
        <v>19</v>
      </c>
      <c r="AQ129" s="7"/>
      <c r="AR129" s="7"/>
      <c r="AS129" s="7"/>
      <c r="AT129" s="7"/>
      <c r="AU129" s="7"/>
      <c r="AV129" s="7"/>
      <c r="AW129" s="7"/>
      <c r="AX129" s="7"/>
      <c r="AY129" s="7" t="s">
        <v>19</v>
      </c>
      <c r="AZ129" s="7"/>
      <c r="BA129" s="7"/>
      <c r="BB129" s="7"/>
      <c r="BC129" s="7"/>
      <c r="BD129" s="7"/>
      <c r="BE129" s="7"/>
      <c r="BF129" s="7"/>
      <c r="BG129" s="7"/>
      <c r="BH129" s="7"/>
      <c r="BI129" s="7"/>
      <c r="BJ129" s="7"/>
      <c r="BK129" s="7"/>
      <c r="BL129" s="7"/>
      <c r="BM129" s="7"/>
      <c r="BN129" s="7"/>
      <c r="BO129" s="7"/>
      <c r="BP129" s="7"/>
      <c r="BS129" s="7"/>
      <c r="BT129" s="7" t="b">
        <v>0</v>
      </c>
      <c r="BU129" s="7"/>
    </row>
    <row r="130">
      <c r="A130" s="7" t="s">
        <v>1367</v>
      </c>
      <c r="B130" s="132" t="b">
        <v>1</v>
      </c>
      <c r="C130" s="7"/>
      <c r="D130" s="138" t="s">
        <v>1368</v>
      </c>
      <c r="E130" s="134" t="str">
        <f t="array" ref="E130">IFNA( index(studiesdatasets!$A$2:$R4130,MATCH("*"&amp;IF(F130 = "","INVALID", F130)&amp;"*",studiesdatasets!$D$2:$D4130,0),1))</f>
        <v>set_4</v>
      </c>
      <c r="F130" s="159" t="s">
        <v>475</v>
      </c>
      <c r="G130" s="7" t="s">
        <v>1369</v>
      </c>
      <c r="H130" s="7" t="s">
        <v>1370</v>
      </c>
      <c r="I130" s="7"/>
      <c r="J130" s="7"/>
      <c r="K130" s="7"/>
      <c r="L130" s="7"/>
      <c r="M130" s="7" t="s">
        <v>799</v>
      </c>
      <c r="N130" s="7" t="str">
        <f t="shared" si="5"/>
        <v>FALSE</v>
      </c>
      <c r="O130" s="7" t="s">
        <v>479</v>
      </c>
      <c r="P130" s="161" t="s">
        <v>1236</v>
      </c>
      <c r="Q130" s="161" t="s">
        <v>1237</v>
      </c>
      <c r="R130" s="7" t="s">
        <v>1238</v>
      </c>
      <c r="S130" s="7" t="s">
        <v>1239</v>
      </c>
      <c r="T130" s="135">
        <v>42.8733</v>
      </c>
      <c r="U130" s="135">
        <v>-79.2045</v>
      </c>
      <c r="V130" s="137" t="s">
        <v>1314</v>
      </c>
      <c r="W130" s="160"/>
      <c r="X130" s="7" t="s">
        <v>1240</v>
      </c>
      <c r="Y130" s="7" t="s">
        <v>1241</v>
      </c>
      <c r="Z130" s="7" t="s">
        <v>1242</v>
      </c>
      <c r="AA130" s="7"/>
      <c r="AB130" s="7">
        <v>0.0</v>
      </c>
      <c r="AC130" s="7" t="s">
        <v>16</v>
      </c>
      <c r="AD130" s="7"/>
      <c r="AE130" s="7" t="s">
        <v>19</v>
      </c>
      <c r="AF130" s="7" t="s">
        <v>19</v>
      </c>
      <c r="AG130" s="7" t="s">
        <v>19</v>
      </c>
      <c r="AH130" s="7" t="s">
        <v>19</v>
      </c>
      <c r="AI130" s="7" t="s">
        <v>19</v>
      </c>
      <c r="AJ130" s="7" t="s">
        <v>19</v>
      </c>
      <c r="AK130" s="7"/>
      <c r="AL130" s="7" t="s">
        <v>19</v>
      </c>
      <c r="AM130" s="7" t="s">
        <v>19</v>
      </c>
      <c r="AN130" s="7" t="s">
        <v>19</v>
      </c>
      <c r="AO130" s="7" t="s">
        <v>19</v>
      </c>
      <c r="AP130" s="7" t="s">
        <v>19</v>
      </c>
      <c r="AQ130" s="7"/>
      <c r="AR130" s="7"/>
      <c r="AS130" s="7"/>
      <c r="AT130" s="7"/>
      <c r="AU130" s="7"/>
      <c r="AV130" s="7"/>
      <c r="AW130" s="7"/>
      <c r="AX130" s="7"/>
      <c r="AY130" s="7" t="s">
        <v>19</v>
      </c>
      <c r="AZ130" s="7"/>
      <c r="BA130" s="7"/>
      <c r="BB130" s="7"/>
      <c r="BC130" s="7"/>
      <c r="BD130" s="7"/>
      <c r="BE130" s="7"/>
      <c r="BF130" s="7"/>
      <c r="BG130" s="7"/>
      <c r="BH130" s="7"/>
      <c r="BI130" s="7"/>
      <c r="BJ130" s="7"/>
      <c r="BK130" s="7"/>
      <c r="BL130" s="7"/>
      <c r="BM130" s="7"/>
      <c r="BN130" s="7"/>
      <c r="BO130" s="7"/>
      <c r="BP130" s="7"/>
      <c r="BS130" s="7"/>
      <c r="BT130" s="7" t="b">
        <v>0</v>
      </c>
      <c r="BU130" s="7"/>
    </row>
    <row r="131">
      <c r="A131" s="7" t="s">
        <v>1371</v>
      </c>
      <c r="B131" s="132" t="b">
        <v>1</v>
      </c>
      <c r="C131" s="7"/>
      <c r="D131" s="138" t="s">
        <v>1372</v>
      </c>
      <c r="E131" s="134" t="str">
        <f t="array" ref="E131">IFNA( index(studiesdatasets!$A$2:$R4130,MATCH("*"&amp;IF(F131 = "","INVALID", F131)&amp;"*",studiesdatasets!$D$2:$D4130,0),1))</f>
        <v>set_4</v>
      </c>
      <c r="F131" s="159" t="s">
        <v>475</v>
      </c>
      <c r="G131" s="7" t="s">
        <v>1373</v>
      </c>
      <c r="H131" s="7" t="s">
        <v>1374</v>
      </c>
      <c r="I131" s="7"/>
      <c r="J131" s="7"/>
      <c r="K131" s="7"/>
      <c r="L131" s="7"/>
      <c r="M131" s="7" t="s">
        <v>799</v>
      </c>
      <c r="N131" s="7" t="str">
        <f t="shared" si="5"/>
        <v>FALSE</v>
      </c>
      <c r="O131" s="7" t="s">
        <v>479</v>
      </c>
      <c r="P131" s="161" t="s">
        <v>1236</v>
      </c>
      <c r="Q131" s="161" t="s">
        <v>1237</v>
      </c>
      <c r="R131" s="7" t="s">
        <v>1238</v>
      </c>
      <c r="S131" s="7" t="s">
        <v>1239</v>
      </c>
      <c r="T131" s="135">
        <v>43.0339</v>
      </c>
      <c r="U131" s="135">
        <v>-79.0481</v>
      </c>
      <c r="V131" s="137" t="s">
        <v>1314</v>
      </c>
      <c r="W131" s="160"/>
      <c r="X131" s="7" t="s">
        <v>1240</v>
      </c>
      <c r="Y131" s="7" t="s">
        <v>1241</v>
      </c>
      <c r="Z131" s="7" t="s">
        <v>1242</v>
      </c>
      <c r="AA131" s="7"/>
      <c r="AB131" s="7">
        <v>0.0</v>
      </c>
      <c r="AC131" s="7" t="s">
        <v>16</v>
      </c>
      <c r="AD131" s="7"/>
      <c r="AE131" s="7" t="s">
        <v>19</v>
      </c>
      <c r="AF131" s="7" t="s">
        <v>19</v>
      </c>
      <c r="AG131" s="7" t="s">
        <v>19</v>
      </c>
      <c r="AH131" s="7" t="s">
        <v>19</v>
      </c>
      <c r="AI131" s="7" t="s">
        <v>19</v>
      </c>
      <c r="AJ131" s="7" t="s">
        <v>19</v>
      </c>
      <c r="AK131" s="7"/>
      <c r="AL131" s="7" t="s">
        <v>19</v>
      </c>
      <c r="AM131" s="7" t="s">
        <v>19</v>
      </c>
      <c r="AN131" s="7" t="s">
        <v>19</v>
      </c>
      <c r="AO131" s="7" t="s">
        <v>19</v>
      </c>
      <c r="AP131" s="7" t="s">
        <v>19</v>
      </c>
      <c r="AQ131" s="7"/>
      <c r="AR131" s="7"/>
      <c r="AS131" s="7"/>
      <c r="AT131" s="7"/>
      <c r="AU131" s="7"/>
      <c r="AV131" s="7"/>
      <c r="AW131" s="7"/>
      <c r="AX131" s="7"/>
      <c r="AY131" s="7" t="s">
        <v>19</v>
      </c>
      <c r="AZ131" s="7"/>
      <c r="BA131" s="7"/>
      <c r="BB131" s="7"/>
      <c r="BC131" s="7"/>
      <c r="BD131" s="7"/>
      <c r="BE131" s="7"/>
      <c r="BF131" s="7"/>
      <c r="BG131" s="7"/>
      <c r="BH131" s="7"/>
      <c r="BI131" s="7"/>
      <c r="BJ131" s="7"/>
      <c r="BK131" s="7"/>
      <c r="BL131" s="7"/>
      <c r="BM131" s="7"/>
      <c r="BN131" s="7"/>
      <c r="BO131" s="7"/>
      <c r="BP131" s="7"/>
      <c r="BS131" s="7"/>
      <c r="BT131" s="7" t="b">
        <v>0</v>
      </c>
      <c r="BU131" s="7"/>
    </row>
    <row r="132">
      <c r="A132" s="7" t="s">
        <v>1375</v>
      </c>
      <c r="B132" s="132" t="b">
        <v>1</v>
      </c>
      <c r="C132" s="7"/>
      <c r="D132" s="138" t="s">
        <v>1376</v>
      </c>
      <c r="E132" s="134" t="str">
        <f t="array" ref="E132">IFNA( index(studiesdatasets!$A$2:$R4130,MATCH("*"&amp;IF(F132 = "","INVALID", F132)&amp;"*",studiesdatasets!$D$2:$D4130,0),1))</f>
        <v>set_4</v>
      </c>
      <c r="F132" s="159" t="s">
        <v>475</v>
      </c>
      <c r="G132" s="7" t="s">
        <v>1377</v>
      </c>
      <c r="H132" s="7" t="s">
        <v>1378</v>
      </c>
      <c r="I132" s="7"/>
      <c r="J132" s="7"/>
      <c r="K132" s="7"/>
      <c r="L132" s="7"/>
      <c r="M132" s="7" t="s">
        <v>799</v>
      </c>
      <c r="N132" s="7" t="str">
        <f t="shared" si="5"/>
        <v>FALSE</v>
      </c>
      <c r="O132" s="7" t="s">
        <v>479</v>
      </c>
      <c r="P132" s="7" t="s">
        <v>1236</v>
      </c>
      <c r="Q132" s="7" t="s">
        <v>1237</v>
      </c>
      <c r="R132" s="7" t="s">
        <v>1238</v>
      </c>
      <c r="S132" s="7" t="s">
        <v>1239</v>
      </c>
      <c r="T132" s="135">
        <v>43.092</v>
      </c>
      <c r="U132" s="135">
        <v>-79.2617</v>
      </c>
      <c r="V132" s="137" t="s">
        <v>1314</v>
      </c>
      <c r="W132" s="160"/>
      <c r="X132" s="7" t="s">
        <v>1240</v>
      </c>
      <c r="Y132" s="7" t="s">
        <v>1241</v>
      </c>
      <c r="Z132" s="7" t="s">
        <v>1242</v>
      </c>
      <c r="AA132" s="7"/>
      <c r="AB132" s="7">
        <v>0.0</v>
      </c>
      <c r="AC132" s="7" t="s">
        <v>16</v>
      </c>
      <c r="AD132" s="7"/>
      <c r="AE132" s="7" t="s">
        <v>19</v>
      </c>
      <c r="AF132" s="7" t="s">
        <v>19</v>
      </c>
      <c r="AG132" s="7" t="s">
        <v>19</v>
      </c>
      <c r="AH132" s="7" t="s">
        <v>19</v>
      </c>
      <c r="AI132" s="7" t="s">
        <v>19</v>
      </c>
      <c r="AJ132" s="7" t="s">
        <v>19</v>
      </c>
      <c r="AK132" s="7"/>
      <c r="AL132" s="7" t="s">
        <v>19</v>
      </c>
      <c r="AM132" s="7" t="s">
        <v>19</v>
      </c>
      <c r="AN132" s="7" t="s">
        <v>19</v>
      </c>
      <c r="AO132" s="7" t="s">
        <v>19</v>
      </c>
      <c r="AP132" s="7" t="s">
        <v>19</v>
      </c>
      <c r="AQ132" s="7"/>
      <c r="AR132" s="7"/>
      <c r="AS132" s="7"/>
      <c r="AT132" s="7"/>
      <c r="AU132" s="7"/>
      <c r="AV132" s="7"/>
      <c r="AW132" s="7"/>
      <c r="AX132" s="7"/>
      <c r="AY132" s="7" t="s">
        <v>19</v>
      </c>
      <c r="AZ132" s="7"/>
      <c r="BA132" s="7"/>
      <c r="BB132" s="7"/>
      <c r="BC132" s="7"/>
      <c r="BD132" s="7"/>
      <c r="BE132" s="7"/>
      <c r="BF132" s="7"/>
      <c r="BG132" s="7"/>
      <c r="BH132" s="7"/>
      <c r="BI132" s="7"/>
      <c r="BJ132" s="7"/>
      <c r="BK132" s="7"/>
      <c r="BL132" s="7"/>
      <c r="BM132" s="7"/>
      <c r="BN132" s="7"/>
      <c r="BO132" s="7"/>
      <c r="BP132" s="7"/>
      <c r="BS132" s="7"/>
      <c r="BT132" s="7" t="b">
        <v>0</v>
      </c>
      <c r="BU132" s="7"/>
    </row>
    <row r="133">
      <c r="A133" s="7" t="s">
        <v>1379</v>
      </c>
      <c r="B133" s="132" t="b">
        <v>1</v>
      </c>
      <c r="C133" s="7"/>
      <c r="D133" s="138" t="s">
        <v>1380</v>
      </c>
      <c r="E133" s="134" t="str">
        <f t="array" ref="E133">IFNA( index(studiesdatasets!$A$2:$R4130,MATCH("*"&amp;IF(F133 = "","INVALID", F133)&amp;"*",studiesdatasets!$D$2:$D4130,0),1))</f>
        <v>set_4</v>
      </c>
      <c r="F133" s="159" t="s">
        <v>475</v>
      </c>
      <c r="G133" s="7" t="s">
        <v>1381</v>
      </c>
      <c r="H133" s="7" t="s">
        <v>1382</v>
      </c>
      <c r="I133" s="7"/>
      <c r="J133" s="7"/>
      <c r="K133" s="7"/>
      <c r="L133" s="7"/>
      <c r="M133" s="7" t="s">
        <v>799</v>
      </c>
      <c r="N133" s="7" t="str">
        <f t="shared" si="5"/>
        <v>FALSE</v>
      </c>
      <c r="O133" s="7" t="s">
        <v>479</v>
      </c>
      <c r="P133" s="161" t="s">
        <v>1236</v>
      </c>
      <c r="Q133" s="161" t="s">
        <v>1237</v>
      </c>
      <c r="R133" s="7" t="s">
        <v>1238</v>
      </c>
      <c r="S133" s="7" t="s">
        <v>1239</v>
      </c>
      <c r="T133" s="135">
        <v>43.115</v>
      </c>
      <c r="U133" s="135">
        <v>-79.2748</v>
      </c>
      <c r="V133" s="137" t="s">
        <v>1314</v>
      </c>
      <c r="W133" s="160"/>
      <c r="X133" s="7" t="s">
        <v>1240</v>
      </c>
      <c r="Y133" s="7" t="s">
        <v>1241</v>
      </c>
      <c r="Z133" s="7" t="s">
        <v>1242</v>
      </c>
      <c r="AA133" s="7"/>
      <c r="AB133" s="7">
        <v>0.0</v>
      </c>
      <c r="AC133" s="7" t="s">
        <v>16</v>
      </c>
      <c r="AD133" s="7"/>
      <c r="AE133" s="7" t="s">
        <v>19</v>
      </c>
      <c r="AF133" s="7" t="s">
        <v>19</v>
      </c>
      <c r="AG133" s="7" t="s">
        <v>19</v>
      </c>
      <c r="AH133" s="7" t="s">
        <v>19</v>
      </c>
      <c r="AI133" s="7" t="s">
        <v>19</v>
      </c>
      <c r="AJ133" s="7" t="s">
        <v>19</v>
      </c>
      <c r="AK133" s="7"/>
      <c r="AL133" s="7" t="s">
        <v>19</v>
      </c>
      <c r="AM133" s="7" t="s">
        <v>19</v>
      </c>
      <c r="AN133" s="7" t="s">
        <v>19</v>
      </c>
      <c r="AO133" s="7" t="s">
        <v>19</v>
      </c>
      <c r="AP133" s="7" t="s">
        <v>19</v>
      </c>
      <c r="AQ133" s="7"/>
      <c r="AR133" s="7"/>
      <c r="AS133" s="7"/>
      <c r="AT133" s="7"/>
      <c r="AU133" s="7"/>
      <c r="AV133" s="7"/>
      <c r="AW133" s="7"/>
      <c r="AX133" s="7"/>
      <c r="AY133" s="7" t="s">
        <v>19</v>
      </c>
      <c r="AZ133" s="7"/>
      <c r="BA133" s="7"/>
      <c r="BB133" s="7"/>
      <c r="BC133" s="7"/>
      <c r="BD133" s="7"/>
      <c r="BE133" s="7"/>
      <c r="BF133" s="7"/>
      <c r="BG133" s="7"/>
      <c r="BH133" s="7"/>
      <c r="BI133" s="7"/>
      <c r="BJ133" s="7"/>
      <c r="BK133" s="7"/>
      <c r="BL133" s="7"/>
      <c r="BM133" s="7"/>
      <c r="BN133" s="7"/>
      <c r="BO133" s="7"/>
      <c r="BP133" s="7"/>
      <c r="BS133" s="7"/>
      <c r="BT133" s="7" t="b">
        <v>0</v>
      </c>
      <c r="BU133" s="7"/>
    </row>
    <row r="134">
      <c r="A134" s="7" t="s">
        <v>1383</v>
      </c>
      <c r="B134" s="132" t="b">
        <v>1</v>
      </c>
      <c r="C134" s="7"/>
      <c r="D134" s="138" t="s">
        <v>1384</v>
      </c>
      <c r="E134" s="134" t="str">
        <f t="array" ref="E134">IFNA( index(studiesdatasets!$A$2:$R4130,MATCH("*"&amp;IF(F134 = "","INVALID", F134)&amp;"*",studiesdatasets!$D$2:$D4130,0),1))</f>
        <v>set_4</v>
      </c>
      <c r="F134" s="159" t="s">
        <v>475</v>
      </c>
      <c r="G134" s="7" t="s">
        <v>1385</v>
      </c>
      <c r="H134" s="7" t="s">
        <v>1386</v>
      </c>
      <c r="I134" s="7"/>
      <c r="J134" s="7"/>
      <c r="K134" s="7"/>
      <c r="L134" s="7"/>
      <c r="M134" s="7" t="s">
        <v>799</v>
      </c>
      <c r="N134" s="7" t="str">
        <f t="shared" si="5"/>
        <v>FALSE</v>
      </c>
      <c r="O134" s="7" t="s">
        <v>479</v>
      </c>
      <c r="P134" s="161" t="s">
        <v>1236</v>
      </c>
      <c r="Q134" s="161" t="s">
        <v>1237</v>
      </c>
      <c r="R134" s="7" t="s">
        <v>1238</v>
      </c>
      <c r="S134" s="7" t="s">
        <v>1239</v>
      </c>
      <c r="T134" s="135">
        <v>43.0875</v>
      </c>
      <c r="U134" s="135">
        <v>-79.292</v>
      </c>
      <c r="V134" s="137" t="s">
        <v>1314</v>
      </c>
      <c r="W134" s="160"/>
      <c r="X134" s="7" t="s">
        <v>1240</v>
      </c>
      <c r="Y134" s="7" t="s">
        <v>1241</v>
      </c>
      <c r="Z134" s="7" t="s">
        <v>1242</v>
      </c>
      <c r="AA134" s="7"/>
      <c r="AB134" s="7">
        <v>0.0</v>
      </c>
      <c r="AC134" s="7" t="s">
        <v>16</v>
      </c>
      <c r="AD134" s="7"/>
      <c r="AE134" s="7" t="s">
        <v>19</v>
      </c>
      <c r="AF134" s="7" t="s">
        <v>19</v>
      </c>
      <c r="AG134" s="7" t="s">
        <v>19</v>
      </c>
      <c r="AH134" s="7" t="s">
        <v>19</v>
      </c>
      <c r="AI134" s="7" t="s">
        <v>19</v>
      </c>
      <c r="AJ134" s="7" t="s">
        <v>19</v>
      </c>
      <c r="AK134" s="7"/>
      <c r="AL134" s="7" t="s">
        <v>19</v>
      </c>
      <c r="AM134" s="7" t="s">
        <v>19</v>
      </c>
      <c r="AN134" s="7" t="s">
        <v>19</v>
      </c>
      <c r="AO134" s="7" t="s">
        <v>19</v>
      </c>
      <c r="AP134" s="7" t="s">
        <v>19</v>
      </c>
      <c r="AQ134" s="7"/>
      <c r="AR134" s="7"/>
      <c r="AS134" s="7"/>
      <c r="AT134" s="7"/>
      <c r="AU134" s="7"/>
      <c r="AV134" s="7"/>
      <c r="AW134" s="7"/>
      <c r="AX134" s="7"/>
      <c r="AY134" s="7" t="s">
        <v>19</v>
      </c>
      <c r="AZ134" s="7"/>
      <c r="BA134" s="7"/>
      <c r="BB134" s="7"/>
      <c r="BC134" s="7"/>
      <c r="BD134" s="7"/>
      <c r="BE134" s="7"/>
      <c r="BF134" s="7"/>
      <c r="BG134" s="7"/>
      <c r="BH134" s="7"/>
      <c r="BI134" s="7"/>
      <c r="BJ134" s="7"/>
      <c r="BK134" s="7"/>
      <c r="BL134" s="7"/>
      <c r="BM134" s="7"/>
      <c r="BN134" s="7"/>
      <c r="BO134" s="7"/>
      <c r="BP134" s="7"/>
      <c r="BS134" s="7"/>
      <c r="BT134" s="7" t="b">
        <v>0</v>
      </c>
      <c r="BU134" s="7"/>
    </row>
    <row r="135">
      <c r="A135" s="7" t="s">
        <v>1387</v>
      </c>
      <c r="B135" s="132" t="b">
        <v>1</v>
      </c>
      <c r="C135" s="7"/>
      <c r="D135" s="138" t="s">
        <v>1388</v>
      </c>
      <c r="E135" s="134" t="str">
        <f t="array" ref="E135">IFNA( index(studiesdatasets!$A$2:$R4130,MATCH("*"&amp;IF(F135 = "","INVALID", F135)&amp;"*",studiesdatasets!$D$2:$D4130,0),1))</f>
        <v>set_4</v>
      </c>
      <c r="F135" s="159" t="s">
        <v>475</v>
      </c>
      <c r="G135" s="7" t="s">
        <v>1389</v>
      </c>
      <c r="H135" s="7" t="s">
        <v>1390</v>
      </c>
      <c r="I135" s="7"/>
      <c r="J135" s="7"/>
      <c r="K135" s="7"/>
      <c r="L135" s="7"/>
      <c r="M135" s="7" t="s">
        <v>799</v>
      </c>
      <c r="N135" s="7" t="str">
        <f t="shared" si="5"/>
        <v>FALSE</v>
      </c>
      <c r="O135" s="7" t="s">
        <v>479</v>
      </c>
      <c r="P135" s="7" t="s">
        <v>1236</v>
      </c>
      <c r="Q135" s="7" t="s">
        <v>1237</v>
      </c>
      <c r="R135" s="7" t="s">
        <v>1238</v>
      </c>
      <c r="S135" s="7" t="s">
        <v>1239</v>
      </c>
      <c r="T135" s="135">
        <v>43.0873</v>
      </c>
      <c r="U135" s="135">
        <v>-79.2916</v>
      </c>
      <c r="V135" s="137" t="s">
        <v>1314</v>
      </c>
      <c r="W135" s="160"/>
      <c r="X135" s="7" t="s">
        <v>1240</v>
      </c>
      <c r="Y135" s="7" t="s">
        <v>1241</v>
      </c>
      <c r="Z135" s="7" t="s">
        <v>1242</v>
      </c>
      <c r="AA135" s="7"/>
      <c r="AB135" s="7">
        <v>0.0</v>
      </c>
      <c r="AC135" s="7" t="s">
        <v>16</v>
      </c>
      <c r="AD135" s="7"/>
      <c r="AE135" s="7" t="s">
        <v>19</v>
      </c>
      <c r="AF135" s="7" t="s">
        <v>19</v>
      </c>
      <c r="AG135" s="7" t="s">
        <v>19</v>
      </c>
      <c r="AH135" s="7" t="s">
        <v>19</v>
      </c>
      <c r="AI135" s="7" t="s">
        <v>19</v>
      </c>
      <c r="AJ135" s="7" t="s">
        <v>19</v>
      </c>
      <c r="AK135" s="7"/>
      <c r="AL135" s="7" t="s">
        <v>19</v>
      </c>
      <c r="AM135" s="7" t="s">
        <v>19</v>
      </c>
      <c r="AN135" s="7" t="s">
        <v>19</v>
      </c>
      <c r="AO135" s="7" t="s">
        <v>19</v>
      </c>
      <c r="AP135" s="7" t="s">
        <v>19</v>
      </c>
      <c r="AQ135" s="7"/>
      <c r="AR135" s="7"/>
      <c r="AS135" s="7"/>
      <c r="AT135" s="7"/>
      <c r="AU135" s="7"/>
      <c r="AV135" s="7"/>
      <c r="AW135" s="7"/>
      <c r="AX135" s="7"/>
      <c r="AY135" s="7" t="s">
        <v>19</v>
      </c>
      <c r="AZ135" s="7"/>
      <c r="BA135" s="7"/>
      <c r="BB135" s="7"/>
      <c r="BC135" s="7"/>
      <c r="BD135" s="7"/>
      <c r="BE135" s="7"/>
      <c r="BF135" s="7"/>
      <c r="BG135" s="7"/>
      <c r="BH135" s="7"/>
      <c r="BI135" s="7"/>
      <c r="BJ135" s="7"/>
      <c r="BK135" s="7"/>
      <c r="BL135" s="7"/>
      <c r="BM135" s="7"/>
      <c r="BN135" s="7"/>
      <c r="BO135" s="7"/>
      <c r="BP135" s="7"/>
      <c r="BS135" s="7"/>
      <c r="BT135" s="7" t="b">
        <v>0</v>
      </c>
      <c r="BU135" s="7"/>
    </row>
    <row r="136">
      <c r="A136" s="7" t="s">
        <v>1391</v>
      </c>
      <c r="B136" s="132" t="b">
        <v>1</v>
      </c>
      <c r="C136" s="7"/>
      <c r="D136" s="138" t="s">
        <v>1392</v>
      </c>
      <c r="E136" s="134" t="str">
        <f t="array" ref="E136">IFNA( index(studiesdatasets!$A$2:$R4130,MATCH("*"&amp;IF(F136 = "","INVALID", F136)&amp;"*",studiesdatasets!$D$2:$D4130,0),1))</f>
        <v>set_4</v>
      </c>
      <c r="F136" s="159" t="s">
        <v>475</v>
      </c>
      <c r="G136" s="7" t="s">
        <v>1393</v>
      </c>
      <c r="H136" s="7" t="s">
        <v>1394</v>
      </c>
      <c r="I136" s="7"/>
      <c r="J136" s="7"/>
      <c r="K136" s="7"/>
      <c r="L136" s="7"/>
      <c r="M136" s="7" t="s">
        <v>799</v>
      </c>
      <c r="N136" s="7" t="str">
        <f t="shared" si="5"/>
        <v>FALSE</v>
      </c>
      <c r="O136" s="7" t="s">
        <v>479</v>
      </c>
      <c r="P136" s="161" t="s">
        <v>1236</v>
      </c>
      <c r="Q136" s="161" t="s">
        <v>1237</v>
      </c>
      <c r="R136" s="7" t="s">
        <v>1238</v>
      </c>
      <c r="S136" s="7" t="s">
        <v>1239</v>
      </c>
      <c r="T136" s="135">
        <v>43.0622</v>
      </c>
      <c r="U136" s="135">
        <v>-79.2936</v>
      </c>
      <c r="V136" s="137" t="s">
        <v>1314</v>
      </c>
      <c r="W136" s="160"/>
      <c r="X136" s="7" t="s">
        <v>1240</v>
      </c>
      <c r="Y136" s="7" t="s">
        <v>1241</v>
      </c>
      <c r="Z136" s="7" t="s">
        <v>1242</v>
      </c>
      <c r="AA136" s="7"/>
      <c r="AB136" s="7">
        <v>0.0</v>
      </c>
      <c r="AC136" s="7" t="s">
        <v>16</v>
      </c>
      <c r="AD136" s="7"/>
      <c r="AE136" s="7" t="s">
        <v>19</v>
      </c>
      <c r="AF136" s="7" t="s">
        <v>19</v>
      </c>
      <c r="AG136" s="7" t="s">
        <v>19</v>
      </c>
      <c r="AH136" s="7" t="s">
        <v>19</v>
      </c>
      <c r="AI136" s="7" t="s">
        <v>19</v>
      </c>
      <c r="AJ136" s="7" t="s">
        <v>19</v>
      </c>
      <c r="AK136" s="7"/>
      <c r="AL136" s="7" t="s">
        <v>19</v>
      </c>
      <c r="AM136" s="7" t="s">
        <v>19</v>
      </c>
      <c r="AN136" s="7" t="s">
        <v>19</v>
      </c>
      <c r="AO136" s="7" t="s">
        <v>19</v>
      </c>
      <c r="AP136" s="7" t="s">
        <v>19</v>
      </c>
      <c r="AQ136" s="7"/>
      <c r="AR136" s="7"/>
      <c r="AS136" s="7"/>
      <c r="AT136" s="7"/>
      <c r="AU136" s="7"/>
      <c r="AV136" s="7"/>
      <c r="AW136" s="7"/>
      <c r="AX136" s="7"/>
      <c r="AY136" s="7" t="s">
        <v>19</v>
      </c>
      <c r="AZ136" s="7"/>
      <c r="BA136" s="7"/>
      <c r="BB136" s="7"/>
      <c r="BC136" s="7"/>
      <c r="BD136" s="7"/>
      <c r="BE136" s="7"/>
      <c r="BF136" s="7"/>
      <c r="BG136" s="7"/>
      <c r="BH136" s="7"/>
      <c r="BI136" s="7"/>
      <c r="BJ136" s="7"/>
      <c r="BK136" s="7"/>
      <c r="BL136" s="7"/>
      <c r="BM136" s="7"/>
      <c r="BN136" s="7"/>
      <c r="BO136" s="7"/>
      <c r="BP136" s="7"/>
      <c r="BS136" s="7"/>
      <c r="BT136" s="7" t="b">
        <v>0</v>
      </c>
      <c r="BU136" s="7"/>
    </row>
    <row r="137">
      <c r="A137" s="7" t="s">
        <v>1395</v>
      </c>
      <c r="B137" s="132" t="b">
        <v>1</v>
      </c>
      <c r="C137" s="7"/>
      <c r="D137" s="138" t="s">
        <v>1396</v>
      </c>
      <c r="E137" s="134" t="str">
        <f t="array" ref="E137">IFNA( index(studiesdatasets!$A$2:$R4130,MATCH("*"&amp;IF(F137 = "","INVALID", F137)&amp;"*",studiesdatasets!$D$2:$D4130,0),1))</f>
        <v>set_4</v>
      </c>
      <c r="F137" s="159" t="s">
        <v>475</v>
      </c>
      <c r="G137" s="7" t="s">
        <v>1397</v>
      </c>
      <c r="H137" s="7" t="s">
        <v>1398</v>
      </c>
      <c r="I137" s="7"/>
      <c r="J137" s="7"/>
      <c r="K137" s="7"/>
      <c r="L137" s="7"/>
      <c r="M137" s="7" t="s">
        <v>799</v>
      </c>
      <c r="N137" s="7" t="str">
        <f t="shared" si="5"/>
        <v>FALSE</v>
      </c>
      <c r="O137" s="7" t="s">
        <v>479</v>
      </c>
      <c r="P137" s="161" t="s">
        <v>1236</v>
      </c>
      <c r="Q137" s="161" t="s">
        <v>1237</v>
      </c>
      <c r="R137" s="7" t="s">
        <v>1238</v>
      </c>
      <c r="S137" s="7" t="s">
        <v>1239</v>
      </c>
      <c r="T137" s="135">
        <v>43.0638</v>
      </c>
      <c r="U137" s="135">
        <v>-79.2749</v>
      </c>
      <c r="V137" s="137" t="s">
        <v>1314</v>
      </c>
      <c r="W137" s="160"/>
      <c r="X137" s="7" t="s">
        <v>1240</v>
      </c>
      <c r="Y137" s="7" t="s">
        <v>1241</v>
      </c>
      <c r="Z137" s="7" t="s">
        <v>1242</v>
      </c>
      <c r="AA137" s="7"/>
      <c r="AB137" s="7">
        <v>0.0</v>
      </c>
      <c r="AC137" s="7" t="s">
        <v>16</v>
      </c>
      <c r="AD137" s="7"/>
      <c r="AE137" s="7" t="s">
        <v>19</v>
      </c>
      <c r="AF137" s="7" t="s">
        <v>19</v>
      </c>
      <c r="AG137" s="7" t="s">
        <v>19</v>
      </c>
      <c r="AH137" s="7" t="s">
        <v>19</v>
      </c>
      <c r="AI137" s="7" t="s">
        <v>19</v>
      </c>
      <c r="AJ137" s="7" t="s">
        <v>19</v>
      </c>
      <c r="AK137" s="7"/>
      <c r="AL137" s="7" t="s">
        <v>19</v>
      </c>
      <c r="AM137" s="7" t="s">
        <v>19</v>
      </c>
      <c r="AN137" s="7" t="s">
        <v>19</v>
      </c>
      <c r="AO137" s="7" t="s">
        <v>19</v>
      </c>
      <c r="AP137" s="7" t="s">
        <v>19</v>
      </c>
      <c r="AQ137" s="7"/>
      <c r="AR137" s="7"/>
      <c r="AS137" s="7"/>
      <c r="AT137" s="7"/>
      <c r="AU137" s="7"/>
      <c r="AV137" s="7"/>
      <c r="AW137" s="7"/>
      <c r="AX137" s="7"/>
      <c r="AY137" s="7" t="s">
        <v>19</v>
      </c>
      <c r="AZ137" s="7"/>
      <c r="BA137" s="7"/>
      <c r="BB137" s="7"/>
      <c r="BC137" s="7"/>
      <c r="BD137" s="7"/>
      <c r="BE137" s="7"/>
      <c r="BF137" s="7"/>
      <c r="BG137" s="7"/>
      <c r="BH137" s="7"/>
      <c r="BI137" s="7"/>
      <c r="BJ137" s="7"/>
      <c r="BK137" s="7"/>
      <c r="BL137" s="7"/>
      <c r="BM137" s="7"/>
      <c r="BN137" s="7"/>
      <c r="BO137" s="7"/>
      <c r="BP137" s="7"/>
      <c r="BS137" s="7"/>
      <c r="BT137" s="7" t="b">
        <v>0</v>
      </c>
      <c r="BU137" s="7"/>
    </row>
    <row r="138">
      <c r="A138" s="7" t="s">
        <v>1399</v>
      </c>
      <c r="B138" s="132" t="b">
        <v>1</v>
      </c>
      <c r="C138" s="7"/>
      <c r="D138" s="138" t="s">
        <v>1400</v>
      </c>
      <c r="E138" s="134" t="str">
        <f t="array" ref="E138">IFNA( index(studiesdatasets!$A$2:$R4130,MATCH("*"&amp;IF(F138 = "","INVALID", F138)&amp;"*",studiesdatasets!$D$2:$D4130,0),1))</f>
        <v>set_4</v>
      </c>
      <c r="F138" s="159" t="s">
        <v>475</v>
      </c>
      <c r="G138" s="7" t="s">
        <v>1401</v>
      </c>
      <c r="H138" s="7" t="s">
        <v>1402</v>
      </c>
      <c r="I138" s="7"/>
      <c r="J138" s="7"/>
      <c r="K138" s="7"/>
      <c r="L138" s="7"/>
      <c r="M138" s="7" t="s">
        <v>799</v>
      </c>
      <c r="N138" s="7" t="str">
        <f t="shared" si="5"/>
        <v>FALSE</v>
      </c>
      <c r="O138" s="7" t="s">
        <v>479</v>
      </c>
      <c r="P138" s="7" t="s">
        <v>1236</v>
      </c>
      <c r="Q138" s="7" t="s">
        <v>1237</v>
      </c>
      <c r="R138" s="7" t="s">
        <v>1238</v>
      </c>
      <c r="S138" s="7" t="s">
        <v>1239</v>
      </c>
      <c r="T138" s="135">
        <v>43.0731</v>
      </c>
      <c r="U138" s="135">
        <v>-79.3093</v>
      </c>
      <c r="V138" s="137" t="s">
        <v>1314</v>
      </c>
      <c r="W138" s="160"/>
      <c r="X138" s="7" t="s">
        <v>1240</v>
      </c>
      <c r="Y138" s="7" t="s">
        <v>1241</v>
      </c>
      <c r="Z138" s="7" t="s">
        <v>1242</v>
      </c>
      <c r="AA138" s="7"/>
      <c r="AB138" s="7">
        <v>0.0</v>
      </c>
      <c r="AC138" s="7" t="s">
        <v>16</v>
      </c>
      <c r="AD138" s="7"/>
      <c r="AE138" s="7" t="s">
        <v>19</v>
      </c>
      <c r="AF138" s="7" t="s">
        <v>19</v>
      </c>
      <c r="AG138" s="7" t="s">
        <v>19</v>
      </c>
      <c r="AH138" s="7" t="s">
        <v>19</v>
      </c>
      <c r="AI138" s="7" t="s">
        <v>19</v>
      </c>
      <c r="AJ138" s="7" t="s">
        <v>19</v>
      </c>
      <c r="AK138" s="7"/>
      <c r="AL138" s="7" t="s">
        <v>19</v>
      </c>
      <c r="AM138" s="7" t="s">
        <v>19</v>
      </c>
      <c r="AN138" s="7" t="s">
        <v>19</v>
      </c>
      <c r="AO138" s="7" t="s">
        <v>19</v>
      </c>
      <c r="AP138" s="7" t="s">
        <v>19</v>
      </c>
      <c r="AQ138" s="7"/>
      <c r="AR138" s="7"/>
      <c r="AS138" s="7"/>
      <c r="AT138" s="7"/>
      <c r="AU138" s="7"/>
      <c r="AV138" s="7"/>
      <c r="AW138" s="7"/>
      <c r="AX138" s="7"/>
      <c r="AY138" s="7" t="s">
        <v>19</v>
      </c>
      <c r="AZ138" s="7"/>
      <c r="BA138" s="7"/>
      <c r="BB138" s="7"/>
      <c r="BC138" s="7"/>
      <c r="BD138" s="7"/>
      <c r="BE138" s="7"/>
      <c r="BF138" s="7"/>
      <c r="BG138" s="7"/>
      <c r="BH138" s="7"/>
      <c r="BI138" s="7"/>
      <c r="BJ138" s="7"/>
      <c r="BK138" s="7"/>
      <c r="BL138" s="7"/>
      <c r="BM138" s="7"/>
      <c r="BN138" s="7"/>
      <c r="BO138" s="7"/>
      <c r="BP138" s="7"/>
      <c r="BS138" s="7"/>
      <c r="BT138" s="7" t="b">
        <v>0</v>
      </c>
      <c r="BU138" s="7"/>
    </row>
    <row r="139">
      <c r="A139" s="7" t="s">
        <v>1403</v>
      </c>
      <c r="B139" s="132" t="b">
        <v>1</v>
      </c>
      <c r="C139" s="7"/>
      <c r="D139" s="138" t="s">
        <v>1404</v>
      </c>
      <c r="E139" s="134" t="str">
        <f t="array" ref="E139">IFNA( index(studiesdatasets!$A$2:$R4130,MATCH("*"&amp;IF(F139 = "","INVALID", F139)&amp;"*",studiesdatasets!$D$2:$D4130,0),1))</f>
        <v>set_4</v>
      </c>
      <c r="F139" s="159" t="s">
        <v>475</v>
      </c>
      <c r="G139" s="7" t="s">
        <v>1405</v>
      </c>
      <c r="H139" s="7" t="s">
        <v>1406</v>
      </c>
      <c r="I139" s="7"/>
      <c r="J139" s="7"/>
      <c r="K139" s="7"/>
      <c r="L139" s="7"/>
      <c r="M139" s="7" t="s">
        <v>799</v>
      </c>
      <c r="N139" s="7" t="str">
        <f t="shared" si="5"/>
        <v>FALSE</v>
      </c>
      <c r="O139" s="7" t="s">
        <v>479</v>
      </c>
      <c r="P139" s="161" t="s">
        <v>1236</v>
      </c>
      <c r="Q139" s="161" t="s">
        <v>1237</v>
      </c>
      <c r="R139" s="7" t="s">
        <v>1238</v>
      </c>
      <c r="S139" s="7" t="s">
        <v>1239</v>
      </c>
      <c r="T139" s="135">
        <v>43.0575</v>
      </c>
      <c r="U139" s="135">
        <v>-79.2858</v>
      </c>
      <c r="V139" s="137" t="s">
        <v>1314</v>
      </c>
      <c r="W139" s="160"/>
      <c r="X139" s="7" t="s">
        <v>1240</v>
      </c>
      <c r="Y139" s="7" t="s">
        <v>1241</v>
      </c>
      <c r="Z139" s="7" t="s">
        <v>1242</v>
      </c>
      <c r="AA139" s="7"/>
      <c r="AB139" s="7">
        <v>0.0</v>
      </c>
      <c r="AC139" s="7" t="s">
        <v>16</v>
      </c>
      <c r="AD139" s="7"/>
      <c r="AE139" s="7" t="s">
        <v>19</v>
      </c>
      <c r="AF139" s="7" t="s">
        <v>19</v>
      </c>
      <c r="AG139" s="7" t="s">
        <v>19</v>
      </c>
      <c r="AH139" s="7" t="s">
        <v>19</v>
      </c>
      <c r="AI139" s="7" t="s">
        <v>19</v>
      </c>
      <c r="AJ139" s="7" t="s">
        <v>19</v>
      </c>
      <c r="AK139" s="7"/>
      <c r="AL139" s="7" t="s">
        <v>19</v>
      </c>
      <c r="AM139" s="7" t="s">
        <v>19</v>
      </c>
      <c r="AN139" s="7" t="s">
        <v>19</v>
      </c>
      <c r="AO139" s="7" t="s">
        <v>19</v>
      </c>
      <c r="AP139" s="7" t="s">
        <v>19</v>
      </c>
      <c r="AQ139" s="7"/>
      <c r="AR139" s="7"/>
      <c r="AS139" s="7"/>
      <c r="AT139" s="7"/>
      <c r="AU139" s="7"/>
      <c r="AV139" s="7"/>
      <c r="AW139" s="7"/>
      <c r="AX139" s="7"/>
      <c r="AY139" s="7" t="s">
        <v>19</v>
      </c>
      <c r="AZ139" s="7"/>
      <c r="BA139" s="7"/>
      <c r="BB139" s="7"/>
      <c r="BC139" s="7"/>
      <c r="BD139" s="7"/>
      <c r="BE139" s="7"/>
      <c r="BF139" s="7"/>
      <c r="BG139" s="7"/>
      <c r="BH139" s="7"/>
      <c r="BI139" s="7"/>
      <c r="BJ139" s="7"/>
      <c r="BK139" s="7"/>
      <c r="BL139" s="7"/>
      <c r="BM139" s="7"/>
      <c r="BN139" s="7"/>
      <c r="BO139" s="7"/>
      <c r="BP139" s="7"/>
      <c r="BS139" s="7"/>
      <c r="BT139" s="7" t="b">
        <v>0</v>
      </c>
      <c r="BU139" s="7"/>
    </row>
    <row r="140">
      <c r="A140" s="7" t="s">
        <v>1407</v>
      </c>
      <c r="B140" s="132" t="b">
        <v>1</v>
      </c>
      <c r="C140" s="7"/>
      <c r="D140" s="138" t="s">
        <v>1408</v>
      </c>
      <c r="E140" s="134" t="str">
        <f t="array" ref="E140">IFNA( index(studiesdatasets!$A$2:$R4130,MATCH("*"&amp;IF(F140 = "","INVALID", F140)&amp;"*",studiesdatasets!$D$2:$D4130,0),1))</f>
        <v>set_4</v>
      </c>
      <c r="F140" s="159" t="s">
        <v>475</v>
      </c>
      <c r="G140" s="7" t="s">
        <v>1409</v>
      </c>
      <c r="H140" s="7" t="s">
        <v>1410</v>
      </c>
      <c r="I140" s="7"/>
      <c r="J140" s="7"/>
      <c r="K140" s="7"/>
      <c r="L140" s="7"/>
      <c r="M140" s="7" t="s">
        <v>799</v>
      </c>
      <c r="N140" s="7" t="str">
        <f t="shared" si="5"/>
        <v>FALSE</v>
      </c>
      <c r="O140" s="7" t="s">
        <v>479</v>
      </c>
      <c r="P140" s="161" t="s">
        <v>1236</v>
      </c>
      <c r="Q140" s="161" t="s">
        <v>1237</v>
      </c>
      <c r="R140" s="7" t="s">
        <v>1238</v>
      </c>
      <c r="S140" s="7" t="s">
        <v>1239</v>
      </c>
      <c r="T140" s="135">
        <v>43.1519</v>
      </c>
      <c r="U140" s="135">
        <v>-79.3745</v>
      </c>
      <c r="V140" s="137" t="s">
        <v>1314</v>
      </c>
      <c r="W140" s="160"/>
      <c r="X140" s="7" t="s">
        <v>1240</v>
      </c>
      <c r="Y140" s="7" t="s">
        <v>1241</v>
      </c>
      <c r="Z140" s="7" t="s">
        <v>1242</v>
      </c>
      <c r="AA140" s="7"/>
      <c r="AB140" s="7">
        <v>0.0</v>
      </c>
      <c r="AC140" s="7" t="s">
        <v>16</v>
      </c>
      <c r="AD140" s="7"/>
      <c r="AE140" s="7" t="s">
        <v>19</v>
      </c>
      <c r="AF140" s="7" t="s">
        <v>19</v>
      </c>
      <c r="AG140" s="7" t="s">
        <v>19</v>
      </c>
      <c r="AH140" s="7" t="s">
        <v>19</v>
      </c>
      <c r="AI140" s="7" t="s">
        <v>19</v>
      </c>
      <c r="AJ140" s="7" t="s">
        <v>19</v>
      </c>
      <c r="AK140" s="7"/>
      <c r="AL140" s="7" t="s">
        <v>19</v>
      </c>
      <c r="AM140" s="7" t="s">
        <v>19</v>
      </c>
      <c r="AN140" s="7" t="s">
        <v>19</v>
      </c>
      <c r="AO140" s="7" t="s">
        <v>19</v>
      </c>
      <c r="AP140" s="7" t="s">
        <v>19</v>
      </c>
      <c r="AQ140" s="7"/>
      <c r="AR140" s="7"/>
      <c r="AS140" s="7"/>
      <c r="AT140" s="7"/>
      <c r="AU140" s="7"/>
      <c r="AV140" s="7"/>
      <c r="AW140" s="7"/>
      <c r="AX140" s="7"/>
      <c r="AY140" s="7" t="s">
        <v>19</v>
      </c>
      <c r="AZ140" s="7"/>
      <c r="BA140" s="7"/>
      <c r="BB140" s="7"/>
      <c r="BC140" s="7"/>
      <c r="BD140" s="7"/>
      <c r="BE140" s="7"/>
      <c r="BF140" s="7"/>
      <c r="BG140" s="7"/>
      <c r="BH140" s="7"/>
      <c r="BI140" s="7"/>
      <c r="BJ140" s="7"/>
      <c r="BK140" s="7"/>
      <c r="BL140" s="7"/>
      <c r="BM140" s="7"/>
      <c r="BN140" s="7"/>
      <c r="BO140" s="7"/>
      <c r="BP140" s="7"/>
      <c r="BS140" s="7"/>
      <c r="BT140" s="7" t="b">
        <v>0</v>
      </c>
      <c r="BU140" s="7"/>
    </row>
    <row r="141">
      <c r="A141" s="7" t="s">
        <v>1411</v>
      </c>
      <c r="B141" s="132" t="b">
        <v>1</v>
      </c>
      <c r="C141" s="7"/>
      <c r="D141" s="138" t="s">
        <v>1412</v>
      </c>
      <c r="E141" s="134" t="str">
        <f t="array" ref="E141">IFNA( index(studiesdatasets!$A$2:$R4130,MATCH("*"&amp;IF(F141 = "","INVALID", F141)&amp;"*",studiesdatasets!$D$2:$D4130,0),1))</f>
        <v>set_4</v>
      </c>
      <c r="F141" s="159" t="s">
        <v>475</v>
      </c>
      <c r="G141" s="7" t="s">
        <v>1413</v>
      </c>
      <c r="H141" s="7" t="s">
        <v>1414</v>
      </c>
      <c r="I141" s="7"/>
      <c r="J141" s="7"/>
      <c r="K141" s="7"/>
      <c r="L141" s="7"/>
      <c r="M141" s="7" t="s">
        <v>799</v>
      </c>
      <c r="N141" s="7" t="str">
        <f t="shared" si="5"/>
        <v>FALSE</v>
      </c>
      <c r="O141" s="7" t="s">
        <v>479</v>
      </c>
      <c r="P141" s="7" t="s">
        <v>1236</v>
      </c>
      <c r="Q141" s="7" t="s">
        <v>1237</v>
      </c>
      <c r="R141" s="7" t="s">
        <v>1238</v>
      </c>
      <c r="S141" s="7" t="s">
        <v>1239</v>
      </c>
      <c r="T141" s="135">
        <v>43.1333</v>
      </c>
      <c r="U141" s="135">
        <v>-79.3835</v>
      </c>
      <c r="V141" s="137" t="s">
        <v>1314</v>
      </c>
      <c r="W141" s="160"/>
      <c r="X141" s="7" t="s">
        <v>1240</v>
      </c>
      <c r="Y141" s="7" t="s">
        <v>1241</v>
      </c>
      <c r="Z141" s="7" t="s">
        <v>1242</v>
      </c>
      <c r="AA141" s="7"/>
      <c r="AB141" s="7">
        <v>0.0</v>
      </c>
      <c r="AC141" s="7" t="s">
        <v>16</v>
      </c>
      <c r="AD141" s="7"/>
      <c r="AE141" s="7" t="s">
        <v>19</v>
      </c>
      <c r="AF141" s="7" t="s">
        <v>19</v>
      </c>
      <c r="AG141" s="7" t="s">
        <v>19</v>
      </c>
      <c r="AH141" s="7" t="s">
        <v>19</v>
      </c>
      <c r="AI141" s="7" t="s">
        <v>19</v>
      </c>
      <c r="AJ141" s="7" t="s">
        <v>19</v>
      </c>
      <c r="AK141" s="7"/>
      <c r="AL141" s="7" t="s">
        <v>19</v>
      </c>
      <c r="AM141" s="7" t="s">
        <v>19</v>
      </c>
      <c r="AN141" s="7" t="s">
        <v>19</v>
      </c>
      <c r="AO141" s="7" t="s">
        <v>19</v>
      </c>
      <c r="AP141" s="7" t="s">
        <v>19</v>
      </c>
      <c r="AQ141" s="7"/>
      <c r="AR141" s="7"/>
      <c r="AS141" s="7"/>
      <c r="AT141" s="7"/>
      <c r="AU141" s="7"/>
      <c r="AV141" s="7"/>
      <c r="AW141" s="7"/>
      <c r="AX141" s="7"/>
      <c r="AY141" s="7" t="s">
        <v>19</v>
      </c>
      <c r="AZ141" s="7"/>
      <c r="BA141" s="7"/>
      <c r="BB141" s="7"/>
      <c r="BC141" s="7"/>
      <c r="BD141" s="7"/>
      <c r="BE141" s="7"/>
      <c r="BF141" s="7"/>
      <c r="BG141" s="7"/>
      <c r="BH141" s="7"/>
      <c r="BI141" s="7"/>
      <c r="BJ141" s="7"/>
      <c r="BK141" s="7"/>
      <c r="BL141" s="7"/>
      <c r="BM141" s="7"/>
      <c r="BN141" s="7"/>
      <c r="BO141" s="7"/>
      <c r="BP141" s="7"/>
      <c r="BS141" s="7"/>
      <c r="BT141" s="7" t="b">
        <v>0</v>
      </c>
      <c r="BU141" s="7"/>
    </row>
    <row r="142">
      <c r="A142" s="7" t="s">
        <v>1415</v>
      </c>
      <c r="B142" s="132" t="b">
        <v>1</v>
      </c>
      <c r="C142" s="7"/>
      <c r="D142" s="138" t="s">
        <v>1416</v>
      </c>
      <c r="E142" s="134" t="str">
        <f t="array" ref="E142">IFNA( index(studiesdatasets!$A$2:$R4130,MATCH("*"&amp;IF(F142 = "","INVALID", F142)&amp;"*",studiesdatasets!$D$2:$D4130,0),1))</f>
        <v>set_4</v>
      </c>
      <c r="F142" s="159" t="s">
        <v>475</v>
      </c>
      <c r="G142" s="7" t="s">
        <v>1417</v>
      </c>
      <c r="H142" s="7" t="s">
        <v>1418</v>
      </c>
      <c r="I142" s="7"/>
      <c r="J142" s="7"/>
      <c r="K142" s="7"/>
      <c r="L142" s="7"/>
      <c r="M142" s="7" t="s">
        <v>799</v>
      </c>
      <c r="N142" s="7" t="str">
        <f t="shared" si="5"/>
        <v>FALSE</v>
      </c>
      <c r="O142" s="7" t="s">
        <v>479</v>
      </c>
      <c r="P142" s="161" t="s">
        <v>1236</v>
      </c>
      <c r="Q142" s="161" t="s">
        <v>1237</v>
      </c>
      <c r="R142" s="7" t="s">
        <v>1238</v>
      </c>
      <c r="S142" s="7" t="s">
        <v>1239</v>
      </c>
      <c r="T142" s="135">
        <v>43.0838</v>
      </c>
      <c r="U142" s="135">
        <v>-79.4748</v>
      </c>
      <c r="V142" s="137" t="s">
        <v>1314</v>
      </c>
      <c r="W142" s="160"/>
      <c r="X142" s="7" t="s">
        <v>1240</v>
      </c>
      <c r="Y142" s="7" t="s">
        <v>1241</v>
      </c>
      <c r="Z142" s="7" t="s">
        <v>1242</v>
      </c>
      <c r="AA142" s="7"/>
      <c r="AB142" s="7">
        <v>0.0</v>
      </c>
      <c r="AC142" s="7" t="s">
        <v>16</v>
      </c>
      <c r="AD142" s="7"/>
      <c r="AE142" s="7" t="s">
        <v>19</v>
      </c>
      <c r="AF142" s="7" t="s">
        <v>19</v>
      </c>
      <c r="AG142" s="7" t="s">
        <v>19</v>
      </c>
      <c r="AH142" s="7" t="s">
        <v>19</v>
      </c>
      <c r="AI142" s="7" t="s">
        <v>19</v>
      </c>
      <c r="AJ142" s="7" t="s">
        <v>19</v>
      </c>
      <c r="AK142" s="7"/>
      <c r="AL142" s="7" t="s">
        <v>19</v>
      </c>
      <c r="AM142" s="7" t="s">
        <v>19</v>
      </c>
      <c r="AN142" s="7" t="s">
        <v>19</v>
      </c>
      <c r="AO142" s="7" t="s">
        <v>19</v>
      </c>
      <c r="AP142" s="7" t="s">
        <v>19</v>
      </c>
      <c r="AQ142" s="7"/>
      <c r="AR142" s="7"/>
      <c r="AS142" s="7"/>
      <c r="AT142" s="7"/>
      <c r="AU142" s="7"/>
      <c r="AV142" s="7"/>
      <c r="AW142" s="7"/>
      <c r="AX142" s="7"/>
      <c r="AY142" s="7" t="s">
        <v>19</v>
      </c>
      <c r="AZ142" s="7"/>
      <c r="BA142" s="7"/>
      <c r="BB142" s="7"/>
      <c r="BC142" s="7"/>
      <c r="BD142" s="7"/>
      <c r="BE142" s="7"/>
      <c r="BF142" s="7"/>
      <c r="BG142" s="7"/>
      <c r="BH142" s="7"/>
      <c r="BI142" s="7"/>
      <c r="BJ142" s="7"/>
      <c r="BK142" s="7"/>
      <c r="BL142" s="7"/>
      <c r="BM142" s="7"/>
      <c r="BN142" s="7"/>
      <c r="BO142" s="7"/>
      <c r="BP142" s="7"/>
      <c r="BS142" s="7"/>
      <c r="BT142" s="7" t="b">
        <v>0</v>
      </c>
      <c r="BU142" s="7"/>
    </row>
    <row r="143">
      <c r="A143" s="7" t="s">
        <v>1419</v>
      </c>
      <c r="B143" s="132" t="b">
        <v>1</v>
      </c>
      <c r="C143" s="7"/>
      <c r="D143" s="138" t="s">
        <v>1420</v>
      </c>
      <c r="E143" s="134" t="str">
        <f t="array" ref="E143">IFNA( index(studiesdatasets!$A$2:$R4130,MATCH("*"&amp;IF(F143 = "","INVALID", F143)&amp;"*",studiesdatasets!$D$2:$D4130,0),1))</f>
        <v>set_4</v>
      </c>
      <c r="F143" s="159" t="s">
        <v>475</v>
      </c>
      <c r="G143" s="7" t="s">
        <v>1421</v>
      </c>
      <c r="H143" s="7" t="s">
        <v>1422</v>
      </c>
      <c r="I143" s="7"/>
      <c r="J143" s="7"/>
      <c r="K143" s="7"/>
      <c r="L143" s="7"/>
      <c r="M143" s="7" t="s">
        <v>799</v>
      </c>
      <c r="N143" s="7" t="str">
        <f t="shared" si="5"/>
        <v>FALSE</v>
      </c>
      <c r="O143" s="7" t="s">
        <v>479</v>
      </c>
      <c r="P143" s="161" t="s">
        <v>1236</v>
      </c>
      <c r="Q143" s="161" t="s">
        <v>1237</v>
      </c>
      <c r="R143" s="7" t="s">
        <v>1238</v>
      </c>
      <c r="S143" s="7" t="s">
        <v>1239</v>
      </c>
      <c r="T143" s="135">
        <v>43.1342</v>
      </c>
      <c r="U143" s="135">
        <v>-79.7453</v>
      </c>
      <c r="V143" s="137" t="s">
        <v>1423</v>
      </c>
      <c r="W143" s="160"/>
      <c r="X143" s="7" t="s">
        <v>1240</v>
      </c>
      <c r="Y143" s="7" t="s">
        <v>1241</v>
      </c>
      <c r="Z143" s="7" t="s">
        <v>1242</v>
      </c>
      <c r="AA143" s="7"/>
      <c r="AB143" s="7">
        <v>0.0</v>
      </c>
      <c r="AC143" s="7" t="s">
        <v>16</v>
      </c>
      <c r="AD143" s="7"/>
      <c r="AE143" s="7" t="s">
        <v>19</v>
      </c>
      <c r="AF143" s="7" t="s">
        <v>19</v>
      </c>
      <c r="AG143" s="7" t="s">
        <v>19</v>
      </c>
      <c r="AH143" s="7" t="s">
        <v>19</v>
      </c>
      <c r="AI143" s="7" t="s">
        <v>19</v>
      </c>
      <c r="AJ143" s="7" t="s">
        <v>19</v>
      </c>
      <c r="AK143" s="7"/>
      <c r="AL143" s="7" t="s">
        <v>19</v>
      </c>
      <c r="AM143" s="7" t="s">
        <v>19</v>
      </c>
      <c r="AN143" s="7" t="s">
        <v>19</v>
      </c>
      <c r="AO143" s="7" t="s">
        <v>19</v>
      </c>
      <c r="AP143" s="7" t="s">
        <v>19</v>
      </c>
      <c r="AQ143" s="7"/>
      <c r="AR143" s="7"/>
      <c r="AS143" s="7"/>
      <c r="AT143" s="7"/>
      <c r="AU143" s="7"/>
      <c r="AV143" s="7"/>
      <c r="AW143" s="7"/>
      <c r="AX143" s="7"/>
      <c r="AY143" s="7" t="s">
        <v>19</v>
      </c>
      <c r="AZ143" s="7"/>
      <c r="BA143" s="7"/>
      <c r="BB143" s="7"/>
      <c r="BC143" s="7"/>
      <c r="BD143" s="7"/>
      <c r="BE143" s="7"/>
      <c r="BF143" s="7"/>
      <c r="BG143" s="7"/>
      <c r="BH143" s="7"/>
      <c r="BI143" s="7"/>
      <c r="BJ143" s="7"/>
      <c r="BK143" s="7"/>
      <c r="BL143" s="7"/>
      <c r="BM143" s="7"/>
      <c r="BN143" s="7"/>
      <c r="BO143" s="7"/>
      <c r="BP143" s="7"/>
      <c r="BS143" s="7"/>
      <c r="BT143" s="7" t="b">
        <v>0</v>
      </c>
      <c r="BU143" s="7"/>
    </row>
    <row r="144">
      <c r="A144" s="7" t="s">
        <v>1424</v>
      </c>
      <c r="B144" s="132" t="b">
        <v>1</v>
      </c>
      <c r="C144" s="7"/>
      <c r="D144" s="138" t="s">
        <v>1425</v>
      </c>
      <c r="E144" s="134" t="str">
        <f t="array" ref="E144">IFNA( index(studiesdatasets!$A$2:$R4130,MATCH("*"&amp;IF(F144 = "","INVALID", F144)&amp;"*",studiesdatasets!$D$2:$D4130,0),1))</f>
        <v>set_4</v>
      </c>
      <c r="F144" s="159" t="s">
        <v>475</v>
      </c>
      <c r="G144" s="7" t="s">
        <v>1426</v>
      </c>
      <c r="H144" s="7" t="s">
        <v>1427</v>
      </c>
      <c r="I144" s="7"/>
      <c r="J144" s="7"/>
      <c r="K144" s="7"/>
      <c r="L144" s="7"/>
      <c r="M144" s="7" t="s">
        <v>799</v>
      </c>
      <c r="N144" s="7" t="str">
        <f t="shared" si="5"/>
        <v>FALSE</v>
      </c>
      <c r="O144" s="7" t="s">
        <v>479</v>
      </c>
      <c r="P144" s="7" t="s">
        <v>1236</v>
      </c>
      <c r="Q144" s="7" t="s">
        <v>1237</v>
      </c>
      <c r="R144" s="7" t="s">
        <v>1238</v>
      </c>
      <c r="S144" s="7" t="s">
        <v>1239</v>
      </c>
      <c r="T144" s="135">
        <v>43.1628</v>
      </c>
      <c r="U144" s="135">
        <v>-79.8865</v>
      </c>
      <c r="V144" s="137" t="s">
        <v>1423</v>
      </c>
      <c r="W144" s="160"/>
      <c r="X144" s="7" t="s">
        <v>1240</v>
      </c>
      <c r="Y144" s="7" t="s">
        <v>1241</v>
      </c>
      <c r="Z144" s="7" t="s">
        <v>1242</v>
      </c>
      <c r="AA144" s="7"/>
      <c r="AB144" s="7">
        <v>0.0</v>
      </c>
      <c r="AC144" s="7" t="s">
        <v>16</v>
      </c>
      <c r="AD144" s="7"/>
      <c r="AE144" s="7" t="s">
        <v>19</v>
      </c>
      <c r="AF144" s="7" t="s">
        <v>19</v>
      </c>
      <c r="AG144" s="7" t="s">
        <v>19</v>
      </c>
      <c r="AH144" s="7" t="s">
        <v>19</v>
      </c>
      <c r="AI144" s="7" t="s">
        <v>19</v>
      </c>
      <c r="AJ144" s="7" t="s">
        <v>19</v>
      </c>
      <c r="AK144" s="7"/>
      <c r="AL144" s="7" t="s">
        <v>19</v>
      </c>
      <c r="AM144" s="7" t="s">
        <v>19</v>
      </c>
      <c r="AN144" s="7" t="s">
        <v>19</v>
      </c>
      <c r="AO144" s="7" t="s">
        <v>19</v>
      </c>
      <c r="AP144" s="7" t="s">
        <v>19</v>
      </c>
      <c r="AQ144" s="7"/>
      <c r="AR144" s="7"/>
      <c r="AS144" s="7"/>
      <c r="AT144" s="7"/>
      <c r="AU144" s="7"/>
      <c r="AV144" s="7"/>
      <c r="AW144" s="7"/>
      <c r="AX144" s="7"/>
      <c r="AY144" s="7" t="s">
        <v>19</v>
      </c>
      <c r="AZ144" s="7"/>
      <c r="BA144" s="7"/>
      <c r="BB144" s="7"/>
      <c r="BC144" s="7"/>
      <c r="BD144" s="7"/>
      <c r="BE144" s="7"/>
      <c r="BF144" s="7"/>
      <c r="BG144" s="7"/>
      <c r="BH144" s="7"/>
      <c r="BI144" s="7"/>
      <c r="BJ144" s="7"/>
      <c r="BK144" s="7"/>
      <c r="BL144" s="7"/>
      <c r="BM144" s="7"/>
      <c r="BN144" s="7"/>
      <c r="BO144" s="7"/>
      <c r="BP144" s="7"/>
      <c r="BS144" s="7"/>
      <c r="BT144" s="7" t="b">
        <v>0</v>
      </c>
      <c r="BU144" s="7"/>
    </row>
    <row r="145">
      <c r="A145" s="7" t="s">
        <v>1428</v>
      </c>
      <c r="B145" s="132" t="b">
        <v>1</v>
      </c>
      <c r="C145" s="7"/>
      <c r="D145" s="138" t="s">
        <v>1429</v>
      </c>
      <c r="E145" s="134" t="str">
        <f t="array" ref="E145">IFNA( index(studiesdatasets!$A$2:$R4130,MATCH("*"&amp;IF(F145 = "","INVALID", F145)&amp;"*",studiesdatasets!$D$2:$D4130,0),1))</f>
        <v>set_4</v>
      </c>
      <c r="F145" s="159" t="s">
        <v>475</v>
      </c>
      <c r="G145" s="7" t="s">
        <v>1430</v>
      </c>
      <c r="H145" s="7" t="s">
        <v>1431</v>
      </c>
      <c r="I145" s="7"/>
      <c r="J145" s="7"/>
      <c r="K145" s="7"/>
      <c r="L145" s="7"/>
      <c r="M145" s="7" t="s">
        <v>799</v>
      </c>
      <c r="N145" s="7" t="str">
        <f t="shared" si="5"/>
        <v>FALSE</v>
      </c>
      <c r="O145" s="7" t="s">
        <v>479</v>
      </c>
      <c r="P145" s="161" t="s">
        <v>1236</v>
      </c>
      <c r="Q145" s="161" t="s">
        <v>1237</v>
      </c>
      <c r="R145" s="7" t="s">
        <v>1238</v>
      </c>
      <c r="S145" s="7" t="s">
        <v>1239</v>
      </c>
      <c r="T145" s="135">
        <v>43.1913</v>
      </c>
      <c r="U145" s="135">
        <v>-79.8989</v>
      </c>
      <c r="V145" s="137" t="s">
        <v>1423</v>
      </c>
      <c r="W145" s="160"/>
      <c r="X145" s="7" t="s">
        <v>1240</v>
      </c>
      <c r="Y145" s="7" t="s">
        <v>1241</v>
      </c>
      <c r="Z145" s="7" t="s">
        <v>1242</v>
      </c>
      <c r="AA145" s="7"/>
      <c r="AB145" s="7">
        <v>0.0</v>
      </c>
      <c r="AC145" s="7" t="s">
        <v>16</v>
      </c>
      <c r="AD145" s="7"/>
      <c r="AE145" s="7" t="s">
        <v>19</v>
      </c>
      <c r="AF145" s="7" t="s">
        <v>19</v>
      </c>
      <c r="AG145" s="7" t="s">
        <v>19</v>
      </c>
      <c r="AH145" s="7" t="s">
        <v>19</v>
      </c>
      <c r="AI145" s="7" t="s">
        <v>19</v>
      </c>
      <c r="AJ145" s="7" t="s">
        <v>19</v>
      </c>
      <c r="AK145" s="7"/>
      <c r="AL145" s="7" t="s">
        <v>19</v>
      </c>
      <c r="AM145" s="7" t="s">
        <v>19</v>
      </c>
      <c r="AN145" s="7" t="s">
        <v>19</v>
      </c>
      <c r="AO145" s="7" t="s">
        <v>19</v>
      </c>
      <c r="AP145" s="7" t="s">
        <v>19</v>
      </c>
      <c r="AQ145" s="7"/>
      <c r="AR145" s="7"/>
      <c r="AS145" s="7"/>
      <c r="AT145" s="7"/>
      <c r="AU145" s="7"/>
      <c r="AV145" s="7"/>
      <c r="AW145" s="7"/>
      <c r="AX145" s="7"/>
      <c r="AY145" s="7" t="s">
        <v>19</v>
      </c>
      <c r="AZ145" s="7"/>
      <c r="BA145" s="7"/>
      <c r="BB145" s="7"/>
      <c r="BC145" s="7"/>
      <c r="BD145" s="7"/>
      <c r="BE145" s="7"/>
      <c r="BF145" s="7"/>
      <c r="BG145" s="7"/>
      <c r="BH145" s="7"/>
      <c r="BI145" s="7"/>
      <c r="BJ145" s="7"/>
      <c r="BK145" s="7"/>
      <c r="BL145" s="7"/>
      <c r="BM145" s="7"/>
      <c r="BN145" s="7"/>
      <c r="BO145" s="7"/>
      <c r="BP145" s="7"/>
      <c r="BS145" s="7"/>
      <c r="BT145" s="7" t="b">
        <v>0</v>
      </c>
      <c r="BU145" s="7"/>
    </row>
    <row r="146">
      <c r="A146" s="7" t="s">
        <v>1432</v>
      </c>
      <c r="B146" s="132" t="b">
        <v>1</v>
      </c>
      <c r="C146" s="7"/>
      <c r="D146" s="138" t="s">
        <v>1433</v>
      </c>
      <c r="E146" s="134" t="str">
        <f t="array" ref="E146">IFNA( index(studiesdatasets!$A$2:$R4130,MATCH("*"&amp;IF(F146 = "","INVALID", F146)&amp;"*",studiesdatasets!$D$2:$D4130,0),1))</f>
        <v>set_4</v>
      </c>
      <c r="F146" s="159" t="s">
        <v>475</v>
      </c>
      <c r="G146" s="7" t="s">
        <v>1434</v>
      </c>
      <c r="H146" s="7" t="s">
        <v>1435</v>
      </c>
      <c r="I146" s="7"/>
      <c r="J146" s="7"/>
      <c r="K146" s="7"/>
      <c r="L146" s="7"/>
      <c r="M146" s="7" t="s">
        <v>799</v>
      </c>
      <c r="N146" s="7" t="str">
        <f t="shared" si="5"/>
        <v>FALSE</v>
      </c>
      <c r="O146" s="7" t="s">
        <v>479</v>
      </c>
      <c r="P146" s="161" t="s">
        <v>1236</v>
      </c>
      <c r="Q146" s="161" t="s">
        <v>1237</v>
      </c>
      <c r="R146" s="7" t="s">
        <v>1238</v>
      </c>
      <c r="S146" s="7" t="s">
        <v>1239</v>
      </c>
      <c r="T146" s="135">
        <v>43.2537</v>
      </c>
      <c r="U146" s="135">
        <v>-79.0955</v>
      </c>
      <c r="V146" s="137" t="s">
        <v>1423</v>
      </c>
      <c r="W146" s="160"/>
      <c r="X146" s="7" t="s">
        <v>1240</v>
      </c>
      <c r="Y146" s="7" t="s">
        <v>1241</v>
      </c>
      <c r="Z146" s="7" t="s">
        <v>1242</v>
      </c>
      <c r="AA146" s="7"/>
      <c r="AB146" s="7">
        <v>0.0</v>
      </c>
      <c r="AC146" s="7" t="s">
        <v>16</v>
      </c>
      <c r="AD146" s="7"/>
      <c r="AE146" s="7" t="s">
        <v>19</v>
      </c>
      <c r="AF146" s="7" t="s">
        <v>19</v>
      </c>
      <c r="AG146" s="7" t="s">
        <v>19</v>
      </c>
      <c r="AH146" s="7" t="s">
        <v>19</v>
      </c>
      <c r="AI146" s="7" t="s">
        <v>19</v>
      </c>
      <c r="AJ146" s="7" t="s">
        <v>19</v>
      </c>
      <c r="AK146" s="7"/>
      <c r="AL146" s="7" t="s">
        <v>19</v>
      </c>
      <c r="AM146" s="7" t="s">
        <v>19</v>
      </c>
      <c r="AN146" s="7" t="s">
        <v>19</v>
      </c>
      <c r="AO146" s="7" t="s">
        <v>19</v>
      </c>
      <c r="AP146" s="7" t="s">
        <v>19</v>
      </c>
      <c r="AQ146" s="7"/>
      <c r="AR146" s="7"/>
      <c r="AS146" s="7"/>
      <c r="AT146" s="7"/>
      <c r="AU146" s="7"/>
      <c r="AV146" s="7"/>
      <c r="AW146" s="7"/>
      <c r="AX146" s="7"/>
      <c r="AY146" s="7" t="s">
        <v>19</v>
      </c>
      <c r="AZ146" s="7"/>
      <c r="BA146" s="7"/>
      <c r="BB146" s="7"/>
      <c r="BC146" s="7"/>
      <c r="BD146" s="7"/>
      <c r="BE146" s="7"/>
      <c r="BF146" s="7"/>
      <c r="BG146" s="7"/>
      <c r="BH146" s="7"/>
      <c r="BI146" s="7"/>
      <c r="BJ146" s="7"/>
      <c r="BK146" s="7"/>
      <c r="BL146" s="7"/>
      <c r="BM146" s="7"/>
      <c r="BN146" s="7"/>
      <c r="BO146" s="7"/>
      <c r="BP146" s="7"/>
      <c r="BS146" s="7"/>
      <c r="BT146" s="7" t="b">
        <v>0</v>
      </c>
      <c r="BU146" s="7"/>
    </row>
    <row r="147">
      <c r="A147" s="7" t="s">
        <v>1436</v>
      </c>
      <c r="B147" s="132" t="b">
        <v>1</v>
      </c>
      <c r="C147" s="7"/>
      <c r="D147" s="138" t="s">
        <v>1437</v>
      </c>
      <c r="E147" s="134" t="str">
        <f t="array" ref="E147">IFNA( index(studiesdatasets!$A$2:$R4130,MATCH("*"&amp;IF(F147 = "","INVALID", F147)&amp;"*",studiesdatasets!$D$2:$D4130,0),1))</f>
        <v>set_4</v>
      </c>
      <c r="F147" s="159" t="s">
        <v>475</v>
      </c>
      <c r="G147" s="7" t="s">
        <v>1438</v>
      </c>
      <c r="H147" s="7" t="s">
        <v>1439</v>
      </c>
      <c r="I147" s="7"/>
      <c r="J147" s="7"/>
      <c r="K147" s="7"/>
      <c r="L147" s="7"/>
      <c r="M147" s="7" t="s">
        <v>799</v>
      </c>
      <c r="N147" s="7" t="str">
        <f t="shared" si="5"/>
        <v>FALSE</v>
      </c>
      <c r="O147" s="7" t="s">
        <v>479</v>
      </c>
      <c r="P147" s="7" t="s">
        <v>1236</v>
      </c>
      <c r="Q147" s="7" t="s">
        <v>1237</v>
      </c>
      <c r="R147" s="7" t="s">
        <v>1238</v>
      </c>
      <c r="S147" s="7" t="s">
        <v>1239</v>
      </c>
      <c r="T147" s="135">
        <v>43.2043</v>
      </c>
      <c r="U147" s="135">
        <v>-79.2669</v>
      </c>
      <c r="V147" s="137" t="s">
        <v>1440</v>
      </c>
      <c r="W147" s="160"/>
      <c r="X147" s="7" t="s">
        <v>1240</v>
      </c>
      <c r="Y147" s="7" t="s">
        <v>1241</v>
      </c>
      <c r="Z147" s="7" t="s">
        <v>1242</v>
      </c>
      <c r="AA147" s="7"/>
      <c r="AB147" s="7">
        <v>0.0</v>
      </c>
      <c r="AC147" s="7" t="s">
        <v>16</v>
      </c>
      <c r="AD147" s="7"/>
      <c r="AE147" s="7" t="s">
        <v>19</v>
      </c>
      <c r="AF147" s="7" t="s">
        <v>19</v>
      </c>
      <c r="AG147" s="7" t="s">
        <v>19</v>
      </c>
      <c r="AH147" s="7" t="s">
        <v>19</v>
      </c>
      <c r="AI147" s="7" t="s">
        <v>19</v>
      </c>
      <c r="AJ147" s="7" t="s">
        <v>19</v>
      </c>
      <c r="AK147" s="7"/>
      <c r="AL147" s="7" t="s">
        <v>19</v>
      </c>
      <c r="AM147" s="7" t="s">
        <v>19</v>
      </c>
      <c r="AN147" s="7" t="s">
        <v>19</v>
      </c>
      <c r="AO147" s="7" t="s">
        <v>19</v>
      </c>
      <c r="AP147" s="7" t="s">
        <v>19</v>
      </c>
      <c r="AQ147" s="7"/>
      <c r="AR147" s="7"/>
      <c r="AS147" s="7"/>
      <c r="AT147" s="7"/>
      <c r="AU147" s="7"/>
      <c r="AV147" s="7"/>
      <c r="AW147" s="7"/>
      <c r="AX147" s="7"/>
      <c r="AY147" s="7" t="s">
        <v>19</v>
      </c>
      <c r="AZ147" s="7"/>
      <c r="BA147" s="7"/>
      <c r="BB147" s="7"/>
      <c r="BC147" s="7"/>
      <c r="BD147" s="7"/>
      <c r="BE147" s="7"/>
      <c r="BF147" s="7"/>
      <c r="BG147" s="7"/>
      <c r="BH147" s="7"/>
      <c r="BI147" s="7"/>
      <c r="BJ147" s="7"/>
      <c r="BK147" s="7"/>
      <c r="BL147" s="7"/>
      <c r="BM147" s="7"/>
      <c r="BN147" s="7"/>
      <c r="BO147" s="7"/>
      <c r="BP147" s="7"/>
      <c r="BS147" s="7"/>
      <c r="BT147" s="7" t="b">
        <v>0</v>
      </c>
      <c r="BU147" s="7"/>
    </row>
    <row r="148">
      <c r="A148" s="7" t="s">
        <v>1441</v>
      </c>
      <c r="B148" s="132" t="b">
        <v>1</v>
      </c>
      <c r="C148" s="7"/>
      <c r="D148" s="138" t="s">
        <v>1442</v>
      </c>
      <c r="E148" s="134" t="str">
        <f t="array" ref="E148">IFNA( index(studiesdatasets!$A$2:$R4130,MATCH("*"&amp;IF(F148 = "","INVALID", F148)&amp;"*",studiesdatasets!$D$2:$D4130,0),1))</f>
        <v>set_4</v>
      </c>
      <c r="F148" s="159" t="s">
        <v>475</v>
      </c>
      <c r="G148" s="7" t="s">
        <v>1443</v>
      </c>
      <c r="H148" s="7" t="s">
        <v>1444</v>
      </c>
      <c r="I148" s="7"/>
      <c r="J148" s="7"/>
      <c r="K148" s="7"/>
      <c r="L148" s="7"/>
      <c r="M148" s="7" t="s">
        <v>799</v>
      </c>
      <c r="N148" s="7" t="str">
        <f t="shared" si="5"/>
        <v>FALSE</v>
      </c>
      <c r="O148" s="7" t="s">
        <v>479</v>
      </c>
      <c r="P148" s="161" t="s">
        <v>1236</v>
      </c>
      <c r="Q148" s="161" t="s">
        <v>1237</v>
      </c>
      <c r="R148" s="7" t="s">
        <v>1238</v>
      </c>
      <c r="S148" s="7" t="s">
        <v>1239</v>
      </c>
      <c r="T148" s="135">
        <v>43.0075</v>
      </c>
      <c r="U148" s="135">
        <v>-79.112</v>
      </c>
      <c r="V148" s="137" t="s">
        <v>1423</v>
      </c>
      <c r="W148" s="160"/>
      <c r="X148" s="7" t="s">
        <v>1240</v>
      </c>
      <c r="Y148" s="7" t="s">
        <v>1241</v>
      </c>
      <c r="Z148" s="7" t="s">
        <v>1242</v>
      </c>
      <c r="AA148" s="7"/>
      <c r="AB148" s="7">
        <v>0.0</v>
      </c>
      <c r="AC148" s="7" t="s">
        <v>16</v>
      </c>
      <c r="AD148" s="7"/>
      <c r="AE148" s="7" t="s">
        <v>19</v>
      </c>
      <c r="AF148" s="7" t="s">
        <v>19</v>
      </c>
      <c r="AG148" s="7" t="s">
        <v>19</v>
      </c>
      <c r="AH148" s="7" t="s">
        <v>19</v>
      </c>
      <c r="AI148" s="7" t="s">
        <v>19</v>
      </c>
      <c r="AJ148" s="7" t="s">
        <v>19</v>
      </c>
      <c r="AK148" s="7"/>
      <c r="AL148" s="7" t="s">
        <v>19</v>
      </c>
      <c r="AM148" s="7" t="s">
        <v>19</v>
      </c>
      <c r="AN148" s="7" t="s">
        <v>19</v>
      </c>
      <c r="AO148" s="7" t="s">
        <v>19</v>
      </c>
      <c r="AP148" s="7" t="s">
        <v>19</v>
      </c>
      <c r="AQ148" s="7"/>
      <c r="AR148" s="7"/>
      <c r="AS148" s="7"/>
      <c r="AT148" s="7"/>
      <c r="AU148" s="7"/>
      <c r="AV148" s="7"/>
      <c r="AW148" s="7"/>
      <c r="AX148" s="7"/>
      <c r="AY148" s="7" t="s">
        <v>19</v>
      </c>
      <c r="AZ148" s="7"/>
      <c r="BA148" s="7"/>
      <c r="BB148" s="7"/>
      <c r="BC148" s="7"/>
      <c r="BD148" s="7"/>
      <c r="BE148" s="7"/>
      <c r="BF148" s="7"/>
      <c r="BG148" s="7"/>
      <c r="BH148" s="7"/>
      <c r="BI148" s="7"/>
      <c r="BJ148" s="7"/>
      <c r="BK148" s="7"/>
      <c r="BL148" s="7"/>
      <c r="BM148" s="7"/>
      <c r="BN148" s="7"/>
      <c r="BO148" s="7"/>
      <c r="BP148" s="7"/>
      <c r="BS148" s="7"/>
      <c r="BT148" s="7" t="b">
        <v>0</v>
      </c>
      <c r="BU148" s="7"/>
    </row>
    <row r="149">
      <c r="A149" s="7" t="s">
        <v>1445</v>
      </c>
      <c r="B149" s="132" t="b">
        <v>1</v>
      </c>
      <c r="C149" s="7"/>
      <c r="D149" s="138" t="s">
        <v>1446</v>
      </c>
      <c r="E149" s="134" t="str">
        <f t="array" ref="E149">IFNA( index(studiesdatasets!$A$2:$R4130,MATCH("*"&amp;IF(F149 = "","INVALID", F149)&amp;"*",studiesdatasets!$D$2:$D4130,0),1))</f>
        <v>set_4</v>
      </c>
      <c r="F149" s="159" t="s">
        <v>475</v>
      </c>
      <c r="G149" s="7" t="s">
        <v>1447</v>
      </c>
      <c r="H149" s="7" t="s">
        <v>1448</v>
      </c>
      <c r="I149" s="7"/>
      <c r="J149" s="7"/>
      <c r="K149" s="7"/>
      <c r="L149" s="7"/>
      <c r="M149" s="7" t="s">
        <v>799</v>
      </c>
      <c r="N149" s="7" t="str">
        <f t="shared" si="5"/>
        <v>FALSE</v>
      </c>
      <c r="O149" s="7" t="s">
        <v>479</v>
      </c>
      <c r="P149" s="161" t="s">
        <v>1236</v>
      </c>
      <c r="Q149" s="161" t="s">
        <v>1237</v>
      </c>
      <c r="R149" s="7" t="s">
        <v>1238</v>
      </c>
      <c r="S149" s="7" t="s">
        <v>1239</v>
      </c>
      <c r="T149" s="135">
        <v>43.112</v>
      </c>
      <c r="U149" s="135">
        <v>-79.4216</v>
      </c>
      <c r="V149" s="137" t="s">
        <v>1423</v>
      </c>
      <c r="W149" s="160"/>
      <c r="X149" s="7" t="s">
        <v>1240</v>
      </c>
      <c r="Y149" s="7" t="s">
        <v>1241</v>
      </c>
      <c r="Z149" s="7" t="s">
        <v>1242</v>
      </c>
      <c r="AA149" s="7"/>
      <c r="AB149" s="7">
        <v>0.0</v>
      </c>
      <c r="AC149" s="7" t="s">
        <v>16</v>
      </c>
      <c r="AD149" s="7"/>
      <c r="AE149" s="7" t="s">
        <v>19</v>
      </c>
      <c r="AF149" s="7" t="s">
        <v>19</v>
      </c>
      <c r="AG149" s="7" t="s">
        <v>19</v>
      </c>
      <c r="AH149" s="7" t="s">
        <v>19</v>
      </c>
      <c r="AI149" s="7" t="s">
        <v>19</v>
      </c>
      <c r="AJ149" s="7" t="s">
        <v>19</v>
      </c>
      <c r="AK149" s="7"/>
      <c r="AL149" s="7" t="s">
        <v>19</v>
      </c>
      <c r="AM149" s="7" t="s">
        <v>19</v>
      </c>
      <c r="AN149" s="7" t="s">
        <v>19</v>
      </c>
      <c r="AO149" s="7" t="s">
        <v>19</v>
      </c>
      <c r="AP149" s="7" t="s">
        <v>19</v>
      </c>
      <c r="AQ149" s="7"/>
      <c r="AR149" s="7"/>
      <c r="AS149" s="7"/>
      <c r="AT149" s="7"/>
      <c r="AU149" s="7"/>
      <c r="AV149" s="7"/>
      <c r="AW149" s="7"/>
      <c r="AX149" s="7"/>
      <c r="AY149" s="7" t="s">
        <v>19</v>
      </c>
      <c r="AZ149" s="7"/>
      <c r="BA149" s="7"/>
      <c r="BB149" s="7"/>
      <c r="BC149" s="7"/>
      <c r="BD149" s="7"/>
      <c r="BE149" s="7"/>
      <c r="BF149" s="7"/>
      <c r="BG149" s="7"/>
      <c r="BH149" s="7"/>
      <c r="BI149" s="7"/>
      <c r="BJ149" s="7"/>
      <c r="BK149" s="7"/>
      <c r="BL149" s="7"/>
      <c r="BM149" s="7"/>
      <c r="BN149" s="7"/>
      <c r="BO149" s="7"/>
      <c r="BP149" s="7"/>
      <c r="BS149" s="7"/>
      <c r="BT149" s="7" t="b">
        <v>0</v>
      </c>
      <c r="BU149" s="7"/>
    </row>
    <row r="150">
      <c r="A150" s="7" t="s">
        <v>1449</v>
      </c>
      <c r="B150" s="132" t="b">
        <v>1</v>
      </c>
      <c r="C150" s="7"/>
      <c r="D150" s="138" t="s">
        <v>1450</v>
      </c>
      <c r="E150" s="134" t="str">
        <f t="array" ref="E150">IFNA( index(studiesdatasets!$A$2:$R4130,MATCH("*"&amp;IF(F150 = "","INVALID", F150)&amp;"*",studiesdatasets!$D$2:$D4130,0),1))</f>
        <v>set_4</v>
      </c>
      <c r="F150" s="159" t="s">
        <v>475</v>
      </c>
      <c r="G150" s="7" t="s">
        <v>1451</v>
      </c>
      <c r="H150" s="7" t="s">
        <v>1452</v>
      </c>
      <c r="I150" s="7"/>
      <c r="J150" s="7"/>
      <c r="K150" s="7"/>
      <c r="L150" s="7"/>
      <c r="M150" s="7" t="s">
        <v>799</v>
      </c>
      <c r="N150" s="7" t="str">
        <f t="shared" si="5"/>
        <v>FALSE</v>
      </c>
      <c r="O150" s="7" t="s">
        <v>479</v>
      </c>
      <c r="P150" s="7" t="s">
        <v>1236</v>
      </c>
      <c r="Q150" s="7" t="s">
        <v>1237</v>
      </c>
      <c r="R150" s="7" t="s">
        <v>1238</v>
      </c>
      <c r="S150" s="7" t="s">
        <v>1239</v>
      </c>
      <c r="T150" s="135">
        <v>43.1537</v>
      </c>
      <c r="U150" s="135">
        <v>-79.3346</v>
      </c>
      <c r="V150" s="137" t="s">
        <v>1423</v>
      </c>
      <c r="W150" s="160"/>
      <c r="X150" s="7" t="s">
        <v>1240</v>
      </c>
      <c r="Y150" s="7" t="s">
        <v>1241</v>
      </c>
      <c r="Z150" s="7" t="s">
        <v>1242</v>
      </c>
      <c r="AA150" s="7"/>
      <c r="AB150" s="7">
        <v>0.0</v>
      </c>
      <c r="AC150" s="7" t="s">
        <v>16</v>
      </c>
      <c r="AD150" s="7"/>
      <c r="AE150" s="7" t="s">
        <v>19</v>
      </c>
      <c r="AF150" s="7" t="s">
        <v>19</v>
      </c>
      <c r="AG150" s="7" t="s">
        <v>19</v>
      </c>
      <c r="AH150" s="7" t="s">
        <v>19</v>
      </c>
      <c r="AI150" s="7" t="s">
        <v>19</v>
      </c>
      <c r="AJ150" s="7" t="s">
        <v>19</v>
      </c>
      <c r="AK150" s="7"/>
      <c r="AL150" s="7" t="s">
        <v>19</v>
      </c>
      <c r="AM150" s="7" t="s">
        <v>19</v>
      </c>
      <c r="AN150" s="7" t="s">
        <v>19</v>
      </c>
      <c r="AO150" s="7" t="s">
        <v>19</v>
      </c>
      <c r="AP150" s="7" t="s">
        <v>19</v>
      </c>
      <c r="AQ150" s="7"/>
      <c r="AR150" s="7"/>
      <c r="AS150" s="7"/>
      <c r="AT150" s="7"/>
      <c r="AU150" s="7"/>
      <c r="AV150" s="7"/>
      <c r="AW150" s="7"/>
      <c r="AX150" s="7"/>
      <c r="AY150" s="7" t="s">
        <v>19</v>
      </c>
      <c r="AZ150" s="7"/>
      <c r="BA150" s="7"/>
      <c r="BB150" s="7"/>
      <c r="BC150" s="7"/>
      <c r="BD150" s="7"/>
      <c r="BE150" s="7"/>
      <c r="BF150" s="7"/>
      <c r="BG150" s="7"/>
      <c r="BH150" s="7"/>
      <c r="BI150" s="7"/>
      <c r="BJ150" s="7"/>
      <c r="BK150" s="7"/>
      <c r="BL150" s="7"/>
      <c r="BM150" s="7"/>
      <c r="BN150" s="7"/>
      <c r="BO150" s="7"/>
      <c r="BP150" s="7"/>
      <c r="BS150" s="7"/>
      <c r="BT150" s="7" t="b">
        <v>0</v>
      </c>
      <c r="BU150" s="7"/>
    </row>
    <row r="151">
      <c r="A151" s="7" t="s">
        <v>1453</v>
      </c>
      <c r="B151" s="132" t="b">
        <v>1</v>
      </c>
      <c r="C151" s="7"/>
      <c r="D151" s="138" t="s">
        <v>1454</v>
      </c>
      <c r="E151" s="134" t="str">
        <f t="array" ref="E151">IFNA( index(studiesdatasets!$A$2:$R4130,MATCH("*"&amp;IF(F151 = "","INVALID", F151)&amp;"*",studiesdatasets!$D$2:$D4130,0),1))</f>
        <v>set_4</v>
      </c>
      <c r="F151" s="159" t="s">
        <v>475</v>
      </c>
      <c r="G151" s="7" t="s">
        <v>1455</v>
      </c>
      <c r="H151" s="7" t="s">
        <v>1456</v>
      </c>
      <c r="I151" s="7"/>
      <c r="J151" s="7"/>
      <c r="K151" s="7"/>
      <c r="L151" s="7"/>
      <c r="M151" s="7" t="s">
        <v>799</v>
      </c>
      <c r="N151" s="7" t="str">
        <f t="shared" si="5"/>
        <v>FALSE</v>
      </c>
      <c r="O151" s="7" t="s">
        <v>479</v>
      </c>
      <c r="P151" s="161" t="s">
        <v>1236</v>
      </c>
      <c r="Q151" s="161" t="s">
        <v>1237</v>
      </c>
      <c r="R151" s="7" t="s">
        <v>1238</v>
      </c>
      <c r="S151" s="7" t="s">
        <v>1239</v>
      </c>
      <c r="T151" s="135">
        <v>43.1142</v>
      </c>
      <c r="U151" s="135">
        <v>-79.1396</v>
      </c>
      <c r="V151" s="137" t="s">
        <v>1423</v>
      </c>
      <c r="W151" s="160"/>
      <c r="X151" s="7" t="s">
        <v>1240</v>
      </c>
      <c r="Y151" s="7" t="s">
        <v>1241</v>
      </c>
      <c r="Z151" s="7" t="s">
        <v>1242</v>
      </c>
      <c r="AA151" s="7"/>
      <c r="AB151" s="7">
        <v>0.0</v>
      </c>
      <c r="AC151" s="7" t="s">
        <v>16</v>
      </c>
      <c r="AD151" s="7"/>
      <c r="AE151" s="7" t="s">
        <v>19</v>
      </c>
      <c r="AF151" s="7" t="s">
        <v>19</v>
      </c>
      <c r="AG151" s="7" t="s">
        <v>19</v>
      </c>
      <c r="AH151" s="7" t="s">
        <v>19</v>
      </c>
      <c r="AI151" s="7" t="s">
        <v>19</v>
      </c>
      <c r="AJ151" s="7" t="s">
        <v>19</v>
      </c>
      <c r="AK151" s="7"/>
      <c r="AL151" s="7" t="s">
        <v>19</v>
      </c>
      <c r="AM151" s="7" t="s">
        <v>19</v>
      </c>
      <c r="AN151" s="7" t="s">
        <v>19</v>
      </c>
      <c r="AO151" s="7" t="s">
        <v>19</v>
      </c>
      <c r="AP151" s="7" t="s">
        <v>19</v>
      </c>
      <c r="AQ151" s="7"/>
      <c r="AR151" s="7"/>
      <c r="AS151" s="7"/>
      <c r="AT151" s="7"/>
      <c r="AU151" s="7"/>
      <c r="AV151" s="7"/>
      <c r="AW151" s="7"/>
      <c r="AX151" s="7"/>
      <c r="AY151" s="7" t="s">
        <v>19</v>
      </c>
      <c r="AZ151" s="7"/>
      <c r="BA151" s="7"/>
      <c r="BB151" s="7"/>
      <c r="BC151" s="7"/>
      <c r="BD151" s="7"/>
      <c r="BE151" s="7"/>
      <c r="BF151" s="7"/>
      <c r="BG151" s="7"/>
      <c r="BH151" s="7"/>
      <c r="BI151" s="7"/>
      <c r="BJ151" s="7"/>
      <c r="BK151" s="7"/>
      <c r="BL151" s="7"/>
      <c r="BM151" s="7"/>
      <c r="BN151" s="7"/>
      <c r="BO151" s="7"/>
      <c r="BP151" s="7"/>
      <c r="BS151" s="7"/>
      <c r="BT151" s="7" t="b">
        <v>0</v>
      </c>
      <c r="BU151" s="7"/>
    </row>
    <row r="152">
      <c r="A152" s="7" t="s">
        <v>1457</v>
      </c>
      <c r="B152" s="132" t="b">
        <v>1</v>
      </c>
      <c r="C152" s="7"/>
      <c r="D152" s="138" t="s">
        <v>1458</v>
      </c>
      <c r="E152" s="134" t="str">
        <f t="array" ref="E152">IFNA( index(studiesdatasets!$A$2:$R4130,MATCH("*"&amp;IF(F152 = "","INVALID", F152)&amp;"*",studiesdatasets!$D$2:$D4130,0),1))</f>
        <v>set_4</v>
      </c>
      <c r="F152" s="159" t="s">
        <v>475</v>
      </c>
      <c r="G152" s="7" t="s">
        <v>1459</v>
      </c>
      <c r="H152" s="7" t="s">
        <v>1460</v>
      </c>
      <c r="I152" s="7"/>
      <c r="J152" s="7"/>
      <c r="K152" s="7"/>
      <c r="L152" s="7"/>
      <c r="M152" s="7" t="s">
        <v>799</v>
      </c>
      <c r="N152" s="7" t="str">
        <f t="shared" si="5"/>
        <v>FALSE</v>
      </c>
      <c r="O152" s="7" t="s">
        <v>479</v>
      </c>
      <c r="P152" s="161" t="s">
        <v>1236</v>
      </c>
      <c r="Q152" s="161" t="s">
        <v>1237</v>
      </c>
      <c r="R152" s="7" t="s">
        <v>1238</v>
      </c>
      <c r="S152" s="7" t="s">
        <v>1239</v>
      </c>
      <c r="T152" s="135">
        <v>42.991</v>
      </c>
      <c r="U152" s="135">
        <v>-79.6773</v>
      </c>
      <c r="V152" s="137" t="s">
        <v>1423</v>
      </c>
      <c r="W152" s="160"/>
      <c r="X152" s="7" t="s">
        <v>1240</v>
      </c>
      <c r="Y152" s="7" t="s">
        <v>1241</v>
      </c>
      <c r="Z152" s="7" t="s">
        <v>1242</v>
      </c>
      <c r="AA152" s="7"/>
      <c r="AB152" s="7">
        <v>0.0</v>
      </c>
      <c r="AC152" s="7" t="s">
        <v>16</v>
      </c>
      <c r="AD152" s="7"/>
      <c r="AE152" s="7" t="s">
        <v>19</v>
      </c>
      <c r="AF152" s="7" t="s">
        <v>19</v>
      </c>
      <c r="AG152" s="7" t="s">
        <v>19</v>
      </c>
      <c r="AH152" s="7" t="s">
        <v>19</v>
      </c>
      <c r="AI152" s="7" t="s">
        <v>19</v>
      </c>
      <c r="AJ152" s="7" t="s">
        <v>19</v>
      </c>
      <c r="AK152" s="7"/>
      <c r="AL152" s="7" t="s">
        <v>19</v>
      </c>
      <c r="AM152" s="7" t="s">
        <v>19</v>
      </c>
      <c r="AN152" s="7" t="s">
        <v>19</v>
      </c>
      <c r="AO152" s="7" t="s">
        <v>19</v>
      </c>
      <c r="AP152" s="7" t="s">
        <v>19</v>
      </c>
      <c r="AQ152" s="7"/>
      <c r="AR152" s="7"/>
      <c r="AS152" s="7"/>
      <c r="AT152" s="7"/>
      <c r="AU152" s="7"/>
      <c r="AV152" s="7"/>
      <c r="AW152" s="7"/>
      <c r="AX152" s="7"/>
      <c r="AY152" s="7" t="s">
        <v>19</v>
      </c>
      <c r="AZ152" s="7"/>
      <c r="BA152" s="7"/>
      <c r="BB152" s="7"/>
      <c r="BC152" s="7"/>
      <c r="BD152" s="7"/>
      <c r="BE152" s="7"/>
      <c r="BF152" s="7"/>
      <c r="BG152" s="7"/>
      <c r="BH152" s="7"/>
      <c r="BI152" s="7"/>
      <c r="BJ152" s="7"/>
      <c r="BK152" s="7"/>
      <c r="BL152" s="7"/>
      <c r="BM152" s="7"/>
      <c r="BN152" s="7"/>
      <c r="BO152" s="7"/>
      <c r="BP152" s="7"/>
      <c r="BS152" s="7"/>
      <c r="BT152" s="7" t="b">
        <v>0</v>
      </c>
      <c r="BU152" s="7"/>
    </row>
    <row r="153">
      <c r="A153" s="7" t="s">
        <v>1461</v>
      </c>
      <c r="B153" s="132" t="b">
        <v>1</v>
      </c>
      <c r="C153" s="7"/>
      <c r="D153" s="138" t="s">
        <v>1462</v>
      </c>
      <c r="E153" s="134" t="str">
        <f t="array" ref="E153">IFNA( index(studiesdatasets!$A$2:$R4130,MATCH("*"&amp;IF(F153 = "","INVALID", F153)&amp;"*",studiesdatasets!$D$2:$D4130,0),1))</f>
        <v>set_4</v>
      </c>
      <c r="F153" s="159" t="s">
        <v>475</v>
      </c>
      <c r="G153" s="7" t="s">
        <v>1463</v>
      </c>
      <c r="H153" s="7" t="s">
        <v>1464</v>
      </c>
      <c r="I153" s="7"/>
      <c r="J153" s="7"/>
      <c r="K153" s="7"/>
      <c r="L153" s="7"/>
      <c r="M153" s="7" t="s">
        <v>799</v>
      </c>
      <c r="N153" s="7" t="str">
        <f t="shared" si="5"/>
        <v>FALSE</v>
      </c>
      <c r="O153" s="7" t="s">
        <v>479</v>
      </c>
      <c r="P153" s="7" t="s">
        <v>1236</v>
      </c>
      <c r="Q153" s="7" t="s">
        <v>1237</v>
      </c>
      <c r="R153" s="7" t="s">
        <v>1238</v>
      </c>
      <c r="S153" s="7" t="s">
        <v>1239</v>
      </c>
      <c r="T153" s="135">
        <v>43.2162</v>
      </c>
      <c r="U153" s="135">
        <v>-79.2121</v>
      </c>
      <c r="V153" s="137" t="s">
        <v>1314</v>
      </c>
      <c r="W153" s="160"/>
      <c r="X153" s="7" t="s">
        <v>1240</v>
      </c>
      <c r="Y153" s="7" t="s">
        <v>1241</v>
      </c>
      <c r="Z153" s="7" t="s">
        <v>1242</v>
      </c>
      <c r="AA153" s="7"/>
      <c r="AB153" s="7">
        <v>0.0</v>
      </c>
      <c r="AC153" s="7" t="s">
        <v>16</v>
      </c>
      <c r="AD153" s="7"/>
      <c r="AE153" s="7" t="s">
        <v>19</v>
      </c>
      <c r="AF153" s="7" t="s">
        <v>19</v>
      </c>
      <c r="AG153" s="7" t="s">
        <v>19</v>
      </c>
      <c r="AH153" s="7" t="s">
        <v>19</v>
      </c>
      <c r="AI153" s="7" t="s">
        <v>19</v>
      </c>
      <c r="AJ153" s="7" t="s">
        <v>19</v>
      </c>
      <c r="AK153" s="7"/>
      <c r="AL153" s="7" t="s">
        <v>19</v>
      </c>
      <c r="AM153" s="7" t="s">
        <v>19</v>
      </c>
      <c r="AN153" s="7" t="s">
        <v>19</v>
      </c>
      <c r="AO153" s="7" t="s">
        <v>19</v>
      </c>
      <c r="AP153" s="7" t="s">
        <v>19</v>
      </c>
      <c r="AQ153" s="7"/>
      <c r="AR153" s="7"/>
      <c r="AS153" s="7"/>
      <c r="AT153" s="7"/>
      <c r="AU153" s="7"/>
      <c r="AV153" s="7"/>
      <c r="AW153" s="7"/>
      <c r="AX153" s="7"/>
      <c r="AY153" s="7" t="s">
        <v>19</v>
      </c>
      <c r="AZ153" s="7"/>
      <c r="BA153" s="7"/>
      <c r="BB153" s="7"/>
      <c r="BC153" s="7"/>
      <c r="BD153" s="7"/>
      <c r="BE153" s="7"/>
      <c r="BF153" s="7"/>
      <c r="BG153" s="7"/>
      <c r="BH153" s="7"/>
      <c r="BI153" s="7"/>
      <c r="BJ153" s="7"/>
      <c r="BK153" s="7"/>
      <c r="BL153" s="7"/>
      <c r="BM153" s="7"/>
      <c r="BN153" s="7"/>
      <c r="BO153" s="7"/>
      <c r="BP153" s="7"/>
      <c r="BS153" s="7"/>
      <c r="BT153" s="7" t="b">
        <v>0</v>
      </c>
      <c r="BU153" s="7"/>
    </row>
    <row r="154">
      <c r="A154" s="7" t="s">
        <v>1465</v>
      </c>
      <c r="B154" s="132" t="b">
        <v>1</v>
      </c>
      <c r="C154" s="7"/>
      <c r="D154" s="138" t="s">
        <v>1466</v>
      </c>
      <c r="E154" s="134" t="str">
        <f t="array" ref="E154">IFNA( index(studiesdatasets!$A$2:$R4130,MATCH("*"&amp;IF(F154 = "","INVALID", F154)&amp;"*",studiesdatasets!$D$2:$D4130,0),1))</f>
        <v>set_4</v>
      </c>
      <c r="F154" s="159" t="s">
        <v>475</v>
      </c>
      <c r="G154" s="7" t="s">
        <v>1467</v>
      </c>
      <c r="H154" s="7" t="s">
        <v>1468</v>
      </c>
      <c r="I154" s="7"/>
      <c r="J154" s="7"/>
      <c r="K154" s="7"/>
      <c r="L154" s="7"/>
      <c r="M154" s="7" t="s">
        <v>799</v>
      </c>
      <c r="N154" s="7" t="str">
        <f t="shared" si="5"/>
        <v>FALSE</v>
      </c>
      <c r="O154" s="7" t="s">
        <v>479</v>
      </c>
      <c r="P154" s="161" t="s">
        <v>1236</v>
      </c>
      <c r="Q154" s="161" t="s">
        <v>1237</v>
      </c>
      <c r="R154" s="7" t="s">
        <v>1238</v>
      </c>
      <c r="S154" s="7" t="s">
        <v>1239</v>
      </c>
      <c r="T154" s="135">
        <v>42.9806</v>
      </c>
      <c r="U154" s="135">
        <v>-79.5623</v>
      </c>
      <c r="V154" s="137" t="s">
        <v>976</v>
      </c>
      <c r="W154" s="160"/>
      <c r="X154" s="7" t="s">
        <v>1240</v>
      </c>
      <c r="Y154" s="7" t="s">
        <v>1241</v>
      </c>
      <c r="Z154" s="7" t="s">
        <v>1242</v>
      </c>
      <c r="AA154" s="7"/>
      <c r="AB154" s="7">
        <v>0.0</v>
      </c>
      <c r="AC154" s="7" t="s">
        <v>16</v>
      </c>
      <c r="AD154" s="7"/>
      <c r="AE154" s="7" t="s">
        <v>19</v>
      </c>
      <c r="AF154" s="7" t="s">
        <v>19</v>
      </c>
      <c r="AG154" s="7" t="s">
        <v>19</v>
      </c>
      <c r="AH154" s="7" t="s">
        <v>19</v>
      </c>
      <c r="AI154" s="7" t="s">
        <v>19</v>
      </c>
      <c r="AJ154" s="7" t="s">
        <v>19</v>
      </c>
      <c r="AK154" s="7"/>
      <c r="AL154" s="7" t="s">
        <v>19</v>
      </c>
      <c r="AM154" s="7" t="s">
        <v>19</v>
      </c>
      <c r="AN154" s="7" t="s">
        <v>19</v>
      </c>
      <c r="AO154" s="7" t="s">
        <v>19</v>
      </c>
      <c r="AP154" s="7" t="s">
        <v>19</v>
      </c>
      <c r="AQ154" s="7"/>
      <c r="AR154" s="7"/>
      <c r="AS154" s="7"/>
      <c r="AT154" s="7"/>
      <c r="AU154" s="7"/>
      <c r="AV154" s="7"/>
      <c r="AW154" s="7"/>
      <c r="AX154" s="7"/>
      <c r="AY154" s="7" t="s">
        <v>19</v>
      </c>
      <c r="AZ154" s="7"/>
      <c r="BA154" s="7"/>
      <c r="BB154" s="7"/>
      <c r="BC154" s="7"/>
      <c r="BD154" s="7"/>
      <c r="BE154" s="7"/>
      <c r="BF154" s="7"/>
      <c r="BG154" s="7"/>
      <c r="BH154" s="7"/>
      <c r="BI154" s="7"/>
      <c r="BJ154" s="7"/>
      <c r="BK154" s="7"/>
      <c r="BL154" s="7"/>
      <c r="BM154" s="7"/>
      <c r="BN154" s="7"/>
      <c r="BO154" s="7"/>
      <c r="BP154" s="7"/>
      <c r="BS154" s="7"/>
      <c r="BT154" s="7" t="b">
        <v>0</v>
      </c>
      <c r="BU154" s="7"/>
    </row>
    <row r="155">
      <c r="A155" s="7" t="s">
        <v>1469</v>
      </c>
      <c r="B155" s="132" t="b">
        <v>1</v>
      </c>
      <c r="C155" s="7"/>
      <c r="D155" s="138" t="s">
        <v>1470</v>
      </c>
      <c r="E155" s="134" t="str">
        <f t="array" ref="E155">IFNA( index(studiesdatasets!$A$2:$R4130,MATCH("*"&amp;IF(F155 = "","INVALID", F155)&amp;"*",studiesdatasets!$D$2:$D4130,0),1))</f>
        <v>set_4</v>
      </c>
      <c r="F155" s="159" t="s">
        <v>475</v>
      </c>
      <c r="G155" s="7" t="s">
        <v>1471</v>
      </c>
      <c r="H155" s="7" t="s">
        <v>1472</v>
      </c>
      <c r="I155" s="7"/>
      <c r="J155" s="7"/>
      <c r="K155" s="7"/>
      <c r="L155" s="7"/>
      <c r="M155" s="7" t="s">
        <v>799</v>
      </c>
      <c r="N155" s="7" t="str">
        <f t="shared" si="5"/>
        <v>FALSE</v>
      </c>
      <c r="O155" s="7" t="s">
        <v>479</v>
      </c>
      <c r="P155" s="161" t="s">
        <v>1236</v>
      </c>
      <c r="Q155" s="161" t="s">
        <v>1237</v>
      </c>
      <c r="R155" s="7" t="s">
        <v>1238</v>
      </c>
      <c r="S155" s="7" t="s">
        <v>1239</v>
      </c>
      <c r="T155" s="135">
        <v>43.0745</v>
      </c>
      <c r="U155" s="135">
        <v>-79.525</v>
      </c>
      <c r="V155" s="137" t="s">
        <v>976</v>
      </c>
      <c r="W155" s="160"/>
      <c r="X155" s="7" t="s">
        <v>1240</v>
      </c>
      <c r="Y155" s="7" t="s">
        <v>1241</v>
      </c>
      <c r="Z155" s="7" t="s">
        <v>1242</v>
      </c>
      <c r="AA155" s="7"/>
      <c r="AB155" s="7">
        <v>0.0</v>
      </c>
      <c r="AC155" s="7" t="s">
        <v>16</v>
      </c>
      <c r="AD155" s="7"/>
      <c r="AE155" s="7" t="s">
        <v>19</v>
      </c>
      <c r="AF155" s="7" t="s">
        <v>19</v>
      </c>
      <c r="AG155" s="7" t="s">
        <v>19</v>
      </c>
      <c r="AH155" s="7" t="s">
        <v>19</v>
      </c>
      <c r="AI155" s="7" t="s">
        <v>19</v>
      </c>
      <c r="AJ155" s="7" t="s">
        <v>19</v>
      </c>
      <c r="AK155" s="7"/>
      <c r="AL155" s="7" t="s">
        <v>19</v>
      </c>
      <c r="AM155" s="7" t="s">
        <v>19</v>
      </c>
      <c r="AN155" s="7" t="s">
        <v>19</v>
      </c>
      <c r="AO155" s="7" t="s">
        <v>19</v>
      </c>
      <c r="AP155" s="7" t="s">
        <v>19</v>
      </c>
      <c r="AQ155" s="7"/>
      <c r="AR155" s="7"/>
      <c r="AS155" s="7"/>
      <c r="AT155" s="7"/>
      <c r="AU155" s="7"/>
      <c r="AV155" s="7"/>
      <c r="AW155" s="7"/>
      <c r="AX155" s="7"/>
      <c r="AY155" s="7" t="s">
        <v>19</v>
      </c>
      <c r="AZ155" s="7"/>
      <c r="BA155" s="7"/>
      <c r="BB155" s="7"/>
      <c r="BC155" s="7"/>
      <c r="BD155" s="7"/>
      <c r="BE155" s="7"/>
      <c r="BF155" s="7"/>
      <c r="BG155" s="7"/>
      <c r="BH155" s="7"/>
      <c r="BI155" s="7"/>
      <c r="BJ155" s="7"/>
      <c r="BK155" s="7"/>
      <c r="BL155" s="7"/>
      <c r="BM155" s="7"/>
      <c r="BN155" s="7"/>
      <c r="BO155" s="7"/>
      <c r="BP155" s="7"/>
      <c r="BS155" s="7"/>
      <c r="BT155" s="7" t="b">
        <v>0</v>
      </c>
      <c r="BU155" s="7"/>
    </row>
    <row r="156">
      <c r="A156" s="7" t="s">
        <v>1473</v>
      </c>
      <c r="B156" s="132" t="b">
        <v>1</v>
      </c>
      <c r="C156" s="7"/>
      <c r="D156" s="138" t="s">
        <v>1474</v>
      </c>
      <c r="E156" s="134" t="str">
        <f t="array" ref="E156">IFNA( index(studiesdatasets!$A$2:$R4130,MATCH("*"&amp;IF(F156 = "","INVALID", F156)&amp;"*",studiesdatasets!$D$2:$D4130,0),1))</f>
        <v>set_4</v>
      </c>
      <c r="F156" s="159" t="s">
        <v>475</v>
      </c>
      <c r="G156" s="7" t="s">
        <v>1475</v>
      </c>
      <c r="H156" s="7" t="s">
        <v>1476</v>
      </c>
      <c r="I156" s="7"/>
      <c r="J156" s="7"/>
      <c r="K156" s="7"/>
      <c r="L156" s="7"/>
      <c r="M156" s="7" t="s">
        <v>799</v>
      </c>
      <c r="N156" s="7" t="str">
        <f t="shared" si="5"/>
        <v>FALSE</v>
      </c>
      <c r="O156" s="7" t="s">
        <v>479</v>
      </c>
      <c r="P156" s="7" t="s">
        <v>1236</v>
      </c>
      <c r="Q156" s="7" t="s">
        <v>1237</v>
      </c>
      <c r="R156" s="7" t="s">
        <v>1238</v>
      </c>
      <c r="S156" s="7" t="s">
        <v>1239</v>
      </c>
      <c r="T156" s="135">
        <v>43.0274</v>
      </c>
      <c r="U156" s="135">
        <v>-79.6322</v>
      </c>
      <c r="V156" s="137" t="s">
        <v>976</v>
      </c>
      <c r="W156" s="160"/>
      <c r="X156" s="7" t="s">
        <v>1240</v>
      </c>
      <c r="Y156" s="7" t="s">
        <v>1241</v>
      </c>
      <c r="Z156" s="7" t="s">
        <v>1242</v>
      </c>
      <c r="AA156" s="7"/>
      <c r="AB156" s="7">
        <v>0.0</v>
      </c>
      <c r="AC156" s="7" t="s">
        <v>16</v>
      </c>
      <c r="AD156" s="7"/>
      <c r="AE156" s="7" t="s">
        <v>19</v>
      </c>
      <c r="AF156" s="7" t="s">
        <v>19</v>
      </c>
      <c r="AG156" s="7" t="s">
        <v>19</v>
      </c>
      <c r="AH156" s="7" t="s">
        <v>19</v>
      </c>
      <c r="AI156" s="7" t="s">
        <v>19</v>
      </c>
      <c r="AJ156" s="7" t="s">
        <v>19</v>
      </c>
      <c r="AK156" s="7"/>
      <c r="AL156" s="7" t="s">
        <v>19</v>
      </c>
      <c r="AM156" s="7" t="s">
        <v>19</v>
      </c>
      <c r="AN156" s="7" t="s">
        <v>19</v>
      </c>
      <c r="AO156" s="7" t="s">
        <v>19</v>
      </c>
      <c r="AP156" s="7" t="s">
        <v>19</v>
      </c>
      <c r="AQ156" s="7"/>
      <c r="AR156" s="7"/>
      <c r="AS156" s="7"/>
      <c r="AT156" s="7"/>
      <c r="AU156" s="7"/>
      <c r="AV156" s="7"/>
      <c r="AW156" s="7"/>
      <c r="AX156" s="7"/>
      <c r="AY156" s="7" t="s">
        <v>19</v>
      </c>
      <c r="AZ156" s="7"/>
      <c r="BA156" s="7"/>
      <c r="BB156" s="7"/>
      <c r="BC156" s="7"/>
      <c r="BD156" s="7"/>
      <c r="BE156" s="7"/>
      <c r="BF156" s="7"/>
      <c r="BG156" s="7"/>
      <c r="BH156" s="7"/>
      <c r="BI156" s="7"/>
      <c r="BJ156" s="7"/>
      <c r="BK156" s="7"/>
      <c r="BL156" s="7"/>
      <c r="BM156" s="7"/>
      <c r="BN156" s="7"/>
      <c r="BO156" s="7"/>
      <c r="BP156" s="7"/>
      <c r="BS156" s="7"/>
      <c r="BT156" s="7" t="b">
        <v>0</v>
      </c>
      <c r="BU156" s="7"/>
    </row>
    <row r="157">
      <c r="A157" s="7" t="s">
        <v>1477</v>
      </c>
      <c r="B157" s="132" t="b">
        <v>1</v>
      </c>
      <c r="C157" s="7"/>
      <c r="D157" s="138" t="s">
        <v>1478</v>
      </c>
      <c r="E157" s="134" t="str">
        <f t="array" ref="E157">IFNA( index(studiesdatasets!$A$2:$R4130,MATCH("*"&amp;IF(F157 = "","INVALID", F157)&amp;"*",studiesdatasets!$D$2:$D4130,0),1))</f>
        <v>set_4</v>
      </c>
      <c r="F157" s="159" t="s">
        <v>475</v>
      </c>
      <c r="G157" s="7" t="s">
        <v>1479</v>
      </c>
      <c r="H157" s="7" t="s">
        <v>1480</v>
      </c>
      <c r="I157" s="7"/>
      <c r="J157" s="7"/>
      <c r="K157" s="7"/>
      <c r="L157" s="7"/>
      <c r="M157" s="7" t="s">
        <v>799</v>
      </c>
      <c r="N157" s="7" t="str">
        <f t="shared" si="5"/>
        <v>FALSE</v>
      </c>
      <c r="O157" s="7" t="s">
        <v>479</v>
      </c>
      <c r="P157" s="161" t="s">
        <v>1236</v>
      </c>
      <c r="Q157" s="161" t="s">
        <v>1237</v>
      </c>
      <c r="R157" s="7" t="s">
        <v>1238</v>
      </c>
      <c r="S157" s="7" t="s">
        <v>1239</v>
      </c>
      <c r="T157" s="135">
        <v>43.0393</v>
      </c>
      <c r="U157" s="135">
        <v>-79.0821</v>
      </c>
      <c r="V157" s="137" t="s">
        <v>976</v>
      </c>
      <c r="W157" s="160"/>
      <c r="X157" s="7" t="s">
        <v>1240</v>
      </c>
      <c r="Y157" s="7" t="s">
        <v>1241</v>
      </c>
      <c r="Z157" s="7" t="s">
        <v>1242</v>
      </c>
      <c r="AA157" s="7"/>
      <c r="AB157" s="7">
        <v>0.0</v>
      </c>
      <c r="AC157" s="7" t="s">
        <v>16</v>
      </c>
      <c r="AD157" s="7"/>
      <c r="AE157" s="7" t="s">
        <v>19</v>
      </c>
      <c r="AF157" s="7" t="s">
        <v>19</v>
      </c>
      <c r="AG157" s="7" t="s">
        <v>19</v>
      </c>
      <c r="AH157" s="7" t="s">
        <v>19</v>
      </c>
      <c r="AI157" s="7" t="s">
        <v>19</v>
      </c>
      <c r="AJ157" s="7" t="s">
        <v>19</v>
      </c>
      <c r="AK157" s="7"/>
      <c r="AL157" s="7" t="s">
        <v>19</v>
      </c>
      <c r="AM157" s="7" t="s">
        <v>19</v>
      </c>
      <c r="AN157" s="7" t="s">
        <v>19</v>
      </c>
      <c r="AO157" s="7" t="s">
        <v>19</v>
      </c>
      <c r="AP157" s="7" t="s">
        <v>19</v>
      </c>
      <c r="AQ157" s="7"/>
      <c r="AR157" s="7"/>
      <c r="AS157" s="7"/>
      <c r="AT157" s="7"/>
      <c r="AU157" s="7"/>
      <c r="AV157" s="7"/>
      <c r="AW157" s="7"/>
      <c r="AX157" s="7"/>
      <c r="AY157" s="7" t="s">
        <v>19</v>
      </c>
      <c r="AZ157" s="7"/>
      <c r="BA157" s="7"/>
      <c r="BB157" s="7"/>
      <c r="BC157" s="7"/>
      <c r="BD157" s="7"/>
      <c r="BE157" s="7"/>
      <c r="BF157" s="7"/>
      <c r="BG157" s="7"/>
      <c r="BH157" s="7"/>
      <c r="BI157" s="7"/>
      <c r="BJ157" s="7"/>
      <c r="BK157" s="7"/>
      <c r="BL157" s="7"/>
      <c r="BM157" s="7"/>
      <c r="BN157" s="7"/>
      <c r="BO157" s="7"/>
      <c r="BP157" s="7"/>
      <c r="BS157" s="7"/>
      <c r="BT157" s="7" t="b">
        <v>0</v>
      </c>
      <c r="BU157" s="7"/>
    </row>
    <row r="158">
      <c r="A158" s="7" t="s">
        <v>1481</v>
      </c>
      <c r="B158" s="132" t="b">
        <v>1</v>
      </c>
      <c r="C158" s="7"/>
      <c r="D158" s="138" t="s">
        <v>1482</v>
      </c>
      <c r="E158" s="134" t="str">
        <f t="array" ref="E158">IFNA( index(studiesdatasets!$A$2:$R4130,MATCH("*"&amp;IF(F158 = "","INVALID", F158)&amp;"*",studiesdatasets!$D$2:$D4130,0),1))</f>
        <v>set_4</v>
      </c>
      <c r="F158" s="159" t="s">
        <v>475</v>
      </c>
      <c r="G158" s="7" t="s">
        <v>1483</v>
      </c>
      <c r="H158" s="7" t="s">
        <v>1484</v>
      </c>
      <c r="I158" s="7"/>
      <c r="J158" s="7"/>
      <c r="K158" s="7"/>
      <c r="L158" s="7"/>
      <c r="M158" s="7" t="s">
        <v>799</v>
      </c>
      <c r="N158" s="7" t="str">
        <f t="shared" si="5"/>
        <v>FALSE</v>
      </c>
      <c r="O158" s="7" t="s">
        <v>479</v>
      </c>
      <c r="P158" s="161" t="s">
        <v>1236</v>
      </c>
      <c r="Q158" s="161" t="s">
        <v>1237</v>
      </c>
      <c r="R158" s="7" t="s">
        <v>1238</v>
      </c>
      <c r="S158" s="7" t="s">
        <v>1239</v>
      </c>
      <c r="T158" s="135">
        <v>43.0414</v>
      </c>
      <c r="U158" s="135">
        <v>-79.123</v>
      </c>
      <c r="V158" s="137" t="s">
        <v>976</v>
      </c>
      <c r="W158" s="160"/>
      <c r="X158" s="7" t="s">
        <v>1240</v>
      </c>
      <c r="Y158" s="7" t="s">
        <v>1241</v>
      </c>
      <c r="Z158" s="7" t="s">
        <v>1242</v>
      </c>
      <c r="AA158" s="7"/>
      <c r="AB158" s="7">
        <v>0.0</v>
      </c>
      <c r="AC158" s="7" t="s">
        <v>16</v>
      </c>
      <c r="AD158" s="7"/>
      <c r="AE158" s="7" t="s">
        <v>19</v>
      </c>
      <c r="AF158" s="7" t="s">
        <v>19</v>
      </c>
      <c r="AG158" s="7" t="s">
        <v>19</v>
      </c>
      <c r="AH158" s="7" t="s">
        <v>19</v>
      </c>
      <c r="AI158" s="7" t="s">
        <v>19</v>
      </c>
      <c r="AJ158" s="7" t="s">
        <v>19</v>
      </c>
      <c r="AK158" s="7"/>
      <c r="AL158" s="7" t="s">
        <v>19</v>
      </c>
      <c r="AM158" s="7" t="s">
        <v>19</v>
      </c>
      <c r="AN158" s="7" t="s">
        <v>19</v>
      </c>
      <c r="AO158" s="7" t="s">
        <v>19</v>
      </c>
      <c r="AP158" s="7" t="s">
        <v>19</v>
      </c>
      <c r="AQ158" s="7"/>
      <c r="AR158" s="7"/>
      <c r="AS158" s="7"/>
      <c r="AT158" s="7"/>
      <c r="AU158" s="7"/>
      <c r="AV158" s="7"/>
      <c r="AW158" s="7"/>
      <c r="AX158" s="7"/>
      <c r="AY158" s="7" t="s">
        <v>19</v>
      </c>
      <c r="AZ158" s="7"/>
      <c r="BA158" s="7"/>
      <c r="BB158" s="7"/>
      <c r="BC158" s="7"/>
      <c r="BD158" s="7"/>
      <c r="BE158" s="7"/>
      <c r="BF158" s="7"/>
      <c r="BG158" s="7"/>
      <c r="BH158" s="7"/>
      <c r="BI158" s="7"/>
      <c r="BJ158" s="7"/>
      <c r="BK158" s="7"/>
      <c r="BL158" s="7"/>
      <c r="BM158" s="7"/>
      <c r="BN158" s="7"/>
      <c r="BO158" s="7"/>
      <c r="BP158" s="7"/>
      <c r="BS158" s="7"/>
      <c r="BT158" s="7" t="b">
        <v>0</v>
      </c>
      <c r="BU158" s="7"/>
    </row>
    <row r="159">
      <c r="A159" s="7" t="s">
        <v>1485</v>
      </c>
      <c r="B159" s="132" t="b">
        <v>1</v>
      </c>
      <c r="C159" s="7"/>
      <c r="D159" s="138" t="s">
        <v>1486</v>
      </c>
      <c r="E159" s="134" t="str">
        <f t="array" ref="E159">IFNA( index(studiesdatasets!$A$2:$R4130,MATCH("*"&amp;IF(F159 = "","INVALID", F159)&amp;"*",studiesdatasets!$D$2:$D4130,0),1))</f>
        <v>set_4</v>
      </c>
      <c r="F159" s="159" t="s">
        <v>475</v>
      </c>
      <c r="G159" s="7" t="s">
        <v>1487</v>
      </c>
      <c r="H159" s="7" t="s">
        <v>1488</v>
      </c>
      <c r="I159" s="7"/>
      <c r="J159" s="7"/>
      <c r="K159" s="7"/>
      <c r="L159" s="7"/>
      <c r="M159" s="7" t="s">
        <v>799</v>
      </c>
      <c r="N159" s="7" t="str">
        <f t="shared" si="5"/>
        <v>FALSE</v>
      </c>
      <c r="O159" s="7" t="s">
        <v>479</v>
      </c>
      <c r="P159" s="7" t="s">
        <v>1236</v>
      </c>
      <c r="Q159" s="7" t="s">
        <v>1237</v>
      </c>
      <c r="R159" s="7" t="s">
        <v>1238</v>
      </c>
      <c r="S159" s="7" t="s">
        <v>1239</v>
      </c>
      <c r="T159" s="135">
        <v>43.1268</v>
      </c>
      <c r="U159" s="135">
        <v>-79.3959</v>
      </c>
      <c r="V159" s="137" t="s">
        <v>976</v>
      </c>
      <c r="W159" s="160"/>
      <c r="X159" s="7" t="s">
        <v>1240</v>
      </c>
      <c r="Y159" s="7" t="s">
        <v>1241</v>
      </c>
      <c r="Z159" s="7" t="s">
        <v>1242</v>
      </c>
      <c r="AA159" s="7"/>
      <c r="AB159" s="7">
        <v>0.0</v>
      </c>
      <c r="AC159" s="7" t="s">
        <v>16</v>
      </c>
      <c r="AD159" s="7"/>
      <c r="AE159" s="7" t="s">
        <v>19</v>
      </c>
      <c r="AF159" s="7" t="s">
        <v>19</v>
      </c>
      <c r="AG159" s="7" t="s">
        <v>19</v>
      </c>
      <c r="AH159" s="7" t="s">
        <v>19</v>
      </c>
      <c r="AI159" s="7" t="s">
        <v>19</v>
      </c>
      <c r="AJ159" s="7" t="s">
        <v>19</v>
      </c>
      <c r="AK159" s="7"/>
      <c r="AL159" s="7" t="s">
        <v>19</v>
      </c>
      <c r="AM159" s="7" t="s">
        <v>19</v>
      </c>
      <c r="AN159" s="7" t="s">
        <v>19</v>
      </c>
      <c r="AO159" s="7" t="s">
        <v>19</v>
      </c>
      <c r="AP159" s="7" t="s">
        <v>19</v>
      </c>
      <c r="AQ159" s="7"/>
      <c r="AR159" s="7"/>
      <c r="AS159" s="7"/>
      <c r="AT159" s="7"/>
      <c r="AU159" s="7"/>
      <c r="AV159" s="7"/>
      <c r="AW159" s="7"/>
      <c r="AX159" s="7"/>
      <c r="AY159" s="7" t="s">
        <v>19</v>
      </c>
      <c r="AZ159" s="7"/>
      <c r="BA159" s="7"/>
      <c r="BB159" s="7"/>
      <c r="BC159" s="7"/>
      <c r="BD159" s="7"/>
      <c r="BE159" s="7"/>
      <c r="BF159" s="7"/>
      <c r="BG159" s="7"/>
      <c r="BH159" s="7"/>
      <c r="BI159" s="7"/>
      <c r="BJ159" s="7"/>
      <c r="BK159" s="7"/>
      <c r="BL159" s="7"/>
      <c r="BM159" s="7"/>
      <c r="BN159" s="7"/>
      <c r="BO159" s="7"/>
      <c r="BP159" s="7"/>
      <c r="BS159" s="7"/>
      <c r="BT159" s="7" t="b">
        <v>0</v>
      </c>
      <c r="BU159" s="7"/>
    </row>
    <row r="160">
      <c r="A160" s="7" t="s">
        <v>1489</v>
      </c>
      <c r="B160" s="132" t="b">
        <v>1</v>
      </c>
      <c r="C160" s="7"/>
      <c r="D160" s="138" t="s">
        <v>1490</v>
      </c>
      <c r="E160" s="134" t="str">
        <f t="array" ref="E160">IFNA( index(studiesdatasets!$A$2:$R4130,MATCH("*"&amp;IF(F160 = "","INVALID", F160)&amp;"*",studiesdatasets!$D$2:$D4130,0),1))</f>
        <v>set_4</v>
      </c>
      <c r="F160" s="159" t="s">
        <v>475</v>
      </c>
      <c r="G160" s="7" t="s">
        <v>1491</v>
      </c>
      <c r="H160" s="7" t="s">
        <v>1492</v>
      </c>
      <c r="I160" s="7"/>
      <c r="J160" s="7"/>
      <c r="K160" s="7"/>
      <c r="L160" s="7"/>
      <c r="M160" s="7" t="s">
        <v>799</v>
      </c>
      <c r="N160" s="7" t="str">
        <f t="shared" si="5"/>
        <v>FALSE</v>
      </c>
      <c r="O160" s="7" t="s">
        <v>479</v>
      </c>
      <c r="P160" s="161" t="s">
        <v>1236</v>
      </c>
      <c r="Q160" s="161" t="s">
        <v>1237</v>
      </c>
      <c r="R160" s="7" t="s">
        <v>1238</v>
      </c>
      <c r="S160" s="7" t="s">
        <v>1239</v>
      </c>
      <c r="T160" s="135">
        <v>43.2532</v>
      </c>
      <c r="U160" s="135">
        <v>-79.1259</v>
      </c>
      <c r="V160" s="137" t="s">
        <v>976</v>
      </c>
      <c r="W160" s="160"/>
      <c r="X160" s="7" t="s">
        <v>1240</v>
      </c>
      <c r="Y160" s="7" t="s">
        <v>1241</v>
      </c>
      <c r="Z160" s="7" t="s">
        <v>1242</v>
      </c>
      <c r="AA160" s="7"/>
      <c r="AB160" s="7">
        <v>0.0</v>
      </c>
      <c r="AC160" s="7" t="s">
        <v>16</v>
      </c>
      <c r="AD160" s="7"/>
      <c r="AE160" s="7" t="s">
        <v>19</v>
      </c>
      <c r="AF160" s="7" t="s">
        <v>19</v>
      </c>
      <c r="AG160" s="7" t="s">
        <v>19</v>
      </c>
      <c r="AH160" s="7" t="s">
        <v>19</v>
      </c>
      <c r="AI160" s="7" t="s">
        <v>19</v>
      </c>
      <c r="AJ160" s="7" t="s">
        <v>19</v>
      </c>
      <c r="AK160" s="7"/>
      <c r="AL160" s="7" t="s">
        <v>19</v>
      </c>
      <c r="AM160" s="7" t="s">
        <v>19</v>
      </c>
      <c r="AN160" s="7" t="s">
        <v>19</v>
      </c>
      <c r="AO160" s="7" t="s">
        <v>19</v>
      </c>
      <c r="AP160" s="7" t="s">
        <v>19</v>
      </c>
      <c r="AQ160" s="7"/>
      <c r="AR160" s="7"/>
      <c r="AS160" s="7"/>
      <c r="AT160" s="7"/>
      <c r="AU160" s="7"/>
      <c r="AV160" s="7"/>
      <c r="AW160" s="7"/>
      <c r="AX160" s="7"/>
      <c r="AY160" s="7" t="s">
        <v>19</v>
      </c>
      <c r="AZ160" s="7"/>
      <c r="BA160" s="7"/>
      <c r="BB160" s="7"/>
      <c r="BC160" s="7"/>
      <c r="BD160" s="7"/>
      <c r="BE160" s="7"/>
      <c r="BF160" s="7"/>
      <c r="BG160" s="7"/>
      <c r="BH160" s="7"/>
      <c r="BI160" s="7"/>
      <c r="BJ160" s="7"/>
      <c r="BK160" s="7"/>
      <c r="BL160" s="7"/>
      <c r="BM160" s="7"/>
      <c r="BN160" s="7"/>
      <c r="BO160" s="7"/>
      <c r="BP160" s="7"/>
      <c r="BS160" s="7"/>
      <c r="BT160" s="7" t="b">
        <v>0</v>
      </c>
      <c r="BU160" s="7"/>
    </row>
    <row r="161">
      <c r="A161" s="7" t="s">
        <v>1493</v>
      </c>
      <c r="B161" s="132" t="b">
        <v>1</v>
      </c>
      <c r="C161" s="7"/>
      <c r="D161" s="138" t="s">
        <v>1494</v>
      </c>
      <c r="E161" s="134" t="str">
        <f t="array" ref="E161">IFNA( index(studiesdatasets!$A$2:$R4130,MATCH("*"&amp;IF(F161 = "","INVALID", F161)&amp;"*",studiesdatasets!$D$2:$D4130,0),1))</f>
        <v>set_4</v>
      </c>
      <c r="F161" s="159" t="s">
        <v>475</v>
      </c>
      <c r="G161" s="7" t="s">
        <v>1495</v>
      </c>
      <c r="H161" s="7" t="s">
        <v>1496</v>
      </c>
      <c r="I161" s="7"/>
      <c r="J161" s="7"/>
      <c r="K161" s="7"/>
      <c r="L161" s="7"/>
      <c r="M161" s="7" t="s">
        <v>799</v>
      </c>
      <c r="N161" s="7" t="str">
        <f t="shared" si="5"/>
        <v>FALSE</v>
      </c>
      <c r="O161" s="7" t="s">
        <v>479</v>
      </c>
      <c r="P161" s="161" t="s">
        <v>1236</v>
      </c>
      <c r="Q161" s="161" t="s">
        <v>1237</v>
      </c>
      <c r="R161" s="7" t="s">
        <v>1238</v>
      </c>
      <c r="S161" s="7" t="s">
        <v>1239</v>
      </c>
      <c r="T161" s="135">
        <v>42.9309</v>
      </c>
      <c r="U161" s="135">
        <v>-78.9375</v>
      </c>
      <c r="V161" s="137" t="s">
        <v>976</v>
      </c>
      <c r="W161" s="160"/>
      <c r="X161" s="7" t="s">
        <v>1240</v>
      </c>
      <c r="Y161" s="7" t="s">
        <v>1241</v>
      </c>
      <c r="Z161" s="7" t="s">
        <v>1242</v>
      </c>
      <c r="AA161" s="7"/>
      <c r="AB161" s="7">
        <v>0.0</v>
      </c>
      <c r="AC161" s="7" t="s">
        <v>16</v>
      </c>
      <c r="AD161" s="7"/>
      <c r="AE161" s="7" t="s">
        <v>19</v>
      </c>
      <c r="AF161" s="7" t="s">
        <v>19</v>
      </c>
      <c r="AG161" s="7" t="s">
        <v>19</v>
      </c>
      <c r="AH161" s="7" t="s">
        <v>19</v>
      </c>
      <c r="AI161" s="7" t="s">
        <v>19</v>
      </c>
      <c r="AJ161" s="7" t="s">
        <v>19</v>
      </c>
      <c r="AK161" s="7"/>
      <c r="AL161" s="7" t="s">
        <v>19</v>
      </c>
      <c r="AM161" s="7" t="s">
        <v>19</v>
      </c>
      <c r="AN161" s="7" t="s">
        <v>19</v>
      </c>
      <c r="AO161" s="7" t="s">
        <v>19</v>
      </c>
      <c r="AP161" s="7" t="s">
        <v>19</v>
      </c>
      <c r="AQ161" s="7"/>
      <c r="AR161" s="7"/>
      <c r="AS161" s="7"/>
      <c r="AT161" s="7"/>
      <c r="AU161" s="7"/>
      <c r="AV161" s="7"/>
      <c r="AW161" s="7"/>
      <c r="AX161" s="7"/>
      <c r="AY161" s="7" t="s">
        <v>19</v>
      </c>
      <c r="AZ161" s="7"/>
      <c r="BA161" s="7"/>
      <c r="BB161" s="7"/>
      <c r="BC161" s="7"/>
      <c r="BD161" s="7"/>
      <c r="BE161" s="7"/>
      <c r="BF161" s="7"/>
      <c r="BG161" s="7"/>
      <c r="BH161" s="7"/>
      <c r="BI161" s="7"/>
      <c r="BJ161" s="7"/>
      <c r="BK161" s="7"/>
      <c r="BL161" s="7"/>
      <c r="BM161" s="7"/>
      <c r="BN161" s="7"/>
      <c r="BO161" s="7"/>
      <c r="BP161" s="7"/>
      <c r="BS161" s="7"/>
      <c r="BT161" s="7" t="b">
        <v>0</v>
      </c>
      <c r="BU161" s="7"/>
    </row>
    <row r="162">
      <c r="A162" s="7" t="s">
        <v>1497</v>
      </c>
      <c r="B162" s="132" t="b">
        <v>1</v>
      </c>
      <c r="C162" s="7"/>
      <c r="D162" s="138" t="s">
        <v>1498</v>
      </c>
      <c r="E162" s="134" t="str">
        <f t="array" ref="E162">IFNA( index(studiesdatasets!$A$2:$R4130,MATCH("*"&amp;IF(F162 = "","INVALID", F162)&amp;"*",studiesdatasets!$D$2:$D4130,0),1))</f>
        <v>set_4</v>
      </c>
      <c r="F162" s="159" t="s">
        <v>475</v>
      </c>
      <c r="G162" s="7" t="s">
        <v>1499</v>
      </c>
      <c r="H162" s="7" t="s">
        <v>1500</v>
      </c>
      <c r="I162" s="7"/>
      <c r="J162" s="7"/>
      <c r="K162" s="7"/>
      <c r="L162" s="7"/>
      <c r="M162" s="7" t="s">
        <v>799</v>
      </c>
      <c r="N162" s="7" t="str">
        <f t="shared" si="5"/>
        <v>FALSE</v>
      </c>
      <c r="O162" s="7" t="s">
        <v>479</v>
      </c>
      <c r="P162" s="7" t="s">
        <v>1236</v>
      </c>
      <c r="Q162" s="7" t="s">
        <v>1237</v>
      </c>
      <c r="R162" s="7" t="s">
        <v>1238</v>
      </c>
      <c r="S162" s="7" t="s">
        <v>1239</v>
      </c>
      <c r="T162" s="135">
        <v>42.918</v>
      </c>
      <c r="U162" s="135">
        <v>-78.9714</v>
      </c>
      <c r="V162" s="137" t="s">
        <v>976</v>
      </c>
      <c r="W162" s="160"/>
      <c r="X162" s="7" t="s">
        <v>1240</v>
      </c>
      <c r="Y162" s="7" t="s">
        <v>1241</v>
      </c>
      <c r="Z162" s="7" t="s">
        <v>1242</v>
      </c>
      <c r="AA162" s="7"/>
      <c r="AB162" s="7">
        <v>0.0</v>
      </c>
      <c r="AC162" s="7" t="s">
        <v>16</v>
      </c>
      <c r="AD162" s="7"/>
      <c r="AE162" s="7" t="s">
        <v>19</v>
      </c>
      <c r="AF162" s="7" t="s">
        <v>19</v>
      </c>
      <c r="AG162" s="7" t="s">
        <v>19</v>
      </c>
      <c r="AH162" s="7" t="s">
        <v>19</v>
      </c>
      <c r="AI162" s="7" t="s">
        <v>19</v>
      </c>
      <c r="AJ162" s="7" t="s">
        <v>19</v>
      </c>
      <c r="AK162" s="7"/>
      <c r="AL162" s="7" t="s">
        <v>19</v>
      </c>
      <c r="AM162" s="7" t="s">
        <v>19</v>
      </c>
      <c r="AN162" s="7" t="s">
        <v>19</v>
      </c>
      <c r="AO162" s="7" t="s">
        <v>19</v>
      </c>
      <c r="AP162" s="7" t="s">
        <v>19</v>
      </c>
      <c r="AQ162" s="7"/>
      <c r="AR162" s="7"/>
      <c r="AS162" s="7"/>
      <c r="AT162" s="7"/>
      <c r="AU162" s="7"/>
      <c r="AV162" s="7"/>
      <c r="AW162" s="7"/>
      <c r="AX162" s="7"/>
      <c r="AY162" s="7" t="s">
        <v>19</v>
      </c>
      <c r="AZ162" s="7"/>
      <c r="BA162" s="7"/>
      <c r="BB162" s="7"/>
      <c r="BC162" s="7"/>
      <c r="BD162" s="7"/>
      <c r="BE162" s="7"/>
      <c r="BF162" s="7"/>
      <c r="BG162" s="7"/>
      <c r="BH162" s="7"/>
      <c r="BI162" s="7"/>
      <c r="BJ162" s="7"/>
      <c r="BK162" s="7"/>
      <c r="BL162" s="7"/>
      <c r="BM162" s="7"/>
      <c r="BN162" s="7"/>
      <c r="BO162" s="7"/>
      <c r="BP162" s="7"/>
      <c r="BS162" s="7"/>
      <c r="BT162" s="7" t="b">
        <v>0</v>
      </c>
      <c r="BU162" s="7"/>
    </row>
    <row r="163">
      <c r="A163" s="7" t="s">
        <v>1501</v>
      </c>
      <c r="B163" s="132" t="b">
        <v>1</v>
      </c>
      <c r="C163" s="7"/>
      <c r="D163" s="138" t="s">
        <v>1502</v>
      </c>
      <c r="E163" s="134" t="str">
        <f t="array" ref="E163">IFNA( index(studiesdatasets!$A$2:$R4130,MATCH("*"&amp;IF(F163 = "","INVALID", F163)&amp;"*",studiesdatasets!$D$2:$D4130,0),1))</f>
        <v>set_4</v>
      </c>
      <c r="F163" s="159" t="s">
        <v>475</v>
      </c>
      <c r="G163" s="7" t="s">
        <v>1503</v>
      </c>
      <c r="H163" s="7" t="s">
        <v>1504</v>
      </c>
      <c r="I163" s="7"/>
      <c r="J163" s="7"/>
      <c r="K163" s="7"/>
      <c r="L163" s="7"/>
      <c r="M163" s="7" t="s">
        <v>799</v>
      </c>
      <c r="N163" s="7" t="str">
        <f t="shared" si="5"/>
        <v>FALSE</v>
      </c>
      <c r="O163" s="7" t="s">
        <v>479</v>
      </c>
      <c r="P163" s="161" t="s">
        <v>1236</v>
      </c>
      <c r="Q163" s="161" t="s">
        <v>1237</v>
      </c>
      <c r="R163" s="7" t="s">
        <v>1238</v>
      </c>
      <c r="S163" s="7" t="s">
        <v>1239</v>
      </c>
      <c r="T163" s="135">
        <v>43.1997</v>
      </c>
      <c r="U163" s="135">
        <v>-79.5572</v>
      </c>
      <c r="V163" s="137" t="s">
        <v>976</v>
      </c>
      <c r="W163" s="160"/>
      <c r="X163" s="7" t="s">
        <v>1240</v>
      </c>
      <c r="Y163" s="7" t="s">
        <v>1241</v>
      </c>
      <c r="Z163" s="7" t="s">
        <v>1242</v>
      </c>
      <c r="AA163" s="7"/>
      <c r="AB163" s="7">
        <v>0.0</v>
      </c>
      <c r="AC163" s="7" t="s">
        <v>16</v>
      </c>
      <c r="AD163" s="7"/>
      <c r="AE163" s="7" t="s">
        <v>19</v>
      </c>
      <c r="AF163" s="7" t="s">
        <v>19</v>
      </c>
      <c r="AG163" s="7" t="s">
        <v>19</v>
      </c>
      <c r="AH163" s="7" t="s">
        <v>19</v>
      </c>
      <c r="AI163" s="7" t="s">
        <v>19</v>
      </c>
      <c r="AJ163" s="7" t="s">
        <v>19</v>
      </c>
      <c r="AK163" s="7"/>
      <c r="AL163" s="7" t="s">
        <v>19</v>
      </c>
      <c r="AM163" s="7" t="s">
        <v>19</v>
      </c>
      <c r="AN163" s="7" t="s">
        <v>19</v>
      </c>
      <c r="AO163" s="7" t="s">
        <v>19</v>
      </c>
      <c r="AP163" s="7" t="s">
        <v>19</v>
      </c>
      <c r="AQ163" s="7"/>
      <c r="AR163" s="7"/>
      <c r="AS163" s="7"/>
      <c r="AT163" s="7"/>
      <c r="AU163" s="7"/>
      <c r="AV163" s="7"/>
      <c r="AW163" s="7"/>
      <c r="AX163" s="7"/>
      <c r="AY163" s="7" t="s">
        <v>19</v>
      </c>
      <c r="AZ163" s="7"/>
      <c r="BA163" s="7"/>
      <c r="BB163" s="7"/>
      <c r="BC163" s="7"/>
      <c r="BD163" s="7"/>
      <c r="BE163" s="7"/>
      <c r="BF163" s="7"/>
      <c r="BG163" s="7"/>
      <c r="BH163" s="7"/>
      <c r="BI163" s="7"/>
      <c r="BJ163" s="7"/>
      <c r="BK163" s="7"/>
      <c r="BL163" s="7"/>
      <c r="BM163" s="7"/>
      <c r="BN163" s="7"/>
      <c r="BO163" s="7"/>
      <c r="BP163" s="7"/>
      <c r="BS163" s="7"/>
      <c r="BT163" s="7" t="b">
        <v>0</v>
      </c>
      <c r="BU163" s="7"/>
    </row>
    <row r="164">
      <c r="A164" s="7" t="s">
        <v>1505</v>
      </c>
      <c r="B164" s="132" t="b">
        <v>1</v>
      </c>
      <c r="C164" s="7"/>
      <c r="D164" s="138" t="s">
        <v>1506</v>
      </c>
      <c r="E164" s="134" t="str">
        <f t="array" ref="E164">IFNA( index(studiesdatasets!$A$2:$R4130,MATCH("*"&amp;IF(F164 = "","INVALID", F164)&amp;"*",studiesdatasets!$D$2:$D4130,0),1))</f>
        <v>set_4</v>
      </c>
      <c r="F164" s="159" t="s">
        <v>475</v>
      </c>
      <c r="G164" s="7" t="s">
        <v>1507</v>
      </c>
      <c r="H164" s="7" t="s">
        <v>1508</v>
      </c>
      <c r="I164" s="7"/>
      <c r="J164" s="7"/>
      <c r="K164" s="7"/>
      <c r="L164" s="7"/>
      <c r="M164" s="7" t="s">
        <v>799</v>
      </c>
      <c r="N164" s="7" t="str">
        <f t="shared" si="5"/>
        <v>FALSE</v>
      </c>
      <c r="O164" s="7" t="s">
        <v>479</v>
      </c>
      <c r="P164" s="161" t="s">
        <v>1236</v>
      </c>
      <c r="Q164" s="161" t="s">
        <v>1237</v>
      </c>
      <c r="R164" s="7" t="s">
        <v>1238</v>
      </c>
      <c r="S164" s="7" t="s">
        <v>1239</v>
      </c>
      <c r="T164" s="135">
        <v>43.1635</v>
      </c>
      <c r="U164" s="135">
        <v>-79.3156</v>
      </c>
      <c r="V164" s="137" t="s">
        <v>976</v>
      </c>
      <c r="W164" s="160"/>
      <c r="X164" s="7" t="s">
        <v>1240</v>
      </c>
      <c r="Y164" s="7" t="s">
        <v>1241</v>
      </c>
      <c r="Z164" s="7" t="s">
        <v>1242</v>
      </c>
      <c r="AA164" s="7"/>
      <c r="AB164" s="7">
        <v>0.0</v>
      </c>
      <c r="AC164" s="7" t="s">
        <v>16</v>
      </c>
      <c r="AD164" s="7"/>
      <c r="AE164" s="7" t="s">
        <v>19</v>
      </c>
      <c r="AF164" s="7" t="s">
        <v>19</v>
      </c>
      <c r="AG164" s="7" t="s">
        <v>19</v>
      </c>
      <c r="AH164" s="7" t="s">
        <v>19</v>
      </c>
      <c r="AI164" s="7" t="s">
        <v>19</v>
      </c>
      <c r="AJ164" s="7" t="s">
        <v>19</v>
      </c>
      <c r="AK164" s="7"/>
      <c r="AL164" s="7" t="s">
        <v>19</v>
      </c>
      <c r="AM164" s="7" t="s">
        <v>19</v>
      </c>
      <c r="AN164" s="7" t="s">
        <v>19</v>
      </c>
      <c r="AO164" s="7" t="s">
        <v>19</v>
      </c>
      <c r="AP164" s="7" t="s">
        <v>19</v>
      </c>
      <c r="AQ164" s="7"/>
      <c r="AR164" s="7"/>
      <c r="AS164" s="7"/>
      <c r="AT164" s="7"/>
      <c r="AU164" s="7"/>
      <c r="AV164" s="7"/>
      <c r="AW164" s="7"/>
      <c r="AX164" s="7"/>
      <c r="AY164" s="7" t="s">
        <v>19</v>
      </c>
      <c r="AZ164" s="7"/>
      <c r="BA164" s="7"/>
      <c r="BB164" s="7"/>
      <c r="BC164" s="7"/>
      <c r="BD164" s="7"/>
      <c r="BE164" s="7"/>
      <c r="BF164" s="7"/>
      <c r="BG164" s="7"/>
      <c r="BH164" s="7"/>
      <c r="BI164" s="7"/>
      <c r="BJ164" s="7"/>
      <c r="BK164" s="7"/>
      <c r="BL164" s="7"/>
      <c r="BM164" s="7"/>
      <c r="BN164" s="7"/>
      <c r="BO164" s="7"/>
      <c r="BP164" s="7"/>
      <c r="BS164" s="7"/>
      <c r="BT164" s="7" t="b">
        <v>0</v>
      </c>
      <c r="BU164" s="7"/>
    </row>
    <row r="165">
      <c r="A165" s="7" t="s">
        <v>1509</v>
      </c>
      <c r="B165" s="132" t="b">
        <v>1</v>
      </c>
      <c r="C165" s="7"/>
      <c r="D165" s="138" t="s">
        <v>1510</v>
      </c>
      <c r="E165" s="134" t="str">
        <f t="array" ref="E165">IFNA( index(studiesdatasets!$A$2:$R4130,MATCH("*"&amp;IF(F165 = "","INVALID", F165)&amp;"*",studiesdatasets!$D$2:$D4130,0),1))</f>
        <v>set_4</v>
      </c>
      <c r="F165" s="159" t="s">
        <v>475</v>
      </c>
      <c r="G165" s="7" t="s">
        <v>1511</v>
      </c>
      <c r="H165" s="7" t="s">
        <v>1512</v>
      </c>
      <c r="I165" s="7"/>
      <c r="J165" s="7"/>
      <c r="K165" s="7"/>
      <c r="L165" s="7"/>
      <c r="M165" s="7" t="s">
        <v>799</v>
      </c>
      <c r="N165" s="7" t="str">
        <f t="shared" si="5"/>
        <v>FALSE</v>
      </c>
      <c r="O165" s="7" t="s">
        <v>479</v>
      </c>
      <c r="P165" s="7" t="s">
        <v>1236</v>
      </c>
      <c r="Q165" s="7" t="s">
        <v>1237</v>
      </c>
      <c r="R165" s="7" t="s">
        <v>1238</v>
      </c>
      <c r="S165" s="7" t="s">
        <v>1239</v>
      </c>
      <c r="T165" s="135">
        <v>43.0482</v>
      </c>
      <c r="U165" s="135">
        <v>-79.7423</v>
      </c>
      <c r="V165" s="137" t="s">
        <v>976</v>
      </c>
      <c r="W165" s="160"/>
      <c r="X165" s="7" t="s">
        <v>1240</v>
      </c>
      <c r="Y165" s="7" t="s">
        <v>1241</v>
      </c>
      <c r="Z165" s="7" t="s">
        <v>1242</v>
      </c>
      <c r="AA165" s="7"/>
      <c r="AB165" s="7">
        <v>0.0</v>
      </c>
      <c r="AC165" s="7" t="s">
        <v>16</v>
      </c>
      <c r="AD165" s="7"/>
      <c r="AE165" s="7" t="s">
        <v>19</v>
      </c>
      <c r="AF165" s="7" t="s">
        <v>19</v>
      </c>
      <c r="AG165" s="7" t="s">
        <v>19</v>
      </c>
      <c r="AH165" s="7" t="s">
        <v>19</v>
      </c>
      <c r="AI165" s="7" t="s">
        <v>19</v>
      </c>
      <c r="AJ165" s="7" t="s">
        <v>19</v>
      </c>
      <c r="AK165" s="7"/>
      <c r="AL165" s="7" t="s">
        <v>19</v>
      </c>
      <c r="AM165" s="7" t="s">
        <v>19</v>
      </c>
      <c r="AN165" s="7" t="s">
        <v>19</v>
      </c>
      <c r="AO165" s="7" t="s">
        <v>19</v>
      </c>
      <c r="AP165" s="7" t="s">
        <v>19</v>
      </c>
      <c r="AQ165" s="7"/>
      <c r="AR165" s="7"/>
      <c r="AS165" s="7"/>
      <c r="AT165" s="7"/>
      <c r="AU165" s="7"/>
      <c r="AV165" s="7"/>
      <c r="AW165" s="7"/>
      <c r="AX165" s="7"/>
      <c r="AY165" s="7" t="s">
        <v>19</v>
      </c>
      <c r="AZ165" s="7"/>
      <c r="BA165" s="7"/>
      <c r="BB165" s="7"/>
      <c r="BC165" s="7"/>
      <c r="BD165" s="7"/>
      <c r="BE165" s="7"/>
      <c r="BF165" s="7"/>
      <c r="BG165" s="7"/>
      <c r="BH165" s="7"/>
      <c r="BI165" s="7"/>
      <c r="BJ165" s="7"/>
      <c r="BK165" s="7"/>
      <c r="BL165" s="7"/>
      <c r="BM165" s="7"/>
      <c r="BN165" s="7"/>
      <c r="BO165" s="7"/>
      <c r="BP165" s="7"/>
      <c r="BS165" s="7"/>
      <c r="BT165" s="7" t="b">
        <v>0</v>
      </c>
      <c r="BU165" s="7"/>
    </row>
    <row r="166">
      <c r="A166" s="7" t="s">
        <v>1513</v>
      </c>
      <c r="B166" s="132" t="b">
        <v>1</v>
      </c>
      <c r="C166" s="7"/>
      <c r="D166" s="138" t="s">
        <v>1514</v>
      </c>
      <c r="E166" s="134" t="str">
        <f t="array" ref="E166">IFNA( index(studiesdatasets!$A$2:$R4130,MATCH("*"&amp;IF(F166 = "","INVALID", F166)&amp;"*",studiesdatasets!$D$2:$D4130,0),1))</f>
        <v>set_4</v>
      </c>
      <c r="F166" s="159" t="s">
        <v>475</v>
      </c>
      <c r="G166" s="7" t="s">
        <v>1515</v>
      </c>
      <c r="H166" s="7" t="s">
        <v>1516</v>
      </c>
      <c r="I166" s="7"/>
      <c r="J166" s="7"/>
      <c r="K166" s="7"/>
      <c r="L166" s="7"/>
      <c r="M166" s="7" t="s">
        <v>799</v>
      </c>
      <c r="N166" s="7" t="str">
        <f t="shared" si="5"/>
        <v>FALSE</v>
      </c>
      <c r="O166" s="7" t="s">
        <v>479</v>
      </c>
      <c r="P166" s="161" t="s">
        <v>1236</v>
      </c>
      <c r="Q166" s="161" t="s">
        <v>1237</v>
      </c>
      <c r="R166" s="7" t="s">
        <v>1238</v>
      </c>
      <c r="S166" s="7" t="s">
        <v>1239</v>
      </c>
      <c r="T166" s="135">
        <v>43.1717</v>
      </c>
      <c r="U166" s="135">
        <v>-79.3363</v>
      </c>
      <c r="V166" s="137" t="s">
        <v>976</v>
      </c>
      <c r="W166" s="160"/>
      <c r="X166" s="7" t="s">
        <v>1240</v>
      </c>
      <c r="Y166" s="7" t="s">
        <v>1241</v>
      </c>
      <c r="Z166" s="7" t="s">
        <v>1242</v>
      </c>
      <c r="AA166" s="7"/>
      <c r="AB166" s="7">
        <v>0.0</v>
      </c>
      <c r="AC166" s="7" t="s">
        <v>16</v>
      </c>
      <c r="AD166" s="7"/>
      <c r="AE166" s="7" t="s">
        <v>19</v>
      </c>
      <c r="AF166" s="7" t="s">
        <v>19</v>
      </c>
      <c r="AG166" s="7" t="s">
        <v>19</v>
      </c>
      <c r="AH166" s="7" t="s">
        <v>19</v>
      </c>
      <c r="AI166" s="7" t="s">
        <v>19</v>
      </c>
      <c r="AJ166" s="7" t="s">
        <v>19</v>
      </c>
      <c r="AK166" s="7"/>
      <c r="AL166" s="7" t="s">
        <v>19</v>
      </c>
      <c r="AM166" s="7" t="s">
        <v>19</v>
      </c>
      <c r="AN166" s="7" t="s">
        <v>19</v>
      </c>
      <c r="AO166" s="7" t="s">
        <v>19</v>
      </c>
      <c r="AP166" s="7" t="s">
        <v>19</v>
      </c>
      <c r="AQ166" s="7"/>
      <c r="AR166" s="7"/>
      <c r="AS166" s="7"/>
      <c r="AT166" s="7"/>
      <c r="AU166" s="7"/>
      <c r="AV166" s="7"/>
      <c r="AW166" s="7"/>
      <c r="AX166" s="7"/>
      <c r="AY166" s="7" t="s">
        <v>19</v>
      </c>
      <c r="AZ166" s="7"/>
      <c r="BA166" s="7"/>
      <c r="BB166" s="7"/>
      <c r="BC166" s="7"/>
      <c r="BD166" s="7"/>
      <c r="BE166" s="7"/>
      <c r="BF166" s="7"/>
      <c r="BG166" s="7"/>
      <c r="BH166" s="7"/>
      <c r="BI166" s="7"/>
      <c r="BJ166" s="7"/>
      <c r="BK166" s="7"/>
      <c r="BL166" s="7"/>
      <c r="BM166" s="7"/>
      <c r="BN166" s="7"/>
      <c r="BO166" s="7"/>
      <c r="BP166" s="7"/>
      <c r="BS166" s="7"/>
      <c r="BT166" s="7" t="b">
        <v>0</v>
      </c>
      <c r="BU166" s="7"/>
    </row>
    <row r="167">
      <c r="A167" s="7" t="s">
        <v>1517</v>
      </c>
      <c r="B167" s="132" t="b">
        <v>1</v>
      </c>
      <c r="C167" s="7"/>
      <c r="D167" s="138" t="s">
        <v>1518</v>
      </c>
      <c r="E167" s="134" t="str">
        <f t="array" ref="E167">IFNA( index(studiesdatasets!$A$2:$R4130,MATCH("*"&amp;IF(F167 = "","INVALID", F167)&amp;"*",studiesdatasets!$D$2:$D4130,0),1))</f>
        <v>set_4</v>
      </c>
      <c r="F167" s="159" t="s">
        <v>475</v>
      </c>
      <c r="G167" s="7" t="s">
        <v>1519</v>
      </c>
      <c r="H167" s="7" t="s">
        <v>1520</v>
      </c>
      <c r="I167" s="7"/>
      <c r="J167" s="7"/>
      <c r="K167" s="7"/>
      <c r="L167" s="7"/>
      <c r="M167" s="7" t="s">
        <v>799</v>
      </c>
      <c r="N167" s="7" t="str">
        <f t="shared" si="5"/>
        <v>FALSE</v>
      </c>
      <c r="O167" s="7" t="s">
        <v>479</v>
      </c>
      <c r="P167" s="161" t="s">
        <v>1236</v>
      </c>
      <c r="Q167" s="161" t="s">
        <v>1237</v>
      </c>
      <c r="R167" s="7" t="s">
        <v>1238</v>
      </c>
      <c r="S167" s="7" t="s">
        <v>1239</v>
      </c>
      <c r="T167" s="135">
        <v>42.9885</v>
      </c>
      <c r="U167" s="135">
        <v>-79.2663</v>
      </c>
      <c r="V167" s="137" t="s">
        <v>976</v>
      </c>
      <c r="W167" s="160"/>
      <c r="X167" s="7" t="s">
        <v>1240</v>
      </c>
      <c r="Y167" s="7" t="s">
        <v>1241</v>
      </c>
      <c r="Z167" s="7" t="s">
        <v>1242</v>
      </c>
      <c r="AA167" s="7"/>
      <c r="AB167" s="7">
        <v>0.0</v>
      </c>
      <c r="AC167" s="7" t="s">
        <v>16</v>
      </c>
      <c r="AD167" s="7"/>
      <c r="AE167" s="7" t="s">
        <v>19</v>
      </c>
      <c r="AF167" s="7" t="s">
        <v>19</v>
      </c>
      <c r="AG167" s="7" t="s">
        <v>19</v>
      </c>
      <c r="AH167" s="7" t="s">
        <v>19</v>
      </c>
      <c r="AI167" s="7" t="s">
        <v>19</v>
      </c>
      <c r="AJ167" s="7" t="s">
        <v>19</v>
      </c>
      <c r="AK167" s="7"/>
      <c r="AL167" s="7" t="s">
        <v>19</v>
      </c>
      <c r="AM167" s="7" t="s">
        <v>19</v>
      </c>
      <c r="AN167" s="7" t="s">
        <v>19</v>
      </c>
      <c r="AO167" s="7" t="s">
        <v>19</v>
      </c>
      <c r="AP167" s="7" t="s">
        <v>19</v>
      </c>
      <c r="AQ167" s="7"/>
      <c r="AR167" s="7"/>
      <c r="AS167" s="7"/>
      <c r="AT167" s="7"/>
      <c r="AU167" s="7"/>
      <c r="AV167" s="7"/>
      <c r="AW167" s="7"/>
      <c r="AX167" s="7"/>
      <c r="AY167" s="7" t="s">
        <v>19</v>
      </c>
      <c r="AZ167" s="7"/>
      <c r="BA167" s="7"/>
      <c r="BB167" s="7"/>
      <c r="BC167" s="7"/>
      <c r="BD167" s="7"/>
      <c r="BE167" s="7"/>
      <c r="BF167" s="7"/>
      <c r="BG167" s="7"/>
      <c r="BH167" s="7"/>
      <c r="BI167" s="7"/>
      <c r="BJ167" s="7"/>
      <c r="BK167" s="7"/>
      <c r="BL167" s="7"/>
      <c r="BM167" s="7"/>
      <c r="BN167" s="7"/>
      <c r="BO167" s="7"/>
      <c r="BP167" s="7"/>
      <c r="BS167" s="7"/>
      <c r="BT167" s="7" t="b">
        <v>0</v>
      </c>
      <c r="BU167" s="7"/>
    </row>
    <row r="168">
      <c r="A168" s="7" t="s">
        <v>1521</v>
      </c>
      <c r="B168" s="132" t="b">
        <v>1</v>
      </c>
      <c r="C168" s="7"/>
      <c r="D168" s="138" t="s">
        <v>1522</v>
      </c>
      <c r="E168" s="134" t="str">
        <f t="array" ref="E168">IFNA( index(studiesdatasets!$A$2:$R4130,MATCH("*"&amp;IF(F168 = "","INVALID", F168)&amp;"*",studiesdatasets!$D$2:$D4130,0),1))</f>
        <v>set_4</v>
      </c>
      <c r="F168" s="159" t="s">
        <v>475</v>
      </c>
      <c r="G168" s="7" t="s">
        <v>1523</v>
      </c>
      <c r="H168" s="7" t="s">
        <v>1524</v>
      </c>
      <c r="I168" s="7"/>
      <c r="J168" s="7"/>
      <c r="K168" s="7"/>
      <c r="L168" s="7"/>
      <c r="M168" s="7" t="s">
        <v>799</v>
      </c>
      <c r="N168" s="7" t="str">
        <f t="shared" si="5"/>
        <v>FALSE</v>
      </c>
      <c r="O168" s="7" t="s">
        <v>479</v>
      </c>
      <c r="P168" s="7" t="s">
        <v>1236</v>
      </c>
      <c r="Q168" s="7" t="s">
        <v>1237</v>
      </c>
      <c r="R168" s="7" t="s">
        <v>1238</v>
      </c>
      <c r="S168" s="7" t="s">
        <v>1239</v>
      </c>
      <c r="T168" s="135">
        <v>42.9803</v>
      </c>
      <c r="U168" s="135">
        <v>-79.2853</v>
      </c>
      <c r="V168" s="137" t="s">
        <v>976</v>
      </c>
      <c r="W168" s="160"/>
      <c r="X168" s="7" t="s">
        <v>1240</v>
      </c>
      <c r="Y168" s="7" t="s">
        <v>1241</v>
      </c>
      <c r="Z168" s="7" t="s">
        <v>1242</v>
      </c>
      <c r="AA168" s="7"/>
      <c r="AB168" s="7">
        <v>0.0</v>
      </c>
      <c r="AC168" s="7" t="s">
        <v>16</v>
      </c>
      <c r="AD168" s="7"/>
      <c r="AE168" s="7" t="s">
        <v>19</v>
      </c>
      <c r="AF168" s="7" t="s">
        <v>19</v>
      </c>
      <c r="AG168" s="7" t="s">
        <v>19</v>
      </c>
      <c r="AH168" s="7" t="s">
        <v>19</v>
      </c>
      <c r="AI168" s="7" t="s">
        <v>19</v>
      </c>
      <c r="AJ168" s="7" t="s">
        <v>19</v>
      </c>
      <c r="AK168" s="7"/>
      <c r="AL168" s="7" t="s">
        <v>19</v>
      </c>
      <c r="AM168" s="7" t="s">
        <v>19</v>
      </c>
      <c r="AN168" s="7" t="s">
        <v>19</v>
      </c>
      <c r="AO168" s="7" t="s">
        <v>19</v>
      </c>
      <c r="AP168" s="7" t="s">
        <v>19</v>
      </c>
      <c r="AQ168" s="7"/>
      <c r="AR168" s="7"/>
      <c r="AS168" s="7"/>
      <c r="AT168" s="7"/>
      <c r="AU168" s="7"/>
      <c r="AV168" s="7"/>
      <c r="AW168" s="7"/>
      <c r="AX168" s="7"/>
      <c r="AY168" s="7" t="s">
        <v>19</v>
      </c>
      <c r="AZ168" s="7"/>
      <c r="BA168" s="7"/>
      <c r="BB168" s="7"/>
      <c r="BC168" s="7"/>
      <c r="BD168" s="7"/>
      <c r="BE168" s="7"/>
      <c r="BF168" s="7"/>
      <c r="BG168" s="7"/>
      <c r="BH168" s="7"/>
      <c r="BI168" s="7"/>
      <c r="BJ168" s="7"/>
      <c r="BK168" s="7"/>
      <c r="BL168" s="7"/>
      <c r="BM168" s="7"/>
      <c r="BN168" s="7"/>
      <c r="BO168" s="7"/>
      <c r="BP168" s="7"/>
      <c r="BS168" s="7"/>
      <c r="BT168" s="7" t="b">
        <v>0</v>
      </c>
      <c r="BU168" s="7"/>
    </row>
    <row r="169">
      <c r="A169" s="7" t="s">
        <v>1525</v>
      </c>
      <c r="B169" s="132" t="b">
        <v>1</v>
      </c>
      <c r="C169" s="7"/>
      <c r="D169" s="138" t="s">
        <v>1526</v>
      </c>
      <c r="E169" s="134" t="str">
        <f t="array" ref="E169">IFNA( index(studiesdatasets!$A$2:$R4130,MATCH("*"&amp;IF(F169 = "","INVALID", F169)&amp;"*",studiesdatasets!$D$2:$D4130,0),1))</f>
        <v>set_4</v>
      </c>
      <c r="F169" s="159" t="s">
        <v>475</v>
      </c>
      <c r="G169" s="7" t="s">
        <v>1527</v>
      </c>
      <c r="H169" s="7" t="s">
        <v>1528</v>
      </c>
      <c r="I169" s="7"/>
      <c r="J169" s="7"/>
      <c r="K169" s="7"/>
      <c r="L169" s="7"/>
      <c r="M169" s="7" t="s">
        <v>799</v>
      </c>
      <c r="N169" s="7" t="str">
        <f t="shared" si="5"/>
        <v>FALSE</v>
      </c>
      <c r="O169" s="7" t="s">
        <v>479</v>
      </c>
      <c r="P169" s="161" t="s">
        <v>1236</v>
      </c>
      <c r="Q169" s="161" t="s">
        <v>1237</v>
      </c>
      <c r="R169" s="7" t="s">
        <v>1238</v>
      </c>
      <c r="S169" s="7" t="s">
        <v>1239</v>
      </c>
      <c r="T169" s="135">
        <v>43.0056</v>
      </c>
      <c r="U169" s="135">
        <v>-79.4823</v>
      </c>
      <c r="V169" s="137" t="s">
        <v>976</v>
      </c>
      <c r="W169" s="160"/>
      <c r="X169" s="7" t="s">
        <v>1240</v>
      </c>
      <c r="Y169" s="7" t="s">
        <v>1241</v>
      </c>
      <c r="Z169" s="7" t="s">
        <v>1242</v>
      </c>
      <c r="AA169" s="7"/>
      <c r="AB169" s="7">
        <v>0.0</v>
      </c>
      <c r="AC169" s="7" t="s">
        <v>16</v>
      </c>
      <c r="AD169" s="7"/>
      <c r="AE169" s="7" t="s">
        <v>19</v>
      </c>
      <c r="AF169" s="7" t="s">
        <v>19</v>
      </c>
      <c r="AG169" s="7" t="s">
        <v>19</v>
      </c>
      <c r="AH169" s="7" t="s">
        <v>19</v>
      </c>
      <c r="AI169" s="7" t="s">
        <v>19</v>
      </c>
      <c r="AJ169" s="7" t="s">
        <v>19</v>
      </c>
      <c r="AK169" s="7"/>
      <c r="AL169" s="7" t="s">
        <v>19</v>
      </c>
      <c r="AM169" s="7" t="s">
        <v>19</v>
      </c>
      <c r="AN169" s="7" t="s">
        <v>19</v>
      </c>
      <c r="AO169" s="7" t="s">
        <v>19</v>
      </c>
      <c r="AP169" s="7" t="s">
        <v>19</v>
      </c>
      <c r="AQ169" s="7"/>
      <c r="AR169" s="7"/>
      <c r="AS169" s="7"/>
      <c r="AT169" s="7"/>
      <c r="AU169" s="7"/>
      <c r="AV169" s="7"/>
      <c r="AW169" s="7"/>
      <c r="AX169" s="7"/>
      <c r="AY169" s="7" t="s">
        <v>19</v>
      </c>
      <c r="AZ169" s="7"/>
      <c r="BA169" s="7"/>
      <c r="BB169" s="7"/>
      <c r="BC169" s="7"/>
      <c r="BD169" s="7"/>
      <c r="BE169" s="7"/>
      <c r="BF169" s="7"/>
      <c r="BG169" s="7"/>
      <c r="BH169" s="7"/>
      <c r="BI169" s="7"/>
      <c r="BJ169" s="7"/>
      <c r="BK169" s="7"/>
      <c r="BL169" s="7"/>
      <c r="BM169" s="7"/>
      <c r="BN169" s="7"/>
      <c r="BO169" s="7"/>
      <c r="BP169" s="7"/>
      <c r="BS169" s="7"/>
      <c r="BT169" s="7" t="b">
        <v>0</v>
      </c>
      <c r="BU169" s="7"/>
    </row>
    <row r="170">
      <c r="A170" s="7" t="s">
        <v>1529</v>
      </c>
      <c r="B170" s="132" t="b">
        <v>1</v>
      </c>
      <c r="C170" s="7"/>
      <c r="D170" s="138" t="s">
        <v>1530</v>
      </c>
      <c r="E170" s="134" t="str">
        <f t="array" ref="E170">IFNA( index(studiesdatasets!$A$2:$R4130,MATCH("*"&amp;IF(F170 = "","INVALID", F170)&amp;"*",studiesdatasets!$D$2:$D4130,0),1))</f>
        <v>set_4</v>
      </c>
      <c r="F170" s="159" t="s">
        <v>475</v>
      </c>
      <c r="G170" s="7" t="s">
        <v>1531</v>
      </c>
      <c r="H170" s="7" t="s">
        <v>1532</v>
      </c>
      <c r="I170" s="7"/>
      <c r="J170" s="7"/>
      <c r="K170" s="7"/>
      <c r="L170" s="7"/>
      <c r="M170" s="7" t="s">
        <v>799</v>
      </c>
      <c r="N170" s="7" t="str">
        <f t="shared" si="5"/>
        <v>FALSE</v>
      </c>
      <c r="O170" s="7" t="s">
        <v>479</v>
      </c>
      <c r="P170" s="161" t="s">
        <v>1236</v>
      </c>
      <c r="Q170" s="161" t="s">
        <v>1237</v>
      </c>
      <c r="R170" s="7" t="s">
        <v>1238</v>
      </c>
      <c r="S170" s="7" t="s">
        <v>1239</v>
      </c>
      <c r="T170" s="135">
        <v>43.0646</v>
      </c>
      <c r="U170" s="135">
        <v>-79.7947</v>
      </c>
      <c r="V170" s="137" t="s">
        <v>976</v>
      </c>
      <c r="W170" s="160"/>
      <c r="X170" s="7" t="s">
        <v>1240</v>
      </c>
      <c r="Y170" s="7" t="s">
        <v>1241</v>
      </c>
      <c r="Z170" s="7" t="s">
        <v>1242</v>
      </c>
      <c r="AA170" s="7"/>
      <c r="AB170" s="7">
        <v>0.0</v>
      </c>
      <c r="AC170" s="7" t="s">
        <v>16</v>
      </c>
      <c r="AD170" s="7"/>
      <c r="AE170" s="7" t="s">
        <v>19</v>
      </c>
      <c r="AF170" s="7" t="s">
        <v>19</v>
      </c>
      <c r="AG170" s="7" t="s">
        <v>19</v>
      </c>
      <c r="AH170" s="7" t="s">
        <v>19</v>
      </c>
      <c r="AI170" s="7" t="s">
        <v>19</v>
      </c>
      <c r="AJ170" s="7" t="s">
        <v>19</v>
      </c>
      <c r="AK170" s="7"/>
      <c r="AL170" s="7" t="s">
        <v>19</v>
      </c>
      <c r="AM170" s="7" t="s">
        <v>19</v>
      </c>
      <c r="AN170" s="7" t="s">
        <v>19</v>
      </c>
      <c r="AO170" s="7" t="s">
        <v>19</v>
      </c>
      <c r="AP170" s="7" t="s">
        <v>19</v>
      </c>
      <c r="AQ170" s="7"/>
      <c r="AR170" s="7"/>
      <c r="AS170" s="7"/>
      <c r="AT170" s="7"/>
      <c r="AU170" s="7"/>
      <c r="AV170" s="7"/>
      <c r="AW170" s="7"/>
      <c r="AX170" s="7"/>
      <c r="AY170" s="7" t="s">
        <v>19</v>
      </c>
      <c r="AZ170" s="7"/>
      <c r="BA170" s="7"/>
      <c r="BB170" s="7"/>
      <c r="BC170" s="7"/>
      <c r="BD170" s="7"/>
      <c r="BE170" s="7"/>
      <c r="BF170" s="7"/>
      <c r="BG170" s="7"/>
      <c r="BH170" s="7"/>
      <c r="BI170" s="7"/>
      <c r="BJ170" s="7"/>
      <c r="BK170" s="7"/>
      <c r="BL170" s="7"/>
      <c r="BM170" s="7"/>
      <c r="BN170" s="7"/>
      <c r="BO170" s="7"/>
      <c r="BP170" s="7"/>
      <c r="BS170" s="7"/>
      <c r="BT170" s="7" t="b">
        <v>0</v>
      </c>
      <c r="BU170" s="7"/>
    </row>
    <row r="171">
      <c r="A171" s="7" t="s">
        <v>1533</v>
      </c>
      <c r="B171" s="132" t="b">
        <v>1</v>
      </c>
      <c r="C171" s="7"/>
      <c r="D171" s="138" t="s">
        <v>1534</v>
      </c>
      <c r="E171" s="134" t="str">
        <f t="array" ref="E171">IFNA( index(studiesdatasets!$A$2:$R4130,MATCH("*"&amp;IF(F171 = "","INVALID", F171)&amp;"*",studiesdatasets!$D$2:$D4130,0),1))</f>
        <v>set_4</v>
      </c>
      <c r="F171" s="159" t="s">
        <v>475</v>
      </c>
      <c r="G171" s="7" t="s">
        <v>1535</v>
      </c>
      <c r="H171" s="7" t="s">
        <v>1536</v>
      </c>
      <c r="I171" s="7"/>
      <c r="J171" s="7"/>
      <c r="K171" s="7"/>
      <c r="L171" s="7"/>
      <c r="M171" s="7" t="s">
        <v>799</v>
      </c>
      <c r="N171" s="7" t="str">
        <f t="shared" si="5"/>
        <v>FALSE</v>
      </c>
      <c r="O171" s="7" t="s">
        <v>479</v>
      </c>
      <c r="P171" s="7" t="s">
        <v>1236</v>
      </c>
      <c r="Q171" s="7" t="s">
        <v>1237</v>
      </c>
      <c r="R171" s="7" t="s">
        <v>1238</v>
      </c>
      <c r="S171" s="7" t="s">
        <v>1239</v>
      </c>
      <c r="T171" s="135">
        <v>43.0746</v>
      </c>
      <c r="U171" s="135">
        <v>-79.808</v>
      </c>
      <c r="V171" s="137" t="s">
        <v>1537</v>
      </c>
      <c r="W171" s="160"/>
      <c r="X171" s="7" t="s">
        <v>1240</v>
      </c>
      <c r="Y171" s="7" t="s">
        <v>1241</v>
      </c>
      <c r="Z171" s="7" t="s">
        <v>1242</v>
      </c>
      <c r="AA171" s="7"/>
      <c r="AB171" s="7">
        <v>0.0</v>
      </c>
      <c r="AC171" s="7" t="s">
        <v>16</v>
      </c>
      <c r="AD171" s="7"/>
      <c r="AE171" s="7" t="s">
        <v>19</v>
      </c>
      <c r="AF171" s="7" t="s">
        <v>19</v>
      </c>
      <c r="AG171" s="7" t="s">
        <v>19</v>
      </c>
      <c r="AH171" s="7" t="s">
        <v>19</v>
      </c>
      <c r="AI171" s="7" t="s">
        <v>19</v>
      </c>
      <c r="AJ171" s="7" t="s">
        <v>19</v>
      </c>
      <c r="AK171" s="7"/>
      <c r="AL171" s="7" t="s">
        <v>19</v>
      </c>
      <c r="AM171" s="7" t="s">
        <v>19</v>
      </c>
      <c r="AN171" s="7" t="s">
        <v>19</v>
      </c>
      <c r="AO171" s="7" t="s">
        <v>19</v>
      </c>
      <c r="AP171" s="7" t="s">
        <v>19</v>
      </c>
      <c r="AQ171" s="7"/>
      <c r="AR171" s="7"/>
      <c r="AS171" s="7"/>
      <c r="AT171" s="7"/>
      <c r="AU171" s="7"/>
      <c r="AV171" s="7"/>
      <c r="AW171" s="7"/>
      <c r="AX171" s="7"/>
      <c r="AY171" s="7" t="s">
        <v>19</v>
      </c>
      <c r="AZ171" s="7"/>
      <c r="BA171" s="7"/>
      <c r="BB171" s="7"/>
      <c r="BC171" s="7"/>
      <c r="BD171" s="7"/>
      <c r="BE171" s="7"/>
      <c r="BF171" s="7"/>
      <c r="BG171" s="7"/>
      <c r="BH171" s="7"/>
      <c r="BI171" s="7"/>
      <c r="BJ171" s="7"/>
      <c r="BK171" s="7"/>
      <c r="BL171" s="7"/>
      <c r="BM171" s="7"/>
      <c r="BN171" s="7"/>
      <c r="BO171" s="7"/>
      <c r="BP171" s="7"/>
      <c r="BS171" s="7"/>
      <c r="BT171" s="7" t="b">
        <v>0</v>
      </c>
      <c r="BU171" s="7"/>
    </row>
    <row r="172">
      <c r="A172" s="7" t="s">
        <v>1538</v>
      </c>
      <c r="B172" s="132" t="b">
        <v>1</v>
      </c>
      <c r="C172" s="7"/>
      <c r="D172" s="138" t="s">
        <v>1539</v>
      </c>
      <c r="E172" s="134" t="str">
        <f t="array" ref="E172">IFNA( index(studiesdatasets!$A$2:$R4130,MATCH("*"&amp;IF(F172 = "","INVALID", F172)&amp;"*",studiesdatasets!$D$2:$D4130,0),1))</f>
        <v>set_4</v>
      </c>
      <c r="F172" s="159" t="s">
        <v>475</v>
      </c>
      <c r="G172" s="7" t="s">
        <v>1540</v>
      </c>
      <c r="H172" s="7" t="s">
        <v>1541</v>
      </c>
      <c r="I172" s="7"/>
      <c r="J172" s="7"/>
      <c r="K172" s="7"/>
      <c r="L172" s="7"/>
      <c r="M172" s="7" t="s">
        <v>799</v>
      </c>
      <c r="N172" s="7" t="str">
        <f t="shared" si="5"/>
        <v>FALSE</v>
      </c>
      <c r="O172" s="7" t="s">
        <v>479</v>
      </c>
      <c r="P172" s="161" t="s">
        <v>1236</v>
      </c>
      <c r="Q172" s="161" t="s">
        <v>1237</v>
      </c>
      <c r="R172" s="7" t="s">
        <v>1238</v>
      </c>
      <c r="S172" s="7" t="s">
        <v>1239</v>
      </c>
      <c r="T172" s="135">
        <v>42.9725</v>
      </c>
      <c r="U172" s="135">
        <v>-79.0184</v>
      </c>
      <c r="V172" s="137" t="s">
        <v>1537</v>
      </c>
      <c r="W172" s="160"/>
      <c r="X172" s="7" t="s">
        <v>1240</v>
      </c>
      <c r="Y172" s="7" t="s">
        <v>1241</v>
      </c>
      <c r="Z172" s="7" t="s">
        <v>1242</v>
      </c>
      <c r="AA172" s="7"/>
      <c r="AB172" s="7">
        <v>0.0</v>
      </c>
      <c r="AC172" s="7" t="s">
        <v>16</v>
      </c>
      <c r="AD172" s="7"/>
      <c r="AE172" s="7" t="s">
        <v>19</v>
      </c>
      <c r="AF172" s="7" t="s">
        <v>19</v>
      </c>
      <c r="AG172" s="7" t="s">
        <v>19</v>
      </c>
      <c r="AH172" s="7" t="s">
        <v>19</v>
      </c>
      <c r="AI172" s="7" t="s">
        <v>19</v>
      </c>
      <c r="AJ172" s="7" t="s">
        <v>19</v>
      </c>
      <c r="AK172" s="7"/>
      <c r="AL172" s="7" t="s">
        <v>19</v>
      </c>
      <c r="AM172" s="7" t="s">
        <v>19</v>
      </c>
      <c r="AN172" s="7" t="s">
        <v>19</v>
      </c>
      <c r="AO172" s="7" t="s">
        <v>19</v>
      </c>
      <c r="AP172" s="7" t="s">
        <v>19</v>
      </c>
      <c r="AQ172" s="7"/>
      <c r="AR172" s="7"/>
      <c r="AS172" s="7"/>
      <c r="AT172" s="7"/>
      <c r="AU172" s="7"/>
      <c r="AV172" s="7"/>
      <c r="AW172" s="7"/>
      <c r="AX172" s="7"/>
      <c r="AY172" s="7" t="s">
        <v>19</v>
      </c>
      <c r="AZ172" s="7"/>
      <c r="BA172" s="7"/>
      <c r="BB172" s="7"/>
      <c r="BC172" s="7"/>
      <c r="BD172" s="7"/>
      <c r="BE172" s="7"/>
      <c r="BF172" s="7"/>
      <c r="BG172" s="7"/>
      <c r="BH172" s="7"/>
      <c r="BI172" s="7"/>
      <c r="BJ172" s="7"/>
      <c r="BK172" s="7"/>
      <c r="BL172" s="7"/>
      <c r="BM172" s="7"/>
      <c r="BN172" s="7"/>
      <c r="BO172" s="7"/>
      <c r="BP172" s="7"/>
      <c r="BS172" s="7"/>
      <c r="BT172" s="7" t="b">
        <v>0</v>
      </c>
      <c r="BU172" s="7"/>
    </row>
    <row r="173">
      <c r="A173" s="7" t="s">
        <v>1542</v>
      </c>
      <c r="B173" s="132" t="b">
        <v>1</v>
      </c>
      <c r="C173" s="7"/>
      <c r="D173" s="138" t="s">
        <v>1543</v>
      </c>
      <c r="E173" s="134" t="str">
        <f t="array" ref="E173">IFNA( index(studiesdatasets!$A$2:$R4130,MATCH("*"&amp;IF(F173 = "","INVALID", F173)&amp;"*",studiesdatasets!$D$2:$D4130,0),1))</f>
        <v>set_4</v>
      </c>
      <c r="F173" s="159" t="s">
        <v>475</v>
      </c>
      <c r="G173" s="7" t="s">
        <v>1544</v>
      </c>
      <c r="H173" s="7" t="s">
        <v>1545</v>
      </c>
      <c r="I173" s="7"/>
      <c r="J173" s="7"/>
      <c r="K173" s="7"/>
      <c r="L173" s="7"/>
      <c r="M173" s="7" t="s">
        <v>799</v>
      </c>
      <c r="N173" s="7" t="str">
        <f t="shared" si="5"/>
        <v>FALSE</v>
      </c>
      <c r="O173" s="7" t="s">
        <v>479</v>
      </c>
      <c r="P173" s="161" t="s">
        <v>1236</v>
      </c>
      <c r="Q173" s="161" t="s">
        <v>1237</v>
      </c>
      <c r="R173" s="7" t="s">
        <v>1238</v>
      </c>
      <c r="S173" s="7" t="s">
        <v>1239</v>
      </c>
      <c r="T173" s="135">
        <v>42.946</v>
      </c>
      <c r="U173" s="135">
        <v>-79.0683</v>
      </c>
      <c r="V173" s="137" t="s">
        <v>1537</v>
      </c>
      <c r="W173" s="160"/>
      <c r="X173" s="7" t="s">
        <v>1240</v>
      </c>
      <c r="Y173" s="7" t="s">
        <v>1241</v>
      </c>
      <c r="Z173" s="7" t="s">
        <v>1242</v>
      </c>
      <c r="AA173" s="7"/>
      <c r="AB173" s="7">
        <v>0.0</v>
      </c>
      <c r="AC173" s="7" t="s">
        <v>16</v>
      </c>
      <c r="AD173" s="7"/>
      <c r="AE173" s="7" t="s">
        <v>19</v>
      </c>
      <c r="AF173" s="7" t="s">
        <v>19</v>
      </c>
      <c r="AG173" s="7" t="s">
        <v>19</v>
      </c>
      <c r="AH173" s="7" t="s">
        <v>19</v>
      </c>
      <c r="AI173" s="7" t="s">
        <v>19</v>
      </c>
      <c r="AJ173" s="7" t="s">
        <v>19</v>
      </c>
      <c r="AK173" s="7"/>
      <c r="AL173" s="7" t="s">
        <v>19</v>
      </c>
      <c r="AM173" s="7" t="s">
        <v>19</v>
      </c>
      <c r="AN173" s="7" t="s">
        <v>19</v>
      </c>
      <c r="AO173" s="7" t="s">
        <v>19</v>
      </c>
      <c r="AP173" s="7" t="s">
        <v>19</v>
      </c>
      <c r="AQ173" s="7"/>
      <c r="AR173" s="7"/>
      <c r="AS173" s="7"/>
      <c r="AT173" s="7"/>
      <c r="AU173" s="7"/>
      <c r="AV173" s="7"/>
      <c r="AW173" s="7"/>
      <c r="AX173" s="7"/>
      <c r="AY173" s="7" t="s">
        <v>19</v>
      </c>
      <c r="AZ173" s="7"/>
      <c r="BA173" s="7"/>
      <c r="BB173" s="7"/>
      <c r="BC173" s="7"/>
      <c r="BD173" s="7"/>
      <c r="BE173" s="7"/>
      <c r="BF173" s="7"/>
      <c r="BG173" s="7"/>
      <c r="BH173" s="7"/>
      <c r="BI173" s="7"/>
      <c r="BJ173" s="7"/>
      <c r="BK173" s="7"/>
      <c r="BL173" s="7"/>
      <c r="BM173" s="7"/>
      <c r="BN173" s="7"/>
      <c r="BO173" s="7"/>
      <c r="BP173" s="7"/>
      <c r="BS173" s="7"/>
      <c r="BT173" s="7" t="b">
        <v>0</v>
      </c>
      <c r="BU173" s="7"/>
    </row>
    <row r="174">
      <c r="A174" s="7" t="s">
        <v>1546</v>
      </c>
      <c r="B174" s="132" t="b">
        <v>1</v>
      </c>
      <c r="C174" s="7"/>
      <c r="D174" s="138" t="s">
        <v>1547</v>
      </c>
      <c r="E174" s="134" t="str">
        <f t="array" ref="E174">IFNA( index(studiesdatasets!$A$2:$R4130,MATCH("*"&amp;IF(F174 = "","INVALID", F174)&amp;"*",studiesdatasets!$D$2:$D4130,0),1))</f>
        <v>set_4</v>
      </c>
      <c r="F174" s="159" t="s">
        <v>475</v>
      </c>
      <c r="G174" s="7" t="s">
        <v>1548</v>
      </c>
      <c r="H174" s="7" t="s">
        <v>1549</v>
      </c>
      <c r="I174" s="7"/>
      <c r="J174" s="7"/>
      <c r="K174" s="7"/>
      <c r="L174" s="7"/>
      <c r="M174" s="7" t="s">
        <v>799</v>
      </c>
      <c r="N174" s="7" t="str">
        <f t="shared" si="5"/>
        <v>FALSE</v>
      </c>
      <c r="O174" s="7" t="s">
        <v>479</v>
      </c>
      <c r="P174" s="7" t="s">
        <v>1236</v>
      </c>
      <c r="Q174" s="7" t="s">
        <v>1237</v>
      </c>
      <c r="R174" s="7" t="s">
        <v>1238</v>
      </c>
      <c r="S174" s="7" t="s">
        <v>1239</v>
      </c>
      <c r="T174" s="135">
        <v>42.9477</v>
      </c>
      <c r="U174" s="135">
        <v>-79.3783</v>
      </c>
      <c r="V174" s="137" t="s">
        <v>1537</v>
      </c>
      <c r="W174" s="160"/>
      <c r="X174" s="7" t="s">
        <v>1240</v>
      </c>
      <c r="Y174" s="7" t="s">
        <v>1241</v>
      </c>
      <c r="Z174" s="7" t="s">
        <v>1242</v>
      </c>
      <c r="AA174" s="7"/>
      <c r="AB174" s="7">
        <v>0.0</v>
      </c>
      <c r="AC174" s="7" t="s">
        <v>16</v>
      </c>
      <c r="AD174" s="7"/>
      <c r="AE174" s="7" t="s">
        <v>19</v>
      </c>
      <c r="AF174" s="7" t="s">
        <v>19</v>
      </c>
      <c r="AG174" s="7" t="s">
        <v>19</v>
      </c>
      <c r="AH174" s="7" t="s">
        <v>19</v>
      </c>
      <c r="AI174" s="7" t="s">
        <v>19</v>
      </c>
      <c r="AJ174" s="7" t="s">
        <v>19</v>
      </c>
      <c r="AK174" s="7"/>
      <c r="AL174" s="7" t="s">
        <v>19</v>
      </c>
      <c r="AM174" s="7" t="s">
        <v>19</v>
      </c>
      <c r="AN174" s="7" t="s">
        <v>19</v>
      </c>
      <c r="AO174" s="7" t="s">
        <v>19</v>
      </c>
      <c r="AP174" s="7" t="s">
        <v>19</v>
      </c>
      <c r="AQ174" s="7"/>
      <c r="AR174" s="7"/>
      <c r="AS174" s="7"/>
      <c r="AT174" s="7"/>
      <c r="AU174" s="7"/>
      <c r="AV174" s="7"/>
      <c r="AW174" s="7"/>
      <c r="AX174" s="7"/>
      <c r="AY174" s="7" t="s">
        <v>19</v>
      </c>
      <c r="AZ174" s="7"/>
      <c r="BA174" s="7"/>
      <c r="BB174" s="7"/>
      <c r="BC174" s="7"/>
      <c r="BD174" s="7"/>
      <c r="BE174" s="7"/>
      <c r="BF174" s="7"/>
      <c r="BG174" s="7"/>
      <c r="BH174" s="7"/>
      <c r="BI174" s="7"/>
      <c r="BJ174" s="7"/>
      <c r="BK174" s="7"/>
      <c r="BL174" s="7"/>
      <c r="BM174" s="7"/>
      <c r="BN174" s="7"/>
      <c r="BO174" s="7"/>
      <c r="BP174" s="7"/>
      <c r="BS174" s="7"/>
      <c r="BT174" s="7" t="b">
        <v>0</v>
      </c>
      <c r="BU174" s="7"/>
    </row>
    <row r="175">
      <c r="A175" s="7" t="s">
        <v>1550</v>
      </c>
      <c r="B175" s="132" t="b">
        <v>1</v>
      </c>
      <c r="C175" s="7"/>
      <c r="D175" s="138" t="s">
        <v>1551</v>
      </c>
      <c r="E175" s="134" t="str">
        <f t="array" ref="E175">IFNA( index(studiesdatasets!$A$2:$R4130,MATCH("*"&amp;IF(F175 = "","INVALID", F175)&amp;"*",studiesdatasets!$D$2:$D4130,0),1))</f>
        <v>set_4</v>
      </c>
      <c r="F175" s="159" t="s">
        <v>475</v>
      </c>
      <c r="G175" s="7" t="s">
        <v>1552</v>
      </c>
      <c r="H175" s="7" t="s">
        <v>1553</v>
      </c>
      <c r="I175" s="7"/>
      <c r="J175" s="7"/>
      <c r="K175" s="7"/>
      <c r="L175" s="7"/>
      <c r="M175" s="7" t="s">
        <v>799</v>
      </c>
      <c r="N175" s="7" t="str">
        <f t="shared" si="5"/>
        <v>FALSE</v>
      </c>
      <c r="O175" s="7" t="s">
        <v>479</v>
      </c>
      <c r="P175" s="161" t="s">
        <v>1236</v>
      </c>
      <c r="Q175" s="161" t="s">
        <v>1237</v>
      </c>
      <c r="R175" s="7" t="s">
        <v>1238</v>
      </c>
      <c r="S175" s="7" t="s">
        <v>1239</v>
      </c>
      <c r="T175" s="135">
        <v>42.9974</v>
      </c>
      <c r="U175" s="135">
        <v>-79.0409</v>
      </c>
      <c r="V175" s="137" t="s">
        <v>1554</v>
      </c>
      <c r="W175" s="160"/>
      <c r="X175" s="7" t="s">
        <v>1240</v>
      </c>
      <c r="Y175" s="7" t="s">
        <v>1241</v>
      </c>
      <c r="Z175" s="7" t="s">
        <v>1242</v>
      </c>
      <c r="AA175" s="7"/>
      <c r="AB175" s="7">
        <v>0.0</v>
      </c>
      <c r="AC175" s="7" t="s">
        <v>16</v>
      </c>
      <c r="AD175" s="7"/>
      <c r="AE175" s="7" t="s">
        <v>19</v>
      </c>
      <c r="AF175" s="7" t="s">
        <v>19</v>
      </c>
      <c r="AG175" s="7" t="s">
        <v>19</v>
      </c>
      <c r="AH175" s="7" t="s">
        <v>19</v>
      </c>
      <c r="AI175" s="7" t="s">
        <v>19</v>
      </c>
      <c r="AJ175" s="7" t="s">
        <v>19</v>
      </c>
      <c r="AK175" s="7"/>
      <c r="AL175" s="7" t="s">
        <v>19</v>
      </c>
      <c r="AM175" s="7" t="s">
        <v>19</v>
      </c>
      <c r="AN175" s="7" t="s">
        <v>19</v>
      </c>
      <c r="AO175" s="7" t="s">
        <v>19</v>
      </c>
      <c r="AP175" s="7" t="s">
        <v>19</v>
      </c>
      <c r="AQ175" s="7"/>
      <c r="AR175" s="7"/>
      <c r="AS175" s="7"/>
      <c r="AT175" s="7"/>
      <c r="AU175" s="7"/>
      <c r="AV175" s="7"/>
      <c r="AW175" s="7"/>
      <c r="AX175" s="7"/>
      <c r="AY175" s="7" t="s">
        <v>19</v>
      </c>
      <c r="AZ175" s="7"/>
      <c r="BA175" s="7"/>
      <c r="BB175" s="7"/>
      <c r="BC175" s="7"/>
      <c r="BD175" s="7"/>
      <c r="BE175" s="7"/>
      <c r="BF175" s="7"/>
      <c r="BG175" s="7"/>
      <c r="BH175" s="7"/>
      <c r="BI175" s="7"/>
      <c r="BJ175" s="7"/>
      <c r="BK175" s="7"/>
      <c r="BL175" s="7"/>
      <c r="BM175" s="7"/>
      <c r="BN175" s="7"/>
      <c r="BO175" s="7"/>
      <c r="BP175" s="7"/>
      <c r="BS175" s="7"/>
      <c r="BT175" s="7" t="b">
        <v>0</v>
      </c>
      <c r="BU175" s="7"/>
    </row>
    <row r="176">
      <c r="A176" s="7" t="s">
        <v>1555</v>
      </c>
      <c r="B176" s="132" t="b">
        <v>1</v>
      </c>
      <c r="C176" s="7"/>
      <c r="D176" s="138" t="s">
        <v>1556</v>
      </c>
      <c r="E176" s="134" t="str">
        <f t="array" ref="E176">IFNA( index(studiesdatasets!$A$2:$R4130,MATCH("*"&amp;IF(F176 = "","INVALID", F176)&amp;"*",studiesdatasets!$D$2:$D4130,0),1))</f>
        <v>set_4</v>
      </c>
      <c r="F176" s="159" t="s">
        <v>475</v>
      </c>
      <c r="G176" s="7" t="s">
        <v>1557</v>
      </c>
      <c r="H176" s="7" t="s">
        <v>1558</v>
      </c>
      <c r="I176" s="7"/>
      <c r="J176" s="7"/>
      <c r="K176" s="7"/>
      <c r="L176" s="7"/>
      <c r="M176" s="7" t="s">
        <v>799</v>
      </c>
      <c r="N176" s="7" t="str">
        <f t="shared" si="5"/>
        <v>FALSE</v>
      </c>
      <c r="O176" s="7" t="s">
        <v>479</v>
      </c>
      <c r="P176" s="161" t="s">
        <v>1236</v>
      </c>
      <c r="Q176" s="161" t="s">
        <v>1237</v>
      </c>
      <c r="R176" s="7" t="s">
        <v>1238</v>
      </c>
      <c r="S176" s="7" t="s">
        <v>1239</v>
      </c>
      <c r="T176" s="135">
        <v>43.1897</v>
      </c>
      <c r="U176" s="135">
        <v>-79.4969</v>
      </c>
      <c r="V176" s="137" t="s">
        <v>1537</v>
      </c>
      <c r="W176" s="160"/>
      <c r="X176" s="7" t="s">
        <v>1240</v>
      </c>
      <c r="Y176" s="7" t="s">
        <v>1241</v>
      </c>
      <c r="Z176" s="7" t="s">
        <v>1242</v>
      </c>
      <c r="AA176" s="7"/>
      <c r="AB176" s="7">
        <v>0.0</v>
      </c>
      <c r="AC176" s="7" t="s">
        <v>16</v>
      </c>
      <c r="AD176" s="7"/>
      <c r="AE176" s="7" t="s">
        <v>19</v>
      </c>
      <c r="AF176" s="7" t="s">
        <v>19</v>
      </c>
      <c r="AG176" s="7" t="s">
        <v>19</v>
      </c>
      <c r="AH176" s="7" t="s">
        <v>19</v>
      </c>
      <c r="AI176" s="7" t="s">
        <v>19</v>
      </c>
      <c r="AJ176" s="7" t="s">
        <v>19</v>
      </c>
      <c r="AK176" s="7"/>
      <c r="AL176" s="7" t="s">
        <v>19</v>
      </c>
      <c r="AM176" s="7" t="s">
        <v>19</v>
      </c>
      <c r="AN176" s="7" t="s">
        <v>19</v>
      </c>
      <c r="AO176" s="7" t="s">
        <v>19</v>
      </c>
      <c r="AP176" s="7" t="s">
        <v>19</v>
      </c>
      <c r="AQ176" s="7"/>
      <c r="AR176" s="7"/>
      <c r="AS176" s="7"/>
      <c r="AT176" s="7"/>
      <c r="AU176" s="7"/>
      <c r="AV176" s="7"/>
      <c r="AW176" s="7"/>
      <c r="AX176" s="7"/>
      <c r="AY176" s="7" t="s">
        <v>19</v>
      </c>
      <c r="AZ176" s="7"/>
      <c r="BA176" s="7"/>
      <c r="BB176" s="7"/>
      <c r="BC176" s="7"/>
      <c r="BD176" s="7"/>
      <c r="BE176" s="7"/>
      <c r="BF176" s="7"/>
      <c r="BG176" s="7"/>
      <c r="BH176" s="7"/>
      <c r="BI176" s="7"/>
      <c r="BJ176" s="7"/>
      <c r="BK176" s="7"/>
      <c r="BL176" s="7"/>
      <c r="BM176" s="7"/>
      <c r="BN176" s="7"/>
      <c r="BO176" s="7"/>
      <c r="BP176" s="7"/>
      <c r="BS176" s="7"/>
      <c r="BT176" s="7" t="b">
        <v>0</v>
      </c>
      <c r="BU176" s="7"/>
    </row>
    <row r="177">
      <c r="A177" s="7" t="s">
        <v>1559</v>
      </c>
      <c r="B177" s="132" t="b">
        <v>1</v>
      </c>
      <c r="C177" s="7"/>
      <c r="D177" s="138" t="s">
        <v>1560</v>
      </c>
      <c r="E177" s="134" t="str">
        <f t="array" ref="E177">IFNA( index(studiesdatasets!$A$2:$R4130,MATCH("*"&amp;IF(F177 = "","INVALID", F177)&amp;"*",studiesdatasets!$D$2:$D4130,0),1))</f>
        <v>set_4</v>
      </c>
      <c r="F177" s="159" t="s">
        <v>475</v>
      </c>
      <c r="G177" s="7" t="s">
        <v>1561</v>
      </c>
      <c r="H177" s="7" t="s">
        <v>1562</v>
      </c>
      <c r="I177" s="7"/>
      <c r="J177" s="7"/>
      <c r="K177" s="7"/>
      <c r="L177" s="7"/>
      <c r="M177" s="7" t="s">
        <v>799</v>
      </c>
      <c r="N177" s="7" t="str">
        <f t="shared" si="5"/>
        <v>FALSE</v>
      </c>
      <c r="O177" s="7" t="s">
        <v>479</v>
      </c>
      <c r="P177" s="7" t="s">
        <v>1236</v>
      </c>
      <c r="Q177" s="7" t="s">
        <v>1237</v>
      </c>
      <c r="R177" s="7" t="s">
        <v>1238</v>
      </c>
      <c r="S177" s="7" t="s">
        <v>1239</v>
      </c>
      <c r="T177" s="135">
        <v>43.2211</v>
      </c>
      <c r="U177" s="135">
        <v>-79.2258</v>
      </c>
      <c r="V177" s="137" t="s">
        <v>1537</v>
      </c>
      <c r="W177" s="160"/>
      <c r="X177" s="7" t="s">
        <v>1240</v>
      </c>
      <c r="Y177" s="7" t="s">
        <v>1241</v>
      </c>
      <c r="Z177" s="7" t="s">
        <v>1242</v>
      </c>
      <c r="AA177" s="7"/>
      <c r="AB177" s="7">
        <v>0.0</v>
      </c>
      <c r="AC177" s="7" t="s">
        <v>16</v>
      </c>
      <c r="AD177" s="7"/>
      <c r="AE177" s="7" t="s">
        <v>19</v>
      </c>
      <c r="AF177" s="7" t="s">
        <v>19</v>
      </c>
      <c r="AG177" s="7" t="s">
        <v>19</v>
      </c>
      <c r="AH177" s="7" t="s">
        <v>19</v>
      </c>
      <c r="AI177" s="7" t="s">
        <v>19</v>
      </c>
      <c r="AJ177" s="7" t="s">
        <v>19</v>
      </c>
      <c r="AK177" s="7"/>
      <c r="AL177" s="7" t="s">
        <v>19</v>
      </c>
      <c r="AM177" s="7" t="s">
        <v>19</v>
      </c>
      <c r="AN177" s="7" t="s">
        <v>19</v>
      </c>
      <c r="AO177" s="7" t="s">
        <v>19</v>
      </c>
      <c r="AP177" s="7" t="s">
        <v>19</v>
      </c>
      <c r="AQ177" s="7"/>
      <c r="AR177" s="7"/>
      <c r="AS177" s="7"/>
      <c r="AT177" s="7"/>
      <c r="AU177" s="7"/>
      <c r="AV177" s="7"/>
      <c r="AW177" s="7"/>
      <c r="AX177" s="7"/>
      <c r="AY177" s="7" t="s">
        <v>19</v>
      </c>
      <c r="AZ177" s="7"/>
      <c r="BA177" s="7"/>
      <c r="BB177" s="7"/>
      <c r="BC177" s="7"/>
      <c r="BD177" s="7"/>
      <c r="BE177" s="7"/>
      <c r="BF177" s="7"/>
      <c r="BG177" s="7"/>
      <c r="BH177" s="7"/>
      <c r="BI177" s="7"/>
      <c r="BJ177" s="7"/>
      <c r="BK177" s="7"/>
      <c r="BL177" s="7"/>
      <c r="BM177" s="7"/>
      <c r="BN177" s="7"/>
      <c r="BO177" s="7"/>
      <c r="BP177" s="7"/>
      <c r="BS177" s="7"/>
      <c r="BT177" s="7" t="b">
        <v>0</v>
      </c>
      <c r="BU177" s="7"/>
    </row>
    <row r="178">
      <c r="A178" s="7" t="s">
        <v>1563</v>
      </c>
      <c r="B178" s="132" t="b">
        <v>1</v>
      </c>
      <c r="C178" s="7"/>
      <c r="D178" s="138" t="s">
        <v>1564</v>
      </c>
      <c r="E178" s="134" t="str">
        <f t="array" ref="E178">IFNA( index(studiesdatasets!$A$2:$R4130,MATCH("*"&amp;IF(F178 = "","INVALID", F178)&amp;"*",studiesdatasets!$D$2:$D4130,0),1))</f>
        <v>set_4</v>
      </c>
      <c r="F178" s="159" t="s">
        <v>475</v>
      </c>
      <c r="G178" s="7" t="s">
        <v>1565</v>
      </c>
      <c r="H178" s="7" t="s">
        <v>1566</v>
      </c>
      <c r="I178" s="7"/>
      <c r="J178" s="7"/>
      <c r="K178" s="7"/>
      <c r="L178" s="7"/>
      <c r="M178" s="7" t="s">
        <v>799</v>
      </c>
      <c r="N178" s="7" t="str">
        <f t="shared" si="5"/>
        <v>FALSE</v>
      </c>
      <c r="O178" s="7" t="s">
        <v>479</v>
      </c>
      <c r="P178" s="161" t="s">
        <v>1236</v>
      </c>
      <c r="Q178" s="161" t="s">
        <v>1237</v>
      </c>
      <c r="R178" s="7" t="s">
        <v>1238</v>
      </c>
      <c r="S178" s="7" t="s">
        <v>1239</v>
      </c>
      <c r="T178" s="135">
        <v>42.9551</v>
      </c>
      <c r="U178" s="135">
        <v>-79.0159</v>
      </c>
      <c r="V178" s="137" t="s">
        <v>1537</v>
      </c>
      <c r="W178" s="160"/>
      <c r="X178" s="7" t="s">
        <v>1240</v>
      </c>
      <c r="Y178" s="7" t="s">
        <v>1241</v>
      </c>
      <c r="Z178" s="7" t="s">
        <v>1242</v>
      </c>
      <c r="AA178" s="7"/>
      <c r="AB178" s="7">
        <v>0.0</v>
      </c>
      <c r="AC178" s="7" t="s">
        <v>16</v>
      </c>
      <c r="AD178" s="7"/>
      <c r="AE178" s="7" t="s">
        <v>19</v>
      </c>
      <c r="AF178" s="7" t="s">
        <v>19</v>
      </c>
      <c r="AG178" s="7" t="s">
        <v>19</v>
      </c>
      <c r="AH178" s="7" t="s">
        <v>19</v>
      </c>
      <c r="AI178" s="7" t="s">
        <v>19</v>
      </c>
      <c r="AJ178" s="7" t="s">
        <v>19</v>
      </c>
      <c r="AK178" s="7"/>
      <c r="AL178" s="7" t="s">
        <v>19</v>
      </c>
      <c r="AM178" s="7" t="s">
        <v>19</v>
      </c>
      <c r="AN178" s="7" t="s">
        <v>19</v>
      </c>
      <c r="AO178" s="7" t="s">
        <v>19</v>
      </c>
      <c r="AP178" s="7" t="s">
        <v>19</v>
      </c>
      <c r="AQ178" s="7"/>
      <c r="AR178" s="7"/>
      <c r="AS178" s="7"/>
      <c r="AT178" s="7"/>
      <c r="AU178" s="7"/>
      <c r="AV178" s="7"/>
      <c r="AW178" s="7"/>
      <c r="AX178" s="7"/>
      <c r="AY178" s="7" t="s">
        <v>19</v>
      </c>
      <c r="AZ178" s="7"/>
      <c r="BA178" s="7"/>
      <c r="BB178" s="7"/>
      <c r="BC178" s="7"/>
      <c r="BD178" s="7"/>
      <c r="BE178" s="7"/>
      <c r="BF178" s="7"/>
      <c r="BG178" s="7"/>
      <c r="BH178" s="7"/>
      <c r="BI178" s="7"/>
      <c r="BJ178" s="7"/>
      <c r="BK178" s="7"/>
      <c r="BL178" s="7"/>
      <c r="BM178" s="7"/>
      <c r="BN178" s="7"/>
      <c r="BO178" s="7"/>
      <c r="BP178" s="7"/>
      <c r="BS178" s="7"/>
      <c r="BT178" s="7" t="b">
        <v>0</v>
      </c>
      <c r="BU178" s="7"/>
    </row>
    <row r="179">
      <c r="A179" s="7" t="s">
        <v>1567</v>
      </c>
      <c r="B179" s="132" t="b">
        <v>1</v>
      </c>
      <c r="C179" s="7"/>
      <c r="D179" s="138" t="s">
        <v>1568</v>
      </c>
      <c r="E179" s="134" t="str">
        <f t="array" ref="E179">IFNA( index(studiesdatasets!$A$2:$R4130,MATCH("*"&amp;IF(F179 = "","INVALID", F179)&amp;"*",studiesdatasets!$D$2:$D4130,0),1))</f>
        <v>set_4</v>
      </c>
      <c r="F179" s="159" t="s">
        <v>475</v>
      </c>
      <c r="G179" s="7" t="s">
        <v>1569</v>
      </c>
      <c r="H179" s="7" t="s">
        <v>1570</v>
      </c>
      <c r="I179" s="7"/>
      <c r="J179" s="7"/>
      <c r="K179" s="7"/>
      <c r="L179" s="7"/>
      <c r="M179" s="7" t="s">
        <v>799</v>
      </c>
      <c r="N179" s="7" t="str">
        <f t="shared" si="5"/>
        <v>FALSE</v>
      </c>
      <c r="O179" s="7" t="s">
        <v>479</v>
      </c>
      <c r="P179" s="161" t="s">
        <v>1236</v>
      </c>
      <c r="Q179" s="161" t="s">
        <v>1237</v>
      </c>
      <c r="R179" s="7" t="s">
        <v>1238</v>
      </c>
      <c r="S179" s="7" t="s">
        <v>1239</v>
      </c>
      <c r="T179" s="135">
        <v>43.1156</v>
      </c>
      <c r="U179" s="135">
        <v>-79.5665</v>
      </c>
      <c r="V179" s="137" t="s">
        <v>1537</v>
      </c>
      <c r="W179" s="160"/>
      <c r="X179" s="7" t="s">
        <v>1240</v>
      </c>
      <c r="Y179" s="7" t="s">
        <v>1241</v>
      </c>
      <c r="Z179" s="7" t="s">
        <v>1242</v>
      </c>
      <c r="AA179" s="7"/>
      <c r="AB179" s="7">
        <v>0.0</v>
      </c>
      <c r="AC179" s="7" t="s">
        <v>16</v>
      </c>
      <c r="AD179" s="7"/>
      <c r="AE179" s="7" t="s">
        <v>19</v>
      </c>
      <c r="AF179" s="7" t="s">
        <v>19</v>
      </c>
      <c r="AG179" s="7" t="s">
        <v>19</v>
      </c>
      <c r="AH179" s="7" t="s">
        <v>19</v>
      </c>
      <c r="AI179" s="7" t="s">
        <v>19</v>
      </c>
      <c r="AJ179" s="7" t="s">
        <v>19</v>
      </c>
      <c r="AK179" s="7"/>
      <c r="AL179" s="7" t="s">
        <v>19</v>
      </c>
      <c r="AM179" s="7" t="s">
        <v>19</v>
      </c>
      <c r="AN179" s="7" t="s">
        <v>19</v>
      </c>
      <c r="AO179" s="7" t="s">
        <v>19</v>
      </c>
      <c r="AP179" s="7" t="s">
        <v>19</v>
      </c>
      <c r="AQ179" s="7"/>
      <c r="AR179" s="7"/>
      <c r="AS179" s="7"/>
      <c r="AT179" s="7"/>
      <c r="AU179" s="7"/>
      <c r="AV179" s="7"/>
      <c r="AW179" s="7"/>
      <c r="AX179" s="7"/>
      <c r="AY179" s="7" t="s">
        <v>19</v>
      </c>
      <c r="AZ179" s="7"/>
      <c r="BA179" s="7"/>
      <c r="BB179" s="7"/>
      <c r="BC179" s="7"/>
      <c r="BD179" s="7"/>
      <c r="BE179" s="7"/>
      <c r="BF179" s="7"/>
      <c r="BG179" s="7"/>
      <c r="BH179" s="7"/>
      <c r="BI179" s="7"/>
      <c r="BJ179" s="7"/>
      <c r="BK179" s="7"/>
      <c r="BL179" s="7"/>
      <c r="BM179" s="7"/>
      <c r="BN179" s="7"/>
      <c r="BO179" s="7"/>
      <c r="BP179" s="7"/>
      <c r="BS179" s="7"/>
      <c r="BT179" s="7" t="b">
        <v>0</v>
      </c>
      <c r="BU179" s="7"/>
    </row>
    <row r="180">
      <c r="A180" s="7" t="s">
        <v>1571</v>
      </c>
      <c r="B180" s="132" t="b">
        <v>1</v>
      </c>
      <c r="C180" s="7" t="b">
        <v>1</v>
      </c>
      <c r="D180" s="138" t="s">
        <v>1572</v>
      </c>
      <c r="E180" s="134" t="s">
        <v>217</v>
      </c>
      <c r="F180" s="134" t="s">
        <v>16</v>
      </c>
      <c r="G180" s="7" t="s">
        <v>16</v>
      </c>
      <c r="H180" s="7" t="s">
        <v>16</v>
      </c>
      <c r="I180" s="7"/>
      <c r="J180" s="7"/>
      <c r="K180" s="7" t="s">
        <v>572</v>
      </c>
      <c r="L180" s="7" t="s">
        <v>1573</v>
      </c>
      <c r="M180" s="7" t="s">
        <v>570</v>
      </c>
      <c r="N180" s="7" t="str">
        <f t="shared" si="5"/>
        <v>TRUE</v>
      </c>
      <c r="O180" s="7" t="s">
        <v>16</v>
      </c>
      <c r="P180" s="7" t="s">
        <v>16</v>
      </c>
      <c r="Q180" s="7" t="s">
        <v>16</v>
      </c>
      <c r="R180" s="7" t="s">
        <v>559</v>
      </c>
      <c r="S180" s="7" t="s">
        <v>874</v>
      </c>
      <c r="T180" s="135">
        <v>41.839333</v>
      </c>
      <c r="U180" s="136">
        <v>-82.5215</v>
      </c>
      <c r="V180" s="137" t="s">
        <v>1574</v>
      </c>
      <c r="X180" s="7" t="s">
        <v>805</v>
      </c>
      <c r="Y180" s="7" t="s">
        <v>878</v>
      </c>
      <c r="Z180" s="7" t="s">
        <v>879</v>
      </c>
      <c r="AA180" s="7"/>
      <c r="AB180" s="7">
        <v>10.0</v>
      </c>
      <c r="AC180" s="7" t="s">
        <v>16</v>
      </c>
      <c r="AD180" s="7"/>
      <c r="AE180" s="7" t="s">
        <v>19</v>
      </c>
      <c r="AF180" s="7">
        <v>0.22</v>
      </c>
      <c r="AG180" s="7" t="s">
        <v>19</v>
      </c>
      <c r="AH180" s="7" t="s">
        <v>19</v>
      </c>
      <c r="AI180" s="7" t="s">
        <v>19</v>
      </c>
      <c r="AJ180" s="7" t="s">
        <v>19</v>
      </c>
      <c r="AK180" s="7"/>
      <c r="AL180" s="7" t="s">
        <v>19</v>
      </c>
      <c r="AM180" s="7" t="s">
        <v>19</v>
      </c>
      <c r="AN180" s="7" t="s">
        <v>19</v>
      </c>
      <c r="AO180" s="7" t="s">
        <v>19</v>
      </c>
      <c r="AP180" s="7" t="s">
        <v>19</v>
      </c>
      <c r="AQ180" s="7" t="s">
        <v>19</v>
      </c>
      <c r="AR180" s="7" t="s">
        <v>19</v>
      </c>
      <c r="AS180" s="7" t="s">
        <v>19</v>
      </c>
      <c r="AT180" s="7" t="s">
        <v>19</v>
      </c>
      <c r="AU180" s="7" t="s">
        <v>19</v>
      </c>
      <c r="AV180" s="7" t="s">
        <v>19</v>
      </c>
      <c r="AW180" s="7" t="s">
        <v>19</v>
      </c>
      <c r="AX180" s="7" t="s">
        <v>19</v>
      </c>
      <c r="AY180" s="7" t="s">
        <v>19</v>
      </c>
      <c r="AZ180" s="7" t="s">
        <v>19</v>
      </c>
      <c r="BA180" s="7" t="s">
        <v>19</v>
      </c>
      <c r="BB180" s="7" t="s">
        <v>19</v>
      </c>
      <c r="BC180" s="7" t="s">
        <v>19</v>
      </c>
      <c r="BD180" s="7"/>
      <c r="BE180" s="7" t="s">
        <v>19</v>
      </c>
      <c r="BF180" s="7" t="s">
        <v>19</v>
      </c>
      <c r="BG180" s="7" t="s">
        <v>19</v>
      </c>
      <c r="BH180" s="7" t="s">
        <v>19</v>
      </c>
      <c r="BI180" s="7" t="s">
        <v>19</v>
      </c>
      <c r="BJ180" s="7"/>
      <c r="BK180" s="7" t="s">
        <v>19</v>
      </c>
      <c r="BL180" s="7" t="s">
        <v>19</v>
      </c>
      <c r="BM180" s="7" t="s">
        <v>19</v>
      </c>
      <c r="BN180" s="7" t="s">
        <v>19</v>
      </c>
      <c r="BO180" s="7" t="s">
        <v>19</v>
      </c>
      <c r="BP180" s="7" t="s">
        <v>19</v>
      </c>
      <c r="BQ180" s="7">
        <v>100.0</v>
      </c>
      <c r="BR180" s="7"/>
      <c r="BS180" s="7"/>
      <c r="BT180" s="7" t="b">
        <v>0</v>
      </c>
      <c r="BU180" s="7"/>
      <c r="BV180" s="7"/>
      <c r="BW180" s="7"/>
    </row>
    <row r="181">
      <c r="A181" s="7" t="s">
        <v>1575</v>
      </c>
      <c r="B181" s="132" t="b">
        <v>1</v>
      </c>
      <c r="C181" s="7" t="b">
        <v>1</v>
      </c>
      <c r="D181" s="138" t="s">
        <v>1576</v>
      </c>
      <c r="E181" s="134" t="s">
        <v>217</v>
      </c>
      <c r="F181" s="134" t="s">
        <v>16</v>
      </c>
      <c r="G181" s="7" t="s">
        <v>16</v>
      </c>
      <c r="H181" s="7" t="s">
        <v>16</v>
      </c>
      <c r="I181" s="7"/>
      <c r="J181" s="7"/>
      <c r="K181" s="7" t="s">
        <v>572</v>
      </c>
      <c r="L181" s="7" t="s">
        <v>1577</v>
      </c>
      <c r="M181" s="7" t="s">
        <v>570</v>
      </c>
      <c r="N181" s="7" t="str">
        <f t="shared" si="5"/>
        <v>TRUE</v>
      </c>
      <c r="O181" s="7" t="s">
        <v>16</v>
      </c>
      <c r="P181" s="7" t="s">
        <v>16</v>
      </c>
      <c r="Q181" s="7" t="s">
        <v>16</v>
      </c>
      <c r="R181" s="7" t="s">
        <v>559</v>
      </c>
      <c r="S181" s="7" t="s">
        <v>874</v>
      </c>
      <c r="T181" s="135">
        <v>41.806</v>
      </c>
      <c r="U181" s="136">
        <v>-82.383833</v>
      </c>
      <c r="V181" s="137" t="s">
        <v>1574</v>
      </c>
      <c r="X181" s="7" t="s">
        <v>805</v>
      </c>
      <c r="Y181" s="7" t="s">
        <v>878</v>
      </c>
      <c r="Z181" s="7" t="s">
        <v>879</v>
      </c>
      <c r="AA181" s="7"/>
      <c r="AB181" s="7">
        <v>10.0</v>
      </c>
      <c r="AC181" s="7" t="s">
        <v>16</v>
      </c>
      <c r="AD181" s="7"/>
      <c r="AE181" s="7" t="s">
        <v>19</v>
      </c>
      <c r="AF181" s="7">
        <v>0.22</v>
      </c>
      <c r="AG181" s="7" t="s">
        <v>19</v>
      </c>
      <c r="AH181" s="7" t="s">
        <v>19</v>
      </c>
      <c r="AI181" s="7" t="s">
        <v>19</v>
      </c>
      <c r="AJ181" s="7" t="s">
        <v>19</v>
      </c>
      <c r="AK181" s="7"/>
      <c r="AL181" s="7" t="s">
        <v>19</v>
      </c>
      <c r="AM181" s="7" t="s">
        <v>19</v>
      </c>
      <c r="AN181" s="7" t="s">
        <v>19</v>
      </c>
      <c r="AO181" s="7" t="s">
        <v>19</v>
      </c>
      <c r="AP181" s="7" t="s">
        <v>19</v>
      </c>
      <c r="AQ181" s="7" t="s">
        <v>19</v>
      </c>
      <c r="AR181" s="7" t="s">
        <v>19</v>
      </c>
      <c r="AS181" s="7" t="s">
        <v>19</v>
      </c>
      <c r="AT181" s="7" t="s">
        <v>19</v>
      </c>
      <c r="AU181" s="7" t="s">
        <v>19</v>
      </c>
      <c r="AV181" s="7" t="s">
        <v>19</v>
      </c>
      <c r="AW181" s="7" t="s">
        <v>19</v>
      </c>
      <c r="AX181" s="7" t="s">
        <v>19</v>
      </c>
      <c r="AY181" s="7" t="s">
        <v>19</v>
      </c>
      <c r="AZ181" s="7" t="s">
        <v>19</v>
      </c>
      <c r="BA181" s="7" t="s">
        <v>19</v>
      </c>
      <c r="BB181" s="7" t="s">
        <v>19</v>
      </c>
      <c r="BC181" s="7" t="s">
        <v>19</v>
      </c>
      <c r="BD181" s="7"/>
      <c r="BE181" s="7" t="s">
        <v>19</v>
      </c>
      <c r="BF181" s="7" t="s">
        <v>19</v>
      </c>
      <c r="BG181" s="7" t="s">
        <v>19</v>
      </c>
      <c r="BH181" s="7" t="s">
        <v>19</v>
      </c>
      <c r="BI181" s="7" t="s">
        <v>19</v>
      </c>
      <c r="BJ181" s="7"/>
      <c r="BK181" s="7" t="s">
        <v>19</v>
      </c>
      <c r="BL181" s="7" t="s">
        <v>19</v>
      </c>
      <c r="BM181" s="7" t="s">
        <v>19</v>
      </c>
      <c r="BN181" s="7" t="s">
        <v>19</v>
      </c>
      <c r="BO181" s="7" t="s">
        <v>19</v>
      </c>
      <c r="BP181" s="7" t="s">
        <v>19</v>
      </c>
      <c r="BQ181" s="7">
        <v>100.0</v>
      </c>
      <c r="BR181" s="7"/>
      <c r="BS181" s="7"/>
      <c r="BT181" s="7" t="b">
        <v>0</v>
      </c>
      <c r="BU181" s="7"/>
      <c r="BV181" s="7"/>
      <c r="BW181" s="7"/>
    </row>
    <row r="182">
      <c r="A182" s="7" t="s">
        <v>1578</v>
      </c>
      <c r="B182" s="132" t="b">
        <v>1</v>
      </c>
      <c r="C182" s="7" t="b">
        <v>1</v>
      </c>
      <c r="D182" s="138" t="s">
        <v>1579</v>
      </c>
      <c r="E182" s="134" t="s">
        <v>217</v>
      </c>
      <c r="F182" s="134" t="s">
        <v>16</v>
      </c>
      <c r="G182" s="7" t="s">
        <v>16</v>
      </c>
      <c r="H182" s="7" t="s">
        <v>16</v>
      </c>
      <c r="I182" s="7"/>
      <c r="J182" s="7"/>
      <c r="K182" s="7" t="s">
        <v>572</v>
      </c>
      <c r="L182" s="161" t="s">
        <v>1580</v>
      </c>
      <c r="M182" s="7" t="s">
        <v>570</v>
      </c>
      <c r="N182" s="7" t="str">
        <f t="shared" si="5"/>
        <v>TRUE</v>
      </c>
      <c r="O182" s="7" t="s">
        <v>16</v>
      </c>
      <c r="P182" s="7" t="s">
        <v>16</v>
      </c>
      <c r="Q182" s="7" t="s">
        <v>16</v>
      </c>
      <c r="R182" s="7" t="s">
        <v>559</v>
      </c>
      <c r="S182" s="7" t="s">
        <v>874</v>
      </c>
      <c r="T182" s="135">
        <v>41.7497</v>
      </c>
      <c r="U182" s="7">
        <v>-81.8352</v>
      </c>
      <c r="V182" s="137" t="s">
        <v>1581</v>
      </c>
      <c r="X182" s="7" t="s">
        <v>805</v>
      </c>
      <c r="Y182" s="7" t="s">
        <v>878</v>
      </c>
      <c r="Z182" s="7" t="s">
        <v>879</v>
      </c>
      <c r="AA182" s="7"/>
      <c r="AB182" s="7">
        <v>10.0</v>
      </c>
      <c r="AC182" s="7" t="s">
        <v>16</v>
      </c>
      <c r="AD182" s="7"/>
      <c r="AE182" s="7" t="s">
        <v>19</v>
      </c>
      <c r="AF182" s="7">
        <v>0.22</v>
      </c>
      <c r="AG182" s="7" t="s">
        <v>19</v>
      </c>
      <c r="AH182" s="7" t="s">
        <v>19</v>
      </c>
      <c r="AI182" s="7" t="s">
        <v>19</v>
      </c>
      <c r="AJ182" s="7" t="s">
        <v>19</v>
      </c>
      <c r="AK182" s="7"/>
      <c r="AL182" s="7" t="s">
        <v>19</v>
      </c>
      <c r="AM182" s="7" t="s">
        <v>19</v>
      </c>
      <c r="AN182" s="7" t="s">
        <v>19</v>
      </c>
      <c r="AO182" s="7" t="s">
        <v>19</v>
      </c>
      <c r="AP182" s="7" t="s">
        <v>19</v>
      </c>
      <c r="AQ182" s="7" t="s">
        <v>19</v>
      </c>
      <c r="AR182" s="7" t="s">
        <v>19</v>
      </c>
      <c r="AS182" s="7" t="s">
        <v>19</v>
      </c>
      <c r="AT182" s="7" t="s">
        <v>19</v>
      </c>
      <c r="AU182" s="7" t="s">
        <v>19</v>
      </c>
      <c r="AV182" s="7" t="s">
        <v>19</v>
      </c>
      <c r="AW182" s="7" t="s">
        <v>19</v>
      </c>
      <c r="AX182" s="7" t="s">
        <v>19</v>
      </c>
      <c r="AY182" s="7" t="s">
        <v>19</v>
      </c>
      <c r="AZ182" s="7" t="s">
        <v>19</v>
      </c>
      <c r="BA182" s="7" t="s">
        <v>19</v>
      </c>
      <c r="BB182" s="7" t="s">
        <v>19</v>
      </c>
      <c r="BC182" s="7" t="s">
        <v>19</v>
      </c>
      <c r="BD182" s="7"/>
      <c r="BE182" s="7" t="s">
        <v>19</v>
      </c>
      <c r="BF182" s="7" t="s">
        <v>19</v>
      </c>
      <c r="BG182" s="7" t="s">
        <v>19</v>
      </c>
      <c r="BH182" s="7" t="s">
        <v>19</v>
      </c>
      <c r="BI182" s="7" t="s">
        <v>19</v>
      </c>
      <c r="BJ182" s="7"/>
      <c r="BK182" s="7" t="s">
        <v>19</v>
      </c>
      <c r="BL182" s="7" t="s">
        <v>19</v>
      </c>
      <c r="BM182" s="7" t="s">
        <v>19</v>
      </c>
      <c r="BN182" s="7" t="s">
        <v>19</v>
      </c>
      <c r="BO182" s="7" t="s">
        <v>19</v>
      </c>
      <c r="BP182" s="7" t="s">
        <v>19</v>
      </c>
      <c r="BQ182" s="7">
        <v>100.0</v>
      </c>
      <c r="BR182" s="7"/>
      <c r="BS182" s="7"/>
      <c r="BT182" s="7" t="b">
        <v>0</v>
      </c>
      <c r="BU182" s="7"/>
      <c r="BV182" s="7"/>
      <c r="BW182" s="7"/>
    </row>
    <row r="183">
      <c r="A183" s="7" t="s">
        <v>1582</v>
      </c>
      <c r="B183" s="132" t="b">
        <v>1</v>
      </c>
      <c r="C183" s="7" t="b">
        <v>1</v>
      </c>
      <c r="D183" s="138" t="s">
        <v>1583</v>
      </c>
      <c r="E183" s="134" t="s">
        <v>217</v>
      </c>
      <c r="F183" s="134" t="s">
        <v>16</v>
      </c>
      <c r="G183" s="7" t="s">
        <v>16</v>
      </c>
      <c r="H183" s="7" t="s">
        <v>16</v>
      </c>
      <c r="I183" s="7"/>
      <c r="J183" s="7"/>
      <c r="K183" s="7" t="s">
        <v>572</v>
      </c>
      <c r="L183" s="7" t="s">
        <v>1584</v>
      </c>
      <c r="M183" s="7" t="s">
        <v>570</v>
      </c>
      <c r="N183" s="7" t="str">
        <f t="shared" si="5"/>
        <v>TRUE</v>
      </c>
      <c r="O183" s="7" t="s">
        <v>16</v>
      </c>
      <c r="P183" s="7" t="s">
        <v>16</v>
      </c>
      <c r="Q183" s="7" t="s">
        <v>16</v>
      </c>
      <c r="R183" s="7" t="s">
        <v>559</v>
      </c>
      <c r="S183" s="7" t="s">
        <v>874</v>
      </c>
      <c r="T183" s="135">
        <v>41.8658</v>
      </c>
      <c r="U183" s="136">
        <v>-82.6407</v>
      </c>
      <c r="V183" s="137" t="s">
        <v>1581</v>
      </c>
      <c r="X183" s="7" t="s">
        <v>805</v>
      </c>
      <c r="Y183" s="7" t="s">
        <v>878</v>
      </c>
      <c r="Z183" s="7" t="s">
        <v>879</v>
      </c>
      <c r="AA183" s="7"/>
      <c r="AB183" s="7">
        <v>10.0</v>
      </c>
      <c r="AC183" s="7" t="s">
        <v>16</v>
      </c>
      <c r="AD183" s="7"/>
      <c r="AE183" s="7" t="s">
        <v>19</v>
      </c>
      <c r="AF183" s="7">
        <v>0.22</v>
      </c>
      <c r="AG183" s="7" t="s">
        <v>19</v>
      </c>
      <c r="AH183" s="7" t="s">
        <v>19</v>
      </c>
      <c r="AI183" s="7" t="s">
        <v>19</v>
      </c>
      <c r="AJ183" s="7" t="s">
        <v>19</v>
      </c>
      <c r="AK183" s="7"/>
      <c r="AL183" s="7" t="s">
        <v>19</v>
      </c>
      <c r="AM183" s="7" t="s">
        <v>19</v>
      </c>
      <c r="AN183" s="7" t="s">
        <v>19</v>
      </c>
      <c r="AO183" s="7" t="s">
        <v>19</v>
      </c>
      <c r="AP183" s="7" t="s">
        <v>19</v>
      </c>
      <c r="AQ183" s="7" t="s">
        <v>19</v>
      </c>
      <c r="AR183" s="7" t="s">
        <v>19</v>
      </c>
      <c r="AS183" s="7" t="s">
        <v>19</v>
      </c>
      <c r="AT183" s="7" t="s">
        <v>19</v>
      </c>
      <c r="AU183" s="7" t="s">
        <v>19</v>
      </c>
      <c r="AV183" s="7" t="s">
        <v>19</v>
      </c>
      <c r="AW183" s="7" t="s">
        <v>19</v>
      </c>
      <c r="AX183" s="7" t="s">
        <v>19</v>
      </c>
      <c r="AY183" s="7" t="s">
        <v>19</v>
      </c>
      <c r="AZ183" s="7" t="s">
        <v>19</v>
      </c>
      <c r="BA183" s="7" t="s">
        <v>19</v>
      </c>
      <c r="BB183" s="7" t="s">
        <v>19</v>
      </c>
      <c r="BC183" s="7" t="s">
        <v>19</v>
      </c>
      <c r="BD183" s="7"/>
      <c r="BE183" s="7" t="s">
        <v>19</v>
      </c>
      <c r="BF183" s="7" t="s">
        <v>19</v>
      </c>
      <c r="BG183" s="7" t="s">
        <v>19</v>
      </c>
      <c r="BH183" s="7" t="s">
        <v>19</v>
      </c>
      <c r="BI183" s="7" t="s">
        <v>19</v>
      </c>
      <c r="BJ183" s="7"/>
      <c r="BK183" s="7" t="s">
        <v>19</v>
      </c>
      <c r="BL183" s="7" t="s">
        <v>19</v>
      </c>
      <c r="BM183" s="7" t="s">
        <v>19</v>
      </c>
      <c r="BN183" s="7" t="s">
        <v>19</v>
      </c>
      <c r="BO183" s="7" t="s">
        <v>19</v>
      </c>
      <c r="BP183" s="7" t="s">
        <v>19</v>
      </c>
      <c r="BQ183" s="7">
        <v>90.0</v>
      </c>
      <c r="BR183" s="7"/>
      <c r="BS183" s="7"/>
      <c r="BT183" s="7" t="b">
        <v>0</v>
      </c>
      <c r="BU183" s="7"/>
      <c r="BV183" s="7"/>
      <c r="BW183" s="7"/>
    </row>
    <row r="184">
      <c r="A184" s="7" t="s">
        <v>1585</v>
      </c>
      <c r="B184" s="132" t="b">
        <v>1</v>
      </c>
      <c r="C184" s="7" t="b">
        <v>1</v>
      </c>
      <c r="D184" s="138" t="s">
        <v>1586</v>
      </c>
      <c r="E184" s="134" t="s">
        <v>217</v>
      </c>
      <c r="F184" s="134" t="s">
        <v>16</v>
      </c>
      <c r="G184" s="7" t="s">
        <v>16</v>
      </c>
      <c r="H184" s="7" t="s">
        <v>16</v>
      </c>
      <c r="I184" s="7"/>
      <c r="J184" s="7"/>
      <c r="K184" s="7" t="s">
        <v>572</v>
      </c>
      <c r="L184" s="7" t="s">
        <v>1587</v>
      </c>
      <c r="M184" s="7" t="s">
        <v>570</v>
      </c>
      <c r="N184" s="7" t="str">
        <f t="shared" si="5"/>
        <v>TRUE</v>
      </c>
      <c r="O184" s="7" t="s">
        <v>16</v>
      </c>
      <c r="P184" s="7" t="s">
        <v>16</v>
      </c>
      <c r="Q184" s="7" t="s">
        <v>16</v>
      </c>
      <c r="R184" s="7" t="s">
        <v>559</v>
      </c>
      <c r="S184" s="7" t="s">
        <v>1588</v>
      </c>
      <c r="T184" s="135">
        <v>42.4305</v>
      </c>
      <c r="U184" s="136">
        <v>-81.2062</v>
      </c>
      <c r="V184" s="137" t="s">
        <v>1589</v>
      </c>
      <c r="X184" s="7" t="s">
        <v>805</v>
      </c>
      <c r="Y184" s="7" t="s">
        <v>878</v>
      </c>
      <c r="Z184" s="7" t="s">
        <v>879</v>
      </c>
      <c r="AA184" s="7"/>
      <c r="AB184" s="7">
        <v>10.0</v>
      </c>
      <c r="AC184" s="7" t="s">
        <v>16</v>
      </c>
      <c r="AD184" s="7"/>
      <c r="AE184" s="7" t="s">
        <v>19</v>
      </c>
      <c r="AF184" s="7">
        <v>0.22</v>
      </c>
      <c r="AG184" s="7" t="s">
        <v>19</v>
      </c>
      <c r="AH184" s="7" t="s">
        <v>19</v>
      </c>
      <c r="AI184" s="7" t="s">
        <v>19</v>
      </c>
      <c r="AJ184" s="7" t="s">
        <v>19</v>
      </c>
      <c r="AK184" s="7"/>
      <c r="AL184" s="7" t="s">
        <v>19</v>
      </c>
      <c r="AM184" s="7" t="s">
        <v>19</v>
      </c>
      <c r="AN184" s="7" t="s">
        <v>19</v>
      </c>
      <c r="AO184" s="7" t="s">
        <v>19</v>
      </c>
      <c r="AP184" s="7" t="s">
        <v>19</v>
      </c>
      <c r="AQ184" s="7" t="s">
        <v>19</v>
      </c>
      <c r="AR184" s="7" t="s">
        <v>19</v>
      </c>
      <c r="AS184" s="7" t="s">
        <v>19</v>
      </c>
      <c r="AT184" s="7" t="s">
        <v>19</v>
      </c>
      <c r="AU184" s="7" t="s">
        <v>19</v>
      </c>
      <c r="AV184" s="7" t="s">
        <v>19</v>
      </c>
      <c r="AW184" s="7" t="s">
        <v>19</v>
      </c>
      <c r="AX184" s="7" t="s">
        <v>19</v>
      </c>
      <c r="AY184" s="7" t="s">
        <v>19</v>
      </c>
      <c r="AZ184" s="7" t="s">
        <v>19</v>
      </c>
      <c r="BA184" s="7" t="s">
        <v>19</v>
      </c>
      <c r="BB184" s="7" t="s">
        <v>19</v>
      </c>
      <c r="BC184" s="7" t="s">
        <v>19</v>
      </c>
      <c r="BD184" s="7"/>
      <c r="BE184" s="7" t="s">
        <v>19</v>
      </c>
      <c r="BF184" s="7" t="s">
        <v>19</v>
      </c>
      <c r="BG184" s="7" t="s">
        <v>19</v>
      </c>
      <c r="BH184" s="7" t="s">
        <v>19</v>
      </c>
      <c r="BI184" s="7" t="s">
        <v>19</v>
      </c>
      <c r="BJ184" s="7"/>
      <c r="BK184" s="7" t="s">
        <v>19</v>
      </c>
      <c r="BL184" s="7" t="s">
        <v>19</v>
      </c>
      <c r="BM184" s="7" t="s">
        <v>19</v>
      </c>
      <c r="BN184" s="7" t="s">
        <v>19</v>
      </c>
      <c r="BO184" s="7" t="s">
        <v>19</v>
      </c>
      <c r="BP184" s="7" t="s">
        <v>19</v>
      </c>
      <c r="BQ184" s="7" t="s">
        <v>19</v>
      </c>
      <c r="BR184" s="7"/>
      <c r="BS184" s="7"/>
      <c r="BT184" s="7" t="b">
        <v>0</v>
      </c>
      <c r="BU184" s="7"/>
      <c r="BV184" s="7"/>
      <c r="BW184" s="7"/>
    </row>
    <row r="185">
      <c r="A185" s="7" t="s">
        <v>1590</v>
      </c>
      <c r="B185" s="132" t="b">
        <v>1</v>
      </c>
      <c r="C185" s="7" t="b">
        <v>1</v>
      </c>
      <c r="D185" s="138" t="s">
        <v>1591</v>
      </c>
      <c r="E185" s="134" t="s">
        <v>217</v>
      </c>
      <c r="F185" s="134" t="s">
        <v>16</v>
      </c>
      <c r="G185" s="7" t="s">
        <v>16</v>
      </c>
      <c r="H185" s="7" t="s">
        <v>16</v>
      </c>
      <c r="I185" s="7"/>
      <c r="J185" s="7"/>
      <c r="K185" s="7" t="s">
        <v>572</v>
      </c>
      <c r="L185" s="7" t="s">
        <v>1592</v>
      </c>
      <c r="M185" s="7" t="s">
        <v>570</v>
      </c>
      <c r="N185" s="7" t="str">
        <f t="shared" si="5"/>
        <v>TRUE</v>
      </c>
      <c r="O185" s="7" t="s">
        <v>16</v>
      </c>
      <c r="P185" s="7" t="s">
        <v>16</v>
      </c>
      <c r="Q185" s="7" t="s">
        <v>16</v>
      </c>
      <c r="R185" s="7" t="s">
        <v>559</v>
      </c>
      <c r="S185" s="161" t="s">
        <v>1588</v>
      </c>
      <c r="T185" s="135">
        <v>42.4305</v>
      </c>
      <c r="U185" s="136">
        <v>-81.2062</v>
      </c>
      <c r="V185" s="137" t="s">
        <v>1589</v>
      </c>
      <c r="X185" s="7" t="s">
        <v>805</v>
      </c>
      <c r="Y185" s="7" t="s">
        <v>878</v>
      </c>
      <c r="Z185" s="7" t="s">
        <v>879</v>
      </c>
      <c r="AA185" s="7"/>
      <c r="AB185" s="7">
        <v>10.0</v>
      </c>
      <c r="AC185" s="7" t="s">
        <v>16</v>
      </c>
      <c r="AD185" s="7"/>
      <c r="AE185" s="7" t="s">
        <v>19</v>
      </c>
      <c r="AF185" s="7">
        <v>0.22</v>
      </c>
      <c r="AG185" s="7" t="s">
        <v>19</v>
      </c>
      <c r="AH185" s="7" t="s">
        <v>19</v>
      </c>
      <c r="AI185" s="7" t="s">
        <v>19</v>
      </c>
      <c r="AJ185" s="7" t="s">
        <v>19</v>
      </c>
      <c r="AK185" s="7"/>
      <c r="AL185" s="7" t="s">
        <v>19</v>
      </c>
      <c r="AM185" s="7" t="s">
        <v>19</v>
      </c>
      <c r="AN185" s="7" t="s">
        <v>19</v>
      </c>
      <c r="AO185" s="7" t="s">
        <v>19</v>
      </c>
      <c r="AP185" s="7" t="s">
        <v>19</v>
      </c>
      <c r="AQ185" s="7" t="s">
        <v>19</v>
      </c>
      <c r="AR185" s="7" t="s">
        <v>19</v>
      </c>
      <c r="AS185" s="7" t="s">
        <v>19</v>
      </c>
      <c r="AT185" s="7" t="s">
        <v>19</v>
      </c>
      <c r="AU185" s="7" t="s">
        <v>19</v>
      </c>
      <c r="AV185" s="7" t="s">
        <v>19</v>
      </c>
      <c r="AW185" s="7" t="s">
        <v>19</v>
      </c>
      <c r="AX185" s="7" t="s">
        <v>19</v>
      </c>
      <c r="AY185" s="7" t="s">
        <v>19</v>
      </c>
      <c r="AZ185" s="7" t="s">
        <v>19</v>
      </c>
      <c r="BA185" s="7" t="s">
        <v>19</v>
      </c>
      <c r="BB185" s="7" t="s">
        <v>19</v>
      </c>
      <c r="BC185" s="7" t="s">
        <v>19</v>
      </c>
      <c r="BD185" s="7"/>
      <c r="BE185" s="7" t="s">
        <v>19</v>
      </c>
      <c r="BF185" s="7" t="s">
        <v>19</v>
      </c>
      <c r="BG185" s="7" t="s">
        <v>19</v>
      </c>
      <c r="BH185" s="7" t="s">
        <v>19</v>
      </c>
      <c r="BI185" s="7" t="s">
        <v>19</v>
      </c>
      <c r="BJ185" s="7"/>
      <c r="BK185" s="7" t="s">
        <v>19</v>
      </c>
      <c r="BL185" s="7" t="s">
        <v>19</v>
      </c>
      <c r="BM185" s="7" t="s">
        <v>19</v>
      </c>
      <c r="BN185" s="7" t="s">
        <v>19</v>
      </c>
      <c r="BO185" s="7" t="s">
        <v>19</v>
      </c>
      <c r="BP185" s="7" t="s">
        <v>19</v>
      </c>
      <c r="BQ185" s="7" t="s">
        <v>19</v>
      </c>
      <c r="BR185" s="7"/>
      <c r="BS185" s="7"/>
      <c r="BT185" s="7" t="b">
        <v>0</v>
      </c>
      <c r="BU185" s="7"/>
      <c r="BV185" s="7"/>
      <c r="BW185" s="7"/>
    </row>
    <row r="186">
      <c r="A186" s="7" t="s">
        <v>1593</v>
      </c>
      <c r="B186" s="132" t="b">
        <v>1</v>
      </c>
      <c r="C186" s="7" t="b">
        <v>1</v>
      </c>
      <c r="D186" s="138" t="s">
        <v>1594</v>
      </c>
      <c r="E186" s="134" t="s">
        <v>217</v>
      </c>
      <c r="F186" s="134" t="s">
        <v>16</v>
      </c>
      <c r="G186" s="7" t="s">
        <v>16</v>
      </c>
      <c r="H186" s="7" t="s">
        <v>16</v>
      </c>
      <c r="I186" s="7"/>
      <c r="J186" s="7"/>
      <c r="K186" s="7" t="s">
        <v>572</v>
      </c>
      <c r="L186" s="7" t="s">
        <v>1595</v>
      </c>
      <c r="M186" s="7" t="s">
        <v>570</v>
      </c>
      <c r="N186" s="7" t="str">
        <f t="shared" si="5"/>
        <v>TRUE</v>
      </c>
      <c r="O186" s="7" t="s">
        <v>16</v>
      </c>
      <c r="P186" s="7" t="s">
        <v>16</v>
      </c>
      <c r="Q186" s="7" t="s">
        <v>16</v>
      </c>
      <c r="R186" s="7" t="s">
        <v>559</v>
      </c>
      <c r="S186" s="7" t="s">
        <v>1588</v>
      </c>
      <c r="T186" s="135">
        <v>42.4305</v>
      </c>
      <c r="U186" s="136">
        <v>-81.2062</v>
      </c>
      <c r="V186" s="137" t="s">
        <v>1589</v>
      </c>
      <c r="X186" s="7" t="s">
        <v>805</v>
      </c>
      <c r="Y186" s="7" t="s">
        <v>878</v>
      </c>
      <c r="Z186" s="7" t="s">
        <v>879</v>
      </c>
      <c r="AA186" s="7"/>
      <c r="AB186" s="7">
        <v>10.0</v>
      </c>
      <c r="AC186" s="7" t="s">
        <v>16</v>
      </c>
      <c r="AD186" s="7"/>
      <c r="AE186" s="7" t="s">
        <v>19</v>
      </c>
      <c r="AF186" s="7">
        <v>0.22</v>
      </c>
      <c r="AG186" s="7" t="s">
        <v>19</v>
      </c>
      <c r="AH186" s="7" t="s">
        <v>19</v>
      </c>
      <c r="AI186" s="7" t="s">
        <v>19</v>
      </c>
      <c r="AJ186" s="7" t="s">
        <v>19</v>
      </c>
      <c r="AK186" s="7"/>
      <c r="AL186" s="7" t="s">
        <v>19</v>
      </c>
      <c r="AM186" s="7" t="s">
        <v>19</v>
      </c>
      <c r="AN186" s="7" t="s">
        <v>19</v>
      </c>
      <c r="AO186" s="7" t="s">
        <v>19</v>
      </c>
      <c r="AP186" s="7" t="s">
        <v>19</v>
      </c>
      <c r="AQ186" s="7" t="s">
        <v>19</v>
      </c>
      <c r="AR186" s="7" t="s">
        <v>19</v>
      </c>
      <c r="AS186" s="7" t="s">
        <v>19</v>
      </c>
      <c r="AT186" s="7" t="s">
        <v>19</v>
      </c>
      <c r="AU186" s="7" t="s">
        <v>19</v>
      </c>
      <c r="AV186" s="7" t="s">
        <v>19</v>
      </c>
      <c r="AW186" s="7" t="s">
        <v>19</v>
      </c>
      <c r="AX186" s="7" t="s">
        <v>19</v>
      </c>
      <c r="AY186" s="7" t="s">
        <v>19</v>
      </c>
      <c r="AZ186" s="7" t="s">
        <v>19</v>
      </c>
      <c r="BA186" s="7" t="s">
        <v>19</v>
      </c>
      <c r="BB186" s="7" t="s">
        <v>19</v>
      </c>
      <c r="BC186" s="7" t="s">
        <v>19</v>
      </c>
      <c r="BD186" s="7"/>
      <c r="BE186" s="7" t="s">
        <v>19</v>
      </c>
      <c r="BF186" s="7" t="s">
        <v>19</v>
      </c>
      <c r="BG186" s="7" t="s">
        <v>19</v>
      </c>
      <c r="BH186" s="7" t="s">
        <v>19</v>
      </c>
      <c r="BI186" s="7" t="s">
        <v>19</v>
      </c>
      <c r="BJ186" s="7"/>
      <c r="BK186" s="7" t="s">
        <v>19</v>
      </c>
      <c r="BL186" s="7" t="s">
        <v>19</v>
      </c>
      <c r="BM186" s="7" t="s">
        <v>19</v>
      </c>
      <c r="BN186" s="7" t="s">
        <v>19</v>
      </c>
      <c r="BO186" s="7" t="s">
        <v>19</v>
      </c>
      <c r="BP186" s="7" t="s">
        <v>19</v>
      </c>
      <c r="BQ186" s="7" t="s">
        <v>19</v>
      </c>
      <c r="BR186" s="7"/>
      <c r="BS186" s="7"/>
      <c r="BT186" s="7" t="b">
        <v>0</v>
      </c>
      <c r="BU186" s="7"/>
      <c r="BV186" s="7"/>
      <c r="BW186" s="7"/>
    </row>
    <row r="187">
      <c r="A187" s="7" t="s">
        <v>1596</v>
      </c>
      <c r="B187" s="132" t="b">
        <v>1</v>
      </c>
      <c r="C187" s="7" t="b">
        <v>1</v>
      </c>
      <c r="D187" s="138" t="s">
        <v>1597</v>
      </c>
      <c r="E187" s="134" t="s">
        <v>217</v>
      </c>
      <c r="F187" s="134" t="s">
        <v>16</v>
      </c>
      <c r="G187" s="7" t="s">
        <v>16</v>
      </c>
      <c r="H187" s="7" t="s">
        <v>16</v>
      </c>
      <c r="I187" s="7"/>
      <c r="J187" s="7"/>
      <c r="K187" s="7" t="s">
        <v>572</v>
      </c>
      <c r="L187" s="7" t="s">
        <v>1598</v>
      </c>
      <c r="M187" s="7" t="s">
        <v>570</v>
      </c>
      <c r="N187" s="7" t="str">
        <f t="shared" si="5"/>
        <v>TRUE</v>
      </c>
      <c r="O187" s="7" t="s">
        <v>16</v>
      </c>
      <c r="P187" s="7" t="s">
        <v>16</v>
      </c>
      <c r="Q187" s="7" t="s">
        <v>16</v>
      </c>
      <c r="R187" s="7" t="s">
        <v>559</v>
      </c>
      <c r="S187" s="7" t="s">
        <v>1588</v>
      </c>
      <c r="T187" s="135">
        <v>42.4305</v>
      </c>
      <c r="U187" s="136">
        <v>-81.2062</v>
      </c>
      <c r="V187" s="137" t="s">
        <v>1589</v>
      </c>
      <c r="X187" s="7" t="s">
        <v>805</v>
      </c>
      <c r="Y187" s="7" t="s">
        <v>878</v>
      </c>
      <c r="Z187" s="7" t="s">
        <v>879</v>
      </c>
      <c r="AA187" s="7"/>
      <c r="AB187" s="7">
        <v>10.0</v>
      </c>
      <c r="AC187" s="7" t="s">
        <v>16</v>
      </c>
      <c r="AD187" s="7"/>
      <c r="AE187" s="7" t="s">
        <v>19</v>
      </c>
      <c r="AF187" s="7">
        <v>0.22</v>
      </c>
      <c r="AG187" s="7" t="s">
        <v>19</v>
      </c>
      <c r="AH187" s="7" t="s">
        <v>19</v>
      </c>
      <c r="AI187" s="7" t="s">
        <v>19</v>
      </c>
      <c r="AJ187" s="7" t="s">
        <v>19</v>
      </c>
      <c r="AK187" s="7"/>
      <c r="AL187" s="7" t="s">
        <v>19</v>
      </c>
      <c r="AM187" s="7" t="s">
        <v>19</v>
      </c>
      <c r="AN187" s="7" t="s">
        <v>19</v>
      </c>
      <c r="AO187" s="7" t="s">
        <v>19</v>
      </c>
      <c r="AP187" s="7" t="s">
        <v>19</v>
      </c>
      <c r="AQ187" s="7" t="s">
        <v>19</v>
      </c>
      <c r="AR187" s="7" t="s">
        <v>19</v>
      </c>
      <c r="AS187" s="7" t="s">
        <v>19</v>
      </c>
      <c r="AT187" s="7" t="s">
        <v>19</v>
      </c>
      <c r="AU187" s="7" t="s">
        <v>19</v>
      </c>
      <c r="AV187" s="7" t="s">
        <v>19</v>
      </c>
      <c r="AW187" s="7" t="s">
        <v>19</v>
      </c>
      <c r="AX187" s="7" t="s">
        <v>19</v>
      </c>
      <c r="AY187" s="7" t="s">
        <v>19</v>
      </c>
      <c r="AZ187" s="7" t="s">
        <v>19</v>
      </c>
      <c r="BA187" s="7" t="s">
        <v>19</v>
      </c>
      <c r="BB187" s="7" t="s">
        <v>19</v>
      </c>
      <c r="BC187" s="7" t="s">
        <v>19</v>
      </c>
      <c r="BD187" s="7"/>
      <c r="BE187" s="7" t="s">
        <v>19</v>
      </c>
      <c r="BF187" s="7" t="s">
        <v>19</v>
      </c>
      <c r="BG187" s="7" t="s">
        <v>19</v>
      </c>
      <c r="BH187" s="7" t="s">
        <v>19</v>
      </c>
      <c r="BI187" s="7" t="s">
        <v>19</v>
      </c>
      <c r="BJ187" s="7"/>
      <c r="BK187" s="7" t="s">
        <v>19</v>
      </c>
      <c r="BL187" s="7" t="s">
        <v>19</v>
      </c>
      <c r="BM187" s="7" t="s">
        <v>19</v>
      </c>
      <c r="BN187" s="7" t="s">
        <v>19</v>
      </c>
      <c r="BO187" s="7" t="s">
        <v>19</v>
      </c>
      <c r="BP187" s="7" t="s">
        <v>19</v>
      </c>
      <c r="BQ187" s="7" t="s">
        <v>19</v>
      </c>
      <c r="BR187" s="7"/>
      <c r="BS187" s="7"/>
      <c r="BT187" s="7" t="b">
        <v>0</v>
      </c>
      <c r="BU187" s="7"/>
      <c r="BV187" s="7"/>
      <c r="BW187" s="7"/>
    </row>
    <row r="188">
      <c r="A188" s="7" t="s">
        <v>1599</v>
      </c>
      <c r="B188" s="132" t="b">
        <v>1</v>
      </c>
      <c r="C188" s="7" t="b">
        <v>1</v>
      </c>
      <c r="D188" s="138" t="s">
        <v>1600</v>
      </c>
      <c r="E188" s="134" t="s">
        <v>217</v>
      </c>
      <c r="F188" s="134" t="s">
        <v>16</v>
      </c>
      <c r="G188" s="7" t="s">
        <v>16</v>
      </c>
      <c r="H188" s="7" t="s">
        <v>16</v>
      </c>
      <c r="I188" s="7"/>
      <c r="J188" s="7"/>
      <c r="K188" s="7" t="s">
        <v>572</v>
      </c>
      <c r="L188" s="7" t="s">
        <v>1601</v>
      </c>
      <c r="M188" s="7" t="s">
        <v>570</v>
      </c>
      <c r="N188" s="7" t="str">
        <f t="shared" si="5"/>
        <v>TRUE</v>
      </c>
      <c r="O188" s="7" t="s">
        <v>16</v>
      </c>
      <c r="P188" s="7" t="s">
        <v>16</v>
      </c>
      <c r="Q188" s="7" t="s">
        <v>16</v>
      </c>
      <c r="R188" s="7" t="s">
        <v>559</v>
      </c>
      <c r="S188" s="7" t="s">
        <v>1588</v>
      </c>
      <c r="T188" s="135">
        <v>42.2817</v>
      </c>
      <c r="U188" s="136">
        <v>-81.6717</v>
      </c>
      <c r="V188" s="137" t="s">
        <v>1602</v>
      </c>
      <c r="X188" s="7" t="s">
        <v>805</v>
      </c>
      <c r="Y188" s="7" t="s">
        <v>878</v>
      </c>
      <c r="Z188" s="7" t="s">
        <v>879</v>
      </c>
      <c r="AA188" s="7"/>
      <c r="AB188" s="7">
        <v>10.0</v>
      </c>
      <c r="AC188" s="7" t="s">
        <v>16</v>
      </c>
      <c r="AD188" s="7"/>
      <c r="AE188" s="7" t="s">
        <v>19</v>
      </c>
      <c r="AF188" s="7">
        <v>0.22</v>
      </c>
      <c r="AG188" s="7" t="s">
        <v>19</v>
      </c>
      <c r="AH188" s="7" t="s">
        <v>19</v>
      </c>
      <c r="AI188" s="7" t="s">
        <v>19</v>
      </c>
      <c r="AJ188" s="7" t="s">
        <v>19</v>
      </c>
      <c r="AK188" s="7"/>
      <c r="AL188" s="7" t="s">
        <v>19</v>
      </c>
      <c r="AM188" s="7" t="s">
        <v>19</v>
      </c>
      <c r="AN188" s="7" t="s">
        <v>19</v>
      </c>
      <c r="AO188" s="7" t="s">
        <v>19</v>
      </c>
      <c r="AP188" s="7" t="s">
        <v>19</v>
      </c>
      <c r="AQ188" s="7" t="s">
        <v>19</v>
      </c>
      <c r="AR188" s="7" t="s">
        <v>19</v>
      </c>
      <c r="AS188" s="7" t="s">
        <v>19</v>
      </c>
      <c r="AT188" s="7" t="s">
        <v>19</v>
      </c>
      <c r="AU188" s="7" t="s">
        <v>19</v>
      </c>
      <c r="AV188" s="7" t="s">
        <v>19</v>
      </c>
      <c r="AW188" s="7" t="s">
        <v>19</v>
      </c>
      <c r="AX188" s="7" t="s">
        <v>19</v>
      </c>
      <c r="AY188" s="7" t="s">
        <v>19</v>
      </c>
      <c r="AZ188" s="7" t="s">
        <v>19</v>
      </c>
      <c r="BA188" s="7" t="s">
        <v>19</v>
      </c>
      <c r="BB188" s="7" t="s">
        <v>19</v>
      </c>
      <c r="BC188" s="7" t="s">
        <v>19</v>
      </c>
      <c r="BD188" s="7"/>
      <c r="BE188" s="7" t="s">
        <v>19</v>
      </c>
      <c r="BF188" s="7" t="s">
        <v>19</v>
      </c>
      <c r="BG188" s="7" t="s">
        <v>19</v>
      </c>
      <c r="BH188" s="7" t="s">
        <v>19</v>
      </c>
      <c r="BI188" s="7" t="s">
        <v>19</v>
      </c>
      <c r="BJ188" s="7"/>
      <c r="BK188" s="7" t="s">
        <v>19</v>
      </c>
      <c r="BL188" s="7" t="s">
        <v>19</v>
      </c>
      <c r="BM188" s="7" t="s">
        <v>19</v>
      </c>
      <c r="BN188" s="7" t="s">
        <v>19</v>
      </c>
      <c r="BO188" s="7" t="s">
        <v>19</v>
      </c>
      <c r="BP188" s="7" t="s">
        <v>19</v>
      </c>
      <c r="BQ188" s="7" t="s">
        <v>19</v>
      </c>
      <c r="BR188" s="7"/>
      <c r="BS188" s="7"/>
      <c r="BT188" s="7" t="b">
        <v>0</v>
      </c>
      <c r="BU188" s="7"/>
      <c r="BV188" s="7"/>
      <c r="BW188" s="7"/>
    </row>
    <row r="189">
      <c r="A189" s="7" t="s">
        <v>1603</v>
      </c>
      <c r="B189" s="132" t="b">
        <v>1</v>
      </c>
      <c r="C189" s="7" t="b">
        <v>1</v>
      </c>
      <c r="D189" s="138" t="s">
        <v>1604</v>
      </c>
      <c r="E189" s="134" t="s">
        <v>217</v>
      </c>
      <c r="F189" s="134" t="s">
        <v>16</v>
      </c>
      <c r="G189" s="7" t="s">
        <v>16</v>
      </c>
      <c r="H189" s="7" t="s">
        <v>16</v>
      </c>
      <c r="I189" s="7"/>
      <c r="J189" s="7"/>
      <c r="K189" s="7" t="s">
        <v>572</v>
      </c>
      <c r="L189" s="7" t="s">
        <v>1605</v>
      </c>
      <c r="M189" s="7" t="s">
        <v>570</v>
      </c>
      <c r="N189" s="7" t="str">
        <f t="shared" si="5"/>
        <v>TRUE</v>
      </c>
      <c r="O189" s="7" t="s">
        <v>16</v>
      </c>
      <c r="P189" s="7" t="s">
        <v>16</v>
      </c>
      <c r="Q189" s="7" t="s">
        <v>16</v>
      </c>
      <c r="R189" s="7" t="s">
        <v>559</v>
      </c>
      <c r="S189" s="7" t="s">
        <v>1588</v>
      </c>
      <c r="T189" s="135">
        <v>42.2817</v>
      </c>
      <c r="U189" s="136">
        <v>-81.6717</v>
      </c>
      <c r="V189" s="137" t="s">
        <v>1602</v>
      </c>
      <c r="X189" s="7" t="s">
        <v>805</v>
      </c>
      <c r="Y189" s="7" t="s">
        <v>878</v>
      </c>
      <c r="Z189" s="7" t="s">
        <v>879</v>
      </c>
      <c r="AA189" s="7"/>
      <c r="AB189" s="7">
        <v>10.0</v>
      </c>
      <c r="AC189" s="7" t="s">
        <v>16</v>
      </c>
      <c r="AD189" s="7"/>
      <c r="AE189" s="7" t="s">
        <v>19</v>
      </c>
      <c r="AF189" s="7">
        <v>0.22</v>
      </c>
      <c r="AG189" s="7" t="s">
        <v>19</v>
      </c>
      <c r="AH189" s="7" t="s">
        <v>19</v>
      </c>
      <c r="AI189" s="7" t="s">
        <v>19</v>
      </c>
      <c r="AJ189" s="7" t="s">
        <v>19</v>
      </c>
      <c r="AK189" s="7"/>
      <c r="AL189" s="7" t="s">
        <v>19</v>
      </c>
      <c r="AM189" s="7" t="s">
        <v>19</v>
      </c>
      <c r="AN189" s="7" t="s">
        <v>19</v>
      </c>
      <c r="AO189" s="7" t="s">
        <v>19</v>
      </c>
      <c r="AP189" s="7" t="s">
        <v>19</v>
      </c>
      <c r="AQ189" s="7" t="s">
        <v>19</v>
      </c>
      <c r="AR189" s="7" t="s">
        <v>19</v>
      </c>
      <c r="AS189" s="7" t="s">
        <v>19</v>
      </c>
      <c r="AT189" s="7" t="s">
        <v>19</v>
      </c>
      <c r="AU189" s="7" t="s">
        <v>19</v>
      </c>
      <c r="AV189" s="7" t="s">
        <v>19</v>
      </c>
      <c r="AW189" s="7" t="s">
        <v>19</v>
      </c>
      <c r="AX189" s="7" t="s">
        <v>19</v>
      </c>
      <c r="AY189" s="7" t="s">
        <v>19</v>
      </c>
      <c r="AZ189" s="7" t="s">
        <v>19</v>
      </c>
      <c r="BA189" s="7" t="s">
        <v>19</v>
      </c>
      <c r="BB189" s="7" t="s">
        <v>19</v>
      </c>
      <c r="BC189" s="7" t="s">
        <v>19</v>
      </c>
      <c r="BD189" s="7"/>
      <c r="BE189" s="7" t="s">
        <v>19</v>
      </c>
      <c r="BF189" s="7" t="s">
        <v>19</v>
      </c>
      <c r="BG189" s="7" t="s">
        <v>19</v>
      </c>
      <c r="BH189" s="7" t="s">
        <v>19</v>
      </c>
      <c r="BI189" s="7" t="s">
        <v>19</v>
      </c>
      <c r="BJ189" s="7"/>
      <c r="BK189" s="7" t="s">
        <v>19</v>
      </c>
      <c r="BL189" s="7" t="s">
        <v>19</v>
      </c>
      <c r="BM189" s="7" t="s">
        <v>19</v>
      </c>
      <c r="BN189" s="7" t="s">
        <v>19</v>
      </c>
      <c r="BO189" s="7" t="s">
        <v>19</v>
      </c>
      <c r="BP189" s="7" t="s">
        <v>19</v>
      </c>
      <c r="BQ189" s="7" t="s">
        <v>19</v>
      </c>
      <c r="BR189" s="7"/>
      <c r="BS189" s="7"/>
      <c r="BT189" s="7" t="b">
        <v>0</v>
      </c>
      <c r="BU189" s="7"/>
      <c r="BV189" s="7"/>
      <c r="BW189" s="7"/>
    </row>
    <row r="190">
      <c r="A190" s="7" t="s">
        <v>1606</v>
      </c>
      <c r="B190" s="132" t="b">
        <v>1</v>
      </c>
      <c r="C190" s="7" t="b">
        <v>1</v>
      </c>
      <c r="D190" s="138" t="s">
        <v>1607</v>
      </c>
      <c r="E190" s="134" t="s">
        <v>217</v>
      </c>
      <c r="F190" s="134" t="s">
        <v>16</v>
      </c>
      <c r="G190" s="7" t="s">
        <v>16</v>
      </c>
      <c r="H190" s="7" t="s">
        <v>16</v>
      </c>
      <c r="I190" s="7"/>
      <c r="J190" s="7"/>
      <c r="K190" s="7" t="s">
        <v>572</v>
      </c>
      <c r="L190" s="7" t="s">
        <v>1608</v>
      </c>
      <c r="M190" s="7" t="s">
        <v>570</v>
      </c>
      <c r="N190" s="7" t="str">
        <f t="shared" si="5"/>
        <v>TRUE</v>
      </c>
      <c r="O190" s="7" t="s">
        <v>16</v>
      </c>
      <c r="P190" s="7" t="s">
        <v>16</v>
      </c>
      <c r="Q190" s="7" t="s">
        <v>16</v>
      </c>
      <c r="R190" s="7" t="s">
        <v>559</v>
      </c>
      <c r="S190" s="7" t="s">
        <v>1588</v>
      </c>
      <c r="T190" s="135">
        <v>42.2817</v>
      </c>
      <c r="U190" s="136">
        <v>-81.6717</v>
      </c>
      <c r="V190" s="137" t="s">
        <v>1602</v>
      </c>
      <c r="X190" s="7" t="s">
        <v>805</v>
      </c>
      <c r="Y190" s="7" t="s">
        <v>878</v>
      </c>
      <c r="Z190" s="7" t="s">
        <v>879</v>
      </c>
      <c r="AA190" s="7"/>
      <c r="AB190" s="7">
        <v>10.0</v>
      </c>
      <c r="AC190" s="7" t="s">
        <v>16</v>
      </c>
      <c r="AD190" s="7"/>
      <c r="AE190" s="7" t="s">
        <v>19</v>
      </c>
      <c r="AF190" s="7">
        <v>0.22</v>
      </c>
      <c r="AG190" s="7" t="s">
        <v>19</v>
      </c>
      <c r="AH190" s="7" t="s">
        <v>19</v>
      </c>
      <c r="AI190" s="7" t="s">
        <v>19</v>
      </c>
      <c r="AJ190" s="7" t="s">
        <v>19</v>
      </c>
      <c r="AK190" s="7"/>
      <c r="AL190" s="7" t="s">
        <v>19</v>
      </c>
      <c r="AM190" s="7" t="s">
        <v>19</v>
      </c>
      <c r="AN190" s="7" t="s">
        <v>19</v>
      </c>
      <c r="AO190" s="7" t="s">
        <v>19</v>
      </c>
      <c r="AP190" s="7" t="s">
        <v>19</v>
      </c>
      <c r="AQ190" s="7" t="s">
        <v>19</v>
      </c>
      <c r="AR190" s="7" t="s">
        <v>19</v>
      </c>
      <c r="AS190" s="7" t="s">
        <v>19</v>
      </c>
      <c r="AT190" s="7" t="s">
        <v>19</v>
      </c>
      <c r="AU190" s="7" t="s">
        <v>19</v>
      </c>
      <c r="AV190" s="7" t="s">
        <v>19</v>
      </c>
      <c r="AW190" s="7" t="s">
        <v>19</v>
      </c>
      <c r="AX190" s="7" t="s">
        <v>19</v>
      </c>
      <c r="AY190" s="7" t="s">
        <v>19</v>
      </c>
      <c r="AZ190" s="7" t="s">
        <v>19</v>
      </c>
      <c r="BA190" s="7" t="s">
        <v>19</v>
      </c>
      <c r="BB190" s="7" t="s">
        <v>19</v>
      </c>
      <c r="BC190" s="7" t="s">
        <v>19</v>
      </c>
      <c r="BD190" s="7"/>
      <c r="BE190" s="7" t="s">
        <v>19</v>
      </c>
      <c r="BF190" s="7" t="s">
        <v>19</v>
      </c>
      <c r="BG190" s="7" t="s">
        <v>19</v>
      </c>
      <c r="BH190" s="7" t="s">
        <v>19</v>
      </c>
      <c r="BI190" s="7" t="s">
        <v>19</v>
      </c>
      <c r="BJ190" s="7"/>
      <c r="BK190" s="7" t="s">
        <v>19</v>
      </c>
      <c r="BL190" s="7" t="s">
        <v>19</v>
      </c>
      <c r="BM190" s="7" t="s">
        <v>19</v>
      </c>
      <c r="BN190" s="7" t="s">
        <v>19</v>
      </c>
      <c r="BO190" s="7" t="s">
        <v>19</v>
      </c>
      <c r="BP190" s="7" t="s">
        <v>19</v>
      </c>
      <c r="BQ190" s="7" t="s">
        <v>19</v>
      </c>
      <c r="BR190" s="7"/>
      <c r="BS190" s="7"/>
      <c r="BT190" s="7" t="b">
        <v>0</v>
      </c>
      <c r="BU190" s="7"/>
      <c r="BV190" s="7"/>
      <c r="BW190" s="7"/>
    </row>
    <row r="191">
      <c r="A191" s="7" t="s">
        <v>1609</v>
      </c>
      <c r="B191" s="132" t="b">
        <v>1</v>
      </c>
      <c r="C191" s="7" t="b">
        <v>1</v>
      </c>
      <c r="D191" s="138" t="s">
        <v>1610</v>
      </c>
      <c r="E191" s="134" t="s">
        <v>217</v>
      </c>
      <c r="F191" s="134" t="s">
        <v>16</v>
      </c>
      <c r="G191" s="7" t="s">
        <v>16</v>
      </c>
      <c r="H191" s="7" t="s">
        <v>16</v>
      </c>
      <c r="I191" s="7"/>
      <c r="J191" s="7"/>
      <c r="K191" s="7" t="s">
        <v>572</v>
      </c>
      <c r="L191" s="7" t="s">
        <v>1611</v>
      </c>
      <c r="M191" s="7" t="s">
        <v>570</v>
      </c>
      <c r="N191" s="7" t="str">
        <f t="shared" si="5"/>
        <v>TRUE</v>
      </c>
      <c r="O191" s="7" t="s">
        <v>16</v>
      </c>
      <c r="P191" s="7" t="s">
        <v>16</v>
      </c>
      <c r="Q191" s="7" t="s">
        <v>16</v>
      </c>
      <c r="R191" s="7" t="s">
        <v>559</v>
      </c>
      <c r="S191" s="7" t="s">
        <v>1588</v>
      </c>
      <c r="T191" s="135">
        <v>42.2817</v>
      </c>
      <c r="U191" s="136">
        <v>-81.2062</v>
      </c>
      <c r="V191" s="137" t="s">
        <v>1602</v>
      </c>
      <c r="X191" s="7" t="s">
        <v>805</v>
      </c>
      <c r="Y191" s="7" t="s">
        <v>878</v>
      </c>
      <c r="Z191" s="7" t="s">
        <v>879</v>
      </c>
      <c r="AA191" s="7"/>
      <c r="AB191" s="7">
        <v>10.0</v>
      </c>
      <c r="AC191" s="7" t="s">
        <v>16</v>
      </c>
      <c r="AD191" s="7"/>
      <c r="AE191" s="7" t="s">
        <v>19</v>
      </c>
      <c r="AF191" s="7">
        <v>0.22</v>
      </c>
      <c r="AG191" s="7" t="s">
        <v>19</v>
      </c>
      <c r="AH191" s="7" t="s">
        <v>19</v>
      </c>
      <c r="AI191" s="7" t="s">
        <v>19</v>
      </c>
      <c r="AJ191" s="7" t="s">
        <v>19</v>
      </c>
      <c r="AK191" s="7"/>
      <c r="AL191" s="7" t="s">
        <v>19</v>
      </c>
      <c r="AM191" s="7" t="s">
        <v>19</v>
      </c>
      <c r="AN191" s="7" t="s">
        <v>19</v>
      </c>
      <c r="AO191" s="7" t="s">
        <v>19</v>
      </c>
      <c r="AP191" s="7" t="s">
        <v>19</v>
      </c>
      <c r="AQ191" s="7" t="s">
        <v>19</v>
      </c>
      <c r="AR191" s="7" t="s">
        <v>19</v>
      </c>
      <c r="AS191" s="7" t="s">
        <v>19</v>
      </c>
      <c r="AT191" s="7" t="s">
        <v>19</v>
      </c>
      <c r="AU191" s="7" t="s">
        <v>19</v>
      </c>
      <c r="AV191" s="7" t="s">
        <v>19</v>
      </c>
      <c r="AW191" s="7" t="s">
        <v>19</v>
      </c>
      <c r="AX191" s="7" t="s">
        <v>19</v>
      </c>
      <c r="AY191" s="7" t="s">
        <v>19</v>
      </c>
      <c r="AZ191" s="7" t="s">
        <v>19</v>
      </c>
      <c r="BA191" s="7" t="s">
        <v>19</v>
      </c>
      <c r="BB191" s="7" t="s">
        <v>19</v>
      </c>
      <c r="BC191" s="7" t="s">
        <v>19</v>
      </c>
      <c r="BD191" s="7"/>
      <c r="BE191" s="7" t="s">
        <v>19</v>
      </c>
      <c r="BF191" s="7" t="s">
        <v>19</v>
      </c>
      <c r="BG191" s="7" t="s">
        <v>19</v>
      </c>
      <c r="BH191" s="7" t="s">
        <v>19</v>
      </c>
      <c r="BI191" s="7" t="s">
        <v>19</v>
      </c>
      <c r="BJ191" s="7"/>
      <c r="BK191" s="7" t="s">
        <v>19</v>
      </c>
      <c r="BL191" s="7" t="s">
        <v>19</v>
      </c>
      <c r="BM191" s="7" t="s">
        <v>19</v>
      </c>
      <c r="BN191" s="7" t="s">
        <v>19</v>
      </c>
      <c r="BO191" s="7" t="s">
        <v>19</v>
      </c>
      <c r="BP191" s="7" t="s">
        <v>19</v>
      </c>
      <c r="BQ191" s="7" t="s">
        <v>19</v>
      </c>
      <c r="BR191" s="7"/>
      <c r="BS191" s="7"/>
      <c r="BT191" s="7" t="b">
        <v>0</v>
      </c>
      <c r="BU191" s="7"/>
      <c r="BV191" s="7"/>
      <c r="BW191" s="7"/>
    </row>
    <row r="192">
      <c r="A192" s="7" t="s">
        <v>1612</v>
      </c>
      <c r="B192" s="132" t="b">
        <v>1</v>
      </c>
      <c r="C192" s="7" t="b">
        <v>1</v>
      </c>
      <c r="D192" s="138" t="s">
        <v>1613</v>
      </c>
      <c r="E192" s="134" t="s">
        <v>217</v>
      </c>
      <c r="F192" s="134" t="s">
        <v>16</v>
      </c>
      <c r="G192" s="7" t="s">
        <v>16</v>
      </c>
      <c r="H192" s="7" t="s">
        <v>16</v>
      </c>
      <c r="I192" s="7"/>
      <c r="J192" s="7"/>
      <c r="K192" s="7" t="s">
        <v>572</v>
      </c>
      <c r="L192" s="7" t="s">
        <v>1614</v>
      </c>
      <c r="M192" s="7" t="s">
        <v>570</v>
      </c>
      <c r="N192" s="7" t="str">
        <f t="shared" si="5"/>
        <v>TRUE</v>
      </c>
      <c r="O192" s="7" t="s">
        <v>16</v>
      </c>
      <c r="P192" s="7" t="s">
        <v>16</v>
      </c>
      <c r="Q192" s="7" t="s">
        <v>16</v>
      </c>
      <c r="R192" s="7" t="s">
        <v>559</v>
      </c>
      <c r="S192" s="7" t="s">
        <v>1588</v>
      </c>
      <c r="T192" s="135">
        <v>42.4305</v>
      </c>
      <c r="U192" s="136">
        <v>-81.2062</v>
      </c>
      <c r="V192" s="137" t="s">
        <v>1602</v>
      </c>
      <c r="X192" s="7" t="s">
        <v>805</v>
      </c>
      <c r="Y192" s="7" t="s">
        <v>878</v>
      </c>
      <c r="Z192" s="7" t="s">
        <v>879</v>
      </c>
      <c r="AA192" s="7"/>
      <c r="AB192" s="7">
        <v>10.0</v>
      </c>
      <c r="AC192" s="7" t="s">
        <v>16</v>
      </c>
      <c r="AD192" s="7"/>
      <c r="AE192" s="7" t="s">
        <v>19</v>
      </c>
      <c r="AF192" s="7">
        <v>0.22</v>
      </c>
      <c r="AG192" s="7" t="s">
        <v>19</v>
      </c>
      <c r="AH192" s="7" t="s">
        <v>19</v>
      </c>
      <c r="AI192" s="7" t="s">
        <v>19</v>
      </c>
      <c r="AJ192" s="7" t="s">
        <v>19</v>
      </c>
      <c r="AK192" s="7"/>
      <c r="AL192" s="7" t="s">
        <v>19</v>
      </c>
      <c r="AM192" s="7" t="s">
        <v>19</v>
      </c>
      <c r="AN192" s="7" t="s">
        <v>19</v>
      </c>
      <c r="AO192" s="7" t="s">
        <v>19</v>
      </c>
      <c r="AP192" s="7" t="s">
        <v>19</v>
      </c>
      <c r="AQ192" s="7" t="s">
        <v>19</v>
      </c>
      <c r="AR192" s="7" t="s">
        <v>19</v>
      </c>
      <c r="AS192" s="7" t="s">
        <v>19</v>
      </c>
      <c r="AT192" s="7" t="s">
        <v>19</v>
      </c>
      <c r="AU192" s="7" t="s">
        <v>19</v>
      </c>
      <c r="AV192" s="7" t="s">
        <v>19</v>
      </c>
      <c r="AW192" s="7" t="s">
        <v>19</v>
      </c>
      <c r="AX192" s="7" t="s">
        <v>19</v>
      </c>
      <c r="AY192" s="7" t="s">
        <v>19</v>
      </c>
      <c r="AZ192" s="7" t="s">
        <v>19</v>
      </c>
      <c r="BA192" s="7" t="s">
        <v>19</v>
      </c>
      <c r="BB192" s="7" t="s">
        <v>19</v>
      </c>
      <c r="BC192" s="7" t="s">
        <v>19</v>
      </c>
      <c r="BD192" s="7"/>
      <c r="BE192" s="7" t="s">
        <v>19</v>
      </c>
      <c r="BF192" s="7" t="s">
        <v>19</v>
      </c>
      <c r="BG192" s="7" t="s">
        <v>19</v>
      </c>
      <c r="BH192" s="7" t="s">
        <v>19</v>
      </c>
      <c r="BI192" s="7" t="s">
        <v>19</v>
      </c>
      <c r="BJ192" s="7"/>
      <c r="BK192" s="7" t="s">
        <v>19</v>
      </c>
      <c r="BL192" s="7" t="s">
        <v>19</v>
      </c>
      <c r="BM192" s="7" t="s">
        <v>19</v>
      </c>
      <c r="BN192" s="7" t="s">
        <v>19</v>
      </c>
      <c r="BO192" s="7" t="s">
        <v>19</v>
      </c>
      <c r="BP192" s="7" t="s">
        <v>19</v>
      </c>
      <c r="BQ192" s="7" t="s">
        <v>19</v>
      </c>
      <c r="BR192" s="7"/>
      <c r="BS192" s="7"/>
      <c r="BT192" s="7" t="b">
        <v>0</v>
      </c>
      <c r="BU192" s="7"/>
      <c r="BV192" s="7"/>
      <c r="BW192" s="7"/>
    </row>
    <row r="193">
      <c r="A193" s="7" t="s">
        <v>1615</v>
      </c>
      <c r="B193" s="132" t="b">
        <v>1</v>
      </c>
      <c r="C193" s="7" t="b">
        <v>1</v>
      </c>
      <c r="D193" s="138" t="s">
        <v>1616</v>
      </c>
      <c r="E193" s="134" t="s">
        <v>217</v>
      </c>
      <c r="F193" s="134" t="s">
        <v>16</v>
      </c>
      <c r="G193" s="7" t="s">
        <v>16</v>
      </c>
      <c r="H193" s="7" t="s">
        <v>16</v>
      </c>
      <c r="I193" s="7"/>
      <c r="J193" s="7"/>
      <c r="K193" s="7" t="s">
        <v>572</v>
      </c>
      <c r="L193" s="7" t="s">
        <v>1617</v>
      </c>
      <c r="M193" s="7" t="s">
        <v>570</v>
      </c>
      <c r="N193" s="7" t="str">
        <f t="shared" si="5"/>
        <v>TRUE</v>
      </c>
      <c r="O193" s="7" t="s">
        <v>16</v>
      </c>
      <c r="P193" s="7" t="s">
        <v>16</v>
      </c>
      <c r="Q193" s="7" t="s">
        <v>16</v>
      </c>
      <c r="R193" s="7" t="s">
        <v>559</v>
      </c>
      <c r="S193" s="7" t="s">
        <v>1588</v>
      </c>
      <c r="T193" s="135">
        <v>42.4305</v>
      </c>
      <c r="U193" s="136">
        <v>-81.2062</v>
      </c>
      <c r="V193" s="137" t="s">
        <v>1589</v>
      </c>
      <c r="X193" s="7" t="s">
        <v>805</v>
      </c>
      <c r="Y193" s="7" t="s">
        <v>878</v>
      </c>
      <c r="Z193" s="7" t="s">
        <v>879</v>
      </c>
      <c r="AA193" s="7"/>
      <c r="AB193" s="7">
        <v>10.0</v>
      </c>
      <c r="AC193" s="7" t="s">
        <v>16</v>
      </c>
      <c r="AD193" s="7"/>
      <c r="AE193" s="7" t="s">
        <v>19</v>
      </c>
      <c r="AF193" s="7">
        <v>0.22</v>
      </c>
      <c r="AG193" s="7" t="s">
        <v>19</v>
      </c>
      <c r="AH193" s="7" t="s">
        <v>19</v>
      </c>
      <c r="AI193" s="7" t="s">
        <v>19</v>
      </c>
      <c r="AJ193" s="7" t="s">
        <v>19</v>
      </c>
      <c r="AK193" s="7"/>
      <c r="AL193" s="7" t="s">
        <v>19</v>
      </c>
      <c r="AM193" s="7" t="s">
        <v>19</v>
      </c>
      <c r="AN193" s="7" t="s">
        <v>19</v>
      </c>
      <c r="AO193" s="7" t="s">
        <v>19</v>
      </c>
      <c r="AP193" s="7" t="s">
        <v>19</v>
      </c>
      <c r="AQ193" s="7" t="s">
        <v>19</v>
      </c>
      <c r="AR193" s="7" t="s">
        <v>19</v>
      </c>
      <c r="AS193" s="7" t="s">
        <v>19</v>
      </c>
      <c r="AT193" s="7" t="s">
        <v>19</v>
      </c>
      <c r="AU193" s="7" t="s">
        <v>19</v>
      </c>
      <c r="AV193" s="7" t="s">
        <v>19</v>
      </c>
      <c r="AW193" s="7" t="s">
        <v>19</v>
      </c>
      <c r="AX193" s="7" t="s">
        <v>19</v>
      </c>
      <c r="AY193" s="7" t="s">
        <v>19</v>
      </c>
      <c r="AZ193" s="7" t="s">
        <v>19</v>
      </c>
      <c r="BA193" s="7" t="s">
        <v>19</v>
      </c>
      <c r="BB193" s="7" t="s">
        <v>19</v>
      </c>
      <c r="BC193" s="7" t="s">
        <v>19</v>
      </c>
      <c r="BD193" s="7"/>
      <c r="BE193" s="7" t="s">
        <v>19</v>
      </c>
      <c r="BF193" s="7" t="s">
        <v>19</v>
      </c>
      <c r="BG193" s="7" t="s">
        <v>19</v>
      </c>
      <c r="BH193" s="7" t="s">
        <v>19</v>
      </c>
      <c r="BI193" s="7" t="s">
        <v>19</v>
      </c>
      <c r="BJ193" s="7"/>
      <c r="BK193" s="7" t="s">
        <v>19</v>
      </c>
      <c r="BL193" s="7" t="s">
        <v>19</v>
      </c>
      <c r="BM193" s="7" t="s">
        <v>19</v>
      </c>
      <c r="BN193" s="7" t="s">
        <v>19</v>
      </c>
      <c r="BO193" s="7" t="s">
        <v>19</v>
      </c>
      <c r="BP193" s="7" t="s">
        <v>19</v>
      </c>
      <c r="BQ193" s="7" t="s">
        <v>19</v>
      </c>
      <c r="BR193" s="7"/>
      <c r="BS193" s="7"/>
      <c r="BT193" s="7" t="b">
        <v>0</v>
      </c>
      <c r="BU193" s="7"/>
      <c r="BV193" s="7"/>
      <c r="BW193" s="7"/>
    </row>
    <row r="194">
      <c r="A194" s="7" t="s">
        <v>1618</v>
      </c>
      <c r="B194" s="132" t="b">
        <v>1</v>
      </c>
      <c r="C194" s="7" t="b">
        <v>1</v>
      </c>
      <c r="D194" s="138" t="s">
        <v>1619</v>
      </c>
      <c r="E194" s="134" t="s">
        <v>217</v>
      </c>
      <c r="F194" s="134" t="s">
        <v>16</v>
      </c>
      <c r="G194" s="7" t="s">
        <v>16</v>
      </c>
      <c r="H194" s="7" t="s">
        <v>16</v>
      </c>
      <c r="I194" s="7"/>
      <c r="J194" s="7"/>
      <c r="K194" s="7" t="s">
        <v>572</v>
      </c>
      <c r="L194" s="7" t="s">
        <v>1620</v>
      </c>
      <c r="M194" s="7" t="s">
        <v>570</v>
      </c>
      <c r="N194" s="7" t="str">
        <f t="shared" si="5"/>
        <v>TRUE</v>
      </c>
      <c r="O194" s="7" t="s">
        <v>16</v>
      </c>
      <c r="P194" s="7" t="s">
        <v>16</v>
      </c>
      <c r="Q194" s="7" t="s">
        <v>16</v>
      </c>
      <c r="R194" s="7" t="s">
        <v>559</v>
      </c>
      <c r="S194" s="7" t="s">
        <v>1588</v>
      </c>
      <c r="T194" s="135">
        <v>42.2817</v>
      </c>
      <c r="U194" s="136">
        <v>-81.6717</v>
      </c>
      <c r="V194" s="137" t="s">
        <v>1602</v>
      </c>
      <c r="X194" s="7" t="s">
        <v>805</v>
      </c>
      <c r="Y194" s="7" t="s">
        <v>878</v>
      </c>
      <c r="Z194" s="7" t="s">
        <v>879</v>
      </c>
      <c r="AA194" s="7"/>
      <c r="AB194" s="7">
        <v>10.0</v>
      </c>
      <c r="AC194" s="7" t="s">
        <v>16</v>
      </c>
      <c r="AD194" s="7"/>
      <c r="AE194" s="7" t="s">
        <v>19</v>
      </c>
      <c r="AF194" s="7">
        <v>0.22</v>
      </c>
      <c r="AG194" s="7" t="s">
        <v>19</v>
      </c>
      <c r="AH194" s="7" t="s">
        <v>19</v>
      </c>
      <c r="AI194" s="7" t="s">
        <v>19</v>
      </c>
      <c r="AJ194" s="7" t="s">
        <v>19</v>
      </c>
      <c r="AK194" s="7"/>
      <c r="AL194" s="7" t="s">
        <v>19</v>
      </c>
      <c r="AM194" s="7" t="s">
        <v>19</v>
      </c>
      <c r="AN194" s="7" t="s">
        <v>19</v>
      </c>
      <c r="AO194" s="7" t="s">
        <v>19</v>
      </c>
      <c r="AP194" s="7" t="s">
        <v>19</v>
      </c>
      <c r="AQ194" s="7" t="s">
        <v>19</v>
      </c>
      <c r="AR194" s="7" t="s">
        <v>19</v>
      </c>
      <c r="AS194" s="7" t="s">
        <v>19</v>
      </c>
      <c r="AT194" s="7" t="s">
        <v>19</v>
      </c>
      <c r="AU194" s="7" t="s">
        <v>19</v>
      </c>
      <c r="AV194" s="7" t="s">
        <v>19</v>
      </c>
      <c r="AW194" s="7" t="s">
        <v>19</v>
      </c>
      <c r="AX194" s="7" t="s">
        <v>19</v>
      </c>
      <c r="AY194" s="7" t="s">
        <v>19</v>
      </c>
      <c r="AZ194" s="7" t="s">
        <v>19</v>
      </c>
      <c r="BA194" s="7" t="s">
        <v>19</v>
      </c>
      <c r="BB194" s="7" t="s">
        <v>19</v>
      </c>
      <c r="BC194" s="7" t="s">
        <v>19</v>
      </c>
      <c r="BD194" s="7"/>
      <c r="BE194" s="7" t="s">
        <v>19</v>
      </c>
      <c r="BF194" s="7" t="s">
        <v>19</v>
      </c>
      <c r="BG194" s="7" t="s">
        <v>19</v>
      </c>
      <c r="BH194" s="7" t="s">
        <v>19</v>
      </c>
      <c r="BI194" s="7" t="s">
        <v>19</v>
      </c>
      <c r="BJ194" s="7"/>
      <c r="BK194" s="7" t="s">
        <v>19</v>
      </c>
      <c r="BL194" s="7" t="s">
        <v>19</v>
      </c>
      <c r="BM194" s="7" t="s">
        <v>19</v>
      </c>
      <c r="BN194" s="7" t="s">
        <v>19</v>
      </c>
      <c r="BO194" s="7" t="s">
        <v>19</v>
      </c>
      <c r="BP194" s="7" t="s">
        <v>19</v>
      </c>
      <c r="BQ194" s="7" t="s">
        <v>19</v>
      </c>
      <c r="BR194" s="7"/>
      <c r="BS194" s="7"/>
      <c r="BT194" s="7" t="b">
        <v>0</v>
      </c>
      <c r="BU194" s="7"/>
      <c r="BV194" s="7"/>
      <c r="BW194" s="7"/>
    </row>
    <row r="195">
      <c r="A195" s="7" t="s">
        <v>1621</v>
      </c>
      <c r="B195" s="132" t="b">
        <v>1</v>
      </c>
      <c r="C195" s="7" t="b">
        <v>1</v>
      </c>
      <c r="D195" s="138" t="s">
        <v>1622</v>
      </c>
      <c r="E195" s="134" t="s">
        <v>217</v>
      </c>
      <c r="F195" s="134" t="s">
        <v>16</v>
      </c>
      <c r="G195" s="7" t="s">
        <v>16</v>
      </c>
      <c r="H195" s="7" t="s">
        <v>16</v>
      </c>
      <c r="I195" s="7"/>
      <c r="J195" s="7"/>
      <c r="K195" s="7" t="s">
        <v>572</v>
      </c>
      <c r="L195" s="7" t="s">
        <v>1623</v>
      </c>
      <c r="M195" s="7" t="s">
        <v>570</v>
      </c>
      <c r="N195" s="7" t="str">
        <f t="shared" si="5"/>
        <v>TRUE</v>
      </c>
      <c r="O195" s="7" t="s">
        <v>16</v>
      </c>
      <c r="P195" s="7" t="s">
        <v>16</v>
      </c>
      <c r="Q195" s="7" t="s">
        <v>16</v>
      </c>
      <c r="R195" s="7" t="s">
        <v>559</v>
      </c>
      <c r="S195" s="7" t="s">
        <v>1588</v>
      </c>
      <c r="T195" s="135">
        <v>42.2817</v>
      </c>
      <c r="U195" s="136">
        <v>-81.6717</v>
      </c>
      <c r="V195" s="137" t="s">
        <v>1602</v>
      </c>
      <c r="X195" s="7" t="s">
        <v>805</v>
      </c>
      <c r="Y195" s="7" t="s">
        <v>878</v>
      </c>
      <c r="Z195" s="7" t="s">
        <v>879</v>
      </c>
      <c r="AA195" s="7"/>
      <c r="AB195" s="7">
        <v>10.0</v>
      </c>
      <c r="AC195" s="7" t="s">
        <v>16</v>
      </c>
      <c r="AD195" s="7"/>
      <c r="AE195" s="7" t="s">
        <v>19</v>
      </c>
      <c r="AF195" s="7">
        <v>0.22</v>
      </c>
      <c r="AG195" s="7" t="s">
        <v>19</v>
      </c>
      <c r="AH195" s="7" t="s">
        <v>19</v>
      </c>
      <c r="AI195" s="7" t="s">
        <v>19</v>
      </c>
      <c r="AJ195" s="7" t="s">
        <v>19</v>
      </c>
      <c r="AK195" s="7"/>
      <c r="AL195" s="7" t="s">
        <v>19</v>
      </c>
      <c r="AM195" s="7" t="s">
        <v>19</v>
      </c>
      <c r="AN195" s="7" t="s">
        <v>19</v>
      </c>
      <c r="AO195" s="7" t="s">
        <v>19</v>
      </c>
      <c r="AP195" s="7" t="s">
        <v>19</v>
      </c>
      <c r="AQ195" s="7" t="s">
        <v>19</v>
      </c>
      <c r="AR195" s="7" t="s">
        <v>19</v>
      </c>
      <c r="AS195" s="7" t="s">
        <v>19</v>
      </c>
      <c r="AT195" s="7" t="s">
        <v>19</v>
      </c>
      <c r="AU195" s="7" t="s">
        <v>19</v>
      </c>
      <c r="AV195" s="7" t="s">
        <v>19</v>
      </c>
      <c r="AW195" s="7" t="s">
        <v>19</v>
      </c>
      <c r="AX195" s="7" t="s">
        <v>19</v>
      </c>
      <c r="AY195" s="7" t="s">
        <v>19</v>
      </c>
      <c r="AZ195" s="7" t="s">
        <v>19</v>
      </c>
      <c r="BA195" s="7" t="s">
        <v>19</v>
      </c>
      <c r="BB195" s="7" t="s">
        <v>19</v>
      </c>
      <c r="BC195" s="7" t="s">
        <v>19</v>
      </c>
      <c r="BD195" s="7"/>
      <c r="BE195" s="7" t="s">
        <v>19</v>
      </c>
      <c r="BF195" s="7" t="s">
        <v>19</v>
      </c>
      <c r="BG195" s="7" t="s">
        <v>19</v>
      </c>
      <c r="BH195" s="7" t="s">
        <v>19</v>
      </c>
      <c r="BI195" s="7" t="s">
        <v>19</v>
      </c>
      <c r="BJ195" s="7"/>
      <c r="BK195" s="7" t="s">
        <v>19</v>
      </c>
      <c r="BL195" s="7" t="s">
        <v>19</v>
      </c>
      <c r="BM195" s="7" t="s">
        <v>19</v>
      </c>
      <c r="BN195" s="7" t="s">
        <v>19</v>
      </c>
      <c r="BO195" s="7" t="s">
        <v>19</v>
      </c>
      <c r="BP195" s="7" t="s">
        <v>19</v>
      </c>
      <c r="BQ195" s="7" t="s">
        <v>19</v>
      </c>
      <c r="BR195" s="7"/>
      <c r="BS195" s="7"/>
      <c r="BT195" s="7" t="b">
        <v>0</v>
      </c>
      <c r="BU195" s="7"/>
      <c r="BV195" s="7"/>
      <c r="BW195" s="7"/>
    </row>
    <row r="196">
      <c r="A196" s="7" t="s">
        <v>1624</v>
      </c>
      <c r="B196" s="132" t="b">
        <v>1</v>
      </c>
      <c r="C196" s="7" t="b">
        <v>1</v>
      </c>
      <c r="D196" s="138" t="s">
        <v>1625</v>
      </c>
      <c r="E196" s="134" t="s">
        <v>217</v>
      </c>
      <c r="F196" s="134" t="s">
        <v>16</v>
      </c>
      <c r="G196" s="7" t="s">
        <v>16</v>
      </c>
      <c r="H196" s="7" t="s">
        <v>16</v>
      </c>
      <c r="I196" s="7"/>
      <c r="J196" s="7"/>
      <c r="K196" s="7" t="s">
        <v>572</v>
      </c>
      <c r="L196" s="7" t="s">
        <v>1626</v>
      </c>
      <c r="M196" s="7" t="s">
        <v>570</v>
      </c>
      <c r="N196" s="7" t="str">
        <f t="shared" si="5"/>
        <v>TRUE</v>
      </c>
      <c r="O196" s="7" t="s">
        <v>16</v>
      </c>
      <c r="P196" s="7" t="s">
        <v>16</v>
      </c>
      <c r="Q196" s="7" t="s">
        <v>16</v>
      </c>
      <c r="R196" s="7" t="s">
        <v>559</v>
      </c>
      <c r="S196" s="7" t="s">
        <v>1588</v>
      </c>
      <c r="T196" s="135">
        <v>42.2817</v>
      </c>
      <c r="U196" s="136">
        <v>-81.6717</v>
      </c>
      <c r="V196" s="137" t="s">
        <v>1602</v>
      </c>
      <c r="X196" s="7" t="s">
        <v>805</v>
      </c>
      <c r="Y196" s="7" t="s">
        <v>878</v>
      </c>
      <c r="Z196" s="7" t="s">
        <v>879</v>
      </c>
      <c r="AA196" s="7"/>
      <c r="AB196" s="7">
        <v>10.0</v>
      </c>
      <c r="AC196" s="7" t="s">
        <v>16</v>
      </c>
      <c r="AD196" s="7"/>
      <c r="AE196" s="7" t="s">
        <v>19</v>
      </c>
      <c r="AF196" s="7">
        <v>0.22</v>
      </c>
      <c r="AG196" s="7" t="s">
        <v>19</v>
      </c>
      <c r="AH196" s="7" t="s">
        <v>19</v>
      </c>
      <c r="AI196" s="7" t="s">
        <v>19</v>
      </c>
      <c r="AJ196" s="7" t="s">
        <v>19</v>
      </c>
      <c r="AK196" s="7"/>
      <c r="AL196" s="7" t="s">
        <v>19</v>
      </c>
      <c r="AM196" s="7" t="s">
        <v>19</v>
      </c>
      <c r="AN196" s="7" t="s">
        <v>19</v>
      </c>
      <c r="AO196" s="7" t="s">
        <v>19</v>
      </c>
      <c r="AP196" s="7" t="s">
        <v>19</v>
      </c>
      <c r="AQ196" s="7" t="s">
        <v>19</v>
      </c>
      <c r="AR196" s="7" t="s">
        <v>19</v>
      </c>
      <c r="AS196" s="7" t="s">
        <v>19</v>
      </c>
      <c r="AT196" s="7" t="s">
        <v>19</v>
      </c>
      <c r="AU196" s="7" t="s">
        <v>19</v>
      </c>
      <c r="AV196" s="7" t="s">
        <v>19</v>
      </c>
      <c r="AW196" s="7" t="s">
        <v>19</v>
      </c>
      <c r="AX196" s="7" t="s">
        <v>19</v>
      </c>
      <c r="AY196" s="7" t="s">
        <v>19</v>
      </c>
      <c r="AZ196" s="7" t="s">
        <v>19</v>
      </c>
      <c r="BA196" s="7" t="s">
        <v>19</v>
      </c>
      <c r="BB196" s="7" t="s">
        <v>19</v>
      </c>
      <c r="BC196" s="7" t="s">
        <v>19</v>
      </c>
      <c r="BD196" s="7"/>
      <c r="BE196" s="7" t="s">
        <v>19</v>
      </c>
      <c r="BF196" s="7" t="s">
        <v>19</v>
      </c>
      <c r="BG196" s="7" t="s">
        <v>19</v>
      </c>
      <c r="BH196" s="7" t="s">
        <v>19</v>
      </c>
      <c r="BI196" s="7" t="s">
        <v>19</v>
      </c>
      <c r="BJ196" s="7"/>
      <c r="BK196" s="7" t="s">
        <v>19</v>
      </c>
      <c r="BL196" s="7" t="s">
        <v>19</v>
      </c>
      <c r="BM196" s="7" t="s">
        <v>19</v>
      </c>
      <c r="BN196" s="7" t="s">
        <v>19</v>
      </c>
      <c r="BO196" s="7" t="s">
        <v>19</v>
      </c>
      <c r="BP196" s="7" t="s">
        <v>19</v>
      </c>
      <c r="BQ196" s="7" t="s">
        <v>19</v>
      </c>
      <c r="BR196" s="7"/>
      <c r="BS196" s="7"/>
      <c r="BT196" s="7" t="b">
        <v>0</v>
      </c>
      <c r="BU196" s="7"/>
      <c r="BV196" s="7"/>
      <c r="BW196" s="7"/>
    </row>
    <row r="197">
      <c r="A197" s="7" t="s">
        <v>1627</v>
      </c>
      <c r="B197" s="132" t="b">
        <v>1</v>
      </c>
      <c r="C197" s="7" t="b">
        <v>1</v>
      </c>
      <c r="D197" s="138" t="s">
        <v>1628</v>
      </c>
      <c r="E197" s="134" t="s">
        <v>217</v>
      </c>
      <c r="F197" s="134" t="s">
        <v>16</v>
      </c>
      <c r="G197" s="7" t="s">
        <v>16</v>
      </c>
      <c r="H197" s="7" t="s">
        <v>16</v>
      </c>
      <c r="I197" s="7"/>
      <c r="J197" s="7"/>
      <c r="K197" s="7" t="s">
        <v>572</v>
      </c>
      <c r="L197" s="7" t="s">
        <v>1629</v>
      </c>
      <c r="M197" s="7" t="s">
        <v>570</v>
      </c>
      <c r="N197" s="7" t="str">
        <f t="shared" si="5"/>
        <v>TRUE</v>
      </c>
      <c r="O197" s="7" t="s">
        <v>16</v>
      </c>
      <c r="P197" s="7" t="s">
        <v>16</v>
      </c>
      <c r="Q197" s="7" t="s">
        <v>16</v>
      </c>
      <c r="R197" s="7" t="s">
        <v>559</v>
      </c>
      <c r="S197" s="7" t="s">
        <v>1588</v>
      </c>
      <c r="T197" s="135">
        <v>42.4305</v>
      </c>
      <c r="U197" s="136">
        <v>-81.2062</v>
      </c>
      <c r="V197" s="137" t="s">
        <v>1589</v>
      </c>
      <c r="X197" s="7" t="s">
        <v>805</v>
      </c>
      <c r="Y197" s="7" t="s">
        <v>878</v>
      </c>
      <c r="Z197" s="7" t="s">
        <v>879</v>
      </c>
      <c r="AA197" s="7"/>
      <c r="AB197" s="7">
        <v>10.0</v>
      </c>
      <c r="AC197" s="7" t="s">
        <v>16</v>
      </c>
      <c r="AD197" s="7"/>
      <c r="AE197" s="7" t="s">
        <v>19</v>
      </c>
      <c r="AF197" s="7">
        <v>0.22</v>
      </c>
      <c r="AG197" s="7" t="s">
        <v>19</v>
      </c>
      <c r="AH197" s="7" t="s">
        <v>19</v>
      </c>
      <c r="AI197" s="7" t="s">
        <v>19</v>
      </c>
      <c r="AJ197" s="7" t="s">
        <v>19</v>
      </c>
      <c r="AK197" s="7"/>
      <c r="AL197" s="7" t="s">
        <v>19</v>
      </c>
      <c r="AM197" s="7" t="s">
        <v>19</v>
      </c>
      <c r="AN197" s="7" t="s">
        <v>19</v>
      </c>
      <c r="AO197" s="7" t="s">
        <v>19</v>
      </c>
      <c r="AP197" s="7" t="s">
        <v>19</v>
      </c>
      <c r="AQ197" s="7" t="s">
        <v>19</v>
      </c>
      <c r="AR197" s="7" t="s">
        <v>19</v>
      </c>
      <c r="AS197" s="7" t="s">
        <v>19</v>
      </c>
      <c r="AT197" s="7" t="s">
        <v>19</v>
      </c>
      <c r="AU197" s="7" t="s">
        <v>19</v>
      </c>
      <c r="AV197" s="7" t="s">
        <v>19</v>
      </c>
      <c r="AW197" s="7" t="s">
        <v>19</v>
      </c>
      <c r="AX197" s="7" t="s">
        <v>19</v>
      </c>
      <c r="AY197" s="7" t="s">
        <v>19</v>
      </c>
      <c r="AZ197" s="7" t="s">
        <v>19</v>
      </c>
      <c r="BA197" s="7" t="s">
        <v>19</v>
      </c>
      <c r="BB197" s="7" t="s">
        <v>19</v>
      </c>
      <c r="BC197" s="7" t="s">
        <v>19</v>
      </c>
      <c r="BD197" s="7"/>
      <c r="BE197" s="7" t="s">
        <v>19</v>
      </c>
      <c r="BF197" s="7" t="s">
        <v>19</v>
      </c>
      <c r="BG197" s="7" t="s">
        <v>19</v>
      </c>
      <c r="BH197" s="7" t="s">
        <v>19</v>
      </c>
      <c r="BI197" s="7" t="s">
        <v>19</v>
      </c>
      <c r="BJ197" s="7"/>
      <c r="BK197" s="7" t="s">
        <v>19</v>
      </c>
      <c r="BL197" s="7" t="s">
        <v>19</v>
      </c>
      <c r="BM197" s="7" t="s">
        <v>19</v>
      </c>
      <c r="BN197" s="7" t="s">
        <v>19</v>
      </c>
      <c r="BO197" s="7" t="s">
        <v>19</v>
      </c>
      <c r="BP197" s="7" t="s">
        <v>19</v>
      </c>
      <c r="BQ197" s="7" t="s">
        <v>19</v>
      </c>
      <c r="BR197" s="7"/>
      <c r="BS197" s="7"/>
      <c r="BT197" s="7" t="b">
        <v>0</v>
      </c>
      <c r="BU197" s="7"/>
      <c r="BV197" s="7"/>
      <c r="BW197" s="7"/>
    </row>
    <row r="198">
      <c r="A198" s="7" t="s">
        <v>1630</v>
      </c>
      <c r="B198" s="132" t="b">
        <v>1</v>
      </c>
      <c r="C198" s="7" t="b">
        <v>1</v>
      </c>
      <c r="D198" s="138" t="s">
        <v>1631</v>
      </c>
      <c r="E198" s="134" t="s">
        <v>217</v>
      </c>
      <c r="F198" s="134" t="s">
        <v>16</v>
      </c>
      <c r="G198" s="7" t="s">
        <v>16</v>
      </c>
      <c r="H198" s="7" t="s">
        <v>16</v>
      </c>
      <c r="I198" s="7"/>
      <c r="J198" s="7"/>
      <c r="K198" s="7" t="s">
        <v>572</v>
      </c>
      <c r="L198" s="7" t="s">
        <v>1632</v>
      </c>
      <c r="M198" s="7" t="s">
        <v>570</v>
      </c>
      <c r="N198" s="7" t="str">
        <f t="shared" si="5"/>
        <v>TRUE</v>
      </c>
      <c r="O198" s="7" t="s">
        <v>16</v>
      </c>
      <c r="P198" s="7" t="s">
        <v>16</v>
      </c>
      <c r="Q198" s="7" t="s">
        <v>16</v>
      </c>
      <c r="R198" s="7" t="s">
        <v>559</v>
      </c>
      <c r="S198" s="7" t="s">
        <v>1588</v>
      </c>
      <c r="T198" s="135">
        <v>42.4295</v>
      </c>
      <c r="U198" s="136">
        <v>-81.2044</v>
      </c>
      <c r="V198" s="137" t="s">
        <v>1633</v>
      </c>
      <c r="X198" s="7" t="s">
        <v>805</v>
      </c>
      <c r="Y198" s="7" t="s">
        <v>878</v>
      </c>
      <c r="Z198" s="7" t="s">
        <v>879</v>
      </c>
      <c r="AA198" s="7"/>
      <c r="AB198" s="7">
        <v>10.0</v>
      </c>
      <c r="AC198" s="7" t="s">
        <v>16</v>
      </c>
      <c r="AD198" s="7"/>
      <c r="AE198" s="7" t="s">
        <v>19</v>
      </c>
      <c r="AF198" s="7">
        <v>0.22</v>
      </c>
      <c r="AG198" s="7" t="s">
        <v>19</v>
      </c>
      <c r="AH198" s="7" t="s">
        <v>19</v>
      </c>
      <c r="AI198" s="7" t="s">
        <v>19</v>
      </c>
      <c r="AJ198" s="7" t="s">
        <v>19</v>
      </c>
      <c r="AK198" s="7"/>
      <c r="AL198" s="7" t="s">
        <v>19</v>
      </c>
      <c r="AM198" s="7" t="s">
        <v>19</v>
      </c>
      <c r="AN198" s="7" t="s">
        <v>19</v>
      </c>
      <c r="AO198" s="7" t="s">
        <v>19</v>
      </c>
      <c r="AP198" s="7" t="s">
        <v>19</v>
      </c>
      <c r="AQ198" s="7" t="s">
        <v>19</v>
      </c>
      <c r="AR198" s="7" t="s">
        <v>19</v>
      </c>
      <c r="AS198" s="7" t="s">
        <v>19</v>
      </c>
      <c r="AT198" s="7" t="s">
        <v>19</v>
      </c>
      <c r="AU198" s="7" t="s">
        <v>19</v>
      </c>
      <c r="AV198" s="7" t="s">
        <v>19</v>
      </c>
      <c r="AW198" s="7" t="s">
        <v>19</v>
      </c>
      <c r="AX198" s="7" t="s">
        <v>19</v>
      </c>
      <c r="AY198" s="7" t="s">
        <v>19</v>
      </c>
      <c r="AZ198" s="7" t="s">
        <v>19</v>
      </c>
      <c r="BA198" s="7" t="s">
        <v>19</v>
      </c>
      <c r="BB198" s="7" t="s">
        <v>19</v>
      </c>
      <c r="BC198" s="7" t="s">
        <v>19</v>
      </c>
      <c r="BD198" s="7"/>
      <c r="BE198" s="7" t="s">
        <v>19</v>
      </c>
      <c r="BF198" s="7" t="s">
        <v>19</v>
      </c>
      <c r="BG198" s="7" t="s">
        <v>19</v>
      </c>
      <c r="BH198" s="7" t="s">
        <v>19</v>
      </c>
      <c r="BI198" s="7" t="s">
        <v>19</v>
      </c>
      <c r="BJ198" s="7"/>
      <c r="BK198" s="7" t="s">
        <v>19</v>
      </c>
      <c r="BL198" s="7" t="s">
        <v>19</v>
      </c>
      <c r="BM198" s="7" t="s">
        <v>19</v>
      </c>
      <c r="BN198" s="7" t="s">
        <v>19</v>
      </c>
      <c r="BO198" s="7" t="s">
        <v>19</v>
      </c>
      <c r="BP198" s="7" t="s">
        <v>19</v>
      </c>
      <c r="BQ198" s="7" t="s">
        <v>19</v>
      </c>
      <c r="BR198" s="7"/>
      <c r="BS198" s="7"/>
      <c r="BT198" s="7" t="b">
        <v>0</v>
      </c>
      <c r="BU198" s="7"/>
      <c r="BV198" s="7"/>
      <c r="BW198" s="7"/>
    </row>
    <row r="199">
      <c r="A199" s="7" t="s">
        <v>1634</v>
      </c>
      <c r="B199" s="132" t="b">
        <v>1</v>
      </c>
      <c r="C199" s="7" t="b">
        <v>1</v>
      </c>
      <c r="D199" s="138" t="s">
        <v>1635</v>
      </c>
      <c r="E199" s="134" t="s">
        <v>217</v>
      </c>
      <c r="F199" s="134" t="s">
        <v>16</v>
      </c>
      <c r="G199" s="7" t="s">
        <v>16</v>
      </c>
      <c r="H199" s="7" t="s">
        <v>16</v>
      </c>
      <c r="I199" s="7"/>
      <c r="J199" s="7"/>
      <c r="K199" s="7" t="s">
        <v>572</v>
      </c>
      <c r="L199" s="7" t="s">
        <v>1636</v>
      </c>
      <c r="M199" s="7" t="s">
        <v>570</v>
      </c>
      <c r="N199" s="7" t="str">
        <f t="shared" si="5"/>
        <v>TRUE</v>
      </c>
      <c r="O199" s="7" t="s">
        <v>16</v>
      </c>
      <c r="P199" s="7" t="s">
        <v>16</v>
      </c>
      <c r="Q199" s="7" t="s">
        <v>16</v>
      </c>
      <c r="R199" s="7" t="s">
        <v>559</v>
      </c>
      <c r="S199" s="7" t="s">
        <v>1588</v>
      </c>
      <c r="T199" s="135">
        <v>42.4295</v>
      </c>
      <c r="U199" s="136">
        <v>-81.2044</v>
      </c>
      <c r="V199" s="137" t="s">
        <v>1633</v>
      </c>
      <c r="X199" s="7" t="s">
        <v>805</v>
      </c>
      <c r="Y199" s="7" t="s">
        <v>878</v>
      </c>
      <c r="Z199" s="7" t="s">
        <v>879</v>
      </c>
      <c r="AA199" s="7"/>
      <c r="AB199" s="7">
        <v>10.0</v>
      </c>
      <c r="AC199" s="7" t="s">
        <v>16</v>
      </c>
      <c r="AD199" s="7"/>
      <c r="AE199" s="7" t="s">
        <v>19</v>
      </c>
      <c r="AF199" s="7">
        <v>0.22</v>
      </c>
      <c r="AG199" s="7" t="s">
        <v>19</v>
      </c>
      <c r="AH199" s="7" t="s">
        <v>19</v>
      </c>
      <c r="AI199" s="7" t="s">
        <v>19</v>
      </c>
      <c r="AJ199" s="7" t="s">
        <v>19</v>
      </c>
      <c r="AK199" s="7"/>
      <c r="AL199" s="7" t="s">
        <v>19</v>
      </c>
      <c r="AM199" s="7" t="s">
        <v>19</v>
      </c>
      <c r="AN199" s="7" t="s">
        <v>19</v>
      </c>
      <c r="AO199" s="7" t="s">
        <v>19</v>
      </c>
      <c r="AP199" s="7" t="s">
        <v>19</v>
      </c>
      <c r="AQ199" s="7" t="s">
        <v>19</v>
      </c>
      <c r="AR199" s="7" t="s">
        <v>19</v>
      </c>
      <c r="AS199" s="7" t="s">
        <v>19</v>
      </c>
      <c r="AT199" s="7" t="s">
        <v>19</v>
      </c>
      <c r="AU199" s="7" t="s">
        <v>19</v>
      </c>
      <c r="AV199" s="7" t="s">
        <v>19</v>
      </c>
      <c r="AW199" s="7" t="s">
        <v>19</v>
      </c>
      <c r="AX199" s="7" t="s">
        <v>19</v>
      </c>
      <c r="AY199" s="7" t="s">
        <v>19</v>
      </c>
      <c r="AZ199" s="7" t="s">
        <v>19</v>
      </c>
      <c r="BA199" s="7" t="s">
        <v>19</v>
      </c>
      <c r="BB199" s="7" t="s">
        <v>19</v>
      </c>
      <c r="BC199" s="7" t="s">
        <v>19</v>
      </c>
      <c r="BD199" s="7"/>
      <c r="BE199" s="7" t="s">
        <v>19</v>
      </c>
      <c r="BF199" s="7" t="s">
        <v>19</v>
      </c>
      <c r="BG199" s="7" t="s">
        <v>19</v>
      </c>
      <c r="BH199" s="7" t="s">
        <v>19</v>
      </c>
      <c r="BI199" s="7" t="s">
        <v>19</v>
      </c>
      <c r="BJ199" s="7"/>
      <c r="BK199" s="7" t="s">
        <v>19</v>
      </c>
      <c r="BL199" s="7" t="s">
        <v>19</v>
      </c>
      <c r="BM199" s="7" t="s">
        <v>19</v>
      </c>
      <c r="BN199" s="7" t="s">
        <v>19</v>
      </c>
      <c r="BO199" s="7" t="s">
        <v>19</v>
      </c>
      <c r="BP199" s="7" t="s">
        <v>19</v>
      </c>
      <c r="BQ199" s="7" t="s">
        <v>19</v>
      </c>
      <c r="BR199" s="7"/>
      <c r="BS199" s="7"/>
      <c r="BT199" s="7" t="b">
        <v>0</v>
      </c>
      <c r="BU199" s="7"/>
      <c r="BV199" s="7"/>
      <c r="BW199" s="7"/>
    </row>
    <row r="200">
      <c r="A200" s="7" t="s">
        <v>1637</v>
      </c>
      <c r="B200" s="132" t="b">
        <v>1</v>
      </c>
      <c r="C200" s="7" t="b">
        <v>1</v>
      </c>
      <c r="D200" s="138" t="s">
        <v>1638</v>
      </c>
      <c r="E200" s="134" t="s">
        <v>217</v>
      </c>
      <c r="F200" s="134" t="s">
        <v>16</v>
      </c>
      <c r="G200" s="7" t="s">
        <v>16</v>
      </c>
      <c r="H200" s="7" t="s">
        <v>16</v>
      </c>
      <c r="I200" s="7"/>
      <c r="J200" s="7"/>
      <c r="K200" s="7" t="s">
        <v>572</v>
      </c>
      <c r="L200" s="7" t="s">
        <v>1639</v>
      </c>
      <c r="M200" s="7" t="s">
        <v>570</v>
      </c>
      <c r="N200" s="7" t="str">
        <f t="shared" si="5"/>
        <v>TRUE</v>
      </c>
      <c r="O200" s="7" t="s">
        <v>16</v>
      </c>
      <c r="P200" s="7" t="s">
        <v>16</v>
      </c>
      <c r="Q200" s="7" t="s">
        <v>16</v>
      </c>
      <c r="R200" s="7" t="s">
        <v>559</v>
      </c>
      <c r="S200" s="7" t="s">
        <v>1588</v>
      </c>
      <c r="T200" s="135">
        <v>42.4295</v>
      </c>
      <c r="U200" s="136">
        <v>-81.2044</v>
      </c>
      <c r="V200" s="137" t="s">
        <v>1633</v>
      </c>
      <c r="X200" s="7" t="s">
        <v>805</v>
      </c>
      <c r="Y200" s="7" t="s">
        <v>878</v>
      </c>
      <c r="Z200" s="7" t="s">
        <v>879</v>
      </c>
      <c r="AA200" s="7"/>
      <c r="AB200" s="7">
        <v>10.0</v>
      </c>
      <c r="AC200" s="7" t="s">
        <v>16</v>
      </c>
      <c r="AD200" s="7"/>
      <c r="AE200" s="7" t="s">
        <v>19</v>
      </c>
      <c r="AF200" s="7">
        <v>0.22</v>
      </c>
      <c r="AG200" s="7" t="s">
        <v>19</v>
      </c>
      <c r="AH200" s="7" t="s">
        <v>19</v>
      </c>
      <c r="AI200" s="7" t="s">
        <v>19</v>
      </c>
      <c r="AJ200" s="7" t="s">
        <v>19</v>
      </c>
      <c r="AK200" s="7"/>
      <c r="AL200" s="7" t="s">
        <v>19</v>
      </c>
      <c r="AM200" s="7" t="s">
        <v>19</v>
      </c>
      <c r="AN200" s="7" t="s">
        <v>19</v>
      </c>
      <c r="AO200" s="7" t="s">
        <v>19</v>
      </c>
      <c r="AP200" s="7" t="s">
        <v>19</v>
      </c>
      <c r="AQ200" s="7" t="s">
        <v>19</v>
      </c>
      <c r="AR200" s="7" t="s">
        <v>19</v>
      </c>
      <c r="AS200" s="7" t="s">
        <v>19</v>
      </c>
      <c r="AT200" s="7" t="s">
        <v>19</v>
      </c>
      <c r="AU200" s="7" t="s">
        <v>19</v>
      </c>
      <c r="AV200" s="7" t="s">
        <v>19</v>
      </c>
      <c r="AW200" s="7" t="s">
        <v>19</v>
      </c>
      <c r="AX200" s="7" t="s">
        <v>19</v>
      </c>
      <c r="AY200" s="7" t="s">
        <v>19</v>
      </c>
      <c r="AZ200" s="7" t="s">
        <v>19</v>
      </c>
      <c r="BA200" s="7" t="s">
        <v>19</v>
      </c>
      <c r="BB200" s="7" t="s">
        <v>19</v>
      </c>
      <c r="BC200" s="7" t="s">
        <v>19</v>
      </c>
      <c r="BD200" s="7"/>
      <c r="BE200" s="7" t="s">
        <v>19</v>
      </c>
      <c r="BF200" s="7" t="s">
        <v>19</v>
      </c>
      <c r="BG200" s="7" t="s">
        <v>19</v>
      </c>
      <c r="BH200" s="7" t="s">
        <v>19</v>
      </c>
      <c r="BI200" s="7" t="s">
        <v>19</v>
      </c>
      <c r="BJ200" s="7"/>
      <c r="BK200" s="7" t="s">
        <v>19</v>
      </c>
      <c r="BL200" s="7" t="s">
        <v>19</v>
      </c>
      <c r="BM200" s="7" t="s">
        <v>19</v>
      </c>
      <c r="BN200" s="7" t="s">
        <v>19</v>
      </c>
      <c r="BO200" s="7" t="s">
        <v>19</v>
      </c>
      <c r="BP200" s="7" t="s">
        <v>19</v>
      </c>
      <c r="BQ200" s="7" t="s">
        <v>19</v>
      </c>
      <c r="BR200" s="7"/>
      <c r="BS200" s="7"/>
      <c r="BT200" s="7" t="b">
        <v>0</v>
      </c>
      <c r="BU200" s="7"/>
      <c r="BV200" s="7"/>
      <c r="BW200" s="7"/>
    </row>
    <row r="201">
      <c r="A201" s="7" t="s">
        <v>1640</v>
      </c>
      <c r="B201" s="132" t="b">
        <v>1</v>
      </c>
      <c r="C201" s="7" t="b">
        <v>1</v>
      </c>
      <c r="D201" s="138" t="s">
        <v>1641</v>
      </c>
      <c r="E201" s="134" t="s">
        <v>217</v>
      </c>
      <c r="F201" s="134" t="s">
        <v>16</v>
      </c>
      <c r="G201" s="7" t="s">
        <v>16</v>
      </c>
      <c r="H201" s="7" t="s">
        <v>16</v>
      </c>
      <c r="I201" s="7"/>
      <c r="J201" s="7"/>
      <c r="K201" s="7" t="s">
        <v>572</v>
      </c>
      <c r="L201" s="7" t="s">
        <v>1642</v>
      </c>
      <c r="M201" s="7" t="s">
        <v>570</v>
      </c>
      <c r="N201" s="7" t="str">
        <f t="shared" si="5"/>
        <v>TRUE</v>
      </c>
      <c r="O201" s="7" t="s">
        <v>16</v>
      </c>
      <c r="P201" s="7" t="s">
        <v>16</v>
      </c>
      <c r="Q201" s="7" t="s">
        <v>16</v>
      </c>
      <c r="R201" s="7" t="s">
        <v>559</v>
      </c>
      <c r="S201" s="7" t="s">
        <v>1588</v>
      </c>
      <c r="T201" s="135">
        <v>42.4295</v>
      </c>
      <c r="U201" s="136">
        <v>-81.2044</v>
      </c>
      <c r="V201" s="137" t="s">
        <v>1633</v>
      </c>
      <c r="X201" s="7" t="s">
        <v>805</v>
      </c>
      <c r="Y201" s="7" t="s">
        <v>878</v>
      </c>
      <c r="Z201" s="7" t="s">
        <v>879</v>
      </c>
      <c r="AA201" s="7"/>
      <c r="AB201" s="7">
        <v>10.0</v>
      </c>
      <c r="AC201" s="7" t="s">
        <v>16</v>
      </c>
      <c r="AD201" s="7"/>
      <c r="AE201" s="7" t="s">
        <v>19</v>
      </c>
      <c r="AF201" s="7">
        <v>0.22</v>
      </c>
      <c r="AG201" s="7" t="s">
        <v>19</v>
      </c>
      <c r="AH201" s="7" t="s">
        <v>19</v>
      </c>
      <c r="AI201" s="7" t="s">
        <v>19</v>
      </c>
      <c r="AJ201" s="7" t="s">
        <v>19</v>
      </c>
      <c r="AK201" s="7"/>
      <c r="AL201" s="7" t="s">
        <v>19</v>
      </c>
      <c r="AM201" s="7" t="s">
        <v>19</v>
      </c>
      <c r="AN201" s="7" t="s">
        <v>19</v>
      </c>
      <c r="AO201" s="7" t="s">
        <v>19</v>
      </c>
      <c r="AP201" s="7" t="s">
        <v>19</v>
      </c>
      <c r="AQ201" s="7" t="s">
        <v>19</v>
      </c>
      <c r="AR201" s="7" t="s">
        <v>19</v>
      </c>
      <c r="AS201" s="7" t="s">
        <v>19</v>
      </c>
      <c r="AT201" s="7" t="s">
        <v>19</v>
      </c>
      <c r="AU201" s="7" t="s">
        <v>19</v>
      </c>
      <c r="AV201" s="7" t="s">
        <v>19</v>
      </c>
      <c r="AW201" s="7" t="s">
        <v>19</v>
      </c>
      <c r="AX201" s="7" t="s">
        <v>19</v>
      </c>
      <c r="AY201" s="7" t="s">
        <v>19</v>
      </c>
      <c r="AZ201" s="7" t="s">
        <v>19</v>
      </c>
      <c r="BA201" s="7" t="s">
        <v>19</v>
      </c>
      <c r="BB201" s="7" t="s">
        <v>19</v>
      </c>
      <c r="BC201" s="7" t="s">
        <v>19</v>
      </c>
      <c r="BD201" s="7"/>
      <c r="BE201" s="7" t="s">
        <v>19</v>
      </c>
      <c r="BF201" s="7" t="s">
        <v>19</v>
      </c>
      <c r="BG201" s="7" t="s">
        <v>19</v>
      </c>
      <c r="BH201" s="7" t="s">
        <v>19</v>
      </c>
      <c r="BI201" s="7" t="s">
        <v>19</v>
      </c>
      <c r="BJ201" s="7"/>
      <c r="BK201" s="7" t="s">
        <v>19</v>
      </c>
      <c r="BL201" s="7" t="s">
        <v>19</v>
      </c>
      <c r="BM201" s="7" t="s">
        <v>19</v>
      </c>
      <c r="BN201" s="7" t="s">
        <v>19</v>
      </c>
      <c r="BO201" s="7" t="s">
        <v>19</v>
      </c>
      <c r="BP201" s="7" t="s">
        <v>19</v>
      </c>
      <c r="BQ201" s="7" t="s">
        <v>19</v>
      </c>
      <c r="BR201" s="7"/>
      <c r="BS201" s="7"/>
      <c r="BT201" s="7" t="b">
        <v>0</v>
      </c>
      <c r="BU201" s="7"/>
      <c r="BV201" s="7"/>
      <c r="BW201" s="7"/>
    </row>
    <row r="202">
      <c r="A202" s="7" t="s">
        <v>1643</v>
      </c>
      <c r="B202" s="132" t="b">
        <v>1</v>
      </c>
      <c r="C202" s="7" t="b">
        <v>1</v>
      </c>
      <c r="D202" s="138" t="s">
        <v>1644</v>
      </c>
      <c r="E202" s="134" t="s">
        <v>217</v>
      </c>
      <c r="F202" s="134" t="s">
        <v>16</v>
      </c>
      <c r="G202" s="7" t="s">
        <v>16</v>
      </c>
      <c r="H202" s="7" t="s">
        <v>16</v>
      </c>
      <c r="I202" s="7"/>
      <c r="J202" s="7"/>
      <c r="K202" s="7" t="s">
        <v>572</v>
      </c>
      <c r="L202" s="7" t="s">
        <v>1645</v>
      </c>
      <c r="M202" s="7" t="s">
        <v>570</v>
      </c>
      <c r="N202" s="7" t="str">
        <f t="shared" si="5"/>
        <v>TRUE</v>
      </c>
      <c r="O202" s="7" t="s">
        <v>16</v>
      </c>
      <c r="P202" s="7" t="s">
        <v>16</v>
      </c>
      <c r="Q202" s="7" t="s">
        <v>16</v>
      </c>
      <c r="R202" s="7" t="s">
        <v>559</v>
      </c>
      <c r="S202" s="7" t="s">
        <v>1588</v>
      </c>
      <c r="T202" s="135">
        <v>42.4295</v>
      </c>
      <c r="U202" s="136">
        <v>-81.2044</v>
      </c>
      <c r="V202" s="137" t="s">
        <v>1633</v>
      </c>
      <c r="X202" s="7" t="s">
        <v>805</v>
      </c>
      <c r="Y202" s="7" t="s">
        <v>878</v>
      </c>
      <c r="Z202" s="7" t="s">
        <v>879</v>
      </c>
      <c r="AA202" s="7"/>
      <c r="AB202" s="7">
        <v>10.0</v>
      </c>
      <c r="AC202" s="7" t="s">
        <v>16</v>
      </c>
      <c r="AD202" s="7"/>
      <c r="AE202" s="7" t="s">
        <v>19</v>
      </c>
      <c r="AF202" s="7">
        <v>0.22</v>
      </c>
      <c r="AG202" s="7" t="s">
        <v>19</v>
      </c>
      <c r="AH202" s="7" t="s">
        <v>19</v>
      </c>
      <c r="AI202" s="7" t="s">
        <v>19</v>
      </c>
      <c r="AJ202" s="7" t="s">
        <v>19</v>
      </c>
      <c r="AK202" s="7"/>
      <c r="AL202" s="7" t="s">
        <v>19</v>
      </c>
      <c r="AM202" s="7" t="s">
        <v>19</v>
      </c>
      <c r="AN202" s="7" t="s">
        <v>19</v>
      </c>
      <c r="AO202" s="7" t="s">
        <v>19</v>
      </c>
      <c r="AP202" s="7" t="s">
        <v>19</v>
      </c>
      <c r="AQ202" s="7" t="s">
        <v>19</v>
      </c>
      <c r="AR202" s="7" t="s">
        <v>19</v>
      </c>
      <c r="AS202" s="7" t="s">
        <v>19</v>
      </c>
      <c r="AT202" s="7" t="s">
        <v>19</v>
      </c>
      <c r="AU202" s="7" t="s">
        <v>19</v>
      </c>
      <c r="AV202" s="7" t="s">
        <v>19</v>
      </c>
      <c r="AW202" s="7" t="s">
        <v>19</v>
      </c>
      <c r="AX202" s="7" t="s">
        <v>19</v>
      </c>
      <c r="AY202" s="7" t="s">
        <v>19</v>
      </c>
      <c r="AZ202" s="7" t="s">
        <v>19</v>
      </c>
      <c r="BA202" s="7" t="s">
        <v>19</v>
      </c>
      <c r="BB202" s="7" t="s">
        <v>19</v>
      </c>
      <c r="BC202" s="7" t="s">
        <v>19</v>
      </c>
      <c r="BD202" s="7"/>
      <c r="BE202" s="7" t="s">
        <v>19</v>
      </c>
      <c r="BF202" s="7" t="s">
        <v>19</v>
      </c>
      <c r="BG202" s="7" t="s">
        <v>19</v>
      </c>
      <c r="BH202" s="7" t="s">
        <v>19</v>
      </c>
      <c r="BI202" s="7" t="s">
        <v>19</v>
      </c>
      <c r="BJ202" s="7"/>
      <c r="BK202" s="7" t="s">
        <v>19</v>
      </c>
      <c r="BL202" s="7" t="s">
        <v>19</v>
      </c>
      <c r="BM202" s="7" t="s">
        <v>19</v>
      </c>
      <c r="BN202" s="7" t="s">
        <v>19</v>
      </c>
      <c r="BO202" s="7" t="s">
        <v>19</v>
      </c>
      <c r="BP202" s="7" t="s">
        <v>19</v>
      </c>
      <c r="BQ202" s="7" t="s">
        <v>19</v>
      </c>
      <c r="BR202" s="7"/>
      <c r="BS202" s="7"/>
      <c r="BT202" s="7" t="b">
        <v>0</v>
      </c>
      <c r="BU202" s="7"/>
      <c r="BV202" s="7"/>
      <c r="BW202" s="7"/>
    </row>
    <row r="203">
      <c r="A203" s="7" t="s">
        <v>1646</v>
      </c>
      <c r="B203" s="132" t="b">
        <v>1</v>
      </c>
      <c r="C203" s="7" t="b">
        <v>1</v>
      </c>
      <c r="D203" s="138" t="s">
        <v>1647</v>
      </c>
      <c r="E203" s="134" t="s">
        <v>217</v>
      </c>
      <c r="F203" s="134" t="s">
        <v>16</v>
      </c>
      <c r="G203" s="7" t="s">
        <v>16</v>
      </c>
      <c r="H203" s="7" t="s">
        <v>16</v>
      </c>
      <c r="I203" s="7"/>
      <c r="J203" s="7"/>
      <c r="K203" s="7" t="s">
        <v>572</v>
      </c>
      <c r="L203" s="7" t="s">
        <v>1648</v>
      </c>
      <c r="M203" s="7" t="s">
        <v>570</v>
      </c>
      <c r="N203" s="7" t="str">
        <f t="shared" si="5"/>
        <v>TRUE</v>
      </c>
      <c r="O203" s="7" t="s">
        <v>16</v>
      </c>
      <c r="P203" s="7" t="s">
        <v>16</v>
      </c>
      <c r="Q203" s="7" t="s">
        <v>16</v>
      </c>
      <c r="R203" s="7" t="s">
        <v>559</v>
      </c>
      <c r="S203" s="7" t="s">
        <v>1588</v>
      </c>
      <c r="T203" s="135">
        <v>42.2817</v>
      </c>
      <c r="U203" s="136">
        <v>-81.6717</v>
      </c>
      <c r="V203" s="137" t="s">
        <v>1602</v>
      </c>
      <c r="X203" s="7" t="s">
        <v>805</v>
      </c>
      <c r="Y203" s="7" t="s">
        <v>878</v>
      </c>
      <c r="Z203" s="7" t="s">
        <v>879</v>
      </c>
      <c r="AA203" s="7"/>
      <c r="AB203" s="7">
        <v>10.0</v>
      </c>
      <c r="AC203" s="7" t="s">
        <v>16</v>
      </c>
      <c r="AD203" s="7"/>
      <c r="AE203" s="7" t="s">
        <v>19</v>
      </c>
      <c r="AF203" s="7">
        <v>0.22</v>
      </c>
      <c r="AG203" s="7" t="s">
        <v>19</v>
      </c>
      <c r="AH203" s="7" t="s">
        <v>19</v>
      </c>
      <c r="AI203" s="7" t="s">
        <v>19</v>
      </c>
      <c r="AJ203" s="7" t="s">
        <v>19</v>
      </c>
      <c r="AK203" s="7"/>
      <c r="AL203" s="7" t="s">
        <v>19</v>
      </c>
      <c r="AM203" s="7" t="s">
        <v>19</v>
      </c>
      <c r="AN203" s="7" t="s">
        <v>19</v>
      </c>
      <c r="AO203" s="7" t="s">
        <v>19</v>
      </c>
      <c r="AP203" s="7" t="s">
        <v>19</v>
      </c>
      <c r="AQ203" s="7" t="s">
        <v>19</v>
      </c>
      <c r="AR203" s="7" t="s">
        <v>19</v>
      </c>
      <c r="AS203" s="7" t="s">
        <v>19</v>
      </c>
      <c r="AT203" s="7" t="s">
        <v>19</v>
      </c>
      <c r="AU203" s="7" t="s">
        <v>19</v>
      </c>
      <c r="AV203" s="7" t="s">
        <v>19</v>
      </c>
      <c r="AW203" s="7" t="s">
        <v>19</v>
      </c>
      <c r="AX203" s="7" t="s">
        <v>19</v>
      </c>
      <c r="AY203" s="7" t="s">
        <v>19</v>
      </c>
      <c r="AZ203" s="7" t="s">
        <v>19</v>
      </c>
      <c r="BA203" s="7" t="s">
        <v>19</v>
      </c>
      <c r="BB203" s="7" t="s">
        <v>19</v>
      </c>
      <c r="BC203" s="7" t="s">
        <v>19</v>
      </c>
      <c r="BD203" s="7"/>
      <c r="BE203" s="7" t="s">
        <v>19</v>
      </c>
      <c r="BF203" s="7" t="s">
        <v>19</v>
      </c>
      <c r="BG203" s="7" t="s">
        <v>19</v>
      </c>
      <c r="BH203" s="7" t="s">
        <v>19</v>
      </c>
      <c r="BI203" s="7" t="s">
        <v>19</v>
      </c>
      <c r="BJ203" s="7"/>
      <c r="BK203" s="7" t="s">
        <v>19</v>
      </c>
      <c r="BL203" s="7" t="s">
        <v>19</v>
      </c>
      <c r="BM203" s="7" t="s">
        <v>19</v>
      </c>
      <c r="BN203" s="7" t="s">
        <v>19</v>
      </c>
      <c r="BO203" s="7" t="s">
        <v>19</v>
      </c>
      <c r="BP203" s="7" t="s">
        <v>19</v>
      </c>
      <c r="BQ203" s="7" t="s">
        <v>19</v>
      </c>
      <c r="BR203" s="7"/>
      <c r="BS203" s="7"/>
      <c r="BT203" s="7" t="b">
        <v>0</v>
      </c>
      <c r="BU203" s="7"/>
      <c r="BV203" s="7"/>
      <c r="BW203" s="7"/>
    </row>
    <row r="204">
      <c r="A204" s="7" t="s">
        <v>1649</v>
      </c>
      <c r="B204" s="132" t="b">
        <v>1</v>
      </c>
      <c r="C204" s="7" t="b">
        <v>1</v>
      </c>
      <c r="D204" s="138" t="s">
        <v>1650</v>
      </c>
      <c r="E204" s="134" t="s">
        <v>217</v>
      </c>
      <c r="F204" s="134" t="s">
        <v>16</v>
      </c>
      <c r="G204" s="7" t="s">
        <v>16</v>
      </c>
      <c r="H204" s="7" t="s">
        <v>16</v>
      </c>
      <c r="I204" s="7"/>
      <c r="J204" s="7"/>
      <c r="K204" s="7" t="s">
        <v>572</v>
      </c>
      <c r="L204" s="7" t="s">
        <v>1651</v>
      </c>
      <c r="M204" s="7" t="s">
        <v>570</v>
      </c>
      <c r="N204" s="7" t="str">
        <f t="shared" si="5"/>
        <v>TRUE</v>
      </c>
      <c r="O204" s="7" t="s">
        <v>16</v>
      </c>
      <c r="P204" s="7" t="s">
        <v>16</v>
      </c>
      <c r="Q204" s="7" t="s">
        <v>16</v>
      </c>
      <c r="R204" s="7" t="s">
        <v>559</v>
      </c>
      <c r="S204" s="7" t="s">
        <v>1588</v>
      </c>
      <c r="T204" s="135">
        <v>42.4305</v>
      </c>
      <c r="U204" s="136">
        <v>-81.2062</v>
      </c>
      <c r="V204" s="137" t="s">
        <v>1589</v>
      </c>
      <c r="X204" s="7" t="s">
        <v>805</v>
      </c>
      <c r="Y204" s="7" t="s">
        <v>878</v>
      </c>
      <c r="Z204" s="7" t="s">
        <v>879</v>
      </c>
      <c r="AA204" s="7"/>
      <c r="AB204" s="7">
        <v>10.0</v>
      </c>
      <c r="AC204" s="7" t="s">
        <v>16</v>
      </c>
      <c r="AD204" s="7"/>
      <c r="AE204" s="7" t="s">
        <v>19</v>
      </c>
      <c r="AF204" s="7">
        <v>0.22</v>
      </c>
      <c r="AG204" s="7" t="s">
        <v>19</v>
      </c>
      <c r="AH204" s="7" t="s">
        <v>19</v>
      </c>
      <c r="AI204" s="7" t="s">
        <v>19</v>
      </c>
      <c r="AJ204" s="7" t="s">
        <v>19</v>
      </c>
      <c r="AK204" s="7"/>
      <c r="AL204" s="7" t="s">
        <v>19</v>
      </c>
      <c r="AM204" s="7" t="s">
        <v>19</v>
      </c>
      <c r="AN204" s="7" t="s">
        <v>19</v>
      </c>
      <c r="AO204" s="7" t="s">
        <v>19</v>
      </c>
      <c r="AP204" s="7" t="s">
        <v>19</v>
      </c>
      <c r="AQ204" s="7" t="s">
        <v>19</v>
      </c>
      <c r="AR204" s="7" t="s">
        <v>19</v>
      </c>
      <c r="AS204" s="7" t="s">
        <v>19</v>
      </c>
      <c r="AT204" s="7" t="s">
        <v>19</v>
      </c>
      <c r="AU204" s="7" t="s">
        <v>19</v>
      </c>
      <c r="AV204" s="7" t="s">
        <v>19</v>
      </c>
      <c r="AW204" s="7" t="s">
        <v>19</v>
      </c>
      <c r="AX204" s="7" t="s">
        <v>19</v>
      </c>
      <c r="AY204" s="7" t="s">
        <v>19</v>
      </c>
      <c r="AZ204" s="7" t="s">
        <v>19</v>
      </c>
      <c r="BA204" s="7" t="s">
        <v>19</v>
      </c>
      <c r="BB204" s="7" t="s">
        <v>19</v>
      </c>
      <c r="BC204" s="7" t="s">
        <v>19</v>
      </c>
      <c r="BD204" s="7"/>
      <c r="BE204" s="7" t="s">
        <v>19</v>
      </c>
      <c r="BF204" s="7" t="s">
        <v>19</v>
      </c>
      <c r="BG204" s="7" t="s">
        <v>19</v>
      </c>
      <c r="BH204" s="7" t="s">
        <v>19</v>
      </c>
      <c r="BI204" s="7" t="s">
        <v>19</v>
      </c>
      <c r="BJ204" s="7"/>
      <c r="BK204" s="7" t="s">
        <v>19</v>
      </c>
      <c r="BL204" s="7" t="s">
        <v>19</v>
      </c>
      <c r="BM204" s="7" t="s">
        <v>19</v>
      </c>
      <c r="BN204" s="7" t="s">
        <v>19</v>
      </c>
      <c r="BO204" s="7" t="s">
        <v>19</v>
      </c>
      <c r="BP204" s="7" t="s">
        <v>19</v>
      </c>
      <c r="BQ204" s="7" t="s">
        <v>19</v>
      </c>
      <c r="BR204" s="7"/>
      <c r="BS204" s="7"/>
      <c r="BT204" s="7" t="b">
        <v>0</v>
      </c>
      <c r="BU204" s="7"/>
      <c r="BV204" s="7"/>
      <c r="BW204" s="7"/>
    </row>
    <row r="205">
      <c r="A205" s="7" t="s">
        <v>1652</v>
      </c>
      <c r="B205" s="132" t="b">
        <v>1</v>
      </c>
      <c r="C205" s="7" t="b">
        <v>1</v>
      </c>
      <c r="D205" s="138" t="s">
        <v>1653</v>
      </c>
      <c r="E205" s="134" t="s">
        <v>217</v>
      </c>
      <c r="F205" s="134" t="s">
        <v>16</v>
      </c>
      <c r="G205" s="7" t="s">
        <v>16</v>
      </c>
      <c r="H205" s="7" t="s">
        <v>16</v>
      </c>
      <c r="I205" s="7"/>
      <c r="J205" s="7"/>
      <c r="K205" s="7" t="s">
        <v>572</v>
      </c>
      <c r="L205" s="7" t="s">
        <v>1654</v>
      </c>
      <c r="M205" s="7" t="s">
        <v>570</v>
      </c>
      <c r="N205" s="7" t="str">
        <f t="shared" si="5"/>
        <v>TRUE</v>
      </c>
      <c r="O205" s="7" t="s">
        <v>16</v>
      </c>
      <c r="P205" s="7" t="s">
        <v>16</v>
      </c>
      <c r="Q205" s="7" t="s">
        <v>16</v>
      </c>
      <c r="R205" s="7" t="s">
        <v>559</v>
      </c>
      <c r="S205" s="7" t="s">
        <v>1588</v>
      </c>
      <c r="T205" s="135">
        <v>42.4295</v>
      </c>
      <c r="U205" s="136">
        <v>-81.2044</v>
      </c>
      <c r="V205" s="137" t="s">
        <v>1633</v>
      </c>
      <c r="X205" s="7" t="s">
        <v>805</v>
      </c>
      <c r="Y205" s="7" t="s">
        <v>878</v>
      </c>
      <c r="Z205" s="7" t="s">
        <v>879</v>
      </c>
      <c r="AA205" s="7"/>
      <c r="AB205" s="7">
        <v>10.0</v>
      </c>
      <c r="AC205" s="7" t="s">
        <v>16</v>
      </c>
      <c r="AD205" s="7"/>
      <c r="AE205" s="7" t="s">
        <v>19</v>
      </c>
      <c r="AF205" s="7">
        <v>0.22</v>
      </c>
      <c r="AG205" s="7" t="s">
        <v>19</v>
      </c>
      <c r="AH205" s="7" t="s">
        <v>19</v>
      </c>
      <c r="AI205" s="7" t="s">
        <v>19</v>
      </c>
      <c r="AJ205" s="7" t="s">
        <v>19</v>
      </c>
      <c r="AK205" s="7"/>
      <c r="AL205" s="7" t="s">
        <v>19</v>
      </c>
      <c r="AM205" s="7" t="s">
        <v>19</v>
      </c>
      <c r="AN205" s="7" t="s">
        <v>19</v>
      </c>
      <c r="AO205" s="7" t="s">
        <v>19</v>
      </c>
      <c r="AP205" s="7" t="s">
        <v>19</v>
      </c>
      <c r="AQ205" s="7" t="s">
        <v>19</v>
      </c>
      <c r="AR205" s="7" t="s">
        <v>19</v>
      </c>
      <c r="AS205" s="7" t="s">
        <v>19</v>
      </c>
      <c r="AT205" s="7" t="s">
        <v>19</v>
      </c>
      <c r="AU205" s="7" t="s">
        <v>19</v>
      </c>
      <c r="AV205" s="7" t="s">
        <v>19</v>
      </c>
      <c r="AW205" s="7" t="s">
        <v>19</v>
      </c>
      <c r="AX205" s="7" t="s">
        <v>19</v>
      </c>
      <c r="AY205" s="7" t="s">
        <v>19</v>
      </c>
      <c r="AZ205" s="7" t="s">
        <v>19</v>
      </c>
      <c r="BA205" s="7" t="s">
        <v>19</v>
      </c>
      <c r="BB205" s="7" t="s">
        <v>19</v>
      </c>
      <c r="BC205" s="7" t="s">
        <v>19</v>
      </c>
      <c r="BD205" s="7"/>
      <c r="BE205" s="7" t="s">
        <v>19</v>
      </c>
      <c r="BF205" s="7" t="s">
        <v>19</v>
      </c>
      <c r="BG205" s="7" t="s">
        <v>19</v>
      </c>
      <c r="BH205" s="7" t="s">
        <v>19</v>
      </c>
      <c r="BI205" s="7" t="s">
        <v>19</v>
      </c>
      <c r="BJ205" s="7"/>
      <c r="BK205" s="7" t="s">
        <v>19</v>
      </c>
      <c r="BL205" s="7" t="s">
        <v>19</v>
      </c>
      <c r="BM205" s="7" t="s">
        <v>19</v>
      </c>
      <c r="BN205" s="7" t="s">
        <v>19</v>
      </c>
      <c r="BO205" s="7" t="s">
        <v>19</v>
      </c>
      <c r="BP205" s="7" t="s">
        <v>19</v>
      </c>
      <c r="BQ205" s="7" t="s">
        <v>19</v>
      </c>
      <c r="BR205" s="7"/>
      <c r="BS205" s="7"/>
      <c r="BT205" s="7" t="b">
        <v>0</v>
      </c>
      <c r="BU205" s="7"/>
      <c r="BV205" s="7"/>
      <c r="BW205" s="7"/>
    </row>
    <row r="206">
      <c r="A206" s="7" t="s">
        <v>1655</v>
      </c>
      <c r="B206" s="132" t="b">
        <v>1</v>
      </c>
      <c r="C206" s="7" t="b">
        <v>1</v>
      </c>
      <c r="D206" s="138" t="s">
        <v>1656</v>
      </c>
      <c r="E206" s="134" t="s">
        <v>217</v>
      </c>
      <c r="F206" s="134" t="s">
        <v>16</v>
      </c>
      <c r="G206" s="7" t="s">
        <v>16</v>
      </c>
      <c r="H206" s="7" t="s">
        <v>16</v>
      </c>
      <c r="I206" s="7"/>
      <c r="J206" s="7"/>
      <c r="K206" s="7" t="s">
        <v>572</v>
      </c>
      <c r="L206" s="7" t="s">
        <v>1657</v>
      </c>
      <c r="M206" s="7" t="s">
        <v>570</v>
      </c>
      <c r="N206" s="7" t="str">
        <f t="shared" si="5"/>
        <v>TRUE</v>
      </c>
      <c r="O206" s="7" t="s">
        <v>16</v>
      </c>
      <c r="P206" s="7" t="s">
        <v>16</v>
      </c>
      <c r="Q206" s="7" t="s">
        <v>16</v>
      </c>
      <c r="R206" s="7" t="s">
        <v>559</v>
      </c>
      <c r="S206" s="7" t="s">
        <v>1588</v>
      </c>
      <c r="T206" s="135">
        <v>42.4295</v>
      </c>
      <c r="U206" s="136">
        <v>-81.2044</v>
      </c>
      <c r="V206" s="137" t="s">
        <v>1633</v>
      </c>
      <c r="X206" s="7" t="s">
        <v>805</v>
      </c>
      <c r="Y206" s="7" t="s">
        <v>878</v>
      </c>
      <c r="Z206" s="7" t="s">
        <v>879</v>
      </c>
      <c r="AA206" s="7"/>
      <c r="AB206" s="7">
        <v>10.0</v>
      </c>
      <c r="AC206" s="7" t="s">
        <v>16</v>
      </c>
      <c r="AD206" s="7"/>
      <c r="AE206" s="7" t="s">
        <v>19</v>
      </c>
      <c r="AF206" s="7">
        <v>0.22</v>
      </c>
      <c r="AG206" s="7" t="s">
        <v>19</v>
      </c>
      <c r="AH206" s="7" t="s">
        <v>19</v>
      </c>
      <c r="AI206" s="7" t="s">
        <v>19</v>
      </c>
      <c r="AJ206" s="7" t="s">
        <v>19</v>
      </c>
      <c r="AK206" s="7"/>
      <c r="AL206" s="7" t="s">
        <v>19</v>
      </c>
      <c r="AM206" s="7" t="s">
        <v>19</v>
      </c>
      <c r="AN206" s="7" t="s">
        <v>19</v>
      </c>
      <c r="AO206" s="7" t="s">
        <v>19</v>
      </c>
      <c r="AP206" s="7" t="s">
        <v>19</v>
      </c>
      <c r="AQ206" s="7" t="s">
        <v>19</v>
      </c>
      <c r="AR206" s="7" t="s">
        <v>19</v>
      </c>
      <c r="AS206" s="7" t="s">
        <v>19</v>
      </c>
      <c r="AT206" s="7" t="s">
        <v>19</v>
      </c>
      <c r="AU206" s="7" t="s">
        <v>19</v>
      </c>
      <c r="AV206" s="7" t="s">
        <v>19</v>
      </c>
      <c r="AW206" s="7" t="s">
        <v>19</v>
      </c>
      <c r="AX206" s="7" t="s">
        <v>19</v>
      </c>
      <c r="AY206" s="7" t="s">
        <v>19</v>
      </c>
      <c r="AZ206" s="7" t="s">
        <v>19</v>
      </c>
      <c r="BA206" s="7" t="s">
        <v>19</v>
      </c>
      <c r="BB206" s="7" t="s">
        <v>19</v>
      </c>
      <c r="BC206" s="7" t="s">
        <v>19</v>
      </c>
      <c r="BD206" s="7"/>
      <c r="BE206" s="7" t="s">
        <v>19</v>
      </c>
      <c r="BF206" s="7" t="s">
        <v>19</v>
      </c>
      <c r="BG206" s="7" t="s">
        <v>19</v>
      </c>
      <c r="BH206" s="7" t="s">
        <v>19</v>
      </c>
      <c r="BI206" s="7" t="s">
        <v>19</v>
      </c>
      <c r="BJ206" s="7"/>
      <c r="BK206" s="7" t="s">
        <v>19</v>
      </c>
      <c r="BL206" s="7" t="s">
        <v>19</v>
      </c>
      <c r="BM206" s="7" t="s">
        <v>19</v>
      </c>
      <c r="BN206" s="7" t="s">
        <v>19</v>
      </c>
      <c r="BO206" s="7" t="s">
        <v>19</v>
      </c>
      <c r="BP206" s="7" t="s">
        <v>19</v>
      </c>
      <c r="BQ206" s="7" t="s">
        <v>19</v>
      </c>
      <c r="BR206" s="7"/>
      <c r="BS206" s="7"/>
      <c r="BT206" s="7" t="b">
        <v>0</v>
      </c>
      <c r="BU206" s="7"/>
      <c r="BV206" s="7"/>
      <c r="BW206" s="7"/>
    </row>
    <row r="207">
      <c r="A207" s="7" t="s">
        <v>1658</v>
      </c>
      <c r="B207" s="132" t="b">
        <v>1</v>
      </c>
      <c r="C207" s="7" t="b">
        <v>1</v>
      </c>
      <c r="D207" s="138" t="s">
        <v>1659</v>
      </c>
      <c r="E207" s="134" t="s">
        <v>217</v>
      </c>
      <c r="F207" s="134" t="s">
        <v>16</v>
      </c>
      <c r="G207" s="7" t="s">
        <v>16</v>
      </c>
      <c r="H207" s="7" t="s">
        <v>16</v>
      </c>
      <c r="I207" s="7"/>
      <c r="J207" s="7"/>
      <c r="K207" s="7" t="s">
        <v>572</v>
      </c>
      <c r="L207" s="7" t="s">
        <v>1660</v>
      </c>
      <c r="M207" s="7" t="s">
        <v>570</v>
      </c>
      <c r="N207" s="7" t="str">
        <f t="shared" si="5"/>
        <v>TRUE</v>
      </c>
      <c r="O207" s="7" t="s">
        <v>16</v>
      </c>
      <c r="P207" s="7" t="s">
        <v>16</v>
      </c>
      <c r="Q207" s="7" t="s">
        <v>16</v>
      </c>
      <c r="R207" s="7" t="s">
        <v>559</v>
      </c>
      <c r="S207" s="7" t="s">
        <v>1588</v>
      </c>
      <c r="T207" s="135">
        <v>42.4305</v>
      </c>
      <c r="U207" s="136">
        <v>-81.2062</v>
      </c>
      <c r="V207" s="137" t="s">
        <v>1589</v>
      </c>
      <c r="X207" s="7" t="s">
        <v>805</v>
      </c>
      <c r="Y207" s="7" t="s">
        <v>878</v>
      </c>
      <c r="Z207" s="7" t="s">
        <v>879</v>
      </c>
      <c r="AA207" s="7"/>
      <c r="AB207" s="7">
        <v>10.0</v>
      </c>
      <c r="AC207" s="7" t="s">
        <v>16</v>
      </c>
      <c r="AD207" s="7"/>
      <c r="AE207" s="7" t="s">
        <v>19</v>
      </c>
      <c r="AF207" s="7">
        <v>0.22</v>
      </c>
      <c r="AG207" s="7" t="s">
        <v>19</v>
      </c>
      <c r="AH207" s="7" t="s">
        <v>19</v>
      </c>
      <c r="AI207" s="7" t="s">
        <v>19</v>
      </c>
      <c r="AJ207" s="7" t="s">
        <v>19</v>
      </c>
      <c r="AK207" s="7"/>
      <c r="AL207" s="7" t="s">
        <v>19</v>
      </c>
      <c r="AM207" s="7" t="s">
        <v>19</v>
      </c>
      <c r="AN207" s="7" t="s">
        <v>19</v>
      </c>
      <c r="AO207" s="7" t="s">
        <v>19</v>
      </c>
      <c r="AP207" s="7" t="s">
        <v>19</v>
      </c>
      <c r="AQ207" s="7" t="s">
        <v>19</v>
      </c>
      <c r="AR207" s="7" t="s">
        <v>19</v>
      </c>
      <c r="AS207" s="7" t="s">
        <v>19</v>
      </c>
      <c r="AT207" s="7" t="s">
        <v>19</v>
      </c>
      <c r="AU207" s="7" t="s">
        <v>19</v>
      </c>
      <c r="AV207" s="7" t="s">
        <v>19</v>
      </c>
      <c r="AW207" s="7" t="s">
        <v>19</v>
      </c>
      <c r="AX207" s="7" t="s">
        <v>19</v>
      </c>
      <c r="AY207" s="7" t="s">
        <v>19</v>
      </c>
      <c r="AZ207" s="7" t="s">
        <v>19</v>
      </c>
      <c r="BA207" s="7" t="s">
        <v>19</v>
      </c>
      <c r="BB207" s="7" t="s">
        <v>19</v>
      </c>
      <c r="BC207" s="7" t="s">
        <v>19</v>
      </c>
      <c r="BD207" s="7"/>
      <c r="BE207" s="7" t="s">
        <v>19</v>
      </c>
      <c r="BF207" s="7" t="s">
        <v>19</v>
      </c>
      <c r="BG207" s="7" t="s">
        <v>19</v>
      </c>
      <c r="BH207" s="7" t="s">
        <v>19</v>
      </c>
      <c r="BI207" s="7" t="s">
        <v>19</v>
      </c>
      <c r="BJ207" s="7"/>
      <c r="BK207" s="7" t="s">
        <v>19</v>
      </c>
      <c r="BL207" s="7" t="s">
        <v>19</v>
      </c>
      <c r="BM207" s="7" t="s">
        <v>19</v>
      </c>
      <c r="BN207" s="7" t="s">
        <v>19</v>
      </c>
      <c r="BO207" s="7" t="s">
        <v>19</v>
      </c>
      <c r="BP207" s="7" t="s">
        <v>19</v>
      </c>
      <c r="BQ207" s="7" t="s">
        <v>19</v>
      </c>
      <c r="BR207" s="7"/>
      <c r="BS207" s="7"/>
      <c r="BT207" s="7" t="b">
        <v>0</v>
      </c>
      <c r="BU207" s="7"/>
      <c r="BV207" s="7"/>
      <c r="BW207" s="7"/>
    </row>
    <row r="208">
      <c r="A208" s="7" t="s">
        <v>1661</v>
      </c>
      <c r="B208" s="132" t="b">
        <v>1</v>
      </c>
      <c r="C208" s="7" t="b">
        <v>1</v>
      </c>
      <c r="D208" s="138" t="s">
        <v>1662</v>
      </c>
      <c r="E208" s="134" t="s">
        <v>217</v>
      </c>
      <c r="F208" s="134" t="s">
        <v>16</v>
      </c>
      <c r="G208" s="7" t="s">
        <v>16</v>
      </c>
      <c r="H208" s="7" t="s">
        <v>16</v>
      </c>
      <c r="I208" s="7"/>
      <c r="J208" s="7"/>
      <c r="K208" s="7" t="s">
        <v>572</v>
      </c>
      <c r="L208" s="7" t="s">
        <v>1663</v>
      </c>
      <c r="M208" s="7" t="s">
        <v>570</v>
      </c>
      <c r="N208" s="7" t="str">
        <f t="shared" si="5"/>
        <v>TRUE</v>
      </c>
      <c r="O208" s="7" t="s">
        <v>16</v>
      </c>
      <c r="P208" s="7" t="s">
        <v>16</v>
      </c>
      <c r="Q208" s="7" t="s">
        <v>16</v>
      </c>
      <c r="R208" s="7" t="s">
        <v>559</v>
      </c>
      <c r="S208" s="7" t="s">
        <v>1588</v>
      </c>
      <c r="T208" s="135">
        <v>41.6659</v>
      </c>
      <c r="U208" s="136">
        <v>-82.0791</v>
      </c>
      <c r="V208" s="137" t="s">
        <v>1664</v>
      </c>
      <c r="X208" s="7" t="s">
        <v>805</v>
      </c>
      <c r="Y208" s="7" t="s">
        <v>878</v>
      </c>
      <c r="Z208" s="7" t="s">
        <v>879</v>
      </c>
      <c r="AA208" s="7"/>
      <c r="AB208" s="7">
        <v>10.0</v>
      </c>
      <c r="AC208" s="7" t="s">
        <v>16</v>
      </c>
      <c r="AD208" s="7"/>
      <c r="AE208" s="7" t="s">
        <v>19</v>
      </c>
      <c r="AF208" s="7">
        <v>0.22</v>
      </c>
      <c r="AG208" s="7" t="s">
        <v>19</v>
      </c>
      <c r="AH208" s="7" t="s">
        <v>19</v>
      </c>
      <c r="AI208" s="7" t="s">
        <v>19</v>
      </c>
      <c r="AJ208" s="7" t="s">
        <v>19</v>
      </c>
      <c r="AK208" s="7"/>
      <c r="AL208" s="7" t="s">
        <v>19</v>
      </c>
      <c r="AM208" s="7" t="s">
        <v>19</v>
      </c>
      <c r="AN208" s="7" t="s">
        <v>19</v>
      </c>
      <c r="AO208" s="7" t="s">
        <v>19</v>
      </c>
      <c r="AP208" s="7" t="s">
        <v>19</v>
      </c>
      <c r="AQ208" s="7" t="s">
        <v>19</v>
      </c>
      <c r="AR208" s="7" t="s">
        <v>19</v>
      </c>
      <c r="AS208" s="7" t="s">
        <v>19</v>
      </c>
      <c r="AT208" s="7" t="s">
        <v>19</v>
      </c>
      <c r="AU208" s="7" t="s">
        <v>19</v>
      </c>
      <c r="AV208" s="7" t="s">
        <v>19</v>
      </c>
      <c r="AW208" s="7" t="s">
        <v>19</v>
      </c>
      <c r="AX208" s="7" t="s">
        <v>19</v>
      </c>
      <c r="AY208" s="7" t="s">
        <v>19</v>
      </c>
      <c r="AZ208" s="7" t="s">
        <v>19</v>
      </c>
      <c r="BA208" s="7" t="s">
        <v>19</v>
      </c>
      <c r="BB208" s="7" t="s">
        <v>19</v>
      </c>
      <c r="BC208" s="7" t="s">
        <v>19</v>
      </c>
      <c r="BD208" s="7"/>
      <c r="BE208" s="7" t="s">
        <v>19</v>
      </c>
      <c r="BF208" s="7" t="s">
        <v>19</v>
      </c>
      <c r="BG208" s="7" t="s">
        <v>19</v>
      </c>
      <c r="BH208" s="7" t="s">
        <v>19</v>
      </c>
      <c r="BI208" s="7" t="s">
        <v>19</v>
      </c>
      <c r="BJ208" s="7"/>
      <c r="BK208" s="7" t="s">
        <v>19</v>
      </c>
      <c r="BL208" s="7" t="s">
        <v>19</v>
      </c>
      <c r="BM208" s="7" t="s">
        <v>19</v>
      </c>
      <c r="BN208" s="7" t="s">
        <v>19</v>
      </c>
      <c r="BO208" s="7" t="s">
        <v>19</v>
      </c>
      <c r="BP208" s="7" t="s">
        <v>19</v>
      </c>
      <c r="BQ208" s="7">
        <v>0.0</v>
      </c>
      <c r="BR208" s="7"/>
      <c r="BS208" s="7"/>
      <c r="BT208" s="7" t="b">
        <v>0</v>
      </c>
      <c r="BU208" s="7"/>
      <c r="BV208" s="7"/>
      <c r="BW208" s="7"/>
    </row>
    <row r="209">
      <c r="A209" s="7" t="s">
        <v>1665</v>
      </c>
      <c r="B209" s="132" t="b">
        <v>1</v>
      </c>
      <c r="C209" s="7" t="b">
        <v>1</v>
      </c>
      <c r="D209" s="138" t="s">
        <v>1666</v>
      </c>
      <c r="E209" s="134" t="s">
        <v>217</v>
      </c>
      <c r="F209" s="134" t="s">
        <v>16</v>
      </c>
      <c r="G209" s="7" t="s">
        <v>16</v>
      </c>
      <c r="H209" s="7" t="s">
        <v>16</v>
      </c>
      <c r="I209" s="7"/>
      <c r="J209" s="7"/>
      <c r="K209" s="7" t="s">
        <v>572</v>
      </c>
      <c r="L209" s="7" t="s">
        <v>1667</v>
      </c>
      <c r="M209" s="7" t="s">
        <v>570</v>
      </c>
      <c r="N209" s="7" t="str">
        <f t="shared" si="5"/>
        <v>TRUE</v>
      </c>
      <c r="O209" s="7" t="s">
        <v>16</v>
      </c>
      <c r="P209" s="7" t="s">
        <v>16</v>
      </c>
      <c r="Q209" s="7" t="s">
        <v>16</v>
      </c>
      <c r="R209" s="7" t="s">
        <v>559</v>
      </c>
      <c r="S209" s="7" t="s">
        <v>1588</v>
      </c>
      <c r="T209" s="135">
        <v>41.7703</v>
      </c>
      <c r="U209" s="136">
        <v>-82.3517</v>
      </c>
      <c r="V209" s="137" t="s">
        <v>1664</v>
      </c>
      <c r="X209" s="7" t="s">
        <v>805</v>
      </c>
      <c r="Y209" s="7" t="s">
        <v>878</v>
      </c>
      <c r="Z209" s="7" t="s">
        <v>879</v>
      </c>
      <c r="AA209" s="7"/>
      <c r="AB209" s="7">
        <v>10.0</v>
      </c>
      <c r="AC209" s="7" t="s">
        <v>16</v>
      </c>
      <c r="AD209" s="7"/>
      <c r="AE209" s="7" t="s">
        <v>19</v>
      </c>
      <c r="AF209" s="7">
        <v>0.22</v>
      </c>
      <c r="AG209" s="7" t="s">
        <v>19</v>
      </c>
      <c r="AH209" s="7" t="s">
        <v>19</v>
      </c>
      <c r="AI209" s="7" t="s">
        <v>19</v>
      </c>
      <c r="AJ209" s="7" t="s">
        <v>19</v>
      </c>
      <c r="AK209" s="7"/>
      <c r="AL209" s="7" t="s">
        <v>19</v>
      </c>
      <c r="AM209" s="7" t="s">
        <v>19</v>
      </c>
      <c r="AN209" s="7" t="s">
        <v>19</v>
      </c>
      <c r="AO209" s="7" t="s">
        <v>19</v>
      </c>
      <c r="AP209" s="7" t="s">
        <v>19</v>
      </c>
      <c r="AQ209" s="7" t="s">
        <v>19</v>
      </c>
      <c r="AR209" s="7" t="s">
        <v>19</v>
      </c>
      <c r="AS209" s="7" t="s">
        <v>19</v>
      </c>
      <c r="AT209" s="7" t="s">
        <v>19</v>
      </c>
      <c r="AU209" s="7" t="s">
        <v>19</v>
      </c>
      <c r="AV209" s="7" t="s">
        <v>19</v>
      </c>
      <c r="AW209" s="7" t="s">
        <v>19</v>
      </c>
      <c r="AX209" s="7" t="s">
        <v>19</v>
      </c>
      <c r="AY209" s="7" t="s">
        <v>19</v>
      </c>
      <c r="AZ209" s="7" t="s">
        <v>19</v>
      </c>
      <c r="BA209" s="7" t="s">
        <v>19</v>
      </c>
      <c r="BB209" s="7" t="s">
        <v>19</v>
      </c>
      <c r="BC209" s="7" t="s">
        <v>19</v>
      </c>
      <c r="BD209" s="7"/>
      <c r="BE209" s="7" t="s">
        <v>19</v>
      </c>
      <c r="BF209" s="7" t="s">
        <v>19</v>
      </c>
      <c r="BG209" s="7" t="s">
        <v>19</v>
      </c>
      <c r="BH209" s="7" t="s">
        <v>19</v>
      </c>
      <c r="BI209" s="7" t="s">
        <v>19</v>
      </c>
      <c r="BJ209" s="7"/>
      <c r="BK209" s="7" t="s">
        <v>19</v>
      </c>
      <c r="BL209" s="7" t="s">
        <v>19</v>
      </c>
      <c r="BM209" s="7" t="s">
        <v>19</v>
      </c>
      <c r="BN209" s="7" t="s">
        <v>19</v>
      </c>
      <c r="BO209" s="7" t="s">
        <v>19</v>
      </c>
      <c r="BP209" s="7" t="s">
        <v>19</v>
      </c>
      <c r="BQ209" s="7">
        <v>0.0</v>
      </c>
      <c r="BR209" s="7"/>
      <c r="BS209" s="7"/>
      <c r="BT209" s="7" t="b">
        <v>0</v>
      </c>
      <c r="BU209" s="7"/>
      <c r="BV209" s="7"/>
      <c r="BW209" s="7"/>
    </row>
    <row r="210">
      <c r="A210" s="7" t="s">
        <v>1668</v>
      </c>
      <c r="B210" s="132" t="b">
        <v>1</v>
      </c>
      <c r="C210" s="7" t="b">
        <v>1</v>
      </c>
      <c r="D210" s="138" t="s">
        <v>1669</v>
      </c>
      <c r="E210" s="134" t="s">
        <v>217</v>
      </c>
      <c r="F210" s="134" t="s">
        <v>16</v>
      </c>
      <c r="G210" s="7" t="s">
        <v>16</v>
      </c>
      <c r="H210" s="7" t="s">
        <v>16</v>
      </c>
      <c r="I210" s="7"/>
      <c r="J210" s="7"/>
      <c r="K210" s="7" t="s">
        <v>572</v>
      </c>
      <c r="L210" s="7" t="s">
        <v>1670</v>
      </c>
      <c r="M210" s="7" t="s">
        <v>570</v>
      </c>
      <c r="N210" s="7" t="str">
        <f t="shared" si="5"/>
        <v>TRUE</v>
      </c>
      <c r="O210" s="7" t="s">
        <v>16</v>
      </c>
      <c r="P210" s="7" t="s">
        <v>16</v>
      </c>
      <c r="Q210" s="7" t="s">
        <v>16</v>
      </c>
      <c r="R210" s="7" t="s">
        <v>559</v>
      </c>
      <c r="S210" s="7" t="s">
        <v>1588</v>
      </c>
      <c r="T210" s="135">
        <v>41.7703</v>
      </c>
      <c r="U210" s="136">
        <v>-82.3517</v>
      </c>
      <c r="V210" s="137" t="s">
        <v>1664</v>
      </c>
      <c r="X210" s="7" t="s">
        <v>805</v>
      </c>
      <c r="Y210" s="7" t="s">
        <v>878</v>
      </c>
      <c r="Z210" s="7" t="s">
        <v>879</v>
      </c>
      <c r="AA210" s="7"/>
      <c r="AB210" s="7">
        <v>10.0</v>
      </c>
      <c r="AC210" s="7" t="s">
        <v>16</v>
      </c>
      <c r="AD210" s="7"/>
      <c r="AE210" s="7" t="s">
        <v>19</v>
      </c>
      <c r="AF210" s="7">
        <v>0.22</v>
      </c>
      <c r="AG210" s="7" t="s">
        <v>19</v>
      </c>
      <c r="AH210" s="7" t="s">
        <v>19</v>
      </c>
      <c r="AI210" s="7" t="s">
        <v>19</v>
      </c>
      <c r="AJ210" s="7" t="s">
        <v>19</v>
      </c>
      <c r="AK210" s="7"/>
      <c r="AL210" s="7" t="s">
        <v>19</v>
      </c>
      <c r="AM210" s="7" t="s">
        <v>19</v>
      </c>
      <c r="AN210" s="7" t="s">
        <v>19</v>
      </c>
      <c r="AO210" s="7" t="s">
        <v>19</v>
      </c>
      <c r="AP210" s="7" t="s">
        <v>19</v>
      </c>
      <c r="AQ210" s="7" t="s">
        <v>19</v>
      </c>
      <c r="AR210" s="7" t="s">
        <v>19</v>
      </c>
      <c r="AS210" s="7" t="s">
        <v>19</v>
      </c>
      <c r="AT210" s="7" t="s">
        <v>19</v>
      </c>
      <c r="AU210" s="7" t="s">
        <v>19</v>
      </c>
      <c r="AV210" s="7" t="s">
        <v>19</v>
      </c>
      <c r="AW210" s="7" t="s">
        <v>19</v>
      </c>
      <c r="AX210" s="7" t="s">
        <v>19</v>
      </c>
      <c r="AY210" s="7" t="s">
        <v>19</v>
      </c>
      <c r="AZ210" s="7" t="s">
        <v>19</v>
      </c>
      <c r="BA210" s="7" t="s">
        <v>19</v>
      </c>
      <c r="BB210" s="7" t="s">
        <v>19</v>
      </c>
      <c r="BC210" s="7" t="s">
        <v>19</v>
      </c>
      <c r="BD210" s="7"/>
      <c r="BE210" s="7" t="s">
        <v>19</v>
      </c>
      <c r="BF210" s="7" t="s">
        <v>19</v>
      </c>
      <c r="BG210" s="7" t="s">
        <v>19</v>
      </c>
      <c r="BH210" s="7" t="s">
        <v>19</v>
      </c>
      <c r="BI210" s="7" t="s">
        <v>19</v>
      </c>
      <c r="BJ210" s="7"/>
      <c r="BK210" s="7" t="s">
        <v>19</v>
      </c>
      <c r="BL210" s="7" t="s">
        <v>19</v>
      </c>
      <c r="BM210" s="7" t="s">
        <v>19</v>
      </c>
      <c r="BN210" s="7" t="s">
        <v>19</v>
      </c>
      <c r="BO210" s="7" t="s">
        <v>19</v>
      </c>
      <c r="BP210" s="7" t="s">
        <v>19</v>
      </c>
      <c r="BQ210" s="7">
        <v>0.0</v>
      </c>
      <c r="BR210" s="7"/>
      <c r="BS210" s="7"/>
      <c r="BT210" s="7" t="b">
        <v>0</v>
      </c>
      <c r="BU210" s="7"/>
      <c r="BV210" s="7"/>
      <c r="BW210" s="7"/>
    </row>
    <row r="211">
      <c r="A211" s="7" t="s">
        <v>1671</v>
      </c>
      <c r="B211" s="132" t="b">
        <v>1</v>
      </c>
      <c r="C211" s="7" t="b">
        <v>1</v>
      </c>
      <c r="D211" s="138" t="s">
        <v>1672</v>
      </c>
      <c r="E211" s="134" t="s">
        <v>217</v>
      </c>
      <c r="F211" s="134" t="s">
        <v>16</v>
      </c>
      <c r="G211" s="7" t="s">
        <v>16</v>
      </c>
      <c r="H211" s="7" t="s">
        <v>16</v>
      </c>
      <c r="I211" s="7"/>
      <c r="J211" s="7"/>
      <c r="K211" s="7" t="s">
        <v>572</v>
      </c>
      <c r="L211" s="7" t="s">
        <v>1673</v>
      </c>
      <c r="M211" s="7" t="s">
        <v>570</v>
      </c>
      <c r="N211" s="7" t="str">
        <f t="shared" si="5"/>
        <v>TRUE</v>
      </c>
      <c r="O211" s="7" t="s">
        <v>16</v>
      </c>
      <c r="P211" s="7" t="s">
        <v>16</v>
      </c>
      <c r="Q211" s="7" t="s">
        <v>16</v>
      </c>
      <c r="R211" s="7" t="s">
        <v>559</v>
      </c>
      <c r="S211" s="7" t="s">
        <v>1588</v>
      </c>
      <c r="T211" s="135">
        <v>41.6659</v>
      </c>
      <c r="U211" s="136">
        <v>-82.0791</v>
      </c>
      <c r="V211" s="137" t="s">
        <v>1664</v>
      </c>
      <c r="X211" s="7" t="s">
        <v>805</v>
      </c>
      <c r="Y211" s="7" t="s">
        <v>878</v>
      </c>
      <c r="Z211" s="7" t="s">
        <v>879</v>
      </c>
      <c r="AA211" s="7"/>
      <c r="AB211" s="7">
        <v>10.0</v>
      </c>
      <c r="AC211" s="7" t="s">
        <v>16</v>
      </c>
      <c r="AD211" s="7"/>
      <c r="AE211" s="7" t="s">
        <v>19</v>
      </c>
      <c r="AF211" s="7">
        <v>0.22</v>
      </c>
      <c r="AG211" s="7" t="s">
        <v>19</v>
      </c>
      <c r="AH211" s="7" t="s">
        <v>19</v>
      </c>
      <c r="AI211" s="7" t="s">
        <v>19</v>
      </c>
      <c r="AJ211" s="7" t="s">
        <v>19</v>
      </c>
      <c r="AK211" s="7"/>
      <c r="AL211" s="7" t="s">
        <v>19</v>
      </c>
      <c r="AM211" s="7" t="s">
        <v>19</v>
      </c>
      <c r="AN211" s="7" t="s">
        <v>19</v>
      </c>
      <c r="AO211" s="7" t="s">
        <v>19</v>
      </c>
      <c r="AP211" s="7" t="s">
        <v>19</v>
      </c>
      <c r="AQ211" s="7" t="s">
        <v>19</v>
      </c>
      <c r="AR211" s="7" t="s">
        <v>19</v>
      </c>
      <c r="AS211" s="7" t="s">
        <v>19</v>
      </c>
      <c r="AT211" s="7" t="s">
        <v>19</v>
      </c>
      <c r="AU211" s="7" t="s">
        <v>19</v>
      </c>
      <c r="AV211" s="7" t="s">
        <v>19</v>
      </c>
      <c r="AW211" s="7" t="s">
        <v>19</v>
      </c>
      <c r="AX211" s="7" t="s">
        <v>19</v>
      </c>
      <c r="AY211" s="7" t="s">
        <v>19</v>
      </c>
      <c r="AZ211" s="7" t="s">
        <v>19</v>
      </c>
      <c r="BA211" s="7" t="s">
        <v>19</v>
      </c>
      <c r="BB211" s="7" t="s">
        <v>19</v>
      </c>
      <c r="BC211" s="7" t="s">
        <v>19</v>
      </c>
      <c r="BD211" s="7"/>
      <c r="BE211" s="7" t="s">
        <v>19</v>
      </c>
      <c r="BF211" s="7" t="s">
        <v>19</v>
      </c>
      <c r="BG211" s="7" t="s">
        <v>19</v>
      </c>
      <c r="BH211" s="7" t="s">
        <v>19</v>
      </c>
      <c r="BI211" s="7" t="s">
        <v>19</v>
      </c>
      <c r="BJ211" s="7"/>
      <c r="BK211" s="7" t="s">
        <v>19</v>
      </c>
      <c r="BL211" s="7" t="s">
        <v>19</v>
      </c>
      <c r="BM211" s="7" t="s">
        <v>19</v>
      </c>
      <c r="BN211" s="7" t="s">
        <v>19</v>
      </c>
      <c r="BO211" s="7" t="s">
        <v>19</v>
      </c>
      <c r="BP211" s="7" t="s">
        <v>19</v>
      </c>
      <c r="BQ211" s="7">
        <v>0.0</v>
      </c>
      <c r="BR211" s="7"/>
      <c r="BS211" s="7"/>
      <c r="BT211" s="7" t="b">
        <v>0</v>
      </c>
      <c r="BU211" s="7"/>
      <c r="BV211" s="7"/>
      <c r="BW211" s="7"/>
    </row>
    <row r="212">
      <c r="A212" s="7" t="s">
        <v>1674</v>
      </c>
      <c r="B212" s="132" t="b">
        <v>1</v>
      </c>
      <c r="C212" s="7" t="b">
        <v>1</v>
      </c>
      <c r="D212" s="138" t="s">
        <v>1675</v>
      </c>
      <c r="E212" s="134" t="s">
        <v>217</v>
      </c>
      <c r="F212" s="134" t="s">
        <v>16</v>
      </c>
      <c r="G212" s="7" t="s">
        <v>16</v>
      </c>
      <c r="H212" s="7" t="s">
        <v>16</v>
      </c>
      <c r="I212" s="7"/>
      <c r="J212" s="7"/>
      <c r="K212" s="7" t="s">
        <v>572</v>
      </c>
      <c r="L212" s="7" t="s">
        <v>1676</v>
      </c>
      <c r="M212" s="7" t="s">
        <v>570</v>
      </c>
      <c r="N212" s="7" t="str">
        <f t="shared" si="5"/>
        <v>TRUE</v>
      </c>
      <c r="O212" s="7" t="s">
        <v>16</v>
      </c>
      <c r="P212" s="7" t="s">
        <v>16</v>
      </c>
      <c r="Q212" s="7" t="s">
        <v>16</v>
      </c>
      <c r="R212" s="7" t="s">
        <v>559</v>
      </c>
      <c r="S212" s="7" t="s">
        <v>1588</v>
      </c>
      <c r="T212" s="135">
        <v>41.6659</v>
      </c>
      <c r="U212" s="136">
        <v>-82.0791</v>
      </c>
      <c r="V212" s="137" t="s">
        <v>1664</v>
      </c>
      <c r="X212" s="7" t="s">
        <v>805</v>
      </c>
      <c r="Y212" s="7" t="s">
        <v>878</v>
      </c>
      <c r="Z212" s="7" t="s">
        <v>879</v>
      </c>
      <c r="AA212" s="7"/>
      <c r="AB212" s="7">
        <v>10.0</v>
      </c>
      <c r="AC212" s="7" t="s">
        <v>16</v>
      </c>
      <c r="AD212" s="7"/>
      <c r="AE212" s="7" t="s">
        <v>19</v>
      </c>
      <c r="AF212" s="7">
        <v>0.22</v>
      </c>
      <c r="AG212" s="7" t="s">
        <v>19</v>
      </c>
      <c r="AH212" s="7" t="s">
        <v>19</v>
      </c>
      <c r="AI212" s="7" t="s">
        <v>19</v>
      </c>
      <c r="AJ212" s="7" t="s">
        <v>19</v>
      </c>
      <c r="AK212" s="7"/>
      <c r="AL212" s="7" t="s">
        <v>19</v>
      </c>
      <c r="AM212" s="7" t="s">
        <v>19</v>
      </c>
      <c r="AN212" s="7" t="s">
        <v>19</v>
      </c>
      <c r="AO212" s="7" t="s">
        <v>19</v>
      </c>
      <c r="AP212" s="7" t="s">
        <v>19</v>
      </c>
      <c r="AQ212" s="7" t="s">
        <v>19</v>
      </c>
      <c r="AR212" s="7" t="s">
        <v>19</v>
      </c>
      <c r="AS212" s="7" t="s">
        <v>19</v>
      </c>
      <c r="AT212" s="7" t="s">
        <v>19</v>
      </c>
      <c r="AU212" s="7" t="s">
        <v>19</v>
      </c>
      <c r="AV212" s="7" t="s">
        <v>19</v>
      </c>
      <c r="AW212" s="7" t="s">
        <v>19</v>
      </c>
      <c r="AX212" s="7" t="s">
        <v>19</v>
      </c>
      <c r="AY212" s="7" t="s">
        <v>19</v>
      </c>
      <c r="AZ212" s="7" t="s">
        <v>19</v>
      </c>
      <c r="BA212" s="7" t="s">
        <v>19</v>
      </c>
      <c r="BB212" s="7" t="s">
        <v>19</v>
      </c>
      <c r="BC212" s="7" t="s">
        <v>19</v>
      </c>
      <c r="BD212" s="7"/>
      <c r="BE212" s="7" t="s">
        <v>19</v>
      </c>
      <c r="BF212" s="7" t="s">
        <v>19</v>
      </c>
      <c r="BG212" s="7" t="s">
        <v>19</v>
      </c>
      <c r="BH212" s="7" t="s">
        <v>19</v>
      </c>
      <c r="BI212" s="7" t="s">
        <v>19</v>
      </c>
      <c r="BJ212" s="7"/>
      <c r="BK212" s="7" t="s">
        <v>19</v>
      </c>
      <c r="BL212" s="7" t="s">
        <v>19</v>
      </c>
      <c r="BM212" s="7" t="s">
        <v>19</v>
      </c>
      <c r="BN212" s="7" t="s">
        <v>19</v>
      </c>
      <c r="BO212" s="7" t="s">
        <v>19</v>
      </c>
      <c r="BP212" s="7" t="s">
        <v>19</v>
      </c>
      <c r="BQ212" s="7">
        <v>0.0</v>
      </c>
      <c r="BR212" s="7"/>
      <c r="BS212" s="7"/>
      <c r="BT212" s="7" t="b">
        <v>0</v>
      </c>
      <c r="BU212" s="7"/>
      <c r="BV212" s="7"/>
      <c r="BW212" s="7"/>
    </row>
    <row r="213">
      <c r="A213" s="7" t="s">
        <v>1677</v>
      </c>
      <c r="B213" s="132" t="b">
        <v>1</v>
      </c>
      <c r="C213" s="7" t="b">
        <v>1</v>
      </c>
      <c r="D213" s="138" t="s">
        <v>1678</v>
      </c>
      <c r="E213" s="134" t="s">
        <v>217</v>
      </c>
      <c r="F213" s="134" t="s">
        <v>16</v>
      </c>
      <c r="G213" s="7" t="s">
        <v>16</v>
      </c>
      <c r="H213" s="7" t="s">
        <v>16</v>
      </c>
      <c r="I213" s="7"/>
      <c r="J213" s="7"/>
      <c r="K213" s="7" t="s">
        <v>572</v>
      </c>
      <c r="L213" s="7" t="s">
        <v>1679</v>
      </c>
      <c r="M213" s="7" t="s">
        <v>570</v>
      </c>
      <c r="N213" s="7" t="str">
        <f t="shared" si="5"/>
        <v>TRUE</v>
      </c>
      <c r="O213" s="7" t="s">
        <v>16</v>
      </c>
      <c r="P213" s="7" t="s">
        <v>16</v>
      </c>
      <c r="Q213" s="7" t="s">
        <v>16</v>
      </c>
      <c r="R213" s="7" t="s">
        <v>559</v>
      </c>
      <c r="S213" s="7" t="s">
        <v>1588</v>
      </c>
      <c r="T213" s="135">
        <v>41.7703</v>
      </c>
      <c r="U213" s="136">
        <v>-82.3517</v>
      </c>
      <c r="V213" s="137" t="s">
        <v>1664</v>
      </c>
      <c r="X213" s="7" t="s">
        <v>805</v>
      </c>
      <c r="Y213" s="7" t="s">
        <v>878</v>
      </c>
      <c r="Z213" s="7" t="s">
        <v>879</v>
      </c>
      <c r="AA213" s="7"/>
      <c r="AB213" s="7">
        <v>10.0</v>
      </c>
      <c r="AC213" s="7" t="s">
        <v>16</v>
      </c>
      <c r="AD213" s="7"/>
      <c r="AE213" s="7" t="s">
        <v>19</v>
      </c>
      <c r="AF213" s="7">
        <v>0.22</v>
      </c>
      <c r="AG213" s="7" t="s">
        <v>19</v>
      </c>
      <c r="AH213" s="7" t="s">
        <v>19</v>
      </c>
      <c r="AI213" s="7" t="s">
        <v>19</v>
      </c>
      <c r="AJ213" s="7" t="s">
        <v>19</v>
      </c>
      <c r="AK213" s="7"/>
      <c r="AL213" s="7" t="s">
        <v>19</v>
      </c>
      <c r="AM213" s="7" t="s">
        <v>19</v>
      </c>
      <c r="AN213" s="7" t="s">
        <v>19</v>
      </c>
      <c r="AO213" s="7" t="s">
        <v>19</v>
      </c>
      <c r="AP213" s="7" t="s">
        <v>19</v>
      </c>
      <c r="AQ213" s="7" t="s">
        <v>19</v>
      </c>
      <c r="AR213" s="7" t="s">
        <v>19</v>
      </c>
      <c r="AS213" s="7" t="s">
        <v>19</v>
      </c>
      <c r="AT213" s="7" t="s">
        <v>19</v>
      </c>
      <c r="AU213" s="7" t="s">
        <v>19</v>
      </c>
      <c r="AV213" s="7" t="s">
        <v>19</v>
      </c>
      <c r="AW213" s="7" t="s">
        <v>19</v>
      </c>
      <c r="AX213" s="7" t="s">
        <v>19</v>
      </c>
      <c r="AY213" s="7" t="s">
        <v>19</v>
      </c>
      <c r="AZ213" s="7" t="s">
        <v>19</v>
      </c>
      <c r="BA213" s="7" t="s">
        <v>19</v>
      </c>
      <c r="BB213" s="7" t="s">
        <v>19</v>
      </c>
      <c r="BC213" s="7" t="s">
        <v>19</v>
      </c>
      <c r="BD213" s="7"/>
      <c r="BE213" s="7" t="s">
        <v>19</v>
      </c>
      <c r="BF213" s="7" t="s">
        <v>19</v>
      </c>
      <c r="BG213" s="7" t="s">
        <v>19</v>
      </c>
      <c r="BH213" s="7" t="s">
        <v>19</v>
      </c>
      <c r="BI213" s="7" t="s">
        <v>19</v>
      </c>
      <c r="BJ213" s="7"/>
      <c r="BK213" s="7" t="s">
        <v>19</v>
      </c>
      <c r="BL213" s="7" t="s">
        <v>19</v>
      </c>
      <c r="BM213" s="7" t="s">
        <v>19</v>
      </c>
      <c r="BN213" s="7" t="s">
        <v>19</v>
      </c>
      <c r="BO213" s="7" t="s">
        <v>19</v>
      </c>
      <c r="BP213" s="7" t="s">
        <v>19</v>
      </c>
      <c r="BQ213" s="7">
        <v>0.0</v>
      </c>
      <c r="BR213" s="7"/>
      <c r="BS213" s="7"/>
      <c r="BT213" s="7" t="b">
        <v>0</v>
      </c>
      <c r="BU213" s="7"/>
      <c r="BV213" s="7"/>
      <c r="BW213" s="7"/>
    </row>
    <row r="214">
      <c r="A214" s="7" t="s">
        <v>1680</v>
      </c>
      <c r="B214" s="132" t="b">
        <v>1</v>
      </c>
      <c r="C214" s="7" t="b">
        <v>1</v>
      </c>
      <c r="D214" s="138" t="s">
        <v>1681</v>
      </c>
      <c r="E214" s="134" t="s">
        <v>217</v>
      </c>
      <c r="F214" s="134" t="s">
        <v>16</v>
      </c>
      <c r="G214" s="7" t="s">
        <v>16</v>
      </c>
      <c r="H214" s="7" t="s">
        <v>16</v>
      </c>
      <c r="I214" s="7"/>
      <c r="J214" s="7"/>
      <c r="K214" s="7" t="s">
        <v>572</v>
      </c>
      <c r="L214" s="7" t="s">
        <v>1682</v>
      </c>
      <c r="M214" s="7" t="s">
        <v>570</v>
      </c>
      <c r="N214" s="7" t="str">
        <f t="shared" si="5"/>
        <v>TRUE</v>
      </c>
      <c r="O214" s="7" t="s">
        <v>16</v>
      </c>
      <c r="P214" s="7" t="s">
        <v>16</v>
      </c>
      <c r="Q214" s="7" t="s">
        <v>16</v>
      </c>
      <c r="R214" s="7" t="s">
        <v>559</v>
      </c>
      <c r="S214" s="7" t="s">
        <v>1588</v>
      </c>
      <c r="T214" s="135">
        <v>41.7703</v>
      </c>
      <c r="U214" s="136">
        <v>-82.3517</v>
      </c>
      <c r="V214" s="137" t="s">
        <v>1664</v>
      </c>
      <c r="X214" s="7" t="s">
        <v>805</v>
      </c>
      <c r="Y214" s="7" t="s">
        <v>878</v>
      </c>
      <c r="Z214" s="7" t="s">
        <v>879</v>
      </c>
      <c r="AA214" s="7"/>
      <c r="AB214" s="7">
        <v>10.0</v>
      </c>
      <c r="AC214" s="7" t="s">
        <v>16</v>
      </c>
      <c r="AD214" s="7"/>
      <c r="AE214" s="7" t="s">
        <v>19</v>
      </c>
      <c r="AF214" s="7">
        <v>0.22</v>
      </c>
      <c r="AG214" s="7" t="s">
        <v>19</v>
      </c>
      <c r="AH214" s="7" t="s">
        <v>19</v>
      </c>
      <c r="AI214" s="7" t="s">
        <v>19</v>
      </c>
      <c r="AJ214" s="7" t="s">
        <v>19</v>
      </c>
      <c r="AK214" s="7"/>
      <c r="AL214" s="7" t="s">
        <v>19</v>
      </c>
      <c r="AM214" s="7" t="s">
        <v>19</v>
      </c>
      <c r="AN214" s="7" t="s">
        <v>19</v>
      </c>
      <c r="AO214" s="7" t="s">
        <v>19</v>
      </c>
      <c r="AP214" s="7" t="s">
        <v>19</v>
      </c>
      <c r="AQ214" s="7" t="s">
        <v>19</v>
      </c>
      <c r="AR214" s="7" t="s">
        <v>19</v>
      </c>
      <c r="AS214" s="7" t="s">
        <v>19</v>
      </c>
      <c r="AT214" s="7" t="s">
        <v>19</v>
      </c>
      <c r="AU214" s="7" t="s">
        <v>19</v>
      </c>
      <c r="AV214" s="7" t="s">
        <v>19</v>
      </c>
      <c r="AW214" s="7" t="s">
        <v>19</v>
      </c>
      <c r="AX214" s="7" t="s">
        <v>19</v>
      </c>
      <c r="AY214" s="7" t="s">
        <v>19</v>
      </c>
      <c r="AZ214" s="7" t="s">
        <v>19</v>
      </c>
      <c r="BA214" s="7" t="s">
        <v>19</v>
      </c>
      <c r="BB214" s="7" t="s">
        <v>19</v>
      </c>
      <c r="BC214" s="7" t="s">
        <v>19</v>
      </c>
      <c r="BD214" s="7"/>
      <c r="BE214" s="7" t="s">
        <v>19</v>
      </c>
      <c r="BF214" s="7" t="s">
        <v>19</v>
      </c>
      <c r="BG214" s="7" t="s">
        <v>19</v>
      </c>
      <c r="BH214" s="7" t="s">
        <v>19</v>
      </c>
      <c r="BI214" s="7" t="s">
        <v>19</v>
      </c>
      <c r="BJ214" s="7"/>
      <c r="BK214" s="7" t="s">
        <v>19</v>
      </c>
      <c r="BL214" s="7" t="s">
        <v>19</v>
      </c>
      <c r="BM214" s="7" t="s">
        <v>19</v>
      </c>
      <c r="BN214" s="7" t="s">
        <v>19</v>
      </c>
      <c r="BO214" s="7" t="s">
        <v>19</v>
      </c>
      <c r="BP214" s="7" t="s">
        <v>19</v>
      </c>
      <c r="BQ214" s="7">
        <v>0.0</v>
      </c>
      <c r="BR214" s="7"/>
      <c r="BS214" s="7"/>
      <c r="BT214" s="7" t="b">
        <v>0</v>
      </c>
      <c r="BU214" s="7"/>
      <c r="BV214" s="7"/>
      <c r="BW214" s="7"/>
    </row>
    <row r="215">
      <c r="A215" s="7" t="s">
        <v>1683</v>
      </c>
      <c r="B215" s="132" t="b">
        <v>1</v>
      </c>
      <c r="C215" s="7" t="b">
        <v>1</v>
      </c>
      <c r="D215" s="138" t="s">
        <v>1684</v>
      </c>
      <c r="E215" s="134" t="s">
        <v>217</v>
      </c>
      <c r="F215" s="134" t="s">
        <v>16</v>
      </c>
      <c r="G215" s="7" t="s">
        <v>16</v>
      </c>
      <c r="H215" s="7" t="s">
        <v>16</v>
      </c>
      <c r="I215" s="7"/>
      <c r="J215" s="7"/>
      <c r="K215" s="7" t="s">
        <v>572</v>
      </c>
      <c r="L215" s="7" t="s">
        <v>1685</v>
      </c>
      <c r="M215" s="7" t="s">
        <v>570</v>
      </c>
      <c r="N215" s="7" t="str">
        <f t="shared" si="5"/>
        <v>TRUE</v>
      </c>
      <c r="O215" s="7" t="s">
        <v>16</v>
      </c>
      <c r="P215" s="7" t="s">
        <v>16</v>
      </c>
      <c r="Q215" s="7" t="s">
        <v>16</v>
      </c>
      <c r="R215" s="7" t="s">
        <v>559</v>
      </c>
      <c r="S215" s="7" t="s">
        <v>1588</v>
      </c>
      <c r="T215" s="135">
        <v>41.8286</v>
      </c>
      <c r="U215" s="136">
        <v>-82.5011</v>
      </c>
      <c r="V215" s="137" t="s">
        <v>1686</v>
      </c>
      <c r="X215" s="7" t="s">
        <v>805</v>
      </c>
      <c r="Y215" s="7" t="s">
        <v>878</v>
      </c>
      <c r="Z215" s="7" t="s">
        <v>879</v>
      </c>
      <c r="AA215" s="7"/>
      <c r="AB215" s="7">
        <v>10.0</v>
      </c>
      <c r="AC215" s="7" t="s">
        <v>16</v>
      </c>
      <c r="AD215" s="7"/>
      <c r="AE215" s="7" t="s">
        <v>19</v>
      </c>
      <c r="AF215" s="7">
        <v>0.22</v>
      </c>
      <c r="AG215" s="7" t="s">
        <v>19</v>
      </c>
      <c r="AH215" s="7" t="s">
        <v>19</v>
      </c>
      <c r="AI215" s="7" t="s">
        <v>19</v>
      </c>
      <c r="AJ215" s="7" t="s">
        <v>19</v>
      </c>
      <c r="AK215" s="7"/>
      <c r="AL215" s="7" t="s">
        <v>19</v>
      </c>
      <c r="AM215" s="7" t="s">
        <v>19</v>
      </c>
      <c r="AN215" s="7" t="s">
        <v>19</v>
      </c>
      <c r="AO215" s="7" t="s">
        <v>19</v>
      </c>
      <c r="AP215" s="7" t="s">
        <v>19</v>
      </c>
      <c r="AQ215" s="7" t="s">
        <v>19</v>
      </c>
      <c r="AR215" s="7" t="s">
        <v>19</v>
      </c>
      <c r="AS215" s="7" t="s">
        <v>19</v>
      </c>
      <c r="AT215" s="7" t="s">
        <v>19</v>
      </c>
      <c r="AU215" s="7" t="s">
        <v>19</v>
      </c>
      <c r="AV215" s="7" t="s">
        <v>19</v>
      </c>
      <c r="AW215" s="7" t="s">
        <v>19</v>
      </c>
      <c r="AX215" s="7" t="s">
        <v>19</v>
      </c>
      <c r="AY215" s="7" t="s">
        <v>19</v>
      </c>
      <c r="AZ215" s="7" t="s">
        <v>19</v>
      </c>
      <c r="BA215" s="7" t="s">
        <v>19</v>
      </c>
      <c r="BB215" s="7" t="s">
        <v>19</v>
      </c>
      <c r="BC215" s="7" t="s">
        <v>19</v>
      </c>
      <c r="BD215" s="7"/>
      <c r="BE215" s="7" t="s">
        <v>19</v>
      </c>
      <c r="BF215" s="7" t="s">
        <v>19</v>
      </c>
      <c r="BG215" s="7" t="s">
        <v>19</v>
      </c>
      <c r="BH215" s="7" t="s">
        <v>19</v>
      </c>
      <c r="BI215" s="7" t="s">
        <v>19</v>
      </c>
      <c r="BJ215" s="7"/>
      <c r="BK215" s="7" t="s">
        <v>19</v>
      </c>
      <c r="BL215" s="7" t="s">
        <v>19</v>
      </c>
      <c r="BM215" s="7" t="s">
        <v>19</v>
      </c>
      <c r="BN215" s="7" t="s">
        <v>19</v>
      </c>
      <c r="BO215" s="7" t="s">
        <v>19</v>
      </c>
      <c r="BP215" s="7" t="s">
        <v>19</v>
      </c>
      <c r="BQ215" s="7">
        <v>0.0</v>
      </c>
      <c r="BR215" s="7"/>
      <c r="BS215" s="7"/>
      <c r="BT215" s="7" t="b">
        <v>0</v>
      </c>
      <c r="BU215" s="7"/>
      <c r="BV215" s="7"/>
      <c r="BW215" s="7"/>
    </row>
    <row r="216">
      <c r="A216" s="7" t="s">
        <v>1687</v>
      </c>
      <c r="B216" s="132" t="b">
        <v>1</v>
      </c>
      <c r="C216" s="7" t="b">
        <v>1</v>
      </c>
      <c r="D216" s="138" t="s">
        <v>1688</v>
      </c>
      <c r="E216" s="134" t="s">
        <v>217</v>
      </c>
      <c r="F216" s="134" t="s">
        <v>16</v>
      </c>
      <c r="G216" s="7" t="s">
        <v>16</v>
      </c>
      <c r="H216" s="7" t="s">
        <v>16</v>
      </c>
      <c r="I216" s="7"/>
      <c r="J216" s="7"/>
      <c r="K216" s="7" t="s">
        <v>572</v>
      </c>
      <c r="L216" s="7" t="s">
        <v>1689</v>
      </c>
      <c r="M216" s="7" t="s">
        <v>570</v>
      </c>
      <c r="N216" s="7" t="str">
        <f t="shared" si="5"/>
        <v>TRUE</v>
      </c>
      <c r="O216" s="7" t="s">
        <v>16</v>
      </c>
      <c r="P216" s="7" t="s">
        <v>16</v>
      </c>
      <c r="Q216" s="7" t="s">
        <v>16</v>
      </c>
      <c r="R216" s="7" t="s">
        <v>559</v>
      </c>
      <c r="S216" s="7" t="s">
        <v>1588</v>
      </c>
      <c r="T216" s="135">
        <v>41.7385</v>
      </c>
      <c r="U216" s="136">
        <v>-82.2743</v>
      </c>
      <c r="V216" s="137" t="s">
        <v>1686</v>
      </c>
      <c r="X216" s="7" t="s">
        <v>805</v>
      </c>
      <c r="Y216" s="7" t="s">
        <v>878</v>
      </c>
      <c r="Z216" s="7" t="s">
        <v>879</v>
      </c>
      <c r="AA216" s="7"/>
      <c r="AB216" s="7">
        <v>10.0</v>
      </c>
      <c r="AC216" s="7" t="s">
        <v>16</v>
      </c>
      <c r="AD216" s="7"/>
      <c r="AE216" s="7" t="s">
        <v>19</v>
      </c>
      <c r="AF216" s="7">
        <v>0.22</v>
      </c>
      <c r="AG216" s="7" t="s">
        <v>19</v>
      </c>
      <c r="AH216" s="7" t="s">
        <v>19</v>
      </c>
      <c r="AI216" s="7" t="s">
        <v>19</v>
      </c>
      <c r="AJ216" s="7" t="s">
        <v>19</v>
      </c>
      <c r="AK216" s="7"/>
      <c r="AL216" s="7" t="s">
        <v>19</v>
      </c>
      <c r="AM216" s="7" t="s">
        <v>19</v>
      </c>
      <c r="AN216" s="7" t="s">
        <v>19</v>
      </c>
      <c r="AO216" s="7" t="s">
        <v>19</v>
      </c>
      <c r="AP216" s="7" t="s">
        <v>19</v>
      </c>
      <c r="AQ216" s="7" t="s">
        <v>19</v>
      </c>
      <c r="AR216" s="7" t="s">
        <v>19</v>
      </c>
      <c r="AS216" s="7" t="s">
        <v>19</v>
      </c>
      <c r="AT216" s="7" t="s">
        <v>19</v>
      </c>
      <c r="AU216" s="7" t="s">
        <v>19</v>
      </c>
      <c r="AV216" s="7" t="s">
        <v>19</v>
      </c>
      <c r="AW216" s="7" t="s">
        <v>19</v>
      </c>
      <c r="AX216" s="7" t="s">
        <v>19</v>
      </c>
      <c r="AY216" s="7" t="s">
        <v>19</v>
      </c>
      <c r="AZ216" s="7" t="s">
        <v>19</v>
      </c>
      <c r="BA216" s="7" t="s">
        <v>19</v>
      </c>
      <c r="BB216" s="7" t="s">
        <v>19</v>
      </c>
      <c r="BC216" s="7" t="s">
        <v>19</v>
      </c>
      <c r="BD216" s="7"/>
      <c r="BE216" s="7" t="s">
        <v>19</v>
      </c>
      <c r="BF216" s="7" t="s">
        <v>19</v>
      </c>
      <c r="BG216" s="7" t="s">
        <v>19</v>
      </c>
      <c r="BH216" s="7" t="s">
        <v>19</v>
      </c>
      <c r="BI216" s="7" t="s">
        <v>19</v>
      </c>
      <c r="BJ216" s="7"/>
      <c r="BK216" s="7" t="s">
        <v>19</v>
      </c>
      <c r="BL216" s="7" t="s">
        <v>19</v>
      </c>
      <c r="BM216" s="7" t="s">
        <v>19</v>
      </c>
      <c r="BN216" s="7" t="s">
        <v>19</v>
      </c>
      <c r="BO216" s="7" t="s">
        <v>19</v>
      </c>
      <c r="BP216" s="7" t="s">
        <v>19</v>
      </c>
      <c r="BQ216" s="7">
        <v>0.0</v>
      </c>
      <c r="BR216" s="7"/>
      <c r="BS216" s="7"/>
      <c r="BT216" s="7" t="b">
        <v>0</v>
      </c>
      <c r="BU216" s="7"/>
      <c r="BV216" s="7"/>
      <c r="BW216" s="7"/>
    </row>
    <row r="217">
      <c r="A217" s="7" t="s">
        <v>1690</v>
      </c>
      <c r="B217" s="132" t="b">
        <v>1</v>
      </c>
      <c r="C217" s="7" t="b">
        <v>1</v>
      </c>
      <c r="D217" s="138" t="s">
        <v>1691</v>
      </c>
      <c r="E217" s="134" t="s">
        <v>217</v>
      </c>
      <c r="F217" s="134" t="s">
        <v>16</v>
      </c>
      <c r="G217" s="7" t="s">
        <v>16</v>
      </c>
      <c r="H217" s="7" t="s">
        <v>16</v>
      </c>
      <c r="I217" s="7"/>
      <c r="J217" s="7"/>
      <c r="K217" s="7" t="s">
        <v>572</v>
      </c>
      <c r="L217" s="7" t="s">
        <v>1692</v>
      </c>
      <c r="M217" s="7" t="s">
        <v>570</v>
      </c>
      <c r="N217" s="7" t="str">
        <f t="shared" si="5"/>
        <v>TRUE</v>
      </c>
      <c r="O217" s="7" t="s">
        <v>16</v>
      </c>
      <c r="P217" s="7" t="s">
        <v>16</v>
      </c>
      <c r="Q217" s="7" t="s">
        <v>16</v>
      </c>
      <c r="R217" s="7" t="s">
        <v>559</v>
      </c>
      <c r="S217" s="7" t="s">
        <v>1588</v>
      </c>
      <c r="T217" s="135">
        <v>41.6663</v>
      </c>
      <c r="U217" s="136">
        <v>-82.0816</v>
      </c>
      <c r="V217" s="137" t="s">
        <v>1686</v>
      </c>
      <c r="X217" s="7" t="s">
        <v>805</v>
      </c>
      <c r="Y217" s="7" t="s">
        <v>878</v>
      </c>
      <c r="Z217" s="7" t="s">
        <v>879</v>
      </c>
      <c r="AA217" s="7"/>
      <c r="AB217" s="7">
        <v>10.0</v>
      </c>
      <c r="AC217" s="7" t="s">
        <v>16</v>
      </c>
      <c r="AD217" s="7"/>
      <c r="AE217" s="7" t="s">
        <v>19</v>
      </c>
      <c r="AF217" s="7">
        <v>0.22</v>
      </c>
      <c r="AG217" s="7" t="s">
        <v>19</v>
      </c>
      <c r="AH217" s="7" t="s">
        <v>19</v>
      </c>
      <c r="AI217" s="7" t="s">
        <v>19</v>
      </c>
      <c r="AJ217" s="7" t="s">
        <v>19</v>
      </c>
      <c r="AK217" s="7"/>
      <c r="AL217" s="7" t="s">
        <v>19</v>
      </c>
      <c r="AM217" s="7" t="s">
        <v>19</v>
      </c>
      <c r="AN217" s="7" t="s">
        <v>19</v>
      </c>
      <c r="AO217" s="7" t="s">
        <v>19</v>
      </c>
      <c r="AP217" s="7" t="s">
        <v>19</v>
      </c>
      <c r="AQ217" s="7" t="s">
        <v>19</v>
      </c>
      <c r="AR217" s="7" t="s">
        <v>19</v>
      </c>
      <c r="AS217" s="7" t="s">
        <v>19</v>
      </c>
      <c r="AT217" s="7" t="s">
        <v>19</v>
      </c>
      <c r="AU217" s="7" t="s">
        <v>19</v>
      </c>
      <c r="AV217" s="7" t="s">
        <v>19</v>
      </c>
      <c r="AW217" s="7" t="s">
        <v>19</v>
      </c>
      <c r="AX217" s="7" t="s">
        <v>19</v>
      </c>
      <c r="AY217" s="7" t="s">
        <v>19</v>
      </c>
      <c r="AZ217" s="7" t="s">
        <v>19</v>
      </c>
      <c r="BA217" s="7" t="s">
        <v>19</v>
      </c>
      <c r="BB217" s="7" t="s">
        <v>19</v>
      </c>
      <c r="BC217" s="7" t="s">
        <v>19</v>
      </c>
      <c r="BD217" s="7"/>
      <c r="BE217" s="7" t="s">
        <v>19</v>
      </c>
      <c r="BF217" s="7" t="s">
        <v>19</v>
      </c>
      <c r="BG217" s="7" t="s">
        <v>19</v>
      </c>
      <c r="BH217" s="7" t="s">
        <v>19</v>
      </c>
      <c r="BI217" s="7" t="s">
        <v>19</v>
      </c>
      <c r="BJ217" s="7"/>
      <c r="BK217" s="7" t="s">
        <v>19</v>
      </c>
      <c r="BL217" s="7" t="s">
        <v>19</v>
      </c>
      <c r="BM217" s="7" t="s">
        <v>19</v>
      </c>
      <c r="BN217" s="7" t="s">
        <v>19</v>
      </c>
      <c r="BO217" s="7" t="s">
        <v>19</v>
      </c>
      <c r="BP217" s="7" t="s">
        <v>19</v>
      </c>
      <c r="BQ217" s="7">
        <v>0.0</v>
      </c>
      <c r="BR217" s="7"/>
      <c r="BS217" s="7"/>
      <c r="BT217" s="7" t="b">
        <v>0</v>
      </c>
      <c r="BU217" s="7"/>
      <c r="BV217" s="7"/>
      <c r="BW217" s="7"/>
    </row>
    <row r="218">
      <c r="A218" s="7" t="s">
        <v>1693</v>
      </c>
      <c r="B218" s="132" t="b">
        <v>1</v>
      </c>
      <c r="C218" s="7" t="b">
        <v>1</v>
      </c>
      <c r="D218" s="138" t="s">
        <v>1694</v>
      </c>
      <c r="E218" s="134" t="s">
        <v>217</v>
      </c>
      <c r="F218" s="134" t="s">
        <v>16</v>
      </c>
      <c r="G218" s="7" t="s">
        <v>16</v>
      </c>
      <c r="H218" s="7" t="s">
        <v>16</v>
      </c>
      <c r="I218" s="7"/>
      <c r="J218" s="7"/>
      <c r="K218" s="7" t="s">
        <v>572</v>
      </c>
      <c r="L218" s="7" t="s">
        <v>1695</v>
      </c>
      <c r="M218" s="7" t="s">
        <v>570</v>
      </c>
      <c r="N218" s="7" t="str">
        <f t="shared" si="5"/>
        <v>TRUE</v>
      </c>
      <c r="O218" s="7" t="s">
        <v>16</v>
      </c>
      <c r="P218" s="7" t="s">
        <v>16</v>
      </c>
      <c r="Q218" s="7" t="s">
        <v>16</v>
      </c>
      <c r="R218" s="7" t="s">
        <v>559</v>
      </c>
      <c r="S218" s="7" t="s">
        <v>1588</v>
      </c>
      <c r="T218" s="135">
        <v>41.6663</v>
      </c>
      <c r="U218" s="136">
        <v>-82.0816</v>
      </c>
      <c r="V218" s="137" t="s">
        <v>1686</v>
      </c>
      <c r="X218" s="7" t="s">
        <v>805</v>
      </c>
      <c r="Y218" s="7" t="s">
        <v>878</v>
      </c>
      <c r="Z218" s="7" t="s">
        <v>879</v>
      </c>
      <c r="AA218" s="7"/>
      <c r="AB218" s="7">
        <v>10.0</v>
      </c>
      <c r="AC218" s="7" t="s">
        <v>16</v>
      </c>
      <c r="AD218" s="7"/>
      <c r="AE218" s="7" t="s">
        <v>19</v>
      </c>
      <c r="AF218" s="7">
        <v>0.22</v>
      </c>
      <c r="AG218" s="7" t="s">
        <v>19</v>
      </c>
      <c r="AH218" s="7" t="s">
        <v>19</v>
      </c>
      <c r="AI218" s="7" t="s">
        <v>19</v>
      </c>
      <c r="AJ218" s="7" t="s">
        <v>19</v>
      </c>
      <c r="AK218" s="7"/>
      <c r="AL218" s="7" t="s">
        <v>19</v>
      </c>
      <c r="AM218" s="7" t="s">
        <v>19</v>
      </c>
      <c r="AN218" s="7" t="s">
        <v>19</v>
      </c>
      <c r="AO218" s="7" t="s">
        <v>19</v>
      </c>
      <c r="AP218" s="7" t="s">
        <v>19</v>
      </c>
      <c r="AQ218" s="7" t="s">
        <v>19</v>
      </c>
      <c r="AR218" s="7" t="s">
        <v>19</v>
      </c>
      <c r="AS218" s="7" t="s">
        <v>19</v>
      </c>
      <c r="AT218" s="7" t="s">
        <v>19</v>
      </c>
      <c r="AU218" s="7" t="s">
        <v>19</v>
      </c>
      <c r="AV218" s="7" t="s">
        <v>19</v>
      </c>
      <c r="AW218" s="7" t="s">
        <v>19</v>
      </c>
      <c r="AX218" s="7" t="s">
        <v>19</v>
      </c>
      <c r="AY218" s="7" t="s">
        <v>19</v>
      </c>
      <c r="AZ218" s="7" t="s">
        <v>19</v>
      </c>
      <c r="BA218" s="7" t="s">
        <v>19</v>
      </c>
      <c r="BB218" s="7" t="s">
        <v>19</v>
      </c>
      <c r="BC218" s="7" t="s">
        <v>19</v>
      </c>
      <c r="BD218" s="7"/>
      <c r="BE218" s="7" t="s">
        <v>19</v>
      </c>
      <c r="BF218" s="7" t="s">
        <v>19</v>
      </c>
      <c r="BG218" s="7" t="s">
        <v>19</v>
      </c>
      <c r="BH218" s="7" t="s">
        <v>19</v>
      </c>
      <c r="BI218" s="7" t="s">
        <v>19</v>
      </c>
      <c r="BJ218" s="7"/>
      <c r="BK218" s="7" t="s">
        <v>19</v>
      </c>
      <c r="BL218" s="7" t="s">
        <v>19</v>
      </c>
      <c r="BM218" s="7" t="s">
        <v>19</v>
      </c>
      <c r="BN218" s="7" t="s">
        <v>19</v>
      </c>
      <c r="BO218" s="7" t="s">
        <v>19</v>
      </c>
      <c r="BP218" s="7" t="s">
        <v>19</v>
      </c>
      <c r="BQ218" s="7">
        <v>0.0</v>
      </c>
      <c r="BR218" s="7"/>
      <c r="BS218" s="7"/>
      <c r="BT218" s="7" t="b">
        <v>0</v>
      </c>
      <c r="BU218" s="7"/>
      <c r="BV218" s="7"/>
      <c r="BW218" s="7"/>
    </row>
    <row r="219">
      <c r="A219" s="7" t="s">
        <v>1696</v>
      </c>
      <c r="B219" s="132" t="b">
        <v>1</v>
      </c>
      <c r="C219" s="7" t="b">
        <v>1</v>
      </c>
      <c r="D219" s="138" t="s">
        <v>1697</v>
      </c>
      <c r="E219" s="134" t="s">
        <v>217</v>
      </c>
      <c r="F219" s="134" t="s">
        <v>16</v>
      </c>
      <c r="G219" s="7" t="s">
        <v>16</v>
      </c>
      <c r="H219" s="7" t="s">
        <v>16</v>
      </c>
      <c r="I219" s="7"/>
      <c r="J219" s="7"/>
      <c r="K219" s="7" t="s">
        <v>572</v>
      </c>
      <c r="L219" s="7" t="s">
        <v>1698</v>
      </c>
      <c r="M219" s="7" t="s">
        <v>570</v>
      </c>
      <c r="N219" s="7" t="str">
        <f t="shared" si="5"/>
        <v>TRUE</v>
      </c>
      <c r="O219" s="7" t="s">
        <v>16</v>
      </c>
      <c r="P219" s="7" t="s">
        <v>16</v>
      </c>
      <c r="Q219" s="7" t="s">
        <v>16</v>
      </c>
      <c r="R219" s="7" t="s">
        <v>559</v>
      </c>
      <c r="S219" s="7" t="s">
        <v>1588</v>
      </c>
      <c r="T219" s="135">
        <v>41.8286</v>
      </c>
      <c r="U219" s="136">
        <v>-82.5011</v>
      </c>
      <c r="V219" s="137" t="s">
        <v>1686</v>
      </c>
      <c r="X219" s="7" t="s">
        <v>805</v>
      </c>
      <c r="Y219" s="7" t="s">
        <v>878</v>
      </c>
      <c r="Z219" s="7" t="s">
        <v>879</v>
      </c>
      <c r="AA219" s="7"/>
      <c r="AB219" s="7">
        <v>10.0</v>
      </c>
      <c r="AC219" s="7" t="s">
        <v>16</v>
      </c>
      <c r="AD219" s="7"/>
      <c r="AE219" s="7" t="s">
        <v>19</v>
      </c>
      <c r="AF219" s="7">
        <v>0.22</v>
      </c>
      <c r="AG219" s="7" t="s">
        <v>19</v>
      </c>
      <c r="AH219" s="7" t="s">
        <v>19</v>
      </c>
      <c r="AI219" s="7" t="s">
        <v>19</v>
      </c>
      <c r="AJ219" s="7" t="s">
        <v>19</v>
      </c>
      <c r="AK219" s="7"/>
      <c r="AL219" s="7" t="s">
        <v>19</v>
      </c>
      <c r="AM219" s="7" t="s">
        <v>19</v>
      </c>
      <c r="AN219" s="7" t="s">
        <v>19</v>
      </c>
      <c r="AO219" s="7" t="s">
        <v>19</v>
      </c>
      <c r="AP219" s="7" t="s">
        <v>19</v>
      </c>
      <c r="AQ219" s="7" t="s">
        <v>19</v>
      </c>
      <c r="AR219" s="7" t="s">
        <v>19</v>
      </c>
      <c r="AS219" s="7" t="s">
        <v>19</v>
      </c>
      <c r="AT219" s="7" t="s">
        <v>19</v>
      </c>
      <c r="AU219" s="7" t="s">
        <v>19</v>
      </c>
      <c r="AV219" s="7" t="s">
        <v>19</v>
      </c>
      <c r="AW219" s="7" t="s">
        <v>19</v>
      </c>
      <c r="AX219" s="7" t="s">
        <v>19</v>
      </c>
      <c r="AY219" s="7" t="s">
        <v>19</v>
      </c>
      <c r="AZ219" s="7" t="s">
        <v>19</v>
      </c>
      <c r="BA219" s="7" t="s">
        <v>19</v>
      </c>
      <c r="BB219" s="7" t="s">
        <v>19</v>
      </c>
      <c r="BC219" s="7" t="s">
        <v>19</v>
      </c>
      <c r="BD219" s="7"/>
      <c r="BE219" s="7" t="s">
        <v>19</v>
      </c>
      <c r="BF219" s="7" t="s">
        <v>19</v>
      </c>
      <c r="BG219" s="7" t="s">
        <v>19</v>
      </c>
      <c r="BH219" s="7" t="s">
        <v>19</v>
      </c>
      <c r="BI219" s="7" t="s">
        <v>19</v>
      </c>
      <c r="BJ219" s="7"/>
      <c r="BK219" s="7" t="s">
        <v>19</v>
      </c>
      <c r="BL219" s="7" t="s">
        <v>19</v>
      </c>
      <c r="BM219" s="7" t="s">
        <v>19</v>
      </c>
      <c r="BN219" s="7" t="s">
        <v>19</v>
      </c>
      <c r="BO219" s="7" t="s">
        <v>19</v>
      </c>
      <c r="BP219" s="7" t="s">
        <v>19</v>
      </c>
      <c r="BQ219" s="7">
        <v>0.0</v>
      </c>
      <c r="BR219" s="7"/>
      <c r="BS219" s="7"/>
      <c r="BT219" s="7" t="b">
        <v>0</v>
      </c>
      <c r="BU219" s="7"/>
      <c r="BV219" s="7"/>
      <c r="BW219" s="7"/>
    </row>
    <row r="220">
      <c r="A220" s="7" t="s">
        <v>1699</v>
      </c>
      <c r="B220" s="132" t="b">
        <v>1</v>
      </c>
      <c r="C220" s="7" t="b">
        <v>1</v>
      </c>
      <c r="D220" s="138" t="s">
        <v>1700</v>
      </c>
      <c r="E220" s="134" t="s">
        <v>217</v>
      </c>
      <c r="F220" s="134" t="s">
        <v>16</v>
      </c>
      <c r="G220" s="7" t="s">
        <v>16</v>
      </c>
      <c r="H220" s="7" t="s">
        <v>16</v>
      </c>
      <c r="I220" s="7"/>
      <c r="J220" s="7"/>
      <c r="K220" s="7" t="s">
        <v>572</v>
      </c>
      <c r="L220" s="7" t="s">
        <v>1701</v>
      </c>
      <c r="M220" s="7" t="s">
        <v>570</v>
      </c>
      <c r="N220" s="7" t="str">
        <f t="shared" si="5"/>
        <v>TRUE</v>
      </c>
      <c r="O220" s="7" t="s">
        <v>16</v>
      </c>
      <c r="P220" s="7" t="s">
        <v>16</v>
      </c>
      <c r="Q220" s="7" t="s">
        <v>16</v>
      </c>
      <c r="R220" s="7" t="s">
        <v>559</v>
      </c>
      <c r="S220" s="7" t="s">
        <v>1588</v>
      </c>
      <c r="T220" s="135">
        <v>41.7385</v>
      </c>
      <c r="U220" s="136">
        <v>-82.2743</v>
      </c>
      <c r="V220" s="137" t="s">
        <v>1686</v>
      </c>
      <c r="X220" s="7" t="s">
        <v>805</v>
      </c>
      <c r="Y220" s="7" t="s">
        <v>878</v>
      </c>
      <c r="Z220" s="7" t="s">
        <v>879</v>
      </c>
      <c r="AA220" s="7"/>
      <c r="AB220" s="7">
        <v>10.0</v>
      </c>
      <c r="AC220" s="7" t="s">
        <v>16</v>
      </c>
      <c r="AD220" s="7"/>
      <c r="AE220" s="7" t="s">
        <v>19</v>
      </c>
      <c r="AF220" s="7">
        <v>0.22</v>
      </c>
      <c r="AG220" s="7" t="s">
        <v>19</v>
      </c>
      <c r="AH220" s="7" t="s">
        <v>19</v>
      </c>
      <c r="AI220" s="7" t="s">
        <v>19</v>
      </c>
      <c r="AJ220" s="7" t="s">
        <v>19</v>
      </c>
      <c r="AK220" s="7"/>
      <c r="AL220" s="7" t="s">
        <v>19</v>
      </c>
      <c r="AM220" s="7" t="s">
        <v>19</v>
      </c>
      <c r="AN220" s="7" t="s">
        <v>19</v>
      </c>
      <c r="AO220" s="7" t="s">
        <v>19</v>
      </c>
      <c r="AP220" s="7" t="s">
        <v>19</v>
      </c>
      <c r="AQ220" s="7" t="s">
        <v>19</v>
      </c>
      <c r="AR220" s="7" t="s">
        <v>19</v>
      </c>
      <c r="AS220" s="7" t="s">
        <v>19</v>
      </c>
      <c r="AT220" s="7" t="s">
        <v>19</v>
      </c>
      <c r="AU220" s="7" t="s">
        <v>19</v>
      </c>
      <c r="AV220" s="7" t="s">
        <v>19</v>
      </c>
      <c r="AW220" s="7" t="s">
        <v>19</v>
      </c>
      <c r="AX220" s="7" t="s">
        <v>19</v>
      </c>
      <c r="AY220" s="7" t="s">
        <v>19</v>
      </c>
      <c r="AZ220" s="7" t="s">
        <v>19</v>
      </c>
      <c r="BA220" s="7" t="s">
        <v>19</v>
      </c>
      <c r="BB220" s="7" t="s">
        <v>19</v>
      </c>
      <c r="BC220" s="7" t="s">
        <v>19</v>
      </c>
      <c r="BD220" s="7"/>
      <c r="BE220" s="7" t="s">
        <v>19</v>
      </c>
      <c r="BF220" s="7" t="s">
        <v>19</v>
      </c>
      <c r="BG220" s="7" t="s">
        <v>19</v>
      </c>
      <c r="BH220" s="7" t="s">
        <v>19</v>
      </c>
      <c r="BI220" s="7" t="s">
        <v>19</v>
      </c>
      <c r="BJ220" s="7"/>
      <c r="BK220" s="7" t="s">
        <v>19</v>
      </c>
      <c r="BL220" s="7" t="s">
        <v>19</v>
      </c>
      <c r="BM220" s="7" t="s">
        <v>19</v>
      </c>
      <c r="BN220" s="7" t="s">
        <v>19</v>
      </c>
      <c r="BO220" s="7" t="s">
        <v>19</v>
      </c>
      <c r="BP220" s="7" t="s">
        <v>19</v>
      </c>
      <c r="BQ220" s="7">
        <v>0.0</v>
      </c>
      <c r="BR220" s="7"/>
      <c r="BS220" s="7"/>
      <c r="BT220" s="7" t="b">
        <v>0</v>
      </c>
      <c r="BU220" s="7"/>
      <c r="BV220" s="7"/>
      <c r="BW220" s="7"/>
    </row>
    <row r="221">
      <c r="A221" s="7" t="s">
        <v>1702</v>
      </c>
      <c r="B221" s="132" t="b">
        <v>1</v>
      </c>
      <c r="C221" s="7" t="b">
        <v>1</v>
      </c>
      <c r="D221" s="138" t="s">
        <v>1703</v>
      </c>
      <c r="E221" s="134" t="s">
        <v>217</v>
      </c>
      <c r="F221" s="134" t="s">
        <v>16</v>
      </c>
      <c r="G221" s="7" t="s">
        <v>16</v>
      </c>
      <c r="H221" s="7" t="s">
        <v>16</v>
      </c>
      <c r="I221" s="7"/>
      <c r="J221" s="7"/>
      <c r="K221" s="7" t="s">
        <v>572</v>
      </c>
      <c r="L221" s="7" t="s">
        <v>1704</v>
      </c>
      <c r="M221" s="7" t="s">
        <v>570</v>
      </c>
      <c r="N221" s="7" t="str">
        <f t="shared" si="5"/>
        <v>TRUE</v>
      </c>
      <c r="O221" s="7" t="s">
        <v>16</v>
      </c>
      <c r="P221" s="7" t="s">
        <v>16</v>
      </c>
      <c r="Q221" s="7" t="s">
        <v>16</v>
      </c>
      <c r="R221" s="7" t="s">
        <v>559</v>
      </c>
      <c r="S221" s="7" t="s">
        <v>1588</v>
      </c>
      <c r="T221" s="135">
        <v>41.6663</v>
      </c>
      <c r="U221" s="136">
        <v>-82.0816</v>
      </c>
      <c r="V221" s="137" t="s">
        <v>1686</v>
      </c>
      <c r="X221" s="7" t="s">
        <v>805</v>
      </c>
      <c r="Y221" s="7" t="s">
        <v>878</v>
      </c>
      <c r="Z221" s="7" t="s">
        <v>879</v>
      </c>
      <c r="AA221" s="7"/>
      <c r="AB221" s="7">
        <v>10.0</v>
      </c>
      <c r="AC221" s="7" t="s">
        <v>16</v>
      </c>
      <c r="AD221" s="7"/>
      <c r="AE221" s="7" t="s">
        <v>19</v>
      </c>
      <c r="AF221" s="7">
        <v>0.22</v>
      </c>
      <c r="AG221" s="7" t="s">
        <v>19</v>
      </c>
      <c r="AH221" s="7" t="s">
        <v>19</v>
      </c>
      <c r="AI221" s="7" t="s">
        <v>19</v>
      </c>
      <c r="AJ221" s="7" t="s">
        <v>19</v>
      </c>
      <c r="AK221" s="7"/>
      <c r="AL221" s="7" t="s">
        <v>19</v>
      </c>
      <c r="AM221" s="7" t="s">
        <v>19</v>
      </c>
      <c r="AN221" s="7" t="s">
        <v>19</v>
      </c>
      <c r="AO221" s="7" t="s">
        <v>19</v>
      </c>
      <c r="AP221" s="7" t="s">
        <v>19</v>
      </c>
      <c r="AQ221" s="7" t="s">
        <v>19</v>
      </c>
      <c r="AR221" s="7" t="s">
        <v>19</v>
      </c>
      <c r="AS221" s="7" t="s">
        <v>19</v>
      </c>
      <c r="AT221" s="7" t="s">
        <v>19</v>
      </c>
      <c r="AU221" s="7" t="s">
        <v>19</v>
      </c>
      <c r="AV221" s="7" t="s">
        <v>19</v>
      </c>
      <c r="AW221" s="7" t="s">
        <v>19</v>
      </c>
      <c r="AX221" s="7" t="s">
        <v>19</v>
      </c>
      <c r="AY221" s="7" t="s">
        <v>19</v>
      </c>
      <c r="AZ221" s="7" t="s">
        <v>19</v>
      </c>
      <c r="BA221" s="7" t="s">
        <v>19</v>
      </c>
      <c r="BB221" s="7" t="s">
        <v>19</v>
      </c>
      <c r="BC221" s="7" t="s">
        <v>19</v>
      </c>
      <c r="BD221" s="7"/>
      <c r="BE221" s="7" t="s">
        <v>19</v>
      </c>
      <c r="BF221" s="7" t="s">
        <v>19</v>
      </c>
      <c r="BG221" s="7" t="s">
        <v>19</v>
      </c>
      <c r="BH221" s="7" t="s">
        <v>19</v>
      </c>
      <c r="BI221" s="7" t="s">
        <v>19</v>
      </c>
      <c r="BJ221" s="7"/>
      <c r="BK221" s="7" t="s">
        <v>19</v>
      </c>
      <c r="BL221" s="7" t="s">
        <v>19</v>
      </c>
      <c r="BM221" s="7" t="s">
        <v>19</v>
      </c>
      <c r="BN221" s="7" t="s">
        <v>19</v>
      </c>
      <c r="BO221" s="7" t="s">
        <v>19</v>
      </c>
      <c r="BP221" s="7" t="s">
        <v>19</v>
      </c>
      <c r="BQ221" s="7">
        <v>0.0</v>
      </c>
      <c r="BR221" s="7"/>
      <c r="BS221" s="7"/>
      <c r="BT221" s="7" t="b">
        <v>0</v>
      </c>
      <c r="BU221" s="7"/>
      <c r="BV221" s="7"/>
      <c r="BW221" s="7"/>
    </row>
    <row r="222">
      <c r="A222" s="7" t="s">
        <v>1705</v>
      </c>
      <c r="B222" s="132" t="b">
        <v>1</v>
      </c>
      <c r="C222" s="7" t="b">
        <v>1</v>
      </c>
      <c r="D222" s="138" t="s">
        <v>1706</v>
      </c>
      <c r="E222" s="134" t="s">
        <v>217</v>
      </c>
      <c r="F222" s="134" t="s">
        <v>16</v>
      </c>
      <c r="G222" s="7" t="s">
        <v>16</v>
      </c>
      <c r="H222" s="7" t="s">
        <v>16</v>
      </c>
      <c r="I222" s="7"/>
      <c r="J222" s="7"/>
      <c r="K222" s="7" t="s">
        <v>572</v>
      </c>
      <c r="L222" s="7" t="s">
        <v>1707</v>
      </c>
      <c r="M222" s="7" t="s">
        <v>570</v>
      </c>
      <c r="N222" s="7" t="str">
        <f t="shared" si="5"/>
        <v>TRUE</v>
      </c>
      <c r="O222" s="7" t="s">
        <v>16</v>
      </c>
      <c r="P222" s="7" t="s">
        <v>16</v>
      </c>
      <c r="Q222" s="7" t="s">
        <v>16</v>
      </c>
      <c r="R222" s="7" t="s">
        <v>559</v>
      </c>
      <c r="S222" s="7" t="s">
        <v>1588</v>
      </c>
      <c r="T222" s="135">
        <v>41.6663</v>
      </c>
      <c r="U222" s="136">
        <v>-82.0816</v>
      </c>
      <c r="V222" s="137" t="s">
        <v>1686</v>
      </c>
      <c r="X222" s="7" t="s">
        <v>805</v>
      </c>
      <c r="Y222" s="7" t="s">
        <v>878</v>
      </c>
      <c r="Z222" s="7" t="s">
        <v>879</v>
      </c>
      <c r="AA222" s="7"/>
      <c r="AB222" s="7">
        <v>10.0</v>
      </c>
      <c r="AC222" s="7" t="s">
        <v>16</v>
      </c>
      <c r="AD222" s="7"/>
      <c r="AE222" s="7" t="s">
        <v>19</v>
      </c>
      <c r="AF222" s="7">
        <v>0.22</v>
      </c>
      <c r="AG222" s="7" t="s">
        <v>19</v>
      </c>
      <c r="AH222" s="7" t="s">
        <v>19</v>
      </c>
      <c r="AI222" s="7" t="s">
        <v>19</v>
      </c>
      <c r="AJ222" s="7" t="s">
        <v>19</v>
      </c>
      <c r="AK222" s="7"/>
      <c r="AL222" s="7" t="s">
        <v>19</v>
      </c>
      <c r="AM222" s="7" t="s">
        <v>19</v>
      </c>
      <c r="AN222" s="7" t="s">
        <v>19</v>
      </c>
      <c r="AO222" s="7" t="s">
        <v>19</v>
      </c>
      <c r="AP222" s="7" t="s">
        <v>19</v>
      </c>
      <c r="AQ222" s="7" t="s">
        <v>19</v>
      </c>
      <c r="AR222" s="7" t="s">
        <v>19</v>
      </c>
      <c r="AS222" s="7" t="s">
        <v>19</v>
      </c>
      <c r="AT222" s="7" t="s">
        <v>19</v>
      </c>
      <c r="AU222" s="7" t="s">
        <v>19</v>
      </c>
      <c r="AV222" s="7" t="s">
        <v>19</v>
      </c>
      <c r="AW222" s="7" t="s">
        <v>19</v>
      </c>
      <c r="AX222" s="7" t="s">
        <v>19</v>
      </c>
      <c r="AY222" s="7" t="s">
        <v>19</v>
      </c>
      <c r="AZ222" s="7" t="s">
        <v>19</v>
      </c>
      <c r="BA222" s="7" t="s">
        <v>19</v>
      </c>
      <c r="BB222" s="7" t="s">
        <v>19</v>
      </c>
      <c r="BC222" s="7" t="s">
        <v>19</v>
      </c>
      <c r="BD222" s="7"/>
      <c r="BE222" s="7" t="s">
        <v>19</v>
      </c>
      <c r="BF222" s="7" t="s">
        <v>19</v>
      </c>
      <c r="BG222" s="7" t="s">
        <v>19</v>
      </c>
      <c r="BH222" s="7" t="s">
        <v>19</v>
      </c>
      <c r="BI222" s="7" t="s">
        <v>19</v>
      </c>
      <c r="BJ222" s="7"/>
      <c r="BK222" s="7" t="s">
        <v>19</v>
      </c>
      <c r="BL222" s="7" t="s">
        <v>19</v>
      </c>
      <c r="BM222" s="7" t="s">
        <v>19</v>
      </c>
      <c r="BN222" s="7" t="s">
        <v>19</v>
      </c>
      <c r="BO222" s="7" t="s">
        <v>19</v>
      </c>
      <c r="BP222" s="7" t="s">
        <v>19</v>
      </c>
      <c r="BQ222" s="7">
        <v>0.0</v>
      </c>
      <c r="BR222" s="7"/>
      <c r="BS222" s="7"/>
      <c r="BT222" s="7" t="b">
        <v>0</v>
      </c>
      <c r="BU222" s="7"/>
      <c r="BV222" s="7"/>
      <c r="BW222" s="7"/>
    </row>
    <row r="223">
      <c r="A223" s="7" t="s">
        <v>1708</v>
      </c>
      <c r="B223" s="132" t="b">
        <v>1</v>
      </c>
      <c r="C223" s="7" t="b">
        <v>1</v>
      </c>
      <c r="D223" s="138" t="s">
        <v>1709</v>
      </c>
      <c r="E223" s="134" t="s">
        <v>217</v>
      </c>
      <c r="F223" s="134" t="s">
        <v>16</v>
      </c>
      <c r="G223" s="7" t="s">
        <v>16</v>
      </c>
      <c r="H223" s="7" t="s">
        <v>16</v>
      </c>
      <c r="I223" s="7"/>
      <c r="J223" s="7"/>
      <c r="K223" s="7" t="s">
        <v>572</v>
      </c>
      <c r="L223" s="7" t="s">
        <v>1710</v>
      </c>
      <c r="M223" s="7" t="s">
        <v>570</v>
      </c>
      <c r="N223" s="7" t="str">
        <f t="shared" si="5"/>
        <v>TRUE</v>
      </c>
      <c r="O223" s="7" t="s">
        <v>16</v>
      </c>
      <c r="P223" s="7" t="s">
        <v>16</v>
      </c>
      <c r="Q223" s="7" t="s">
        <v>16</v>
      </c>
      <c r="R223" s="7" t="s">
        <v>559</v>
      </c>
      <c r="S223" s="7" t="s">
        <v>1588</v>
      </c>
      <c r="T223" s="135">
        <v>41.6663</v>
      </c>
      <c r="U223" s="136">
        <v>-82.0816</v>
      </c>
      <c r="V223" s="137" t="s">
        <v>1686</v>
      </c>
      <c r="X223" s="7" t="s">
        <v>805</v>
      </c>
      <c r="Y223" s="7" t="s">
        <v>878</v>
      </c>
      <c r="Z223" s="7" t="s">
        <v>879</v>
      </c>
      <c r="AA223" s="7"/>
      <c r="AB223" s="7">
        <v>10.0</v>
      </c>
      <c r="AC223" s="7" t="s">
        <v>16</v>
      </c>
      <c r="AD223" s="7"/>
      <c r="AE223" s="7" t="s">
        <v>19</v>
      </c>
      <c r="AF223" s="7">
        <v>0.22</v>
      </c>
      <c r="AG223" s="7" t="s">
        <v>19</v>
      </c>
      <c r="AH223" s="7" t="s">
        <v>19</v>
      </c>
      <c r="AI223" s="7" t="s">
        <v>19</v>
      </c>
      <c r="AJ223" s="7" t="s">
        <v>19</v>
      </c>
      <c r="AK223" s="7"/>
      <c r="AL223" s="7" t="s">
        <v>19</v>
      </c>
      <c r="AM223" s="7" t="s">
        <v>19</v>
      </c>
      <c r="AN223" s="7" t="s">
        <v>19</v>
      </c>
      <c r="AO223" s="7" t="s">
        <v>19</v>
      </c>
      <c r="AP223" s="7" t="s">
        <v>19</v>
      </c>
      <c r="AQ223" s="7" t="s">
        <v>19</v>
      </c>
      <c r="AR223" s="7" t="s">
        <v>19</v>
      </c>
      <c r="AS223" s="7" t="s">
        <v>19</v>
      </c>
      <c r="AT223" s="7" t="s">
        <v>19</v>
      </c>
      <c r="AU223" s="7" t="s">
        <v>19</v>
      </c>
      <c r="AV223" s="7" t="s">
        <v>19</v>
      </c>
      <c r="AW223" s="7" t="s">
        <v>19</v>
      </c>
      <c r="AX223" s="7" t="s">
        <v>19</v>
      </c>
      <c r="AY223" s="7" t="s">
        <v>19</v>
      </c>
      <c r="AZ223" s="7" t="s">
        <v>19</v>
      </c>
      <c r="BA223" s="7" t="s">
        <v>19</v>
      </c>
      <c r="BB223" s="7" t="s">
        <v>19</v>
      </c>
      <c r="BC223" s="7" t="s">
        <v>19</v>
      </c>
      <c r="BD223" s="7"/>
      <c r="BE223" s="7" t="s">
        <v>19</v>
      </c>
      <c r="BF223" s="7" t="s">
        <v>19</v>
      </c>
      <c r="BG223" s="7" t="s">
        <v>19</v>
      </c>
      <c r="BH223" s="7" t="s">
        <v>19</v>
      </c>
      <c r="BI223" s="7" t="s">
        <v>19</v>
      </c>
      <c r="BJ223" s="7"/>
      <c r="BK223" s="7" t="s">
        <v>19</v>
      </c>
      <c r="BL223" s="7" t="s">
        <v>19</v>
      </c>
      <c r="BM223" s="7" t="s">
        <v>19</v>
      </c>
      <c r="BN223" s="7" t="s">
        <v>19</v>
      </c>
      <c r="BO223" s="7" t="s">
        <v>19</v>
      </c>
      <c r="BP223" s="7" t="s">
        <v>19</v>
      </c>
      <c r="BQ223" s="7">
        <v>0.0</v>
      </c>
      <c r="BR223" s="7"/>
      <c r="BS223" s="7"/>
      <c r="BT223" s="7" t="b">
        <v>0</v>
      </c>
      <c r="BU223" s="7"/>
      <c r="BV223" s="7"/>
      <c r="BW223" s="7"/>
    </row>
    <row r="224">
      <c r="A224" s="7" t="s">
        <v>1711</v>
      </c>
      <c r="B224" s="132" t="b">
        <v>1</v>
      </c>
      <c r="C224" s="7" t="b">
        <v>1</v>
      </c>
      <c r="D224" s="138" t="s">
        <v>1712</v>
      </c>
      <c r="E224" s="134" t="s">
        <v>217</v>
      </c>
      <c r="F224" s="134" t="s">
        <v>16</v>
      </c>
      <c r="G224" s="7" t="s">
        <v>16</v>
      </c>
      <c r="H224" s="7" t="s">
        <v>16</v>
      </c>
      <c r="I224" s="7"/>
      <c r="J224" s="7"/>
      <c r="K224" s="7" t="s">
        <v>572</v>
      </c>
      <c r="L224" s="7" t="s">
        <v>1713</v>
      </c>
      <c r="M224" s="7" t="s">
        <v>570</v>
      </c>
      <c r="N224" s="7" t="str">
        <f t="shared" si="5"/>
        <v>TRUE</v>
      </c>
      <c r="O224" s="7" t="s">
        <v>16</v>
      </c>
      <c r="P224" s="7" t="s">
        <v>16</v>
      </c>
      <c r="Q224" s="7" t="s">
        <v>16</v>
      </c>
      <c r="R224" s="7" t="s">
        <v>559</v>
      </c>
      <c r="S224" s="7" t="s">
        <v>1588</v>
      </c>
      <c r="T224" s="135">
        <v>41.7385</v>
      </c>
      <c r="U224" s="136">
        <v>-82.2743</v>
      </c>
      <c r="V224" s="137" t="s">
        <v>1686</v>
      </c>
      <c r="X224" s="7" t="s">
        <v>805</v>
      </c>
      <c r="Y224" s="7" t="s">
        <v>878</v>
      </c>
      <c r="Z224" s="7" t="s">
        <v>879</v>
      </c>
      <c r="AA224" s="7"/>
      <c r="AB224" s="7">
        <v>10.0</v>
      </c>
      <c r="AC224" s="7" t="s">
        <v>16</v>
      </c>
      <c r="AD224" s="7"/>
      <c r="AE224" s="7" t="s">
        <v>19</v>
      </c>
      <c r="AF224" s="7">
        <v>0.22</v>
      </c>
      <c r="AG224" s="7" t="s">
        <v>19</v>
      </c>
      <c r="AH224" s="7" t="s">
        <v>19</v>
      </c>
      <c r="AI224" s="7" t="s">
        <v>19</v>
      </c>
      <c r="AJ224" s="7" t="s">
        <v>19</v>
      </c>
      <c r="AK224" s="7"/>
      <c r="AL224" s="7" t="s">
        <v>19</v>
      </c>
      <c r="AM224" s="7" t="s">
        <v>19</v>
      </c>
      <c r="AN224" s="7" t="s">
        <v>19</v>
      </c>
      <c r="AO224" s="7" t="s">
        <v>19</v>
      </c>
      <c r="AP224" s="7" t="s">
        <v>19</v>
      </c>
      <c r="AQ224" s="7" t="s">
        <v>19</v>
      </c>
      <c r="AR224" s="7" t="s">
        <v>19</v>
      </c>
      <c r="AS224" s="7" t="s">
        <v>19</v>
      </c>
      <c r="AT224" s="7" t="s">
        <v>19</v>
      </c>
      <c r="AU224" s="7" t="s">
        <v>19</v>
      </c>
      <c r="AV224" s="7" t="s">
        <v>19</v>
      </c>
      <c r="AW224" s="7" t="s">
        <v>19</v>
      </c>
      <c r="AX224" s="7" t="s">
        <v>19</v>
      </c>
      <c r="AY224" s="7" t="s">
        <v>19</v>
      </c>
      <c r="AZ224" s="7" t="s">
        <v>19</v>
      </c>
      <c r="BA224" s="7" t="s">
        <v>19</v>
      </c>
      <c r="BB224" s="7" t="s">
        <v>19</v>
      </c>
      <c r="BC224" s="7" t="s">
        <v>19</v>
      </c>
      <c r="BD224" s="7"/>
      <c r="BE224" s="7" t="s">
        <v>19</v>
      </c>
      <c r="BF224" s="7" t="s">
        <v>19</v>
      </c>
      <c r="BG224" s="7" t="s">
        <v>19</v>
      </c>
      <c r="BH224" s="7" t="s">
        <v>19</v>
      </c>
      <c r="BI224" s="7" t="s">
        <v>19</v>
      </c>
      <c r="BJ224" s="7"/>
      <c r="BK224" s="7" t="s">
        <v>19</v>
      </c>
      <c r="BL224" s="7" t="s">
        <v>19</v>
      </c>
      <c r="BM224" s="7" t="s">
        <v>19</v>
      </c>
      <c r="BN224" s="7" t="s">
        <v>19</v>
      </c>
      <c r="BO224" s="7" t="s">
        <v>19</v>
      </c>
      <c r="BP224" s="7" t="s">
        <v>19</v>
      </c>
      <c r="BQ224" s="7">
        <v>0.0</v>
      </c>
      <c r="BR224" s="7"/>
      <c r="BS224" s="7"/>
      <c r="BT224" s="7" t="b">
        <v>0</v>
      </c>
      <c r="BU224" s="7"/>
      <c r="BV224" s="7"/>
      <c r="BW224" s="7"/>
    </row>
    <row r="225">
      <c r="A225" s="7" t="s">
        <v>1714</v>
      </c>
      <c r="B225" s="132" t="b">
        <v>1</v>
      </c>
      <c r="C225" s="7" t="b">
        <v>1</v>
      </c>
      <c r="D225" s="138" t="s">
        <v>1715</v>
      </c>
      <c r="E225" s="134" t="s">
        <v>217</v>
      </c>
      <c r="F225" s="134" t="s">
        <v>16</v>
      </c>
      <c r="G225" s="7" t="s">
        <v>16</v>
      </c>
      <c r="H225" s="7" t="s">
        <v>16</v>
      </c>
      <c r="I225" s="7"/>
      <c r="J225" s="7"/>
      <c r="K225" s="7" t="s">
        <v>572</v>
      </c>
      <c r="L225" s="7" t="s">
        <v>1716</v>
      </c>
      <c r="M225" s="7" t="s">
        <v>570</v>
      </c>
      <c r="N225" s="7" t="str">
        <f t="shared" si="5"/>
        <v>TRUE</v>
      </c>
      <c r="O225" s="7" t="s">
        <v>16</v>
      </c>
      <c r="P225" s="7" t="s">
        <v>16</v>
      </c>
      <c r="Q225" s="7" t="s">
        <v>16</v>
      </c>
      <c r="R225" s="7" t="s">
        <v>559</v>
      </c>
      <c r="S225" s="7" t="s">
        <v>1588</v>
      </c>
      <c r="T225" s="135">
        <v>41.6663</v>
      </c>
      <c r="U225" s="136">
        <v>-82.0816</v>
      </c>
      <c r="V225" s="137" t="s">
        <v>1686</v>
      </c>
      <c r="X225" s="7" t="s">
        <v>805</v>
      </c>
      <c r="Y225" s="7" t="s">
        <v>878</v>
      </c>
      <c r="Z225" s="7" t="s">
        <v>879</v>
      </c>
      <c r="AA225" s="7"/>
      <c r="AB225" s="7">
        <v>10.0</v>
      </c>
      <c r="AC225" s="7" t="s">
        <v>16</v>
      </c>
      <c r="AD225" s="7"/>
      <c r="AE225" s="7" t="s">
        <v>19</v>
      </c>
      <c r="AF225" s="7">
        <v>0.22</v>
      </c>
      <c r="AG225" s="7" t="s">
        <v>19</v>
      </c>
      <c r="AH225" s="7" t="s">
        <v>19</v>
      </c>
      <c r="AI225" s="7" t="s">
        <v>19</v>
      </c>
      <c r="AJ225" s="7" t="s">
        <v>19</v>
      </c>
      <c r="AK225" s="7"/>
      <c r="AL225" s="7" t="s">
        <v>19</v>
      </c>
      <c r="AM225" s="7" t="s">
        <v>19</v>
      </c>
      <c r="AN225" s="7" t="s">
        <v>19</v>
      </c>
      <c r="AO225" s="7" t="s">
        <v>19</v>
      </c>
      <c r="AP225" s="7" t="s">
        <v>19</v>
      </c>
      <c r="AQ225" s="7" t="s">
        <v>19</v>
      </c>
      <c r="AR225" s="7" t="s">
        <v>19</v>
      </c>
      <c r="AS225" s="7" t="s">
        <v>19</v>
      </c>
      <c r="AT225" s="7" t="s">
        <v>19</v>
      </c>
      <c r="AU225" s="7" t="s">
        <v>19</v>
      </c>
      <c r="AV225" s="7" t="s">
        <v>19</v>
      </c>
      <c r="AW225" s="7" t="s">
        <v>19</v>
      </c>
      <c r="AX225" s="7" t="s">
        <v>19</v>
      </c>
      <c r="AY225" s="7" t="s">
        <v>19</v>
      </c>
      <c r="AZ225" s="7" t="s">
        <v>19</v>
      </c>
      <c r="BA225" s="7" t="s">
        <v>19</v>
      </c>
      <c r="BB225" s="7" t="s">
        <v>19</v>
      </c>
      <c r="BC225" s="7" t="s">
        <v>19</v>
      </c>
      <c r="BD225" s="7"/>
      <c r="BE225" s="7" t="s">
        <v>19</v>
      </c>
      <c r="BF225" s="7" t="s">
        <v>19</v>
      </c>
      <c r="BG225" s="7" t="s">
        <v>19</v>
      </c>
      <c r="BH225" s="7" t="s">
        <v>19</v>
      </c>
      <c r="BI225" s="7" t="s">
        <v>19</v>
      </c>
      <c r="BJ225" s="7"/>
      <c r="BK225" s="7" t="s">
        <v>19</v>
      </c>
      <c r="BL225" s="7" t="s">
        <v>19</v>
      </c>
      <c r="BM225" s="7" t="s">
        <v>19</v>
      </c>
      <c r="BN225" s="7" t="s">
        <v>19</v>
      </c>
      <c r="BO225" s="7" t="s">
        <v>19</v>
      </c>
      <c r="BP225" s="7" t="s">
        <v>19</v>
      </c>
      <c r="BQ225" s="7">
        <v>0.0</v>
      </c>
      <c r="BR225" s="7"/>
      <c r="BS225" s="7"/>
      <c r="BT225" s="7" t="b">
        <v>0</v>
      </c>
      <c r="BU225" s="7"/>
      <c r="BV225" s="7"/>
      <c r="BW225" s="7"/>
    </row>
    <row r="226">
      <c r="A226" s="7" t="s">
        <v>1717</v>
      </c>
      <c r="B226" s="132" t="b">
        <v>1</v>
      </c>
      <c r="C226" s="7" t="b">
        <v>1</v>
      </c>
      <c r="D226" s="138" t="s">
        <v>1718</v>
      </c>
      <c r="E226" s="134" t="s">
        <v>217</v>
      </c>
      <c r="F226" s="134" t="s">
        <v>16</v>
      </c>
      <c r="G226" s="7" t="s">
        <v>16</v>
      </c>
      <c r="H226" s="7" t="s">
        <v>16</v>
      </c>
      <c r="I226" s="7"/>
      <c r="J226" s="7"/>
      <c r="K226" s="7" t="s">
        <v>572</v>
      </c>
      <c r="L226" s="7" t="s">
        <v>1719</v>
      </c>
      <c r="M226" s="7" t="s">
        <v>570</v>
      </c>
      <c r="N226" s="7" t="str">
        <f t="shared" si="5"/>
        <v>TRUE</v>
      </c>
      <c r="O226" s="7" t="s">
        <v>16</v>
      </c>
      <c r="P226" s="7" t="s">
        <v>16</v>
      </c>
      <c r="Q226" s="7" t="s">
        <v>16</v>
      </c>
      <c r="R226" s="7" t="s">
        <v>559</v>
      </c>
      <c r="S226" s="7" t="s">
        <v>1588</v>
      </c>
      <c r="T226" s="135">
        <v>41.8286</v>
      </c>
      <c r="U226" s="136">
        <v>-82.5011</v>
      </c>
      <c r="V226" s="137" t="s">
        <v>1686</v>
      </c>
      <c r="X226" s="7" t="s">
        <v>805</v>
      </c>
      <c r="Y226" s="7" t="s">
        <v>878</v>
      </c>
      <c r="Z226" s="7" t="s">
        <v>879</v>
      </c>
      <c r="AA226" s="7"/>
      <c r="AB226" s="7">
        <v>10.0</v>
      </c>
      <c r="AC226" s="7" t="s">
        <v>16</v>
      </c>
      <c r="AD226" s="7"/>
      <c r="AE226" s="7" t="s">
        <v>19</v>
      </c>
      <c r="AF226" s="7">
        <v>0.22</v>
      </c>
      <c r="AG226" s="7" t="s">
        <v>19</v>
      </c>
      <c r="AH226" s="7" t="s">
        <v>19</v>
      </c>
      <c r="AI226" s="7" t="s">
        <v>19</v>
      </c>
      <c r="AJ226" s="7" t="s">
        <v>19</v>
      </c>
      <c r="AK226" s="7"/>
      <c r="AL226" s="7" t="s">
        <v>19</v>
      </c>
      <c r="AM226" s="7" t="s">
        <v>19</v>
      </c>
      <c r="AN226" s="7" t="s">
        <v>19</v>
      </c>
      <c r="AO226" s="7" t="s">
        <v>19</v>
      </c>
      <c r="AP226" s="7" t="s">
        <v>19</v>
      </c>
      <c r="AQ226" s="7" t="s">
        <v>19</v>
      </c>
      <c r="AR226" s="7" t="s">
        <v>19</v>
      </c>
      <c r="AS226" s="7" t="s">
        <v>19</v>
      </c>
      <c r="AT226" s="7" t="s">
        <v>19</v>
      </c>
      <c r="AU226" s="7" t="s">
        <v>19</v>
      </c>
      <c r="AV226" s="7" t="s">
        <v>19</v>
      </c>
      <c r="AW226" s="7" t="s">
        <v>19</v>
      </c>
      <c r="AX226" s="7" t="s">
        <v>19</v>
      </c>
      <c r="AY226" s="7" t="s">
        <v>19</v>
      </c>
      <c r="AZ226" s="7" t="s">
        <v>19</v>
      </c>
      <c r="BA226" s="7" t="s">
        <v>19</v>
      </c>
      <c r="BB226" s="7" t="s">
        <v>19</v>
      </c>
      <c r="BC226" s="7" t="s">
        <v>19</v>
      </c>
      <c r="BD226" s="7"/>
      <c r="BE226" s="7" t="s">
        <v>19</v>
      </c>
      <c r="BF226" s="7" t="s">
        <v>19</v>
      </c>
      <c r="BG226" s="7" t="s">
        <v>19</v>
      </c>
      <c r="BH226" s="7" t="s">
        <v>19</v>
      </c>
      <c r="BI226" s="7" t="s">
        <v>19</v>
      </c>
      <c r="BJ226" s="7"/>
      <c r="BK226" s="7" t="s">
        <v>19</v>
      </c>
      <c r="BL226" s="7" t="s">
        <v>19</v>
      </c>
      <c r="BM226" s="7" t="s">
        <v>19</v>
      </c>
      <c r="BN226" s="7" t="s">
        <v>19</v>
      </c>
      <c r="BO226" s="7" t="s">
        <v>19</v>
      </c>
      <c r="BP226" s="7" t="s">
        <v>19</v>
      </c>
      <c r="BQ226" s="7">
        <v>0.0</v>
      </c>
      <c r="BR226" s="7"/>
      <c r="BS226" s="7"/>
      <c r="BT226" s="7" t="b">
        <v>0</v>
      </c>
      <c r="BU226" s="7"/>
      <c r="BV226" s="7"/>
      <c r="BW226" s="7"/>
    </row>
    <row r="227">
      <c r="A227" s="7" t="s">
        <v>1720</v>
      </c>
      <c r="B227" s="132" t="b">
        <v>1</v>
      </c>
      <c r="C227" s="7" t="b">
        <v>1</v>
      </c>
      <c r="D227" s="138" t="s">
        <v>1721</v>
      </c>
      <c r="E227" s="134" t="s">
        <v>217</v>
      </c>
      <c r="F227" s="134" t="s">
        <v>16</v>
      </c>
      <c r="G227" s="7" t="s">
        <v>16</v>
      </c>
      <c r="H227" s="7" t="s">
        <v>16</v>
      </c>
      <c r="I227" s="7"/>
      <c r="J227" s="7"/>
      <c r="K227" s="7" t="s">
        <v>572</v>
      </c>
      <c r="L227" s="7" t="s">
        <v>1722</v>
      </c>
      <c r="M227" s="7" t="s">
        <v>570</v>
      </c>
      <c r="N227" s="7" t="str">
        <f t="shared" si="5"/>
        <v>TRUE</v>
      </c>
      <c r="O227" s="7" t="s">
        <v>16</v>
      </c>
      <c r="P227" s="7" t="s">
        <v>16</v>
      </c>
      <c r="Q227" s="7" t="s">
        <v>16</v>
      </c>
      <c r="R227" s="7" t="s">
        <v>559</v>
      </c>
      <c r="S227" s="7" t="s">
        <v>1588</v>
      </c>
      <c r="T227" s="135">
        <v>41.7385</v>
      </c>
      <c r="U227" s="136">
        <v>-82.2743</v>
      </c>
      <c r="V227" s="137" t="s">
        <v>1686</v>
      </c>
      <c r="X227" s="7" t="s">
        <v>805</v>
      </c>
      <c r="Y227" s="7" t="s">
        <v>878</v>
      </c>
      <c r="Z227" s="7" t="s">
        <v>879</v>
      </c>
      <c r="AA227" s="7"/>
      <c r="AB227" s="7">
        <v>10.0</v>
      </c>
      <c r="AC227" s="7" t="s">
        <v>16</v>
      </c>
      <c r="AD227" s="7"/>
      <c r="AE227" s="7" t="s">
        <v>19</v>
      </c>
      <c r="AF227" s="7">
        <v>0.22</v>
      </c>
      <c r="AG227" s="7" t="s">
        <v>19</v>
      </c>
      <c r="AH227" s="7" t="s">
        <v>19</v>
      </c>
      <c r="AI227" s="7" t="s">
        <v>19</v>
      </c>
      <c r="AJ227" s="7" t="s">
        <v>19</v>
      </c>
      <c r="AK227" s="7"/>
      <c r="AL227" s="7" t="s">
        <v>19</v>
      </c>
      <c r="AM227" s="7" t="s">
        <v>19</v>
      </c>
      <c r="AN227" s="7" t="s">
        <v>19</v>
      </c>
      <c r="AO227" s="7" t="s">
        <v>19</v>
      </c>
      <c r="AP227" s="7" t="s">
        <v>19</v>
      </c>
      <c r="AQ227" s="7" t="s">
        <v>19</v>
      </c>
      <c r="AR227" s="7" t="s">
        <v>19</v>
      </c>
      <c r="AS227" s="7" t="s">
        <v>19</v>
      </c>
      <c r="AT227" s="7" t="s">
        <v>19</v>
      </c>
      <c r="AU227" s="7" t="s">
        <v>19</v>
      </c>
      <c r="AV227" s="7" t="s">
        <v>19</v>
      </c>
      <c r="AW227" s="7" t="s">
        <v>19</v>
      </c>
      <c r="AX227" s="7" t="s">
        <v>19</v>
      </c>
      <c r="AY227" s="7" t="s">
        <v>19</v>
      </c>
      <c r="AZ227" s="7" t="s">
        <v>19</v>
      </c>
      <c r="BA227" s="7" t="s">
        <v>19</v>
      </c>
      <c r="BB227" s="7" t="s">
        <v>19</v>
      </c>
      <c r="BC227" s="7" t="s">
        <v>19</v>
      </c>
      <c r="BD227" s="7"/>
      <c r="BE227" s="7" t="s">
        <v>19</v>
      </c>
      <c r="BF227" s="7" t="s">
        <v>19</v>
      </c>
      <c r="BG227" s="7" t="s">
        <v>19</v>
      </c>
      <c r="BH227" s="7" t="s">
        <v>19</v>
      </c>
      <c r="BI227" s="7" t="s">
        <v>19</v>
      </c>
      <c r="BJ227" s="7"/>
      <c r="BK227" s="7" t="s">
        <v>19</v>
      </c>
      <c r="BL227" s="7" t="s">
        <v>19</v>
      </c>
      <c r="BM227" s="7" t="s">
        <v>19</v>
      </c>
      <c r="BN227" s="7" t="s">
        <v>19</v>
      </c>
      <c r="BO227" s="7" t="s">
        <v>19</v>
      </c>
      <c r="BP227" s="7" t="s">
        <v>19</v>
      </c>
      <c r="BQ227" s="7">
        <v>0.0</v>
      </c>
      <c r="BR227" s="7"/>
      <c r="BS227" s="7"/>
      <c r="BT227" s="7" t="b">
        <v>0</v>
      </c>
      <c r="BU227" s="7"/>
      <c r="BV227" s="7"/>
      <c r="BW227" s="7"/>
    </row>
    <row r="228">
      <c r="A228" s="7" t="s">
        <v>1723</v>
      </c>
      <c r="B228" s="132" t="b">
        <v>1</v>
      </c>
      <c r="C228" s="7" t="b">
        <v>1</v>
      </c>
      <c r="D228" s="138" t="s">
        <v>1724</v>
      </c>
      <c r="E228" s="134" t="s">
        <v>217</v>
      </c>
      <c r="F228" s="134" t="s">
        <v>16</v>
      </c>
      <c r="G228" s="7" t="s">
        <v>16</v>
      </c>
      <c r="H228" s="7" t="s">
        <v>16</v>
      </c>
      <c r="I228" s="7"/>
      <c r="J228" s="7"/>
      <c r="K228" s="7" t="s">
        <v>572</v>
      </c>
      <c r="L228" s="7" t="s">
        <v>1725</v>
      </c>
      <c r="M228" s="7" t="s">
        <v>570</v>
      </c>
      <c r="N228" s="7" t="str">
        <f t="shared" si="5"/>
        <v>TRUE</v>
      </c>
      <c r="O228" s="7" t="s">
        <v>16</v>
      </c>
      <c r="P228" s="7" t="s">
        <v>16</v>
      </c>
      <c r="Q228" s="7" t="s">
        <v>16</v>
      </c>
      <c r="R228" s="7" t="s">
        <v>559</v>
      </c>
      <c r="S228" s="7" t="s">
        <v>1588</v>
      </c>
      <c r="T228" s="135">
        <v>41.6663</v>
      </c>
      <c r="U228" s="136">
        <v>-82.0816</v>
      </c>
      <c r="V228" s="137" t="s">
        <v>1686</v>
      </c>
      <c r="X228" s="7" t="s">
        <v>805</v>
      </c>
      <c r="Y228" s="7" t="s">
        <v>878</v>
      </c>
      <c r="Z228" s="7" t="s">
        <v>879</v>
      </c>
      <c r="AA228" s="7"/>
      <c r="AB228" s="7">
        <v>10.0</v>
      </c>
      <c r="AC228" s="7" t="s">
        <v>16</v>
      </c>
      <c r="AD228" s="7"/>
      <c r="AE228" s="7" t="s">
        <v>19</v>
      </c>
      <c r="AF228" s="7">
        <v>0.22</v>
      </c>
      <c r="AG228" s="7" t="s">
        <v>19</v>
      </c>
      <c r="AH228" s="7" t="s">
        <v>19</v>
      </c>
      <c r="AI228" s="7" t="s">
        <v>19</v>
      </c>
      <c r="AJ228" s="7" t="s">
        <v>19</v>
      </c>
      <c r="AK228" s="7"/>
      <c r="AL228" s="7" t="s">
        <v>19</v>
      </c>
      <c r="AM228" s="7" t="s">
        <v>19</v>
      </c>
      <c r="AN228" s="7" t="s">
        <v>19</v>
      </c>
      <c r="AO228" s="7" t="s">
        <v>19</v>
      </c>
      <c r="AP228" s="7" t="s">
        <v>19</v>
      </c>
      <c r="AQ228" s="7" t="s">
        <v>19</v>
      </c>
      <c r="AR228" s="7" t="s">
        <v>19</v>
      </c>
      <c r="AS228" s="7" t="s">
        <v>19</v>
      </c>
      <c r="AT228" s="7" t="s">
        <v>19</v>
      </c>
      <c r="AU228" s="7" t="s">
        <v>19</v>
      </c>
      <c r="AV228" s="7" t="s">
        <v>19</v>
      </c>
      <c r="AW228" s="7" t="s">
        <v>19</v>
      </c>
      <c r="AX228" s="7" t="s">
        <v>19</v>
      </c>
      <c r="AY228" s="7" t="s">
        <v>19</v>
      </c>
      <c r="AZ228" s="7" t="s">
        <v>19</v>
      </c>
      <c r="BA228" s="7" t="s">
        <v>19</v>
      </c>
      <c r="BB228" s="7" t="s">
        <v>19</v>
      </c>
      <c r="BC228" s="7" t="s">
        <v>19</v>
      </c>
      <c r="BD228" s="7"/>
      <c r="BE228" s="7" t="s">
        <v>19</v>
      </c>
      <c r="BF228" s="7" t="s">
        <v>19</v>
      </c>
      <c r="BG228" s="7" t="s">
        <v>19</v>
      </c>
      <c r="BH228" s="7" t="s">
        <v>19</v>
      </c>
      <c r="BI228" s="7" t="s">
        <v>19</v>
      </c>
      <c r="BJ228" s="7"/>
      <c r="BK228" s="7" t="s">
        <v>19</v>
      </c>
      <c r="BL228" s="7" t="s">
        <v>19</v>
      </c>
      <c r="BM228" s="7" t="s">
        <v>19</v>
      </c>
      <c r="BN228" s="7" t="s">
        <v>19</v>
      </c>
      <c r="BO228" s="7" t="s">
        <v>19</v>
      </c>
      <c r="BP228" s="7" t="s">
        <v>19</v>
      </c>
      <c r="BQ228" s="7">
        <v>0.0</v>
      </c>
      <c r="BR228" s="7"/>
      <c r="BS228" s="7"/>
      <c r="BT228" s="7" t="b">
        <v>0</v>
      </c>
      <c r="BU228" s="7"/>
      <c r="BV228" s="7"/>
      <c r="BW228" s="7"/>
    </row>
    <row r="229">
      <c r="A229" s="7" t="s">
        <v>1726</v>
      </c>
      <c r="B229" s="132" t="b">
        <v>1</v>
      </c>
      <c r="C229" s="7" t="b">
        <v>1</v>
      </c>
      <c r="D229" s="138" t="s">
        <v>1727</v>
      </c>
      <c r="E229" s="134" t="s">
        <v>217</v>
      </c>
      <c r="F229" s="134" t="s">
        <v>16</v>
      </c>
      <c r="G229" s="7" t="s">
        <v>16</v>
      </c>
      <c r="H229" s="7" t="s">
        <v>16</v>
      </c>
      <c r="I229" s="7"/>
      <c r="J229" s="7"/>
      <c r="K229" s="7" t="s">
        <v>572</v>
      </c>
      <c r="L229" s="7" t="s">
        <v>1728</v>
      </c>
      <c r="M229" s="7" t="s">
        <v>570</v>
      </c>
      <c r="N229" s="7" t="str">
        <f t="shared" si="5"/>
        <v>TRUE</v>
      </c>
      <c r="O229" s="7" t="s">
        <v>16</v>
      </c>
      <c r="P229" s="7" t="s">
        <v>16</v>
      </c>
      <c r="Q229" s="7" t="s">
        <v>16</v>
      </c>
      <c r="R229" s="7" t="s">
        <v>559</v>
      </c>
      <c r="S229" s="7" t="s">
        <v>1588</v>
      </c>
      <c r="T229" s="135">
        <v>41.7385</v>
      </c>
      <c r="U229" s="136">
        <v>-82.2743</v>
      </c>
      <c r="V229" s="137" t="s">
        <v>1686</v>
      </c>
      <c r="X229" s="7" t="s">
        <v>805</v>
      </c>
      <c r="Y229" s="7" t="s">
        <v>878</v>
      </c>
      <c r="Z229" s="7" t="s">
        <v>879</v>
      </c>
      <c r="AA229" s="7"/>
      <c r="AB229" s="7">
        <v>10.0</v>
      </c>
      <c r="AC229" s="7" t="s">
        <v>16</v>
      </c>
      <c r="AD229" s="7"/>
      <c r="AE229" s="7" t="s">
        <v>19</v>
      </c>
      <c r="AF229" s="7">
        <v>0.22</v>
      </c>
      <c r="AG229" s="7" t="s">
        <v>19</v>
      </c>
      <c r="AH229" s="7" t="s">
        <v>19</v>
      </c>
      <c r="AI229" s="7" t="s">
        <v>19</v>
      </c>
      <c r="AJ229" s="7" t="s">
        <v>19</v>
      </c>
      <c r="AK229" s="7"/>
      <c r="AL229" s="7" t="s">
        <v>19</v>
      </c>
      <c r="AM229" s="7" t="s">
        <v>19</v>
      </c>
      <c r="AN229" s="7" t="s">
        <v>19</v>
      </c>
      <c r="AO229" s="7" t="s">
        <v>19</v>
      </c>
      <c r="AP229" s="7" t="s">
        <v>19</v>
      </c>
      <c r="AQ229" s="7" t="s">
        <v>19</v>
      </c>
      <c r="AR229" s="7" t="s">
        <v>19</v>
      </c>
      <c r="AS229" s="7" t="s">
        <v>19</v>
      </c>
      <c r="AT229" s="7" t="s">
        <v>19</v>
      </c>
      <c r="AU229" s="7" t="s">
        <v>19</v>
      </c>
      <c r="AV229" s="7" t="s">
        <v>19</v>
      </c>
      <c r="AW229" s="7" t="s">
        <v>19</v>
      </c>
      <c r="AX229" s="7" t="s">
        <v>19</v>
      </c>
      <c r="AY229" s="7" t="s">
        <v>19</v>
      </c>
      <c r="AZ229" s="7" t="s">
        <v>19</v>
      </c>
      <c r="BA229" s="7" t="s">
        <v>19</v>
      </c>
      <c r="BB229" s="7" t="s">
        <v>19</v>
      </c>
      <c r="BC229" s="7" t="s">
        <v>19</v>
      </c>
      <c r="BD229" s="7"/>
      <c r="BE229" s="7" t="s">
        <v>19</v>
      </c>
      <c r="BF229" s="7" t="s">
        <v>19</v>
      </c>
      <c r="BG229" s="7" t="s">
        <v>19</v>
      </c>
      <c r="BH229" s="7" t="s">
        <v>19</v>
      </c>
      <c r="BI229" s="7" t="s">
        <v>19</v>
      </c>
      <c r="BJ229" s="7"/>
      <c r="BK229" s="7" t="s">
        <v>19</v>
      </c>
      <c r="BL229" s="7" t="s">
        <v>19</v>
      </c>
      <c r="BM229" s="7" t="s">
        <v>19</v>
      </c>
      <c r="BN229" s="7" t="s">
        <v>19</v>
      </c>
      <c r="BO229" s="7" t="s">
        <v>19</v>
      </c>
      <c r="BP229" s="7" t="s">
        <v>19</v>
      </c>
      <c r="BQ229" s="7">
        <v>0.0</v>
      </c>
      <c r="BR229" s="7"/>
      <c r="BS229" s="7"/>
      <c r="BT229" s="7" t="b">
        <v>0</v>
      </c>
      <c r="BU229" s="7"/>
      <c r="BV229" s="7"/>
      <c r="BW229" s="7"/>
    </row>
    <row r="230">
      <c r="A230" s="7" t="s">
        <v>1729</v>
      </c>
      <c r="B230" s="132" t="b">
        <v>1</v>
      </c>
      <c r="C230" s="7" t="b">
        <v>1</v>
      </c>
      <c r="D230" s="138" t="s">
        <v>1730</v>
      </c>
      <c r="E230" s="134" t="s">
        <v>217</v>
      </c>
      <c r="F230" s="134" t="s">
        <v>16</v>
      </c>
      <c r="G230" s="7" t="s">
        <v>16</v>
      </c>
      <c r="H230" s="7" t="s">
        <v>16</v>
      </c>
      <c r="I230" s="7"/>
      <c r="J230" s="7"/>
      <c r="K230" s="7" t="s">
        <v>572</v>
      </c>
      <c r="L230" s="7" t="s">
        <v>1731</v>
      </c>
      <c r="M230" s="7" t="s">
        <v>570</v>
      </c>
      <c r="N230" s="7" t="str">
        <f t="shared" si="5"/>
        <v>TRUE</v>
      </c>
      <c r="O230" s="7" t="s">
        <v>16</v>
      </c>
      <c r="P230" s="7" t="s">
        <v>16</v>
      </c>
      <c r="Q230" s="7" t="s">
        <v>16</v>
      </c>
      <c r="R230" s="7" t="s">
        <v>559</v>
      </c>
      <c r="S230" s="7" t="s">
        <v>1588</v>
      </c>
      <c r="T230" s="135">
        <v>41.8286</v>
      </c>
      <c r="U230" s="136">
        <v>-82.5011</v>
      </c>
      <c r="V230" s="137" t="s">
        <v>1686</v>
      </c>
      <c r="X230" s="7" t="s">
        <v>805</v>
      </c>
      <c r="Y230" s="7" t="s">
        <v>878</v>
      </c>
      <c r="Z230" s="7" t="s">
        <v>879</v>
      </c>
      <c r="AA230" s="7"/>
      <c r="AB230" s="7">
        <v>10.0</v>
      </c>
      <c r="AC230" s="7" t="s">
        <v>16</v>
      </c>
      <c r="AD230" s="7"/>
      <c r="AE230" s="7" t="s">
        <v>19</v>
      </c>
      <c r="AF230" s="7">
        <v>0.22</v>
      </c>
      <c r="AG230" s="7" t="s">
        <v>19</v>
      </c>
      <c r="AH230" s="7" t="s">
        <v>19</v>
      </c>
      <c r="AI230" s="7" t="s">
        <v>19</v>
      </c>
      <c r="AJ230" s="7" t="s">
        <v>19</v>
      </c>
      <c r="AK230" s="7"/>
      <c r="AL230" s="7" t="s">
        <v>19</v>
      </c>
      <c r="AM230" s="7" t="s">
        <v>19</v>
      </c>
      <c r="AN230" s="7" t="s">
        <v>19</v>
      </c>
      <c r="AO230" s="7" t="s">
        <v>19</v>
      </c>
      <c r="AP230" s="7" t="s">
        <v>19</v>
      </c>
      <c r="AQ230" s="7" t="s">
        <v>19</v>
      </c>
      <c r="AR230" s="7" t="s">
        <v>19</v>
      </c>
      <c r="AS230" s="7" t="s">
        <v>19</v>
      </c>
      <c r="AT230" s="7" t="s">
        <v>19</v>
      </c>
      <c r="AU230" s="7" t="s">
        <v>19</v>
      </c>
      <c r="AV230" s="7" t="s">
        <v>19</v>
      </c>
      <c r="AW230" s="7" t="s">
        <v>19</v>
      </c>
      <c r="AX230" s="7" t="s">
        <v>19</v>
      </c>
      <c r="AY230" s="7" t="s">
        <v>19</v>
      </c>
      <c r="AZ230" s="7" t="s">
        <v>19</v>
      </c>
      <c r="BA230" s="7" t="s">
        <v>19</v>
      </c>
      <c r="BB230" s="7" t="s">
        <v>19</v>
      </c>
      <c r="BC230" s="7" t="s">
        <v>19</v>
      </c>
      <c r="BD230" s="7"/>
      <c r="BE230" s="7" t="s">
        <v>19</v>
      </c>
      <c r="BF230" s="7" t="s">
        <v>19</v>
      </c>
      <c r="BG230" s="7" t="s">
        <v>19</v>
      </c>
      <c r="BH230" s="7" t="s">
        <v>19</v>
      </c>
      <c r="BI230" s="7" t="s">
        <v>19</v>
      </c>
      <c r="BJ230" s="7"/>
      <c r="BK230" s="7" t="s">
        <v>19</v>
      </c>
      <c r="BL230" s="7" t="s">
        <v>19</v>
      </c>
      <c r="BM230" s="7" t="s">
        <v>19</v>
      </c>
      <c r="BN230" s="7" t="s">
        <v>19</v>
      </c>
      <c r="BO230" s="7" t="s">
        <v>19</v>
      </c>
      <c r="BP230" s="7" t="s">
        <v>19</v>
      </c>
      <c r="BQ230" s="7">
        <v>0.0</v>
      </c>
      <c r="BR230" s="7"/>
      <c r="BS230" s="7"/>
      <c r="BT230" s="7" t="b">
        <v>0</v>
      </c>
      <c r="BU230" s="7"/>
      <c r="BV230" s="7"/>
      <c r="BW230" s="7"/>
    </row>
    <row r="231">
      <c r="A231" s="7" t="s">
        <v>1732</v>
      </c>
      <c r="B231" s="132" t="b">
        <v>1</v>
      </c>
      <c r="C231" s="7" t="b">
        <v>1</v>
      </c>
      <c r="D231" s="138" t="s">
        <v>1733</v>
      </c>
      <c r="E231" s="134" t="s">
        <v>217</v>
      </c>
      <c r="F231" s="134" t="s">
        <v>16</v>
      </c>
      <c r="G231" s="7" t="s">
        <v>16</v>
      </c>
      <c r="H231" s="7" t="s">
        <v>16</v>
      </c>
      <c r="I231" s="7"/>
      <c r="J231" s="7"/>
      <c r="K231" s="7" t="s">
        <v>572</v>
      </c>
      <c r="L231" s="7" t="s">
        <v>1734</v>
      </c>
      <c r="M231" s="7" t="s">
        <v>570</v>
      </c>
      <c r="N231" s="7" t="str">
        <f t="shared" si="5"/>
        <v>TRUE</v>
      </c>
      <c r="O231" s="7" t="s">
        <v>16</v>
      </c>
      <c r="P231" s="7" t="s">
        <v>16</v>
      </c>
      <c r="Q231" s="7" t="s">
        <v>16</v>
      </c>
      <c r="R231" s="7" t="s">
        <v>559</v>
      </c>
      <c r="S231" s="7" t="s">
        <v>1588</v>
      </c>
      <c r="T231" s="135">
        <v>41.8286</v>
      </c>
      <c r="U231" s="136">
        <v>-82.5011</v>
      </c>
      <c r="V231" s="137" t="s">
        <v>1686</v>
      </c>
      <c r="X231" s="7" t="s">
        <v>805</v>
      </c>
      <c r="Y231" s="7" t="s">
        <v>878</v>
      </c>
      <c r="Z231" s="7" t="s">
        <v>879</v>
      </c>
      <c r="AA231" s="7"/>
      <c r="AB231" s="7">
        <v>10.0</v>
      </c>
      <c r="AC231" s="7" t="s">
        <v>16</v>
      </c>
      <c r="AD231" s="7"/>
      <c r="AE231" s="7" t="s">
        <v>19</v>
      </c>
      <c r="AF231" s="7">
        <v>0.22</v>
      </c>
      <c r="AG231" s="7" t="s">
        <v>19</v>
      </c>
      <c r="AH231" s="7" t="s">
        <v>19</v>
      </c>
      <c r="AI231" s="7" t="s">
        <v>19</v>
      </c>
      <c r="AJ231" s="7" t="s">
        <v>19</v>
      </c>
      <c r="AK231" s="7"/>
      <c r="AL231" s="7" t="s">
        <v>19</v>
      </c>
      <c r="AM231" s="7" t="s">
        <v>19</v>
      </c>
      <c r="AN231" s="7" t="s">
        <v>19</v>
      </c>
      <c r="AO231" s="7" t="s">
        <v>19</v>
      </c>
      <c r="AP231" s="7" t="s">
        <v>19</v>
      </c>
      <c r="AQ231" s="7" t="s">
        <v>19</v>
      </c>
      <c r="AR231" s="7" t="s">
        <v>19</v>
      </c>
      <c r="AS231" s="7" t="s">
        <v>19</v>
      </c>
      <c r="AT231" s="7" t="s">
        <v>19</v>
      </c>
      <c r="AU231" s="7" t="s">
        <v>19</v>
      </c>
      <c r="AV231" s="7" t="s">
        <v>19</v>
      </c>
      <c r="AW231" s="7" t="s">
        <v>19</v>
      </c>
      <c r="AX231" s="7" t="s">
        <v>19</v>
      </c>
      <c r="AY231" s="7" t="s">
        <v>19</v>
      </c>
      <c r="AZ231" s="7" t="s">
        <v>19</v>
      </c>
      <c r="BA231" s="7" t="s">
        <v>19</v>
      </c>
      <c r="BB231" s="7" t="s">
        <v>19</v>
      </c>
      <c r="BC231" s="7" t="s">
        <v>19</v>
      </c>
      <c r="BD231" s="7"/>
      <c r="BE231" s="7" t="s">
        <v>19</v>
      </c>
      <c r="BF231" s="7" t="s">
        <v>19</v>
      </c>
      <c r="BG231" s="7" t="s">
        <v>19</v>
      </c>
      <c r="BH231" s="7" t="s">
        <v>19</v>
      </c>
      <c r="BI231" s="7" t="s">
        <v>19</v>
      </c>
      <c r="BJ231" s="7"/>
      <c r="BK231" s="7" t="s">
        <v>19</v>
      </c>
      <c r="BL231" s="7" t="s">
        <v>19</v>
      </c>
      <c r="BM231" s="7" t="s">
        <v>19</v>
      </c>
      <c r="BN231" s="7" t="s">
        <v>19</v>
      </c>
      <c r="BO231" s="7" t="s">
        <v>19</v>
      </c>
      <c r="BP231" s="7" t="s">
        <v>19</v>
      </c>
      <c r="BQ231" s="7">
        <v>0.0</v>
      </c>
      <c r="BR231" s="7"/>
      <c r="BS231" s="7"/>
      <c r="BT231" s="7" t="b">
        <v>0</v>
      </c>
      <c r="BU231" s="7"/>
      <c r="BV231" s="7"/>
      <c r="BW231" s="7"/>
    </row>
    <row r="232">
      <c r="A232" s="7" t="s">
        <v>1735</v>
      </c>
      <c r="B232" s="132" t="b">
        <v>1</v>
      </c>
      <c r="C232" s="7" t="b">
        <v>1</v>
      </c>
      <c r="D232" s="138" t="s">
        <v>1736</v>
      </c>
      <c r="E232" s="134" t="s">
        <v>217</v>
      </c>
      <c r="F232" s="134" t="s">
        <v>16</v>
      </c>
      <c r="G232" s="7" t="s">
        <v>16</v>
      </c>
      <c r="H232" s="7" t="s">
        <v>16</v>
      </c>
      <c r="I232" s="7"/>
      <c r="J232" s="7"/>
      <c r="K232" s="7" t="s">
        <v>572</v>
      </c>
      <c r="L232" s="7" t="s">
        <v>1737</v>
      </c>
      <c r="M232" s="7" t="s">
        <v>570</v>
      </c>
      <c r="N232" s="7" t="str">
        <f t="shared" si="5"/>
        <v>TRUE</v>
      </c>
      <c r="O232" s="7" t="s">
        <v>16</v>
      </c>
      <c r="P232" s="7" t="s">
        <v>16</v>
      </c>
      <c r="Q232" s="7" t="s">
        <v>16</v>
      </c>
      <c r="R232" s="7" t="s">
        <v>559</v>
      </c>
      <c r="S232" s="7" t="s">
        <v>1588</v>
      </c>
      <c r="T232" s="135">
        <v>41.9364</v>
      </c>
      <c r="U232" s="136">
        <v>-81.6542</v>
      </c>
      <c r="V232" s="137" t="s">
        <v>1738</v>
      </c>
      <c r="X232" s="7" t="s">
        <v>805</v>
      </c>
      <c r="Y232" s="7" t="s">
        <v>878</v>
      </c>
      <c r="Z232" s="7" t="s">
        <v>879</v>
      </c>
      <c r="AA232" s="7"/>
      <c r="AB232" s="7">
        <v>10.0</v>
      </c>
      <c r="AC232" s="7" t="s">
        <v>16</v>
      </c>
      <c r="AD232" s="7"/>
      <c r="AE232" s="7" t="s">
        <v>19</v>
      </c>
      <c r="AF232" s="7">
        <v>0.22</v>
      </c>
      <c r="AG232" s="7" t="s">
        <v>19</v>
      </c>
      <c r="AH232" s="7" t="s">
        <v>19</v>
      </c>
      <c r="AI232" s="7" t="s">
        <v>19</v>
      </c>
      <c r="AJ232" s="7" t="s">
        <v>19</v>
      </c>
      <c r="AK232" s="7"/>
      <c r="AL232" s="7" t="s">
        <v>19</v>
      </c>
      <c r="AM232" s="7" t="s">
        <v>19</v>
      </c>
      <c r="AN232" s="7" t="s">
        <v>19</v>
      </c>
      <c r="AO232" s="7" t="s">
        <v>19</v>
      </c>
      <c r="AP232" s="7" t="s">
        <v>19</v>
      </c>
      <c r="AQ232" s="7" t="s">
        <v>19</v>
      </c>
      <c r="AR232" s="7" t="s">
        <v>19</v>
      </c>
      <c r="AS232" s="7" t="s">
        <v>19</v>
      </c>
      <c r="AT232" s="7" t="s">
        <v>19</v>
      </c>
      <c r="AU232" s="7" t="s">
        <v>19</v>
      </c>
      <c r="AV232" s="7" t="s">
        <v>19</v>
      </c>
      <c r="AW232" s="7" t="s">
        <v>19</v>
      </c>
      <c r="AX232" s="7" t="s">
        <v>19</v>
      </c>
      <c r="AY232" s="7" t="s">
        <v>19</v>
      </c>
      <c r="AZ232" s="7" t="s">
        <v>19</v>
      </c>
      <c r="BA232" s="7" t="s">
        <v>19</v>
      </c>
      <c r="BB232" s="7" t="s">
        <v>19</v>
      </c>
      <c r="BC232" s="7" t="s">
        <v>19</v>
      </c>
      <c r="BD232" s="7"/>
      <c r="BE232" s="7" t="s">
        <v>19</v>
      </c>
      <c r="BF232" s="7" t="s">
        <v>19</v>
      </c>
      <c r="BG232" s="7" t="s">
        <v>19</v>
      </c>
      <c r="BH232" s="7" t="s">
        <v>19</v>
      </c>
      <c r="BI232" s="7" t="s">
        <v>19</v>
      </c>
      <c r="BJ232" s="7"/>
      <c r="BK232" s="7" t="s">
        <v>19</v>
      </c>
      <c r="BL232" s="7" t="s">
        <v>19</v>
      </c>
      <c r="BM232" s="7" t="s">
        <v>19</v>
      </c>
      <c r="BN232" s="7" t="s">
        <v>19</v>
      </c>
      <c r="BO232" s="7" t="s">
        <v>19</v>
      </c>
      <c r="BP232" s="7" t="s">
        <v>19</v>
      </c>
      <c r="BQ232" s="7" t="s">
        <v>19</v>
      </c>
      <c r="BR232" s="7"/>
      <c r="BS232" s="7"/>
      <c r="BT232" s="7" t="b">
        <v>0</v>
      </c>
      <c r="BU232" s="7"/>
      <c r="BV232" s="7"/>
      <c r="BW232" s="7"/>
    </row>
    <row r="233">
      <c r="A233" s="7" t="s">
        <v>1739</v>
      </c>
      <c r="B233" s="132" t="b">
        <v>1</v>
      </c>
      <c r="C233" s="7" t="b">
        <v>1</v>
      </c>
      <c r="D233" s="138" t="s">
        <v>1740</v>
      </c>
      <c r="E233" s="134" t="s">
        <v>217</v>
      </c>
      <c r="F233" s="134" t="s">
        <v>16</v>
      </c>
      <c r="G233" s="7" t="s">
        <v>16</v>
      </c>
      <c r="H233" s="7" t="s">
        <v>16</v>
      </c>
      <c r="I233" s="7"/>
      <c r="J233" s="7"/>
      <c r="K233" s="7" t="s">
        <v>572</v>
      </c>
      <c r="L233" s="7" t="s">
        <v>1741</v>
      </c>
      <c r="M233" s="7" t="s">
        <v>570</v>
      </c>
      <c r="N233" s="7" t="str">
        <f t="shared" si="5"/>
        <v>TRUE</v>
      </c>
      <c r="O233" s="7" t="s">
        <v>16</v>
      </c>
      <c r="P233" s="7" t="s">
        <v>16</v>
      </c>
      <c r="Q233" s="7" t="s">
        <v>16</v>
      </c>
      <c r="R233" s="7" t="s">
        <v>559</v>
      </c>
      <c r="S233" s="7" t="s">
        <v>1588</v>
      </c>
      <c r="T233" s="135">
        <v>41.9364</v>
      </c>
      <c r="U233" s="136">
        <v>-81.6542</v>
      </c>
      <c r="V233" s="137" t="s">
        <v>1742</v>
      </c>
      <c r="X233" s="7" t="s">
        <v>805</v>
      </c>
      <c r="Y233" s="7" t="s">
        <v>878</v>
      </c>
      <c r="Z233" s="7" t="s">
        <v>879</v>
      </c>
      <c r="AA233" s="7"/>
      <c r="AB233" s="7">
        <v>10.0</v>
      </c>
      <c r="AC233" s="7" t="s">
        <v>16</v>
      </c>
      <c r="AD233" s="7"/>
      <c r="AE233" s="7" t="s">
        <v>19</v>
      </c>
      <c r="AF233" s="7">
        <v>0.22</v>
      </c>
      <c r="AG233" s="7" t="s">
        <v>19</v>
      </c>
      <c r="AH233" s="7" t="s">
        <v>19</v>
      </c>
      <c r="AI233" s="7" t="s">
        <v>19</v>
      </c>
      <c r="AJ233" s="7" t="s">
        <v>19</v>
      </c>
      <c r="AK233" s="7"/>
      <c r="AL233" s="7" t="s">
        <v>19</v>
      </c>
      <c r="AM233" s="7" t="s">
        <v>19</v>
      </c>
      <c r="AN233" s="7" t="s">
        <v>19</v>
      </c>
      <c r="AO233" s="7" t="s">
        <v>19</v>
      </c>
      <c r="AP233" s="7" t="s">
        <v>19</v>
      </c>
      <c r="AQ233" s="7" t="s">
        <v>19</v>
      </c>
      <c r="AR233" s="7" t="s">
        <v>19</v>
      </c>
      <c r="AS233" s="7" t="s">
        <v>19</v>
      </c>
      <c r="AT233" s="7" t="s">
        <v>19</v>
      </c>
      <c r="AU233" s="7" t="s">
        <v>19</v>
      </c>
      <c r="AV233" s="7" t="s">
        <v>19</v>
      </c>
      <c r="AW233" s="7" t="s">
        <v>19</v>
      </c>
      <c r="AX233" s="7" t="s">
        <v>19</v>
      </c>
      <c r="AY233" s="7" t="s">
        <v>19</v>
      </c>
      <c r="AZ233" s="7" t="s">
        <v>19</v>
      </c>
      <c r="BA233" s="7" t="s">
        <v>19</v>
      </c>
      <c r="BB233" s="7" t="s">
        <v>19</v>
      </c>
      <c r="BC233" s="7" t="s">
        <v>19</v>
      </c>
      <c r="BD233" s="7"/>
      <c r="BE233" s="7" t="s">
        <v>19</v>
      </c>
      <c r="BF233" s="7" t="s">
        <v>19</v>
      </c>
      <c r="BG233" s="7" t="s">
        <v>19</v>
      </c>
      <c r="BH233" s="7" t="s">
        <v>19</v>
      </c>
      <c r="BI233" s="7" t="s">
        <v>19</v>
      </c>
      <c r="BJ233" s="7"/>
      <c r="BK233" s="7" t="s">
        <v>19</v>
      </c>
      <c r="BL233" s="7" t="s">
        <v>19</v>
      </c>
      <c r="BM233" s="7" t="s">
        <v>19</v>
      </c>
      <c r="BN233" s="7" t="s">
        <v>19</v>
      </c>
      <c r="BO233" s="7" t="s">
        <v>19</v>
      </c>
      <c r="BP233" s="7" t="s">
        <v>19</v>
      </c>
      <c r="BQ233" s="7" t="s">
        <v>19</v>
      </c>
      <c r="BR233" s="7"/>
      <c r="BS233" s="7"/>
      <c r="BT233" s="7" t="b">
        <v>0</v>
      </c>
      <c r="BU233" s="7"/>
      <c r="BV233" s="7"/>
      <c r="BW233" s="7"/>
    </row>
    <row r="234">
      <c r="A234" s="7" t="s">
        <v>1743</v>
      </c>
      <c r="B234" s="132" t="b">
        <v>1</v>
      </c>
      <c r="C234" s="7" t="b">
        <v>1</v>
      </c>
      <c r="D234" s="138" t="s">
        <v>1744</v>
      </c>
      <c r="E234" s="134" t="s">
        <v>217</v>
      </c>
      <c r="F234" s="134" t="s">
        <v>16</v>
      </c>
      <c r="G234" s="7" t="s">
        <v>16</v>
      </c>
      <c r="H234" s="7" t="s">
        <v>16</v>
      </c>
      <c r="I234" s="7"/>
      <c r="J234" s="7"/>
      <c r="K234" s="7" t="s">
        <v>572</v>
      </c>
      <c r="L234" s="7" t="s">
        <v>1745</v>
      </c>
      <c r="M234" s="7" t="s">
        <v>570</v>
      </c>
      <c r="N234" s="7" t="str">
        <f t="shared" si="5"/>
        <v>TRUE</v>
      </c>
      <c r="O234" s="7" t="s">
        <v>16</v>
      </c>
      <c r="P234" s="7" t="s">
        <v>16</v>
      </c>
      <c r="Q234" s="7" t="s">
        <v>16</v>
      </c>
      <c r="R234" s="7" t="s">
        <v>559</v>
      </c>
      <c r="S234" s="7" t="s">
        <v>1588</v>
      </c>
      <c r="T234" s="135">
        <v>41.9364</v>
      </c>
      <c r="U234" s="136">
        <v>-81.6542</v>
      </c>
      <c r="V234" s="137" t="s">
        <v>1742</v>
      </c>
      <c r="X234" s="7" t="s">
        <v>805</v>
      </c>
      <c r="Y234" s="7" t="s">
        <v>878</v>
      </c>
      <c r="Z234" s="7" t="s">
        <v>879</v>
      </c>
      <c r="AA234" s="7"/>
      <c r="AB234" s="7">
        <v>10.0</v>
      </c>
      <c r="AC234" s="7" t="s">
        <v>16</v>
      </c>
      <c r="AD234" s="7"/>
      <c r="AE234" s="7" t="s">
        <v>19</v>
      </c>
      <c r="AF234" s="7">
        <v>0.22</v>
      </c>
      <c r="AG234" s="7" t="s">
        <v>19</v>
      </c>
      <c r="AH234" s="7" t="s">
        <v>19</v>
      </c>
      <c r="AI234" s="7" t="s">
        <v>19</v>
      </c>
      <c r="AJ234" s="7" t="s">
        <v>19</v>
      </c>
      <c r="AK234" s="7"/>
      <c r="AL234" s="7" t="s">
        <v>19</v>
      </c>
      <c r="AM234" s="7" t="s">
        <v>19</v>
      </c>
      <c r="AN234" s="7" t="s">
        <v>19</v>
      </c>
      <c r="AO234" s="7" t="s">
        <v>19</v>
      </c>
      <c r="AP234" s="7" t="s">
        <v>19</v>
      </c>
      <c r="AQ234" s="7" t="s">
        <v>19</v>
      </c>
      <c r="AR234" s="7" t="s">
        <v>19</v>
      </c>
      <c r="AS234" s="7" t="s">
        <v>19</v>
      </c>
      <c r="AT234" s="7" t="s">
        <v>19</v>
      </c>
      <c r="AU234" s="7" t="s">
        <v>19</v>
      </c>
      <c r="AV234" s="7" t="s">
        <v>19</v>
      </c>
      <c r="AW234" s="7" t="s">
        <v>19</v>
      </c>
      <c r="AX234" s="7" t="s">
        <v>19</v>
      </c>
      <c r="AY234" s="7" t="s">
        <v>19</v>
      </c>
      <c r="AZ234" s="7" t="s">
        <v>19</v>
      </c>
      <c r="BA234" s="7" t="s">
        <v>19</v>
      </c>
      <c r="BB234" s="7" t="s">
        <v>19</v>
      </c>
      <c r="BC234" s="7" t="s">
        <v>19</v>
      </c>
      <c r="BD234" s="7"/>
      <c r="BE234" s="7" t="s">
        <v>19</v>
      </c>
      <c r="BF234" s="7" t="s">
        <v>19</v>
      </c>
      <c r="BG234" s="7" t="s">
        <v>19</v>
      </c>
      <c r="BH234" s="7" t="s">
        <v>19</v>
      </c>
      <c r="BI234" s="7" t="s">
        <v>19</v>
      </c>
      <c r="BJ234" s="7"/>
      <c r="BK234" s="7" t="s">
        <v>19</v>
      </c>
      <c r="BL234" s="7" t="s">
        <v>19</v>
      </c>
      <c r="BM234" s="7" t="s">
        <v>19</v>
      </c>
      <c r="BN234" s="7" t="s">
        <v>19</v>
      </c>
      <c r="BO234" s="7" t="s">
        <v>19</v>
      </c>
      <c r="BP234" s="7" t="s">
        <v>19</v>
      </c>
      <c r="BQ234" s="7" t="s">
        <v>19</v>
      </c>
      <c r="BR234" s="7"/>
      <c r="BS234" s="7"/>
      <c r="BT234" s="7" t="b">
        <v>0</v>
      </c>
      <c r="BU234" s="7"/>
      <c r="BV234" s="7"/>
      <c r="BW234" s="7"/>
    </row>
    <row r="235">
      <c r="A235" s="7" t="s">
        <v>1746</v>
      </c>
      <c r="B235" s="132" t="b">
        <v>1</v>
      </c>
      <c r="C235" s="7" t="b">
        <v>1</v>
      </c>
      <c r="D235" s="138" t="s">
        <v>1747</v>
      </c>
      <c r="E235" s="134" t="s">
        <v>217</v>
      </c>
      <c r="F235" s="134" t="s">
        <v>16</v>
      </c>
      <c r="G235" s="7" t="s">
        <v>16</v>
      </c>
      <c r="H235" s="7" t="s">
        <v>16</v>
      </c>
      <c r="I235" s="7"/>
      <c r="J235" s="7"/>
      <c r="K235" s="7" t="s">
        <v>572</v>
      </c>
      <c r="L235" s="7" t="s">
        <v>1748</v>
      </c>
      <c r="M235" s="7" t="s">
        <v>570</v>
      </c>
      <c r="N235" s="7" t="str">
        <f t="shared" si="5"/>
        <v>TRUE</v>
      </c>
      <c r="O235" s="7" t="s">
        <v>16</v>
      </c>
      <c r="P235" s="7" t="s">
        <v>16</v>
      </c>
      <c r="Q235" s="7" t="s">
        <v>16</v>
      </c>
      <c r="R235" s="7" t="s">
        <v>559</v>
      </c>
      <c r="S235" s="7" t="s">
        <v>1588</v>
      </c>
      <c r="T235" s="135">
        <v>41.9364</v>
      </c>
      <c r="U235" s="136">
        <v>-81.6542</v>
      </c>
      <c r="V235" s="137" t="s">
        <v>1742</v>
      </c>
      <c r="X235" s="7" t="s">
        <v>805</v>
      </c>
      <c r="Y235" s="7" t="s">
        <v>878</v>
      </c>
      <c r="Z235" s="7" t="s">
        <v>879</v>
      </c>
      <c r="AA235" s="7"/>
      <c r="AB235" s="7">
        <v>10.0</v>
      </c>
      <c r="AC235" s="7" t="s">
        <v>16</v>
      </c>
      <c r="AD235" s="7"/>
      <c r="AE235" s="7" t="s">
        <v>19</v>
      </c>
      <c r="AF235" s="7">
        <v>0.22</v>
      </c>
      <c r="AG235" s="7" t="s">
        <v>19</v>
      </c>
      <c r="AH235" s="7" t="s">
        <v>19</v>
      </c>
      <c r="AI235" s="7" t="s">
        <v>19</v>
      </c>
      <c r="AJ235" s="7" t="s">
        <v>19</v>
      </c>
      <c r="AK235" s="7"/>
      <c r="AL235" s="7" t="s">
        <v>19</v>
      </c>
      <c r="AM235" s="7" t="s">
        <v>19</v>
      </c>
      <c r="AN235" s="7" t="s">
        <v>19</v>
      </c>
      <c r="AO235" s="7" t="s">
        <v>19</v>
      </c>
      <c r="AP235" s="7" t="s">
        <v>19</v>
      </c>
      <c r="AQ235" s="7" t="s">
        <v>19</v>
      </c>
      <c r="AR235" s="7" t="s">
        <v>19</v>
      </c>
      <c r="AS235" s="7" t="s">
        <v>19</v>
      </c>
      <c r="AT235" s="7" t="s">
        <v>19</v>
      </c>
      <c r="AU235" s="7" t="s">
        <v>19</v>
      </c>
      <c r="AV235" s="7" t="s">
        <v>19</v>
      </c>
      <c r="AW235" s="7" t="s">
        <v>19</v>
      </c>
      <c r="AX235" s="7" t="s">
        <v>19</v>
      </c>
      <c r="AY235" s="7" t="s">
        <v>19</v>
      </c>
      <c r="AZ235" s="7" t="s">
        <v>19</v>
      </c>
      <c r="BA235" s="7" t="s">
        <v>19</v>
      </c>
      <c r="BB235" s="7" t="s">
        <v>19</v>
      </c>
      <c r="BC235" s="7" t="s">
        <v>19</v>
      </c>
      <c r="BD235" s="7"/>
      <c r="BE235" s="7" t="s">
        <v>19</v>
      </c>
      <c r="BF235" s="7" t="s">
        <v>19</v>
      </c>
      <c r="BG235" s="7" t="s">
        <v>19</v>
      </c>
      <c r="BH235" s="7" t="s">
        <v>19</v>
      </c>
      <c r="BI235" s="7" t="s">
        <v>19</v>
      </c>
      <c r="BJ235" s="7"/>
      <c r="BK235" s="7" t="s">
        <v>19</v>
      </c>
      <c r="BL235" s="7" t="s">
        <v>19</v>
      </c>
      <c r="BM235" s="7" t="s">
        <v>19</v>
      </c>
      <c r="BN235" s="7" t="s">
        <v>19</v>
      </c>
      <c r="BO235" s="7" t="s">
        <v>19</v>
      </c>
      <c r="BP235" s="7" t="s">
        <v>19</v>
      </c>
      <c r="BQ235" s="7" t="s">
        <v>19</v>
      </c>
      <c r="BR235" s="7"/>
      <c r="BS235" s="7"/>
      <c r="BT235" s="7" t="b">
        <v>0</v>
      </c>
      <c r="BU235" s="7"/>
      <c r="BV235" s="7"/>
      <c r="BW235" s="7"/>
    </row>
    <row r="236">
      <c r="A236" s="7" t="s">
        <v>1749</v>
      </c>
      <c r="B236" s="132" t="b">
        <v>1</v>
      </c>
      <c r="C236" s="7" t="b">
        <v>1</v>
      </c>
      <c r="D236" s="138" t="s">
        <v>1750</v>
      </c>
      <c r="E236" s="134" t="s">
        <v>217</v>
      </c>
      <c r="F236" s="134" t="s">
        <v>16</v>
      </c>
      <c r="G236" s="7" t="s">
        <v>16</v>
      </c>
      <c r="H236" s="7" t="s">
        <v>16</v>
      </c>
      <c r="I236" s="7"/>
      <c r="J236" s="7"/>
      <c r="K236" s="7" t="s">
        <v>572</v>
      </c>
      <c r="L236" s="7" t="s">
        <v>1751</v>
      </c>
      <c r="M236" s="7" t="s">
        <v>570</v>
      </c>
      <c r="N236" s="7" t="str">
        <f t="shared" si="5"/>
        <v>TRUE</v>
      </c>
      <c r="O236" s="7" t="s">
        <v>16</v>
      </c>
      <c r="P236" s="7" t="s">
        <v>16</v>
      </c>
      <c r="Q236" s="7" t="s">
        <v>16</v>
      </c>
      <c r="R236" s="7" t="s">
        <v>559</v>
      </c>
      <c r="S236" s="7" t="s">
        <v>1588</v>
      </c>
      <c r="T236" s="135">
        <v>41.9364</v>
      </c>
      <c r="U236" s="136">
        <v>-81.6542</v>
      </c>
      <c r="V236" s="137" t="s">
        <v>1742</v>
      </c>
      <c r="X236" s="7" t="s">
        <v>805</v>
      </c>
      <c r="Y236" s="7" t="s">
        <v>878</v>
      </c>
      <c r="Z236" s="7" t="s">
        <v>879</v>
      </c>
      <c r="AA236" s="7"/>
      <c r="AB236" s="7">
        <v>10.0</v>
      </c>
      <c r="AC236" s="7" t="s">
        <v>16</v>
      </c>
      <c r="AD236" s="7"/>
      <c r="AE236" s="7" t="s">
        <v>19</v>
      </c>
      <c r="AF236" s="7">
        <v>0.22</v>
      </c>
      <c r="AG236" s="7" t="s">
        <v>19</v>
      </c>
      <c r="AH236" s="7" t="s">
        <v>19</v>
      </c>
      <c r="AI236" s="7" t="s">
        <v>19</v>
      </c>
      <c r="AJ236" s="7" t="s">
        <v>19</v>
      </c>
      <c r="AK236" s="7"/>
      <c r="AL236" s="7" t="s">
        <v>19</v>
      </c>
      <c r="AM236" s="7" t="s">
        <v>19</v>
      </c>
      <c r="AN236" s="7" t="s">
        <v>19</v>
      </c>
      <c r="AO236" s="7" t="s">
        <v>19</v>
      </c>
      <c r="AP236" s="7" t="s">
        <v>19</v>
      </c>
      <c r="AQ236" s="7" t="s">
        <v>19</v>
      </c>
      <c r="AR236" s="7" t="s">
        <v>19</v>
      </c>
      <c r="AS236" s="7" t="s">
        <v>19</v>
      </c>
      <c r="AT236" s="7" t="s">
        <v>19</v>
      </c>
      <c r="AU236" s="7" t="s">
        <v>19</v>
      </c>
      <c r="AV236" s="7" t="s">
        <v>19</v>
      </c>
      <c r="AW236" s="7" t="s">
        <v>19</v>
      </c>
      <c r="AX236" s="7" t="s">
        <v>19</v>
      </c>
      <c r="AY236" s="7" t="s">
        <v>19</v>
      </c>
      <c r="AZ236" s="7" t="s">
        <v>19</v>
      </c>
      <c r="BA236" s="7" t="s">
        <v>19</v>
      </c>
      <c r="BB236" s="7" t="s">
        <v>19</v>
      </c>
      <c r="BC236" s="7" t="s">
        <v>19</v>
      </c>
      <c r="BD236" s="7"/>
      <c r="BE236" s="7" t="s">
        <v>19</v>
      </c>
      <c r="BF236" s="7" t="s">
        <v>19</v>
      </c>
      <c r="BG236" s="7" t="s">
        <v>19</v>
      </c>
      <c r="BH236" s="7" t="s">
        <v>19</v>
      </c>
      <c r="BI236" s="7" t="s">
        <v>19</v>
      </c>
      <c r="BJ236" s="7"/>
      <c r="BK236" s="7" t="s">
        <v>19</v>
      </c>
      <c r="BL236" s="7" t="s">
        <v>19</v>
      </c>
      <c r="BM236" s="7" t="s">
        <v>19</v>
      </c>
      <c r="BN236" s="7" t="s">
        <v>19</v>
      </c>
      <c r="BO236" s="7" t="s">
        <v>19</v>
      </c>
      <c r="BP236" s="7" t="s">
        <v>19</v>
      </c>
      <c r="BQ236" s="7" t="s">
        <v>19</v>
      </c>
      <c r="BR236" s="7"/>
      <c r="BS236" s="7"/>
      <c r="BT236" s="7" t="b">
        <v>0</v>
      </c>
      <c r="BU236" s="7"/>
      <c r="BV236" s="7"/>
      <c r="BW236" s="7"/>
    </row>
    <row r="237">
      <c r="A237" s="7" t="s">
        <v>1752</v>
      </c>
      <c r="B237" s="132" t="b">
        <v>1</v>
      </c>
      <c r="C237" s="7" t="b">
        <v>1</v>
      </c>
      <c r="D237" s="138" t="s">
        <v>1753</v>
      </c>
      <c r="E237" s="134" t="s">
        <v>217</v>
      </c>
      <c r="F237" s="134" t="s">
        <v>16</v>
      </c>
      <c r="G237" s="7" t="s">
        <v>16</v>
      </c>
      <c r="H237" s="7" t="s">
        <v>16</v>
      </c>
      <c r="I237" s="7"/>
      <c r="J237" s="7"/>
      <c r="K237" s="7" t="s">
        <v>572</v>
      </c>
      <c r="L237" s="7" t="s">
        <v>1754</v>
      </c>
      <c r="M237" s="7" t="s">
        <v>570</v>
      </c>
      <c r="N237" s="7" t="str">
        <f t="shared" si="5"/>
        <v>TRUE</v>
      </c>
      <c r="O237" s="7" t="s">
        <v>16</v>
      </c>
      <c r="P237" s="7" t="s">
        <v>16</v>
      </c>
      <c r="Q237" s="7" t="s">
        <v>16</v>
      </c>
      <c r="R237" s="7" t="s">
        <v>559</v>
      </c>
      <c r="S237" s="7" t="s">
        <v>1588</v>
      </c>
      <c r="T237" s="135">
        <v>41.9364</v>
      </c>
      <c r="U237" s="136">
        <v>-81.6542</v>
      </c>
      <c r="V237" s="137" t="s">
        <v>1742</v>
      </c>
      <c r="X237" s="7" t="s">
        <v>805</v>
      </c>
      <c r="Y237" s="7" t="s">
        <v>878</v>
      </c>
      <c r="Z237" s="7" t="s">
        <v>879</v>
      </c>
      <c r="AA237" s="7"/>
      <c r="AB237" s="7">
        <v>10.0</v>
      </c>
      <c r="AC237" s="7" t="s">
        <v>16</v>
      </c>
      <c r="AD237" s="7"/>
      <c r="AE237" s="7" t="s">
        <v>19</v>
      </c>
      <c r="AF237" s="7">
        <v>0.22</v>
      </c>
      <c r="AG237" s="7" t="s">
        <v>19</v>
      </c>
      <c r="AH237" s="7" t="s">
        <v>19</v>
      </c>
      <c r="AI237" s="7" t="s">
        <v>19</v>
      </c>
      <c r="AJ237" s="7" t="s">
        <v>19</v>
      </c>
      <c r="AK237" s="7"/>
      <c r="AL237" s="7" t="s">
        <v>19</v>
      </c>
      <c r="AM237" s="7" t="s">
        <v>19</v>
      </c>
      <c r="AN237" s="7" t="s">
        <v>19</v>
      </c>
      <c r="AO237" s="7" t="s">
        <v>19</v>
      </c>
      <c r="AP237" s="7" t="s">
        <v>19</v>
      </c>
      <c r="AQ237" s="7" t="s">
        <v>19</v>
      </c>
      <c r="AR237" s="7" t="s">
        <v>19</v>
      </c>
      <c r="AS237" s="7" t="s">
        <v>19</v>
      </c>
      <c r="AT237" s="7" t="s">
        <v>19</v>
      </c>
      <c r="AU237" s="7" t="s">
        <v>19</v>
      </c>
      <c r="AV237" s="7" t="s">
        <v>19</v>
      </c>
      <c r="AW237" s="7" t="s">
        <v>19</v>
      </c>
      <c r="AX237" s="7" t="s">
        <v>19</v>
      </c>
      <c r="AY237" s="7" t="s">
        <v>19</v>
      </c>
      <c r="AZ237" s="7" t="s">
        <v>19</v>
      </c>
      <c r="BA237" s="7" t="s">
        <v>19</v>
      </c>
      <c r="BB237" s="7" t="s">
        <v>19</v>
      </c>
      <c r="BC237" s="7" t="s">
        <v>19</v>
      </c>
      <c r="BD237" s="7"/>
      <c r="BE237" s="7" t="s">
        <v>19</v>
      </c>
      <c r="BF237" s="7" t="s">
        <v>19</v>
      </c>
      <c r="BG237" s="7" t="s">
        <v>19</v>
      </c>
      <c r="BH237" s="7" t="s">
        <v>19</v>
      </c>
      <c r="BI237" s="7" t="s">
        <v>19</v>
      </c>
      <c r="BJ237" s="7"/>
      <c r="BK237" s="7" t="s">
        <v>19</v>
      </c>
      <c r="BL237" s="7" t="s">
        <v>19</v>
      </c>
      <c r="BM237" s="7" t="s">
        <v>19</v>
      </c>
      <c r="BN237" s="7" t="s">
        <v>19</v>
      </c>
      <c r="BO237" s="7" t="s">
        <v>19</v>
      </c>
      <c r="BP237" s="7" t="s">
        <v>19</v>
      </c>
      <c r="BQ237" s="7" t="s">
        <v>19</v>
      </c>
      <c r="BR237" s="7"/>
      <c r="BS237" s="7"/>
      <c r="BT237" s="7" t="b">
        <v>0</v>
      </c>
      <c r="BU237" s="7"/>
      <c r="BV237" s="7"/>
      <c r="BW237" s="7"/>
    </row>
    <row r="238">
      <c r="A238" s="7" t="s">
        <v>1755</v>
      </c>
      <c r="B238" s="132" t="b">
        <v>1</v>
      </c>
      <c r="C238" s="7" t="b">
        <v>1</v>
      </c>
      <c r="D238" s="138" t="s">
        <v>1756</v>
      </c>
      <c r="E238" s="134" t="s">
        <v>217</v>
      </c>
      <c r="F238" s="134" t="s">
        <v>16</v>
      </c>
      <c r="G238" s="7" t="s">
        <v>16</v>
      </c>
      <c r="H238" s="7" t="s">
        <v>16</v>
      </c>
      <c r="I238" s="7"/>
      <c r="J238" s="7"/>
      <c r="K238" s="7" t="s">
        <v>572</v>
      </c>
      <c r="L238" s="7" t="s">
        <v>1757</v>
      </c>
      <c r="M238" s="7" t="s">
        <v>570</v>
      </c>
      <c r="N238" s="7" t="str">
        <f t="shared" si="5"/>
        <v>TRUE</v>
      </c>
      <c r="O238" s="7" t="s">
        <v>16</v>
      </c>
      <c r="P238" s="7" t="s">
        <v>16</v>
      </c>
      <c r="Q238" s="7" t="s">
        <v>16</v>
      </c>
      <c r="R238" s="7" t="s">
        <v>559</v>
      </c>
      <c r="S238" s="7" t="s">
        <v>1588</v>
      </c>
      <c r="T238" s="135">
        <v>41.9364</v>
      </c>
      <c r="U238" s="136">
        <v>-81.6542</v>
      </c>
      <c r="V238" s="137" t="s">
        <v>1742</v>
      </c>
      <c r="X238" s="7" t="s">
        <v>805</v>
      </c>
      <c r="Y238" s="7" t="s">
        <v>878</v>
      </c>
      <c r="Z238" s="7" t="s">
        <v>879</v>
      </c>
      <c r="AA238" s="7"/>
      <c r="AB238" s="7">
        <v>10.0</v>
      </c>
      <c r="AC238" s="7" t="s">
        <v>16</v>
      </c>
      <c r="AD238" s="7"/>
      <c r="AE238" s="7" t="s">
        <v>19</v>
      </c>
      <c r="AF238" s="7">
        <v>0.22</v>
      </c>
      <c r="AG238" s="7" t="s">
        <v>19</v>
      </c>
      <c r="AH238" s="7" t="s">
        <v>19</v>
      </c>
      <c r="AI238" s="7" t="s">
        <v>19</v>
      </c>
      <c r="AJ238" s="7" t="s">
        <v>19</v>
      </c>
      <c r="AK238" s="7"/>
      <c r="AL238" s="7" t="s">
        <v>19</v>
      </c>
      <c r="AM238" s="7" t="s">
        <v>19</v>
      </c>
      <c r="AN238" s="7" t="s">
        <v>19</v>
      </c>
      <c r="AO238" s="7" t="s">
        <v>19</v>
      </c>
      <c r="AP238" s="7" t="s">
        <v>19</v>
      </c>
      <c r="AQ238" s="7" t="s">
        <v>19</v>
      </c>
      <c r="AR238" s="7" t="s">
        <v>19</v>
      </c>
      <c r="AS238" s="7" t="s">
        <v>19</v>
      </c>
      <c r="AT238" s="7" t="s">
        <v>19</v>
      </c>
      <c r="AU238" s="7" t="s">
        <v>19</v>
      </c>
      <c r="AV238" s="7" t="s">
        <v>19</v>
      </c>
      <c r="AW238" s="7" t="s">
        <v>19</v>
      </c>
      <c r="AX238" s="7" t="s">
        <v>19</v>
      </c>
      <c r="AY238" s="7" t="s">
        <v>19</v>
      </c>
      <c r="AZ238" s="7" t="s">
        <v>19</v>
      </c>
      <c r="BA238" s="7" t="s">
        <v>19</v>
      </c>
      <c r="BB238" s="7" t="s">
        <v>19</v>
      </c>
      <c r="BC238" s="7" t="s">
        <v>19</v>
      </c>
      <c r="BD238" s="7"/>
      <c r="BE238" s="7" t="s">
        <v>19</v>
      </c>
      <c r="BF238" s="7" t="s">
        <v>19</v>
      </c>
      <c r="BG238" s="7" t="s">
        <v>19</v>
      </c>
      <c r="BH238" s="7" t="s">
        <v>19</v>
      </c>
      <c r="BI238" s="7" t="s">
        <v>19</v>
      </c>
      <c r="BJ238" s="7"/>
      <c r="BK238" s="7" t="s">
        <v>19</v>
      </c>
      <c r="BL238" s="7" t="s">
        <v>19</v>
      </c>
      <c r="BM238" s="7" t="s">
        <v>19</v>
      </c>
      <c r="BN238" s="7" t="s">
        <v>19</v>
      </c>
      <c r="BO238" s="7" t="s">
        <v>19</v>
      </c>
      <c r="BP238" s="7" t="s">
        <v>19</v>
      </c>
      <c r="BQ238" s="7" t="s">
        <v>19</v>
      </c>
      <c r="BR238" s="7"/>
      <c r="BS238" s="7"/>
      <c r="BT238" s="7" t="b">
        <v>0</v>
      </c>
      <c r="BU238" s="7"/>
      <c r="BV238" s="7"/>
      <c r="BW238" s="7"/>
    </row>
    <row r="239">
      <c r="A239" s="7" t="s">
        <v>1758</v>
      </c>
      <c r="B239" s="132" t="b">
        <v>1</v>
      </c>
      <c r="C239" s="7" t="b">
        <v>1</v>
      </c>
      <c r="D239" s="138" t="s">
        <v>1759</v>
      </c>
      <c r="E239" s="134" t="s">
        <v>217</v>
      </c>
      <c r="F239" s="134" t="s">
        <v>16</v>
      </c>
      <c r="G239" s="7" t="s">
        <v>16</v>
      </c>
      <c r="H239" s="7" t="s">
        <v>16</v>
      </c>
      <c r="I239" s="7"/>
      <c r="J239" s="7"/>
      <c r="K239" s="7" t="s">
        <v>572</v>
      </c>
      <c r="L239" s="7" t="s">
        <v>1760</v>
      </c>
      <c r="M239" s="7" t="s">
        <v>570</v>
      </c>
      <c r="N239" s="7" t="str">
        <f t="shared" si="5"/>
        <v>TRUE</v>
      </c>
      <c r="O239" s="7" t="s">
        <v>16</v>
      </c>
      <c r="P239" s="7" t="s">
        <v>16</v>
      </c>
      <c r="Q239" s="7" t="s">
        <v>16</v>
      </c>
      <c r="R239" s="7" t="s">
        <v>559</v>
      </c>
      <c r="S239" s="7" t="s">
        <v>1588</v>
      </c>
      <c r="T239" s="135">
        <v>41.9364</v>
      </c>
      <c r="U239" s="136">
        <v>-81.6542</v>
      </c>
      <c r="V239" s="137" t="s">
        <v>1742</v>
      </c>
      <c r="X239" s="7" t="s">
        <v>805</v>
      </c>
      <c r="Y239" s="7" t="s">
        <v>878</v>
      </c>
      <c r="Z239" s="7" t="s">
        <v>879</v>
      </c>
      <c r="AA239" s="7"/>
      <c r="AB239" s="7">
        <v>10.0</v>
      </c>
      <c r="AC239" s="7" t="s">
        <v>16</v>
      </c>
      <c r="AD239" s="7"/>
      <c r="AE239" s="7" t="s">
        <v>19</v>
      </c>
      <c r="AF239" s="7">
        <v>0.22</v>
      </c>
      <c r="AG239" s="7" t="s">
        <v>19</v>
      </c>
      <c r="AH239" s="7" t="s">
        <v>19</v>
      </c>
      <c r="AI239" s="7" t="s">
        <v>19</v>
      </c>
      <c r="AJ239" s="7" t="s">
        <v>19</v>
      </c>
      <c r="AK239" s="7"/>
      <c r="AL239" s="7" t="s">
        <v>19</v>
      </c>
      <c r="AM239" s="7" t="s">
        <v>19</v>
      </c>
      <c r="AN239" s="7" t="s">
        <v>19</v>
      </c>
      <c r="AO239" s="7" t="s">
        <v>19</v>
      </c>
      <c r="AP239" s="7" t="s">
        <v>19</v>
      </c>
      <c r="AQ239" s="7" t="s">
        <v>19</v>
      </c>
      <c r="AR239" s="7" t="s">
        <v>19</v>
      </c>
      <c r="AS239" s="7" t="s">
        <v>19</v>
      </c>
      <c r="AT239" s="7" t="s">
        <v>19</v>
      </c>
      <c r="AU239" s="7" t="s">
        <v>19</v>
      </c>
      <c r="AV239" s="7" t="s">
        <v>19</v>
      </c>
      <c r="AW239" s="7" t="s">
        <v>19</v>
      </c>
      <c r="AX239" s="7" t="s">
        <v>19</v>
      </c>
      <c r="AY239" s="7" t="s">
        <v>19</v>
      </c>
      <c r="AZ239" s="7" t="s">
        <v>19</v>
      </c>
      <c r="BA239" s="7" t="s">
        <v>19</v>
      </c>
      <c r="BB239" s="7" t="s">
        <v>19</v>
      </c>
      <c r="BC239" s="7" t="s">
        <v>19</v>
      </c>
      <c r="BD239" s="7"/>
      <c r="BE239" s="7" t="s">
        <v>19</v>
      </c>
      <c r="BF239" s="7" t="s">
        <v>19</v>
      </c>
      <c r="BG239" s="7" t="s">
        <v>19</v>
      </c>
      <c r="BH239" s="7" t="s">
        <v>19</v>
      </c>
      <c r="BI239" s="7" t="s">
        <v>19</v>
      </c>
      <c r="BJ239" s="7"/>
      <c r="BK239" s="7" t="s">
        <v>19</v>
      </c>
      <c r="BL239" s="7" t="s">
        <v>19</v>
      </c>
      <c r="BM239" s="7" t="s">
        <v>19</v>
      </c>
      <c r="BN239" s="7" t="s">
        <v>19</v>
      </c>
      <c r="BO239" s="7" t="s">
        <v>19</v>
      </c>
      <c r="BP239" s="7" t="s">
        <v>19</v>
      </c>
      <c r="BQ239" s="7" t="s">
        <v>19</v>
      </c>
      <c r="BR239" s="7"/>
      <c r="BS239" s="7"/>
      <c r="BT239" s="7" t="b">
        <v>0</v>
      </c>
      <c r="BU239" s="7"/>
      <c r="BV239" s="7"/>
      <c r="BW239" s="7"/>
    </row>
    <row r="240">
      <c r="A240" s="7" t="s">
        <v>1761</v>
      </c>
      <c r="B240" s="132" t="b">
        <v>1</v>
      </c>
      <c r="C240" s="7" t="b">
        <v>1</v>
      </c>
      <c r="D240" s="138" t="s">
        <v>1762</v>
      </c>
      <c r="E240" s="134" t="s">
        <v>217</v>
      </c>
      <c r="F240" s="134" t="s">
        <v>16</v>
      </c>
      <c r="G240" s="7" t="s">
        <v>16</v>
      </c>
      <c r="H240" s="7" t="s">
        <v>16</v>
      </c>
      <c r="I240" s="7"/>
      <c r="J240" s="7"/>
      <c r="K240" s="7" t="s">
        <v>572</v>
      </c>
      <c r="L240" s="7" t="s">
        <v>1763</v>
      </c>
      <c r="M240" s="7" t="s">
        <v>570</v>
      </c>
      <c r="N240" s="7" t="str">
        <f t="shared" si="5"/>
        <v>TRUE</v>
      </c>
      <c r="O240" s="7" t="s">
        <v>16</v>
      </c>
      <c r="P240" s="7" t="s">
        <v>16</v>
      </c>
      <c r="Q240" s="7" t="s">
        <v>16</v>
      </c>
      <c r="R240" s="7" t="s">
        <v>559</v>
      </c>
      <c r="S240" s="7" t="s">
        <v>1588</v>
      </c>
      <c r="T240" s="135">
        <v>41.5186</v>
      </c>
      <c r="U240" s="136">
        <v>-82.6406</v>
      </c>
      <c r="V240" s="137" t="s">
        <v>1742</v>
      </c>
      <c r="X240" s="7" t="s">
        <v>805</v>
      </c>
      <c r="Y240" s="7" t="s">
        <v>878</v>
      </c>
      <c r="Z240" s="7" t="s">
        <v>879</v>
      </c>
      <c r="AA240" s="7"/>
      <c r="AB240" s="7">
        <v>10.0</v>
      </c>
      <c r="AC240" s="7" t="s">
        <v>16</v>
      </c>
      <c r="AD240" s="7"/>
      <c r="AE240" s="7" t="s">
        <v>19</v>
      </c>
      <c r="AF240" s="7">
        <v>0.22</v>
      </c>
      <c r="AG240" s="7" t="s">
        <v>19</v>
      </c>
      <c r="AH240" s="7" t="s">
        <v>19</v>
      </c>
      <c r="AI240" s="7" t="s">
        <v>19</v>
      </c>
      <c r="AJ240" s="7" t="s">
        <v>19</v>
      </c>
      <c r="AK240" s="7"/>
      <c r="AL240" s="7" t="s">
        <v>19</v>
      </c>
      <c r="AM240" s="7" t="s">
        <v>19</v>
      </c>
      <c r="AN240" s="7" t="s">
        <v>19</v>
      </c>
      <c r="AO240" s="7" t="s">
        <v>19</v>
      </c>
      <c r="AP240" s="7" t="s">
        <v>19</v>
      </c>
      <c r="AQ240" s="7" t="s">
        <v>19</v>
      </c>
      <c r="AR240" s="7" t="s">
        <v>19</v>
      </c>
      <c r="AS240" s="7" t="s">
        <v>19</v>
      </c>
      <c r="AT240" s="7" t="s">
        <v>19</v>
      </c>
      <c r="AU240" s="7" t="s">
        <v>19</v>
      </c>
      <c r="AV240" s="7" t="s">
        <v>19</v>
      </c>
      <c r="AW240" s="7" t="s">
        <v>19</v>
      </c>
      <c r="AX240" s="7" t="s">
        <v>19</v>
      </c>
      <c r="AY240" s="7" t="s">
        <v>19</v>
      </c>
      <c r="AZ240" s="7" t="s">
        <v>19</v>
      </c>
      <c r="BA240" s="7" t="s">
        <v>19</v>
      </c>
      <c r="BB240" s="7" t="s">
        <v>19</v>
      </c>
      <c r="BC240" s="7" t="s">
        <v>19</v>
      </c>
      <c r="BD240" s="7"/>
      <c r="BE240" s="7" t="s">
        <v>19</v>
      </c>
      <c r="BF240" s="7" t="s">
        <v>19</v>
      </c>
      <c r="BG240" s="7" t="s">
        <v>19</v>
      </c>
      <c r="BH240" s="7" t="s">
        <v>19</v>
      </c>
      <c r="BI240" s="7" t="s">
        <v>19</v>
      </c>
      <c r="BJ240" s="7"/>
      <c r="BK240" s="7" t="s">
        <v>19</v>
      </c>
      <c r="BL240" s="7" t="s">
        <v>19</v>
      </c>
      <c r="BM240" s="7" t="s">
        <v>19</v>
      </c>
      <c r="BN240" s="7" t="s">
        <v>19</v>
      </c>
      <c r="BO240" s="7" t="s">
        <v>19</v>
      </c>
      <c r="BP240" s="7" t="s">
        <v>19</v>
      </c>
      <c r="BQ240" s="7" t="s">
        <v>19</v>
      </c>
      <c r="BR240" s="7"/>
      <c r="BS240" s="7"/>
      <c r="BT240" s="7" t="b">
        <v>0</v>
      </c>
      <c r="BU240" s="7"/>
      <c r="BV240" s="7"/>
      <c r="BW240" s="7"/>
    </row>
    <row r="241">
      <c r="A241" s="7" t="s">
        <v>1764</v>
      </c>
      <c r="B241" s="132" t="b">
        <v>1</v>
      </c>
      <c r="C241" s="7" t="b">
        <v>1</v>
      </c>
      <c r="D241" s="138" t="s">
        <v>1765</v>
      </c>
      <c r="E241" s="134" t="s">
        <v>217</v>
      </c>
      <c r="F241" s="134" t="s">
        <v>16</v>
      </c>
      <c r="G241" s="7" t="s">
        <v>16</v>
      </c>
      <c r="H241" s="7" t="s">
        <v>16</v>
      </c>
      <c r="I241" s="7"/>
      <c r="J241" s="7"/>
      <c r="K241" s="7" t="s">
        <v>572</v>
      </c>
      <c r="L241" s="7" t="s">
        <v>1766</v>
      </c>
      <c r="M241" s="7" t="s">
        <v>570</v>
      </c>
      <c r="N241" s="7" t="str">
        <f t="shared" si="5"/>
        <v>TRUE</v>
      </c>
      <c r="O241" s="7" t="s">
        <v>16</v>
      </c>
      <c r="P241" s="7" t="s">
        <v>16</v>
      </c>
      <c r="Q241" s="7" t="s">
        <v>16</v>
      </c>
      <c r="R241" s="7" t="s">
        <v>559</v>
      </c>
      <c r="S241" s="7" t="s">
        <v>1588</v>
      </c>
      <c r="T241" s="135">
        <v>41.5186</v>
      </c>
      <c r="U241" s="136">
        <v>-82.6406</v>
      </c>
      <c r="V241" s="137" t="s">
        <v>1742</v>
      </c>
      <c r="X241" s="7" t="s">
        <v>805</v>
      </c>
      <c r="Y241" s="7" t="s">
        <v>878</v>
      </c>
      <c r="Z241" s="7" t="s">
        <v>879</v>
      </c>
      <c r="AA241" s="7"/>
      <c r="AB241" s="7">
        <v>10.0</v>
      </c>
      <c r="AC241" s="7" t="s">
        <v>16</v>
      </c>
      <c r="AD241" s="7"/>
      <c r="AE241" s="7" t="s">
        <v>19</v>
      </c>
      <c r="AF241" s="7">
        <v>0.22</v>
      </c>
      <c r="AG241" s="7" t="s">
        <v>19</v>
      </c>
      <c r="AH241" s="7" t="s">
        <v>19</v>
      </c>
      <c r="AI241" s="7" t="s">
        <v>19</v>
      </c>
      <c r="AJ241" s="7" t="s">
        <v>19</v>
      </c>
      <c r="AK241" s="7"/>
      <c r="AL241" s="7" t="s">
        <v>19</v>
      </c>
      <c r="AM241" s="7" t="s">
        <v>19</v>
      </c>
      <c r="AN241" s="7" t="s">
        <v>19</v>
      </c>
      <c r="AO241" s="7" t="s">
        <v>19</v>
      </c>
      <c r="AP241" s="7" t="s">
        <v>19</v>
      </c>
      <c r="AQ241" s="7" t="s">
        <v>19</v>
      </c>
      <c r="AR241" s="7" t="s">
        <v>19</v>
      </c>
      <c r="AS241" s="7" t="s">
        <v>19</v>
      </c>
      <c r="AT241" s="7" t="s">
        <v>19</v>
      </c>
      <c r="AU241" s="7" t="s">
        <v>19</v>
      </c>
      <c r="AV241" s="7" t="s">
        <v>19</v>
      </c>
      <c r="AW241" s="7" t="s">
        <v>19</v>
      </c>
      <c r="AX241" s="7" t="s">
        <v>19</v>
      </c>
      <c r="AY241" s="7" t="s">
        <v>19</v>
      </c>
      <c r="AZ241" s="7" t="s">
        <v>19</v>
      </c>
      <c r="BA241" s="7" t="s">
        <v>19</v>
      </c>
      <c r="BB241" s="7" t="s">
        <v>19</v>
      </c>
      <c r="BC241" s="7" t="s">
        <v>19</v>
      </c>
      <c r="BD241" s="7"/>
      <c r="BE241" s="7" t="s">
        <v>19</v>
      </c>
      <c r="BF241" s="7" t="s">
        <v>19</v>
      </c>
      <c r="BG241" s="7" t="s">
        <v>19</v>
      </c>
      <c r="BH241" s="7" t="s">
        <v>19</v>
      </c>
      <c r="BI241" s="7" t="s">
        <v>19</v>
      </c>
      <c r="BJ241" s="7"/>
      <c r="BK241" s="7" t="s">
        <v>19</v>
      </c>
      <c r="BL241" s="7" t="s">
        <v>19</v>
      </c>
      <c r="BM241" s="7" t="s">
        <v>19</v>
      </c>
      <c r="BN241" s="7" t="s">
        <v>19</v>
      </c>
      <c r="BO241" s="7" t="s">
        <v>19</v>
      </c>
      <c r="BP241" s="7" t="s">
        <v>19</v>
      </c>
      <c r="BQ241" s="7" t="s">
        <v>19</v>
      </c>
      <c r="BR241" s="7"/>
      <c r="BS241" s="7"/>
      <c r="BT241" s="7" t="b">
        <v>0</v>
      </c>
      <c r="BU241" s="7"/>
      <c r="BV241" s="7"/>
      <c r="BW241" s="7"/>
    </row>
    <row r="242">
      <c r="A242" s="7" t="s">
        <v>1767</v>
      </c>
      <c r="B242" s="132" t="b">
        <v>1</v>
      </c>
      <c r="C242" s="7" t="b">
        <v>1</v>
      </c>
      <c r="D242" s="138" t="s">
        <v>1768</v>
      </c>
      <c r="E242" s="134" t="s">
        <v>217</v>
      </c>
      <c r="F242" s="134" t="s">
        <v>16</v>
      </c>
      <c r="G242" s="7" t="s">
        <v>16</v>
      </c>
      <c r="H242" s="7" t="s">
        <v>16</v>
      </c>
      <c r="I242" s="7"/>
      <c r="J242" s="7"/>
      <c r="K242" s="7" t="s">
        <v>572</v>
      </c>
      <c r="L242" s="7" t="s">
        <v>1769</v>
      </c>
      <c r="M242" s="7" t="s">
        <v>570</v>
      </c>
      <c r="N242" s="7" t="str">
        <f t="shared" si="5"/>
        <v>TRUE</v>
      </c>
      <c r="O242" s="7" t="s">
        <v>16</v>
      </c>
      <c r="P242" s="7" t="s">
        <v>16</v>
      </c>
      <c r="Q242" s="7" t="s">
        <v>16</v>
      </c>
      <c r="R242" s="7" t="s">
        <v>559</v>
      </c>
      <c r="S242" s="7" t="s">
        <v>1588</v>
      </c>
      <c r="T242" s="135">
        <v>41.9364</v>
      </c>
      <c r="U242" s="136">
        <v>-81.6542</v>
      </c>
      <c r="V242" s="137" t="s">
        <v>1742</v>
      </c>
      <c r="X242" s="7" t="s">
        <v>805</v>
      </c>
      <c r="Y242" s="7" t="s">
        <v>878</v>
      </c>
      <c r="Z242" s="7" t="s">
        <v>879</v>
      </c>
      <c r="AA242" s="7"/>
      <c r="AB242" s="7">
        <v>10.0</v>
      </c>
      <c r="AC242" s="7" t="s">
        <v>16</v>
      </c>
      <c r="AD242" s="7"/>
      <c r="AE242" s="7" t="s">
        <v>19</v>
      </c>
      <c r="AF242" s="7">
        <v>0.22</v>
      </c>
      <c r="AG242" s="7" t="s">
        <v>19</v>
      </c>
      <c r="AH242" s="7" t="s">
        <v>19</v>
      </c>
      <c r="AI242" s="7" t="s">
        <v>19</v>
      </c>
      <c r="AJ242" s="7" t="s">
        <v>19</v>
      </c>
      <c r="AK242" s="7"/>
      <c r="AL242" s="7" t="s">
        <v>19</v>
      </c>
      <c r="AM242" s="7" t="s">
        <v>19</v>
      </c>
      <c r="AN242" s="7" t="s">
        <v>19</v>
      </c>
      <c r="AO242" s="7" t="s">
        <v>19</v>
      </c>
      <c r="AP242" s="7" t="s">
        <v>19</v>
      </c>
      <c r="AQ242" s="7" t="s">
        <v>19</v>
      </c>
      <c r="AR242" s="7" t="s">
        <v>19</v>
      </c>
      <c r="AS242" s="7" t="s">
        <v>19</v>
      </c>
      <c r="AT242" s="7" t="s">
        <v>19</v>
      </c>
      <c r="AU242" s="7" t="s">
        <v>19</v>
      </c>
      <c r="AV242" s="7" t="s">
        <v>19</v>
      </c>
      <c r="AW242" s="7" t="s">
        <v>19</v>
      </c>
      <c r="AX242" s="7" t="s">
        <v>19</v>
      </c>
      <c r="AY242" s="7" t="s">
        <v>19</v>
      </c>
      <c r="AZ242" s="7" t="s">
        <v>19</v>
      </c>
      <c r="BA242" s="7" t="s">
        <v>19</v>
      </c>
      <c r="BB242" s="7" t="s">
        <v>19</v>
      </c>
      <c r="BC242" s="7" t="s">
        <v>19</v>
      </c>
      <c r="BD242" s="7"/>
      <c r="BE242" s="7" t="s">
        <v>19</v>
      </c>
      <c r="BF242" s="7" t="s">
        <v>19</v>
      </c>
      <c r="BG242" s="7" t="s">
        <v>19</v>
      </c>
      <c r="BH242" s="7" t="s">
        <v>19</v>
      </c>
      <c r="BI242" s="7" t="s">
        <v>19</v>
      </c>
      <c r="BJ242" s="7"/>
      <c r="BK242" s="7" t="s">
        <v>19</v>
      </c>
      <c r="BL242" s="7" t="s">
        <v>19</v>
      </c>
      <c r="BM242" s="7" t="s">
        <v>19</v>
      </c>
      <c r="BN242" s="7" t="s">
        <v>19</v>
      </c>
      <c r="BO242" s="7" t="s">
        <v>19</v>
      </c>
      <c r="BP242" s="7" t="s">
        <v>19</v>
      </c>
      <c r="BQ242" s="7" t="s">
        <v>19</v>
      </c>
      <c r="BR242" s="7"/>
      <c r="BS242" s="7"/>
      <c r="BT242" s="7" t="b">
        <v>0</v>
      </c>
      <c r="BU242" s="7"/>
      <c r="BV242" s="7"/>
      <c r="BW242" s="7"/>
    </row>
    <row r="243">
      <c r="A243" s="7" t="s">
        <v>1770</v>
      </c>
      <c r="B243" s="132" t="b">
        <v>1</v>
      </c>
      <c r="C243" s="7" t="b">
        <v>1</v>
      </c>
      <c r="D243" s="138" t="s">
        <v>1771</v>
      </c>
      <c r="E243" s="134" t="s">
        <v>217</v>
      </c>
      <c r="F243" s="134" t="s">
        <v>16</v>
      </c>
      <c r="G243" s="7" t="s">
        <v>16</v>
      </c>
      <c r="H243" s="7" t="s">
        <v>16</v>
      </c>
      <c r="I243" s="7"/>
      <c r="J243" s="7"/>
      <c r="K243" s="7" t="s">
        <v>572</v>
      </c>
      <c r="L243" s="7" t="s">
        <v>1772</v>
      </c>
      <c r="M243" s="7" t="s">
        <v>570</v>
      </c>
      <c r="N243" s="7" t="str">
        <f t="shared" si="5"/>
        <v>TRUE</v>
      </c>
      <c r="O243" s="7" t="s">
        <v>16</v>
      </c>
      <c r="P243" s="7" t="s">
        <v>16</v>
      </c>
      <c r="Q243" s="7" t="s">
        <v>16</v>
      </c>
      <c r="R243" s="7" t="s">
        <v>559</v>
      </c>
      <c r="S243" s="7" t="s">
        <v>1588</v>
      </c>
      <c r="T243" s="135">
        <v>41.9364</v>
      </c>
      <c r="U243" s="136">
        <v>-81.6542</v>
      </c>
      <c r="V243" s="137" t="s">
        <v>1742</v>
      </c>
      <c r="X243" s="7" t="s">
        <v>805</v>
      </c>
      <c r="Y243" s="7" t="s">
        <v>878</v>
      </c>
      <c r="Z243" s="7" t="s">
        <v>879</v>
      </c>
      <c r="AA243" s="7"/>
      <c r="AB243" s="7">
        <v>10.0</v>
      </c>
      <c r="AC243" s="7" t="s">
        <v>16</v>
      </c>
      <c r="AD243" s="7"/>
      <c r="AE243" s="7" t="s">
        <v>19</v>
      </c>
      <c r="AF243" s="7">
        <v>0.22</v>
      </c>
      <c r="AG243" s="7" t="s">
        <v>19</v>
      </c>
      <c r="AH243" s="7" t="s">
        <v>19</v>
      </c>
      <c r="AI243" s="7" t="s">
        <v>19</v>
      </c>
      <c r="AJ243" s="7" t="s">
        <v>19</v>
      </c>
      <c r="AK243" s="7"/>
      <c r="AL243" s="7" t="s">
        <v>19</v>
      </c>
      <c r="AM243" s="7" t="s">
        <v>19</v>
      </c>
      <c r="AN243" s="7" t="s">
        <v>19</v>
      </c>
      <c r="AO243" s="7" t="s">
        <v>19</v>
      </c>
      <c r="AP243" s="7" t="s">
        <v>19</v>
      </c>
      <c r="AQ243" s="7" t="s">
        <v>19</v>
      </c>
      <c r="AR243" s="7" t="s">
        <v>19</v>
      </c>
      <c r="AS243" s="7" t="s">
        <v>19</v>
      </c>
      <c r="AT243" s="7" t="s">
        <v>19</v>
      </c>
      <c r="AU243" s="7" t="s">
        <v>19</v>
      </c>
      <c r="AV243" s="7" t="s">
        <v>19</v>
      </c>
      <c r="AW243" s="7" t="s">
        <v>19</v>
      </c>
      <c r="AX243" s="7" t="s">
        <v>19</v>
      </c>
      <c r="AY243" s="7" t="s">
        <v>19</v>
      </c>
      <c r="AZ243" s="7" t="s">
        <v>19</v>
      </c>
      <c r="BA243" s="7" t="s">
        <v>19</v>
      </c>
      <c r="BB243" s="7" t="s">
        <v>19</v>
      </c>
      <c r="BC243" s="7" t="s">
        <v>19</v>
      </c>
      <c r="BD243" s="7"/>
      <c r="BE243" s="7" t="s">
        <v>19</v>
      </c>
      <c r="BF243" s="7" t="s">
        <v>19</v>
      </c>
      <c r="BG243" s="7" t="s">
        <v>19</v>
      </c>
      <c r="BH243" s="7" t="s">
        <v>19</v>
      </c>
      <c r="BI243" s="7" t="s">
        <v>19</v>
      </c>
      <c r="BJ243" s="7"/>
      <c r="BK243" s="7" t="s">
        <v>19</v>
      </c>
      <c r="BL243" s="7" t="s">
        <v>19</v>
      </c>
      <c r="BM243" s="7" t="s">
        <v>19</v>
      </c>
      <c r="BN243" s="7" t="s">
        <v>19</v>
      </c>
      <c r="BO243" s="7" t="s">
        <v>19</v>
      </c>
      <c r="BP243" s="7" t="s">
        <v>19</v>
      </c>
      <c r="BQ243" s="7" t="s">
        <v>19</v>
      </c>
      <c r="BR243" s="7"/>
      <c r="BS243" s="7"/>
      <c r="BT243" s="7" t="b">
        <v>0</v>
      </c>
      <c r="BU243" s="7"/>
      <c r="BV243" s="7"/>
      <c r="BW243" s="7"/>
    </row>
    <row r="244">
      <c r="A244" s="7" t="s">
        <v>1773</v>
      </c>
      <c r="B244" s="132" t="b">
        <v>1</v>
      </c>
      <c r="C244" s="7" t="b">
        <v>1</v>
      </c>
      <c r="D244" s="138" t="s">
        <v>1774</v>
      </c>
      <c r="E244" s="134" t="s">
        <v>217</v>
      </c>
      <c r="F244" s="134" t="s">
        <v>16</v>
      </c>
      <c r="G244" s="7" t="s">
        <v>16</v>
      </c>
      <c r="H244" s="7" t="s">
        <v>16</v>
      </c>
      <c r="I244" s="7"/>
      <c r="J244" s="7"/>
      <c r="K244" s="7" t="s">
        <v>572</v>
      </c>
      <c r="L244" s="7" t="s">
        <v>1775</v>
      </c>
      <c r="M244" s="7" t="s">
        <v>570</v>
      </c>
      <c r="N244" s="7" t="str">
        <f t="shared" si="5"/>
        <v>TRUE</v>
      </c>
      <c r="O244" s="7" t="s">
        <v>16</v>
      </c>
      <c r="P244" s="7" t="s">
        <v>16</v>
      </c>
      <c r="Q244" s="7" t="s">
        <v>16</v>
      </c>
      <c r="R244" s="7" t="s">
        <v>559</v>
      </c>
      <c r="S244" s="7" t="s">
        <v>1588</v>
      </c>
      <c r="T244" s="135">
        <v>41.9364</v>
      </c>
      <c r="U244" s="136">
        <v>-81.6542</v>
      </c>
      <c r="V244" s="137" t="s">
        <v>1742</v>
      </c>
      <c r="X244" s="7" t="s">
        <v>805</v>
      </c>
      <c r="Y244" s="7" t="s">
        <v>878</v>
      </c>
      <c r="Z244" s="7" t="s">
        <v>879</v>
      </c>
      <c r="AA244" s="7"/>
      <c r="AB244" s="7">
        <v>10.0</v>
      </c>
      <c r="AC244" s="7" t="s">
        <v>16</v>
      </c>
      <c r="AD244" s="7"/>
      <c r="AE244" s="7" t="s">
        <v>19</v>
      </c>
      <c r="AF244" s="7">
        <v>0.22</v>
      </c>
      <c r="AG244" s="7" t="s">
        <v>19</v>
      </c>
      <c r="AH244" s="7" t="s">
        <v>19</v>
      </c>
      <c r="AI244" s="7" t="s">
        <v>19</v>
      </c>
      <c r="AJ244" s="7" t="s">
        <v>19</v>
      </c>
      <c r="AK244" s="7"/>
      <c r="AL244" s="7" t="s">
        <v>19</v>
      </c>
      <c r="AM244" s="7" t="s">
        <v>19</v>
      </c>
      <c r="AN244" s="7" t="s">
        <v>19</v>
      </c>
      <c r="AO244" s="7" t="s">
        <v>19</v>
      </c>
      <c r="AP244" s="7" t="s">
        <v>19</v>
      </c>
      <c r="AQ244" s="7" t="s">
        <v>19</v>
      </c>
      <c r="AR244" s="7" t="s">
        <v>19</v>
      </c>
      <c r="AS244" s="7" t="s">
        <v>19</v>
      </c>
      <c r="AT244" s="7" t="s">
        <v>19</v>
      </c>
      <c r="AU244" s="7" t="s">
        <v>19</v>
      </c>
      <c r="AV244" s="7" t="s">
        <v>19</v>
      </c>
      <c r="AW244" s="7" t="s">
        <v>19</v>
      </c>
      <c r="AX244" s="7" t="s">
        <v>19</v>
      </c>
      <c r="AY244" s="7" t="s">
        <v>19</v>
      </c>
      <c r="AZ244" s="7" t="s">
        <v>19</v>
      </c>
      <c r="BA244" s="7" t="s">
        <v>19</v>
      </c>
      <c r="BB244" s="7" t="s">
        <v>19</v>
      </c>
      <c r="BC244" s="7" t="s">
        <v>19</v>
      </c>
      <c r="BD244" s="7"/>
      <c r="BE244" s="7" t="s">
        <v>19</v>
      </c>
      <c r="BF244" s="7" t="s">
        <v>19</v>
      </c>
      <c r="BG244" s="7" t="s">
        <v>19</v>
      </c>
      <c r="BH244" s="7" t="s">
        <v>19</v>
      </c>
      <c r="BI244" s="7" t="s">
        <v>19</v>
      </c>
      <c r="BJ244" s="7"/>
      <c r="BK244" s="7" t="s">
        <v>19</v>
      </c>
      <c r="BL244" s="7" t="s">
        <v>19</v>
      </c>
      <c r="BM244" s="7" t="s">
        <v>19</v>
      </c>
      <c r="BN244" s="7" t="s">
        <v>19</v>
      </c>
      <c r="BO244" s="7" t="s">
        <v>19</v>
      </c>
      <c r="BP244" s="7" t="s">
        <v>19</v>
      </c>
      <c r="BQ244" s="7" t="s">
        <v>19</v>
      </c>
      <c r="BR244" s="7"/>
      <c r="BS244" s="7"/>
      <c r="BT244" s="7" t="b">
        <v>0</v>
      </c>
      <c r="BU244" s="7"/>
      <c r="BV244" s="7"/>
      <c r="BW244" s="7"/>
    </row>
    <row r="245">
      <c r="A245" s="7" t="s">
        <v>1776</v>
      </c>
      <c r="B245" s="132" t="b">
        <v>1</v>
      </c>
      <c r="C245" s="7" t="b">
        <v>1</v>
      </c>
      <c r="D245" s="138" t="s">
        <v>1777</v>
      </c>
      <c r="E245" s="134" t="s">
        <v>217</v>
      </c>
      <c r="F245" s="134" t="s">
        <v>16</v>
      </c>
      <c r="G245" s="7" t="s">
        <v>16</v>
      </c>
      <c r="H245" s="7" t="s">
        <v>16</v>
      </c>
      <c r="I245" s="7"/>
      <c r="J245" s="7"/>
      <c r="K245" s="7" t="s">
        <v>572</v>
      </c>
      <c r="L245" s="7" t="s">
        <v>1778</v>
      </c>
      <c r="M245" s="7" t="s">
        <v>570</v>
      </c>
      <c r="N245" s="7" t="str">
        <f t="shared" si="5"/>
        <v>TRUE</v>
      </c>
      <c r="O245" s="7" t="s">
        <v>16</v>
      </c>
      <c r="P245" s="7" t="s">
        <v>16</v>
      </c>
      <c r="Q245" s="7" t="s">
        <v>16</v>
      </c>
      <c r="R245" s="7" t="s">
        <v>559</v>
      </c>
      <c r="S245" s="7" t="s">
        <v>1588</v>
      </c>
      <c r="T245" s="135">
        <v>41.9364</v>
      </c>
      <c r="U245" s="136">
        <v>-81.6542</v>
      </c>
      <c r="V245" s="137" t="s">
        <v>1742</v>
      </c>
      <c r="X245" s="7" t="s">
        <v>805</v>
      </c>
      <c r="Y245" s="7" t="s">
        <v>878</v>
      </c>
      <c r="Z245" s="7" t="s">
        <v>879</v>
      </c>
      <c r="AA245" s="7"/>
      <c r="AB245" s="7">
        <v>10.0</v>
      </c>
      <c r="AC245" s="7" t="s">
        <v>16</v>
      </c>
      <c r="AD245" s="7"/>
      <c r="AE245" s="7" t="s">
        <v>19</v>
      </c>
      <c r="AF245" s="7">
        <v>0.22</v>
      </c>
      <c r="AG245" s="7" t="s">
        <v>19</v>
      </c>
      <c r="AH245" s="7" t="s">
        <v>19</v>
      </c>
      <c r="AI245" s="7" t="s">
        <v>19</v>
      </c>
      <c r="AJ245" s="7" t="s">
        <v>19</v>
      </c>
      <c r="AK245" s="7"/>
      <c r="AL245" s="7" t="s">
        <v>19</v>
      </c>
      <c r="AM245" s="7" t="s">
        <v>19</v>
      </c>
      <c r="AN245" s="7" t="s">
        <v>19</v>
      </c>
      <c r="AO245" s="7" t="s">
        <v>19</v>
      </c>
      <c r="AP245" s="7" t="s">
        <v>19</v>
      </c>
      <c r="AQ245" s="7" t="s">
        <v>19</v>
      </c>
      <c r="AR245" s="7" t="s">
        <v>19</v>
      </c>
      <c r="AS245" s="7" t="s">
        <v>19</v>
      </c>
      <c r="AT245" s="7" t="s">
        <v>19</v>
      </c>
      <c r="AU245" s="7" t="s">
        <v>19</v>
      </c>
      <c r="AV245" s="7" t="s">
        <v>19</v>
      </c>
      <c r="AW245" s="7" t="s">
        <v>19</v>
      </c>
      <c r="AX245" s="7" t="s">
        <v>19</v>
      </c>
      <c r="AY245" s="7" t="s">
        <v>19</v>
      </c>
      <c r="AZ245" s="7" t="s">
        <v>19</v>
      </c>
      <c r="BA245" s="7" t="s">
        <v>19</v>
      </c>
      <c r="BB245" s="7" t="s">
        <v>19</v>
      </c>
      <c r="BC245" s="7" t="s">
        <v>19</v>
      </c>
      <c r="BD245" s="7"/>
      <c r="BE245" s="7" t="s">
        <v>19</v>
      </c>
      <c r="BF245" s="7" t="s">
        <v>19</v>
      </c>
      <c r="BG245" s="7" t="s">
        <v>19</v>
      </c>
      <c r="BH245" s="7" t="s">
        <v>19</v>
      </c>
      <c r="BI245" s="7" t="s">
        <v>19</v>
      </c>
      <c r="BJ245" s="7"/>
      <c r="BK245" s="7" t="s">
        <v>19</v>
      </c>
      <c r="BL245" s="7" t="s">
        <v>19</v>
      </c>
      <c r="BM245" s="7" t="s">
        <v>19</v>
      </c>
      <c r="BN245" s="7" t="s">
        <v>19</v>
      </c>
      <c r="BO245" s="7" t="s">
        <v>19</v>
      </c>
      <c r="BP245" s="7" t="s">
        <v>19</v>
      </c>
      <c r="BQ245" s="7" t="s">
        <v>19</v>
      </c>
      <c r="BR245" s="7"/>
      <c r="BS245" s="7"/>
      <c r="BT245" s="7" t="b">
        <v>0</v>
      </c>
      <c r="BU245" s="7"/>
      <c r="BV245" s="7"/>
      <c r="BW245" s="7"/>
    </row>
    <row r="246">
      <c r="A246" s="7" t="s">
        <v>1779</v>
      </c>
      <c r="B246" s="132" t="b">
        <v>1</v>
      </c>
      <c r="C246" s="7" t="b">
        <v>1</v>
      </c>
      <c r="D246" s="138" t="s">
        <v>1780</v>
      </c>
      <c r="E246" s="134" t="s">
        <v>217</v>
      </c>
      <c r="F246" s="134" t="s">
        <v>16</v>
      </c>
      <c r="G246" s="7" t="s">
        <v>16</v>
      </c>
      <c r="H246" s="7" t="s">
        <v>16</v>
      </c>
      <c r="I246" s="7"/>
      <c r="J246" s="7"/>
      <c r="K246" s="7" t="s">
        <v>572</v>
      </c>
      <c r="L246" s="7" t="s">
        <v>1781</v>
      </c>
      <c r="M246" s="7" t="s">
        <v>570</v>
      </c>
      <c r="N246" s="7" t="str">
        <f t="shared" si="5"/>
        <v>TRUE</v>
      </c>
      <c r="O246" s="7" t="s">
        <v>16</v>
      </c>
      <c r="P246" s="7" t="s">
        <v>16</v>
      </c>
      <c r="Q246" s="7" t="s">
        <v>16</v>
      </c>
      <c r="R246" s="7" t="s">
        <v>559</v>
      </c>
      <c r="S246" s="7" t="s">
        <v>1588</v>
      </c>
      <c r="T246" s="135">
        <v>41.9364</v>
      </c>
      <c r="U246" s="136">
        <v>-81.6542</v>
      </c>
      <c r="V246" s="137" t="s">
        <v>1742</v>
      </c>
      <c r="X246" s="7" t="s">
        <v>805</v>
      </c>
      <c r="Y246" s="7" t="s">
        <v>878</v>
      </c>
      <c r="Z246" s="7" t="s">
        <v>879</v>
      </c>
      <c r="AA246" s="7"/>
      <c r="AB246" s="7">
        <v>10.0</v>
      </c>
      <c r="AC246" s="7" t="s">
        <v>16</v>
      </c>
      <c r="AD246" s="7"/>
      <c r="AE246" s="7" t="s">
        <v>19</v>
      </c>
      <c r="AF246" s="7">
        <v>0.22</v>
      </c>
      <c r="AG246" s="7" t="s">
        <v>19</v>
      </c>
      <c r="AH246" s="7" t="s">
        <v>19</v>
      </c>
      <c r="AI246" s="7" t="s">
        <v>19</v>
      </c>
      <c r="AJ246" s="7" t="s">
        <v>19</v>
      </c>
      <c r="AK246" s="7"/>
      <c r="AL246" s="7" t="s">
        <v>19</v>
      </c>
      <c r="AM246" s="7" t="s">
        <v>19</v>
      </c>
      <c r="AN246" s="7" t="s">
        <v>19</v>
      </c>
      <c r="AO246" s="7" t="s">
        <v>19</v>
      </c>
      <c r="AP246" s="7" t="s">
        <v>19</v>
      </c>
      <c r="AQ246" s="7" t="s">
        <v>19</v>
      </c>
      <c r="AR246" s="7" t="s">
        <v>19</v>
      </c>
      <c r="AS246" s="7" t="s">
        <v>19</v>
      </c>
      <c r="AT246" s="7" t="s">
        <v>19</v>
      </c>
      <c r="AU246" s="7" t="s">
        <v>19</v>
      </c>
      <c r="AV246" s="7" t="s">
        <v>19</v>
      </c>
      <c r="AW246" s="7" t="s">
        <v>19</v>
      </c>
      <c r="AX246" s="7" t="s">
        <v>19</v>
      </c>
      <c r="AY246" s="7" t="s">
        <v>19</v>
      </c>
      <c r="AZ246" s="7" t="s">
        <v>19</v>
      </c>
      <c r="BA246" s="7" t="s">
        <v>19</v>
      </c>
      <c r="BB246" s="7" t="s">
        <v>19</v>
      </c>
      <c r="BC246" s="7" t="s">
        <v>19</v>
      </c>
      <c r="BD246" s="7"/>
      <c r="BE246" s="7" t="s">
        <v>19</v>
      </c>
      <c r="BF246" s="7" t="s">
        <v>19</v>
      </c>
      <c r="BG246" s="7" t="s">
        <v>19</v>
      </c>
      <c r="BH246" s="7" t="s">
        <v>19</v>
      </c>
      <c r="BI246" s="7" t="s">
        <v>19</v>
      </c>
      <c r="BJ246" s="7"/>
      <c r="BK246" s="7" t="s">
        <v>19</v>
      </c>
      <c r="BL246" s="7" t="s">
        <v>19</v>
      </c>
      <c r="BM246" s="7" t="s">
        <v>19</v>
      </c>
      <c r="BN246" s="7" t="s">
        <v>19</v>
      </c>
      <c r="BO246" s="7" t="s">
        <v>19</v>
      </c>
      <c r="BP246" s="7" t="s">
        <v>19</v>
      </c>
      <c r="BQ246" s="7" t="s">
        <v>19</v>
      </c>
      <c r="BR246" s="7"/>
      <c r="BS246" s="7"/>
      <c r="BT246" s="7" t="b">
        <v>0</v>
      </c>
      <c r="BU246" s="7"/>
      <c r="BV246" s="7"/>
      <c r="BW246" s="7"/>
    </row>
    <row r="247">
      <c r="A247" s="7" t="s">
        <v>1782</v>
      </c>
      <c r="B247" s="132" t="b">
        <v>1</v>
      </c>
      <c r="C247" s="7" t="b">
        <v>1</v>
      </c>
      <c r="D247" s="138" t="s">
        <v>1783</v>
      </c>
      <c r="E247" s="134" t="s">
        <v>217</v>
      </c>
      <c r="F247" s="134" t="s">
        <v>16</v>
      </c>
      <c r="G247" s="7" t="s">
        <v>16</v>
      </c>
      <c r="H247" s="7" t="s">
        <v>16</v>
      </c>
      <c r="I247" s="7"/>
      <c r="J247" s="7"/>
      <c r="K247" s="7" t="s">
        <v>572</v>
      </c>
      <c r="L247" s="7" t="s">
        <v>1784</v>
      </c>
      <c r="M247" s="7" t="s">
        <v>570</v>
      </c>
      <c r="N247" s="7" t="str">
        <f t="shared" si="5"/>
        <v>TRUE</v>
      </c>
      <c r="O247" s="7" t="s">
        <v>16</v>
      </c>
      <c r="P247" s="7" t="s">
        <v>16</v>
      </c>
      <c r="Q247" s="7" t="s">
        <v>16</v>
      </c>
      <c r="R247" s="7" t="s">
        <v>559</v>
      </c>
      <c r="S247" s="7" t="s">
        <v>1588</v>
      </c>
      <c r="T247" s="135">
        <v>41.9364</v>
      </c>
      <c r="U247" s="136">
        <v>-81.6542</v>
      </c>
      <c r="V247" s="137" t="s">
        <v>1742</v>
      </c>
      <c r="X247" s="7" t="s">
        <v>805</v>
      </c>
      <c r="Y247" s="7" t="s">
        <v>878</v>
      </c>
      <c r="Z247" s="7" t="s">
        <v>879</v>
      </c>
      <c r="AA247" s="7"/>
      <c r="AB247" s="7">
        <v>10.0</v>
      </c>
      <c r="AC247" s="7" t="s">
        <v>16</v>
      </c>
      <c r="AD247" s="7"/>
      <c r="AE247" s="7" t="s">
        <v>19</v>
      </c>
      <c r="AF247" s="7">
        <v>0.22</v>
      </c>
      <c r="AG247" s="7" t="s">
        <v>19</v>
      </c>
      <c r="AH247" s="7" t="s">
        <v>19</v>
      </c>
      <c r="AI247" s="7" t="s">
        <v>19</v>
      </c>
      <c r="AJ247" s="7" t="s">
        <v>19</v>
      </c>
      <c r="AK247" s="7"/>
      <c r="AL247" s="7" t="s">
        <v>19</v>
      </c>
      <c r="AM247" s="7" t="s">
        <v>19</v>
      </c>
      <c r="AN247" s="7" t="s">
        <v>19</v>
      </c>
      <c r="AO247" s="7" t="s">
        <v>19</v>
      </c>
      <c r="AP247" s="7" t="s">
        <v>19</v>
      </c>
      <c r="AQ247" s="7" t="s">
        <v>19</v>
      </c>
      <c r="AR247" s="7" t="s">
        <v>19</v>
      </c>
      <c r="AS247" s="7" t="s">
        <v>19</v>
      </c>
      <c r="AT247" s="7" t="s">
        <v>19</v>
      </c>
      <c r="AU247" s="7" t="s">
        <v>19</v>
      </c>
      <c r="AV247" s="7" t="s">
        <v>19</v>
      </c>
      <c r="AW247" s="7" t="s">
        <v>19</v>
      </c>
      <c r="AX247" s="7" t="s">
        <v>19</v>
      </c>
      <c r="AY247" s="7" t="s">
        <v>19</v>
      </c>
      <c r="AZ247" s="7" t="s">
        <v>19</v>
      </c>
      <c r="BA247" s="7" t="s">
        <v>19</v>
      </c>
      <c r="BB247" s="7" t="s">
        <v>19</v>
      </c>
      <c r="BC247" s="7" t="s">
        <v>19</v>
      </c>
      <c r="BD247" s="7"/>
      <c r="BE247" s="7" t="s">
        <v>19</v>
      </c>
      <c r="BF247" s="7" t="s">
        <v>19</v>
      </c>
      <c r="BG247" s="7" t="s">
        <v>19</v>
      </c>
      <c r="BH247" s="7" t="s">
        <v>19</v>
      </c>
      <c r="BI247" s="7" t="s">
        <v>19</v>
      </c>
      <c r="BJ247" s="7"/>
      <c r="BK247" s="7" t="s">
        <v>19</v>
      </c>
      <c r="BL247" s="7" t="s">
        <v>19</v>
      </c>
      <c r="BM247" s="7" t="s">
        <v>19</v>
      </c>
      <c r="BN247" s="7" t="s">
        <v>19</v>
      </c>
      <c r="BO247" s="7" t="s">
        <v>19</v>
      </c>
      <c r="BP247" s="7" t="s">
        <v>19</v>
      </c>
      <c r="BQ247" s="7" t="s">
        <v>19</v>
      </c>
      <c r="BR247" s="7"/>
      <c r="BS247" s="7"/>
      <c r="BT247" s="7" t="b">
        <v>0</v>
      </c>
      <c r="BU247" s="7"/>
      <c r="BV247" s="7"/>
      <c r="BW247" s="7"/>
    </row>
    <row r="248">
      <c r="A248" s="7" t="s">
        <v>1785</v>
      </c>
      <c r="B248" s="132" t="b">
        <v>1</v>
      </c>
      <c r="C248" s="7" t="b">
        <v>1</v>
      </c>
      <c r="D248" s="138" t="s">
        <v>1786</v>
      </c>
      <c r="E248" s="134" t="s">
        <v>217</v>
      </c>
      <c r="F248" s="134" t="s">
        <v>16</v>
      </c>
      <c r="G248" s="7" t="s">
        <v>16</v>
      </c>
      <c r="H248" s="7" t="s">
        <v>16</v>
      </c>
      <c r="I248" s="7"/>
      <c r="J248" s="7"/>
      <c r="K248" s="7" t="s">
        <v>572</v>
      </c>
      <c r="L248" s="7" t="s">
        <v>1787</v>
      </c>
      <c r="M248" s="7" t="s">
        <v>570</v>
      </c>
      <c r="N248" s="7" t="str">
        <f t="shared" si="5"/>
        <v>TRUE</v>
      </c>
      <c r="O248" s="7" t="s">
        <v>16</v>
      </c>
      <c r="P248" s="7" t="s">
        <v>16</v>
      </c>
      <c r="Q248" s="7" t="s">
        <v>16</v>
      </c>
      <c r="R248" s="7" t="s">
        <v>559</v>
      </c>
      <c r="S248" s="7" t="s">
        <v>1588</v>
      </c>
      <c r="T248" s="135">
        <v>41.9364</v>
      </c>
      <c r="U248" s="136">
        <v>-81.6542</v>
      </c>
      <c r="V248" s="137" t="s">
        <v>1742</v>
      </c>
      <c r="X248" s="7" t="s">
        <v>805</v>
      </c>
      <c r="Y248" s="7" t="s">
        <v>878</v>
      </c>
      <c r="Z248" s="7" t="s">
        <v>879</v>
      </c>
      <c r="AA248" s="7"/>
      <c r="AB248" s="7">
        <v>10.0</v>
      </c>
      <c r="AC248" s="7" t="s">
        <v>16</v>
      </c>
      <c r="AD248" s="7"/>
      <c r="AE248" s="7" t="s">
        <v>19</v>
      </c>
      <c r="AF248" s="7">
        <v>0.22</v>
      </c>
      <c r="AG248" s="7" t="s">
        <v>19</v>
      </c>
      <c r="AH248" s="7" t="s">
        <v>19</v>
      </c>
      <c r="AI248" s="7" t="s">
        <v>19</v>
      </c>
      <c r="AJ248" s="7" t="s">
        <v>19</v>
      </c>
      <c r="AK248" s="7"/>
      <c r="AL248" s="7" t="s">
        <v>19</v>
      </c>
      <c r="AM248" s="7" t="s">
        <v>19</v>
      </c>
      <c r="AN248" s="7" t="s">
        <v>19</v>
      </c>
      <c r="AO248" s="7" t="s">
        <v>19</v>
      </c>
      <c r="AP248" s="7" t="s">
        <v>19</v>
      </c>
      <c r="AQ248" s="7" t="s">
        <v>19</v>
      </c>
      <c r="AR248" s="7" t="s">
        <v>19</v>
      </c>
      <c r="AS248" s="7" t="s">
        <v>19</v>
      </c>
      <c r="AT248" s="7" t="s">
        <v>19</v>
      </c>
      <c r="AU248" s="7" t="s">
        <v>19</v>
      </c>
      <c r="AV248" s="7" t="s">
        <v>19</v>
      </c>
      <c r="AW248" s="7" t="s">
        <v>19</v>
      </c>
      <c r="AX248" s="7" t="s">
        <v>19</v>
      </c>
      <c r="AY248" s="7" t="s">
        <v>19</v>
      </c>
      <c r="AZ248" s="7" t="s">
        <v>19</v>
      </c>
      <c r="BA248" s="7" t="s">
        <v>19</v>
      </c>
      <c r="BB248" s="7" t="s">
        <v>19</v>
      </c>
      <c r="BC248" s="7" t="s">
        <v>19</v>
      </c>
      <c r="BD248" s="7"/>
      <c r="BE248" s="7" t="s">
        <v>19</v>
      </c>
      <c r="BF248" s="7" t="s">
        <v>19</v>
      </c>
      <c r="BG248" s="7" t="s">
        <v>19</v>
      </c>
      <c r="BH248" s="7" t="s">
        <v>19</v>
      </c>
      <c r="BI248" s="7" t="s">
        <v>19</v>
      </c>
      <c r="BJ248" s="7"/>
      <c r="BK248" s="7" t="s">
        <v>19</v>
      </c>
      <c r="BL248" s="7" t="s">
        <v>19</v>
      </c>
      <c r="BM248" s="7" t="s">
        <v>19</v>
      </c>
      <c r="BN248" s="7" t="s">
        <v>19</v>
      </c>
      <c r="BO248" s="7" t="s">
        <v>19</v>
      </c>
      <c r="BP248" s="7" t="s">
        <v>19</v>
      </c>
      <c r="BQ248" s="7" t="s">
        <v>19</v>
      </c>
      <c r="BR248" s="7"/>
      <c r="BS248" s="7"/>
      <c r="BT248" s="7" t="b">
        <v>0</v>
      </c>
      <c r="BU248" s="7"/>
      <c r="BV248" s="7"/>
      <c r="BW248" s="7"/>
    </row>
    <row r="249">
      <c r="A249" s="7" t="s">
        <v>1788</v>
      </c>
      <c r="B249" s="132" t="b">
        <v>1</v>
      </c>
      <c r="C249" s="7" t="b">
        <v>1</v>
      </c>
      <c r="D249" s="138" t="s">
        <v>1789</v>
      </c>
      <c r="E249" s="134" t="s">
        <v>217</v>
      </c>
      <c r="F249" s="134" t="s">
        <v>16</v>
      </c>
      <c r="G249" s="7" t="s">
        <v>16</v>
      </c>
      <c r="H249" s="7" t="s">
        <v>16</v>
      </c>
      <c r="I249" s="7"/>
      <c r="J249" s="7"/>
      <c r="K249" s="7" t="s">
        <v>572</v>
      </c>
      <c r="L249" s="7" t="s">
        <v>1790</v>
      </c>
      <c r="M249" s="7" t="s">
        <v>570</v>
      </c>
      <c r="N249" s="7" t="str">
        <f t="shared" si="5"/>
        <v>TRUE</v>
      </c>
      <c r="O249" s="7" t="s">
        <v>16</v>
      </c>
      <c r="P249" s="7" t="s">
        <v>16</v>
      </c>
      <c r="Q249" s="7" t="s">
        <v>16</v>
      </c>
      <c r="R249" s="7" t="s">
        <v>559</v>
      </c>
      <c r="S249" s="7" t="s">
        <v>1588</v>
      </c>
      <c r="T249" s="135">
        <v>41.9364</v>
      </c>
      <c r="U249" s="136">
        <v>-81.6542</v>
      </c>
      <c r="V249" s="137" t="s">
        <v>1742</v>
      </c>
      <c r="X249" s="7" t="s">
        <v>805</v>
      </c>
      <c r="Y249" s="7" t="s">
        <v>878</v>
      </c>
      <c r="Z249" s="7" t="s">
        <v>879</v>
      </c>
      <c r="AA249" s="7"/>
      <c r="AB249" s="7">
        <v>10.0</v>
      </c>
      <c r="AC249" s="7" t="s">
        <v>16</v>
      </c>
      <c r="AD249" s="7"/>
      <c r="AE249" s="7" t="s">
        <v>19</v>
      </c>
      <c r="AF249" s="7">
        <v>0.22</v>
      </c>
      <c r="AG249" s="7" t="s">
        <v>19</v>
      </c>
      <c r="AH249" s="7" t="s">
        <v>19</v>
      </c>
      <c r="AI249" s="7" t="s">
        <v>19</v>
      </c>
      <c r="AJ249" s="7" t="s">
        <v>19</v>
      </c>
      <c r="AK249" s="7"/>
      <c r="AL249" s="7" t="s">
        <v>19</v>
      </c>
      <c r="AM249" s="7" t="s">
        <v>19</v>
      </c>
      <c r="AN249" s="7" t="s">
        <v>19</v>
      </c>
      <c r="AO249" s="7" t="s">
        <v>19</v>
      </c>
      <c r="AP249" s="7" t="s">
        <v>19</v>
      </c>
      <c r="AQ249" s="7" t="s">
        <v>19</v>
      </c>
      <c r="AR249" s="7" t="s">
        <v>19</v>
      </c>
      <c r="AS249" s="7" t="s">
        <v>19</v>
      </c>
      <c r="AT249" s="7" t="s">
        <v>19</v>
      </c>
      <c r="AU249" s="7" t="s">
        <v>19</v>
      </c>
      <c r="AV249" s="7" t="s">
        <v>19</v>
      </c>
      <c r="AW249" s="7" t="s">
        <v>19</v>
      </c>
      <c r="AX249" s="7" t="s">
        <v>19</v>
      </c>
      <c r="AY249" s="7" t="s">
        <v>19</v>
      </c>
      <c r="AZ249" s="7" t="s">
        <v>19</v>
      </c>
      <c r="BA249" s="7" t="s">
        <v>19</v>
      </c>
      <c r="BB249" s="7" t="s">
        <v>19</v>
      </c>
      <c r="BC249" s="7" t="s">
        <v>19</v>
      </c>
      <c r="BD249" s="7"/>
      <c r="BE249" s="7" t="s">
        <v>19</v>
      </c>
      <c r="BF249" s="7" t="s">
        <v>19</v>
      </c>
      <c r="BG249" s="7" t="s">
        <v>19</v>
      </c>
      <c r="BH249" s="7" t="s">
        <v>19</v>
      </c>
      <c r="BI249" s="7" t="s">
        <v>19</v>
      </c>
      <c r="BJ249" s="7"/>
      <c r="BK249" s="7" t="s">
        <v>19</v>
      </c>
      <c r="BL249" s="7" t="s">
        <v>19</v>
      </c>
      <c r="BM249" s="7" t="s">
        <v>19</v>
      </c>
      <c r="BN249" s="7" t="s">
        <v>19</v>
      </c>
      <c r="BO249" s="7" t="s">
        <v>19</v>
      </c>
      <c r="BP249" s="7" t="s">
        <v>19</v>
      </c>
      <c r="BQ249" s="7" t="s">
        <v>19</v>
      </c>
      <c r="BR249" s="7"/>
      <c r="BS249" s="7"/>
      <c r="BT249" s="7" t="b">
        <v>0</v>
      </c>
      <c r="BU249" s="7"/>
      <c r="BV249" s="7"/>
      <c r="BW249" s="7"/>
    </row>
    <row r="250">
      <c r="A250" s="7" t="s">
        <v>1791</v>
      </c>
      <c r="B250" s="132" t="b">
        <v>1</v>
      </c>
      <c r="C250" s="7" t="b">
        <v>1</v>
      </c>
      <c r="D250" s="138" t="s">
        <v>1792</v>
      </c>
      <c r="E250" s="134" t="s">
        <v>217</v>
      </c>
      <c r="F250" s="134" t="s">
        <v>16</v>
      </c>
      <c r="G250" s="7" t="s">
        <v>16</v>
      </c>
      <c r="H250" s="7" t="s">
        <v>16</v>
      </c>
      <c r="I250" s="7"/>
      <c r="J250" s="7"/>
      <c r="K250" s="7" t="s">
        <v>572</v>
      </c>
      <c r="L250" s="7" t="s">
        <v>1793</v>
      </c>
      <c r="M250" s="7" t="s">
        <v>570</v>
      </c>
      <c r="N250" s="7" t="str">
        <f t="shared" si="5"/>
        <v>TRUE</v>
      </c>
      <c r="O250" s="7" t="s">
        <v>16</v>
      </c>
      <c r="P250" s="7" t="s">
        <v>16</v>
      </c>
      <c r="Q250" s="7" t="s">
        <v>16</v>
      </c>
      <c r="R250" s="7" t="s">
        <v>559</v>
      </c>
      <c r="S250" s="7" t="s">
        <v>1588</v>
      </c>
      <c r="T250" s="135">
        <v>41.5186</v>
      </c>
      <c r="U250" s="136">
        <v>-82.6406</v>
      </c>
      <c r="V250" s="137" t="s">
        <v>1742</v>
      </c>
      <c r="X250" s="7" t="s">
        <v>805</v>
      </c>
      <c r="Y250" s="7" t="s">
        <v>878</v>
      </c>
      <c r="Z250" s="7" t="s">
        <v>879</v>
      </c>
      <c r="AA250" s="7"/>
      <c r="AB250" s="7">
        <v>10.0</v>
      </c>
      <c r="AC250" s="7" t="s">
        <v>16</v>
      </c>
      <c r="AD250" s="7"/>
      <c r="AE250" s="7" t="s">
        <v>19</v>
      </c>
      <c r="AF250" s="7">
        <v>0.22</v>
      </c>
      <c r="AG250" s="7" t="s">
        <v>19</v>
      </c>
      <c r="AH250" s="7" t="s">
        <v>19</v>
      </c>
      <c r="AI250" s="7" t="s">
        <v>19</v>
      </c>
      <c r="AJ250" s="7" t="s">
        <v>19</v>
      </c>
      <c r="AK250" s="7"/>
      <c r="AL250" s="7" t="s">
        <v>19</v>
      </c>
      <c r="AM250" s="7" t="s">
        <v>19</v>
      </c>
      <c r="AN250" s="7" t="s">
        <v>19</v>
      </c>
      <c r="AO250" s="7" t="s">
        <v>19</v>
      </c>
      <c r="AP250" s="7" t="s">
        <v>19</v>
      </c>
      <c r="AQ250" s="7" t="s">
        <v>19</v>
      </c>
      <c r="AR250" s="7" t="s">
        <v>19</v>
      </c>
      <c r="AS250" s="7" t="s">
        <v>19</v>
      </c>
      <c r="AT250" s="7" t="s">
        <v>19</v>
      </c>
      <c r="AU250" s="7" t="s">
        <v>19</v>
      </c>
      <c r="AV250" s="7" t="s">
        <v>19</v>
      </c>
      <c r="AW250" s="7" t="s">
        <v>19</v>
      </c>
      <c r="AX250" s="7" t="s">
        <v>19</v>
      </c>
      <c r="AY250" s="7" t="s">
        <v>19</v>
      </c>
      <c r="AZ250" s="7" t="s">
        <v>19</v>
      </c>
      <c r="BA250" s="7" t="s">
        <v>19</v>
      </c>
      <c r="BB250" s="7" t="s">
        <v>19</v>
      </c>
      <c r="BC250" s="7" t="s">
        <v>19</v>
      </c>
      <c r="BD250" s="7"/>
      <c r="BE250" s="7" t="s">
        <v>19</v>
      </c>
      <c r="BF250" s="7" t="s">
        <v>19</v>
      </c>
      <c r="BG250" s="7" t="s">
        <v>19</v>
      </c>
      <c r="BH250" s="7" t="s">
        <v>19</v>
      </c>
      <c r="BI250" s="7" t="s">
        <v>19</v>
      </c>
      <c r="BJ250" s="7"/>
      <c r="BK250" s="7" t="s">
        <v>19</v>
      </c>
      <c r="BL250" s="7" t="s">
        <v>19</v>
      </c>
      <c r="BM250" s="7" t="s">
        <v>19</v>
      </c>
      <c r="BN250" s="7" t="s">
        <v>19</v>
      </c>
      <c r="BO250" s="7" t="s">
        <v>19</v>
      </c>
      <c r="BP250" s="7" t="s">
        <v>19</v>
      </c>
      <c r="BQ250" s="7" t="s">
        <v>19</v>
      </c>
      <c r="BR250" s="7"/>
      <c r="BS250" s="7"/>
      <c r="BT250" s="7" t="b">
        <v>0</v>
      </c>
      <c r="BU250" s="7"/>
      <c r="BV250" s="7"/>
      <c r="BW250" s="7"/>
    </row>
    <row r="251">
      <c r="A251" s="7" t="s">
        <v>1794</v>
      </c>
      <c r="B251" s="132" t="b">
        <v>1</v>
      </c>
      <c r="C251" s="7" t="b">
        <v>1</v>
      </c>
      <c r="D251" s="138" t="s">
        <v>1795</v>
      </c>
      <c r="E251" s="134" t="s">
        <v>217</v>
      </c>
      <c r="F251" s="134" t="s">
        <v>16</v>
      </c>
      <c r="G251" s="7" t="s">
        <v>16</v>
      </c>
      <c r="H251" s="7" t="s">
        <v>16</v>
      </c>
      <c r="I251" s="7"/>
      <c r="J251" s="7"/>
      <c r="K251" s="7" t="s">
        <v>572</v>
      </c>
      <c r="L251" s="7" t="s">
        <v>1796</v>
      </c>
      <c r="M251" s="7" t="s">
        <v>570</v>
      </c>
      <c r="N251" s="7" t="str">
        <f t="shared" si="5"/>
        <v>TRUE</v>
      </c>
      <c r="O251" s="7" t="s">
        <v>16</v>
      </c>
      <c r="P251" s="7" t="s">
        <v>16</v>
      </c>
      <c r="Q251" s="7" t="s">
        <v>16</v>
      </c>
      <c r="R251" s="7" t="s">
        <v>559</v>
      </c>
      <c r="S251" s="7" t="s">
        <v>1588</v>
      </c>
      <c r="T251" s="135">
        <v>41.9364</v>
      </c>
      <c r="U251" s="136">
        <v>-81.6542</v>
      </c>
      <c r="V251" s="137" t="s">
        <v>1738</v>
      </c>
      <c r="X251" s="7" t="s">
        <v>805</v>
      </c>
      <c r="Y251" s="7" t="s">
        <v>878</v>
      </c>
      <c r="Z251" s="7" t="s">
        <v>879</v>
      </c>
      <c r="AA251" s="7"/>
      <c r="AB251" s="7">
        <v>10.0</v>
      </c>
      <c r="AC251" s="7" t="s">
        <v>16</v>
      </c>
      <c r="AD251" s="7"/>
      <c r="AE251" s="7" t="s">
        <v>19</v>
      </c>
      <c r="AF251" s="7">
        <v>0.22</v>
      </c>
      <c r="AG251" s="7" t="s">
        <v>19</v>
      </c>
      <c r="AH251" s="7" t="s">
        <v>19</v>
      </c>
      <c r="AI251" s="7" t="s">
        <v>19</v>
      </c>
      <c r="AJ251" s="7" t="s">
        <v>19</v>
      </c>
      <c r="AK251" s="7"/>
      <c r="AL251" s="7" t="s">
        <v>19</v>
      </c>
      <c r="AM251" s="7" t="s">
        <v>19</v>
      </c>
      <c r="AN251" s="7" t="s">
        <v>19</v>
      </c>
      <c r="AO251" s="7" t="s">
        <v>19</v>
      </c>
      <c r="AP251" s="7" t="s">
        <v>19</v>
      </c>
      <c r="AQ251" s="7" t="s">
        <v>19</v>
      </c>
      <c r="AR251" s="7" t="s">
        <v>19</v>
      </c>
      <c r="AS251" s="7" t="s">
        <v>19</v>
      </c>
      <c r="AT251" s="7" t="s">
        <v>19</v>
      </c>
      <c r="AU251" s="7" t="s">
        <v>19</v>
      </c>
      <c r="AV251" s="7" t="s">
        <v>19</v>
      </c>
      <c r="AW251" s="7" t="s">
        <v>19</v>
      </c>
      <c r="AX251" s="7" t="s">
        <v>19</v>
      </c>
      <c r="AY251" s="7" t="s">
        <v>19</v>
      </c>
      <c r="AZ251" s="7" t="s">
        <v>19</v>
      </c>
      <c r="BA251" s="7" t="s">
        <v>19</v>
      </c>
      <c r="BB251" s="7" t="s">
        <v>19</v>
      </c>
      <c r="BC251" s="7" t="s">
        <v>19</v>
      </c>
      <c r="BD251" s="7"/>
      <c r="BE251" s="7" t="s">
        <v>19</v>
      </c>
      <c r="BF251" s="7" t="s">
        <v>19</v>
      </c>
      <c r="BG251" s="7" t="s">
        <v>19</v>
      </c>
      <c r="BH251" s="7" t="s">
        <v>19</v>
      </c>
      <c r="BI251" s="7" t="s">
        <v>19</v>
      </c>
      <c r="BJ251" s="7"/>
      <c r="BK251" s="7" t="s">
        <v>19</v>
      </c>
      <c r="BL251" s="7" t="s">
        <v>19</v>
      </c>
      <c r="BM251" s="7" t="s">
        <v>19</v>
      </c>
      <c r="BN251" s="7" t="s">
        <v>19</v>
      </c>
      <c r="BO251" s="7" t="s">
        <v>19</v>
      </c>
      <c r="BP251" s="7" t="s">
        <v>19</v>
      </c>
      <c r="BQ251" s="7" t="s">
        <v>19</v>
      </c>
      <c r="BR251" s="7"/>
      <c r="BS251" s="7"/>
      <c r="BT251" s="7" t="b">
        <v>0</v>
      </c>
      <c r="BU251" s="7"/>
      <c r="BV251" s="7"/>
      <c r="BW251" s="7"/>
    </row>
    <row r="252">
      <c r="A252" s="7" t="s">
        <v>1797</v>
      </c>
      <c r="B252" s="132" t="b">
        <v>1</v>
      </c>
      <c r="C252" s="7" t="b">
        <v>1</v>
      </c>
      <c r="D252" s="138" t="s">
        <v>1798</v>
      </c>
      <c r="E252" s="134" t="s">
        <v>217</v>
      </c>
      <c r="F252" s="134" t="s">
        <v>16</v>
      </c>
      <c r="G252" s="7" t="s">
        <v>16</v>
      </c>
      <c r="H252" s="7" t="s">
        <v>16</v>
      </c>
      <c r="I252" s="7"/>
      <c r="J252" s="7"/>
      <c r="K252" s="7" t="s">
        <v>572</v>
      </c>
      <c r="L252" s="7" t="s">
        <v>1799</v>
      </c>
      <c r="M252" s="7" t="s">
        <v>570</v>
      </c>
      <c r="N252" s="7" t="str">
        <f t="shared" si="5"/>
        <v>TRUE</v>
      </c>
      <c r="O252" s="7" t="s">
        <v>16</v>
      </c>
      <c r="P252" s="7" t="s">
        <v>16</v>
      </c>
      <c r="Q252" s="7" t="s">
        <v>16</v>
      </c>
      <c r="R252" s="7" t="s">
        <v>559</v>
      </c>
      <c r="S252" s="7" t="s">
        <v>1588</v>
      </c>
      <c r="T252" s="135">
        <v>41.9364</v>
      </c>
      <c r="U252" s="136">
        <v>-81.6542</v>
      </c>
      <c r="V252" s="137" t="s">
        <v>1742</v>
      </c>
      <c r="X252" s="7" t="s">
        <v>805</v>
      </c>
      <c r="Y252" s="7" t="s">
        <v>878</v>
      </c>
      <c r="Z252" s="7" t="s">
        <v>879</v>
      </c>
      <c r="AA252" s="7"/>
      <c r="AB252" s="7">
        <v>10.0</v>
      </c>
      <c r="AC252" s="7" t="s">
        <v>16</v>
      </c>
      <c r="AD252" s="7"/>
      <c r="AE252" s="7" t="s">
        <v>19</v>
      </c>
      <c r="AF252" s="7">
        <v>0.22</v>
      </c>
      <c r="AG252" s="7" t="s">
        <v>19</v>
      </c>
      <c r="AH252" s="7" t="s">
        <v>19</v>
      </c>
      <c r="AI252" s="7" t="s">
        <v>19</v>
      </c>
      <c r="AJ252" s="7" t="s">
        <v>19</v>
      </c>
      <c r="AK252" s="7"/>
      <c r="AL252" s="7" t="s">
        <v>19</v>
      </c>
      <c r="AM252" s="7" t="s">
        <v>19</v>
      </c>
      <c r="AN252" s="7" t="s">
        <v>19</v>
      </c>
      <c r="AO252" s="7" t="s">
        <v>19</v>
      </c>
      <c r="AP252" s="7" t="s">
        <v>19</v>
      </c>
      <c r="AQ252" s="7" t="s">
        <v>19</v>
      </c>
      <c r="AR252" s="7" t="s">
        <v>19</v>
      </c>
      <c r="AS252" s="7" t="s">
        <v>19</v>
      </c>
      <c r="AT252" s="7" t="s">
        <v>19</v>
      </c>
      <c r="AU252" s="7" t="s">
        <v>19</v>
      </c>
      <c r="AV252" s="7" t="s">
        <v>19</v>
      </c>
      <c r="AW252" s="7" t="s">
        <v>19</v>
      </c>
      <c r="AX252" s="7" t="s">
        <v>19</v>
      </c>
      <c r="AY252" s="7" t="s">
        <v>19</v>
      </c>
      <c r="AZ252" s="7" t="s">
        <v>19</v>
      </c>
      <c r="BA252" s="7" t="s">
        <v>19</v>
      </c>
      <c r="BB252" s="7" t="s">
        <v>19</v>
      </c>
      <c r="BC252" s="7" t="s">
        <v>19</v>
      </c>
      <c r="BD252" s="7"/>
      <c r="BE252" s="7" t="s">
        <v>19</v>
      </c>
      <c r="BF252" s="7" t="s">
        <v>19</v>
      </c>
      <c r="BG252" s="7" t="s">
        <v>19</v>
      </c>
      <c r="BH252" s="7" t="s">
        <v>19</v>
      </c>
      <c r="BI252" s="7" t="s">
        <v>19</v>
      </c>
      <c r="BJ252" s="7"/>
      <c r="BK252" s="7" t="s">
        <v>19</v>
      </c>
      <c r="BL252" s="7" t="s">
        <v>19</v>
      </c>
      <c r="BM252" s="7" t="s">
        <v>19</v>
      </c>
      <c r="BN252" s="7" t="s">
        <v>19</v>
      </c>
      <c r="BO252" s="7" t="s">
        <v>19</v>
      </c>
      <c r="BP252" s="7" t="s">
        <v>19</v>
      </c>
      <c r="BQ252" s="7" t="s">
        <v>19</v>
      </c>
      <c r="BR252" s="7"/>
      <c r="BS252" s="7"/>
      <c r="BT252" s="7" t="b">
        <v>0</v>
      </c>
      <c r="BU252" s="7"/>
      <c r="BV252" s="7"/>
      <c r="BW252" s="7"/>
    </row>
    <row r="253">
      <c r="A253" s="7" t="s">
        <v>1800</v>
      </c>
      <c r="B253" s="132" t="b">
        <v>1</v>
      </c>
      <c r="C253" s="7" t="b">
        <v>1</v>
      </c>
      <c r="D253" s="138" t="s">
        <v>1801</v>
      </c>
      <c r="E253" s="134" t="s">
        <v>217</v>
      </c>
      <c r="F253" s="134" t="s">
        <v>16</v>
      </c>
      <c r="G253" s="7" t="s">
        <v>16</v>
      </c>
      <c r="H253" s="7" t="s">
        <v>16</v>
      </c>
      <c r="I253" s="7"/>
      <c r="J253" s="7"/>
      <c r="K253" s="7" t="s">
        <v>572</v>
      </c>
      <c r="L253" s="7" t="s">
        <v>1802</v>
      </c>
      <c r="M253" s="7" t="s">
        <v>570</v>
      </c>
      <c r="N253" s="7" t="str">
        <f t="shared" si="5"/>
        <v>TRUE</v>
      </c>
      <c r="O253" s="7" t="s">
        <v>16</v>
      </c>
      <c r="P253" s="7" t="s">
        <v>16</v>
      </c>
      <c r="Q253" s="7" t="s">
        <v>16</v>
      </c>
      <c r="R253" s="7" t="s">
        <v>559</v>
      </c>
      <c r="S253" s="7" t="s">
        <v>1588</v>
      </c>
      <c r="T253" s="135">
        <v>41.9364</v>
      </c>
      <c r="U253" s="136">
        <v>-81.6542</v>
      </c>
      <c r="V253" s="137" t="s">
        <v>1742</v>
      </c>
      <c r="X253" s="7" t="s">
        <v>805</v>
      </c>
      <c r="Y253" s="7" t="s">
        <v>878</v>
      </c>
      <c r="Z253" s="7" t="s">
        <v>879</v>
      </c>
      <c r="AA253" s="7"/>
      <c r="AB253" s="7">
        <v>10.0</v>
      </c>
      <c r="AC253" s="7" t="s">
        <v>16</v>
      </c>
      <c r="AD253" s="7"/>
      <c r="AE253" s="7" t="s">
        <v>19</v>
      </c>
      <c r="AF253" s="7">
        <v>0.22</v>
      </c>
      <c r="AG253" s="7" t="s">
        <v>19</v>
      </c>
      <c r="AH253" s="7" t="s">
        <v>19</v>
      </c>
      <c r="AI253" s="7" t="s">
        <v>19</v>
      </c>
      <c r="AJ253" s="7" t="s">
        <v>19</v>
      </c>
      <c r="AK253" s="7"/>
      <c r="AL253" s="7" t="s">
        <v>19</v>
      </c>
      <c r="AM253" s="7" t="s">
        <v>19</v>
      </c>
      <c r="AN253" s="7" t="s">
        <v>19</v>
      </c>
      <c r="AO253" s="7" t="s">
        <v>19</v>
      </c>
      <c r="AP253" s="7" t="s">
        <v>19</v>
      </c>
      <c r="AQ253" s="7" t="s">
        <v>19</v>
      </c>
      <c r="AR253" s="7" t="s">
        <v>19</v>
      </c>
      <c r="AS253" s="7" t="s">
        <v>19</v>
      </c>
      <c r="AT253" s="7" t="s">
        <v>19</v>
      </c>
      <c r="AU253" s="7" t="s">
        <v>19</v>
      </c>
      <c r="AV253" s="7" t="s">
        <v>19</v>
      </c>
      <c r="AW253" s="7" t="s">
        <v>19</v>
      </c>
      <c r="AX253" s="7" t="s">
        <v>19</v>
      </c>
      <c r="AY253" s="7" t="s">
        <v>19</v>
      </c>
      <c r="AZ253" s="7" t="s">
        <v>19</v>
      </c>
      <c r="BA253" s="7" t="s">
        <v>19</v>
      </c>
      <c r="BB253" s="7" t="s">
        <v>19</v>
      </c>
      <c r="BC253" s="7" t="s">
        <v>19</v>
      </c>
      <c r="BD253" s="7"/>
      <c r="BE253" s="7" t="s">
        <v>19</v>
      </c>
      <c r="BF253" s="7" t="s">
        <v>19</v>
      </c>
      <c r="BG253" s="7" t="s">
        <v>19</v>
      </c>
      <c r="BH253" s="7" t="s">
        <v>19</v>
      </c>
      <c r="BI253" s="7" t="s">
        <v>19</v>
      </c>
      <c r="BJ253" s="7"/>
      <c r="BK253" s="7" t="s">
        <v>19</v>
      </c>
      <c r="BL253" s="7" t="s">
        <v>19</v>
      </c>
      <c r="BM253" s="7" t="s">
        <v>19</v>
      </c>
      <c r="BN253" s="7" t="s">
        <v>19</v>
      </c>
      <c r="BO253" s="7" t="s">
        <v>19</v>
      </c>
      <c r="BP253" s="7" t="s">
        <v>19</v>
      </c>
      <c r="BQ253" s="7" t="s">
        <v>19</v>
      </c>
      <c r="BR253" s="7"/>
      <c r="BS253" s="7"/>
      <c r="BT253" s="7" t="b">
        <v>0</v>
      </c>
      <c r="BU253" s="7"/>
      <c r="BV253" s="7"/>
      <c r="BW253" s="7"/>
    </row>
    <row r="254">
      <c r="A254" s="7" t="s">
        <v>1803</v>
      </c>
      <c r="B254" s="132" t="b">
        <v>1</v>
      </c>
      <c r="C254" s="7" t="b">
        <v>1</v>
      </c>
      <c r="D254" s="138" t="s">
        <v>1804</v>
      </c>
      <c r="E254" s="134" t="s">
        <v>217</v>
      </c>
      <c r="F254" s="134" t="s">
        <v>16</v>
      </c>
      <c r="G254" s="7" t="s">
        <v>16</v>
      </c>
      <c r="H254" s="7" t="s">
        <v>16</v>
      </c>
      <c r="I254" s="7"/>
      <c r="J254" s="7"/>
      <c r="K254" s="7" t="s">
        <v>572</v>
      </c>
      <c r="L254" s="7" t="s">
        <v>1805</v>
      </c>
      <c r="M254" s="7" t="s">
        <v>570</v>
      </c>
      <c r="N254" s="7" t="str">
        <f t="shared" si="5"/>
        <v>TRUE</v>
      </c>
      <c r="O254" s="7" t="s">
        <v>16</v>
      </c>
      <c r="P254" s="7" t="s">
        <v>16</v>
      </c>
      <c r="Q254" s="7" t="s">
        <v>16</v>
      </c>
      <c r="R254" s="7" t="s">
        <v>559</v>
      </c>
      <c r="S254" s="7" t="s">
        <v>1588</v>
      </c>
      <c r="T254" s="135">
        <v>41.5186</v>
      </c>
      <c r="U254" s="136">
        <v>-82.6406</v>
      </c>
      <c r="V254" s="137" t="s">
        <v>1742</v>
      </c>
      <c r="X254" s="7" t="s">
        <v>805</v>
      </c>
      <c r="Y254" s="7" t="s">
        <v>878</v>
      </c>
      <c r="Z254" s="7" t="s">
        <v>879</v>
      </c>
      <c r="AA254" s="7"/>
      <c r="AB254" s="7">
        <v>10.0</v>
      </c>
      <c r="AC254" s="7" t="s">
        <v>16</v>
      </c>
      <c r="AD254" s="7"/>
      <c r="AE254" s="7" t="s">
        <v>19</v>
      </c>
      <c r="AF254" s="7">
        <v>0.22</v>
      </c>
      <c r="AG254" s="7" t="s">
        <v>19</v>
      </c>
      <c r="AH254" s="7" t="s">
        <v>19</v>
      </c>
      <c r="AI254" s="7" t="s">
        <v>19</v>
      </c>
      <c r="AJ254" s="7" t="s">
        <v>19</v>
      </c>
      <c r="AK254" s="7"/>
      <c r="AL254" s="7" t="s">
        <v>19</v>
      </c>
      <c r="AM254" s="7" t="s">
        <v>19</v>
      </c>
      <c r="AN254" s="7" t="s">
        <v>19</v>
      </c>
      <c r="AO254" s="7" t="s">
        <v>19</v>
      </c>
      <c r="AP254" s="7" t="s">
        <v>19</v>
      </c>
      <c r="AQ254" s="7" t="s">
        <v>19</v>
      </c>
      <c r="AR254" s="7" t="s">
        <v>19</v>
      </c>
      <c r="AS254" s="7" t="s">
        <v>19</v>
      </c>
      <c r="AT254" s="7" t="s">
        <v>19</v>
      </c>
      <c r="AU254" s="7" t="s">
        <v>19</v>
      </c>
      <c r="AV254" s="7" t="s">
        <v>19</v>
      </c>
      <c r="AW254" s="7" t="s">
        <v>19</v>
      </c>
      <c r="AX254" s="7" t="s">
        <v>19</v>
      </c>
      <c r="AY254" s="7" t="s">
        <v>19</v>
      </c>
      <c r="AZ254" s="7" t="s">
        <v>19</v>
      </c>
      <c r="BA254" s="7" t="s">
        <v>19</v>
      </c>
      <c r="BB254" s="7" t="s">
        <v>19</v>
      </c>
      <c r="BC254" s="7" t="s">
        <v>19</v>
      </c>
      <c r="BD254" s="7"/>
      <c r="BE254" s="7" t="s">
        <v>19</v>
      </c>
      <c r="BF254" s="7" t="s">
        <v>19</v>
      </c>
      <c r="BG254" s="7" t="s">
        <v>19</v>
      </c>
      <c r="BH254" s="7" t="s">
        <v>19</v>
      </c>
      <c r="BI254" s="7" t="s">
        <v>19</v>
      </c>
      <c r="BJ254" s="7"/>
      <c r="BK254" s="7" t="s">
        <v>19</v>
      </c>
      <c r="BL254" s="7" t="s">
        <v>19</v>
      </c>
      <c r="BM254" s="7" t="s">
        <v>19</v>
      </c>
      <c r="BN254" s="7" t="s">
        <v>19</v>
      </c>
      <c r="BO254" s="7" t="s">
        <v>19</v>
      </c>
      <c r="BP254" s="7" t="s">
        <v>19</v>
      </c>
      <c r="BQ254" s="7" t="s">
        <v>19</v>
      </c>
      <c r="BR254" s="7"/>
      <c r="BS254" s="7"/>
      <c r="BT254" s="7" t="b">
        <v>0</v>
      </c>
      <c r="BU254" s="7"/>
      <c r="BV254" s="7"/>
      <c r="BW254" s="7"/>
    </row>
    <row r="255">
      <c r="A255" s="7" t="s">
        <v>1806</v>
      </c>
      <c r="B255" s="132" t="b">
        <v>1</v>
      </c>
      <c r="C255" s="7" t="b">
        <v>1</v>
      </c>
      <c r="D255" s="138" t="s">
        <v>1807</v>
      </c>
      <c r="E255" s="134" t="s">
        <v>217</v>
      </c>
      <c r="F255" s="134" t="s">
        <v>16</v>
      </c>
      <c r="G255" s="7" t="s">
        <v>16</v>
      </c>
      <c r="H255" s="7" t="s">
        <v>16</v>
      </c>
      <c r="I255" s="7"/>
      <c r="J255" s="7"/>
      <c r="K255" s="7" t="s">
        <v>572</v>
      </c>
      <c r="L255" s="7" t="s">
        <v>1808</v>
      </c>
      <c r="M255" s="7" t="s">
        <v>570</v>
      </c>
      <c r="N255" s="7" t="str">
        <f t="shared" si="5"/>
        <v>TRUE</v>
      </c>
      <c r="O255" s="7" t="s">
        <v>16</v>
      </c>
      <c r="P255" s="7" t="s">
        <v>16</v>
      </c>
      <c r="Q255" s="7" t="s">
        <v>16</v>
      </c>
      <c r="R255" s="7" t="s">
        <v>559</v>
      </c>
      <c r="S255" s="7" t="s">
        <v>1588</v>
      </c>
      <c r="T255" s="135">
        <v>41.5186</v>
      </c>
      <c r="U255" s="136">
        <v>-82.6406</v>
      </c>
      <c r="V255" s="137" t="s">
        <v>1742</v>
      </c>
      <c r="X255" s="7" t="s">
        <v>805</v>
      </c>
      <c r="Y255" s="7" t="s">
        <v>878</v>
      </c>
      <c r="Z255" s="7" t="s">
        <v>879</v>
      </c>
      <c r="AA255" s="7"/>
      <c r="AB255" s="7">
        <v>10.0</v>
      </c>
      <c r="AC255" s="7" t="s">
        <v>16</v>
      </c>
      <c r="AD255" s="7"/>
      <c r="AE255" s="7" t="s">
        <v>19</v>
      </c>
      <c r="AF255" s="7">
        <v>0.22</v>
      </c>
      <c r="AG255" s="7" t="s">
        <v>19</v>
      </c>
      <c r="AH255" s="7" t="s">
        <v>19</v>
      </c>
      <c r="AI255" s="7" t="s">
        <v>19</v>
      </c>
      <c r="AJ255" s="7" t="s">
        <v>19</v>
      </c>
      <c r="AK255" s="7"/>
      <c r="AL255" s="7" t="s">
        <v>19</v>
      </c>
      <c r="AM255" s="7" t="s">
        <v>19</v>
      </c>
      <c r="AN255" s="7" t="s">
        <v>19</v>
      </c>
      <c r="AO255" s="7" t="s">
        <v>19</v>
      </c>
      <c r="AP255" s="7" t="s">
        <v>19</v>
      </c>
      <c r="AQ255" s="7" t="s">
        <v>19</v>
      </c>
      <c r="AR255" s="7" t="s">
        <v>19</v>
      </c>
      <c r="AS255" s="7" t="s">
        <v>19</v>
      </c>
      <c r="AT255" s="7" t="s">
        <v>19</v>
      </c>
      <c r="AU255" s="7" t="s">
        <v>19</v>
      </c>
      <c r="AV255" s="7" t="s">
        <v>19</v>
      </c>
      <c r="AW255" s="7" t="s">
        <v>19</v>
      </c>
      <c r="AX255" s="7" t="s">
        <v>19</v>
      </c>
      <c r="AY255" s="7" t="s">
        <v>19</v>
      </c>
      <c r="AZ255" s="7" t="s">
        <v>19</v>
      </c>
      <c r="BA255" s="7" t="s">
        <v>19</v>
      </c>
      <c r="BB255" s="7" t="s">
        <v>19</v>
      </c>
      <c r="BC255" s="7" t="s">
        <v>19</v>
      </c>
      <c r="BD255" s="7"/>
      <c r="BE255" s="7" t="s">
        <v>19</v>
      </c>
      <c r="BF255" s="7" t="s">
        <v>19</v>
      </c>
      <c r="BG255" s="7" t="s">
        <v>19</v>
      </c>
      <c r="BH255" s="7" t="s">
        <v>19</v>
      </c>
      <c r="BI255" s="7" t="s">
        <v>19</v>
      </c>
      <c r="BJ255" s="7"/>
      <c r="BK255" s="7" t="s">
        <v>19</v>
      </c>
      <c r="BL255" s="7" t="s">
        <v>19</v>
      </c>
      <c r="BM255" s="7" t="s">
        <v>19</v>
      </c>
      <c r="BN255" s="7" t="s">
        <v>19</v>
      </c>
      <c r="BO255" s="7" t="s">
        <v>19</v>
      </c>
      <c r="BP255" s="7" t="s">
        <v>19</v>
      </c>
      <c r="BQ255" s="7" t="s">
        <v>19</v>
      </c>
      <c r="BR255" s="7"/>
      <c r="BS255" s="7"/>
      <c r="BT255" s="7" t="b">
        <v>0</v>
      </c>
      <c r="BU255" s="7"/>
      <c r="BV255" s="7"/>
      <c r="BW255" s="7"/>
    </row>
    <row r="256">
      <c r="A256" s="7" t="s">
        <v>1809</v>
      </c>
      <c r="B256" s="132" t="b">
        <v>1</v>
      </c>
      <c r="C256" s="7" t="b">
        <v>1</v>
      </c>
      <c r="D256" s="138" t="s">
        <v>1810</v>
      </c>
      <c r="E256" s="134" t="s">
        <v>217</v>
      </c>
      <c r="F256" s="134" t="s">
        <v>16</v>
      </c>
      <c r="G256" s="7" t="s">
        <v>16</v>
      </c>
      <c r="H256" s="7" t="s">
        <v>16</v>
      </c>
      <c r="I256" s="7"/>
      <c r="J256" s="7"/>
      <c r="K256" s="7" t="s">
        <v>572</v>
      </c>
      <c r="L256" s="7" t="s">
        <v>1811</v>
      </c>
      <c r="M256" s="7" t="s">
        <v>570</v>
      </c>
      <c r="N256" s="7" t="str">
        <f t="shared" si="5"/>
        <v>TRUE</v>
      </c>
      <c r="O256" s="7" t="s">
        <v>16</v>
      </c>
      <c r="P256" s="7" t="s">
        <v>16</v>
      </c>
      <c r="Q256" s="7" t="s">
        <v>16</v>
      </c>
      <c r="R256" s="7" t="s">
        <v>559</v>
      </c>
      <c r="S256" s="7" t="s">
        <v>1588</v>
      </c>
      <c r="T256" s="135">
        <v>41.5186</v>
      </c>
      <c r="U256" s="136">
        <v>-82.6406</v>
      </c>
      <c r="V256" s="137" t="s">
        <v>1742</v>
      </c>
      <c r="X256" s="7" t="s">
        <v>805</v>
      </c>
      <c r="Y256" s="7" t="s">
        <v>878</v>
      </c>
      <c r="Z256" s="7" t="s">
        <v>879</v>
      </c>
      <c r="AA256" s="7"/>
      <c r="AB256" s="7">
        <v>10.0</v>
      </c>
      <c r="AC256" s="7" t="s">
        <v>16</v>
      </c>
      <c r="AD256" s="7"/>
      <c r="AE256" s="7" t="s">
        <v>19</v>
      </c>
      <c r="AF256" s="7">
        <v>0.22</v>
      </c>
      <c r="AG256" s="7" t="s">
        <v>19</v>
      </c>
      <c r="AH256" s="7" t="s">
        <v>19</v>
      </c>
      <c r="AI256" s="7" t="s">
        <v>19</v>
      </c>
      <c r="AJ256" s="7" t="s">
        <v>19</v>
      </c>
      <c r="AK256" s="7"/>
      <c r="AL256" s="7" t="s">
        <v>19</v>
      </c>
      <c r="AM256" s="7" t="s">
        <v>19</v>
      </c>
      <c r="AN256" s="7" t="s">
        <v>19</v>
      </c>
      <c r="AO256" s="7" t="s">
        <v>19</v>
      </c>
      <c r="AP256" s="7" t="s">
        <v>19</v>
      </c>
      <c r="AQ256" s="7" t="s">
        <v>19</v>
      </c>
      <c r="AR256" s="7" t="s">
        <v>19</v>
      </c>
      <c r="AS256" s="7" t="s">
        <v>19</v>
      </c>
      <c r="AT256" s="7" t="s">
        <v>19</v>
      </c>
      <c r="AU256" s="7" t="s">
        <v>19</v>
      </c>
      <c r="AV256" s="7" t="s">
        <v>19</v>
      </c>
      <c r="AW256" s="7" t="s">
        <v>19</v>
      </c>
      <c r="AX256" s="7" t="s">
        <v>19</v>
      </c>
      <c r="AY256" s="7" t="s">
        <v>19</v>
      </c>
      <c r="AZ256" s="7" t="s">
        <v>19</v>
      </c>
      <c r="BA256" s="7" t="s">
        <v>19</v>
      </c>
      <c r="BB256" s="7" t="s">
        <v>19</v>
      </c>
      <c r="BC256" s="7" t="s">
        <v>19</v>
      </c>
      <c r="BD256" s="7"/>
      <c r="BE256" s="7" t="s">
        <v>19</v>
      </c>
      <c r="BF256" s="7" t="s">
        <v>19</v>
      </c>
      <c r="BG256" s="7" t="s">
        <v>19</v>
      </c>
      <c r="BH256" s="7" t="s">
        <v>19</v>
      </c>
      <c r="BI256" s="7" t="s">
        <v>19</v>
      </c>
      <c r="BJ256" s="7"/>
      <c r="BK256" s="7" t="s">
        <v>19</v>
      </c>
      <c r="BL256" s="7" t="s">
        <v>19</v>
      </c>
      <c r="BM256" s="7" t="s">
        <v>19</v>
      </c>
      <c r="BN256" s="7" t="s">
        <v>19</v>
      </c>
      <c r="BO256" s="7" t="s">
        <v>19</v>
      </c>
      <c r="BP256" s="7" t="s">
        <v>19</v>
      </c>
      <c r="BQ256" s="7" t="s">
        <v>19</v>
      </c>
      <c r="BR256" s="7"/>
      <c r="BS256" s="7"/>
      <c r="BT256" s="7" t="b">
        <v>0</v>
      </c>
      <c r="BU256" s="7"/>
      <c r="BV256" s="7"/>
      <c r="BW256" s="7"/>
    </row>
    <row r="257">
      <c r="A257" s="7" t="s">
        <v>1812</v>
      </c>
      <c r="B257" s="132" t="b">
        <v>1</v>
      </c>
      <c r="C257" s="7" t="b">
        <v>1</v>
      </c>
      <c r="D257" s="138" t="s">
        <v>1813</v>
      </c>
      <c r="E257" s="134" t="s">
        <v>217</v>
      </c>
      <c r="F257" s="134" t="s">
        <v>16</v>
      </c>
      <c r="G257" s="7" t="s">
        <v>16</v>
      </c>
      <c r="H257" s="7" t="s">
        <v>16</v>
      </c>
      <c r="I257" s="7"/>
      <c r="J257" s="7"/>
      <c r="K257" s="7" t="s">
        <v>572</v>
      </c>
      <c r="L257" s="7" t="s">
        <v>1814</v>
      </c>
      <c r="M257" s="7" t="s">
        <v>570</v>
      </c>
      <c r="N257" s="7" t="str">
        <f t="shared" si="5"/>
        <v>TRUE</v>
      </c>
      <c r="O257" s="7" t="s">
        <v>16</v>
      </c>
      <c r="P257" s="7" t="s">
        <v>16</v>
      </c>
      <c r="Q257" s="7" t="s">
        <v>16</v>
      </c>
      <c r="R257" s="7" t="s">
        <v>559</v>
      </c>
      <c r="S257" s="7" t="s">
        <v>1588</v>
      </c>
      <c r="T257" s="135">
        <v>41.5186</v>
      </c>
      <c r="U257" s="136">
        <v>-82.6406</v>
      </c>
      <c r="V257" s="137" t="s">
        <v>1742</v>
      </c>
      <c r="X257" s="7" t="s">
        <v>805</v>
      </c>
      <c r="Y257" s="7" t="s">
        <v>878</v>
      </c>
      <c r="Z257" s="7" t="s">
        <v>879</v>
      </c>
      <c r="AA257" s="7"/>
      <c r="AB257" s="7">
        <v>10.0</v>
      </c>
      <c r="AC257" s="7" t="s">
        <v>16</v>
      </c>
      <c r="AD257" s="7"/>
      <c r="AE257" s="7" t="s">
        <v>19</v>
      </c>
      <c r="AF257" s="7">
        <v>0.22</v>
      </c>
      <c r="AG257" s="7" t="s">
        <v>19</v>
      </c>
      <c r="AH257" s="7" t="s">
        <v>19</v>
      </c>
      <c r="AI257" s="7" t="s">
        <v>19</v>
      </c>
      <c r="AJ257" s="7" t="s">
        <v>19</v>
      </c>
      <c r="AK257" s="7"/>
      <c r="AL257" s="7" t="s">
        <v>19</v>
      </c>
      <c r="AM257" s="7" t="s">
        <v>19</v>
      </c>
      <c r="AN257" s="7" t="s">
        <v>19</v>
      </c>
      <c r="AO257" s="7" t="s">
        <v>19</v>
      </c>
      <c r="AP257" s="7" t="s">
        <v>19</v>
      </c>
      <c r="AQ257" s="7" t="s">
        <v>19</v>
      </c>
      <c r="AR257" s="7" t="s">
        <v>19</v>
      </c>
      <c r="AS257" s="7" t="s">
        <v>19</v>
      </c>
      <c r="AT257" s="7" t="s">
        <v>19</v>
      </c>
      <c r="AU257" s="7" t="s">
        <v>19</v>
      </c>
      <c r="AV257" s="7" t="s">
        <v>19</v>
      </c>
      <c r="AW257" s="7" t="s">
        <v>19</v>
      </c>
      <c r="AX257" s="7" t="s">
        <v>19</v>
      </c>
      <c r="AY257" s="7" t="s">
        <v>19</v>
      </c>
      <c r="AZ257" s="7" t="s">
        <v>19</v>
      </c>
      <c r="BA257" s="7" t="s">
        <v>19</v>
      </c>
      <c r="BB257" s="7" t="s">
        <v>19</v>
      </c>
      <c r="BC257" s="7" t="s">
        <v>19</v>
      </c>
      <c r="BD257" s="7"/>
      <c r="BE257" s="7" t="s">
        <v>19</v>
      </c>
      <c r="BF257" s="7" t="s">
        <v>19</v>
      </c>
      <c r="BG257" s="7" t="s">
        <v>19</v>
      </c>
      <c r="BH257" s="7" t="s">
        <v>19</v>
      </c>
      <c r="BI257" s="7" t="s">
        <v>19</v>
      </c>
      <c r="BJ257" s="7"/>
      <c r="BK257" s="7" t="s">
        <v>19</v>
      </c>
      <c r="BL257" s="7" t="s">
        <v>19</v>
      </c>
      <c r="BM257" s="7" t="s">
        <v>19</v>
      </c>
      <c r="BN257" s="7" t="s">
        <v>19</v>
      </c>
      <c r="BO257" s="7" t="s">
        <v>19</v>
      </c>
      <c r="BP257" s="7" t="s">
        <v>19</v>
      </c>
      <c r="BQ257" s="7" t="s">
        <v>19</v>
      </c>
      <c r="BR257" s="7"/>
      <c r="BS257" s="7"/>
      <c r="BT257" s="7" t="b">
        <v>0</v>
      </c>
      <c r="BU257" s="7"/>
      <c r="BV257" s="7"/>
      <c r="BW257" s="7"/>
    </row>
    <row r="258">
      <c r="A258" s="7" t="s">
        <v>1815</v>
      </c>
      <c r="B258" s="132" t="b">
        <v>1</v>
      </c>
      <c r="C258" s="7" t="b">
        <v>1</v>
      </c>
      <c r="D258" s="138" t="s">
        <v>1816</v>
      </c>
      <c r="E258" s="134" t="s">
        <v>217</v>
      </c>
      <c r="F258" s="134" t="s">
        <v>16</v>
      </c>
      <c r="G258" s="7" t="s">
        <v>16</v>
      </c>
      <c r="H258" s="7" t="s">
        <v>16</v>
      </c>
      <c r="I258" s="7"/>
      <c r="J258" s="7"/>
      <c r="K258" s="7" t="s">
        <v>572</v>
      </c>
      <c r="L258" s="7" t="s">
        <v>1817</v>
      </c>
      <c r="M258" s="7" t="s">
        <v>570</v>
      </c>
      <c r="N258" s="7" t="str">
        <f t="shared" si="5"/>
        <v>TRUE</v>
      </c>
      <c r="O258" s="7" t="s">
        <v>16</v>
      </c>
      <c r="P258" s="7" t="s">
        <v>16</v>
      </c>
      <c r="Q258" s="7" t="s">
        <v>16</v>
      </c>
      <c r="R258" s="7" t="s">
        <v>559</v>
      </c>
      <c r="S258" s="7" t="s">
        <v>1588</v>
      </c>
      <c r="T258" s="135">
        <v>41.5186</v>
      </c>
      <c r="U258" s="136">
        <v>-82.6406</v>
      </c>
      <c r="V258" s="137" t="s">
        <v>1742</v>
      </c>
      <c r="X258" s="7" t="s">
        <v>805</v>
      </c>
      <c r="Y258" s="7" t="s">
        <v>878</v>
      </c>
      <c r="Z258" s="7" t="s">
        <v>879</v>
      </c>
      <c r="AA258" s="7"/>
      <c r="AB258" s="7">
        <v>10.0</v>
      </c>
      <c r="AC258" s="7" t="s">
        <v>16</v>
      </c>
      <c r="AD258" s="7"/>
      <c r="AE258" s="7" t="s">
        <v>19</v>
      </c>
      <c r="AF258" s="7">
        <v>0.22</v>
      </c>
      <c r="AG258" s="7" t="s">
        <v>19</v>
      </c>
      <c r="AH258" s="7" t="s">
        <v>19</v>
      </c>
      <c r="AI258" s="7" t="s">
        <v>19</v>
      </c>
      <c r="AJ258" s="7" t="s">
        <v>19</v>
      </c>
      <c r="AK258" s="7"/>
      <c r="AL258" s="7" t="s">
        <v>19</v>
      </c>
      <c r="AM258" s="7" t="s">
        <v>19</v>
      </c>
      <c r="AN258" s="7" t="s">
        <v>19</v>
      </c>
      <c r="AO258" s="7" t="s">
        <v>19</v>
      </c>
      <c r="AP258" s="7" t="s">
        <v>19</v>
      </c>
      <c r="AQ258" s="7" t="s">
        <v>19</v>
      </c>
      <c r="AR258" s="7" t="s">
        <v>19</v>
      </c>
      <c r="AS258" s="7" t="s">
        <v>19</v>
      </c>
      <c r="AT258" s="7" t="s">
        <v>19</v>
      </c>
      <c r="AU258" s="7" t="s">
        <v>19</v>
      </c>
      <c r="AV258" s="7" t="s">
        <v>19</v>
      </c>
      <c r="AW258" s="7" t="s">
        <v>19</v>
      </c>
      <c r="AX258" s="7" t="s">
        <v>19</v>
      </c>
      <c r="AY258" s="7" t="s">
        <v>19</v>
      </c>
      <c r="AZ258" s="7" t="s">
        <v>19</v>
      </c>
      <c r="BA258" s="7" t="s">
        <v>19</v>
      </c>
      <c r="BB258" s="7" t="s">
        <v>19</v>
      </c>
      <c r="BC258" s="7" t="s">
        <v>19</v>
      </c>
      <c r="BD258" s="7"/>
      <c r="BE258" s="7" t="s">
        <v>19</v>
      </c>
      <c r="BF258" s="7" t="s">
        <v>19</v>
      </c>
      <c r="BG258" s="7" t="s">
        <v>19</v>
      </c>
      <c r="BH258" s="7" t="s">
        <v>19</v>
      </c>
      <c r="BI258" s="7" t="s">
        <v>19</v>
      </c>
      <c r="BJ258" s="7"/>
      <c r="BK258" s="7" t="s">
        <v>19</v>
      </c>
      <c r="BL258" s="7" t="s">
        <v>19</v>
      </c>
      <c r="BM258" s="7" t="s">
        <v>19</v>
      </c>
      <c r="BN258" s="7" t="s">
        <v>19</v>
      </c>
      <c r="BO258" s="7" t="s">
        <v>19</v>
      </c>
      <c r="BP258" s="7" t="s">
        <v>19</v>
      </c>
      <c r="BQ258" s="7" t="s">
        <v>19</v>
      </c>
      <c r="BR258" s="7"/>
      <c r="BS258" s="7"/>
      <c r="BT258" s="7" t="b">
        <v>0</v>
      </c>
      <c r="BU258" s="7"/>
      <c r="BV258" s="7"/>
      <c r="BW258" s="7"/>
    </row>
    <row r="259">
      <c r="A259" s="7" t="s">
        <v>1818</v>
      </c>
      <c r="B259" s="132" t="b">
        <v>1</v>
      </c>
      <c r="C259" s="7"/>
      <c r="D259" s="138" t="s">
        <v>1819</v>
      </c>
      <c r="E259" s="134" t="str">
        <f t="array" ref="E259">IFNA( index(studiesdatasets!$A$2:$R4130,MATCH("*"&amp;IF(F259 = "","INVALID", F259)&amp;"*",studiesdatasets!$D$2:$D4130,0),1))</f>
        <v>set_1</v>
      </c>
      <c r="F259" s="159" t="s">
        <v>445</v>
      </c>
      <c r="G259" s="7" t="s">
        <v>1820</v>
      </c>
      <c r="H259" s="7" t="s">
        <v>1821</v>
      </c>
      <c r="I259" s="7"/>
      <c r="J259" s="7"/>
      <c r="K259" s="7" t="s">
        <v>16</v>
      </c>
      <c r="L259" s="7" t="s">
        <v>16</v>
      </c>
      <c r="M259" s="7" t="s">
        <v>799</v>
      </c>
      <c r="N259" s="7" t="str">
        <f t="shared" si="5"/>
        <v>TRUE</v>
      </c>
      <c r="O259" s="7" t="s">
        <v>488</v>
      </c>
      <c r="P259" s="7" t="s">
        <v>1822</v>
      </c>
      <c r="Q259" s="7" t="s">
        <v>1823</v>
      </c>
      <c r="R259" s="7" t="s">
        <v>559</v>
      </c>
      <c r="S259" s="7" t="s">
        <v>1588</v>
      </c>
      <c r="T259" s="136">
        <v>42.516667</v>
      </c>
      <c r="U259" s="7">
        <v>-79.893333</v>
      </c>
      <c r="V259" s="137" t="s">
        <v>1824</v>
      </c>
      <c r="X259" s="7" t="s">
        <v>805</v>
      </c>
      <c r="Y259" s="7" t="s">
        <v>878</v>
      </c>
      <c r="Z259" s="7" t="s">
        <v>879</v>
      </c>
      <c r="AA259" s="7"/>
      <c r="AB259" s="7">
        <v>0.0</v>
      </c>
      <c r="AC259" s="7" t="s">
        <v>16</v>
      </c>
      <c r="AD259" s="7"/>
      <c r="AE259" s="7">
        <v>1.6</v>
      </c>
      <c r="AF259" s="7">
        <v>0.22</v>
      </c>
      <c r="AG259" s="7" t="s">
        <v>19</v>
      </c>
      <c r="AH259" s="7" t="s">
        <v>19</v>
      </c>
      <c r="AI259" s="7" t="s">
        <v>19</v>
      </c>
      <c r="AJ259" s="7" t="s">
        <v>19</v>
      </c>
      <c r="AK259" s="7"/>
      <c r="AL259" s="7" t="s">
        <v>19</v>
      </c>
      <c r="AM259" s="7" t="s">
        <v>19</v>
      </c>
      <c r="AN259" s="7" t="s">
        <v>19</v>
      </c>
      <c r="AO259" s="7" t="s">
        <v>19</v>
      </c>
      <c r="AP259" s="7" t="s">
        <v>19</v>
      </c>
      <c r="AQ259" s="7" t="s">
        <v>19</v>
      </c>
      <c r="AR259" s="7" t="s">
        <v>19</v>
      </c>
      <c r="AS259" s="7" t="s">
        <v>19</v>
      </c>
      <c r="AT259" s="7" t="s">
        <v>19</v>
      </c>
      <c r="AU259" s="7" t="s">
        <v>19</v>
      </c>
      <c r="AV259" s="7" t="s">
        <v>19</v>
      </c>
      <c r="AW259" s="7" t="s">
        <v>19</v>
      </c>
      <c r="AX259" s="7" t="s">
        <v>19</v>
      </c>
      <c r="AY259" s="7" t="s">
        <v>19</v>
      </c>
      <c r="AZ259" s="7" t="s">
        <v>19</v>
      </c>
      <c r="BA259" s="7" t="s">
        <v>19</v>
      </c>
      <c r="BB259" s="7" t="s">
        <v>19</v>
      </c>
      <c r="BC259" s="7" t="s">
        <v>19</v>
      </c>
      <c r="BD259" s="7"/>
      <c r="BE259" s="7" t="s">
        <v>19</v>
      </c>
      <c r="BF259" s="7" t="s">
        <v>19</v>
      </c>
      <c r="BG259" s="7" t="s">
        <v>19</v>
      </c>
      <c r="BH259" s="7" t="s">
        <v>19</v>
      </c>
      <c r="BI259" s="7" t="s">
        <v>19</v>
      </c>
      <c r="BJ259" s="7"/>
      <c r="BK259" s="7" t="s">
        <v>19</v>
      </c>
      <c r="BL259" s="7" t="s">
        <v>19</v>
      </c>
      <c r="BM259" s="7" t="s">
        <v>19</v>
      </c>
      <c r="BN259" s="7" t="s">
        <v>19</v>
      </c>
      <c r="BO259" s="7" t="s">
        <v>19</v>
      </c>
      <c r="BP259" s="7" t="s">
        <v>19</v>
      </c>
      <c r="BQ259" s="7" t="s">
        <v>19</v>
      </c>
      <c r="BR259" s="7"/>
      <c r="BS259" s="7"/>
      <c r="BT259" s="7" t="b">
        <v>0</v>
      </c>
      <c r="BU259" s="7"/>
      <c r="BV259" s="7"/>
      <c r="BW259" s="7"/>
    </row>
    <row r="260">
      <c r="A260" s="7" t="s">
        <v>1825</v>
      </c>
      <c r="B260" s="132" t="b">
        <v>1</v>
      </c>
      <c r="C260" s="7"/>
      <c r="D260" s="138" t="s">
        <v>1819</v>
      </c>
      <c r="E260" s="134" t="str">
        <f t="array" ref="E260">IFNA( index(studiesdatasets!$A$2:$R4130,MATCH("*"&amp;IF(F260 = "","INVALID", F260)&amp;"*",studiesdatasets!$D$2:$D4130,0),1))</f>
        <v>set_1</v>
      </c>
      <c r="F260" s="159" t="s">
        <v>445</v>
      </c>
      <c r="G260" s="7" t="s">
        <v>1820</v>
      </c>
      <c r="H260" s="7" t="s">
        <v>1826</v>
      </c>
      <c r="I260" s="7"/>
      <c r="J260" s="7"/>
      <c r="K260" s="7" t="s">
        <v>16</v>
      </c>
      <c r="L260" s="7" t="s">
        <v>16</v>
      </c>
      <c r="M260" s="7" t="s">
        <v>799</v>
      </c>
      <c r="N260" s="7" t="str">
        <f t="shared" si="5"/>
        <v>TRUE</v>
      </c>
      <c r="O260" s="7" t="s">
        <v>451</v>
      </c>
      <c r="P260" s="7" t="s">
        <v>1827</v>
      </c>
      <c r="Q260" s="7" t="s">
        <v>801</v>
      </c>
      <c r="R260" s="7" t="s">
        <v>559</v>
      </c>
      <c r="S260" s="7" t="s">
        <v>1588</v>
      </c>
      <c r="T260" s="136">
        <v>42.516667</v>
      </c>
      <c r="U260" s="7">
        <v>-79.893333</v>
      </c>
      <c r="V260" s="137" t="s">
        <v>1824</v>
      </c>
      <c r="X260" s="7" t="s">
        <v>805</v>
      </c>
      <c r="Y260" s="7" t="s">
        <v>878</v>
      </c>
      <c r="Z260" s="7" t="s">
        <v>879</v>
      </c>
      <c r="AA260" s="7"/>
      <c r="AB260" s="7">
        <v>0.0</v>
      </c>
      <c r="AC260" s="7" t="s">
        <v>16</v>
      </c>
      <c r="AD260" s="7"/>
      <c r="AE260" s="7">
        <v>1.6</v>
      </c>
      <c r="AF260" s="7">
        <v>0.22</v>
      </c>
      <c r="AG260" s="7" t="s">
        <v>19</v>
      </c>
      <c r="AH260" s="7" t="s">
        <v>19</v>
      </c>
      <c r="AI260" s="7" t="s">
        <v>19</v>
      </c>
      <c r="AJ260" s="7" t="s">
        <v>19</v>
      </c>
      <c r="AK260" s="7"/>
      <c r="AL260" s="7" t="s">
        <v>19</v>
      </c>
      <c r="AM260" s="7" t="s">
        <v>19</v>
      </c>
      <c r="AN260" s="7" t="s">
        <v>19</v>
      </c>
      <c r="AO260" s="7" t="s">
        <v>19</v>
      </c>
      <c r="AP260" s="7" t="s">
        <v>19</v>
      </c>
      <c r="AQ260" s="7" t="s">
        <v>19</v>
      </c>
      <c r="AR260" s="7" t="s">
        <v>19</v>
      </c>
      <c r="AS260" s="7" t="s">
        <v>19</v>
      </c>
      <c r="AT260" s="7" t="s">
        <v>19</v>
      </c>
      <c r="AU260" s="7" t="s">
        <v>19</v>
      </c>
      <c r="AV260" s="7" t="s">
        <v>19</v>
      </c>
      <c r="AW260" s="7" t="s">
        <v>19</v>
      </c>
      <c r="AX260" s="7" t="s">
        <v>19</v>
      </c>
      <c r="AY260" s="7" t="s">
        <v>19</v>
      </c>
      <c r="AZ260" s="7" t="s">
        <v>19</v>
      </c>
      <c r="BA260" s="7" t="s">
        <v>19</v>
      </c>
      <c r="BB260" s="7" t="s">
        <v>19</v>
      </c>
      <c r="BC260" s="7" t="s">
        <v>19</v>
      </c>
      <c r="BD260" s="7"/>
      <c r="BE260" s="7" t="s">
        <v>19</v>
      </c>
      <c r="BF260" s="7" t="s">
        <v>19</v>
      </c>
      <c r="BG260" s="7" t="s">
        <v>19</v>
      </c>
      <c r="BH260" s="7" t="s">
        <v>19</v>
      </c>
      <c r="BI260" s="7" t="s">
        <v>19</v>
      </c>
      <c r="BJ260" s="7"/>
      <c r="BK260" s="7" t="s">
        <v>19</v>
      </c>
      <c r="BL260" s="7" t="s">
        <v>19</v>
      </c>
      <c r="BM260" s="7" t="s">
        <v>19</v>
      </c>
      <c r="BN260" s="7" t="s">
        <v>19</v>
      </c>
      <c r="BO260" s="7" t="s">
        <v>19</v>
      </c>
      <c r="BP260" s="7" t="s">
        <v>19</v>
      </c>
      <c r="BQ260" s="7" t="s">
        <v>19</v>
      </c>
      <c r="BR260" s="7"/>
      <c r="BS260" s="7"/>
      <c r="BT260" s="7" t="b">
        <v>0</v>
      </c>
      <c r="BU260" s="7"/>
      <c r="BV260" s="7"/>
      <c r="BW260" s="7"/>
    </row>
    <row r="261">
      <c r="A261" s="7" t="s">
        <v>1828</v>
      </c>
      <c r="B261" s="132" t="b">
        <v>1</v>
      </c>
      <c r="C261" s="7"/>
      <c r="D261" s="138" t="s">
        <v>1829</v>
      </c>
      <c r="E261" s="134" t="str">
        <f t="array" ref="E261">IFNA( index(studiesdatasets!$A$2:$R4130,MATCH("*"&amp;IF(F261 = "","INVALID", F261)&amp;"*",studiesdatasets!$D$2:$D4130,0),1))</f>
        <v>set_1</v>
      </c>
      <c r="F261" s="134" t="s">
        <v>445</v>
      </c>
      <c r="G261" s="7" t="s">
        <v>1830</v>
      </c>
      <c r="H261" s="7" t="s">
        <v>1831</v>
      </c>
      <c r="I261" s="7"/>
      <c r="J261" s="7"/>
      <c r="K261" s="7" t="s">
        <v>16</v>
      </c>
      <c r="L261" s="7" t="s">
        <v>16</v>
      </c>
      <c r="M261" s="7" t="s">
        <v>799</v>
      </c>
      <c r="N261" s="7" t="str">
        <f t="shared" si="5"/>
        <v>TRUE</v>
      </c>
      <c r="O261" s="7" t="s">
        <v>488</v>
      </c>
      <c r="P261" s="7" t="s">
        <v>1822</v>
      </c>
      <c r="Q261" s="7" t="s">
        <v>1823</v>
      </c>
      <c r="R261" s="7" t="s">
        <v>559</v>
      </c>
      <c r="S261" s="7" t="s">
        <v>1588</v>
      </c>
      <c r="T261" s="136">
        <v>42.516667</v>
      </c>
      <c r="U261" s="7">
        <v>-79.893333</v>
      </c>
      <c r="V261" s="137" t="s">
        <v>1824</v>
      </c>
      <c r="X261" s="7" t="s">
        <v>805</v>
      </c>
      <c r="Y261" s="7" t="s">
        <v>878</v>
      </c>
      <c r="Z261" s="7" t="s">
        <v>879</v>
      </c>
      <c r="AA261" s="7"/>
      <c r="AB261" s="7">
        <v>0.0</v>
      </c>
      <c r="AC261" s="7" t="s">
        <v>16</v>
      </c>
      <c r="AD261" s="7"/>
      <c r="AE261" s="7">
        <v>1.6</v>
      </c>
      <c r="AF261" s="7">
        <v>0.22</v>
      </c>
      <c r="AG261" s="7" t="s">
        <v>19</v>
      </c>
      <c r="AH261" s="7" t="s">
        <v>19</v>
      </c>
      <c r="AI261" s="7" t="s">
        <v>19</v>
      </c>
      <c r="AJ261" s="7" t="s">
        <v>19</v>
      </c>
      <c r="AK261" s="7"/>
      <c r="AL261" s="7" t="s">
        <v>19</v>
      </c>
      <c r="AM261" s="7" t="s">
        <v>19</v>
      </c>
      <c r="AN261" s="7" t="s">
        <v>19</v>
      </c>
      <c r="AO261" s="7" t="s">
        <v>19</v>
      </c>
      <c r="AP261" s="7" t="s">
        <v>19</v>
      </c>
      <c r="AQ261" s="7" t="s">
        <v>19</v>
      </c>
      <c r="AR261" s="7" t="s">
        <v>19</v>
      </c>
      <c r="AS261" s="7" t="s">
        <v>19</v>
      </c>
      <c r="AT261" s="7" t="s">
        <v>19</v>
      </c>
      <c r="AU261" s="7" t="s">
        <v>19</v>
      </c>
      <c r="AV261" s="7" t="s">
        <v>19</v>
      </c>
      <c r="AW261" s="7" t="s">
        <v>19</v>
      </c>
      <c r="AX261" s="7" t="s">
        <v>19</v>
      </c>
      <c r="AY261" s="7" t="s">
        <v>19</v>
      </c>
      <c r="AZ261" s="7" t="s">
        <v>19</v>
      </c>
      <c r="BA261" s="7" t="s">
        <v>19</v>
      </c>
      <c r="BB261" s="7" t="s">
        <v>19</v>
      </c>
      <c r="BC261" s="7" t="s">
        <v>19</v>
      </c>
      <c r="BD261" s="7"/>
      <c r="BE261" s="7" t="s">
        <v>19</v>
      </c>
      <c r="BF261" s="7" t="s">
        <v>19</v>
      </c>
      <c r="BG261" s="7" t="s">
        <v>19</v>
      </c>
      <c r="BH261" s="7" t="s">
        <v>19</v>
      </c>
      <c r="BI261" s="7" t="s">
        <v>19</v>
      </c>
      <c r="BJ261" s="7"/>
      <c r="BK261" s="7" t="s">
        <v>19</v>
      </c>
      <c r="BL261" s="7" t="s">
        <v>19</v>
      </c>
      <c r="BM261" s="7" t="s">
        <v>19</v>
      </c>
      <c r="BN261" s="7" t="s">
        <v>19</v>
      </c>
      <c r="BO261" s="7" t="s">
        <v>19</v>
      </c>
      <c r="BP261" s="7" t="s">
        <v>19</v>
      </c>
      <c r="BQ261" s="7" t="s">
        <v>19</v>
      </c>
      <c r="BR261" s="7"/>
      <c r="BS261" s="7"/>
      <c r="BT261" s="7" t="b">
        <v>0</v>
      </c>
      <c r="BU261" s="7"/>
      <c r="BV261" s="7"/>
      <c r="BW261" s="7"/>
    </row>
    <row r="262">
      <c r="A262" s="7" t="s">
        <v>1832</v>
      </c>
      <c r="B262" s="132" t="b">
        <v>1</v>
      </c>
      <c r="C262" s="7"/>
      <c r="D262" s="138" t="s">
        <v>1829</v>
      </c>
      <c r="E262" s="134" t="str">
        <f t="array" ref="E262">IFNA( index(studiesdatasets!$A$2:$R4130,MATCH("*"&amp;IF(F262 = "","INVALID", F262)&amp;"*",studiesdatasets!$D$2:$D4130,0),1))</f>
        <v>set_1</v>
      </c>
      <c r="F262" s="159" t="s">
        <v>445</v>
      </c>
      <c r="G262" s="7" t="s">
        <v>1830</v>
      </c>
      <c r="H262" s="7" t="s">
        <v>1833</v>
      </c>
      <c r="I262" s="7"/>
      <c r="J262" s="7"/>
      <c r="K262" s="7" t="s">
        <v>16</v>
      </c>
      <c r="L262" s="7" t="s">
        <v>16</v>
      </c>
      <c r="M262" s="7" t="s">
        <v>799</v>
      </c>
      <c r="N262" s="7" t="str">
        <f t="shared" si="5"/>
        <v>TRUE</v>
      </c>
      <c r="O262" s="7" t="s">
        <v>451</v>
      </c>
      <c r="P262" s="7" t="s">
        <v>1827</v>
      </c>
      <c r="Q262" s="7" t="s">
        <v>801</v>
      </c>
      <c r="R262" s="7" t="s">
        <v>559</v>
      </c>
      <c r="S262" s="7" t="s">
        <v>1588</v>
      </c>
      <c r="T262" s="136">
        <v>42.516667</v>
      </c>
      <c r="U262" s="7">
        <v>-79.893333</v>
      </c>
      <c r="V262" s="137" t="s">
        <v>1824</v>
      </c>
      <c r="X262" s="7" t="s">
        <v>805</v>
      </c>
      <c r="Y262" s="7" t="s">
        <v>878</v>
      </c>
      <c r="Z262" s="7" t="s">
        <v>879</v>
      </c>
      <c r="AA262" s="7"/>
      <c r="AB262" s="7">
        <v>0.0</v>
      </c>
      <c r="AC262" s="7" t="s">
        <v>16</v>
      </c>
      <c r="AD262" s="7"/>
      <c r="AE262" s="7">
        <v>1.6</v>
      </c>
      <c r="AF262" s="7">
        <v>0.22</v>
      </c>
      <c r="AG262" s="7" t="s">
        <v>19</v>
      </c>
      <c r="AH262" s="7" t="s">
        <v>19</v>
      </c>
      <c r="AI262" s="7" t="s">
        <v>19</v>
      </c>
      <c r="AJ262" s="7" t="s">
        <v>19</v>
      </c>
      <c r="AK262" s="7"/>
      <c r="AL262" s="7" t="s">
        <v>19</v>
      </c>
      <c r="AM262" s="7" t="s">
        <v>19</v>
      </c>
      <c r="AN262" s="7" t="s">
        <v>19</v>
      </c>
      <c r="AO262" s="7" t="s">
        <v>19</v>
      </c>
      <c r="AP262" s="7" t="s">
        <v>19</v>
      </c>
      <c r="AQ262" s="7" t="s">
        <v>19</v>
      </c>
      <c r="AR262" s="7" t="s">
        <v>19</v>
      </c>
      <c r="AS262" s="7" t="s">
        <v>19</v>
      </c>
      <c r="AT262" s="7" t="s">
        <v>19</v>
      </c>
      <c r="AU262" s="7" t="s">
        <v>19</v>
      </c>
      <c r="AV262" s="7" t="s">
        <v>19</v>
      </c>
      <c r="AW262" s="7" t="s">
        <v>19</v>
      </c>
      <c r="AX262" s="7" t="s">
        <v>19</v>
      </c>
      <c r="AY262" s="7" t="s">
        <v>19</v>
      </c>
      <c r="AZ262" s="7" t="s">
        <v>19</v>
      </c>
      <c r="BA262" s="7" t="s">
        <v>19</v>
      </c>
      <c r="BB262" s="7" t="s">
        <v>19</v>
      </c>
      <c r="BC262" s="7" t="s">
        <v>19</v>
      </c>
      <c r="BD262" s="7"/>
      <c r="BE262" s="7" t="s">
        <v>19</v>
      </c>
      <c r="BF262" s="7" t="s">
        <v>19</v>
      </c>
      <c r="BG262" s="7" t="s">
        <v>19</v>
      </c>
      <c r="BH262" s="7" t="s">
        <v>19</v>
      </c>
      <c r="BI262" s="7" t="s">
        <v>19</v>
      </c>
      <c r="BJ262" s="7"/>
      <c r="BK262" s="7" t="s">
        <v>19</v>
      </c>
      <c r="BL262" s="7" t="s">
        <v>19</v>
      </c>
      <c r="BM262" s="7" t="s">
        <v>19</v>
      </c>
      <c r="BN262" s="7" t="s">
        <v>19</v>
      </c>
      <c r="BO262" s="7" t="s">
        <v>19</v>
      </c>
      <c r="BP262" s="7" t="s">
        <v>19</v>
      </c>
      <c r="BQ262" s="7" t="s">
        <v>19</v>
      </c>
      <c r="BR262" s="7"/>
      <c r="BS262" s="7"/>
      <c r="BT262" s="7" t="b">
        <v>0</v>
      </c>
      <c r="BU262" s="7"/>
      <c r="BV262" s="7"/>
      <c r="BW262" s="7"/>
    </row>
    <row r="263">
      <c r="A263" s="7" t="s">
        <v>1834</v>
      </c>
      <c r="B263" s="132" t="b">
        <v>1</v>
      </c>
      <c r="C263" s="7"/>
      <c r="D263" s="138" t="s">
        <v>1835</v>
      </c>
      <c r="E263" s="134" t="str">
        <f t="array" ref="E263">IFNA( index(studiesdatasets!$A$2:$R4130,MATCH("*"&amp;IF(F263 = "","INVALID", F263)&amp;"*",studiesdatasets!$D$2:$D4130,0),1))</f>
        <v>set_1</v>
      </c>
      <c r="F263" s="134" t="s">
        <v>445</v>
      </c>
      <c r="G263" s="7" t="s">
        <v>1836</v>
      </c>
      <c r="H263" s="7" t="s">
        <v>1837</v>
      </c>
      <c r="I263" s="7"/>
      <c r="J263" s="7"/>
      <c r="K263" s="7" t="s">
        <v>16</v>
      </c>
      <c r="L263" s="7" t="s">
        <v>16</v>
      </c>
      <c r="M263" s="7" t="s">
        <v>799</v>
      </c>
      <c r="N263" s="7" t="str">
        <f t="shared" si="5"/>
        <v>TRUE</v>
      </c>
      <c r="O263" s="7" t="s">
        <v>488</v>
      </c>
      <c r="P263" s="7" t="s">
        <v>1822</v>
      </c>
      <c r="Q263" s="7" t="s">
        <v>1823</v>
      </c>
      <c r="R263" s="7" t="s">
        <v>552</v>
      </c>
      <c r="S263" s="7" t="s">
        <v>833</v>
      </c>
      <c r="T263" s="135">
        <v>44.736667</v>
      </c>
      <c r="U263" s="136">
        <v>-86.721667</v>
      </c>
      <c r="V263" s="137" t="s">
        <v>1824</v>
      </c>
      <c r="X263" s="7" t="s">
        <v>805</v>
      </c>
      <c r="Y263" s="7" t="s">
        <v>878</v>
      </c>
      <c r="Z263" s="7" t="s">
        <v>879</v>
      </c>
      <c r="AA263" s="7"/>
      <c r="AB263" s="7">
        <v>249.6</v>
      </c>
      <c r="AC263" s="7" t="s">
        <v>16</v>
      </c>
      <c r="AD263" s="7"/>
      <c r="AE263" s="7">
        <v>1.6</v>
      </c>
      <c r="AF263" s="7">
        <v>0.22</v>
      </c>
      <c r="AG263" s="7" t="s">
        <v>19</v>
      </c>
      <c r="AH263" s="7" t="s">
        <v>19</v>
      </c>
      <c r="AI263" s="7" t="s">
        <v>19</v>
      </c>
      <c r="AJ263" s="7" t="s">
        <v>19</v>
      </c>
      <c r="AK263" s="7"/>
      <c r="AL263" s="7" t="s">
        <v>19</v>
      </c>
      <c r="AM263" s="7" t="s">
        <v>19</v>
      </c>
      <c r="AN263" s="7" t="s">
        <v>19</v>
      </c>
      <c r="AO263" s="7" t="s">
        <v>19</v>
      </c>
      <c r="AP263" s="7" t="s">
        <v>19</v>
      </c>
      <c r="AQ263" s="7" t="s">
        <v>19</v>
      </c>
      <c r="AR263" s="7" t="s">
        <v>19</v>
      </c>
      <c r="AS263" s="7" t="s">
        <v>19</v>
      </c>
      <c r="AT263" s="7" t="s">
        <v>19</v>
      </c>
      <c r="AU263" s="7" t="s">
        <v>19</v>
      </c>
      <c r="AV263" s="7" t="s">
        <v>19</v>
      </c>
      <c r="AW263" s="7" t="s">
        <v>19</v>
      </c>
      <c r="AX263" s="7" t="s">
        <v>19</v>
      </c>
      <c r="AY263" s="7" t="s">
        <v>19</v>
      </c>
      <c r="AZ263" s="7" t="s">
        <v>19</v>
      </c>
      <c r="BA263" s="7" t="s">
        <v>19</v>
      </c>
      <c r="BB263" s="7" t="s">
        <v>19</v>
      </c>
      <c r="BC263" s="7" t="s">
        <v>19</v>
      </c>
      <c r="BD263" s="7"/>
      <c r="BE263" s="7" t="s">
        <v>19</v>
      </c>
      <c r="BF263" s="7" t="s">
        <v>19</v>
      </c>
      <c r="BG263" s="7" t="s">
        <v>19</v>
      </c>
      <c r="BH263" s="7" t="s">
        <v>19</v>
      </c>
      <c r="BI263" s="7" t="s">
        <v>19</v>
      </c>
      <c r="BJ263" s="7"/>
      <c r="BK263" s="7" t="s">
        <v>19</v>
      </c>
      <c r="BL263" s="7" t="s">
        <v>19</v>
      </c>
      <c r="BM263" s="7" t="s">
        <v>19</v>
      </c>
      <c r="BN263" s="7" t="s">
        <v>19</v>
      </c>
      <c r="BO263" s="7" t="s">
        <v>19</v>
      </c>
      <c r="BP263" s="7" t="s">
        <v>19</v>
      </c>
      <c r="BQ263" s="7" t="s">
        <v>19</v>
      </c>
      <c r="BR263" s="7"/>
      <c r="BS263" s="7"/>
      <c r="BT263" s="7" t="b">
        <v>0</v>
      </c>
      <c r="BU263" s="7"/>
      <c r="BV263" s="7"/>
      <c r="BW263" s="7"/>
    </row>
    <row r="264">
      <c r="A264" s="7" t="s">
        <v>1838</v>
      </c>
      <c r="B264" s="132" t="b">
        <v>1</v>
      </c>
      <c r="C264" s="7"/>
      <c r="D264" s="138" t="s">
        <v>1835</v>
      </c>
      <c r="E264" s="134" t="str">
        <f t="array" ref="E264">IFNA( index(studiesdatasets!$A$2:$R4130,MATCH("*"&amp;IF(F264 = "","INVALID", F264)&amp;"*",studiesdatasets!$D$2:$D4130,0),1))</f>
        <v>set_1</v>
      </c>
      <c r="F264" s="159" t="s">
        <v>445</v>
      </c>
      <c r="G264" s="7" t="s">
        <v>1836</v>
      </c>
      <c r="H264" s="7" t="s">
        <v>1839</v>
      </c>
      <c r="I264" s="7"/>
      <c r="J264" s="7"/>
      <c r="K264" s="7" t="s">
        <v>16</v>
      </c>
      <c r="L264" s="7" t="s">
        <v>16</v>
      </c>
      <c r="M264" s="7" t="s">
        <v>799</v>
      </c>
      <c r="N264" s="7" t="str">
        <f t="shared" si="5"/>
        <v>TRUE</v>
      </c>
      <c r="O264" s="7" t="s">
        <v>451</v>
      </c>
      <c r="P264" s="7" t="s">
        <v>1827</v>
      </c>
      <c r="Q264" s="7" t="s">
        <v>801</v>
      </c>
      <c r="R264" s="7" t="s">
        <v>552</v>
      </c>
      <c r="S264" s="7" t="s">
        <v>833</v>
      </c>
      <c r="T264" s="135">
        <v>44.736667</v>
      </c>
      <c r="U264" s="136">
        <v>-86.721667</v>
      </c>
      <c r="V264" s="137" t="s">
        <v>1824</v>
      </c>
      <c r="X264" s="7" t="s">
        <v>805</v>
      </c>
      <c r="Y264" s="7" t="s">
        <v>878</v>
      </c>
      <c r="Z264" s="7" t="s">
        <v>879</v>
      </c>
      <c r="AA264" s="7"/>
      <c r="AB264" s="7">
        <v>249.6</v>
      </c>
      <c r="AC264" s="7" t="s">
        <v>16</v>
      </c>
      <c r="AD264" s="7"/>
      <c r="AE264" s="7">
        <v>1.6</v>
      </c>
      <c r="AF264" s="7">
        <v>0.22</v>
      </c>
      <c r="AG264" s="7" t="s">
        <v>19</v>
      </c>
      <c r="AH264" s="7" t="s">
        <v>19</v>
      </c>
      <c r="AI264" s="7" t="s">
        <v>19</v>
      </c>
      <c r="AJ264" s="7" t="s">
        <v>19</v>
      </c>
      <c r="AK264" s="7"/>
      <c r="AL264" s="7" t="s">
        <v>19</v>
      </c>
      <c r="AM264" s="7" t="s">
        <v>19</v>
      </c>
      <c r="AN264" s="7" t="s">
        <v>19</v>
      </c>
      <c r="AO264" s="7" t="s">
        <v>19</v>
      </c>
      <c r="AP264" s="7" t="s">
        <v>19</v>
      </c>
      <c r="AQ264" s="7" t="s">
        <v>19</v>
      </c>
      <c r="AR264" s="7" t="s">
        <v>19</v>
      </c>
      <c r="AS264" s="7" t="s">
        <v>19</v>
      </c>
      <c r="AT264" s="7" t="s">
        <v>19</v>
      </c>
      <c r="AU264" s="7" t="s">
        <v>19</v>
      </c>
      <c r="AV264" s="7" t="s">
        <v>19</v>
      </c>
      <c r="AW264" s="7" t="s">
        <v>19</v>
      </c>
      <c r="AX264" s="7" t="s">
        <v>19</v>
      </c>
      <c r="AY264" s="7" t="s">
        <v>19</v>
      </c>
      <c r="AZ264" s="7" t="s">
        <v>19</v>
      </c>
      <c r="BA264" s="7" t="s">
        <v>19</v>
      </c>
      <c r="BB264" s="7" t="s">
        <v>19</v>
      </c>
      <c r="BC264" s="7" t="s">
        <v>19</v>
      </c>
      <c r="BD264" s="7"/>
      <c r="BE264" s="7" t="s">
        <v>19</v>
      </c>
      <c r="BF264" s="7" t="s">
        <v>19</v>
      </c>
      <c r="BG264" s="7" t="s">
        <v>19</v>
      </c>
      <c r="BH264" s="7" t="s">
        <v>19</v>
      </c>
      <c r="BI264" s="7" t="s">
        <v>19</v>
      </c>
      <c r="BJ264" s="7"/>
      <c r="BK264" s="7" t="s">
        <v>19</v>
      </c>
      <c r="BL264" s="7" t="s">
        <v>19</v>
      </c>
      <c r="BM264" s="7" t="s">
        <v>19</v>
      </c>
      <c r="BN264" s="7" t="s">
        <v>19</v>
      </c>
      <c r="BO264" s="7" t="s">
        <v>19</v>
      </c>
      <c r="BP264" s="7" t="s">
        <v>19</v>
      </c>
      <c r="BQ264" s="7" t="s">
        <v>19</v>
      </c>
      <c r="BR264" s="7"/>
      <c r="BS264" s="7"/>
      <c r="BT264" s="7" t="b">
        <v>0</v>
      </c>
      <c r="BU264" s="7"/>
      <c r="BV264" s="7"/>
      <c r="BW264" s="7"/>
    </row>
    <row r="265">
      <c r="A265" s="7" t="s">
        <v>1840</v>
      </c>
      <c r="B265" s="132" t="b">
        <v>1</v>
      </c>
      <c r="C265" s="7"/>
      <c r="D265" s="138" t="s">
        <v>1841</v>
      </c>
      <c r="E265" s="134" t="s">
        <v>63</v>
      </c>
      <c r="F265" s="134" t="s">
        <v>445</v>
      </c>
      <c r="G265" s="7" t="s">
        <v>1842</v>
      </c>
      <c r="H265" s="7" t="s">
        <v>1843</v>
      </c>
      <c r="I265" s="7"/>
      <c r="J265" s="7"/>
      <c r="K265" s="7" t="s">
        <v>16</v>
      </c>
      <c r="L265" s="7" t="s">
        <v>16</v>
      </c>
      <c r="M265" s="7" t="s">
        <v>799</v>
      </c>
      <c r="N265" s="7" t="str">
        <f t="shared" si="5"/>
        <v>TRUE</v>
      </c>
      <c r="O265" s="7" t="s">
        <v>488</v>
      </c>
      <c r="P265" s="7" t="s">
        <v>1822</v>
      </c>
      <c r="Q265" s="7" t="s">
        <v>1823</v>
      </c>
      <c r="R265" s="7" t="s">
        <v>552</v>
      </c>
      <c r="S265" s="7" t="s">
        <v>833</v>
      </c>
      <c r="T265" s="135">
        <v>44.75</v>
      </c>
      <c r="U265" s="136">
        <v>-87.083333</v>
      </c>
      <c r="V265" s="137" t="s">
        <v>1824</v>
      </c>
      <c r="X265" s="7" t="s">
        <v>805</v>
      </c>
      <c r="Y265" s="7" t="s">
        <v>878</v>
      </c>
      <c r="Z265" s="7" t="s">
        <v>879</v>
      </c>
      <c r="AA265" s="7"/>
      <c r="AB265" s="7">
        <v>108.5</v>
      </c>
      <c r="AC265" s="7" t="s">
        <v>16</v>
      </c>
      <c r="AD265" s="7"/>
      <c r="AE265" s="7">
        <v>1.6</v>
      </c>
      <c r="AF265" s="7">
        <v>0.22</v>
      </c>
      <c r="AG265" s="7" t="s">
        <v>19</v>
      </c>
      <c r="AH265" s="7" t="s">
        <v>19</v>
      </c>
      <c r="AI265" s="7" t="s">
        <v>19</v>
      </c>
      <c r="AJ265" s="7" t="s">
        <v>19</v>
      </c>
      <c r="AK265" s="7"/>
      <c r="AL265" s="7" t="s">
        <v>19</v>
      </c>
      <c r="AM265" s="7" t="s">
        <v>19</v>
      </c>
      <c r="AN265" s="7" t="s">
        <v>19</v>
      </c>
      <c r="AO265" s="7" t="s">
        <v>19</v>
      </c>
      <c r="AP265" s="7" t="s">
        <v>19</v>
      </c>
      <c r="AQ265" s="7" t="s">
        <v>19</v>
      </c>
      <c r="AR265" s="7" t="s">
        <v>19</v>
      </c>
      <c r="AS265" s="7" t="s">
        <v>19</v>
      </c>
      <c r="AT265" s="7" t="s">
        <v>19</v>
      </c>
      <c r="AU265" s="7" t="s">
        <v>19</v>
      </c>
      <c r="AV265" s="7" t="s">
        <v>19</v>
      </c>
      <c r="AW265" s="7" t="s">
        <v>19</v>
      </c>
      <c r="AX265" s="7" t="s">
        <v>19</v>
      </c>
      <c r="AY265" s="7" t="s">
        <v>19</v>
      </c>
      <c r="AZ265" s="7" t="s">
        <v>19</v>
      </c>
      <c r="BA265" s="7" t="s">
        <v>19</v>
      </c>
      <c r="BB265" s="7" t="s">
        <v>19</v>
      </c>
      <c r="BC265" s="7" t="s">
        <v>19</v>
      </c>
      <c r="BD265" s="7"/>
      <c r="BE265" s="7" t="s">
        <v>19</v>
      </c>
      <c r="BF265" s="7" t="s">
        <v>19</v>
      </c>
      <c r="BG265" s="7" t="s">
        <v>19</v>
      </c>
      <c r="BH265" s="7" t="s">
        <v>19</v>
      </c>
      <c r="BI265" s="7" t="s">
        <v>19</v>
      </c>
      <c r="BJ265" s="7"/>
      <c r="BK265" s="7" t="s">
        <v>19</v>
      </c>
      <c r="BL265" s="7" t="s">
        <v>19</v>
      </c>
      <c r="BM265" s="7" t="s">
        <v>19</v>
      </c>
      <c r="BN265" s="7" t="s">
        <v>19</v>
      </c>
      <c r="BO265" s="7" t="s">
        <v>19</v>
      </c>
      <c r="BP265" s="7" t="s">
        <v>19</v>
      </c>
      <c r="BQ265" s="7" t="s">
        <v>19</v>
      </c>
      <c r="BR265" s="7"/>
      <c r="BS265" s="7"/>
      <c r="BT265" s="7" t="b">
        <v>0</v>
      </c>
      <c r="BU265" s="7"/>
      <c r="BV265" s="7"/>
      <c r="BW265" s="7"/>
    </row>
    <row r="266">
      <c r="A266" s="7" t="s">
        <v>1844</v>
      </c>
      <c r="B266" s="132" t="b">
        <v>1</v>
      </c>
      <c r="C266" s="7"/>
      <c r="D266" s="138" t="s">
        <v>1841</v>
      </c>
      <c r="E266" s="134" t="str">
        <f t="array" ref="E266">IFNA( index(studiesdatasets!$A$2:$R4130,MATCH("*"&amp;IF(F266 = "","INVALID", F266)&amp;"*",studiesdatasets!$D$2:$D4130,0),1))</f>
        <v>set_1</v>
      </c>
      <c r="F266" s="159" t="s">
        <v>445</v>
      </c>
      <c r="G266" s="7" t="s">
        <v>1842</v>
      </c>
      <c r="H266" s="7" t="s">
        <v>1845</v>
      </c>
      <c r="I266" s="7"/>
      <c r="J266" s="7"/>
      <c r="K266" s="7" t="s">
        <v>16</v>
      </c>
      <c r="L266" s="7" t="s">
        <v>16</v>
      </c>
      <c r="M266" s="7" t="s">
        <v>799</v>
      </c>
      <c r="N266" s="7" t="str">
        <f t="shared" si="5"/>
        <v>TRUE</v>
      </c>
      <c r="O266" s="7" t="s">
        <v>451</v>
      </c>
      <c r="P266" s="7" t="s">
        <v>1827</v>
      </c>
      <c r="Q266" s="7" t="s">
        <v>801</v>
      </c>
      <c r="R266" s="7" t="s">
        <v>552</v>
      </c>
      <c r="S266" s="7" t="s">
        <v>833</v>
      </c>
      <c r="T266" s="135">
        <v>44.75</v>
      </c>
      <c r="U266" s="136">
        <v>-87.083333</v>
      </c>
      <c r="V266" s="137" t="s">
        <v>1824</v>
      </c>
      <c r="X266" s="7" t="s">
        <v>805</v>
      </c>
      <c r="Y266" s="7" t="s">
        <v>878</v>
      </c>
      <c r="Z266" s="7" t="s">
        <v>879</v>
      </c>
      <c r="AA266" s="7"/>
      <c r="AB266" s="7">
        <v>108.5</v>
      </c>
      <c r="AC266" s="7" t="s">
        <v>16</v>
      </c>
      <c r="AD266" s="7"/>
      <c r="AE266" s="7">
        <v>1.6</v>
      </c>
      <c r="AF266" s="7">
        <v>0.22</v>
      </c>
      <c r="AG266" s="7" t="s">
        <v>19</v>
      </c>
      <c r="AH266" s="7" t="s">
        <v>19</v>
      </c>
      <c r="AI266" s="7" t="s">
        <v>19</v>
      </c>
      <c r="AJ266" s="7" t="s">
        <v>19</v>
      </c>
      <c r="AK266" s="7"/>
      <c r="AL266" s="7" t="s">
        <v>19</v>
      </c>
      <c r="AM266" s="7" t="s">
        <v>19</v>
      </c>
      <c r="AN266" s="7" t="s">
        <v>19</v>
      </c>
      <c r="AO266" s="7" t="s">
        <v>19</v>
      </c>
      <c r="AP266" s="7" t="s">
        <v>19</v>
      </c>
      <c r="AQ266" s="7" t="s">
        <v>19</v>
      </c>
      <c r="AR266" s="7" t="s">
        <v>19</v>
      </c>
      <c r="AS266" s="7" t="s">
        <v>19</v>
      </c>
      <c r="AT266" s="7" t="s">
        <v>19</v>
      </c>
      <c r="AU266" s="7" t="s">
        <v>19</v>
      </c>
      <c r="AV266" s="7" t="s">
        <v>19</v>
      </c>
      <c r="AW266" s="7" t="s">
        <v>19</v>
      </c>
      <c r="AX266" s="7" t="s">
        <v>19</v>
      </c>
      <c r="AY266" s="7" t="s">
        <v>19</v>
      </c>
      <c r="AZ266" s="7" t="s">
        <v>19</v>
      </c>
      <c r="BA266" s="7" t="s">
        <v>19</v>
      </c>
      <c r="BB266" s="7" t="s">
        <v>19</v>
      </c>
      <c r="BC266" s="7" t="s">
        <v>19</v>
      </c>
      <c r="BD266" s="7"/>
      <c r="BE266" s="7" t="s">
        <v>19</v>
      </c>
      <c r="BF266" s="7" t="s">
        <v>19</v>
      </c>
      <c r="BG266" s="7" t="s">
        <v>19</v>
      </c>
      <c r="BH266" s="7" t="s">
        <v>19</v>
      </c>
      <c r="BI266" s="7" t="s">
        <v>19</v>
      </c>
      <c r="BJ266" s="7"/>
      <c r="BK266" s="7" t="s">
        <v>19</v>
      </c>
      <c r="BL266" s="7" t="s">
        <v>19</v>
      </c>
      <c r="BM266" s="7" t="s">
        <v>19</v>
      </c>
      <c r="BN266" s="7" t="s">
        <v>19</v>
      </c>
      <c r="BO266" s="7" t="s">
        <v>19</v>
      </c>
      <c r="BP266" s="7" t="s">
        <v>19</v>
      </c>
      <c r="BQ266" s="7" t="s">
        <v>19</v>
      </c>
      <c r="BR266" s="7"/>
      <c r="BS266" s="7"/>
      <c r="BT266" s="7" t="b">
        <v>0</v>
      </c>
      <c r="BU266" s="7"/>
      <c r="BV266" s="7"/>
      <c r="BW266" s="7"/>
    </row>
    <row r="267">
      <c r="A267" s="7" t="s">
        <v>1846</v>
      </c>
      <c r="B267" s="132" t="b">
        <v>1</v>
      </c>
      <c r="C267" s="7"/>
      <c r="D267" s="138" t="s">
        <v>1847</v>
      </c>
      <c r="E267" s="134" t="str">
        <f t="array" ref="E267">IFNA( index(studiesdatasets!$A$2:$R4130,MATCH("*"&amp;IF(F267 = "","INVALID", F267)&amp;"*",studiesdatasets!$D$2:$D4130,0),1))</f>
        <v>set_1</v>
      </c>
      <c r="F267" s="159" t="s">
        <v>445</v>
      </c>
      <c r="G267" s="7" t="s">
        <v>1848</v>
      </c>
      <c r="H267" s="7" t="s">
        <v>1849</v>
      </c>
      <c r="I267" s="7"/>
      <c r="J267" s="7"/>
      <c r="K267" s="7" t="s">
        <v>16</v>
      </c>
      <c r="L267" s="7" t="s">
        <v>16</v>
      </c>
      <c r="M267" s="7" t="s">
        <v>799</v>
      </c>
      <c r="N267" s="7" t="str">
        <f t="shared" si="5"/>
        <v>TRUE</v>
      </c>
      <c r="O267" s="7" t="s">
        <v>488</v>
      </c>
      <c r="P267" s="7" t="s">
        <v>1822</v>
      </c>
      <c r="Q267" s="7" t="s">
        <v>1823</v>
      </c>
      <c r="R267" s="7" t="s">
        <v>552</v>
      </c>
      <c r="S267" s="7" t="s">
        <v>833</v>
      </c>
      <c r="T267" s="135">
        <v>44.75</v>
      </c>
      <c r="U267" s="136">
        <v>-87.083333</v>
      </c>
      <c r="V267" s="137" t="s">
        <v>1824</v>
      </c>
      <c r="X267" s="7" t="s">
        <v>805</v>
      </c>
      <c r="Y267" s="7" t="s">
        <v>878</v>
      </c>
      <c r="Z267" s="7" t="s">
        <v>879</v>
      </c>
      <c r="AA267" s="7"/>
      <c r="AB267" s="7">
        <v>68.0</v>
      </c>
      <c r="AC267" s="7" t="s">
        <v>16</v>
      </c>
      <c r="AD267" s="7"/>
      <c r="AE267" s="7">
        <v>1.6</v>
      </c>
      <c r="AF267" s="7">
        <v>0.22</v>
      </c>
      <c r="AG267" s="7" t="s">
        <v>19</v>
      </c>
      <c r="AH267" s="7" t="s">
        <v>19</v>
      </c>
      <c r="AI267" s="7" t="s">
        <v>19</v>
      </c>
      <c r="AJ267" s="7" t="s">
        <v>19</v>
      </c>
      <c r="AK267" s="7"/>
      <c r="AL267" s="7" t="s">
        <v>19</v>
      </c>
      <c r="AM267" s="7" t="s">
        <v>19</v>
      </c>
      <c r="AN267" s="7" t="s">
        <v>19</v>
      </c>
      <c r="AO267" s="7" t="s">
        <v>19</v>
      </c>
      <c r="AP267" s="7" t="s">
        <v>19</v>
      </c>
      <c r="AQ267" s="7" t="s">
        <v>19</v>
      </c>
      <c r="AR267" s="7" t="s">
        <v>19</v>
      </c>
      <c r="AS267" s="7" t="s">
        <v>19</v>
      </c>
      <c r="AT267" s="7" t="s">
        <v>19</v>
      </c>
      <c r="AU267" s="7" t="s">
        <v>19</v>
      </c>
      <c r="AV267" s="7" t="s">
        <v>19</v>
      </c>
      <c r="AW267" s="7" t="s">
        <v>19</v>
      </c>
      <c r="AX267" s="7" t="s">
        <v>19</v>
      </c>
      <c r="AY267" s="7" t="s">
        <v>19</v>
      </c>
      <c r="AZ267" s="7" t="s">
        <v>19</v>
      </c>
      <c r="BA267" s="7" t="s">
        <v>19</v>
      </c>
      <c r="BB267" s="7" t="s">
        <v>19</v>
      </c>
      <c r="BC267" s="7" t="s">
        <v>19</v>
      </c>
      <c r="BD267" s="7"/>
      <c r="BE267" s="7" t="s">
        <v>19</v>
      </c>
      <c r="BF267" s="7" t="s">
        <v>19</v>
      </c>
      <c r="BG267" s="7" t="s">
        <v>19</v>
      </c>
      <c r="BH267" s="7" t="s">
        <v>19</v>
      </c>
      <c r="BI267" s="7" t="s">
        <v>19</v>
      </c>
      <c r="BJ267" s="7"/>
      <c r="BK267" s="7" t="s">
        <v>19</v>
      </c>
      <c r="BL267" s="7" t="s">
        <v>19</v>
      </c>
      <c r="BM267" s="7" t="s">
        <v>19</v>
      </c>
      <c r="BN267" s="7" t="s">
        <v>19</v>
      </c>
      <c r="BO267" s="7" t="s">
        <v>19</v>
      </c>
      <c r="BP267" s="7" t="s">
        <v>19</v>
      </c>
      <c r="BQ267" s="7" t="s">
        <v>19</v>
      </c>
      <c r="BR267" s="7"/>
      <c r="BS267" s="7"/>
      <c r="BT267" s="7" t="b">
        <v>0</v>
      </c>
      <c r="BU267" s="7"/>
      <c r="BV267" s="7"/>
      <c r="BW267" s="7"/>
    </row>
    <row r="268">
      <c r="A268" s="7" t="s">
        <v>1850</v>
      </c>
      <c r="B268" s="132" t="b">
        <v>1</v>
      </c>
      <c r="C268" s="7"/>
      <c r="D268" s="138" t="s">
        <v>1847</v>
      </c>
      <c r="E268" s="134" t="str">
        <f t="array" ref="E268">IFNA( index(studiesdatasets!$A$2:$R4130,MATCH("*"&amp;IF(F268 = "","INVALID", F268)&amp;"*",studiesdatasets!$D$2:$D4130,0),1))</f>
        <v>set_1</v>
      </c>
      <c r="F268" s="134" t="s">
        <v>445</v>
      </c>
      <c r="G268" s="7" t="s">
        <v>1848</v>
      </c>
      <c r="H268" s="7" t="s">
        <v>1851</v>
      </c>
      <c r="I268" s="7"/>
      <c r="J268" s="7"/>
      <c r="K268" s="7" t="s">
        <v>16</v>
      </c>
      <c r="L268" s="7" t="s">
        <v>16</v>
      </c>
      <c r="M268" s="7" t="s">
        <v>799</v>
      </c>
      <c r="N268" s="7" t="str">
        <f t="shared" si="5"/>
        <v>TRUE</v>
      </c>
      <c r="O268" s="7" t="s">
        <v>451</v>
      </c>
      <c r="P268" s="7" t="s">
        <v>1827</v>
      </c>
      <c r="Q268" s="7" t="s">
        <v>801</v>
      </c>
      <c r="R268" s="7" t="s">
        <v>552</v>
      </c>
      <c r="S268" s="7" t="s">
        <v>833</v>
      </c>
      <c r="T268" s="135">
        <v>44.75</v>
      </c>
      <c r="U268" s="136">
        <v>-87.083333</v>
      </c>
      <c r="V268" s="137" t="s">
        <v>1824</v>
      </c>
      <c r="X268" s="7" t="s">
        <v>805</v>
      </c>
      <c r="Y268" s="7" t="s">
        <v>878</v>
      </c>
      <c r="Z268" s="7" t="s">
        <v>879</v>
      </c>
      <c r="AA268" s="7"/>
      <c r="AB268" s="7">
        <v>68.0</v>
      </c>
      <c r="AC268" s="7" t="s">
        <v>16</v>
      </c>
      <c r="AD268" s="7"/>
      <c r="AE268" s="7">
        <v>1.6</v>
      </c>
      <c r="AF268" s="7">
        <v>0.22</v>
      </c>
      <c r="AG268" s="7" t="s">
        <v>19</v>
      </c>
      <c r="AH268" s="7" t="s">
        <v>19</v>
      </c>
      <c r="AI268" s="7" t="s">
        <v>19</v>
      </c>
      <c r="AJ268" s="7" t="s">
        <v>19</v>
      </c>
      <c r="AK268" s="7"/>
      <c r="AL268" s="7" t="s">
        <v>19</v>
      </c>
      <c r="AM268" s="7" t="s">
        <v>19</v>
      </c>
      <c r="AN268" s="7" t="s">
        <v>19</v>
      </c>
      <c r="AO268" s="7" t="s">
        <v>19</v>
      </c>
      <c r="AP268" s="7" t="s">
        <v>19</v>
      </c>
      <c r="AQ268" s="7" t="s">
        <v>19</v>
      </c>
      <c r="AR268" s="7" t="s">
        <v>19</v>
      </c>
      <c r="AS268" s="7" t="s">
        <v>19</v>
      </c>
      <c r="AT268" s="7" t="s">
        <v>19</v>
      </c>
      <c r="AU268" s="7" t="s">
        <v>19</v>
      </c>
      <c r="AV268" s="7" t="s">
        <v>19</v>
      </c>
      <c r="AW268" s="7" t="s">
        <v>19</v>
      </c>
      <c r="AX268" s="7" t="s">
        <v>19</v>
      </c>
      <c r="AY268" s="7" t="s">
        <v>19</v>
      </c>
      <c r="AZ268" s="7" t="s">
        <v>19</v>
      </c>
      <c r="BA268" s="7" t="s">
        <v>19</v>
      </c>
      <c r="BB268" s="7" t="s">
        <v>19</v>
      </c>
      <c r="BC268" s="7" t="s">
        <v>19</v>
      </c>
      <c r="BD268" s="7"/>
      <c r="BE268" s="7" t="s">
        <v>19</v>
      </c>
      <c r="BF268" s="7" t="s">
        <v>19</v>
      </c>
      <c r="BG268" s="7" t="s">
        <v>19</v>
      </c>
      <c r="BH268" s="7" t="s">
        <v>19</v>
      </c>
      <c r="BI268" s="7" t="s">
        <v>19</v>
      </c>
      <c r="BJ268" s="7"/>
      <c r="BK268" s="7" t="s">
        <v>19</v>
      </c>
      <c r="BL268" s="7" t="s">
        <v>19</v>
      </c>
      <c r="BM268" s="7" t="s">
        <v>19</v>
      </c>
      <c r="BN268" s="7" t="s">
        <v>19</v>
      </c>
      <c r="BO268" s="7" t="s">
        <v>19</v>
      </c>
      <c r="BP268" s="7" t="s">
        <v>19</v>
      </c>
      <c r="BQ268" s="7" t="s">
        <v>19</v>
      </c>
      <c r="BR268" s="7"/>
      <c r="BS268" s="7"/>
      <c r="BT268" s="7" t="b">
        <v>0</v>
      </c>
      <c r="BU268" s="7"/>
      <c r="BV268" s="7"/>
      <c r="BW268" s="7"/>
    </row>
    <row r="269">
      <c r="A269" s="7" t="s">
        <v>1852</v>
      </c>
      <c r="B269" s="132" t="b">
        <v>1</v>
      </c>
      <c r="C269" s="7"/>
      <c r="D269" s="138" t="s">
        <v>1853</v>
      </c>
      <c r="E269" s="134" t="str">
        <f t="array" ref="E269">IFNA( index(studiesdatasets!$A$2:$R4130,MATCH("*"&amp;IF(F269 = "","INVALID", F269)&amp;"*",studiesdatasets!$D$2:$D4130,0),1))</f>
        <v>set_1</v>
      </c>
      <c r="F269" s="159" t="s">
        <v>445</v>
      </c>
      <c r="G269" s="7" t="s">
        <v>1854</v>
      </c>
      <c r="H269" s="7" t="s">
        <v>1855</v>
      </c>
      <c r="I269" s="7"/>
      <c r="J269" s="7"/>
      <c r="K269" s="7" t="s">
        <v>16</v>
      </c>
      <c r="L269" s="7" t="s">
        <v>16</v>
      </c>
      <c r="M269" s="7" t="s">
        <v>799</v>
      </c>
      <c r="N269" s="7" t="str">
        <f t="shared" si="5"/>
        <v>TRUE</v>
      </c>
      <c r="O269" s="7" t="s">
        <v>488</v>
      </c>
      <c r="P269" s="7" t="s">
        <v>1822</v>
      </c>
      <c r="Q269" s="7" t="s">
        <v>1823</v>
      </c>
      <c r="R269" s="7" t="s">
        <v>552</v>
      </c>
      <c r="S269" s="7" t="s">
        <v>833</v>
      </c>
      <c r="T269" s="135">
        <v>44.75</v>
      </c>
      <c r="U269" s="136">
        <v>-87.083333</v>
      </c>
      <c r="V269" s="137" t="s">
        <v>1824</v>
      </c>
      <c r="X269" s="7" t="s">
        <v>805</v>
      </c>
      <c r="Y269" s="7" t="s">
        <v>878</v>
      </c>
      <c r="Z269" s="7" t="s">
        <v>879</v>
      </c>
      <c r="AA269" s="7"/>
      <c r="AB269" s="7">
        <v>24.9</v>
      </c>
      <c r="AC269" s="7" t="s">
        <v>16</v>
      </c>
      <c r="AD269" s="7"/>
      <c r="AE269" s="7">
        <v>1.6</v>
      </c>
      <c r="AF269" s="7">
        <v>0.22</v>
      </c>
      <c r="AG269" s="7" t="s">
        <v>19</v>
      </c>
      <c r="AH269" s="7" t="s">
        <v>19</v>
      </c>
      <c r="AI269" s="7" t="s">
        <v>19</v>
      </c>
      <c r="AJ269" s="7" t="s">
        <v>19</v>
      </c>
      <c r="AK269" s="7"/>
      <c r="AL269" s="7" t="s">
        <v>19</v>
      </c>
      <c r="AM269" s="7" t="s">
        <v>19</v>
      </c>
      <c r="AN269" s="7" t="s">
        <v>19</v>
      </c>
      <c r="AO269" s="7" t="s">
        <v>19</v>
      </c>
      <c r="AP269" s="7" t="s">
        <v>19</v>
      </c>
      <c r="AQ269" s="7" t="s">
        <v>19</v>
      </c>
      <c r="AR269" s="7" t="s">
        <v>19</v>
      </c>
      <c r="AS269" s="7" t="s">
        <v>19</v>
      </c>
      <c r="AT269" s="7" t="s">
        <v>19</v>
      </c>
      <c r="AU269" s="7" t="s">
        <v>19</v>
      </c>
      <c r="AV269" s="7" t="s">
        <v>19</v>
      </c>
      <c r="AW269" s="7" t="s">
        <v>19</v>
      </c>
      <c r="AX269" s="7" t="s">
        <v>19</v>
      </c>
      <c r="AY269" s="7" t="s">
        <v>19</v>
      </c>
      <c r="AZ269" s="7" t="s">
        <v>19</v>
      </c>
      <c r="BA269" s="7" t="s">
        <v>19</v>
      </c>
      <c r="BB269" s="7" t="s">
        <v>19</v>
      </c>
      <c r="BC269" s="7" t="s">
        <v>19</v>
      </c>
      <c r="BD269" s="7"/>
      <c r="BE269" s="7" t="s">
        <v>19</v>
      </c>
      <c r="BF269" s="7" t="s">
        <v>19</v>
      </c>
      <c r="BG269" s="7" t="s">
        <v>19</v>
      </c>
      <c r="BH269" s="7" t="s">
        <v>19</v>
      </c>
      <c r="BI269" s="7" t="s">
        <v>19</v>
      </c>
      <c r="BJ269" s="7"/>
      <c r="BK269" s="7" t="s">
        <v>19</v>
      </c>
      <c r="BL269" s="7" t="s">
        <v>19</v>
      </c>
      <c r="BM269" s="7" t="s">
        <v>19</v>
      </c>
      <c r="BN269" s="7" t="s">
        <v>19</v>
      </c>
      <c r="BO269" s="7" t="s">
        <v>19</v>
      </c>
      <c r="BP269" s="7" t="s">
        <v>19</v>
      </c>
      <c r="BQ269" s="7" t="s">
        <v>19</v>
      </c>
      <c r="BR269" s="7"/>
      <c r="BS269" s="7"/>
      <c r="BT269" s="7" t="b">
        <v>0</v>
      </c>
      <c r="BU269" s="7"/>
      <c r="BV269" s="7"/>
      <c r="BW269" s="7"/>
    </row>
    <row r="270">
      <c r="A270" s="7" t="s">
        <v>1856</v>
      </c>
      <c r="B270" s="132" t="b">
        <v>1</v>
      </c>
      <c r="C270" s="7"/>
      <c r="D270" s="138" t="s">
        <v>1853</v>
      </c>
      <c r="E270" s="134" t="str">
        <f t="array" ref="E270">IFNA( index(studiesdatasets!$A$2:$R4130,MATCH("*"&amp;IF(F270 = "","INVALID", F270)&amp;"*",studiesdatasets!$D$2:$D4130,0),1))</f>
        <v>set_1</v>
      </c>
      <c r="F270" s="134" t="s">
        <v>445</v>
      </c>
      <c r="G270" s="7" t="s">
        <v>1854</v>
      </c>
      <c r="H270" s="7" t="s">
        <v>1857</v>
      </c>
      <c r="I270" s="7"/>
      <c r="J270" s="7"/>
      <c r="K270" s="7" t="s">
        <v>16</v>
      </c>
      <c r="L270" s="7" t="s">
        <v>16</v>
      </c>
      <c r="M270" s="7" t="s">
        <v>799</v>
      </c>
      <c r="N270" s="7" t="str">
        <f t="shared" si="5"/>
        <v>TRUE</v>
      </c>
      <c r="O270" s="7" t="s">
        <v>451</v>
      </c>
      <c r="P270" s="7" t="s">
        <v>1827</v>
      </c>
      <c r="Q270" s="7" t="s">
        <v>801</v>
      </c>
      <c r="R270" s="7" t="s">
        <v>552</v>
      </c>
      <c r="S270" s="7" t="s">
        <v>833</v>
      </c>
      <c r="T270" s="135">
        <v>44.75</v>
      </c>
      <c r="U270" s="136">
        <v>-87.083333</v>
      </c>
      <c r="V270" s="137" t="s">
        <v>1824</v>
      </c>
      <c r="X270" s="7" t="s">
        <v>805</v>
      </c>
      <c r="Y270" s="7" t="s">
        <v>878</v>
      </c>
      <c r="Z270" s="7" t="s">
        <v>879</v>
      </c>
      <c r="AA270" s="7"/>
      <c r="AB270" s="7">
        <v>24.9</v>
      </c>
      <c r="AC270" s="7" t="s">
        <v>16</v>
      </c>
      <c r="AD270" s="7"/>
      <c r="AE270" s="7">
        <v>1.6</v>
      </c>
      <c r="AF270" s="7">
        <v>0.22</v>
      </c>
      <c r="AG270" s="7" t="s">
        <v>19</v>
      </c>
      <c r="AH270" s="7" t="s">
        <v>19</v>
      </c>
      <c r="AI270" s="7" t="s">
        <v>19</v>
      </c>
      <c r="AJ270" s="7" t="s">
        <v>19</v>
      </c>
      <c r="AK270" s="7"/>
      <c r="AL270" s="7" t="s">
        <v>19</v>
      </c>
      <c r="AM270" s="7" t="s">
        <v>19</v>
      </c>
      <c r="AN270" s="7" t="s">
        <v>19</v>
      </c>
      <c r="AO270" s="7" t="s">
        <v>19</v>
      </c>
      <c r="AP270" s="7" t="s">
        <v>19</v>
      </c>
      <c r="AQ270" s="7" t="s">
        <v>19</v>
      </c>
      <c r="AR270" s="7" t="s">
        <v>19</v>
      </c>
      <c r="AS270" s="7" t="s">
        <v>19</v>
      </c>
      <c r="AT270" s="7" t="s">
        <v>19</v>
      </c>
      <c r="AU270" s="7" t="s">
        <v>19</v>
      </c>
      <c r="AV270" s="7" t="s">
        <v>19</v>
      </c>
      <c r="AW270" s="7" t="s">
        <v>19</v>
      </c>
      <c r="AX270" s="7" t="s">
        <v>19</v>
      </c>
      <c r="AY270" s="7" t="s">
        <v>19</v>
      </c>
      <c r="AZ270" s="7" t="s">
        <v>19</v>
      </c>
      <c r="BA270" s="7" t="s">
        <v>19</v>
      </c>
      <c r="BB270" s="7" t="s">
        <v>19</v>
      </c>
      <c r="BC270" s="7" t="s">
        <v>19</v>
      </c>
      <c r="BD270" s="7"/>
      <c r="BE270" s="7" t="s">
        <v>19</v>
      </c>
      <c r="BF270" s="7" t="s">
        <v>19</v>
      </c>
      <c r="BG270" s="7" t="s">
        <v>19</v>
      </c>
      <c r="BH270" s="7" t="s">
        <v>19</v>
      </c>
      <c r="BI270" s="7" t="s">
        <v>19</v>
      </c>
      <c r="BJ270" s="7"/>
      <c r="BK270" s="7" t="s">
        <v>19</v>
      </c>
      <c r="BL270" s="7" t="s">
        <v>19</v>
      </c>
      <c r="BM270" s="7" t="s">
        <v>19</v>
      </c>
      <c r="BN270" s="7" t="s">
        <v>19</v>
      </c>
      <c r="BO270" s="7" t="s">
        <v>19</v>
      </c>
      <c r="BP270" s="7" t="s">
        <v>19</v>
      </c>
      <c r="BQ270" s="7" t="s">
        <v>19</v>
      </c>
      <c r="BR270" s="7"/>
      <c r="BS270" s="7"/>
      <c r="BT270" s="7" t="b">
        <v>0</v>
      </c>
      <c r="BU270" s="7"/>
      <c r="BV270" s="7"/>
      <c r="BW270" s="7"/>
    </row>
    <row r="271">
      <c r="A271" s="7" t="s">
        <v>1858</v>
      </c>
      <c r="B271" s="132" t="b">
        <v>1</v>
      </c>
      <c r="C271" s="7"/>
      <c r="D271" s="138" t="s">
        <v>1859</v>
      </c>
      <c r="E271" s="134" t="str">
        <f t="array" ref="E271">IFNA( index(studiesdatasets!$A$2:$R4130,MATCH("*"&amp;IF(F271 = "","INVALID", F271)&amp;"*",studiesdatasets!$D$2:$D4130,0),1))</f>
        <v>set_1</v>
      </c>
      <c r="F271" s="159" t="s">
        <v>445</v>
      </c>
      <c r="G271" s="7" t="s">
        <v>1860</v>
      </c>
      <c r="H271" s="7" t="s">
        <v>1861</v>
      </c>
      <c r="I271" s="7"/>
      <c r="J271" s="7"/>
      <c r="K271" s="7" t="s">
        <v>16</v>
      </c>
      <c r="L271" s="7" t="s">
        <v>16</v>
      </c>
      <c r="M271" s="7" t="s">
        <v>799</v>
      </c>
      <c r="N271" s="7" t="str">
        <f t="shared" si="5"/>
        <v>TRUE</v>
      </c>
      <c r="O271" s="7" t="s">
        <v>488</v>
      </c>
      <c r="P271" s="7" t="s">
        <v>1822</v>
      </c>
      <c r="Q271" s="7" t="s">
        <v>1823</v>
      </c>
      <c r="R271" s="7" t="s">
        <v>552</v>
      </c>
      <c r="S271" s="7" t="s">
        <v>833</v>
      </c>
      <c r="T271" s="135">
        <v>44.736667</v>
      </c>
      <c r="U271" s="136">
        <v>-86.721667</v>
      </c>
      <c r="V271" s="137" t="s">
        <v>1824</v>
      </c>
      <c r="X271" s="7" t="s">
        <v>805</v>
      </c>
      <c r="Y271" s="7" t="s">
        <v>878</v>
      </c>
      <c r="Z271" s="7" t="s">
        <v>879</v>
      </c>
      <c r="AA271" s="7"/>
      <c r="AB271" s="7">
        <v>249.6</v>
      </c>
      <c r="AC271" s="7" t="s">
        <v>16</v>
      </c>
      <c r="AD271" s="7"/>
      <c r="AE271" s="7">
        <v>1.6</v>
      </c>
      <c r="AF271" s="7">
        <v>0.22</v>
      </c>
      <c r="AG271" s="7" t="s">
        <v>19</v>
      </c>
      <c r="AH271" s="7" t="s">
        <v>19</v>
      </c>
      <c r="AI271" s="7" t="s">
        <v>19</v>
      </c>
      <c r="AJ271" s="7" t="s">
        <v>19</v>
      </c>
      <c r="AK271" s="7"/>
      <c r="AL271" s="7" t="s">
        <v>19</v>
      </c>
      <c r="AM271" s="7" t="s">
        <v>19</v>
      </c>
      <c r="AN271" s="7" t="s">
        <v>19</v>
      </c>
      <c r="AO271" s="7" t="s">
        <v>19</v>
      </c>
      <c r="AP271" s="7" t="s">
        <v>19</v>
      </c>
      <c r="AQ271" s="7" t="s">
        <v>19</v>
      </c>
      <c r="AR271" s="7" t="s">
        <v>19</v>
      </c>
      <c r="AS271" s="7" t="s">
        <v>19</v>
      </c>
      <c r="AT271" s="7" t="s">
        <v>19</v>
      </c>
      <c r="AU271" s="7" t="s">
        <v>19</v>
      </c>
      <c r="AV271" s="7" t="s">
        <v>19</v>
      </c>
      <c r="AW271" s="7" t="s">
        <v>19</v>
      </c>
      <c r="AX271" s="7" t="s">
        <v>19</v>
      </c>
      <c r="AY271" s="7" t="s">
        <v>19</v>
      </c>
      <c r="AZ271" s="7" t="s">
        <v>19</v>
      </c>
      <c r="BA271" s="7" t="s">
        <v>19</v>
      </c>
      <c r="BB271" s="7" t="s">
        <v>19</v>
      </c>
      <c r="BC271" s="7" t="s">
        <v>19</v>
      </c>
      <c r="BD271" s="7"/>
      <c r="BE271" s="7" t="s">
        <v>19</v>
      </c>
      <c r="BF271" s="7" t="s">
        <v>19</v>
      </c>
      <c r="BG271" s="7" t="s">
        <v>19</v>
      </c>
      <c r="BH271" s="7" t="s">
        <v>19</v>
      </c>
      <c r="BI271" s="7" t="s">
        <v>19</v>
      </c>
      <c r="BJ271" s="7"/>
      <c r="BK271" s="7" t="s">
        <v>19</v>
      </c>
      <c r="BL271" s="7" t="s">
        <v>19</v>
      </c>
      <c r="BM271" s="7" t="s">
        <v>19</v>
      </c>
      <c r="BN271" s="7" t="s">
        <v>19</v>
      </c>
      <c r="BO271" s="7" t="s">
        <v>19</v>
      </c>
      <c r="BP271" s="7" t="s">
        <v>19</v>
      </c>
      <c r="BQ271" s="7" t="s">
        <v>19</v>
      </c>
      <c r="BR271" s="7"/>
      <c r="BS271" s="7"/>
      <c r="BT271" s="7" t="b">
        <v>0</v>
      </c>
      <c r="BU271" s="7"/>
      <c r="BV271" s="7"/>
      <c r="BW271" s="7"/>
    </row>
    <row r="272">
      <c r="A272" s="7" t="s">
        <v>1862</v>
      </c>
      <c r="B272" s="132" t="b">
        <v>1</v>
      </c>
      <c r="C272" s="7"/>
      <c r="D272" s="138" t="s">
        <v>1859</v>
      </c>
      <c r="E272" s="134" t="str">
        <f t="array" ref="E272">IFNA( index(studiesdatasets!$A$2:$R4130,MATCH("*"&amp;IF(F272 = "","INVALID", F272)&amp;"*",studiesdatasets!$D$2:$D4130,0),1))</f>
        <v>set_1</v>
      </c>
      <c r="F272" s="134" t="s">
        <v>445</v>
      </c>
      <c r="G272" s="7" t="s">
        <v>1860</v>
      </c>
      <c r="H272" s="7" t="s">
        <v>1863</v>
      </c>
      <c r="I272" s="7"/>
      <c r="J272" s="7"/>
      <c r="K272" s="7" t="s">
        <v>16</v>
      </c>
      <c r="L272" s="7" t="s">
        <v>16</v>
      </c>
      <c r="M272" s="7" t="s">
        <v>799</v>
      </c>
      <c r="N272" s="7" t="str">
        <f t="shared" si="5"/>
        <v>TRUE</v>
      </c>
      <c r="O272" s="7" t="s">
        <v>451</v>
      </c>
      <c r="P272" s="7" t="s">
        <v>1827</v>
      </c>
      <c r="Q272" s="7" t="s">
        <v>801</v>
      </c>
      <c r="R272" s="7" t="s">
        <v>552</v>
      </c>
      <c r="S272" s="7" t="s">
        <v>833</v>
      </c>
      <c r="T272" s="135">
        <v>44.736667</v>
      </c>
      <c r="U272" s="136">
        <v>-86.721667</v>
      </c>
      <c r="V272" s="137" t="s">
        <v>1824</v>
      </c>
      <c r="X272" s="7" t="s">
        <v>805</v>
      </c>
      <c r="Y272" s="7" t="s">
        <v>878</v>
      </c>
      <c r="Z272" s="7" t="s">
        <v>879</v>
      </c>
      <c r="AA272" s="7"/>
      <c r="AB272" s="7">
        <v>249.6</v>
      </c>
      <c r="AC272" s="7" t="s">
        <v>16</v>
      </c>
      <c r="AD272" s="7"/>
      <c r="AE272" s="7">
        <v>1.6</v>
      </c>
      <c r="AF272" s="7">
        <v>0.22</v>
      </c>
      <c r="AG272" s="7" t="s">
        <v>19</v>
      </c>
      <c r="AH272" s="7" t="s">
        <v>19</v>
      </c>
      <c r="AI272" s="7" t="s">
        <v>19</v>
      </c>
      <c r="AJ272" s="7" t="s">
        <v>19</v>
      </c>
      <c r="AK272" s="7"/>
      <c r="AL272" s="7" t="s">
        <v>19</v>
      </c>
      <c r="AM272" s="7" t="s">
        <v>19</v>
      </c>
      <c r="AN272" s="7" t="s">
        <v>19</v>
      </c>
      <c r="AO272" s="7" t="s">
        <v>19</v>
      </c>
      <c r="AP272" s="7" t="s">
        <v>19</v>
      </c>
      <c r="AQ272" s="7" t="s">
        <v>19</v>
      </c>
      <c r="AR272" s="7" t="s">
        <v>19</v>
      </c>
      <c r="AS272" s="7" t="s">
        <v>19</v>
      </c>
      <c r="AT272" s="7" t="s">
        <v>19</v>
      </c>
      <c r="AU272" s="7" t="s">
        <v>19</v>
      </c>
      <c r="AV272" s="7" t="s">
        <v>19</v>
      </c>
      <c r="AW272" s="7" t="s">
        <v>19</v>
      </c>
      <c r="AX272" s="7" t="s">
        <v>19</v>
      </c>
      <c r="AY272" s="7" t="s">
        <v>19</v>
      </c>
      <c r="AZ272" s="7" t="s">
        <v>19</v>
      </c>
      <c r="BA272" s="7" t="s">
        <v>19</v>
      </c>
      <c r="BB272" s="7" t="s">
        <v>19</v>
      </c>
      <c r="BC272" s="7" t="s">
        <v>19</v>
      </c>
      <c r="BD272" s="7"/>
      <c r="BE272" s="7" t="s">
        <v>19</v>
      </c>
      <c r="BF272" s="7" t="s">
        <v>19</v>
      </c>
      <c r="BG272" s="7" t="s">
        <v>19</v>
      </c>
      <c r="BH272" s="7" t="s">
        <v>19</v>
      </c>
      <c r="BI272" s="7" t="s">
        <v>19</v>
      </c>
      <c r="BJ272" s="7"/>
      <c r="BK272" s="7" t="s">
        <v>19</v>
      </c>
      <c r="BL272" s="7" t="s">
        <v>19</v>
      </c>
      <c r="BM272" s="7" t="s">
        <v>19</v>
      </c>
      <c r="BN272" s="7" t="s">
        <v>19</v>
      </c>
      <c r="BO272" s="7" t="s">
        <v>19</v>
      </c>
      <c r="BP272" s="7" t="s">
        <v>19</v>
      </c>
      <c r="BQ272" s="7" t="s">
        <v>19</v>
      </c>
      <c r="BR272" s="7"/>
      <c r="BS272" s="7"/>
      <c r="BT272" s="7" t="b">
        <v>0</v>
      </c>
      <c r="BU272" s="7"/>
      <c r="BV272" s="7"/>
      <c r="BW272" s="7"/>
    </row>
    <row r="273">
      <c r="A273" s="7" t="s">
        <v>1864</v>
      </c>
      <c r="B273" s="132" t="b">
        <v>1</v>
      </c>
      <c r="C273" s="7"/>
      <c r="D273" s="138" t="s">
        <v>1865</v>
      </c>
      <c r="E273" s="134" t="str">
        <f t="array" ref="E273">IFNA( index(studiesdatasets!$A$2:$R4130,MATCH("*"&amp;IF(F273 = "","INVALID", F273)&amp;"*",studiesdatasets!$D$2:$D4130,0),1))</f>
        <v>set_1</v>
      </c>
      <c r="F273" s="159" t="s">
        <v>445</v>
      </c>
      <c r="G273" s="7" t="s">
        <v>1866</v>
      </c>
      <c r="H273" s="7" t="s">
        <v>1867</v>
      </c>
      <c r="I273" s="7"/>
      <c r="J273" s="7"/>
      <c r="K273" s="7" t="s">
        <v>16</v>
      </c>
      <c r="L273" s="7" t="s">
        <v>16</v>
      </c>
      <c r="M273" s="7" t="s">
        <v>799</v>
      </c>
      <c r="N273" s="7" t="str">
        <f t="shared" si="5"/>
        <v>TRUE</v>
      </c>
      <c r="O273" s="7" t="s">
        <v>488</v>
      </c>
      <c r="P273" s="7" t="s">
        <v>1822</v>
      </c>
      <c r="Q273" s="7" t="s">
        <v>1823</v>
      </c>
      <c r="R273" s="7" t="s">
        <v>552</v>
      </c>
      <c r="S273" s="7" t="s">
        <v>833</v>
      </c>
      <c r="T273" s="135">
        <v>44.736667</v>
      </c>
      <c r="U273" s="136">
        <v>-86.721667</v>
      </c>
      <c r="V273" s="137" t="s">
        <v>1824</v>
      </c>
      <c r="X273" s="7" t="s">
        <v>805</v>
      </c>
      <c r="Y273" s="7" t="s">
        <v>878</v>
      </c>
      <c r="Z273" s="7" t="s">
        <v>879</v>
      </c>
      <c r="AA273" s="7"/>
      <c r="AB273" s="7">
        <v>143.6</v>
      </c>
      <c r="AC273" s="7" t="s">
        <v>16</v>
      </c>
      <c r="AD273" s="7"/>
      <c r="AE273" s="7">
        <v>1.6</v>
      </c>
      <c r="AF273" s="7">
        <v>0.22</v>
      </c>
      <c r="AG273" s="7" t="s">
        <v>19</v>
      </c>
      <c r="AH273" s="7" t="s">
        <v>19</v>
      </c>
      <c r="AI273" s="7" t="s">
        <v>19</v>
      </c>
      <c r="AJ273" s="7" t="s">
        <v>19</v>
      </c>
      <c r="AK273" s="7"/>
      <c r="AL273" s="7" t="s">
        <v>19</v>
      </c>
      <c r="AM273" s="7" t="s">
        <v>19</v>
      </c>
      <c r="AN273" s="7" t="s">
        <v>19</v>
      </c>
      <c r="AO273" s="7" t="s">
        <v>19</v>
      </c>
      <c r="AP273" s="7" t="s">
        <v>19</v>
      </c>
      <c r="AQ273" s="7" t="s">
        <v>19</v>
      </c>
      <c r="AR273" s="7" t="s">
        <v>19</v>
      </c>
      <c r="AS273" s="7" t="s">
        <v>19</v>
      </c>
      <c r="AT273" s="7" t="s">
        <v>19</v>
      </c>
      <c r="AU273" s="7" t="s">
        <v>19</v>
      </c>
      <c r="AV273" s="7" t="s">
        <v>19</v>
      </c>
      <c r="AW273" s="7" t="s">
        <v>19</v>
      </c>
      <c r="AX273" s="7" t="s">
        <v>19</v>
      </c>
      <c r="AY273" s="7" t="s">
        <v>19</v>
      </c>
      <c r="AZ273" s="7" t="s">
        <v>19</v>
      </c>
      <c r="BA273" s="7" t="s">
        <v>19</v>
      </c>
      <c r="BB273" s="7" t="s">
        <v>19</v>
      </c>
      <c r="BC273" s="7" t="s">
        <v>19</v>
      </c>
      <c r="BD273" s="7"/>
      <c r="BE273" s="7" t="s">
        <v>19</v>
      </c>
      <c r="BF273" s="7" t="s">
        <v>19</v>
      </c>
      <c r="BG273" s="7" t="s">
        <v>19</v>
      </c>
      <c r="BH273" s="7" t="s">
        <v>19</v>
      </c>
      <c r="BI273" s="7" t="s">
        <v>19</v>
      </c>
      <c r="BJ273" s="7"/>
      <c r="BK273" s="7" t="s">
        <v>19</v>
      </c>
      <c r="BL273" s="7" t="s">
        <v>19</v>
      </c>
      <c r="BM273" s="7" t="s">
        <v>19</v>
      </c>
      <c r="BN273" s="7" t="s">
        <v>19</v>
      </c>
      <c r="BO273" s="7" t="s">
        <v>19</v>
      </c>
      <c r="BP273" s="7" t="s">
        <v>19</v>
      </c>
      <c r="BQ273" s="7" t="s">
        <v>19</v>
      </c>
      <c r="BR273" s="7"/>
      <c r="BS273" s="7"/>
      <c r="BT273" s="7" t="b">
        <v>0</v>
      </c>
      <c r="BU273" s="7"/>
      <c r="BV273" s="7"/>
      <c r="BW273" s="7"/>
    </row>
    <row r="274">
      <c r="A274" s="7" t="s">
        <v>1868</v>
      </c>
      <c r="B274" s="132" t="b">
        <v>1</v>
      </c>
      <c r="C274" s="7"/>
      <c r="D274" s="138" t="s">
        <v>1865</v>
      </c>
      <c r="E274" s="134" t="str">
        <f t="array" ref="E274">IFNA( index(studiesdatasets!$A$2:$R4130,MATCH("*"&amp;IF(F274 = "","INVALID", F274)&amp;"*",studiesdatasets!$D$2:$D4130,0),1))</f>
        <v>set_1</v>
      </c>
      <c r="F274" s="134" t="s">
        <v>445</v>
      </c>
      <c r="G274" s="7" t="s">
        <v>1866</v>
      </c>
      <c r="H274" s="7" t="s">
        <v>1869</v>
      </c>
      <c r="I274" s="7"/>
      <c r="J274" s="7"/>
      <c r="K274" s="7" t="s">
        <v>16</v>
      </c>
      <c r="L274" s="7" t="s">
        <v>16</v>
      </c>
      <c r="M274" s="7" t="s">
        <v>799</v>
      </c>
      <c r="N274" s="7" t="str">
        <f t="shared" si="5"/>
        <v>TRUE</v>
      </c>
      <c r="O274" s="7" t="s">
        <v>451</v>
      </c>
      <c r="P274" s="7" t="s">
        <v>1827</v>
      </c>
      <c r="Q274" s="7" t="s">
        <v>801</v>
      </c>
      <c r="R274" s="7" t="s">
        <v>552</v>
      </c>
      <c r="S274" s="7" t="s">
        <v>833</v>
      </c>
      <c r="T274" s="135">
        <v>44.736667</v>
      </c>
      <c r="U274" s="136">
        <v>-86.721667</v>
      </c>
      <c r="V274" s="137" t="s">
        <v>1824</v>
      </c>
      <c r="X274" s="7" t="s">
        <v>805</v>
      </c>
      <c r="Y274" s="7" t="s">
        <v>878</v>
      </c>
      <c r="Z274" s="7" t="s">
        <v>879</v>
      </c>
      <c r="AA274" s="7"/>
      <c r="AB274" s="7">
        <v>143.6</v>
      </c>
      <c r="AC274" s="7" t="s">
        <v>16</v>
      </c>
      <c r="AD274" s="7"/>
      <c r="AE274" s="7">
        <v>1.6</v>
      </c>
      <c r="AF274" s="7">
        <v>0.22</v>
      </c>
      <c r="AG274" s="7" t="s">
        <v>19</v>
      </c>
      <c r="AH274" s="7" t="s">
        <v>19</v>
      </c>
      <c r="AI274" s="7" t="s">
        <v>19</v>
      </c>
      <c r="AJ274" s="7" t="s">
        <v>19</v>
      </c>
      <c r="AK274" s="7"/>
      <c r="AL274" s="7" t="s">
        <v>19</v>
      </c>
      <c r="AM274" s="7" t="s">
        <v>19</v>
      </c>
      <c r="AN274" s="7" t="s">
        <v>19</v>
      </c>
      <c r="AO274" s="7" t="s">
        <v>19</v>
      </c>
      <c r="AP274" s="7" t="s">
        <v>19</v>
      </c>
      <c r="AQ274" s="7" t="s">
        <v>19</v>
      </c>
      <c r="AR274" s="7" t="s">
        <v>19</v>
      </c>
      <c r="AS274" s="7" t="s">
        <v>19</v>
      </c>
      <c r="AT274" s="7" t="s">
        <v>19</v>
      </c>
      <c r="AU274" s="7" t="s">
        <v>19</v>
      </c>
      <c r="AV274" s="7" t="s">
        <v>19</v>
      </c>
      <c r="AW274" s="7" t="s">
        <v>19</v>
      </c>
      <c r="AX274" s="7" t="s">
        <v>19</v>
      </c>
      <c r="AY274" s="7" t="s">
        <v>19</v>
      </c>
      <c r="AZ274" s="7" t="s">
        <v>19</v>
      </c>
      <c r="BA274" s="7" t="s">
        <v>19</v>
      </c>
      <c r="BB274" s="7" t="s">
        <v>19</v>
      </c>
      <c r="BC274" s="7" t="s">
        <v>19</v>
      </c>
      <c r="BD274" s="7"/>
      <c r="BE274" s="7" t="s">
        <v>19</v>
      </c>
      <c r="BF274" s="7" t="s">
        <v>19</v>
      </c>
      <c r="BG274" s="7" t="s">
        <v>19</v>
      </c>
      <c r="BH274" s="7" t="s">
        <v>19</v>
      </c>
      <c r="BI274" s="7" t="s">
        <v>19</v>
      </c>
      <c r="BJ274" s="7"/>
      <c r="BK274" s="7" t="s">
        <v>19</v>
      </c>
      <c r="BL274" s="7" t="s">
        <v>19</v>
      </c>
      <c r="BM274" s="7" t="s">
        <v>19</v>
      </c>
      <c r="BN274" s="7" t="s">
        <v>19</v>
      </c>
      <c r="BO274" s="7" t="s">
        <v>19</v>
      </c>
      <c r="BP274" s="7" t="s">
        <v>19</v>
      </c>
      <c r="BQ274" s="7" t="s">
        <v>19</v>
      </c>
      <c r="BR274" s="7"/>
      <c r="BS274" s="7"/>
      <c r="BT274" s="7" t="b">
        <v>0</v>
      </c>
      <c r="BU274" s="7"/>
      <c r="BV274" s="7"/>
      <c r="BW274" s="7"/>
    </row>
    <row r="275">
      <c r="A275" s="7" t="s">
        <v>1870</v>
      </c>
      <c r="B275" s="132" t="b">
        <v>1</v>
      </c>
      <c r="C275" s="7"/>
      <c r="D275" s="138" t="s">
        <v>1871</v>
      </c>
      <c r="E275" s="134" t="str">
        <f t="array" ref="E275">IFNA( index(studiesdatasets!$A$2:$R4130,MATCH("*"&amp;IF(F275 = "","INVALID", F275)&amp;"*",studiesdatasets!$D$2:$D4130,0),1))</f>
        <v>set_1</v>
      </c>
      <c r="F275" s="159" t="s">
        <v>445</v>
      </c>
      <c r="G275" s="7" t="s">
        <v>1872</v>
      </c>
      <c r="H275" s="7" t="s">
        <v>1873</v>
      </c>
      <c r="I275" s="7"/>
      <c r="J275" s="7"/>
      <c r="K275" s="7" t="s">
        <v>16</v>
      </c>
      <c r="L275" s="7" t="s">
        <v>16</v>
      </c>
      <c r="M275" s="7" t="s">
        <v>799</v>
      </c>
      <c r="N275" s="7" t="str">
        <f t="shared" si="5"/>
        <v>TRUE</v>
      </c>
      <c r="O275" s="7" t="s">
        <v>488</v>
      </c>
      <c r="P275" s="7" t="s">
        <v>1822</v>
      </c>
      <c r="Q275" s="7" t="s">
        <v>1823</v>
      </c>
      <c r="R275" s="7" t="s">
        <v>552</v>
      </c>
      <c r="S275" s="7" t="s">
        <v>833</v>
      </c>
      <c r="T275" s="135">
        <v>44.736667</v>
      </c>
      <c r="U275" s="136">
        <v>-86.721667</v>
      </c>
      <c r="V275" s="137" t="s">
        <v>1824</v>
      </c>
      <c r="X275" s="7" t="s">
        <v>805</v>
      </c>
      <c r="Y275" s="7" t="s">
        <v>878</v>
      </c>
      <c r="Z275" s="7" t="s">
        <v>879</v>
      </c>
      <c r="AA275" s="7"/>
      <c r="AB275" s="7">
        <v>143.6</v>
      </c>
      <c r="AC275" s="7" t="s">
        <v>16</v>
      </c>
      <c r="AD275" s="7"/>
      <c r="AE275" s="7">
        <v>1.6</v>
      </c>
      <c r="AF275" s="7">
        <v>0.22</v>
      </c>
      <c r="AG275" s="7" t="s">
        <v>19</v>
      </c>
      <c r="AH275" s="7" t="s">
        <v>19</v>
      </c>
      <c r="AI275" s="7" t="s">
        <v>19</v>
      </c>
      <c r="AJ275" s="7" t="s">
        <v>19</v>
      </c>
      <c r="AK275" s="7"/>
      <c r="AL275" s="7" t="s">
        <v>19</v>
      </c>
      <c r="AM275" s="7" t="s">
        <v>19</v>
      </c>
      <c r="AN275" s="7" t="s">
        <v>19</v>
      </c>
      <c r="AO275" s="7" t="s">
        <v>19</v>
      </c>
      <c r="AP275" s="7" t="s">
        <v>19</v>
      </c>
      <c r="AQ275" s="7" t="s">
        <v>19</v>
      </c>
      <c r="AR275" s="7" t="s">
        <v>19</v>
      </c>
      <c r="AS275" s="7" t="s">
        <v>19</v>
      </c>
      <c r="AT275" s="7" t="s">
        <v>19</v>
      </c>
      <c r="AU275" s="7" t="s">
        <v>19</v>
      </c>
      <c r="AV275" s="7" t="s">
        <v>19</v>
      </c>
      <c r="AW275" s="7" t="s">
        <v>19</v>
      </c>
      <c r="AX275" s="7" t="s">
        <v>19</v>
      </c>
      <c r="AY275" s="7" t="s">
        <v>19</v>
      </c>
      <c r="AZ275" s="7" t="s">
        <v>19</v>
      </c>
      <c r="BA275" s="7" t="s">
        <v>19</v>
      </c>
      <c r="BB275" s="7" t="s">
        <v>19</v>
      </c>
      <c r="BC275" s="7" t="s">
        <v>19</v>
      </c>
      <c r="BD275" s="7"/>
      <c r="BE275" s="7" t="s">
        <v>19</v>
      </c>
      <c r="BF275" s="7" t="s">
        <v>19</v>
      </c>
      <c r="BG275" s="7" t="s">
        <v>19</v>
      </c>
      <c r="BH275" s="7" t="s">
        <v>19</v>
      </c>
      <c r="BI275" s="7" t="s">
        <v>19</v>
      </c>
      <c r="BJ275" s="7"/>
      <c r="BK275" s="7" t="s">
        <v>19</v>
      </c>
      <c r="BL275" s="7" t="s">
        <v>19</v>
      </c>
      <c r="BM275" s="7" t="s">
        <v>19</v>
      </c>
      <c r="BN275" s="7" t="s">
        <v>19</v>
      </c>
      <c r="BO275" s="7" t="s">
        <v>19</v>
      </c>
      <c r="BP275" s="7" t="s">
        <v>19</v>
      </c>
      <c r="BQ275" s="7" t="s">
        <v>19</v>
      </c>
      <c r="BR275" s="7"/>
      <c r="BS275" s="7"/>
      <c r="BT275" s="7" t="b">
        <v>0</v>
      </c>
      <c r="BU275" s="7"/>
      <c r="BV275" s="7"/>
      <c r="BW275" s="7"/>
    </row>
    <row r="276">
      <c r="A276" s="7" t="s">
        <v>1874</v>
      </c>
      <c r="B276" s="132" t="b">
        <v>1</v>
      </c>
      <c r="C276" s="7"/>
      <c r="D276" s="138" t="s">
        <v>1871</v>
      </c>
      <c r="E276" s="134" t="str">
        <f t="array" ref="E276">IFNA( index(studiesdatasets!$A$2:$R4130,MATCH("*"&amp;IF(F276 = "","INVALID", F276)&amp;"*",studiesdatasets!$D$2:$D4130,0),1))</f>
        <v>set_1</v>
      </c>
      <c r="F276" s="134" t="s">
        <v>445</v>
      </c>
      <c r="G276" s="7" t="s">
        <v>1872</v>
      </c>
      <c r="H276" s="7" t="s">
        <v>1875</v>
      </c>
      <c r="I276" s="7"/>
      <c r="J276" s="7"/>
      <c r="K276" s="7" t="s">
        <v>16</v>
      </c>
      <c r="L276" s="7" t="s">
        <v>16</v>
      </c>
      <c r="M276" s="7" t="s">
        <v>799</v>
      </c>
      <c r="N276" s="7" t="str">
        <f t="shared" si="5"/>
        <v>TRUE</v>
      </c>
      <c r="O276" s="7" t="s">
        <v>451</v>
      </c>
      <c r="P276" s="7" t="s">
        <v>1827</v>
      </c>
      <c r="Q276" s="7" t="s">
        <v>801</v>
      </c>
      <c r="R276" s="7" t="s">
        <v>552</v>
      </c>
      <c r="S276" s="7" t="s">
        <v>833</v>
      </c>
      <c r="T276" s="135">
        <v>44.736667</v>
      </c>
      <c r="U276" s="136">
        <v>-86.721667</v>
      </c>
      <c r="V276" s="137" t="s">
        <v>1824</v>
      </c>
      <c r="X276" s="7" t="s">
        <v>805</v>
      </c>
      <c r="Y276" s="7" t="s">
        <v>878</v>
      </c>
      <c r="Z276" s="7" t="s">
        <v>879</v>
      </c>
      <c r="AA276" s="7"/>
      <c r="AB276" s="7">
        <v>143.6</v>
      </c>
      <c r="AC276" s="7" t="s">
        <v>16</v>
      </c>
      <c r="AD276" s="7"/>
      <c r="AE276" s="7">
        <v>1.6</v>
      </c>
      <c r="AF276" s="7">
        <v>0.22</v>
      </c>
      <c r="AG276" s="7" t="s">
        <v>19</v>
      </c>
      <c r="AH276" s="7" t="s">
        <v>19</v>
      </c>
      <c r="AI276" s="7" t="s">
        <v>19</v>
      </c>
      <c r="AJ276" s="7" t="s">
        <v>19</v>
      </c>
      <c r="AK276" s="7"/>
      <c r="AL276" s="7" t="s">
        <v>19</v>
      </c>
      <c r="AM276" s="7" t="s">
        <v>19</v>
      </c>
      <c r="AN276" s="7" t="s">
        <v>19</v>
      </c>
      <c r="AO276" s="7" t="s">
        <v>19</v>
      </c>
      <c r="AP276" s="7" t="s">
        <v>19</v>
      </c>
      <c r="AQ276" s="7" t="s">
        <v>19</v>
      </c>
      <c r="AR276" s="7" t="s">
        <v>19</v>
      </c>
      <c r="AS276" s="7" t="s">
        <v>19</v>
      </c>
      <c r="AT276" s="7" t="s">
        <v>19</v>
      </c>
      <c r="AU276" s="7" t="s">
        <v>19</v>
      </c>
      <c r="AV276" s="7" t="s">
        <v>19</v>
      </c>
      <c r="AW276" s="7" t="s">
        <v>19</v>
      </c>
      <c r="AX276" s="7" t="s">
        <v>19</v>
      </c>
      <c r="AY276" s="7" t="s">
        <v>19</v>
      </c>
      <c r="AZ276" s="7" t="s">
        <v>19</v>
      </c>
      <c r="BA276" s="7" t="s">
        <v>19</v>
      </c>
      <c r="BB276" s="7" t="s">
        <v>19</v>
      </c>
      <c r="BC276" s="7" t="s">
        <v>19</v>
      </c>
      <c r="BD276" s="7"/>
      <c r="BE276" s="7" t="s">
        <v>19</v>
      </c>
      <c r="BF276" s="7" t="s">
        <v>19</v>
      </c>
      <c r="BG276" s="7" t="s">
        <v>19</v>
      </c>
      <c r="BH276" s="7" t="s">
        <v>19</v>
      </c>
      <c r="BI276" s="7" t="s">
        <v>19</v>
      </c>
      <c r="BJ276" s="7"/>
      <c r="BK276" s="7" t="s">
        <v>19</v>
      </c>
      <c r="BL276" s="7" t="s">
        <v>19</v>
      </c>
      <c r="BM276" s="7" t="s">
        <v>19</v>
      </c>
      <c r="BN276" s="7" t="s">
        <v>19</v>
      </c>
      <c r="BO276" s="7" t="s">
        <v>19</v>
      </c>
      <c r="BP276" s="7" t="s">
        <v>19</v>
      </c>
      <c r="BQ276" s="7" t="s">
        <v>19</v>
      </c>
      <c r="BR276" s="7"/>
      <c r="BS276" s="7"/>
      <c r="BT276" s="7" t="b">
        <v>0</v>
      </c>
      <c r="BU276" s="7"/>
      <c r="BV276" s="7"/>
      <c r="BW276" s="7"/>
    </row>
    <row r="277">
      <c r="A277" s="7" t="s">
        <v>1876</v>
      </c>
      <c r="B277" s="132" t="b">
        <v>1</v>
      </c>
      <c r="C277" s="7"/>
      <c r="D277" s="138" t="s">
        <v>1877</v>
      </c>
      <c r="E277" s="134" t="str">
        <f t="array" ref="E277">IFNA( index(studiesdatasets!$A$2:$R4130,MATCH("*"&amp;IF(F277 = "","INVALID", F277)&amp;"*",studiesdatasets!$D$2:$D4130,0),1))</f>
        <v>set_1</v>
      </c>
      <c r="F277" s="159" t="s">
        <v>445</v>
      </c>
      <c r="G277" s="7" t="s">
        <v>1878</v>
      </c>
      <c r="H277" s="7" t="s">
        <v>1879</v>
      </c>
      <c r="I277" s="7"/>
      <c r="J277" s="7"/>
      <c r="K277" s="7" t="s">
        <v>16</v>
      </c>
      <c r="L277" s="7" t="s">
        <v>16</v>
      </c>
      <c r="M277" s="7" t="s">
        <v>799</v>
      </c>
      <c r="N277" s="7" t="str">
        <f t="shared" si="5"/>
        <v>TRUE</v>
      </c>
      <c r="O277" s="7" t="s">
        <v>488</v>
      </c>
      <c r="P277" s="7" t="s">
        <v>1822</v>
      </c>
      <c r="Q277" s="7" t="s">
        <v>1823</v>
      </c>
      <c r="R277" s="7" t="s">
        <v>552</v>
      </c>
      <c r="S277" s="7" t="s">
        <v>833</v>
      </c>
      <c r="T277" s="135">
        <v>44.736667</v>
      </c>
      <c r="U277" s="136">
        <v>-86.721667</v>
      </c>
      <c r="V277" s="137" t="s">
        <v>1824</v>
      </c>
      <c r="X277" s="7" t="s">
        <v>805</v>
      </c>
      <c r="Y277" s="7" t="s">
        <v>878</v>
      </c>
      <c r="Z277" s="7" t="s">
        <v>879</v>
      </c>
      <c r="AA277" s="7"/>
      <c r="AB277" s="7">
        <v>33.0</v>
      </c>
      <c r="AC277" s="7" t="s">
        <v>16</v>
      </c>
      <c r="AD277" s="7"/>
      <c r="AE277" s="7">
        <v>1.6</v>
      </c>
      <c r="AF277" s="7">
        <v>0.22</v>
      </c>
      <c r="AG277" s="7" t="s">
        <v>19</v>
      </c>
      <c r="AH277" s="7" t="s">
        <v>19</v>
      </c>
      <c r="AI277" s="7" t="s">
        <v>19</v>
      </c>
      <c r="AJ277" s="7" t="s">
        <v>19</v>
      </c>
      <c r="AK277" s="7"/>
      <c r="AL277" s="7" t="s">
        <v>19</v>
      </c>
      <c r="AM277" s="7" t="s">
        <v>19</v>
      </c>
      <c r="AN277" s="7" t="s">
        <v>19</v>
      </c>
      <c r="AO277" s="7" t="s">
        <v>19</v>
      </c>
      <c r="AP277" s="7" t="s">
        <v>19</v>
      </c>
      <c r="AQ277" s="7" t="s">
        <v>19</v>
      </c>
      <c r="AR277" s="7" t="s">
        <v>19</v>
      </c>
      <c r="AS277" s="7" t="s">
        <v>19</v>
      </c>
      <c r="AT277" s="7" t="s">
        <v>19</v>
      </c>
      <c r="AU277" s="7" t="s">
        <v>19</v>
      </c>
      <c r="AV277" s="7" t="s">
        <v>19</v>
      </c>
      <c r="AW277" s="7" t="s">
        <v>19</v>
      </c>
      <c r="AX277" s="7" t="s">
        <v>19</v>
      </c>
      <c r="AY277" s="7" t="s">
        <v>19</v>
      </c>
      <c r="AZ277" s="7" t="s">
        <v>19</v>
      </c>
      <c r="BA277" s="7" t="s">
        <v>19</v>
      </c>
      <c r="BB277" s="7" t="s">
        <v>19</v>
      </c>
      <c r="BC277" s="7" t="s">
        <v>19</v>
      </c>
      <c r="BD277" s="7"/>
      <c r="BE277" s="7" t="s">
        <v>19</v>
      </c>
      <c r="BF277" s="7" t="s">
        <v>19</v>
      </c>
      <c r="BG277" s="7" t="s">
        <v>19</v>
      </c>
      <c r="BH277" s="7" t="s">
        <v>19</v>
      </c>
      <c r="BI277" s="7" t="s">
        <v>19</v>
      </c>
      <c r="BJ277" s="7"/>
      <c r="BK277" s="7" t="s">
        <v>19</v>
      </c>
      <c r="BL277" s="7" t="s">
        <v>19</v>
      </c>
      <c r="BM277" s="7" t="s">
        <v>19</v>
      </c>
      <c r="BN277" s="7" t="s">
        <v>19</v>
      </c>
      <c r="BO277" s="7" t="s">
        <v>19</v>
      </c>
      <c r="BP277" s="7" t="s">
        <v>19</v>
      </c>
      <c r="BQ277" s="7" t="s">
        <v>19</v>
      </c>
      <c r="BR277" s="7"/>
      <c r="BS277" s="7"/>
      <c r="BT277" s="7" t="b">
        <v>0</v>
      </c>
      <c r="BU277" s="7"/>
      <c r="BV277" s="7"/>
      <c r="BW277" s="7"/>
    </row>
    <row r="278">
      <c r="A278" s="7" t="s">
        <v>1880</v>
      </c>
      <c r="B278" s="132" t="b">
        <v>1</v>
      </c>
      <c r="C278" s="7"/>
      <c r="D278" s="138" t="s">
        <v>1877</v>
      </c>
      <c r="E278" s="134" t="str">
        <f t="array" ref="E278">IFNA( index(studiesdatasets!$A$2:$R4130,MATCH("*"&amp;IF(F278 = "","INVALID", F278)&amp;"*",studiesdatasets!$D$2:$D4130,0),1))</f>
        <v>set_1</v>
      </c>
      <c r="F278" s="134" t="s">
        <v>445</v>
      </c>
      <c r="G278" s="7" t="s">
        <v>1878</v>
      </c>
      <c r="H278" s="7" t="s">
        <v>1881</v>
      </c>
      <c r="I278" s="7"/>
      <c r="J278" s="7"/>
      <c r="K278" s="7" t="s">
        <v>16</v>
      </c>
      <c r="L278" s="7" t="s">
        <v>16</v>
      </c>
      <c r="M278" s="7" t="s">
        <v>799</v>
      </c>
      <c r="N278" s="7" t="str">
        <f t="shared" si="5"/>
        <v>TRUE</v>
      </c>
      <c r="O278" s="7" t="s">
        <v>451</v>
      </c>
      <c r="P278" s="7" t="s">
        <v>1827</v>
      </c>
      <c r="Q278" s="7" t="s">
        <v>801</v>
      </c>
      <c r="R278" s="7" t="s">
        <v>552</v>
      </c>
      <c r="S278" s="7" t="s">
        <v>833</v>
      </c>
      <c r="T278" s="135">
        <v>44.736667</v>
      </c>
      <c r="U278" s="136">
        <v>-86.721667</v>
      </c>
      <c r="V278" s="137" t="s">
        <v>1824</v>
      </c>
      <c r="X278" s="7" t="s">
        <v>805</v>
      </c>
      <c r="Y278" s="7" t="s">
        <v>878</v>
      </c>
      <c r="Z278" s="7" t="s">
        <v>879</v>
      </c>
      <c r="AA278" s="7"/>
      <c r="AB278" s="7">
        <v>33.0</v>
      </c>
      <c r="AC278" s="7" t="s">
        <v>16</v>
      </c>
      <c r="AD278" s="7"/>
      <c r="AE278" s="7">
        <v>1.6</v>
      </c>
      <c r="AF278" s="7">
        <v>0.22</v>
      </c>
      <c r="AG278" s="7" t="s">
        <v>19</v>
      </c>
      <c r="AH278" s="7" t="s">
        <v>19</v>
      </c>
      <c r="AI278" s="7" t="s">
        <v>19</v>
      </c>
      <c r="AJ278" s="7" t="s">
        <v>19</v>
      </c>
      <c r="AK278" s="7"/>
      <c r="AL278" s="7" t="s">
        <v>19</v>
      </c>
      <c r="AM278" s="7" t="s">
        <v>19</v>
      </c>
      <c r="AN278" s="7" t="s">
        <v>19</v>
      </c>
      <c r="AO278" s="7" t="s">
        <v>19</v>
      </c>
      <c r="AP278" s="7" t="s">
        <v>19</v>
      </c>
      <c r="AQ278" s="7" t="s">
        <v>19</v>
      </c>
      <c r="AR278" s="7" t="s">
        <v>19</v>
      </c>
      <c r="AS278" s="7" t="s">
        <v>19</v>
      </c>
      <c r="AT278" s="7" t="s">
        <v>19</v>
      </c>
      <c r="AU278" s="7" t="s">
        <v>19</v>
      </c>
      <c r="AV278" s="7" t="s">
        <v>19</v>
      </c>
      <c r="AW278" s="7" t="s">
        <v>19</v>
      </c>
      <c r="AX278" s="7" t="s">
        <v>19</v>
      </c>
      <c r="AY278" s="7" t="s">
        <v>19</v>
      </c>
      <c r="AZ278" s="7" t="s">
        <v>19</v>
      </c>
      <c r="BA278" s="7" t="s">
        <v>19</v>
      </c>
      <c r="BB278" s="7" t="s">
        <v>19</v>
      </c>
      <c r="BC278" s="7" t="s">
        <v>19</v>
      </c>
      <c r="BD278" s="7"/>
      <c r="BE278" s="7" t="s">
        <v>19</v>
      </c>
      <c r="BF278" s="7" t="s">
        <v>19</v>
      </c>
      <c r="BG278" s="7" t="s">
        <v>19</v>
      </c>
      <c r="BH278" s="7" t="s">
        <v>19</v>
      </c>
      <c r="BI278" s="7" t="s">
        <v>19</v>
      </c>
      <c r="BJ278" s="7"/>
      <c r="BK278" s="7" t="s">
        <v>19</v>
      </c>
      <c r="BL278" s="7" t="s">
        <v>19</v>
      </c>
      <c r="BM278" s="7" t="s">
        <v>19</v>
      </c>
      <c r="BN278" s="7" t="s">
        <v>19</v>
      </c>
      <c r="BO278" s="7" t="s">
        <v>19</v>
      </c>
      <c r="BP278" s="7" t="s">
        <v>19</v>
      </c>
      <c r="BQ278" s="7" t="s">
        <v>19</v>
      </c>
      <c r="BR278" s="7"/>
      <c r="BS278" s="7"/>
      <c r="BT278" s="7" t="b">
        <v>0</v>
      </c>
      <c r="BU278" s="7"/>
      <c r="BV278" s="7"/>
      <c r="BW278" s="7"/>
    </row>
    <row r="279">
      <c r="A279" s="7" t="s">
        <v>1882</v>
      </c>
      <c r="B279" s="132" t="b">
        <v>1</v>
      </c>
      <c r="C279" s="7"/>
      <c r="D279" s="138" t="s">
        <v>1883</v>
      </c>
      <c r="E279" s="134" t="str">
        <f t="array" ref="E279">IFNA( index(studiesdatasets!$A$2:$R4130,MATCH("*"&amp;IF(F279 = "","INVALID", F279)&amp;"*",studiesdatasets!$D$2:$D4130,0),1))</f>
        <v>set_1</v>
      </c>
      <c r="F279" s="159" t="s">
        <v>445</v>
      </c>
      <c r="G279" s="7" t="s">
        <v>1884</v>
      </c>
      <c r="H279" s="7" t="s">
        <v>1885</v>
      </c>
      <c r="I279" s="7"/>
      <c r="J279" s="7"/>
      <c r="K279" s="7" t="s">
        <v>16</v>
      </c>
      <c r="L279" s="7" t="s">
        <v>16</v>
      </c>
      <c r="M279" s="7" t="s">
        <v>799</v>
      </c>
      <c r="N279" s="7" t="str">
        <f t="shared" si="5"/>
        <v>TRUE</v>
      </c>
      <c r="O279" s="7" t="s">
        <v>488</v>
      </c>
      <c r="P279" s="7" t="s">
        <v>1822</v>
      </c>
      <c r="Q279" s="7" t="s">
        <v>1823</v>
      </c>
      <c r="R279" s="7" t="s">
        <v>552</v>
      </c>
      <c r="S279" s="7" t="s">
        <v>833</v>
      </c>
      <c r="T279" s="135">
        <v>44.736667</v>
      </c>
      <c r="U279" s="136">
        <v>-86.721667</v>
      </c>
      <c r="V279" s="137" t="s">
        <v>1824</v>
      </c>
      <c r="X279" s="7" t="s">
        <v>805</v>
      </c>
      <c r="Y279" s="7" t="s">
        <v>878</v>
      </c>
      <c r="Z279" s="7" t="s">
        <v>879</v>
      </c>
      <c r="AA279" s="7"/>
      <c r="AB279" s="7">
        <v>33.0</v>
      </c>
      <c r="AC279" s="7" t="s">
        <v>16</v>
      </c>
      <c r="AD279" s="7"/>
      <c r="AE279" s="7">
        <v>1.6</v>
      </c>
      <c r="AF279" s="7">
        <v>0.22</v>
      </c>
      <c r="AG279" s="7" t="s">
        <v>19</v>
      </c>
      <c r="AH279" s="7" t="s">
        <v>19</v>
      </c>
      <c r="AI279" s="7" t="s">
        <v>19</v>
      </c>
      <c r="AJ279" s="7" t="s">
        <v>19</v>
      </c>
      <c r="AK279" s="7"/>
      <c r="AL279" s="7" t="s">
        <v>19</v>
      </c>
      <c r="AM279" s="7" t="s">
        <v>19</v>
      </c>
      <c r="AN279" s="7" t="s">
        <v>19</v>
      </c>
      <c r="AO279" s="7" t="s">
        <v>19</v>
      </c>
      <c r="AP279" s="7" t="s">
        <v>19</v>
      </c>
      <c r="AQ279" s="7" t="s">
        <v>19</v>
      </c>
      <c r="AR279" s="7" t="s">
        <v>19</v>
      </c>
      <c r="AS279" s="7" t="s">
        <v>19</v>
      </c>
      <c r="AT279" s="7" t="s">
        <v>19</v>
      </c>
      <c r="AU279" s="7" t="s">
        <v>19</v>
      </c>
      <c r="AV279" s="7" t="s">
        <v>19</v>
      </c>
      <c r="AW279" s="7" t="s">
        <v>19</v>
      </c>
      <c r="AX279" s="7" t="s">
        <v>19</v>
      </c>
      <c r="AY279" s="7" t="s">
        <v>19</v>
      </c>
      <c r="AZ279" s="7" t="s">
        <v>19</v>
      </c>
      <c r="BA279" s="7" t="s">
        <v>19</v>
      </c>
      <c r="BB279" s="7" t="s">
        <v>19</v>
      </c>
      <c r="BC279" s="7" t="s">
        <v>19</v>
      </c>
      <c r="BD279" s="7"/>
      <c r="BE279" s="7" t="s">
        <v>19</v>
      </c>
      <c r="BF279" s="7" t="s">
        <v>19</v>
      </c>
      <c r="BG279" s="7" t="s">
        <v>19</v>
      </c>
      <c r="BH279" s="7" t="s">
        <v>19</v>
      </c>
      <c r="BI279" s="7" t="s">
        <v>19</v>
      </c>
      <c r="BJ279" s="7"/>
      <c r="BK279" s="7" t="s">
        <v>19</v>
      </c>
      <c r="BL279" s="7" t="s">
        <v>19</v>
      </c>
      <c r="BM279" s="7" t="s">
        <v>19</v>
      </c>
      <c r="BN279" s="7" t="s">
        <v>19</v>
      </c>
      <c r="BO279" s="7" t="s">
        <v>19</v>
      </c>
      <c r="BP279" s="7" t="s">
        <v>19</v>
      </c>
      <c r="BQ279" s="7" t="s">
        <v>19</v>
      </c>
      <c r="BR279" s="7"/>
      <c r="BS279" s="7"/>
      <c r="BT279" s="7" t="b">
        <v>0</v>
      </c>
      <c r="BU279" s="7"/>
      <c r="BV279" s="7"/>
      <c r="BW279" s="7"/>
    </row>
    <row r="280">
      <c r="A280" s="7" t="s">
        <v>1886</v>
      </c>
      <c r="B280" s="132" t="b">
        <v>1</v>
      </c>
      <c r="C280" s="7"/>
      <c r="D280" s="138" t="s">
        <v>1883</v>
      </c>
      <c r="E280" s="134" t="str">
        <f t="array" ref="E280">IFNA( index(studiesdatasets!$A$2:$R4130,MATCH("*"&amp;IF(F280 = "","INVALID", F280)&amp;"*",studiesdatasets!$D$2:$D4130,0),1))</f>
        <v>set_1</v>
      </c>
      <c r="F280" s="134" t="s">
        <v>445</v>
      </c>
      <c r="G280" s="7" t="s">
        <v>1884</v>
      </c>
      <c r="H280" s="7" t="s">
        <v>1887</v>
      </c>
      <c r="I280" s="7"/>
      <c r="J280" s="7"/>
      <c r="K280" s="7" t="s">
        <v>16</v>
      </c>
      <c r="L280" s="7" t="s">
        <v>16</v>
      </c>
      <c r="M280" s="7" t="s">
        <v>799</v>
      </c>
      <c r="N280" s="7" t="str">
        <f t="shared" si="5"/>
        <v>TRUE</v>
      </c>
      <c r="O280" s="7" t="s">
        <v>451</v>
      </c>
      <c r="P280" s="7" t="s">
        <v>1827</v>
      </c>
      <c r="Q280" s="7" t="s">
        <v>801</v>
      </c>
      <c r="R280" s="7" t="s">
        <v>552</v>
      </c>
      <c r="S280" s="7" t="s">
        <v>833</v>
      </c>
      <c r="T280" s="135">
        <v>44.736667</v>
      </c>
      <c r="U280" s="136">
        <v>-86.721667</v>
      </c>
      <c r="V280" s="137" t="s">
        <v>1824</v>
      </c>
      <c r="X280" s="7" t="s">
        <v>805</v>
      </c>
      <c r="Y280" s="7" t="s">
        <v>878</v>
      </c>
      <c r="Z280" s="7" t="s">
        <v>879</v>
      </c>
      <c r="AA280" s="7"/>
      <c r="AB280" s="7">
        <v>33.0</v>
      </c>
      <c r="AC280" s="7" t="s">
        <v>16</v>
      </c>
      <c r="AD280" s="7"/>
      <c r="AE280" s="7">
        <v>1.6</v>
      </c>
      <c r="AF280" s="7">
        <v>0.22</v>
      </c>
      <c r="AG280" s="7" t="s">
        <v>19</v>
      </c>
      <c r="AH280" s="7" t="s">
        <v>19</v>
      </c>
      <c r="AI280" s="7" t="s">
        <v>19</v>
      </c>
      <c r="AJ280" s="7" t="s">
        <v>19</v>
      </c>
      <c r="AK280" s="7"/>
      <c r="AL280" s="7" t="s">
        <v>19</v>
      </c>
      <c r="AM280" s="7" t="s">
        <v>19</v>
      </c>
      <c r="AN280" s="7" t="s">
        <v>19</v>
      </c>
      <c r="AO280" s="7" t="s">
        <v>19</v>
      </c>
      <c r="AP280" s="7" t="s">
        <v>19</v>
      </c>
      <c r="AQ280" s="7" t="s">
        <v>19</v>
      </c>
      <c r="AR280" s="7" t="s">
        <v>19</v>
      </c>
      <c r="AS280" s="7" t="s">
        <v>19</v>
      </c>
      <c r="AT280" s="7" t="s">
        <v>19</v>
      </c>
      <c r="AU280" s="7" t="s">
        <v>19</v>
      </c>
      <c r="AV280" s="7" t="s">
        <v>19</v>
      </c>
      <c r="AW280" s="7" t="s">
        <v>19</v>
      </c>
      <c r="AX280" s="7" t="s">
        <v>19</v>
      </c>
      <c r="AY280" s="7" t="s">
        <v>19</v>
      </c>
      <c r="AZ280" s="7" t="s">
        <v>19</v>
      </c>
      <c r="BA280" s="7" t="s">
        <v>19</v>
      </c>
      <c r="BB280" s="7" t="s">
        <v>19</v>
      </c>
      <c r="BC280" s="7" t="s">
        <v>19</v>
      </c>
      <c r="BD280" s="7"/>
      <c r="BE280" s="7" t="s">
        <v>19</v>
      </c>
      <c r="BF280" s="7" t="s">
        <v>19</v>
      </c>
      <c r="BG280" s="7" t="s">
        <v>19</v>
      </c>
      <c r="BH280" s="7" t="s">
        <v>19</v>
      </c>
      <c r="BI280" s="7" t="s">
        <v>19</v>
      </c>
      <c r="BJ280" s="7"/>
      <c r="BK280" s="7" t="s">
        <v>19</v>
      </c>
      <c r="BL280" s="7" t="s">
        <v>19</v>
      </c>
      <c r="BM280" s="7" t="s">
        <v>19</v>
      </c>
      <c r="BN280" s="7" t="s">
        <v>19</v>
      </c>
      <c r="BO280" s="7" t="s">
        <v>19</v>
      </c>
      <c r="BP280" s="7" t="s">
        <v>19</v>
      </c>
      <c r="BQ280" s="7" t="s">
        <v>19</v>
      </c>
      <c r="BR280" s="7"/>
      <c r="BS280" s="7"/>
      <c r="BT280" s="7" t="b">
        <v>0</v>
      </c>
      <c r="BU280" s="7"/>
      <c r="BV280" s="7"/>
      <c r="BW280" s="7"/>
    </row>
    <row r="281">
      <c r="A281" s="7" t="s">
        <v>1888</v>
      </c>
      <c r="B281" s="132" t="b">
        <v>1</v>
      </c>
      <c r="C281" s="7"/>
      <c r="D281" s="138" t="s">
        <v>1889</v>
      </c>
      <c r="E281" s="134" t="str">
        <f t="array" ref="E281">IFNA( index(studiesdatasets!$A$2:$R4130,MATCH("*"&amp;IF(F281 = "","INVALID", F281)&amp;"*",studiesdatasets!$D$2:$D4130,0),1))</f>
        <v>set_1</v>
      </c>
      <c r="F281" s="159" t="s">
        <v>445</v>
      </c>
      <c r="G281" s="7" t="s">
        <v>1890</v>
      </c>
      <c r="H281" s="7" t="s">
        <v>1891</v>
      </c>
      <c r="I281" s="7"/>
      <c r="J281" s="7"/>
      <c r="K281" s="7" t="s">
        <v>16</v>
      </c>
      <c r="L281" s="7" t="s">
        <v>16</v>
      </c>
      <c r="M281" s="7" t="s">
        <v>799</v>
      </c>
      <c r="N281" s="7" t="str">
        <f t="shared" si="5"/>
        <v>TRUE</v>
      </c>
      <c r="O281" s="7" t="s">
        <v>488</v>
      </c>
      <c r="P281" s="7" t="s">
        <v>1822</v>
      </c>
      <c r="Q281" s="7" t="s">
        <v>1823</v>
      </c>
      <c r="R281" s="7" t="s">
        <v>552</v>
      </c>
      <c r="S281" s="7" t="s">
        <v>833</v>
      </c>
      <c r="T281" s="135">
        <v>44.736667</v>
      </c>
      <c r="U281" s="136">
        <v>-86.721667</v>
      </c>
      <c r="V281" s="137" t="s">
        <v>1824</v>
      </c>
      <c r="X281" s="7" t="s">
        <v>805</v>
      </c>
      <c r="Y281" s="7" t="s">
        <v>878</v>
      </c>
      <c r="Z281" s="7" t="s">
        <v>879</v>
      </c>
      <c r="AA281" s="7"/>
      <c r="AB281" s="7">
        <v>2.0</v>
      </c>
      <c r="AC281" s="7" t="s">
        <v>16</v>
      </c>
      <c r="AD281" s="7"/>
      <c r="AE281" s="7">
        <v>1.6</v>
      </c>
      <c r="AF281" s="7">
        <v>0.22</v>
      </c>
      <c r="AG281" s="7" t="s">
        <v>19</v>
      </c>
      <c r="AH281" s="7" t="s">
        <v>19</v>
      </c>
      <c r="AI281" s="7" t="s">
        <v>19</v>
      </c>
      <c r="AJ281" s="7" t="s">
        <v>19</v>
      </c>
      <c r="AK281" s="7"/>
      <c r="AL281" s="7" t="s">
        <v>19</v>
      </c>
      <c r="AM281" s="7" t="s">
        <v>19</v>
      </c>
      <c r="AN281" s="7" t="s">
        <v>19</v>
      </c>
      <c r="AO281" s="7" t="s">
        <v>19</v>
      </c>
      <c r="AP281" s="7" t="s">
        <v>19</v>
      </c>
      <c r="AQ281" s="7" t="s">
        <v>19</v>
      </c>
      <c r="AR281" s="7" t="s">
        <v>19</v>
      </c>
      <c r="AS281" s="7" t="s">
        <v>19</v>
      </c>
      <c r="AT281" s="7" t="s">
        <v>19</v>
      </c>
      <c r="AU281" s="7" t="s">
        <v>19</v>
      </c>
      <c r="AV281" s="7" t="s">
        <v>19</v>
      </c>
      <c r="AW281" s="7" t="s">
        <v>19</v>
      </c>
      <c r="AX281" s="7" t="s">
        <v>19</v>
      </c>
      <c r="AY281" s="7" t="s">
        <v>19</v>
      </c>
      <c r="AZ281" s="7" t="s">
        <v>19</v>
      </c>
      <c r="BA281" s="7" t="s">
        <v>19</v>
      </c>
      <c r="BB281" s="7" t="s">
        <v>19</v>
      </c>
      <c r="BC281" s="7" t="s">
        <v>19</v>
      </c>
      <c r="BD281" s="7"/>
      <c r="BE281" s="7" t="s">
        <v>19</v>
      </c>
      <c r="BF281" s="7" t="s">
        <v>19</v>
      </c>
      <c r="BG281" s="7" t="s">
        <v>19</v>
      </c>
      <c r="BH281" s="7" t="s">
        <v>19</v>
      </c>
      <c r="BI281" s="7" t="s">
        <v>19</v>
      </c>
      <c r="BJ281" s="7"/>
      <c r="BK281" s="7" t="s">
        <v>19</v>
      </c>
      <c r="BL281" s="7" t="s">
        <v>19</v>
      </c>
      <c r="BM281" s="7" t="s">
        <v>19</v>
      </c>
      <c r="BN281" s="7" t="s">
        <v>19</v>
      </c>
      <c r="BO281" s="7" t="s">
        <v>19</v>
      </c>
      <c r="BP281" s="7" t="s">
        <v>19</v>
      </c>
      <c r="BQ281" s="7" t="s">
        <v>19</v>
      </c>
      <c r="BR281" s="7"/>
      <c r="BS281" s="7"/>
      <c r="BT281" s="7" t="b">
        <v>0</v>
      </c>
      <c r="BU281" s="7"/>
      <c r="BV281" s="7"/>
      <c r="BW281" s="7"/>
    </row>
    <row r="282">
      <c r="A282" s="7" t="s">
        <v>1892</v>
      </c>
      <c r="B282" s="132" t="b">
        <v>1</v>
      </c>
      <c r="C282" s="7"/>
      <c r="D282" s="138" t="s">
        <v>1889</v>
      </c>
      <c r="E282" s="134" t="str">
        <f t="array" ref="E282">IFNA( index(studiesdatasets!$A$2:$R4130,MATCH("*"&amp;IF(F282 = "","INVALID", F282)&amp;"*",studiesdatasets!$D$2:$D4130,0),1))</f>
        <v>set_1</v>
      </c>
      <c r="F282" s="134" t="s">
        <v>445</v>
      </c>
      <c r="G282" s="7" t="s">
        <v>1890</v>
      </c>
      <c r="H282" s="7" t="s">
        <v>1893</v>
      </c>
      <c r="I282" s="7"/>
      <c r="J282" s="7"/>
      <c r="K282" s="7" t="s">
        <v>16</v>
      </c>
      <c r="L282" s="7" t="s">
        <v>16</v>
      </c>
      <c r="M282" s="7" t="s">
        <v>799</v>
      </c>
      <c r="N282" s="7" t="str">
        <f t="shared" si="5"/>
        <v>TRUE</v>
      </c>
      <c r="O282" s="7" t="s">
        <v>451</v>
      </c>
      <c r="P282" s="7" t="s">
        <v>1827</v>
      </c>
      <c r="Q282" s="7" t="s">
        <v>801</v>
      </c>
      <c r="R282" s="7" t="s">
        <v>552</v>
      </c>
      <c r="S282" s="7" t="s">
        <v>833</v>
      </c>
      <c r="T282" s="135">
        <v>44.736667</v>
      </c>
      <c r="U282" s="136">
        <v>-86.721667</v>
      </c>
      <c r="V282" s="137" t="s">
        <v>1824</v>
      </c>
      <c r="X282" s="7" t="s">
        <v>805</v>
      </c>
      <c r="Y282" s="7" t="s">
        <v>878</v>
      </c>
      <c r="Z282" s="7" t="s">
        <v>879</v>
      </c>
      <c r="AA282" s="7"/>
      <c r="AB282" s="7">
        <v>2.0</v>
      </c>
      <c r="AC282" s="7" t="s">
        <v>16</v>
      </c>
      <c r="AD282" s="7"/>
      <c r="AE282" s="7">
        <v>1.6</v>
      </c>
      <c r="AF282" s="7">
        <v>0.22</v>
      </c>
      <c r="AG282" s="7" t="s">
        <v>19</v>
      </c>
      <c r="AH282" s="7" t="s">
        <v>19</v>
      </c>
      <c r="AI282" s="7" t="s">
        <v>19</v>
      </c>
      <c r="AJ282" s="7" t="s">
        <v>19</v>
      </c>
      <c r="AK282" s="7"/>
      <c r="AL282" s="7" t="s">
        <v>19</v>
      </c>
      <c r="AM282" s="7" t="s">
        <v>19</v>
      </c>
      <c r="AN282" s="7" t="s">
        <v>19</v>
      </c>
      <c r="AO282" s="7" t="s">
        <v>19</v>
      </c>
      <c r="AP282" s="7" t="s">
        <v>19</v>
      </c>
      <c r="AQ282" s="7" t="s">
        <v>19</v>
      </c>
      <c r="AR282" s="7" t="s">
        <v>19</v>
      </c>
      <c r="AS282" s="7" t="s">
        <v>19</v>
      </c>
      <c r="AT282" s="7" t="s">
        <v>19</v>
      </c>
      <c r="AU282" s="7" t="s">
        <v>19</v>
      </c>
      <c r="AV282" s="7" t="s">
        <v>19</v>
      </c>
      <c r="AW282" s="7" t="s">
        <v>19</v>
      </c>
      <c r="AX282" s="7" t="s">
        <v>19</v>
      </c>
      <c r="AY282" s="7" t="s">
        <v>19</v>
      </c>
      <c r="AZ282" s="7" t="s">
        <v>19</v>
      </c>
      <c r="BA282" s="7" t="s">
        <v>19</v>
      </c>
      <c r="BB282" s="7" t="s">
        <v>19</v>
      </c>
      <c r="BC282" s="7" t="s">
        <v>19</v>
      </c>
      <c r="BD282" s="7"/>
      <c r="BE282" s="7" t="s">
        <v>19</v>
      </c>
      <c r="BF282" s="7" t="s">
        <v>19</v>
      </c>
      <c r="BG282" s="7" t="s">
        <v>19</v>
      </c>
      <c r="BH282" s="7" t="s">
        <v>19</v>
      </c>
      <c r="BI282" s="7" t="s">
        <v>19</v>
      </c>
      <c r="BJ282" s="7"/>
      <c r="BK282" s="7" t="s">
        <v>19</v>
      </c>
      <c r="BL282" s="7" t="s">
        <v>19</v>
      </c>
      <c r="BM282" s="7" t="s">
        <v>19</v>
      </c>
      <c r="BN282" s="7" t="s">
        <v>19</v>
      </c>
      <c r="BO282" s="7" t="s">
        <v>19</v>
      </c>
      <c r="BP282" s="7" t="s">
        <v>19</v>
      </c>
      <c r="BQ282" s="7" t="s">
        <v>19</v>
      </c>
      <c r="BR282" s="7"/>
      <c r="BS282" s="7"/>
      <c r="BT282" s="7" t="b">
        <v>0</v>
      </c>
      <c r="BU282" s="7"/>
      <c r="BV282" s="7"/>
      <c r="BW282" s="7"/>
    </row>
    <row r="283">
      <c r="A283" s="7" t="s">
        <v>1894</v>
      </c>
      <c r="B283" s="132" t="b">
        <v>1</v>
      </c>
      <c r="C283" s="7"/>
      <c r="D283" s="138" t="s">
        <v>1895</v>
      </c>
      <c r="E283" s="134" t="str">
        <f t="array" ref="E283">IFNA( index(studiesdatasets!$A$2:$R4130,MATCH("*"&amp;IF(F283 = "","INVALID", F283)&amp;"*",studiesdatasets!$D$2:$D4130,0),1))</f>
        <v>set_1</v>
      </c>
      <c r="F283" s="159" t="s">
        <v>445</v>
      </c>
      <c r="G283" s="7" t="s">
        <v>1896</v>
      </c>
      <c r="H283" s="7" t="s">
        <v>1897</v>
      </c>
      <c r="I283" s="7"/>
      <c r="J283" s="7"/>
      <c r="K283" s="7" t="s">
        <v>16</v>
      </c>
      <c r="L283" s="7" t="s">
        <v>16</v>
      </c>
      <c r="M283" s="7" t="s">
        <v>799</v>
      </c>
      <c r="N283" s="7" t="str">
        <f t="shared" si="5"/>
        <v>TRUE</v>
      </c>
      <c r="O283" s="7" t="s">
        <v>488</v>
      </c>
      <c r="P283" s="7" t="s">
        <v>1822</v>
      </c>
      <c r="Q283" s="7" t="s">
        <v>1823</v>
      </c>
      <c r="R283" s="7" t="s">
        <v>552</v>
      </c>
      <c r="S283" s="7" t="s">
        <v>833</v>
      </c>
      <c r="T283" s="135">
        <v>44.736667</v>
      </c>
      <c r="U283" s="136">
        <v>-86.721667</v>
      </c>
      <c r="V283" s="137" t="s">
        <v>1824</v>
      </c>
      <c r="X283" s="7" t="s">
        <v>805</v>
      </c>
      <c r="Y283" s="7" t="s">
        <v>878</v>
      </c>
      <c r="Z283" s="7" t="s">
        <v>879</v>
      </c>
      <c r="AA283" s="7"/>
      <c r="AB283" s="7">
        <v>2.0</v>
      </c>
      <c r="AC283" s="7" t="s">
        <v>16</v>
      </c>
      <c r="AD283" s="7"/>
      <c r="AE283" s="7">
        <v>1.6</v>
      </c>
      <c r="AF283" s="7">
        <v>0.22</v>
      </c>
      <c r="AG283" s="7" t="s">
        <v>19</v>
      </c>
      <c r="AH283" s="7" t="s">
        <v>19</v>
      </c>
      <c r="AI283" s="7" t="s">
        <v>19</v>
      </c>
      <c r="AJ283" s="7" t="s">
        <v>19</v>
      </c>
      <c r="AK283" s="7"/>
      <c r="AL283" s="7" t="s">
        <v>19</v>
      </c>
      <c r="AM283" s="7" t="s">
        <v>19</v>
      </c>
      <c r="AN283" s="7" t="s">
        <v>19</v>
      </c>
      <c r="AO283" s="7" t="s">
        <v>19</v>
      </c>
      <c r="AP283" s="7" t="s">
        <v>19</v>
      </c>
      <c r="AQ283" s="7" t="s">
        <v>19</v>
      </c>
      <c r="AR283" s="7" t="s">
        <v>19</v>
      </c>
      <c r="AS283" s="7" t="s">
        <v>19</v>
      </c>
      <c r="AT283" s="7" t="s">
        <v>19</v>
      </c>
      <c r="AU283" s="7" t="s">
        <v>19</v>
      </c>
      <c r="AV283" s="7" t="s">
        <v>19</v>
      </c>
      <c r="AW283" s="7" t="s">
        <v>19</v>
      </c>
      <c r="AX283" s="7" t="s">
        <v>19</v>
      </c>
      <c r="AY283" s="7" t="s">
        <v>19</v>
      </c>
      <c r="AZ283" s="7" t="s">
        <v>19</v>
      </c>
      <c r="BA283" s="7" t="s">
        <v>19</v>
      </c>
      <c r="BB283" s="7" t="s">
        <v>19</v>
      </c>
      <c r="BC283" s="7" t="s">
        <v>19</v>
      </c>
      <c r="BD283" s="7"/>
      <c r="BE283" s="7" t="s">
        <v>19</v>
      </c>
      <c r="BF283" s="7" t="s">
        <v>19</v>
      </c>
      <c r="BG283" s="7" t="s">
        <v>19</v>
      </c>
      <c r="BH283" s="7" t="s">
        <v>19</v>
      </c>
      <c r="BI283" s="7" t="s">
        <v>19</v>
      </c>
      <c r="BJ283" s="7"/>
      <c r="BK283" s="7" t="s">
        <v>19</v>
      </c>
      <c r="BL283" s="7" t="s">
        <v>19</v>
      </c>
      <c r="BM283" s="7" t="s">
        <v>19</v>
      </c>
      <c r="BN283" s="7" t="s">
        <v>19</v>
      </c>
      <c r="BO283" s="7" t="s">
        <v>19</v>
      </c>
      <c r="BP283" s="7" t="s">
        <v>19</v>
      </c>
      <c r="BQ283" s="7" t="s">
        <v>19</v>
      </c>
      <c r="BR283" s="7"/>
      <c r="BS283" s="7"/>
      <c r="BT283" s="7" t="b">
        <v>0</v>
      </c>
      <c r="BU283" s="7"/>
      <c r="BV283" s="7"/>
      <c r="BW283" s="7"/>
    </row>
    <row r="284">
      <c r="A284" s="7" t="s">
        <v>1898</v>
      </c>
      <c r="B284" s="132" t="b">
        <v>1</v>
      </c>
      <c r="C284" s="7"/>
      <c r="D284" s="138" t="s">
        <v>1895</v>
      </c>
      <c r="E284" s="134" t="str">
        <f t="array" ref="E284">IFNA( index(studiesdatasets!$A$2:$R4130,MATCH("*"&amp;IF(F284 = "","INVALID", F284)&amp;"*",studiesdatasets!$D$2:$D4130,0),1))</f>
        <v>set_1</v>
      </c>
      <c r="F284" s="134" t="s">
        <v>445</v>
      </c>
      <c r="G284" s="7" t="s">
        <v>1896</v>
      </c>
      <c r="H284" s="7" t="s">
        <v>1899</v>
      </c>
      <c r="I284" s="7"/>
      <c r="J284" s="7"/>
      <c r="K284" s="7" t="s">
        <v>16</v>
      </c>
      <c r="L284" s="7" t="s">
        <v>16</v>
      </c>
      <c r="M284" s="7" t="s">
        <v>799</v>
      </c>
      <c r="N284" s="7" t="str">
        <f t="shared" si="5"/>
        <v>TRUE</v>
      </c>
      <c r="O284" s="7" t="s">
        <v>451</v>
      </c>
      <c r="P284" s="7" t="s">
        <v>1827</v>
      </c>
      <c r="Q284" s="7" t="s">
        <v>801</v>
      </c>
      <c r="R284" s="7" t="s">
        <v>552</v>
      </c>
      <c r="S284" s="7" t="s">
        <v>833</v>
      </c>
      <c r="T284" s="135">
        <v>44.736667</v>
      </c>
      <c r="U284" s="136">
        <v>-86.721667</v>
      </c>
      <c r="V284" s="137" t="s">
        <v>1824</v>
      </c>
      <c r="X284" s="7" t="s">
        <v>805</v>
      </c>
      <c r="Y284" s="7" t="s">
        <v>878</v>
      </c>
      <c r="Z284" s="7" t="s">
        <v>879</v>
      </c>
      <c r="AA284" s="7"/>
      <c r="AB284" s="7">
        <v>2.0</v>
      </c>
      <c r="AC284" s="7" t="s">
        <v>16</v>
      </c>
      <c r="AD284" s="7"/>
      <c r="AE284" s="7">
        <v>1.6</v>
      </c>
      <c r="AF284" s="7">
        <v>0.22</v>
      </c>
      <c r="AG284" s="7" t="s">
        <v>19</v>
      </c>
      <c r="AH284" s="7" t="s">
        <v>19</v>
      </c>
      <c r="AI284" s="7" t="s">
        <v>19</v>
      </c>
      <c r="AJ284" s="7" t="s">
        <v>19</v>
      </c>
      <c r="AK284" s="7"/>
      <c r="AL284" s="7" t="s">
        <v>19</v>
      </c>
      <c r="AM284" s="7" t="s">
        <v>19</v>
      </c>
      <c r="AN284" s="7" t="s">
        <v>19</v>
      </c>
      <c r="AO284" s="7" t="s">
        <v>19</v>
      </c>
      <c r="AP284" s="7" t="s">
        <v>19</v>
      </c>
      <c r="AQ284" s="7" t="s">
        <v>19</v>
      </c>
      <c r="AR284" s="7" t="s">
        <v>19</v>
      </c>
      <c r="AS284" s="7" t="s">
        <v>19</v>
      </c>
      <c r="AT284" s="7" t="s">
        <v>19</v>
      </c>
      <c r="AU284" s="7" t="s">
        <v>19</v>
      </c>
      <c r="AV284" s="7" t="s">
        <v>19</v>
      </c>
      <c r="AW284" s="7" t="s">
        <v>19</v>
      </c>
      <c r="AX284" s="7" t="s">
        <v>19</v>
      </c>
      <c r="AY284" s="7" t="s">
        <v>19</v>
      </c>
      <c r="AZ284" s="7" t="s">
        <v>19</v>
      </c>
      <c r="BA284" s="7" t="s">
        <v>19</v>
      </c>
      <c r="BB284" s="7" t="s">
        <v>19</v>
      </c>
      <c r="BC284" s="7" t="s">
        <v>19</v>
      </c>
      <c r="BD284" s="7"/>
      <c r="BE284" s="7" t="s">
        <v>19</v>
      </c>
      <c r="BF284" s="7" t="s">
        <v>19</v>
      </c>
      <c r="BG284" s="7" t="s">
        <v>19</v>
      </c>
      <c r="BH284" s="7" t="s">
        <v>19</v>
      </c>
      <c r="BI284" s="7" t="s">
        <v>19</v>
      </c>
      <c r="BJ284" s="7"/>
      <c r="BK284" s="7" t="s">
        <v>19</v>
      </c>
      <c r="BL284" s="7" t="s">
        <v>19</v>
      </c>
      <c r="BM284" s="7" t="s">
        <v>19</v>
      </c>
      <c r="BN284" s="7" t="s">
        <v>19</v>
      </c>
      <c r="BO284" s="7" t="s">
        <v>19</v>
      </c>
      <c r="BP284" s="7" t="s">
        <v>19</v>
      </c>
      <c r="BQ284" s="7" t="s">
        <v>19</v>
      </c>
      <c r="BR284" s="7"/>
      <c r="BS284" s="7"/>
      <c r="BT284" s="7" t="b">
        <v>0</v>
      </c>
      <c r="BU284" s="7"/>
      <c r="BV284" s="7"/>
      <c r="BW284" s="7"/>
    </row>
    <row r="285">
      <c r="A285" s="7" t="s">
        <v>1900</v>
      </c>
      <c r="B285" s="132" t="b">
        <v>1</v>
      </c>
      <c r="C285" s="7"/>
      <c r="D285" s="138" t="s">
        <v>1901</v>
      </c>
      <c r="E285" s="134" t="str">
        <f t="array" ref="E285">IFNA( index(studiesdatasets!$A$2:$R4130,MATCH("*"&amp;IF(F285 = "","INVALID", F285)&amp;"*",studiesdatasets!$D$2:$D4130,0),1))</f>
        <v>set_1</v>
      </c>
      <c r="F285" s="159" t="s">
        <v>445</v>
      </c>
      <c r="G285" s="7" t="s">
        <v>1902</v>
      </c>
      <c r="H285" s="7" t="s">
        <v>1903</v>
      </c>
      <c r="I285" s="7"/>
      <c r="J285" s="7"/>
      <c r="K285" s="7" t="s">
        <v>16</v>
      </c>
      <c r="L285" s="7" t="s">
        <v>16</v>
      </c>
      <c r="M285" s="7" t="s">
        <v>799</v>
      </c>
      <c r="N285" s="7" t="str">
        <f t="shared" si="5"/>
        <v>TRUE</v>
      </c>
      <c r="O285" s="7" t="s">
        <v>488</v>
      </c>
      <c r="P285" s="7" t="s">
        <v>1822</v>
      </c>
      <c r="Q285" s="7" t="s">
        <v>1823</v>
      </c>
      <c r="R285" s="7" t="s">
        <v>552</v>
      </c>
      <c r="S285" s="7" t="s">
        <v>833</v>
      </c>
      <c r="T285" s="135">
        <v>44.76</v>
      </c>
      <c r="U285" s="136">
        <v>-86.96666</v>
      </c>
      <c r="V285" s="137" t="s">
        <v>1824</v>
      </c>
      <c r="X285" s="7" t="s">
        <v>805</v>
      </c>
      <c r="Y285" s="7" t="s">
        <v>878</v>
      </c>
      <c r="Z285" s="7" t="s">
        <v>879</v>
      </c>
      <c r="AA285" s="7"/>
      <c r="AB285" s="7">
        <v>157.2</v>
      </c>
      <c r="AC285" s="7" t="s">
        <v>16</v>
      </c>
      <c r="AD285" s="7"/>
      <c r="AE285" s="7">
        <v>1.6</v>
      </c>
      <c r="AF285" s="7">
        <v>0.22</v>
      </c>
      <c r="AG285" s="7" t="s">
        <v>19</v>
      </c>
      <c r="AH285" s="7" t="s">
        <v>19</v>
      </c>
      <c r="AI285" s="7" t="s">
        <v>19</v>
      </c>
      <c r="AJ285" s="7" t="s">
        <v>19</v>
      </c>
      <c r="AK285" s="7"/>
      <c r="AL285" s="7" t="s">
        <v>19</v>
      </c>
      <c r="AM285" s="7" t="s">
        <v>19</v>
      </c>
      <c r="AN285" s="7" t="s">
        <v>19</v>
      </c>
      <c r="AO285" s="7" t="s">
        <v>19</v>
      </c>
      <c r="AP285" s="7" t="s">
        <v>19</v>
      </c>
      <c r="AQ285" s="7" t="s">
        <v>19</v>
      </c>
      <c r="AR285" s="7" t="s">
        <v>19</v>
      </c>
      <c r="AS285" s="7" t="s">
        <v>19</v>
      </c>
      <c r="AT285" s="7" t="s">
        <v>19</v>
      </c>
      <c r="AU285" s="7" t="s">
        <v>19</v>
      </c>
      <c r="AV285" s="7" t="s">
        <v>19</v>
      </c>
      <c r="AW285" s="7" t="s">
        <v>19</v>
      </c>
      <c r="AX285" s="7" t="s">
        <v>19</v>
      </c>
      <c r="AY285" s="7" t="s">
        <v>19</v>
      </c>
      <c r="AZ285" s="7" t="s">
        <v>19</v>
      </c>
      <c r="BA285" s="7" t="s">
        <v>19</v>
      </c>
      <c r="BB285" s="7" t="s">
        <v>19</v>
      </c>
      <c r="BC285" s="7" t="s">
        <v>19</v>
      </c>
      <c r="BD285" s="7"/>
      <c r="BE285" s="7" t="s">
        <v>19</v>
      </c>
      <c r="BF285" s="7" t="s">
        <v>19</v>
      </c>
      <c r="BG285" s="7" t="s">
        <v>19</v>
      </c>
      <c r="BH285" s="7" t="s">
        <v>19</v>
      </c>
      <c r="BI285" s="7" t="s">
        <v>19</v>
      </c>
      <c r="BJ285" s="7"/>
      <c r="BK285" s="7" t="s">
        <v>19</v>
      </c>
      <c r="BL285" s="7" t="s">
        <v>19</v>
      </c>
      <c r="BM285" s="7" t="s">
        <v>19</v>
      </c>
      <c r="BN285" s="7" t="s">
        <v>19</v>
      </c>
      <c r="BO285" s="7" t="s">
        <v>19</v>
      </c>
      <c r="BP285" s="7" t="s">
        <v>19</v>
      </c>
      <c r="BQ285" s="7" t="s">
        <v>19</v>
      </c>
      <c r="BR285" s="7"/>
      <c r="BS285" s="7"/>
      <c r="BT285" s="7" t="b">
        <v>0</v>
      </c>
      <c r="BU285" s="7"/>
      <c r="BV285" s="7"/>
      <c r="BW285" s="7"/>
    </row>
    <row r="286">
      <c r="A286" s="7" t="s">
        <v>1904</v>
      </c>
      <c r="B286" s="132" t="b">
        <v>1</v>
      </c>
      <c r="C286" s="7"/>
      <c r="D286" s="138" t="s">
        <v>1901</v>
      </c>
      <c r="E286" s="134" t="str">
        <f t="array" ref="E286">IFNA( index(studiesdatasets!$A$2:$R4130,MATCH("*"&amp;IF(F286 = "","INVALID", F286)&amp;"*",studiesdatasets!$D$2:$D4130,0),1))</f>
        <v>set_1</v>
      </c>
      <c r="F286" s="134" t="s">
        <v>445</v>
      </c>
      <c r="G286" s="7" t="s">
        <v>1902</v>
      </c>
      <c r="H286" s="7" t="s">
        <v>1905</v>
      </c>
      <c r="I286" s="7"/>
      <c r="J286" s="7"/>
      <c r="K286" s="7" t="s">
        <v>16</v>
      </c>
      <c r="L286" s="7" t="s">
        <v>16</v>
      </c>
      <c r="M286" s="7" t="s">
        <v>799</v>
      </c>
      <c r="N286" s="7" t="str">
        <f t="shared" si="5"/>
        <v>TRUE</v>
      </c>
      <c r="O286" s="7" t="s">
        <v>451</v>
      </c>
      <c r="P286" s="7" t="s">
        <v>1827</v>
      </c>
      <c r="Q286" s="7" t="s">
        <v>801</v>
      </c>
      <c r="R286" s="7" t="s">
        <v>552</v>
      </c>
      <c r="S286" s="7" t="s">
        <v>833</v>
      </c>
      <c r="T286" s="135">
        <v>44.76</v>
      </c>
      <c r="U286" s="136">
        <v>-86.96666</v>
      </c>
      <c r="V286" s="137" t="s">
        <v>1824</v>
      </c>
      <c r="X286" s="7" t="s">
        <v>805</v>
      </c>
      <c r="Y286" s="7" t="s">
        <v>878</v>
      </c>
      <c r="Z286" s="7" t="s">
        <v>879</v>
      </c>
      <c r="AA286" s="7"/>
      <c r="AB286" s="7">
        <v>157.2</v>
      </c>
      <c r="AC286" s="7" t="s">
        <v>16</v>
      </c>
      <c r="AD286" s="7"/>
      <c r="AE286" s="7">
        <v>1.6</v>
      </c>
      <c r="AF286" s="7">
        <v>0.22</v>
      </c>
      <c r="AG286" s="7" t="s">
        <v>19</v>
      </c>
      <c r="AH286" s="7" t="s">
        <v>19</v>
      </c>
      <c r="AI286" s="7" t="s">
        <v>19</v>
      </c>
      <c r="AJ286" s="7" t="s">
        <v>19</v>
      </c>
      <c r="AK286" s="7"/>
      <c r="AL286" s="7" t="s">
        <v>19</v>
      </c>
      <c r="AM286" s="7" t="s">
        <v>19</v>
      </c>
      <c r="AN286" s="7" t="s">
        <v>19</v>
      </c>
      <c r="AO286" s="7" t="s">
        <v>19</v>
      </c>
      <c r="AP286" s="7" t="s">
        <v>19</v>
      </c>
      <c r="AQ286" s="7" t="s">
        <v>19</v>
      </c>
      <c r="AR286" s="7" t="s">
        <v>19</v>
      </c>
      <c r="AS286" s="7" t="s">
        <v>19</v>
      </c>
      <c r="AT286" s="7" t="s">
        <v>19</v>
      </c>
      <c r="AU286" s="7" t="s">
        <v>19</v>
      </c>
      <c r="AV286" s="7" t="s">
        <v>19</v>
      </c>
      <c r="AW286" s="7" t="s">
        <v>19</v>
      </c>
      <c r="AX286" s="7" t="s">
        <v>19</v>
      </c>
      <c r="AY286" s="7" t="s">
        <v>19</v>
      </c>
      <c r="AZ286" s="7" t="s">
        <v>19</v>
      </c>
      <c r="BA286" s="7" t="s">
        <v>19</v>
      </c>
      <c r="BB286" s="7" t="s">
        <v>19</v>
      </c>
      <c r="BC286" s="7" t="s">
        <v>19</v>
      </c>
      <c r="BD286" s="7"/>
      <c r="BE286" s="7" t="s">
        <v>19</v>
      </c>
      <c r="BF286" s="7" t="s">
        <v>19</v>
      </c>
      <c r="BG286" s="7" t="s">
        <v>19</v>
      </c>
      <c r="BH286" s="7" t="s">
        <v>19</v>
      </c>
      <c r="BI286" s="7" t="s">
        <v>19</v>
      </c>
      <c r="BJ286" s="7"/>
      <c r="BK286" s="7" t="s">
        <v>19</v>
      </c>
      <c r="BL286" s="7" t="s">
        <v>19</v>
      </c>
      <c r="BM286" s="7" t="s">
        <v>19</v>
      </c>
      <c r="BN286" s="7" t="s">
        <v>19</v>
      </c>
      <c r="BO286" s="7" t="s">
        <v>19</v>
      </c>
      <c r="BP286" s="7" t="s">
        <v>19</v>
      </c>
      <c r="BQ286" s="7" t="s">
        <v>19</v>
      </c>
      <c r="BR286" s="7"/>
      <c r="BS286" s="7"/>
      <c r="BT286" s="7" t="b">
        <v>0</v>
      </c>
      <c r="BU286" s="7"/>
      <c r="BV286" s="7"/>
      <c r="BW286" s="7"/>
    </row>
    <row r="287">
      <c r="A287" s="7" t="s">
        <v>1906</v>
      </c>
      <c r="B287" s="132" t="b">
        <v>1</v>
      </c>
      <c r="C287" s="7"/>
      <c r="D287" s="138" t="s">
        <v>1907</v>
      </c>
      <c r="E287" s="134" t="str">
        <f t="array" ref="E287">IFNA( index(studiesdatasets!$A$2:$R4130,MATCH("*"&amp;IF(F287 = "","INVALID", F287)&amp;"*",studiesdatasets!$D$2:$D4130,0),1))</f>
        <v>set_1</v>
      </c>
      <c r="F287" s="159" t="s">
        <v>445</v>
      </c>
      <c r="G287" s="7" t="s">
        <v>1908</v>
      </c>
      <c r="H287" s="7" t="s">
        <v>1909</v>
      </c>
      <c r="I287" s="7"/>
      <c r="J287" s="7"/>
      <c r="K287" s="7" t="s">
        <v>16</v>
      </c>
      <c r="L287" s="7" t="s">
        <v>16</v>
      </c>
      <c r="M287" s="7" t="s">
        <v>799</v>
      </c>
      <c r="N287" s="7" t="str">
        <f t="shared" si="5"/>
        <v>TRUE</v>
      </c>
      <c r="O287" s="7" t="s">
        <v>488</v>
      </c>
      <c r="P287" s="7" t="s">
        <v>1822</v>
      </c>
      <c r="Q287" s="7" t="s">
        <v>1823</v>
      </c>
      <c r="R287" s="7" t="s">
        <v>552</v>
      </c>
      <c r="S287" s="7" t="s">
        <v>833</v>
      </c>
      <c r="T287" s="135">
        <v>44.76</v>
      </c>
      <c r="U287" s="136">
        <v>-86.96666</v>
      </c>
      <c r="V287" s="137" t="s">
        <v>1824</v>
      </c>
      <c r="X287" s="7" t="s">
        <v>805</v>
      </c>
      <c r="Y287" s="7" t="s">
        <v>878</v>
      </c>
      <c r="Z287" s="7" t="s">
        <v>879</v>
      </c>
      <c r="AA287" s="7"/>
      <c r="AB287" s="7">
        <v>94.0</v>
      </c>
      <c r="AC287" s="7" t="s">
        <v>16</v>
      </c>
      <c r="AD287" s="7"/>
      <c r="AE287" s="7">
        <v>1.6</v>
      </c>
      <c r="AF287" s="7">
        <v>0.22</v>
      </c>
      <c r="AG287" s="7" t="s">
        <v>19</v>
      </c>
      <c r="AH287" s="7" t="s">
        <v>19</v>
      </c>
      <c r="AI287" s="7" t="s">
        <v>19</v>
      </c>
      <c r="AJ287" s="7" t="s">
        <v>19</v>
      </c>
      <c r="AK287" s="7"/>
      <c r="AL287" s="7" t="s">
        <v>19</v>
      </c>
      <c r="AM287" s="7" t="s">
        <v>19</v>
      </c>
      <c r="AN287" s="7" t="s">
        <v>19</v>
      </c>
      <c r="AO287" s="7" t="s">
        <v>19</v>
      </c>
      <c r="AP287" s="7" t="s">
        <v>19</v>
      </c>
      <c r="AQ287" s="7" t="s">
        <v>19</v>
      </c>
      <c r="AR287" s="7" t="s">
        <v>19</v>
      </c>
      <c r="AS287" s="7" t="s">
        <v>19</v>
      </c>
      <c r="AT287" s="7" t="s">
        <v>19</v>
      </c>
      <c r="AU287" s="7" t="s">
        <v>19</v>
      </c>
      <c r="AV287" s="7" t="s">
        <v>19</v>
      </c>
      <c r="AW287" s="7" t="s">
        <v>19</v>
      </c>
      <c r="AX287" s="7" t="s">
        <v>19</v>
      </c>
      <c r="AY287" s="7" t="s">
        <v>19</v>
      </c>
      <c r="AZ287" s="7" t="s">
        <v>19</v>
      </c>
      <c r="BA287" s="7" t="s">
        <v>19</v>
      </c>
      <c r="BB287" s="7" t="s">
        <v>19</v>
      </c>
      <c r="BC287" s="7" t="s">
        <v>19</v>
      </c>
      <c r="BD287" s="7"/>
      <c r="BE287" s="7" t="s">
        <v>19</v>
      </c>
      <c r="BF287" s="7" t="s">
        <v>19</v>
      </c>
      <c r="BG287" s="7" t="s">
        <v>19</v>
      </c>
      <c r="BH287" s="7" t="s">
        <v>19</v>
      </c>
      <c r="BI287" s="7" t="s">
        <v>19</v>
      </c>
      <c r="BJ287" s="7"/>
      <c r="BK287" s="7" t="s">
        <v>19</v>
      </c>
      <c r="BL287" s="7" t="s">
        <v>19</v>
      </c>
      <c r="BM287" s="7" t="s">
        <v>19</v>
      </c>
      <c r="BN287" s="7" t="s">
        <v>19</v>
      </c>
      <c r="BO287" s="7" t="s">
        <v>19</v>
      </c>
      <c r="BP287" s="7" t="s">
        <v>19</v>
      </c>
      <c r="BQ287" s="7" t="s">
        <v>19</v>
      </c>
      <c r="BR287" s="7"/>
      <c r="BS287" s="7"/>
      <c r="BT287" s="7" t="b">
        <v>0</v>
      </c>
      <c r="BU287" s="7"/>
      <c r="BV287" s="7"/>
      <c r="BW287" s="7"/>
    </row>
    <row r="288">
      <c r="A288" s="7" t="s">
        <v>1910</v>
      </c>
      <c r="B288" s="132" t="b">
        <v>1</v>
      </c>
      <c r="C288" s="7"/>
      <c r="D288" s="138" t="s">
        <v>1907</v>
      </c>
      <c r="E288" s="134" t="str">
        <f t="array" ref="E288">IFNA( index(studiesdatasets!$A$2:$R4130,MATCH("*"&amp;IF(F288 = "","INVALID", F288)&amp;"*",studiesdatasets!$D$2:$D4130,0),1))</f>
        <v>set_1</v>
      </c>
      <c r="F288" s="134" t="s">
        <v>445</v>
      </c>
      <c r="G288" s="7" t="s">
        <v>1908</v>
      </c>
      <c r="H288" s="7" t="s">
        <v>1911</v>
      </c>
      <c r="I288" s="7"/>
      <c r="J288" s="7"/>
      <c r="K288" s="7" t="s">
        <v>16</v>
      </c>
      <c r="L288" s="7" t="s">
        <v>16</v>
      </c>
      <c r="M288" s="7" t="s">
        <v>799</v>
      </c>
      <c r="N288" s="7" t="str">
        <f t="shared" si="5"/>
        <v>TRUE</v>
      </c>
      <c r="O288" s="7" t="s">
        <v>451</v>
      </c>
      <c r="P288" s="7" t="s">
        <v>1827</v>
      </c>
      <c r="Q288" s="7" t="s">
        <v>801</v>
      </c>
      <c r="R288" s="7" t="s">
        <v>552</v>
      </c>
      <c r="S288" s="7" t="s">
        <v>833</v>
      </c>
      <c r="T288" s="135">
        <v>44.76</v>
      </c>
      <c r="U288" s="136">
        <v>-86.96666</v>
      </c>
      <c r="V288" s="137" t="s">
        <v>1824</v>
      </c>
      <c r="X288" s="7" t="s">
        <v>805</v>
      </c>
      <c r="Y288" s="7" t="s">
        <v>878</v>
      </c>
      <c r="Z288" s="7" t="s">
        <v>879</v>
      </c>
      <c r="AA288" s="7"/>
      <c r="AB288" s="7">
        <v>94.0</v>
      </c>
      <c r="AC288" s="7" t="s">
        <v>16</v>
      </c>
      <c r="AD288" s="7"/>
      <c r="AE288" s="7">
        <v>1.6</v>
      </c>
      <c r="AF288" s="7">
        <v>0.22</v>
      </c>
      <c r="AG288" s="7" t="s">
        <v>19</v>
      </c>
      <c r="AH288" s="7" t="s">
        <v>19</v>
      </c>
      <c r="AI288" s="7" t="s">
        <v>19</v>
      </c>
      <c r="AJ288" s="7" t="s">
        <v>19</v>
      </c>
      <c r="AK288" s="7"/>
      <c r="AL288" s="7" t="s">
        <v>19</v>
      </c>
      <c r="AM288" s="7" t="s">
        <v>19</v>
      </c>
      <c r="AN288" s="7" t="s">
        <v>19</v>
      </c>
      <c r="AO288" s="7" t="s">
        <v>19</v>
      </c>
      <c r="AP288" s="7" t="s">
        <v>19</v>
      </c>
      <c r="AQ288" s="7" t="s">
        <v>19</v>
      </c>
      <c r="AR288" s="7" t="s">
        <v>19</v>
      </c>
      <c r="AS288" s="7" t="s">
        <v>19</v>
      </c>
      <c r="AT288" s="7" t="s">
        <v>19</v>
      </c>
      <c r="AU288" s="7" t="s">
        <v>19</v>
      </c>
      <c r="AV288" s="7" t="s">
        <v>19</v>
      </c>
      <c r="AW288" s="7" t="s">
        <v>19</v>
      </c>
      <c r="AX288" s="7" t="s">
        <v>19</v>
      </c>
      <c r="AY288" s="7" t="s">
        <v>19</v>
      </c>
      <c r="AZ288" s="7" t="s">
        <v>19</v>
      </c>
      <c r="BA288" s="7" t="s">
        <v>19</v>
      </c>
      <c r="BB288" s="7" t="s">
        <v>19</v>
      </c>
      <c r="BC288" s="7" t="s">
        <v>19</v>
      </c>
      <c r="BD288" s="7"/>
      <c r="BE288" s="7" t="s">
        <v>19</v>
      </c>
      <c r="BF288" s="7" t="s">
        <v>19</v>
      </c>
      <c r="BG288" s="7" t="s">
        <v>19</v>
      </c>
      <c r="BH288" s="7" t="s">
        <v>19</v>
      </c>
      <c r="BI288" s="7" t="s">
        <v>19</v>
      </c>
      <c r="BJ288" s="7"/>
      <c r="BK288" s="7" t="s">
        <v>19</v>
      </c>
      <c r="BL288" s="7" t="s">
        <v>19</v>
      </c>
      <c r="BM288" s="7" t="s">
        <v>19</v>
      </c>
      <c r="BN288" s="7" t="s">
        <v>19</v>
      </c>
      <c r="BO288" s="7" t="s">
        <v>19</v>
      </c>
      <c r="BP288" s="7" t="s">
        <v>19</v>
      </c>
      <c r="BQ288" s="7" t="s">
        <v>19</v>
      </c>
      <c r="BR288" s="7"/>
      <c r="BS288" s="7"/>
      <c r="BT288" s="7" t="b">
        <v>0</v>
      </c>
      <c r="BU288" s="7"/>
      <c r="BV288" s="7"/>
      <c r="BW288" s="7"/>
    </row>
    <row r="289">
      <c r="A289" s="7" t="s">
        <v>1912</v>
      </c>
      <c r="B289" s="132" t="b">
        <v>1</v>
      </c>
      <c r="C289" s="7"/>
      <c r="D289" s="138" t="s">
        <v>1913</v>
      </c>
      <c r="E289" s="134" t="str">
        <f t="array" ref="E289">IFNA( index(studiesdatasets!$A$2:$R4130,MATCH("*"&amp;IF(F289 = "","INVALID", F289)&amp;"*",studiesdatasets!$D$2:$D4130,0),1))</f>
        <v>set_1</v>
      </c>
      <c r="F289" s="159" t="s">
        <v>445</v>
      </c>
      <c r="G289" s="7" t="s">
        <v>1914</v>
      </c>
      <c r="H289" s="7" t="s">
        <v>1915</v>
      </c>
      <c r="I289" s="7"/>
      <c r="J289" s="7"/>
      <c r="K289" s="7" t="s">
        <v>16</v>
      </c>
      <c r="L289" s="7" t="s">
        <v>16</v>
      </c>
      <c r="M289" s="7" t="s">
        <v>799</v>
      </c>
      <c r="N289" s="7" t="str">
        <f t="shared" si="5"/>
        <v>TRUE</v>
      </c>
      <c r="O289" s="7" t="s">
        <v>488</v>
      </c>
      <c r="P289" s="7" t="s">
        <v>1822</v>
      </c>
      <c r="Q289" s="7" t="s">
        <v>1823</v>
      </c>
      <c r="R289" s="7" t="s">
        <v>552</v>
      </c>
      <c r="S289" s="7" t="s">
        <v>833</v>
      </c>
      <c r="T289" s="135">
        <v>44.76</v>
      </c>
      <c r="U289" s="136">
        <v>-86.96666</v>
      </c>
      <c r="V289" s="137" t="s">
        <v>1824</v>
      </c>
      <c r="X289" s="7" t="s">
        <v>805</v>
      </c>
      <c r="Y289" s="7" t="s">
        <v>878</v>
      </c>
      <c r="Z289" s="7" t="s">
        <v>879</v>
      </c>
      <c r="AA289" s="7"/>
      <c r="AB289" s="7">
        <v>37.2</v>
      </c>
      <c r="AC289" s="7" t="s">
        <v>16</v>
      </c>
      <c r="AD289" s="7"/>
      <c r="AE289" s="7">
        <v>1.6</v>
      </c>
      <c r="AF289" s="7">
        <v>0.22</v>
      </c>
      <c r="AG289" s="7" t="s">
        <v>19</v>
      </c>
      <c r="AH289" s="7" t="s">
        <v>19</v>
      </c>
      <c r="AI289" s="7" t="s">
        <v>19</v>
      </c>
      <c r="AJ289" s="7" t="s">
        <v>19</v>
      </c>
      <c r="AK289" s="7"/>
      <c r="AL289" s="7" t="s">
        <v>19</v>
      </c>
      <c r="AM289" s="7" t="s">
        <v>19</v>
      </c>
      <c r="AN289" s="7" t="s">
        <v>19</v>
      </c>
      <c r="AO289" s="7" t="s">
        <v>19</v>
      </c>
      <c r="AP289" s="7" t="s">
        <v>19</v>
      </c>
      <c r="AQ289" s="7" t="s">
        <v>19</v>
      </c>
      <c r="AR289" s="7" t="s">
        <v>19</v>
      </c>
      <c r="AS289" s="7" t="s">
        <v>19</v>
      </c>
      <c r="AT289" s="7" t="s">
        <v>19</v>
      </c>
      <c r="AU289" s="7" t="s">
        <v>19</v>
      </c>
      <c r="AV289" s="7" t="s">
        <v>19</v>
      </c>
      <c r="AW289" s="7" t="s">
        <v>19</v>
      </c>
      <c r="AX289" s="7" t="s">
        <v>19</v>
      </c>
      <c r="AY289" s="7" t="s">
        <v>19</v>
      </c>
      <c r="AZ289" s="7" t="s">
        <v>19</v>
      </c>
      <c r="BA289" s="7" t="s">
        <v>19</v>
      </c>
      <c r="BB289" s="7" t="s">
        <v>19</v>
      </c>
      <c r="BC289" s="7" t="s">
        <v>19</v>
      </c>
      <c r="BD289" s="7"/>
      <c r="BE289" s="7" t="s">
        <v>19</v>
      </c>
      <c r="BF289" s="7" t="s">
        <v>19</v>
      </c>
      <c r="BG289" s="7" t="s">
        <v>19</v>
      </c>
      <c r="BH289" s="7" t="s">
        <v>19</v>
      </c>
      <c r="BI289" s="7" t="s">
        <v>19</v>
      </c>
      <c r="BJ289" s="7"/>
      <c r="BK289" s="7" t="s">
        <v>19</v>
      </c>
      <c r="BL289" s="7" t="s">
        <v>19</v>
      </c>
      <c r="BM289" s="7" t="s">
        <v>19</v>
      </c>
      <c r="BN289" s="7" t="s">
        <v>19</v>
      </c>
      <c r="BO289" s="7" t="s">
        <v>19</v>
      </c>
      <c r="BP289" s="7" t="s">
        <v>19</v>
      </c>
      <c r="BQ289" s="7" t="s">
        <v>19</v>
      </c>
      <c r="BR289" s="7"/>
      <c r="BS289" s="7"/>
      <c r="BT289" s="7" t="b">
        <v>0</v>
      </c>
      <c r="BU289" s="7"/>
      <c r="BV289" s="7"/>
      <c r="BW289" s="7"/>
    </row>
    <row r="290">
      <c r="A290" s="7" t="s">
        <v>1916</v>
      </c>
      <c r="B290" s="132" t="b">
        <v>1</v>
      </c>
      <c r="C290" s="7"/>
      <c r="D290" s="138" t="s">
        <v>1913</v>
      </c>
      <c r="E290" s="134" t="str">
        <f t="array" ref="E290">IFNA( index(studiesdatasets!$A$2:$R4130,MATCH("*"&amp;IF(F290 = "","INVALID", F290)&amp;"*",studiesdatasets!$D$2:$D4130,0),1))</f>
        <v>set_1</v>
      </c>
      <c r="F290" s="134" t="s">
        <v>445</v>
      </c>
      <c r="G290" s="7" t="s">
        <v>1914</v>
      </c>
      <c r="H290" s="7" t="s">
        <v>1917</v>
      </c>
      <c r="I290" s="7"/>
      <c r="J290" s="7"/>
      <c r="K290" s="7" t="s">
        <v>16</v>
      </c>
      <c r="L290" s="7" t="s">
        <v>16</v>
      </c>
      <c r="M290" s="7" t="s">
        <v>799</v>
      </c>
      <c r="N290" s="7" t="str">
        <f t="shared" si="5"/>
        <v>TRUE</v>
      </c>
      <c r="O290" s="7" t="s">
        <v>451</v>
      </c>
      <c r="P290" s="7" t="s">
        <v>1827</v>
      </c>
      <c r="Q290" s="7" t="s">
        <v>801</v>
      </c>
      <c r="R290" s="7" t="s">
        <v>552</v>
      </c>
      <c r="S290" s="7" t="s">
        <v>833</v>
      </c>
      <c r="T290" s="135">
        <v>44.76</v>
      </c>
      <c r="U290" s="136">
        <v>-86.96666</v>
      </c>
      <c r="V290" s="137" t="s">
        <v>1824</v>
      </c>
      <c r="X290" s="7" t="s">
        <v>805</v>
      </c>
      <c r="Y290" s="7" t="s">
        <v>878</v>
      </c>
      <c r="Z290" s="7" t="s">
        <v>879</v>
      </c>
      <c r="AA290" s="7"/>
      <c r="AB290" s="7">
        <v>37.2</v>
      </c>
      <c r="AC290" s="7" t="s">
        <v>16</v>
      </c>
      <c r="AD290" s="7"/>
      <c r="AE290" s="7">
        <v>1.6</v>
      </c>
      <c r="AF290" s="7">
        <v>0.22</v>
      </c>
      <c r="AG290" s="7" t="s">
        <v>19</v>
      </c>
      <c r="AH290" s="7" t="s">
        <v>19</v>
      </c>
      <c r="AI290" s="7" t="s">
        <v>19</v>
      </c>
      <c r="AJ290" s="7" t="s">
        <v>19</v>
      </c>
      <c r="AK290" s="7"/>
      <c r="AL290" s="7" t="s">
        <v>19</v>
      </c>
      <c r="AM290" s="7" t="s">
        <v>19</v>
      </c>
      <c r="AN290" s="7" t="s">
        <v>19</v>
      </c>
      <c r="AO290" s="7" t="s">
        <v>19</v>
      </c>
      <c r="AP290" s="7" t="s">
        <v>19</v>
      </c>
      <c r="AQ290" s="7" t="s">
        <v>19</v>
      </c>
      <c r="AR290" s="7" t="s">
        <v>19</v>
      </c>
      <c r="AS290" s="7" t="s">
        <v>19</v>
      </c>
      <c r="AT290" s="7" t="s">
        <v>19</v>
      </c>
      <c r="AU290" s="7" t="s">
        <v>19</v>
      </c>
      <c r="AV290" s="7" t="s">
        <v>19</v>
      </c>
      <c r="AW290" s="7" t="s">
        <v>19</v>
      </c>
      <c r="AX290" s="7" t="s">
        <v>19</v>
      </c>
      <c r="AY290" s="7" t="s">
        <v>19</v>
      </c>
      <c r="AZ290" s="7" t="s">
        <v>19</v>
      </c>
      <c r="BA290" s="7" t="s">
        <v>19</v>
      </c>
      <c r="BB290" s="7" t="s">
        <v>19</v>
      </c>
      <c r="BC290" s="7" t="s">
        <v>19</v>
      </c>
      <c r="BD290" s="7"/>
      <c r="BE290" s="7" t="s">
        <v>19</v>
      </c>
      <c r="BF290" s="7" t="s">
        <v>19</v>
      </c>
      <c r="BG290" s="7" t="s">
        <v>19</v>
      </c>
      <c r="BH290" s="7" t="s">
        <v>19</v>
      </c>
      <c r="BI290" s="7" t="s">
        <v>19</v>
      </c>
      <c r="BJ290" s="7"/>
      <c r="BK290" s="7" t="s">
        <v>19</v>
      </c>
      <c r="BL290" s="7" t="s">
        <v>19</v>
      </c>
      <c r="BM290" s="7" t="s">
        <v>19</v>
      </c>
      <c r="BN290" s="7" t="s">
        <v>19</v>
      </c>
      <c r="BO290" s="7" t="s">
        <v>19</v>
      </c>
      <c r="BP290" s="7" t="s">
        <v>19</v>
      </c>
      <c r="BQ290" s="7" t="s">
        <v>19</v>
      </c>
      <c r="BR290" s="7"/>
      <c r="BS290" s="7"/>
      <c r="BT290" s="7" t="b">
        <v>0</v>
      </c>
      <c r="BU290" s="7"/>
      <c r="BV290" s="7"/>
      <c r="BW290" s="7"/>
    </row>
    <row r="291">
      <c r="A291" s="7" t="s">
        <v>1918</v>
      </c>
      <c r="B291" s="132" t="b">
        <v>1</v>
      </c>
      <c r="C291" s="7"/>
      <c r="D291" s="138" t="s">
        <v>1919</v>
      </c>
      <c r="E291" s="134" t="str">
        <f t="array" ref="E291">IFNA( index(studiesdatasets!$A$2:$R4130,MATCH("*"&amp;IF(F291 = "","INVALID", F291)&amp;"*",studiesdatasets!$D$2:$D4130,0),1))</f>
        <v>set_1</v>
      </c>
      <c r="F291" s="159" t="s">
        <v>445</v>
      </c>
      <c r="G291" s="7" t="s">
        <v>1920</v>
      </c>
      <c r="H291" s="7" t="s">
        <v>1921</v>
      </c>
      <c r="I291" s="7"/>
      <c r="J291" s="7"/>
      <c r="K291" s="7" t="s">
        <v>16</v>
      </c>
      <c r="L291" s="7" t="s">
        <v>16</v>
      </c>
      <c r="M291" s="7" t="s">
        <v>799</v>
      </c>
      <c r="N291" s="7" t="str">
        <f t="shared" si="5"/>
        <v>TRUE</v>
      </c>
      <c r="O291" s="7" t="s">
        <v>488</v>
      </c>
      <c r="P291" s="7" t="s">
        <v>1822</v>
      </c>
      <c r="Q291" s="7" t="s">
        <v>1823</v>
      </c>
      <c r="R291" s="7" t="s">
        <v>552</v>
      </c>
      <c r="S291" s="7" t="s">
        <v>833</v>
      </c>
      <c r="T291" s="135">
        <v>44.76</v>
      </c>
      <c r="U291" s="136">
        <v>-86.96666</v>
      </c>
      <c r="V291" s="137" t="s">
        <v>1824</v>
      </c>
      <c r="X291" s="7" t="s">
        <v>805</v>
      </c>
      <c r="Y291" s="7" t="s">
        <v>878</v>
      </c>
      <c r="Z291" s="7" t="s">
        <v>879</v>
      </c>
      <c r="AA291" s="7"/>
      <c r="AB291" s="7">
        <v>2.1</v>
      </c>
      <c r="AC291" s="7" t="s">
        <v>16</v>
      </c>
      <c r="AD291" s="7"/>
      <c r="AE291" s="7">
        <v>1.6</v>
      </c>
      <c r="AF291" s="7">
        <v>0.22</v>
      </c>
      <c r="AG291" s="7" t="s">
        <v>19</v>
      </c>
      <c r="AH291" s="7" t="s">
        <v>19</v>
      </c>
      <c r="AI291" s="7" t="s">
        <v>19</v>
      </c>
      <c r="AJ291" s="7" t="s">
        <v>19</v>
      </c>
      <c r="AK291" s="7"/>
      <c r="AL291" s="7" t="s">
        <v>19</v>
      </c>
      <c r="AM291" s="7" t="s">
        <v>19</v>
      </c>
      <c r="AN291" s="7" t="s">
        <v>19</v>
      </c>
      <c r="AO291" s="7" t="s">
        <v>19</v>
      </c>
      <c r="AP291" s="7" t="s">
        <v>19</v>
      </c>
      <c r="AQ291" s="7" t="s">
        <v>19</v>
      </c>
      <c r="AR291" s="7" t="s">
        <v>19</v>
      </c>
      <c r="AS291" s="7" t="s">
        <v>19</v>
      </c>
      <c r="AT291" s="7" t="s">
        <v>19</v>
      </c>
      <c r="AU291" s="7" t="s">
        <v>19</v>
      </c>
      <c r="AV291" s="7" t="s">
        <v>19</v>
      </c>
      <c r="AW291" s="7" t="s">
        <v>19</v>
      </c>
      <c r="AX291" s="7" t="s">
        <v>19</v>
      </c>
      <c r="AY291" s="7" t="s">
        <v>19</v>
      </c>
      <c r="AZ291" s="7" t="s">
        <v>19</v>
      </c>
      <c r="BA291" s="7" t="s">
        <v>19</v>
      </c>
      <c r="BB291" s="7" t="s">
        <v>19</v>
      </c>
      <c r="BC291" s="7" t="s">
        <v>19</v>
      </c>
      <c r="BD291" s="7"/>
      <c r="BE291" s="7" t="s">
        <v>19</v>
      </c>
      <c r="BF291" s="7" t="s">
        <v>19</v>
      </c>
      <c r="BG291" s="7" t="s">
        <v>19</v>
      </c>
      <c r="BH291" s="7" t="s">
        <v>19</v>
      </c>
      <c r="BI291" s="7" t="s">
        <v>19</v>
      </c>
      <c r="BJ291" s="7"/>
      <c r="BK291" s="7" t="s">
        <v>19</v>
      </c>
      <c r="BL291" s="7" t="s">
        <v>19</v>
      </c>
      <c r="BM291" s="7" t="s">
        <v>19</v>
      </c>
      <c r="BN291" s="7" t="s">
        <v>19</v>
      </c>
      <c r="BO291" s="7" t="s">
        <v>19</v>
      </c>
      <c r="BP291" s="7" t="s">
        <v>19</v>
      </c>
      <c r="BQ291" s="7" t="s">
        <v>19</v>
      </c>
      <c r="BR291" s="7"/>
      <c r="BS291" s="7"/>
      <c r="BT291" s="7" t="b">
        <v>0</v>
      </c>
      <c r="BU291" s="7"/>
      <c r="BV291" s="7"/>
      <c r="BW291" s="7"/>
    </row>
    <row r="292">
      <c r="A292" s="7" t="s">
        <v>1922</v>
      </c>
      <c r="B292" s="132" t="b">
        <v>1</v>
      </c>
      <c r="C292" s="7"/>
      <c r="D292" s="138" t="s">
        <v>1919</v>
      </c>
      <c r="E292" s="134" t="str">
        <f t="array" ref="E292">IFNA( index(studiesdatasets!$A$2:$R4130,MATCH("*"&amp;IF(F292 = "","INVALID", F292)&amp;"*",studiesdatasets!$D$2:$D4130,0),1))</f>
        <v>set_1</v>
      </c>
      <c r="F292" s="134" t="s">
        <v>445</v>
      </c>
      <c r="G292" s="7" t="s">
        <v>1920</v>
      </c>
      <c r="H292" s="7" t="s">
        <v>1923</v>
      </c>
      <c r="I292" s="7"/>
      <c r="J292" s="7"/>
      <c r="K292" s="7" t="s">
        <v>16</v>
      </c>
      <c r="L292" s="7" t="s">
        <v>16</v>
      </c>
      <c r="M292" s="7" t="s">
        <v>799</v>
      </c>
      <c r="N292" s="7" t="str">
        <f t="shared" si="5"/>
        <v>TRUE</v>
      </c>
      <c r="O292" s="7" t="s">
        <v>451</v>
      </c>
      <c r="P292" s="7" t="s">
        <v>1827</v>
      </c>
      <c r="Q292" s="7" t="s">
        <v>801</v>
      </c>
      <c r="R292" s="7" t="s">
        <v>552</v>
      </c>
      <c r="S292" s="7" t="s">
        <v>833</v>
      </c>
      <c r="T292" s="135">
        <v>44.76</v>
      </c>
      <c r="U292" s="136">
        <v>-86.96666</v>
      </c>
      <c r="V292" s="137" t="s">
        <v>1824</v>
      </c>
      <c r="X292" s="7" t="s">
        <v>805</v>
      </c>
      <c r="Y292" s="7" t="s">
        <v>878</v>
      </c>
      <c r="Z292" s="7" t="s">
        <v>879</v>
      </c>
      <c r="AA292" s="7"/>
      <c r="AB292" s="7">
        <v>2.1</v>
      </c>
      <c r="AC292" s="7" t="s">
        <v>16</v>
      </c>
      <c r="AD292" s="7"/>
      <c r="AE292" s="7">
        <v>1.6</v>
      </c>
      <c r="AF292" s="7">
        <v>0.22</v>
      </c>
      <c r="AG292" s="7" t="s">
        <v>19</v>
      </c>
      <c r="AH292" s="7" t="s">
        <v>19</v>
      </c>
      <c r="AI292" s="7" t="s">
        <v>19</v>
      </c>
      <c r="AJ292" s="7" t="s">
        <v>19</v>
      </c>
      <c r="AK292" s="7"/>
      <c r="AL292" s="7" t="s">
        <v>19</v>
      </c>
      <c r="AM292" s="7" t="s">
        <v>19</v>
      </c>
      <c r="AN292" s="7" t="s">
        <v>19</v>
      </c>
      <c r="AO292" s="7" t="s">
        <v>19</v>
      </c>
      <c r="AP292" s="7" t="s">
        <v>19</v>
      </c>
      <c r="AQ292" s="7" t="s">
        <v>19</v>
      </c>
      <c r="AR292" s="7" t="s">
        <v>19</v>
      </c>
      <c r="AS292" s="7" t="s">
        <v>19</v>
      </c>
      <c r="AT292" s="7" t="s">
        <v>19</v>
      </c>
      <c r="AU292" s="7" t="s">
        <v>19</v>
      </c>
      <c r="AV292" s="7" t="s">
        <v>19</v>
      </c>
      <c r="AW292" s="7" t="s">
        <v>19</v>
      </c>
      <c r="AX292" s="7" t="s">
        <v>19</v>
      </c>
      <c r="AY292" s="7" t="s">
        <v>19</v>
      </c>
      <c r="AZ292" s="7" t="s">
        <v>19</v>
      </c>
      <c r="BA292" s="7" t="s">
        <v>19</v>
      </c>
      <c r="BB292" s="7" t="s">
        <v>19</v>
      </c>
      <c r="BC292" s="7" t="s">
        <v>19</v>
      </c>
      <c r="BD292" s="7"/>
      <c r="BE292" s="7" t="s">
        <v>19</v>
      </c>
      <c r="BF292" s="7" t="s">
        <v>19</v>
      </c>
      <c r="BG292" s="7" t="s">
        <v>19</v>
      </c>
      <c r="BH292" s="7" t="s">
        <v>19</v>
      </c>
      <c r="BI292" s="7" t="s">
        <v>19</v>
      </c>
      <c r="BJ292" s="7"/>
      <c r="BK292" s="7" t="s">
        <v>19</v>
      </c>
      <c r="BL292" s="7" t="s">
        <v>19</v>
      </c>
      <c r="BM292" s="7" t="s">
        <v>19</v>
      </c>
      <c r="BN292" s="7" t="s">
        <v>19</v>
      </c>
      <c r="BO292" s="7" t="s">
        <v>19</v>
      </c>
      <c r="BP292" s="7" t="s">
        <v>19</v>
      </c>
      <c r="BQ292" s="7" t="s">
        <v>19</v>
      </c>
      <c r="BR292" s="7"/>
      <c r="BS292" s="7"/>
      <c r="BT292" s="7" t="b">
        <v>0</v>
      </c>
      <c r="BU292" s="7"/>
      <c r="BV292" s="7"/>
      <c r="BW292" s="7"/>
    </row>
    <row r="293">
      <c r="A293" s="7" t="s">
        <v>1924</v>
      </c>
      <c r="B293" s="132" t="b">
        <v>1</v>
      </c>
      <c r="C293" s="7"/>
      <c r="D293" s="138" t="s">
        <v>1925</v>
      </c>
      <c r="E293" s="134" t="str">
        <f t="array" ref="E293">IFNA( index(studiesdatasets!$A$2:$R4130,MATCH("*"&amp;IF(F293 = "","INVALID", F293)&amp;"*",studiesdatasets!$D$2:$D4130,0),1))</f>
        <v>set_1</v>
      </c>
      <c r="F293" s="159" t="s">
        <v>445</v>
      </c>
      <c r="G293" s="7" t="s">
        <v>1926</v>
      </c>
      <c r="H293" s="7" t="s">
        <v>1927</v>
      </c>
      <c r="I293" s="7"/>
      <c r="J293" s="7"/>
      <c r="K293" s="7" t="s">
        <v>16</v>
      </c>
      <c r="L293" s="7" t="s">
        <v>16</v>
      </c>
      <c r="M293" s="7" t="s">
        <v>799</v>
      </c>
      <c r="N293" s="7" t="str">
        <f t="shared" si="5"/>
        <v>TRUE</v>
      </c>
      <c r="O293" s="7" t="s">
        <v>488</v>
      </c>
      <c r="P293" s="7" t="s">
        <v>1822</v>
      </c>
      <c r="Q293" s="7" t="s">
        <v>1823</v>
      </c>
      <c r="R293" s="7" t="s">
        <v>525</v>
      </c>
      <c r="S293" s="7" t="s">
        <v>855</v>
      </c>
      <c r="T293" s="135">
        <v>47.51444</v>
      </c>
      <c r="U293" s="136">
        <v>-90.15194</v>
      </c>
      <c r="V293" s="137" t="s">
        <v>1928</v>
      </c>
      <c r="X293" s="7" t="s">
        <v>805</v>
      </c>
      <c r="Y293" s="7" t="s">
        <v>878</v>
      </c>
      <c r="Z293" s="7" t="s">
        <v>879</v>
      </c>
      <c r="AA293" s="7"/>
      <c r="AB293" s="7">
        <v>141.2</v>
      </c>
      <c r="AC293" s="7" t="s">
        <v>16</v>
      </c>
      <c r="AD293" s="7"/>
      <c r="AE293" s="7">
        <v>1.6</v>
      </c>
      <c r="AF293" s="7">
        <v>0.22</v>
      </c>
      <c r="AG293" s="7" t="s">
        <v>19</v>
      </c>
      <c r="AH293" s="7" t="s">
        <v>19</v>
      </c>
      <c r="AI293" s="7" t="s">
        <v>19</v>
      </c>
      <c r="AJ293" s="7" t="s">
        <v>19</v>
      </c>
      <c r="AK293" s="7"/>
      <c r="AL293" s="7" t="s">
        <v>19</v>
      </c>
      <c r="AM293" s="7" t="s">
        <v>19</v>
      </c>
      <c r="AN293" s="7" t="s">
        <v>19</v>
      </c>
      <c r="AO293" s="7" t="s">
        <v>19</v>
      </c>
      <c r="AP293" s="7" t="s">
        <v>19</v>
      </c>
      <c r="AQ293" s="7" t="s">
        <v>19</v>
      </c>
      <c r="AR293" s="7" t="s">
        <v>19</v>
      </c>
      <c r="AS293" s="7" t="s">
        <v>19</v>
      </c>
      <c r="AT293" s="7" t="s">
        <v>19</v>
      </c>
      <c r="AU293" s="7" t="s">
        <v>19</v>
      </c>
      <c r="AV293" s="7" t="s">
        <v>19</v>
      </c>
      <c r="AW293" s="7" t="s">
        <v>19</v>
      </c>
      <c r="AX293" s="7" t="s">
        <v>19</v>
      </c>
      <c r="AY293" s="7" t="s">
        <v>19</v>
      </c>
      <c r="AZ293" s="7" t="s">
        <v>19</v>
      </c>
      <c r="BA293" s="7" t="s">
        <v>19</v>
      </c>
      <c r="BB293" s="7" t="s">
        <v>19</v>
      </c>
      <c r="BC293" s="7" t="s">
        <v>19</v>
      </c>
      <c r="BD293" s="7"/>
      <c r="BE293" s="7" t="s">
        <v>19</v>
      </c>
      <c r="BF293" s="7" t="s">
        <v>19</v>
      </c>
      <c r="BG293" s="7" t="s">
        <v>19</v>
      </c>
      <c r="BH293" s="7" t="s">
        <v>19</v>
      </c>
      <c r="BI293" s="7" t="s">
        <v>19</v>
      </c>
      <c r="BJ293" s="7"/>
      <c r="BK293" s="7" t="s">
        <v>19</v>
      </c>
      <c r="BL293" s="7" t="s">
        <v>19</v>
      </c>
      <c r="BM293" s="7" t="s">
        <v>19</v>
      </c>
      <c r="BN293" s="7" t="s">
        <v>19</v>
      </c>
      <c r="BO293" s="7" t="s">
        <v>19</v>
      </c>
      <c r="BP293" s="7" t="s">
        <v>19</v>
      </c>
      <c r="BQ293" s="7" t="s">
        <v>19</v>
      </c>
      <c r="BR293" s="7"/>
      <c r="BS293" s="7"/>
      <c r="BT293" s="7" t="b">
        <v>0</v>
      </c>
      <c r="BU293" s="7"/>
      <c r="BV293" s="7"/>
      <c r="BW293" s="7"/>
    </row>
    <row r="294">
      <c r="A294" s="7" t="s">
        <v>1929</v>
      </c>
      <c r="B294" s="132" t="b">
        <v>1</v>
      </c>
      <c r="C294" s="7"/>
      <c r="D294" s="138" t="s">
        <v>1925</v>
      </c>
      <c r="E294" s="134" t="str">
        <f t="array" ref="E294">IFNA( index(studiesdatasets!$A$2:$R4130,MATCH("*"&amp;IF(F294 = "","INVALID", F294)&amp;"*",studiesdatasets!$D$2:$D4130,0),1))</f>
        <v>set_1</v>
      </c>
      <c r="F294" s="134" t="s">
        <v>445</v>
      </c>
      <c r="G294" s="7" t="s">
        <v>1926</v>
      </c>
      <c r="H294" s="7" t="s">
        <v>1930</v>
      </c>
      <c r="I294" s="7"/>
      <c r="J294" s="7"/>
      <c r="K294" s="7" t="s">
        <v>16</v>
      </c>
      <c r="L294" s="7" t="s">
        <v>16</v>
      </c>
      <c r="M294" s="7" t="s">
        <v>799</v>
      </c>
      <c r="N294" s="7" t="str">
        <f t="shared" si="5"/>
        <v>TRUE</v>
      </c>
      <c r="O294" s="7" t="s">
        <v>451</v>
      </c>
      <c r="P294" s="7" t="s">
        <v>1827</v>
      </c>
      <c r="Q294" s="7" t="s">
        <v>801</v>
      </c>
      <c r="R294" s="7" t="s">
        <v>525</v>
      </c>
      <c r="S294" s="7" t="s">
        <v>855</v>
      </c>
      <c r="T294" s="135">
        <v>47.51444</v>
      </c>
      <c r="U294" s="136">
        <v>-90.15194</v>
      </c>
      <c r="V294" s="137" t="s">
        <v>1928</v>
      </c>
      <c r="X294" s="7" t="s">
        <v>805</v>
      </c>
      <c r="Y294" s="7" t="s">
        <v>878</v>
      </c>
      <c r="Z294" s="7" t="s">
        <v>879</v>
      </c>
      <c r="AA294" s="7"/>
      <c r="AB294" s="7">
        <v>141.2</v>
      </c>
      <c r="AC294" s="7" t="s">
        <v>16</v>
      </c>
      <c r="AD294" s="7"/>
      <c r="AE294" s="7">
        <v>1.6</v>
      </c>
      <c r="AF294" s="7">
        <v>0.22</v>
      </c>
      <c r="AG294" s="7" t="s">
        <v>19</v>
      </c>
      <c r="AH294" s="7" t="s">
        <v>19</v>
      </c>
      <c r="AI294" s="7" t="s">
        <v>19</v>
      </c>
      <c r="AJ294" s="7" t="s">
        <v>19</v>
      </c>
      <c r="AK294" s="7"/>
      <c r="AL294" s="7" t="s">
        <v>19</v>
      </c>
      <c r="AM294" s="7" t="s">
        <v>19</v>
      </c>
      <c r="AN294" s="7" t="s">
        <v>19</v>
      </c>
      <c r="AO294" s="7" t="s">
        <v>19</v>
      </c>
      <c r="AP294" s="7" t="s">
        <v>19</v>
      </c>
      <c r="AQ294" s="7" t="s">
        <v>19</v>
      </c>
      <c r="AR294" s="7" t="s">
        <v>19</v>
      </c>
      <c r="AS294" s="7" t="s">
        <v>19</v>
      </c>
      <c r="AT294" s="7" t="s">
        <v>19</v>
      </c>
      <c r="AU294" s="7" t="s">
        <v>19</v>
      </c>
      <c r="AV294" s="7" t="s">
        <v>19</v>
      </c>
      <c r="AW294" s="7" t="s">
        <v>19</v>
      </c>
      <c r="AX294" s="7" t="s">
        <v>19</v>
      </c>
      <c r="AY294" s="7" t="s">
        <v>19</v>
      </c>
      <c r="AZ294" s="7" t="s">
        <v>19</v>
      </c>
      <c r="BA294" s="7" t="s">
        <v>19</v>
      </c>
      <c r="BB294" s="7" t="s">
        <v>19</v>
      </c>
      <c r="BC294" s="7" t="s">
        <v>19</v>
      </c>
      <c r="BD294" s="7"/>
      <c r="BE294" s="7" t="s">
        <v>19</v>
      </c>
      <c r="BF294" s="7" t="s">
        <v>19</v>
      </c>
      <c r="BG294" s="7" t="s">
        <v>19</v>
      </c>
      <c r="BH294" s="7" t="s">
        <v>19</v>
      </c>
      <c r="BI294" s="7" t="s">
        <v>19</v>
      </c>
      <c r="BJ294" s="7"/>
      <c r="BK294" s="7" t="s">
        <v>19</v>
      </c>
      <c r="BL294" s="7" t="s">
        <v>19</v>
      </c>
      <c r="BM294" s="7" t="s">
        <v>19</v>
      </c>
      <c r="BN294" s="7" t="s">
        <v>19</v>
      </c>
      <c r="BO294" s="7" t="s">
        <v>19</v>
      </c>
      <c r="BP294" s="7" t="s">
        <v>19</v>
      </c>
      <c r="BQ294" s="7" t="s">
        <v>19</v>
      </c>
      <c r="BR294" s="7"/>
      <c r="BS294" s="7"/>
      <c r="BT294" s="7" t="b">
        <v>0</v>
      </c>
      <c r="BU294" s="7"/>
      <c r="BV294" s="7"/>
      <c r="BW294" s="7"/>
    </row>
    <row r="295">
      <c r="A295" s="7" t="s">
        <v>1931</v>
      </c>
      <c r="B295" s="132" t="b">
        <v>1</v>
      </c>
      <c r="C295" s="7"/>
      <c r="D295" s="138" t="s">
        <v>1932</v>
      </c>
      <c r="E295" s="134" t="str">
        <f t="array" ref="E295">IFNA( index(studiesdatasets!$A$2:$R4130,MATCH("*"&amp;IF(F295 = "","INVALID", F295)&amp;"*",studiesdatasets!$D$2:$D4130,0),1))</f>
        <v>set_1</v>
      </c>
      <c r="F295" s="159" t="s">
        <v>445</v>
      </c>
      <c r="G295" s="7" t="s">
        <v>1933</v>
      </c>
      <c r="H295" s="7" t="s">
        <v>1934</v>
      </c>
      <c r="I295" s="7"/>
      <c r="J295" s="7"/>
      <c r="K295" s="7" t="s">
        <v>16</v>
      </c>
      <c r="L295" s="7" t="s">
        <v>16</v>
      </c>
      <c r="M295" s="7" t="s">
        <v>799</v>
      </c>
      <c r="N295" s="7" t="str">
        <f t="shared" si="5"/>
        <v>TRUE</v>
      </c>
      <c r="O295" s="7" t="s">
        <v>488</v>
      </c>
      <c r="P295" s="7" t="s">
        <v>1822</v>
      </c>
      <c r="Q295" s="7" t="s">
        <v>1823</v>
      </c>
      <c r="R295" s="7" t="s">
        <v>525</v>
      </c>
      <c r="S295" s="7" t="s">
        <v>855</v>
      </c>
      <c r="T295" s="135">
        <v>47.51444</v>
      </c>
      <c r="U295" s="136">
        <v>-90.15194</v>
      </c>
      <c r="V295" s="137" t="s">
        <v>1928</v>
      </c>
      <c r="X295" s="7" t="s">
        <v>805</v>
      </c>
      <c r="Y295" s="7" t="s">
        <v>878</v>
      </c>
      <c r="Z295" s="7" t="s">
        <v>879</v>
      </c>
      <c r="AA295" s="7"/>
      <c r="AB295" s="7">
        <v>85.7</v>
      </c>
      <c r="AC295" s="7" t="s">
        <v>16</v>
      </c>
      <c r="AD295" s="7"/>
      <c r="AE295" s="7">
        <v>1.6</v>
      </c>
      <c r="AF295" s="7">
        <v>0.22</v>
      </c>
      <c r="AG295" s="7" t="s">
        <v>19</v>
      </c>
      <c r="AH295" s="7" t="s">
        <v>19</v>
      </c>
      <c r="AI295" s="7" t="s">
        <v>19</v>
      </c>
      <c r="AJ295" s="7" t="s">
        <v>19</v>
      </c>
      <c r="AK295" s="7"/>
      <c r="AL295" s="7" t="s">
        <v>19</v>
      </c>
      <c r="AM295" s="7" t="s">
        <v>19</v>
      </c>
      <c r="AN295" s="7" t="s">
        <v>19</v>
      </c>
      <c r="AO295" s="7" t="s">
        <v>19</v>
      </c>
      <c r="AP295" s="7" t="s">
        <v>19</v>
      </c>
      <c r="AQ295" s="7" t="s">
        <v>19</v>
      </c>
      <c r="AR295" s="7" t="s">
        <v>19</v>
      </c>
      <c r="AS295" s="7" t="s">
        <v>19</v>
      </c>
      <c r="AT295" s="7" t="s">
        <v>19</v>
      </c>
      <c r="AU295" s="7" t="s">
        <v>19</v>
      </c>
      <c r="AV295" s="7" t="s">
        <v>19</v>
      </c>
      <c r="AW295" s="7" t="s">
        <v>19</v>
      </c>
      <c r="AX295" s="7" t="s">
        <v>19</v>
      </c>
      <c r="AY295" s="7" t="s">
        <v>19</v>
      </c>
      <c r="AZ295" s="7" t="s">
        <v>19</v>
      </c>
      <c r="BA295" s="7" t="s">
        <v>19</v>
      </c>
      <c r="BB295" s="7" t="s">
        <v>19</v>
      </c>
      <c r="BC295" s="7" t="s">
        <v>19</v>
      </c>
      <c r="BD295" s="7"/>
      <c r="BE295" s="7" t="s">
        <v>19</v>
      </c>
      <c r="BF295" s="7" t="s">
        <v>19</v>
      </c>
      <c r="BG295" s="7" t="s">
        <v>19</v>
      </c>
      <c r="BH295" s="7" t="s">
        <v>19</v>
      </c>
      <c r="BI295" s="7" t="s">
        <v>19</v>
      </c>
      <c r="BJ295" s="7"/>
      <c r="BK295" s="7" t="s">
        <v>19</v>
      </c>
      <c r="BL295" s="7" t="s">
        <v>19</v>
      </c>
      <c r="BM295" s="7" t="s">
        <v>19</v>
      </c>
      <c r="BN295" s="7" t="s">
        <v>19</v>
      </c>
      <c r="BO295" s="7" t="s">
        <v>19</v>
      </c>
      <c r="BP295" s="7" t="s">
        <v>19</v>
      </c>
      <c r="BQ295" s="7" t="s">
        <v>19</v>
      </c>
      <c r="BR295" s="7"/>
      <c r="BS295" s="7"/>
      <c r="BT295" s="7" t="b">
        <v>0</v>
      </c>
      <c r="BU295" s="7"/>
      <c r="BV295" s="7"/>
      <c r="BW295" s="7"/>
    </row>
    <row r="296">
      <c r="A296" s="7" t="s">
        <v>1935</v>
      </c>
      <c r="B296" s="132" t="b">
        <v>1</v>
      </c>
      <c r="C296" s="7"/>
      <c r="D296" s="138" t="s">
        <v>1932</v>
      </c>
      <c r="E296" s="134" t="str">
        <f t="array" ref="E296">IFNA( index(studiesdatasets!$A$2:$R4130,MATCH("*"&amp;IF(F296 = "","INVALID", F296)&amp;"*",studiesdatasets!$D$2:$D4130,0),1))</f>
        <v>set_1</v>
      </c>
      <c r="F296" s="134" t="s">
        <v>445</v>
      </c>
      <c r="G296" s="7" t="s">
        <v>1933</v>
      </c>
      <c r="H296" s="7" t="s">
        <v>1936</v>
      </c>
      <c r="I296" s="7"/>
      <c r="J296" s="7"/>
      <c r="K296" s="7" t="s">
        <v>16</v>
      </c>
      <c r="L296" s="7" t="s">
        <v>16</v>
      </c>
      <c r="M296" s="7" t="s">
        <v>799</v>
      </c>
      <c r="N296" s="7" t="str">
        <f t="shared" si="5"/>
        <v>TRUE</v>
      </c>
      <c r="O296" s="7" t="s">
        <v>451</v>
      </c>
      <c r="P296" s="7" t="s">
        <v>1827</v>
      </c>
      <c r="Q296" s="7" t="s">
        <v>801</v>
      </c>
      <c r="R296" s="7" t="s">
        <v>525</v>
      </c>
      <c r="S296" s="7" t="s">
        <v>855</v>
      </c>
      <c r="T296" s="135">
        <v>47.51444</v>
      </c>
      <c r="U296" s="136">
        <v>-90.15194</v>
      </c>
      <c r="V296" s="137" t="s">
        <v>1928</v>
      </c>
      <c r="X296" s="7" t="s">
        <v>805</v>
      </c>
      <c r="Y296" s="7" t="s">
        <v>878</v>
      </c>
      <c r="Z296" s="7" t="s">
        <v>879</v>
      </c>
      <c r="AA296" s="7"/>
      <c r="AB296" s="7">
        <v>85.7</v>
      </c>
      <c r="AC296" s="7" t="s">
        <v>16</v>
      </c>
      <c r="AD296" s="7"/>
      <c r="AE296" s="7">
        <v>1.6</v>
      </c>
      <c r="AF296" s="7">
        <v>0.22</v>
      </c>
      <c r="AG296" s="7" t="s">
        <v>19</v>
      </c>
      <c r="AH296" s="7" t="s">
        <v>19</v>
      </c>
      <c r="AI296" s="7" t="s">
        <v>19</v>
      </c>
      <c r="AJ296" s="7" t="s">
        <v>19</v>
      </c>
      <c r="AK296" s="7"/>
      <c r="AL296" s="7" t="s">
        <v>19</v>
      </c>
      <c r="AM296" s="7" t="s">
        <v>19</v>
      </c>
      <c r="AN296" s="7" t="s">
        <v>19</v>
      </c>
      <c r="AO296" s="7" t="s">
        <v>19</v>
      </c>
      <c r="AP296" s="7" t="s">
        <v>19</v>
      </c>
      <c r="AQ296" s="7" t="s">
        <v>19</v>
      </c>
      <c r="AR296" s="7" t="s">
        <v>19</v>
      </c>
      <c r="AS296" s="7" t="s">
        <v>19</v>
      </c>
      <c r="AT296" s="7" t="s">
        <v>19</v>
      </c>
      <c r="AU296" s="7" t="s">
        <v>19</v>
      </c>
      <c r="AV296" s="7" t="s">
        <v>19</v>
      </c>
      <c r="AW296" s="7" t="s">
        <v>19</v>
      </c>
      <c r="AX296" s="7" t="s">
        <v>19</v>
      </c>
      <c r="AY296" s="7" t="s">
        <v>19</v>
      </c>
      <c r="AZ296" s="7" t="s">
        <v>19</v>
      </c>
      <c r="BA296" s="7" t="s">
        <v>19</v>
      </c>
      <c r="BB296" s="7" t="s">
        <v>19</v>
      </c>
      <c r="BC296" s="7" t="s">
        <v>19</v>
      </c>
      <c r="BD296" s="7"/>
      <c r="BE296" s="7" t="s">
        <v>19</v>
      </c>
      <c r="BF296" s="7" t="s">
        <v>19</v>
      </c>
      <c r="BG296" s="7" t="s">
        <v>19</v>
      </c>
      <c r="BH296" s="7" t="s">
        <v>19</v>
      </c>
      <c r="BI296" s="7" t="s">
        <v>19</v>
      </c>
      <c r="BJ296" s="7"/>
      <c r="BK296" s="7" t="s">
        <v>19</v>
      </c>
      <c r="BL296" s="7" t="s">
        <v>19</v>
      </c>
      <c r="BM296" s="7" t="s">
        <v>19</v>
      </c>
      <c r="BN296" s="7" t="s">
        <v>19</v>
      </c>
      <c r="BO296" s="7" t="s">
        <v>19</v>
      </c>
      <c r="BP296" s="7" t="s">
        <v>19</v>
      </c>
      <c r="BQ296" s="7" t="s">
        <v>19</v>
      </c>
      <c r="BR296" s="7"/>
      <c r="BS296" s="7"/>
      <c r="BT296" s="7" t="b">
        <v>0</v>
      </c>
      <c r="BU296" s="7"/>
      <c r="BV296" s="7"/>
      <c r="BW296" s="7"/>
    </row>
    <row r="297">
      <c r="A297" s="7" t="s">
        <v>1937</v>
      </c>
      <c r="B297" s="132" t="b">
        <v>1</v>
      </c>
      <c r="C297" s="7"/>
      <c r="D297" s="138" t="s">
        <v>1938</v>
      </c>
      <c r="E297" s="134" t="str">
        <f t="array" ref="E297">IFNA( index(studiesdatasets!$A$2:$R4130,MATCH("*"&amp;IF(F297 = "","INVALID", F297)&amp;"*",studiesdatasets!$D$2:$D4130,0),1))</f>
        <v>set_1</v>
      </c>
      <c r="F297" s="159" t="s">
        <v>445</v>
      </c>
      <c r="G297" s="7" t="s">
        <v>1939</v>
      </c>
      <c r="H297" s="7" t="s">
        <v>1940</v>
      </c>
      <c r="I297" s="7"/>
      <c r="J297" s="7"/>
      <c r="K297" s="7" t="s">
        <v>16</v>
      </c>
      <c r="L297" s="7" t="s">
        <v>16</v>
      </c>
      <c r="M297" s="7" t="s">
        <v>799</v>
      </c>
      <c r="N297" s="7" t="str">
        <f t="shared" si="5"/>
        <v>TRUE</v>
      </c>
      <c r="O297" s="7" t="s">
        <v>488</v>
      </c>
      <c r="P297" s="7" t="s">
        <v>1822</v>
      </c>
      <c r="Q297" s="7" t="s">
        <v>1823</v>
      </c>
      <c r="R297" s="7" t="s">
        <v>525</v>
      </c>
      <c r="S297" s="7" t="s">
        <v>855</v>
      </c>
      <c r="T297" s="135">
        <v>47.51444</v>
      </c>
      <c r="U297" s="136">
        <v>-90.15194</v>
      </c>
      <c r="V297" s="137" t="s">
        <v>1928</v>
      </c>
      <c r="X297" s="7" t="s">
        <v>805</v>
      </c>
      <c r="Y297" s="7" t="s">
        <v>878</v>
      </c>
      <c r="Z297" s="7" t="s">
        <v>879</v>
      </c>
      <c r="AA297" s="7"/>
      <c r="AB297" s="7">
        <v>38.2</v>
      </c>
      <c r="AC297" s="7" t="s">
        <v>16</v>
      </c>
      <c r="AD297" s="7"/>
      <c r="AE297" s="7">
        <v>1.6</v>
      </c>
      <c r="AF297" s="7">
        <v>0.22</v>
      </c>
      <c r="AG297" s="7" t="s">
        <v>19</v>
      </c>
      <c r="AH297" s="7" t="s">
        <v>19</v>
      </c>
      <c r="AI297" s="7" t="s">
        <v>19</v>
      </c>
      <c r="AJ297" s="7" t="s">
        <v>19</v>
      </c>
      <c r="AK297" s="7"/>
      <c r="AL297" s="7" t="s">
        <v>19</v>
      </c>
      <c r="AM297" s="7" t="s">
        <v>19</v>
      </c>
      <c r="AN297" s="7" t="s">
        <v>19</v>
      </c>
      <c r="AO297" s="7" t="s">
        <v>19</v>
      </c>
      <c r="AP297" s="7" t="s">
        <v>19</v>
      </c>
      <c r="AQ297" s="7" t="s">
        <v>19</v>
      </c>
      <c r="AR297" s="7" t="s">
        <v>19</v>
      </c>
      <c r="AS297" s="7" t="s">
        <v>19</v>
      </c>
      <c r="AT297" s="7" t="s">
        <v>19</v>
      </c>
      <c r="AU297" s="7" t="s">
        <v>19</v>
      </c>
      <c r="AV297" s="7" t="s">
        <v>19</v>
      </c>
      <c r="AW297" s="7" t="s">
        <v>19</v>
      </c>
      <c r="AX297" s="7" t="s">
        <v>19</v>
      </c>
      <c r="AY297" s="7" t="s">
        <v>19</v>
      </c>
      <c r="AZ297" s="7" t="s">
        <v>19</v>
      </c>
      <c r="BA297" s="7" t="s">
        <v>19</v>
      </c>
      <c r="BB297" s="7" t="s">
        <v>19</v>
      </c>
      <c r="BC297" s="7" t="s">
        <v>19</v>
      </c>
      <c r="BD297" s="7"/>
      <c r="BE297" s="7" t="s">
        <v>19</v>
      </c>
      <c r="BF297" s="7" t="s">
        <v>19</v>
      </c>
      <c r="BG297" s="7" t="s">
        <v>19</v>
      </c>
      <c r="BH297" s="7" t="s">
        <v>19</v>
      </c>
      <c r="BI297" s="7" t="s">
        <v>19</v>
      </c>
      <c r="BJ297" s="7"/>
      <c r="BK297" s="7" t="s">
        <v>19</v>
      </c>
      <c r="BL297" s="7" t="s">
        <v>19</v>
      </c>
      <c r="BM297" s="7" t="s">
        <v>19</v>
      </c>
      <c r="BN297" s="7" t="s">
        <v>19</v>
      </c>
      <c r="BO297" s="7" t="s">
        <v>19</v>
      </c>
      <c r="BP297" s="7" t="s">
        <v>19</v>
      </c>
      <c r="BQ297" s="7" t="s">
        <v>19</v>
      </c>
      <c r="BR297" s="7"/>
      <c r="BS297" s="7"/>
      <c r="BT297" s="7" t="b">
        <v>0</v>
      </c>
      <c r="BU297" s="7"/>
      <c r="BV297" s="7"/>
      <c r="BW297" s="7"/>
    </row>
    <row r="298">
      <c r="A298" s="7" t="s">
        <v>1941</v>
      </c>
      <c r="B298" s="132" t="b">
        <v>1</v>
      </c>
      <c r="C298" s="7"/>
      <c r="D298" s="138" t="s">
        <v>1938</v>
      </c>
      <c r="E298" s="134" t="str">
        <f t="array" ref="E298">IFNA( index(studiesdatasets!$A$2:$R4130,MATCH("*"&amp;IF(F298 = "","INVALID", F298)&amp;"*",studiesdatasets!$D$2:$D4130,0),1))</f>
        <v>set_1</v>
      </c>
      <c r="F298" s="134" t="s">
        <v>445</v>
      </c>
      <c r="G298" s="7" t="s">
        <v>1939</v>
      </c>
      <c r="H298" s="7" t="s">
        <v>1942</v>
      </c>
      <c r="I298" s="7"/>
      <c r="J298" s="7"/>
      <c r="K298" s="7" t="s">
        <v>16</v>
      </c>
      <c r="L298" s="7" t="s">
        <v>16</v>
      </c>
      <c r="M298" s="7" t="s">
        <v>799</v>
      </c>
      <c r="N298" s="7" t="str">
        <f t="shared" si="5"/>
        <v>TRUE</v>
      </c>
      <c r="O298" s="7" t="s">
        <v>451</v>
      </c>
      <c r="P298" s="7" t="s">
        <v>1827</v>
      </c>
      <c r="Q298" s="7" t="s">
        <v>801</v>
      </c>
      <c r="R298" s="7" t="s">
        <v>525</v>
      </c>
      <c r="S298" s="7" t="s">
        <v>855</v>
      </c>
      <c r="T298" s="135">
        <v>47.51444</v>
      </c>
      <c r="U298" s="136">
        <v>-90.15194</v>
      </c>
      <c r="V298" s="137" t="s">
        <v>1928</v>
      </c>
      <c r="X298" s="7" t="s">
        <v>805</v>
      </c>
      <c r="Y298" s="7" t="s">
        <v>878</v>
      </c>
      <c r="Z298" s="7" t="s">
        <v>879</v>
      </c>
      <c r="AA298" s="7"/>
      <c r="AB298" s="7">
        <v>38.2</v>
      </c>
      <c r="AC298" s="7" t="s">
        <v>16</v>
      </c>
      <c r="AD298" s="7"/>
      <c r="AE298" s="7">
        <v>1.6</v>
      </c>
      <c r="AF298" s="7">
        <v>0.22</v>
      </c>
      <c r="AG298" s="7" t="s">
        <v>19</v>
      </c>
      <c r="AH298" s="7" t="s">
        <v>19</v>
      </c>
      <c r="AI298" s="7" t="s">
        <v>19</v>
      </c>
      <c r="AJ298" s="7" t="s">
        <v>19</v>
      </c>
      <c r="AK298" s="7"/>
      <c r="AL298" s="7" t="s">
        <v>19</v>
      </c>
      <c r="AM298" s="7" t="s">
        <v>19</v>
      </c>
      <c r="AN298" s="7" t="s">
        <v>19</v>
      </c>
      <c r="AO298" s="7" t="s">
        <v>19</v>
      </c>
      <c r="AP298" s="7" t="s">
        <v>19</v>
      </c>
      <c r="AQ298" s="7" t="s">
        <v>19</v>
      </c>
      <c r="AR298" s="7" t="s">
        <v>19</v>
      </c>
      <c r="AS298" s="7" t="s">
        <v>19</v>
      </c>
      <c r="AT298" s="7" t="s">
        <v>19</v>
      </c>
      <c r="AU298" s="7" t="s">
        <v>19</v>
      </c>
      <c r="AV298" s="7" t="s">
        <v>19</v>
      </c>
      <c r="AW298" s="7" t="s">
        <v>19</v>
      </c>
      <c r="AX298" s="7" t="s">
        <v>19</v>
      </c>
      <c r="AY298" s="7" t="s">
        <v>19</v>
      </c>
      <c r="AZ298" s="7" t="s">
        <v>19</v>
      </c>
      <c r="BA298" s="7" t="s">
        <v>19</v>
      </c>
      <c r="BB298" s="7" t="s">
        <v>19</v>
      </c>
      <c r="BC298" s="7" t="s">
        <v>19</v>
      </c>
      <c r="BD298" s="7"/>
      <c r="BE298" s="7" t="s">
        <v>19</v>
      </c>
      <c r="BF298" s="7" t="s">
        <v>19</v>
      </c>
      <c r="BG298" s="7" t="s">
        <v>19</v>
      </c>
      <c r="BH298" s="7" t="s">
        <v>19</v>
      </c>
      <c r="BI298" s="7" t="s">
        <v>19</v>
      </c>
      <c r="BJ298" s="7"/>
      <c r="BK298" s="7" t="s">
        <v>19</v>
      </c>
      <c r="BL298" s="7" t="s">
        <v>19</v>
      </c>
      <c r="BM298" s="7" t="s">
        <v>19</v>
      </c>
      <c r="BN298" s="7" t="s">
        <v>19</v>
      </c>
      <c r="BO298" s="7" t="s">
        <v>19</v>
      </c>
      <c r="BP298" s="7" t="s">
        <v>19</v>
      </c>
      <c r="BQ298" s="7" t="s">
        <v>19</v>
      </c>
      <c r="BR298" s="7"/>
      <c r="BS298" s="7"/>
      <c r="BT298" s="7" t="b">
        <v>0</v>
      </c>
      <c r="BU298" s="7"/>
      <c r="BV298" s="7"/>
      <c r="BW298" s="7"/>
    </row>
    <row r="299">
      <c r="A299" s="7" t="s">
        <v>1943</v>
      </c>
      <c r="B299" s="132" t="b">
        <v>1</v>
      </c>
      <c r="C299" s="7"/>
      <c r="D299" s="138" t="s">
        <v>1944</v>
      </c>
      <c r="E299" s="134" t="str">
        <f t="array" ref="E299">IFNA( index(studiesdatasets!$A$2:$R4130,MATCH("*"&amp;IF(F299 = "","INVALID", F299)&amp;"*",studiesdatasets!$D$2:$D4130,0),1))</f>
        <v>set_1</v>
      </c>
      <c r="F299" s="159" t="s">
        <v>445</v>
      </c>
      <c r="G299" s="7" t="s">
        <v>1945</v>
      </c>
      <c r="H299" s="7" t="s">
        <v>1946</v>
      </c>
      <c r="I299" s="7"/>
      <c r="J299" s="7"/>
      <c r="K299" s="7" t="s">
        <v>16</v>
      </c>
      <c r="L299" s="7" t="s">
        <v>16</v>
      </c>
      <c r="M299" s="7" t="s">
        <v>799</v>
      </c>
      <c r="N299" s="7" t="str">
        <f t="shared" si="5"/>
        <v>TRUE</v>
      </c>
      <c r="O299" s="7" t="s">
        <v>488</v>
      </c>
      <c r="P299" s="7" t="s">
        <v>1822</v>
      </c>
      <c r="Q299" s="7" t="s">
        <v>1823</v>
      </c>
      <c r="R299" s="7" t="s">
        <v>525</v>
      </c>
      <c r="S299" s="7" t="s">
        <v>855</v>
      </c>
      <c r="T299" s="135">
        <v>47.51444</v>
      </c>
      <c r="U299" s="136">
        <v>-90.15194</v>
      </c>
      <c r="V299" s="137" t="s">
        <v>1928</v>
      </c>
      <c r="X299" s="7" t="s">
        <v>805</v>
      </c>
      <c r="Y299" s="7" t="s">
        <v>878</v>
      </c>
      <c r="Z299" s="7" t="s">
        <v>879</v>
      </c>
      <c r="AA299" s="7"/>
      <c r="AB299" s="7">
        <v>2.0</v>
      </c>
      <c r="AC299" s="7" t="s">
        <v>16</v>
      </c>
      <c r="AD299" s="7"/>
      <c r="AE299" s="7">
        <v>1.6</v>
      </c>
      <c r="AF299" s="7">
        <v>0.22</v>
      </c>
      <c r="AG299" s="7" t="s">
        <v>19</v>
      </c>
      <c r="AH299" s="7" t="s">
        <v>19</v>
      </c>
      <c r="AI299" s="7" t="s">
        <v>19</v>
      </c>
      <c r="AJ299" s="7" t="s">
        <v>19</v>
      </c>
      <c r="AK299" s="7"/>
      <c r="AL299" s="7" t="s">
        <v>19</v>
      </c>
      <c r="AM299" s="7" t="s">
        <v>19</v>
      </c>
      <c r="AN299" s="7" t="s">
        <v>19</v>
      </c>
      <c r="AO299" s="7" t="s">
        <v>19</v>
      </c>
      <c r="AP299" s="7" t="s">
        <v>19</v>
      </c>
      <c r="AQ299" s="7" t="s">
        <v>19</v>
      </c>
      <c r="AR299" s="7" t="s">
        <v>19</v>
      </c>
      <c r="AS299" s="7" t="s">
        <v>19</v>
      </c>
      <c r="AT299" s="7" t="s">
        <v>19</v>
      </c>
      <c r="AU299" s="7" t="s">
        <v>19</v>
      </c>
      <c r="AV299" s="7" t="s">
        <v>19</v>
      </c>
      <c r="AW299" s="7" t="s">
        <v>19</v>
      </c>
      <c r="AX299" s="7" t="s">
        <v>19</v>
      </c>
      <c r="AY299" s="7" t="s">
        <v>19</v>
      </c>
      <c r="AZ299" s="7" t="s">
        <v>19</v>
      </c>
      <c r="BA299" s="7" t="s">
        <v>19</v>
      </c>
      <c r="BB299" s="7" t="s">
        <v>19</v>
      </c>
      <c r="BC299" s="7" t="s">
        <v>19</v>
      </c>
      <c r="BD299" s="7"/>
      <c r="BE299" s="7" t="s">
        <v>19</v>
      </c>
      <c r="BF299" s="7" t="s">
        <v>19</v>
      </c>
      <c r="BG299" s="7" t="s">
        <v>19</v>
      </c>
      <c r="BH299" s="7" t="s">
        <v>19</v>
      </c>
      <c r="BI299" s="7" t="s">
        <v>19</v>
      </c>
      <c r="BJ299" s="7"/>
      <c r="BK299" s="7" t="s">
        <v>19</v>
      </c>
      <c r="BL299" s="7" t="s">
        <v>19</v>
      </c>
      <c r="BM299" s="7" t="s">
        <v>19</v>
      </c>
      <c r="BN299" s="7" t="s">
        <v>19</v>
      </c>
      <c r="BO299" s="7" t="s">
        <v>19</v>
      </c>
      <c r="BP299" s="7" t="s">
        <v>19</v>
      </c>
      <c r="BQ299" s="7" t="s">
        <v>19</v>
      </c>
      <c r="BR299" s="7"/>
      <c r="BS299" s="7"/>
      <c r="BT299" s="7" t="b">
        <v>0</v>
      </c>
      <c r="BU299" s="7"/>
      <c r="BV299" s="7"/>
      <c r="BW299" s="7"/>
    </row>
    <row r="300">
      <c r="A300" s="7" t="s">
        <v>1947</v>
      </c>
      <c r="B300" s="132" t="b">
        <v>1</v>
      </c>
      <c r="C300" s="7"/>
      <c r="D300" s="138" t="s">
        <v>1944</v>
      </c>
      <c r="E300" s="134" t="str">
        <f t="array" ref="E300">IFNA( index(studiesdatasets!$A$2:$R4130,MATCH("*"&amp;IF(F300 = "","INVALID", F300)&amp;"*",studiesdatasets!$D$2:$D4130,0),1))</f>
        <v>set_1</v>
      </c>
      <c r="F300" s="134" t="s">
        <v>445</v>
      </c>
      <c r="G300" s="161" t="s">
        <v>1945</v>
      </c>
      <c r="H300" s="7" t="s">
        <v>1948</v>
      </c>
      <c r="I300" s="7"/>
      <c r="J300" s="7"/>
      <c r="K300" s="7" t="s">
        <v>16</v>
      </c>
      <c r="L300" s="7" t="s">
        <v>16</v>
      </c>
      <c r="M300" s="7" t="s">
        <v>799</v>
      </c>
      <c r="N300" s="7" t="str">
        <f t="shared" si="5"/>
        <v>TRUE</v>
      </c>
      <c r="O300" s="7" t="s">
        <v>451</v>
      </c>
      <c r="P300" s="7" t="s">
        <v>1827</v>
      </c>
      <c r="Q300" s="7" t="s">
        <v>801</v>
      </c>
      <c r="R300" s="7" t="s">
        <v>525</v>
      </c>
      <c r="S300" s="7" t="s">
        <v>855</v>
      </c>
      <c r="T300" s="135">
        <v>47.51444</v>
      </c>
      <c r="U300" s="136">
        <v>-90.15194</v>
      </c>
      <c r="V300" s="137" t="s">
        <v>1928</v>
      </c>
      <c r="X300" s="7" t="s">
        <v>805</v>
      </c>
      <c r="Y300" s="7" t="s">
        <v>878</v>
      </c>
      <c r="Z300" s="7" t="s">
        <v>879</v>
      </c>
      <c r="AA300" s="7"/>
      <c r="AB300" s="7">
        <v>2.0</v>
      </c>
      <c r="AC300" s="7" t="s">
        <v>16</v>
      </c>
      <c r="AD300" s="7"/>
      <c r="AE300" s="7">
        <v>1.6</v>
      </c>
      <c r="AF300" s="7">
        <v>0.22</v>
      </c>
      <c r="AG300" s="7" t="s">
        <v>19</v>
      </c>
      <c r="AH300" s="7" t="s">
        <v>19</v>
      </c>
      <c r="AI300" s="7" t="s">
        <v>19</v>
      </c>
      <c r="AJ300" s="7" t="s">
        <v>19</v>
      </c>
      <c r="AK300" s="7"/>
      <c r="AL300" s="7" t="s">
        <v>19</v>
      </c>
      <c r="AM300" s="7" t="s">
        <v>19</v>
      </c>
      <c r="AN300" s="7" t="s">
        <v>19</v>
      </c>
      <c r="AO300" s="7" t="s">
        <v>19</v>
      </c>
      <c r="AP300" s="7" t="s">
        <v>19</v>
      </c>
      <c r="AQ300" s="7" t="s">
        <v>19</v>
      </c>
      <c r="AR300" s="7" t="s">
        <v>19</v>
      </c>
      <c r="AS300" s="7" t="s">
        <v>19</v>
      </c>
      <c r="AT300" s="7" t="s">
        <v>19</v>
      </c>
      <c r="AU300" s="7" t="s">
        <v>19</v>
      </c>
      <c r="AV300" s="7" t="s">
        <v>19</v>
      </c>
      <c r="AW300" s="7" t="s">
        <v>19</v>
      </c>
      <c r="AX300" s="7" t="s">
        <v>19</v>
      </c>
      <c r="AY300" s="7" t="s">
        <v>19</v>
      </c>
      <c r="AZ300" s="7" t="s">
        <v>19</v>
      </c>
      <c r="BA300" s="7" t="s">
        <v>19</v>
      </c>
      <c r="BB300" s="7" t="s">
        <v>19</v>
      </c>
      <c r="BC300" s="7" t="s">
        <v>19</v>
      </c>
      <c r="BD300" s="7"/>
      <c r="BE300" s="7" t="s">
        <v>19</v>
      </c>
      <c r="BF300" s="7" t="s">
        <v>19</v>
      </c>
      <c r="BG300" s="7" t="s">
        <v>19</v>
      </c>
      <c r="BH300" s="7" t="s">
        <v>19</v>
      </c>
      <c r="BI300" s="7" t="s">
        <v>19</v>
      </c>
      <c r="BJ300" s="7"/>
      <c r="BK300" s="7" t="s">
        <v>19</v>
      </c>
      <c r="BL300" s="7" t="s">
        <v>19</v>
      </c>
      <c r="BM300" s="7" t="s">
        <v>19</v>
      </c>
      <c r="BN300" s="7" t="s">
        <v>19</v>
      </c>
      <c r="BO300" s="7" t="s">
        <v>19</v>
      </c>
      <c r="BP300" s="7" t="s">
        <v>19</v>
      </c>
      <c r="BQ300" s="7" t="s">
        <v>19</v>
      </c>
      <c r="BR300" s="7"/>
      <c r="BS300" s="7"/>
      <c r="BT300" s="7" t="b">
        <v>0</v>
      </c>
      <c r="BU300" s="7"/>
      <c r="BV300" s="7"/>
      <c r="BW300" s="7"/>
    </row>
    <row r="301">
      <c r="A301" s="7" t="s">
        <v>1949</v>
      </c>
      <c r="B301" s="132" t="b">
        <v>1</v>
      </c>
      <c r="C301" s="7"/>
      <c r="D301" s="138" t="s">
        <v>1950</v>
      </c>
      <c r="E301" s="134" t="str">
        <f t="array" ref="E301">IFNA( index(studiesdatasets!$A$2:$R4130,MATCH("*"&amp;IF(F301 = "","INVALID", F301)&amp;"*",studiesdatasets!$D$2:$D4130,0),1))</f>
        <v>set_1</v>
      </c>
      <c r="F301" s="134" t="s">
        <v>445</v>
      </c>
      <c r="G301" s="7" t="s">
        <v>1951</v>
      </c>
      <c r="H301" s="7" t="s">
        <v>1952</v>
      </c>
      <c r="I301" s="7"/>
      <c r="J301" s="7"/>
      <c r="K301" s="7" t="s">
        <v>16</v>
      </c>
      <c r="L301" s="7" t="s">
        <v>16</v>
      </c>
      <c r="M301" s="7" t="s">
        <v>799</v>
      </c>
      <c r="N301" s="7" t="str">
        <f t="shared" si="5"/>
        <v>TRUE</v>
      </c>
      <c r="O301" s="7" t="s">
        <v>488</v>
      </c>
      <c r="P301" s="7" t="s">
        <v>1822</v>
      </c>
      <c r="Q301" s="7" t="s">
        <v>1823</v>
      </c>
      <c r="R301" s="7" t="s">
        <v>525</v>
      </c>
      <c r="S301" s="7" t="s">
        <v>855</v>
      </c>
      <c r="T301" s="135">
        <v>47.16444</v>
      </c>
      <c r="U301" s="136">
        <v>-89.66194</v>
      </c>
      <c r="V301" s="137" t="s">
        <v>1953</v>
      </c>
      <c r="X301" s="7" t="s">
        <v>805</v>
      </c>
      <c r="Y301" s="7" t="s">
        <v>878</v>
      </c>
      <c r="Z301" s="7" t="s">
        <v>879</v>
      </c>
      <c r="AA301" s="7"/>
      <c r="AB301" s="7">
        <v>186.8</v>
      </c>
      <c r="AC301" s="7" t="s">
        <v>16</v>
      </c>
      <c r="AD301" s="7"/>
      <c r="AE301" s="7">
        <v>1.6</v>
      </c>
      <c r="AF301" s="7">
        <v>0.22</v>
      </c>
      <c r="AG301" s="7" t="s">
        <v>19</v>
      </c>
      <c r="AH301" s="7">
        <v>4.0</v>
      </c>
      <c r="AI301" s="7" t="s">
        <v>19</v>
      </c>
      <c r="AJ301" s="7" t="s">
        <v>19</v>
      </c>
      <c r="AK301" s="7"/>
      <c r="AL301" s="7" t="s">
        <v>19</v>
      </c>
      <c r="AM301" s="7" t="s">
        <v>19</v>
      </c>
      <c r="AN301" s="7" t="s">
        <v>19</v>
      </c>
      <c r="AO301" s="7">
        <v>13.0</v>
      </c>
      <c r="AP301" s="7" t="s">
        <v>19</v>
      </c>
      <c r="AQ301" s="7" t="s">
        <v>19</v>
      </c>
      <c r="AR301" s="7" t="s">
        <v>19</v>
      </c>
      <c r="AS301" s="7" t="s">
        <v>19</v>
      </c>
      <c r="AT301" s="7" t="s">
        <v>19</v>
      </c>
      <c r="AU301" s="7" t="s">
        <v>19</v>
      </c>
      <c r="AV301" s="7" t="s">
        <v>19</v>
      </c>
      <c r="AW301" s="7" t="s">
        <v>19</v>
      </c>
      <c r="AX301" s="7" t="s">
        <v>19</v>
      </c>
      <c r="AY301" s="7" t="s">
        <v>19</v>
      </c>
      <c r="AZ301" s="7" t="s">
        <v>19</v>
      </c>
      <c r="BA301" s="7" t="s">
        <v>19</v>
      </c>
      <c r="BB301" s="7" t="s">
        <v>19</v>
      </c>
      <c r="BC301" s="7" t="s">
        <v>19</v>
      </c>
      <c r="BD301" s="7"/>
      <c r="BE301" s="7" t="s">
        <v>19</v>
      </c>
      <c r="BF301" s="7" t="s">
        <v>19</v>
      </c>
      <c r="BG301" s="7" t="s">
        <v>19</v>
      </c>
      <c r="BH301" s="7" t="s">
        <v>19</v>
      </c>
      <c r="BI301" s="7" t="s">
        <v>19</v>
      </c>
      <c r="BJ301" s="7"/>
      <c r="BK301" s="7" t="s">
        <v>19</v>
      </c>
      <c r="BL301" s="7" t="s">
        <v>19</v>
      </c>
      <c r="BM301" s="7" t="s">
        <v>19</v>
      </c>
      <c r="BN301" s="7" t="s">
        <v>19</v>
      </c>
      <c r="BO301" s="7" t="s">
        <v>19</v>
      </c>
      <c r="BP301" s="7" t="s">
        <v>19</v>
      </c>
      <c r="BQ301" s="7" t="s">
        <v>19</v>
      </c>
      <c r="BR301" s="7">
        <v>10.0</v>
      </c>
      <c r="BS301" s="7"/>
      <c r="BT301" s="7" t="b">
        <v>0</v>
      </c>
      <c r="BU301" s="7"/>
      <c r="BV301" s="7"/>
      <c r="BW301" s="7"/>
    </row>
    <row r="302">
      <c r="A302" s="7" t="s">
        <v>1954</v>
      </c>
      <c r="B302" s="132" t="b">
        <v>1</v>
      </c>
      <c r="C302" s="7"/>
      <c r="D302" s="138" t="s">
        <v>1950</v>
      </c>
      <c r="E302" s="134" t="str">
        <f t="array" ref="E302">IFNA( index(studiesdatasets!$A$2:$R4130,MATCH("*"&amp;IF(F302 = "","INVALID", F302)&amp;"*",studiesdatasets!$D$2:$D4130,0),1))</f>
        <v>set_1</v>
      </c>
      <c r="F302" s="134" t="s">
        <v>445</v>
      </c>
      <c r="G302" s="7" t="s">
        <v>1951</v>
      </c>
      <c r="H302" s="7" t="s">
        <v>1955</v>
      </c>
      <c r="I302" s="7"/>
      <c r="J302" s="7"/>
      <c r="K302" s="7" t="s">
        <v>16</v>
      </c>
      <c r="L302" s="7" t="s">
        <v>16</v>
      </c>
      <c r="M302" s="7" t="s">
        <v>799</v>
      </c>
      <c r="N302" s="7" t="str">
        <f t="shared" si="5"/>
        <v>TRUE</v>
      </c>
      <c r="O302" s="7" t="s">
        <v>451</v>
      </c>
      <c r="P302" s="7" t="s">
        <v>1827</v>
      </c>
      <c r="Q302" s="7" t="s">
        <v>801</v>
      </c>
      <c r="R302" s="7" t="s">
        <v>525</v>
      </c>
      <c r="S302" s="7" t="s">
        <v>855</v>
      </c>
      <c r="T302" s="135">
        <v>47.16444</v>
      </c>
      <c r="U302" s="136">
        <v>-89.66194</v>
      </c>
      <c r="V302" s="137" t="s">
        <v>1953</v>
      </c>
      <c r="X302" s="7" t="s">
        <v>805</v>
      </c>
      <c r="Y302" s="7" t="s">
        <v>878</v>
      </c>
      <c r="Z302" s="7" t="s">
        <v>879</v>
      </c>
      <c r="AA302" s="7"/>
      <c r="AB302" s="7">
        <v>186.8</v>
      </c>
      <c r="AC302" s="7" t="s">
        <v>16</v>
      </c>
      <c r="AD302" s="7"/>
      <c r="AE302" s="7">
        <v>1.6</v>
      </c>
      <c r="AF302" s="7">
        <v>0.22</v>
      </c>
      <c r="AG302" s="7" t="s">
        <v>19</v>
      </c>
      <c r="AH302" s="7">
        <v>4.0</v>
      </c>
      <c r="AI302" s="7" t="s">
        <v>19</v>
      </c>
      <c r="AJ302" s="7" t="s">
        <v>19</v>
      </c>
      <c r="AK302" s="7"/>
      <c r="AL302" s="7" t="s">
        <v>19</v>
      </c>
      <c r="AM302" s="7" t="s">
        <v>19</v>
      </c>
      <c r="AN302" s="7" t="s">
        <v>19</v>
      </c>
      <c r="AO302" s="7">
        <v>13.0</v>
      </c>
      <c r="AP302" s="7" t="s">
        <v>19</v>
      </c>
      <c r="AQ302" s="7" t="s">
        <v>19</v>
      </c>
      <c r="AR302" s="7" t="s">
        <v>19</v>
      </c>
      <c r="AS302" s="7" t="s">
        <v>19</v>
      </c>
      <c r="AT302" s="7" t="s">
        <v>19</v>
      </c>
      <c r="AU302" s="7" t="s">
        <v>19</v>
      </c>
      <c r="AV302" s="7" t="s">
        <v>19</v>
      </c>
      <c r="AW302" s="7" t="s">
        <v>19</v>
      </c>
      <c r="AX302" s="7" t="s">
        <v>19</v>
      </c>
      <c r="AY302" s="7" t="s">
        <v>19</v>
      </c>
      <c r="AZ302" s="7" t="s">
        <v>19</v>
      </c>
      <c r="BA302" s="7" t="s">
        <v>19</v>
      </c>
      <c r="BB302" s="7" t="s">
        <v>19</v>
      </c>
      <c r="BC302" s="7" t="s">
        <v>19</v>
      </c>
      <c r="BD302" s="7"/>
      <c r="BE302" s="7" t="s">
        <v>19</v>
      </c>
      <c r="BF302" s="7" t="s">
        <v>19</v>
      </c>
      <c r="BG302" s="7" t="s">
        <v>19</v>
      </c>
      <c r="BH302" s="7" t="s">
        <v>19</v>
      </c>
      <c r="BI302" s="7" t="s">
        <v>19</v>
      </c>
      <c r="BJ302" s="7"/>
      <c r="BK302" s="7" t="s">
        <v>19</v>
      </c>
      <c r="BL302" s="7" t="s">
        <v>19</v>
      </c>
      <c r="BM302" s="7" t="s">
        <v>19</v>
      </c>
      <c r="BN302" s="7" t="s">
        <v>19</v>
      </c>
      <c r="BO302" s="7" t="s">
        <v>19</v>
      </c>
      <c r="BP302" s="7" t="s">
        <v>19</v>
      </c>
      <c r="BQ302" s="7" t="s">
        <v>19</v>
      </c>
      <c r="BR302" s="7">
        <v>10.0</v>
      </c>
      <c r="BS302" s="7"/>
      <c r="BT302" s="7" t="b">
        <v>0</v>
      </c>
      <c r="BU302" s="7"/>
      <c r="BV302" s="7"/>
      <c r="BW302" s="7"/>
    </row>
    <row r="303">
      <c r="A303" s="7" t="s">
        <v>1956</v>
      </c>
      <c r="B303" s="132" t="b">
        <v>1</v>
      </c>
      <c r="C303" s="7"/>
      <c r="D303" s="138" t="s">
        <v>1957</v>
      </c>
      <c r="E303" s="134" t="str">
        <f t="array" ref="E303">IFNA( index(studiesdatasets!$A$2:$R4130,MATCH("*"&amp;IF(F303 = "","INVALID", F303)&amp;"*",studiesdatasets!$D$2:$D4130,0),1))</f>
        <v>set_1</v>
      </c>
      <c r="F303" s="134" t="s">
        <v>445</v>
      </c>
      <c r="G303" s="7" t="s">
        <v>1958</v>
      </c>
      <c r="H303" s="7" t="s">
        <v>1959</v>
      </c>
      <c r="I303" s="7"/>
      <c r="J303" s="7"/>
      <c r="K303" s="7" t="s">
        <v>16</v>
      </c>
      <c r="L303" s="7" t="s">
        <v>16</v>
      </c>
      <c r="M303" s="7" t="s">
        <v>799</v>
      </c>
      <c r="N303" s="7" t="str">
        <f t="shared" si="5"/>
        <v>TRUE</v>
      </c>
      <c r="O303" s="161" t="s">
        <v>488</v>
      </c>
      <c r="P303" s="161" t="s">
        <v>1822</v>
      </c>
      <c r="Q303" s="161" t="s">
        <v>1823</v>
      </c>
      <c r="R303" s="161" t="s">
        <v>525</v>
      </c>
      <c r="S303" s="161" t="s">
        <v>855</v>
      </c>
      <c r="T303" s="135">
        <v>47.16444</v>
      </c>
      <c r="U303" s="136">
        <v>-89.66194</v>
      </c>
      <c r="V303" s="137" t="s">
        <v>1953</v>
      </c>
      <c r="X303" s="7" t="s">
        <v>805</v>
      </c>
      <c r="Y303" s="7" t="s">
        <v>878</v>
      </c>
      <c r="Z303" s="7" t="s">
        <v>879</v>
      </c>
      <c r="AA303" s="7"/>
      <c r="AB303" s="7">
        <v>100.0</v>
      </c>
      <c r="AC303" s="7" t="s">
        <v>16</v>
      </c>
      <c r="AD303" s="7"/>
      <c r="AE303" s="7">
        <v>1.6</v>
      </c>
      <c r="AF303" s="7">
        <v>0.22</v>
      </c>
      <c r="AG303" s="7" t="s">
        <v>19</v>
      </c>
      <c r="AH303" s="7">
        <v>4.0</v>
      </c>
      <c r="AI303" s="7" t="s">
        <v>19</v>
      </c>
      <c r="AJ303" s="7" t="s">
        <v>19</v>
      </c>
      <c r="AK303" s="7"/>
      <c r="AL303" s="7" t="s">
        <v>19</v>
      </c>
      <c r="AM303" s="7" t="s">
        <v>19</v>
      </c>
      <c r="AN303" s="7" t="s">
        <v>19</v>
      </c>
      <c r="AO303" s="7">
        <v>13.5</v>
      </c>
      <c r="AP303" s="7" t="s">
        <v>19</v>
      </c>
      <c r="AQ303" s="7" t="s">
        <v>19</v>
      </c>
      <c r="AR303" s="7" t="s">
        <v>19</v>
      </c>
      <c r="AS303" s="7" t="s">
        <v>19</v>
      </c>
      <c r="AT303" s="7" t="s">
        <v>19</v>
      </c>
      <c r="AU303" s="7" t="s">
        <v>19</v>
      </c>
      <c r="AV303" s="7" t="s">
        <v>19</v>
      </c>
      <c r="AW303" s="7" t="s">
        <v>19</v>
      </c>
      <c r="AX303" s="7" t="s">
        <v>19</v>
      </c>
      <c r="AY303" s="7" t="s">
        <v>19</v>
      </c>
      <c r="AZ303" s="7" t="s">
        <v>19</v>
      </c>
      <c r="BA303" s="7" t="s">
        <v>19</v>
      </c>
      <c r="BB303" s="7" t="s">
        <v>19</v>
      </c>
      <c r="BC303" s="7" t="s">
        <v>19</v>
      </c>
      <c r="BD303" s="7"/>
      <c r="BE303" s="7" t="s">
        <v>19</v>
      </c>
      <c r="BF303" s="7" t="s">
        <v>19</v>
      </c>
      <c r="BG303" s="7" t="s">
        <v>19</v>
      </c>
      <c r="BH303" s="7" t="s">
        <v>19</v>
      </c>
      <c r="BI303" s="7" t="s">
        <v>19</v>
      </c>
      <c r="BJ303" s="7"/>
      <c r="BK303" s="7" t="s">
        <v>19</v>
      </c>
      <c r="BL303" s="7" t="s">
        <v>19</v>
      </c>
      <c r="BM303" s="7" t="s">
        <v>19</v>
      </c>
      <c r="BN303" s="7" t="s">
        <v>19</v>
      </c>
      <c r="BO303" s="7" t="s">
        <v>19</v>
      </c>
      <c r="BP303" s="7" t="s">
        <v>19</v>
      </c>
      <c r="BQ303" s="7" t="s">
        <v>19</v>
      </c>
      <c r="BR303" s="7">
        <v>25.0</v>
      </c>
      <c r="BS303" s="7"/>
      <c r="BT303" s="7" t="b">
        <v>0</v>
      </c>
      <c r="BU303" s="7"/>
      <c r="BV303" s="7"/>
      <c r="BW303" s="7"/>
    </row>
    <row r="304">
      <c r="A304" s="7" t="s">
        <v>1960</v>
      </c>
      <c r="B304" s="132" t="b">
        <v>1</v>
      </c>
      <c r="C304" s="7"/>
      <c r="D304" s="138" t="s">
        <v>1957</v>
      </c>
      <c r="E304" s="134" t="str">
        <f t="array" ref="E304">IFNA( index(studiesdatasets!$A$2:$R4130,MATCH("*"&amp;IF(F304 = "","INVALID", F304)&amp;"*",studiesdatasets!$D$2:$D4130,0),1))</f>
        <v>set_1</v>
      </c>
      <c r="F304" s="134" t="s">
        <v>445</v>
      </c>
      <c r="G304" s="7" t="s">
        <v>1958</v>
      </c>
      <c r="H304" s="7" t="s">
        <v>1961</v>
      </c>
      <c r="I304" s="7"/>
      <c r="J304" s="7"/>
      <c r="K304" s="7" t="s">
        <v>16</v>
      </c>
      <c r="L304" s="7" t="s">
        <v>16</v>
      </c>
      <c r="M304" s="7" t="s">
        <v>799</v>
      </c>
      <c r="N304" s="7" t="str">
        <f t="shared" si="5"/>
        <v>TRUE</v>
      </c>
      <c r="O304" s="161" t="s">
        <v>451</v>
      </c>
      <c r="P304" s="161" t="s">
        <v>1827</v>
      </c>
      <c r="Q304" s="161" t="s">
        <v>801</v>
      </c>
      <c r="R304" s="161" t="s">
        <v>525</v>
      </c>
      <c r="S304" s="161" t="s">
        <v>855</v>
      </c>
      <c r="T304" s="135">
        <v>47.16444</v>
      </c>
      <c r="U304" s="136">
        <v>-89.66194</v>
      </c>
      <c r="V304" s="137" t="s">
        <v>1953</v>
      </c>
      <c r="X304" s="7" t="s">
        <v>805</v>
      </c>
      <c r="Y304" s="7" t="s">
        <v>878</v>
      </c>
      <c r="Z304" s="7" t="s">
        <v>879</v>
      </c>
      <c r="AA304" s="7"/>
      <c r="AB304" s="7">
        <v>100.0</v>
      </c>
      <c r="AC304" s="7" t="s">
        <v>16</v>
      </c>
      <c r="AD304" s="7"/>
      <c r="AE304" s="7">
        <v>1.6</v>
      </c>
      <c r="AF304" s="7">
        <v>0.22</v>
      </c>
      <c r="AG304" s="7" t="s">
        <v>19</v>
      </c>
      <c r="AH304" s="7">
        <v>4.0</v>
      </c>
      <c r="AI304" s="7" t="s">
        <v>19</v>
      </c>
      <c r="AJ304" s="7" t="s">
        <v>19</v>
      </c>
      <c r="AK304" s="7"/>
      <c r="AL304" s="7" t="s">
        <v>19</v>
      </c>
      <c r="AM304" s="7" t="s">
        <v>19</v>
      </c>
      <c r="AN304" s="7" t="s">
        <v>19</v>
      </c>
      <c r="AO304" s="7">
        <v>13.5</v>
      </c>
      <c r="AP304" s="7" t="s">
        <v>19</v>
      </c>
      <c r="AQ304" s="7" t="s">
        <v>19</v>
      </c>
      <c r="AR304" s="7" t="s">
        <v>19</v>
      </c>
      <c r="AS304" s="7" t="s">
        <v>19</v>
      </c>
      <c r="AT304" s="7" t="s">
        <v>19</v>
      </c>
      <c r="AU304" s="7" t="s">
        <v>19</v>
      </c>
      <c r="AV304" s="7" t="s">
        <v>19</v>
      </c>
      <c r="AW304" s="7" t="s">
        <v>19</v>
      </c>
      <c r="AX304" s="7" t="s">
        <v>19</v>
      </c>
      <c r="AY304" s="7" t="s">
        <v>19</v>
      </c>
      <c r="AZ304" s="7" t="s">
        <v>19</v>
      </c>
      <c r="BA304" s="7" t="s">
        <v>19</v>
      </c>
      <c r="BB304" s="7" t="s">
        <v>19</v>
      </c>
      <c r="BC304" s="7" t="s">
        <v>19</v>
      </c>
      <c r="BD304" s="7"/>
      <c r="BE304" s="7" t="s">
        <v>19</v>
      </c>
      <c r="BF304" s="7" t="s">
        <v>19</v>
      </c>
      <c r="BG304" s="7" t="s">
        <v>19</v>
      </c>
      <c r="BH304" s="7" t="s">
        <v>19</v>
      </c>
      <c r="BI304" s="7" t="s">
        <v>19</v>
      </c>
      <c r="BJ304" s="7"/>
      <c r="BK304" s="7" t="s">
        <v>19</v>
      </c>
      <c r="BL304" s="7" t="s">
        <v>19</v>
      </c>
      <c r="BM304" s="7" t="s">
        <v>19</v>
      </c>
      <c r="BN304" s="7" t="s">
        <v>19</v>
      </c>
      <c r="BO304" s="7" t="s">
        <v>19</v>
      </c>
      <c r="BP304" s="7" t="s">
        <v>19</v>
      </c>
      <c r="BQ304" s="7" t="s">
        <v>19</v>
      </c>
      <c r="BR304" s="7">
        <v>25.0</v>
      </c>
      <c r="BS304" s="7"/>
      <c r="BT304" s="7" t="b">
        <v>0</v>
      </c>
      <c r="BU304" s="7"/>
      <c r="BV304" s="7"/>
      <c r="BW304" s="7"/>
    </row>
    <row r="305">
      <c r="A305" s="7" t="s">
        <v>1962</v>
      </c>
      <c r="B305" s="132" t="b">
        <v>1</v>
      </c>
      <c r="C305" s="7"/>
      <c r="D305" s="138" t="s">
        <v>1963</v>
      </c>
      <c r="E305" s="134" t="str">
        <f t="array" ref="E305">IFNA( index(studiesdatasets!$A$2:$R4130,MATCH("*"&amp;IF(F305 = "","INVALID", F305)&amp;"*",studiesdatasets!$D$2:$D4130,0),1))</f>
        <v>set_1</v>
      </c>
      <c r="F305" s="134" t="s">
        <v>445</v>
      </c>
      <c r="G305" s="7" t="s">
        <v>1964</v>
      </c>
      <c r="H305" s="7" t="s">
        <v>1965</v>
      </c>
      <c r="I305" s="7"/>
      <c r="J305" s="7"/>
      <c r="K305" s="7" t="s">
        <v>16</v>
      </c>
      <c r="L305" s="7" t="s">
        <v>16</v>
      </c>
      <c r="M305" s="7" t="s">
        <v>799</v>
      </c>
      <c r="N305" s="7" t="str">
        <f t="shared" si="5"/>
        <v>TRUE</v>
      </c>
      <c r="O305" s="161" t="s">
        <v>488</v>
      </c>
      <c r="P305" s="161" t="s">
        <v>1822</v>
      </c>
      <c r="Q305" s="161" t="s">
        <v>1823</v>
      </c>
      <c r="R305" s="161" t="s">
        <v>525</v>
      </c>
      <c r="S305" s="161" t="s">
        <v>855</v>
      </c>
      <c r="T305" s="135">
        <v>47.16444</v>
      </c>
      <c r="U305" s="136">
        <v>-89.66194</v>
      </c>
      <c r="V305" s="137" t="s">
        <v>1953</v>
      </c>
      <c r="X305" s="7" t="s">
        <v>805</v>
      </c>
      <c r="Y305" s="7" t="s">
        <v>878</v>
      </c>
      <c r="Z305" s="7" t="s">
        <v>879</v>
      </c>
      <c r="AA305" s="7"/>
      <c r="AB305" s="7">
        <v>35.9</v>
      </c>
      <c r="AC305" s="7" t="s">
        <v>16</v>
      </c>
      <c r="AD305" s="7"/>
      <c r="AE305" s="7">
        <v>1.6</v>
      </c>
      <c r="AF305" s="7">
        <v>0.22</v>
      </c>
      <c r="AG305" s="7" t="s">
        <v>19</v>
      </c>
      <c r="AH305" s="7">
        <v>7.0</v>
      </c>
      <c r="AI305" s="7" t="s">
        <v>19</v>
      </c>
      <c r="AJ305" s="7" t="s">
        <v>19</v>
      </c>
      <c r="AK305" s="7"/>
      <c r="AL305" s="7" t="s">
        <v>19</v>
      </c>
      <c r="AM305" s="7" t="s">
        <v>19</v>
      </c>
      <c r="AN305" s="7" t="s">
        <v>19</v>
      </c>
      <c r="AO305" s="7">
        <v>14.0</v>
      </c>
      <c r="AP305" s="7" t="s">
        <v>19</v>
      </c>
      <c r="AQ305" s="7" t="s">
        <v>19</v>
      </c>
      <c r="AR305" s="7" t="s">
        <v>19</v>
      </c>
      <c r="AS305" s="7" t="s">
        <v>19</v>
      </c>
      <c r="AT305" s="7" t="s">
        <v>19</v>
      </c>
      <c r="AU305" s="7" t="s">
        <v>19</v>
      </c>
      <c r="AV305" s="7" t="s">
        <v>19</v>
      </c>
      <c r="AW305" s="7" t="s">
        <v>19</v>
      </c>
      <c r="AX305" s="7" t="s">
        <v>19</v>
      </c>
      <c r="AY305" s="7" t="s">
        <v>19</v>
      </c>
      <c r="AZ305" s="7" t="s">
        <v>19</v>
      </c>
      <c r="BA305" s="7" t="s">
        <v>19</v>
      </c>
      <c r="BB305" s="7" t="s">
        <v>19</v>
      </c>
      <c r="BC305" s="7" t="s">
        <v>19</v>
      </c>
      <c r="BD305" s="7"/>
      <c r="BE305" s="7" t="s">
        <v>19</v>
      </c>
      <c r="BF305" s="7" t="s">
        <v>19</v>
      </c>
      <c r="BG305" s="7" t="s">
        <v>19</v>
      </c>
      <c r="BH305" s="7" t="s">
        <v>19</v>
      </c>
      <c r="BI305" s="7" t="s">
        <v>19</v>
      </c>
      <c r="BJ305" s="7"/>
      <c r="BK305" s="7" t="s">
        <v>19</v>
      </c>
      <c r="BL305" s="7" t="s">
        <v>19</v>
      </c>
      <c r="BM305" s="7" t="s">
        <v>19</v>
      </c>
      <c r="BN305" s="7" t="s">
        <v>19</v>
      </c>
      <c r="BO305" s="7" t="s">
        <v>19</v>
      </c>
      <c r="BP305" s="7" t="s">
        <v>19</v>
      </c>
      <c r="BQ305" s="7" t="s">
        <v>19</v>
      </c>
      <c r="BR305" s="7">
        <v>90.0</v>
      </c>
      <c r="BS305" s="7"/>
      <c r="BT305" s="7" t="b">
        <v>0</v>
      </c>
      <c r="BU305" s="7"/>
      <c r="BV305" s="7"/>
      <c r="BW305" s="7"/>
    </row>
    <row r="306">
      <c r="A306" s="7" t="s">
        <v>1966</v>
      </c>
      <c r="B306" s="132" t="b">
        <v>1</v>
      </c>
      <c r="C306" s="7"/>
      <c r="D306" s="138" t="s">
        <v>1963</v>
      </c>
      <c r="E306" s="134" t="str">
        <f t="array" ref="E306">IFNA( index(studiesdatasets!$A$2:$R4130,MATCH("*"&amp;IF(F306 = "","INVALID", F306)&amp;"*",studiesdatasets!$D$2:$D4130,0),1))</f>
        <v>set_1</v>
      </c>
      <c r="F306" s="134" t="s">
        <v>445</v>
      </c>
      <c r="G306" s="7" t="s">
        <v>1964</v>
      </c>
      <c r="H306" s="7" t="s">
        <v>1967</v>
      </c>
      <c r="I306" s="7"/>
      <c r="J306" s="7"/>
      <c r="K306" s="7" t="s">
        <v>16</v>
      </c>
      <c r="L306" s="7" t="s">
        <v>16</v>
      </c>
      <c r="M306" s="7" t="s">
        <v>799</v>
      </c>
      <c r="N306" s="7" t="str">
        <f t="shared" si="5"/>
        <v>TRUE</v>
      </c>
      <c r="O306" s="161" t="s">
        <v>451</v>
      </c>
      <c r="P306" s="161" t="s">
        <v>1827</v>
      </c>
      <c r="Q306" s="161" t="s">
        <v>801</v>
      </c>
      <c r="R306" s="161" t="s">
        <v>525</v>
      </c>
      <c r="S306" s="161" t="s">
        <v>855</v>
      </c>
      <c r="T306" s="135">
        <v>47.16444</v>
      </c>
      <c r="U306" s="136">
        <v>-89.66194</v>
      </c>
      <c r="V306" s="137" t="s">
        <v>1953</v>
      </c>
      <c r="X306" s="7" t="s">
        <v>805</v>
      </c>
      <c r="Y306" s="7" t="s">
        <v>878</v>
      </c>
      <c r="Z306" s="7" t="s">
        <v>879</v>
      </c>
      <c r="AA306" s="7"/>
      <c r="AB306" s="7">
        <v>35.9</v>
      </c>
      <c r="AC306" s="7" t="s">
        <v>16</v>
      </c>
      <c r="AD306" s="7"/>
      <c r="AE306" s="7">
        <v>1.6</v>
      </c>
      <c r="AF306" s="7">
        <v>0.22</v>
      </c>
      <c r="AG306" s="7" t="s">
        <v>19</v>
      </c>
      <c r="AH306" s="7">
        <v>7.0</v>
      </c>
      <c r="AI306" s="7" t="s">
        <v>19</v>
      </c>
      <c r="AJ306" s="7" t="s">
        <v>19</v>
      </c>
      <c r="AK306" s="7"/>
      <c r="AL306" s="7" t="s">
        <v>19</v>
      </c>
      <c r="AM306" s="7" t="s">
        <v>19</v>
      </c>
      <c r="AN306" s="7" t="s">
        <v>19</v>
      </c>
      <c r="AO306" s="7">
        <v>14.0</v>
      </c>
      <c r="AP306" s="7" t="s">
        <v>19</v>
      </c>
      <c r="AQ306" s="7" t="s">
        <v>19</v>
      </c>
      <c r="AR306" s="7" t="s">
        <v>19</v>
      </c>
      <c r="AS306" s="7" t="s">
        <v>19</v>
      </c>
      <c r="AT306" s="7" t="s">
        <v>19</v>
      </c>
      <c r="AU306" s="7" t="s">
        <v>19</v>
      </c>
      <c r="AV306" s="7" t="s">
        <v>19</v>
      </c>
      <c r="AW306" s="7" t="s">
        <v>19</v>
      </c>
      <c r="AX306" s="7" t="s">
        <v>19</v>
      </c>
      <c r="AY306" s="7" t="s">
        <v>19</v>
      </c>
      <c r="AZ306" s="7" t="s">
        <v>19</v>
      </c>
      <c r="BA306" s="7" t="s">
        <v>19</v>
      </c>
      <c r="BB306" s="7" t="s">
        <v>19</v>
      </c>
      <c r="BC306" s="7" t="s">
        <v>19</v>
      </c>
      <c r="BD306" s="7"/>
      <c r="BE306" s="7" t="s">
        <v>19</v>
      </c>
      <c r="BF306" s="7" t="s">
        <v>19</v>
      </c>
      <c r="BG306" s="7" t="s">
        <v>19</v>
      </c>
      <c r="BH306" s="7" t="s">
        <v>19</v>
      </c>
      <c r="BI306" s="7" t="s">
        <v>19</v>
      </c>
      <c r="BJ306" s="7"/>
      <c r="BK306" s="7" t="s">
        <v>19</v>
      </c>
      <c r="BL306" s="7" t="s">
        <v>19</v>
      </c>
      <c r="BM306" s="7" t="s">
        <v>19</v>
      </c>
      <c r="BN306" s="7" t="s">
        <v>19</v>
      </c>
      <c r="BO306" s="7" t="s">
        <v>19</v>
      </c>
      <c r="BP306" s="7" t="s">
        <v>19</v>
      </c>
      <c r="BQ306" s="7" t="s">
        <v>19</v>
      </c>
      <c r="BR306" s="7">
        <v>90.0</v>
      </c>
      <c r="BS306" s="7"/>
      <c r="BT306" s="7" t="b">
        <v>0</v>
      </c>
      <c r="BU306" s="7"/>
      <c r="BV306" s="7"/>
      <c r="BW306" s="7"/>
    </row>
    <row r="307">
      <c r="A307" s="7" t="s">
        <v>1968</v>
      </c>
      <c r="B307" s="132" t="b">
        <v>1</v>
      </c>
      <c r="C307" s="7"/>
      <c r="D307" s="138" t="s">
        <v>1969</v>
      </c>
      <c r="E307" s="134" t="str">
        <f t="array" ref="E307">IFNA( index(studiesdatasets!$A$2:$R4130,MATCH("*"&amp;IF(F307 = "","INVALID", F307)&amp;"*",studiesdatasets!$D$2:$D4130,0),1))</f>
        <v>set_1</v>
      </c>
      <c r="F307" s="134" t="s">
        <v>445</v>
      </c>
      <c r="G307" s="7" t="s">
        <v>1970</v>
      </c>
      <c r="H307" s="7" t="s">
        <v>1971</v>
      </c>
      <c r="I307" s="7"/>
      <c r="J307" s="7"/>
      <c r="K307" s="7" t="s">
        <v>16</v>
      </c>
      <c r="L307" s="7" t="s">
        <v>16</v>
      </c>
      <c r="M307" s="7" t="s">
        <v>799</v>
      </c>
      <c r="N307" s="7" t="str">
        <f t="shared" si="5"/>
        <v>TRUE</v>
      </c>
      <c r="O307" s="161" t="s">
        <v>488</v>
      </c>
      <c r="P307" s="161" t="s">
        <v>1822</v>
      </c>
      <c r="Q307" s="161" t="s">
        <v>1823</v>
      </c>
      <c r="R307" s="161" t="s">
        <v>552</v>
      </c>
      <c r="S307" s="161" t="s">
        <v>833</v>
      </c>
      <c r="T307" s="135">
        <v>44.75</v>
      </c>
      <c r="U307" s="136">
        <v>-87.083333</v>
      </c>
      <c r="V307" s="137" t="s">
        <v>1824</v>
      </c>
      <c r="X307" s="7" t="s">
        <v>805</v>
      </c>
      <c r="Y307" s="7" t="s">
        <v>878</v>
      </c>
      <c r="Z307" s="7" t="s">
        <v>879</v>
      </c>
      <c r="AA307" s="7"/>
      <c r="AB307" s="7">
        <v>1.9</v>
      </c>
      <c r="AC307" s="7" t="s">
        <v>16</v>
      </c>
      <c r="AD307" s="7"/>
      <c r="AE307" s="7">
        <v>1.6</v>
      </c>
      <c r="AF307" s="7">
        <v>0.22</v>
      </c>
      <c r="AG307" s="7" t="s">
        <v>19</v>
      </c>
      <c r="AH307" s="7" t="s">
        <v>19</v>
      </c>
      <c r="AI307" s="7" t="s">
        <v>19</v>
      </c>
      <c r="AJ307" s="7" t="s">
        <v>19</v>
      </c>
      <c r="AK307" s="7"/>
      <c r="AL307" s="7" t="s">
        <v>19</v>
      </c>
      <c r="AM307" s="7" t="s">
        <v>19</v>
      </c>
      <c r="AN307" s="7" t="s">
        <v>19</v>
      </c>
      <c r="AO307" s="7" t="s">
        <v>19</v>
      </c>
      <c r="AP307" s="7" t="s">
        <v>19</v>
      </c>
      <c r="AQ307" s="7" t="s">
        <v>19</v>
      </c>
      <c r="AR307" s="7" t="s">
        <v>19</v>
      </c>
      <c r="AS307" s="7" t="s">
        <v>19</v>
      </c>
      <c r="AT307" s="7" t="s">
        <v>19</v>
      </c>
      <c r="AU307" s="7" t="s">
        <v>19</v>
      </c>
      <c r="AV307" s="7" t="s">
        <v>19</v>
      </c>
      <c r="AW307" s="7" t="s">
        <v>19</v>
      </c>
      <c r="AX307" s="7" t="s">
        <v>19</v>
      </c>
      <c r="AY307" s="7" t="s">
        <v>19</v>
      </c>
      <c r="AZ307" s="7" t="s">
        <v>19</v>
      </c>
      <c r="BA307" s="7" t="s">
        <v>19</v>
      </c>
      <c r="BB307" s="7" t="s">
        <v>19</v>
      </c>
      <c r="BC307" s="7" t="s">
        <v>19</v>
      </c>
      <c r="BD307" s="7"/>
      <c r="BE307" s="7" t="s">
        <v>19</v>
      </c>
      <c r="BF307" s="7" t="s">
        <v>19</v>
      </c>
      <c r="BG307" s="7" t="s">
        <v>19</v>
      </c>
      <c r="BH307" s="7" t="s">
        <v>19</v>
      </c>
      <c r="BI307" s="7" t="s">
        <v>19</v>
      </c>
      <c r="BJ307" s="7"/>
      <c r="BK307" s="7" t="s">
        <v>19</v>
      </c>
      <c r="BL307" s="7" t="s">
        <v>19</v>
      </c>
      <c r="BM307" s="7" t="s">
        <v>19</v>
      </c>
      <c r="BN307" s="7" t="s">
        <v>19</v>
      </c>
      <c r="BO307" s="7" t="s">
        <v>19</v>
      </c>
      <c r="BP307" s="7" t="s">
        <v>19</v>
      </c>
      <c r="BQ307" s="7" t="s">
        <v>19</v>
      </c>
      <c r="BR307" s="7" t="s">
        <v>19</v>
      </c>
      <c r="BS307" s="7"/>
      <c r="BT307" s="7" t="b">
        <v>0</v>
      </c>
      <c r="BU307" s="7"/>
      <c r="BV307" s="7"/>
      <c r="BW307" s="7"/>
    </row>
    <row r="308">
      <c r="A308" s="7" t="s">
        <v>1972</v>
      </c>
      <c r="B308" s="132" t="b">
        <v>1</v>
      </c>
      <c r="C308" s="7"/>
      <c r="D308" s="138" t="s">
        <v>1969</v>
      </c>
      <c r="E308" s="134" t="str">
        <f t="array" ref="E308">IFNA( index(studiesdatasets!$A$2:$R4130,MATCH("*"&amp;IF(F308 = "","INVALID", F308)&amp;"*",studiesdatasets!$D$2:$D4130,0),1))</f>
        <v>set_1</v>
      </c>
      <c r="F308" s="134" t="s">
        <v>445</v>
      </c>
      <c r="G308" s="7" t="s">
        <v>1970</v>
      </c>
      <c r="H308" s="7" t="s">
        <v>1973</v>
      </c>
      <c r="I308" s="7"/>
      <c r="J308" s="7"/>
      <c r="K308" s="7" t="s">
        <v>16</v>
      </c>
      <c r="L308" s="7" t="s">
        <v>16</v>
      </c>
      <c r="M308" s="7" t="s">
        <v>799</v>
      </c>
      <c r="N308" s="7" t="str">
        <f t="shared" si="5"/>
        <v>TRUE</v>
      </c>
      <c r="O308" s="161" t="s">
        <v>451</v>
      </c>
      <c r="P308" s="161" t="s">
        <v>1827</v>
      </c>
      <c r="Q308" s="161" t="s">
        <v>801</v>
      </c>
      <c r="R308" s="161" t="s">
        <v>552</v>
      </c>
      <c r="S308" s="161" t="s">
        <v>833</v>
      </c>
      <c r="T308" s="135">
        <v>44.75</v>
      </c>
      <c r="U308" s="136">
        <v>-87.083333</v>
      </c>
      <c r="V308" s="137" t="s">
        <v>1824</v>
      </c>
      <c r="X308" s="7" t="s">
        <v>805</v>
      </c>
      <c r="Y308" s="7" t="s">
        <v>878</v>
      </c>
      <c r="Z308" s="7" t="s">
        <v>879</v>
      </c>
      <c r="AA308" s="7"/>
      <c r="AB308" s="7">
        <v>1.9</v>
      </c>
      <c r="AC308" s="7" t="s">
        <v>16</v>
      </c>
      <c r="AD308" s="7"/>
      <c r="AE308" s="7">
        <v>1.6</v>
      </c>
      <c r="AF308" s="7">
        <v>0.22</v>
      </c>
      <c r="AG308" s="7" t="s">
        <v>19</v>
      </c>
      <c r="AH308" s="7" t="s">
        <v>19</v>
      </c>
      <c r="AI308" s="7" t="s">
        <v>19</v>
      </c>
      <c r="AJ308" s="7" t="s">
        <v>19</v>
      </c>
      <c r="AK308" s="7"/>
      <c r="AL308" s="7" t="s">
        <v>19</v>
      </c>
      <c r="AM308" s="7" t="s">
        <v>19</v>
      </c>
      <c r="AN308" s="7" t="s">
        <v>19</v>
      </c>
      <c r="AO308" s="7" t="s">
        <v>19</v>
      </c>
      <c r="AP308" s="7" t="s">
        <v>19</v>
      </c>
      <c r="AQ308" s="7" t="s">
        <v>19</v>
      </c>
      <c r="AR308" s="7" t="s">
        <v>19</v>
      </c>
      <c r="AS308" s="7" t="s">
        <v>19</v>
      </c>
      <c r="AT308" s="7" t="s">
        <v>19</v>
      </c>
      <c r="AU308" s="7" t="s">
        <v>19</v>
      </c>
      <c r="AV308" s="7" t="s">
        <v>19</v>
      </c>
      <c r="AW308" s="7" t="s">
        <v>19</v>
      </c>
      <c r="AX308" s="7" t="s">
        <v>19</v>
      </c>
      <c r="AY308" s="7" t="s">
        <v>19</v>
      </c>
      <c r="AZ308" s="7" t="s">
        <v>19</v>
      </c>
      <c r="BA308" s="7" t="s">
        <v>19</v>
      </c>
      <c r="BB308" s="7" t="s">
        <v>19</v>
      </c>
      <c r="BC308" s="7" t="s">
        <v>19</v>
      </c>
      <c r="BD308" s="7"/>
      <c r="BE308" s="7" t="s">
        <v>19</v>
      </c>
      <c r="BF308" s="7" t="s">
        <v>19</v>
      </c>
      <c r="BG308" s="7" t="s">
        <v>19</v>
      </c>
      <c r="BH308" s="7" t="s">
        <v>19</v>
      </c>
      <c r="BI308" s="7" t="s">
        <v>19</v>
      </c>
      <c r="BJ308" s="7"/>
      <c r="BK308" s="7" t="s">
        <v>19</v>
      </c>
      <c r="BL308" s="7" t="s">
        <v>19</v>
      </c>
      <c r="BM308" s="7" t="s">
        <v>19</v>
      </c>
      <c r="BN308" s="7" t="s">
        <v>19</v>
      </c>
      <c r="BO308" s="7" t="s">
        <v>19</v>
      </c>
      <c r="BP308" s="7" t="s">
        <v>19</v>
      </c>
      <c r="BQ308" s="7" t="s">
        <v>19</v>
      </c>
      <c r="BR308" s="7" t="s">
        <v>19</v>
      </c>
      <c r="BS308" s="7"/>
      <c r="BT308" s="7" t="b">
        <v>0</v>
      </c>
      <c r="BU308" s="7"/>
      <c r="BV308" s="7"/>
      <c r="BW308" s="7"/>
    </row>
    <row r="309">
      <c r="A309" s="7" t="s">
        <v>1974</v>
      </c>
      <c r="B309" s="132" t="b">
        <v>1</v>
      </c>
      <c r="C309" s="7"/>
      <c r="D309" s="138" t="s">
        <v>1975</v>
      </c>
      <c r="E309" s="134" t="str">
        <f t="array" ref="E309">IFNA( index(studiesdatasets!$A$2:$R4130,MATCH("*"&amp;IF(F309 = "","INVALID", F309)&amp;"*",studiesdatasets!$D$2:$D4130,0),1))</f>
        <v>set_1</v>
      </c>
      <c r="F309" s="134" t="s">
        <v>445</v>
      </c>
      <c r="G309" s="7" t="s">
        <v>1976</v>
      </c>
      <c r="H309" s="7" t="s">
        <v>1977</v>
      </c>
      <c r="I309" s="7"/>
      <c r="J309" s="7"/>
      <c r="K309" s="7" t="s">
        <v>16</v>
      </c>
      <c r="L309" s="7" t="s">
        <v>16</v>
      </c>
      <c r="M309" s="7" t="s">
        <v>799</v>
      </c>
      <c r="N309" s="7" t="str">
        <f t="shared" si="5"/>
        <v>TRUE</v>
      </c>
      <c r="O309" s="161" t="s">
        <v>488</v>
      </c>
      <c r="P309" s="161" t="s">
        <v>1822</v>
      </c>
      <c r="Q309" s="161" t="s">
        <v>1823</v>
      </c>
      <c r="R309" s="161" t="s">
        <v>525</v>
      </c>
      <c r="S309" s="161" t="s">
        <v>855</v>
      </c>
      <c r="T309" s="135">
        <v>47.16444</v>
      </c>
      <c r="U309" s="136">
        <v>-89.66194</v>
      </c>
      <c r="V309" s="137" t="s">
        <v>1953</v>
      </c>
      <c r="X309" s="7" t="s">
        <v>805</v>
      </c>
      <c r="Y309" s="7" t="s">
        <v>878</v>
      </c>
      <c r="Z309" s="7" t="s">
        <v>879</v>
      </c>
      <c r="AA309" s="7"/>
      <c r="AB309" s="7">
        <v>1.9</v>
      </c>
      <c r="AC309" s="7" t="s">
        <v>16</v>
      </c>
      <c r="AD309" s="7"/>
      <c r="AE309" s="7">
        <v>1.6</v>
      </c>
      <c r="AF309" s="7">
        <v>0.22</v>
      </c>
      <c r="AG309" s="7" t="s">
        <v>19</v>
      </c>
      <c r="AH309" s="7">
        <v>17.0</v>
      </c>
      <c r="AI309" s="7" t="s">
        <v>19</v>
      </c>
      <c r="AJ309" s="7" t="s">
        <v>19</v>
      </c>
      <c r="AK309" s="7"/>
      <c r="AL309" s="7" t="s">
        <v>19</v>
      </c>
      <c r="AM309" s="7" t="s">
        <v>19</v>
      </c>
      <c r="AN309" s="7" t="s">
        <v>19</v>
      </c>
      <c r="AO309" s="7">
        <v>8.0</v>
      </c>
      <c r="AP309" s="7" t="s">
        <v>19</v>
      </c>
      <c r="AQ309" s="7" t="s">
        <v>19</v>
      </c>
      <c r="AR309" s="7" t="s">
        <v>19</v>
      </c>
      <c r="AS309" s="7" t="s">
        <v>19</v>
      </c>
      <c r="AT309" s="7" t="s">
        <v>19</v>
      </c>
      <c r="AU309" s="7" t="s">
        <v>19</v>
      </c>
      <c r="AV309" s="7" t="s">
        <v>19</v>
      </c>
      <c r="AW309" s="7" t="s">
        <v>19</v>
      </c>
      <c r="AX309" s="7" t="s">
        <v>19</v>
      </c>
      <c r="AY309" s="7" t="s">
        <v>19</v>
      </c>
      <c r="AZ309" s="7" t="s">
        <v>19</v>
      </c>
      <c r="BA309" s="7" t="s">
        <v>19</v>
      </c>
      <c r="BB309" s="7" t="s">
        <v>19</v>
      </c>
      <c r="BC309" s="7" t="s">
        <v>19</v>
      </c>
      <c r="BD309" s="7"/>
      <c r="BE309" s="7" t="s">
        <v>19</v>
      </c>
      <c r="BF309" s="7" t="s">
        <v>19</v>
      </c>
      <c r="BG309" s="7" t="s">
        <v>19</v>
      </c>
      <c r="BH309" s="7" t="s">
        <v>19</v>
      </c>
      <c r="BI309" s="7" t="s">
        <v>19</v>
      </c>
      <c r="BJ309" s="7"/>
      <c r="BK309" s="7" t="s">
        <v>19</v>
      </c>
      <c r="BL309" s="7" t="s">
        <v>19</v>
      </c>
      <c r="BM309" s="7" t="s">
        <v>19</v>
      </c>
      <c r="BN309" s="7" t="s">
        <v>19</v>
      </c>
      <c r="BO309" s="7" t="s">
        <v>19</v>
      </c>
      <c r="BP309" s="7" t="s">
        <v>19</v>
      </c>
      <c r="BQ309" s="7" t="s">
        <v>19</v>
      </c>
      <c r="BR309" s="7">
        <v>20.0</v>
      </c>
      <c r="BS309" s="7"/>
      <c r="BT309" s="7" t="b">
        <v>0</v>
      </c>
      <c r="BU309" s="7"/>
      <c r="BV309" s="7"/>
      <c r="BW309" s="7"/>
    </row>
    <row r="310">
      <c r="A310" s="7" t="s">
        <v>1978</v>
      </c>
      <c r="B310" s="132" t="b">
        <v>1</v>
      </c>
      <c r="C310" s="7"/>
      <c r="D310" s="138" t="s">
        <v>1975</v>
      </c>
      <c r="E310" s="134" t="str">
        <f t="array" ref="E310">IFNA( index(studiesdatasets!$A$2:$R4130,MATCH("*"&amp;IF(F310 = "","INVALID", F310)&amp;"*",studiesdatasets!$D$2:$D4130,0),1))</f>
        <v>set_1</v>
      </c>
      <c r="F310" s="134" t="s">
        <v>445</v>
      </c>
      <c r="G310" s="7" t="s">
        <v>1976</v>
      </c>
      <c r="H310" s="7" t="s">
        <v>1979</v>
      </c>
      <c r="I310" s="7"/>
      <c r="J310" s="7"/>
      <c r="K310" s="7" t="s">
        <v>16</v>
      </c>
      <c r="L310" s="7" t="s">
        <v>16</v>
      </c>
      <c r="M310" s="7" t="s">
        <v>799</v>
      </c>
      <c r="N310" s="7" t="str">
        <f t="shared" si="5"/>
        <v>TRUE</v>
      </c>
      <c r="O310" s="161" t="s">
        <v>451</v>
      </c>
      <c r="P310" s="161" t="s">
        <v>1827</v>
      </c>
      <c r="Q310" s="161" t="s">
        <v>801</v>
      </c>
      <c r="R310" s="161" t="s">
        <v>525</v>
      </c>
      <c r="S310" s="161" t="s">
        <v>855</v>
      </c>
      <c r="T310" s="135">
        <v>47.16444</v>
      </c>
      <c r="U310" s="136">
        <v>-89.66194</v>
      </c>
      <c r="V310" s="137" t="s">
        <v>1953</v>
      </c>
      <c r="X310" s="7" t="s">
        <v>805</v>
      </c>
      <c r="Y310" s="7" t="s">
        <v>878</v>
      </c>
      <c r="Z310" s="7" t="s">
        <v>879</v>
      </c>
      <c r="AA310" s="7"/>
      <c r="AB310" s="7">
        <v>1.9</v>
      </c>
      <c r="AC310" s="7" t="s">
        <v>16</v>
      </c>
      <c r="AD310" s="7"/>
      <c r="AE310" s="7">
        <v>1.6</v>
      </c>
      <c r="AF310" s="7">
        <v>0.22</v>
      </c>
      <c r="AG310" s="7" t="s">
        <v>19</v>
      </c>
      <c r="AH310" s="7">
        <v>17.0</v>
      </c>
      <c r="AI310" s="7" t="s">
        <v>19</v>
      </c>
      <c r="AJ310" s="7" t="s">
        <v>19</v>
      </c>
      <c r="AK310" s="7"/>
      <c r="AL310" s="7" t="s">
        <v>19</v>
      </c>
      <c r="AM310" s="7" t="s">
        <v>19</v>
      </c>
      <c r="AN310" s="7" t="s">
        <v>19</v>
      </c>
      <c r="AO310" s="7">
        <v>8.0</v>
      </c>
      <c r="AP310" s="7" t="s">
        <v>19</v>
      </c>
      <c r="AQ310" s="7" t="s">
        <v>19</v>
      </c>
      <c r="AR310" s="7" t="s">
        <v>19</v>
      </c>
      <c r="AS310" s="7" t="s">
        <v>19</v>
      </c>
      <c r="AT310" s="7" t="s">
        <v>19</v>
      </c>
      <c r="AU310" s="7" t="s">
        <v>19</v>
      </c>
      <c r="AV310" s="7" t="s">
        <v>19</v>
      </c>
      <c r="AW310" s="7" t="s">
        <v>19</v>
      </c>
      <c r="AX310" s="7" t="s">
        <v>19</v>
      </c>
      <c r="AY310" s="7" t="s">
        <v>19</v>
      </c>
      <c r="AZ310" s="7" t="s">
        <v>19</v>
      </c>
      <c r="BA310" s="7" t="s">
        <v>19</v>
      </c>
      <c r="BB310" s="7" t="s">
        <v>19</v>
      </c>
      <c r="BC310" s="7" t="s">
        <v>19</v>
      </c>
      <c r="BD310" s="7"/>
      <c r="BE310" s="7" t="s">
        <v>19</v>
      </c>
      <c r="BF310" s="7" t="s">
        <v>19</v>
      </c>
      <c r="BG310" s="7" t="s">
        <v>19</v>
      </c>
      <c r="BH310" s="7" t="s">
        <v>19</v>
      </c>
      <c r="BI310" s="7" t="s">
        <v>19</v>
      </c>
      <c r="BJ310" s="7"/>
      <c r="BK310" s="7" t="s">
        <v>19</v>
      </c>
      <c r="BL310" s="7" t="s">
        <v>19</v>
      </c>
      <c r="BM310" s="7" t="s">
        <v>19</v>
      </c>
      <c r="BN310" s="7" t="s">
        <v>19</v>
      </c>
      <c r="BO310" s="7" t="s">
        <v>19</v>
      </c>
      <c r="BP310" s="7" t="s">
        <v>19</v>
      </c>
      <c r="BQ310" s="7" t="s">
        <v>19</v>
      </c>
      <c r="BR310" s="7">
        <v>20.0</v>
      </c>
      <c r="BS310" s="7"/>
      <c r="BT310" s="7" t="b">
        <v>0</v>
      </c>
      <c r="BU310" s="7"/>
      <c r="BV310" s="7"/>
      <c r="BW310" s="7"/>
    </row>
    <row r="311">
      <c r="A311" s="7" t="s">
        <v>1980</v>
      </c>
      <c r="B311" s="132" t="b">
        <v>1</v>
      </c>
      <c r="C311" s="7"/>
      <c r="D311" s="138" t="s">
        <v>1981</v>
      </c>
      <c r="E311" s="134" t="str">
        <f t="array" ref="E311">IFNA( index(studiesdatasets!$A$2:$R4130,MATCH("*"&amp;IF(F311 = "","INVALID", F311)&amp;"*",studiesdatasets!$D$2:$D4130,0),1))</f>
        <v>set_1</v>
      </c>
      <c r="F311" s="134" t="s">
        <v>445</v>
      </c>
      <c r="G311" s="7" t="s">
        <v>1982</v>
      </c>
      <c r="H311" s="7" t="s">
        <v>1983</v>
      </c>
      <c r="I311" s="7"/>
      <c r="J311" s="7"/>
      <c r="K311" s="7" t="s">
        <v>16</v>
      </c>
      <c r="L311" s="7" t="s">
        <v>16</v>
      </c>
      <c r="M311" s="7" t="s">
        <v>799</v>
      </c>
      <c r="N311" s="7" t="str">
        <f t="shared" si="5"/>
        <v>TRUE</v>
      </c>
      <c r="O311" s="161" t="s">
        <v>488</v>
      </c>
      <c r="P311" s="161" t="s">
        <v>1822</v>
      </c>
      <c r="Q311" s="161" t="s">
        <v>1823</v>
      </c>
      <c r="R311" s="161" t="s">
        <v>525</v>
      </c>
      <c r="S311" s="161" t="s">
        <v>855</v>
      </c>
      <c r="T311" s="135">
        <v>47.60583</v>
      </c>
      <c r="U311" s="136">
        <v>-86.81778</v>
      </c>
      <c r="V311" s="137" t="s">
        <v>1984</v>
      </c>
      <c r="X311" s="7" t="s">
        <v>805</v>
      </c>
      <c r="Y311" s="7" t="s">
        <v>878</v>
      </c>
      <c r="Z311" s="7" t="s">
        <v>879</v>
      </c>
      <c r="AA311" s="7"/>
      <c r="AB311" s="7">
        <v>280.0</v>
      </c>
      <c r="AC311" s="7" t="s">
        <v>16</v>
      </c>
      <c r="AD311" s="7"/>
      <c r="AE311" s="7">
        <v>1.6</v>
      </c>
      <c r="AF311" s="7">
        <v>0.22</v>
      </c>
      <c r="AG311" s="7" t="s">
        <v>19</v>
      </c>
      <c r="AH311" s="7">
        <v>4.0</v>
      </c>
      <c r="AI311" s="7" t="s">
        <v>19</v>
      </c>
      <c r="AJ311" s="7" t="s">
        <v>19</v>
      </c>
      <c r="AK311" s="7"/>
      <c r="AL311" s="7" t="s">
        <v>19</v>
      </c>
      <c r="AM311" s="7" t="s">
        <v>19</v>
      </c>
      <c r="AN311" s="7" t="s">
        <v>19</v>
      </c>
      <c r="AO311" s="7">
        <v>13.0</v>
      </c>
      <c r="AP311" s="7" t="s">
        <v>19</v>
      </c>
      <c r="AQ311" s="7" t="s">
        <v>19</v>
      </c>
      <c r="AR311" s="7" t="s">
        <v>19</v>
      </c>
      <c r="AS311" s="7" t="s">
        <v>19</v>
      </c>
      <c r="AT311" s="7" t="s">
        <v>19</v>
      </c>
      <c r="AU311" s="7" t="s">
        <v>19</v>
      </c>
      <c r="AV311" s="7" t="s">
        <v>19</v>
      </c>
      <c r="AW311" s="7" t="s">
        <v>19</v>
      </c>
      <c r="AX311" s="7" t="s">
        <v>19</v>
      </c>
      <c r="AY311" s="7" t="s">
        <v>19</v>
      </c>
      <c r="AZ311" s="7" t="s">
        <v>19</v>
      </c>
      <c r="BA311" s="7" t="s">
        <v>19</v>
      </c>
      <c r="BB311" s="7" t="s">
        <v>19</v>
      </c>
      <c r="BC311" s="7" t="s">
        <v>19</v>
      </c>
      <c r="BD311" s="7"/>
      <c r="BE311" s="7" t="s">
        <v>19</v>
      </c>
      <c r="BF311" s="7" t="s">
        <v>19</v>
      </c>
      <c r="BG311" s="7" t="s">
        <v>19</v>
      </c>
      <c r="BH311" s="7" t="s">
        <v>19</v>
      </c>
      <c r="BI311" s="7" t="s">
        <v>19</v>
      </c>
      <c r="BJ311" s="7"/>
      <c r="BK311" s="7" t="s">
        <v>19</v>
      </c>
      <c r="BL311" s="7" t="s">
        <v>19</v>
      </c>
      <c r="BM311" s="7" t="s">
        <v>19</v>
      </c>
      <c r="BN311" s="7" t="s">
        <v>19</v>
      </c>
      <c r="BO311" s="7" t="s">
        <v>19</v>
      </c>
      <c r="BP311" s="7" t="s">
        <v>19</v>
      </c>
      <c r="BQ311" s="7" t="s">
        <v>19</v>
      </c>
      <c r="BR311" s="7">
        <v>5.0</v>
      </c>
      <c r="BS311" s="7"/>
      <c r="BT311" s="7" t="b">
        <v>0</v>
      </c>
      <c r="BU311" s="7"/>
      <c r="BV311" s="7"/>
      <c r="BW311" s="7"/>
    </row>
    <row r="312">
      <c r="A312" s="7" t="s">
        <v>1985</v>
      </c>
      <c r="B312" s="132" t="b">
        <v>1</v>
      </c>
      <c r="C312" s="7"/>
      <c r="D312" s="138" t="s">
        <v>1981</v>
      </c>
      <c r="E312" s="134" t="str">
        <f t="array" ref="E312">IFNA( index(studiesdatasets!$A$2:$R4130,MATCH("*"&amp;IF(F312 = "","INVALID", F312)&amp;"*",studiesdatasets!$D$2:$D4130,0),1))</f>
        <v>set_1</v>
      </c>
      <c r="F312" s="134" t="s">
        <v>445</v>
      </c>
      <c r="G312" s="7" t="s">
        <v>1982</v>
      </c>
      <c r="H312" s="7" t="s">
        <v>1986</v>
      </c>
      <c r="I312" s="7"/>
      <c r="J312" s="7"/>
      <c r="K312" s="7" t="s">
        <v>16</v>
      </c>
      <c r="L312" s="7" t="s">
        <v>16</v>
      </c>
      <c r="M312" s="7" t="s">
        <v>799</v>
      </c>
      <c r="N312" s="7" t="str">
        <f t="shared" si="5"/>
        <v>TRUE</v>
      </c>
      <c r="O312" s="161" t="s">
        <v>451</v>
      </c>
      <c r="P312" s="161" t="s">
        <v>1827</v>
      </c>
      <c r="Q312" s="161" t="s">
        <v>801</v>
      </c>
      <c r="R312" s="161" t="s">
        <v>525</v>
      </c>
      <c r="S312" s="161" t="s">
        <v>855</v>
      </c>
      <c r="T312" s="135">
        <v>47.60583</v>
      </c>
      <c r="U312" s="136">
        <v>-86.81778</v>
      </c>
      <c r="V312" s="137" t="s">
        <v>1984</v>
      </c>
      <c r="X312" s="7" t="s">
        <v>805</v>
      </c>
      <c r="Y312" s="7" t="s">
        <v>878</v>
      </c>
      <c r="Z312" s="7" t="s">
        <v>879</v>
      </c>
      <c r="AA312" s="7"/>
      <c r="AB312" s="7">
        <v>280.0</v>
      </c>
      <c r="AC312" s="7" t="s">
        <v>16</v>
      </c>
      <c r="AD312" s="7"/>
      <c r="AE312" s="7">
        <v>1.6</v>
      </c>
      <c r="AF312" s="7">
        <v>0.22</v>
      </c>
      <c r="AG312" s="7" t="s">
        <v>19</v>
      </c>
      <c r="AH312" s="7">
        <v>4.0</v>
      </c>
      <c r="AI312" s="7" t="s">
        <v>19</v>
      </c>
      <c r="AJ312" s="7" t="s">
        <v>19</v>
      </c>
      <c r="AK312" s="7"/>
      <c r="AL312" s="7" t="s">
        <v>19</v>
      </c>
      <c r="AM312" s="7" t="s">
        <v>19</v>
      </c>
      <c r="AN312" s="7" t="s">
        <v>19</v>
      </c>
      <c r="AO312" s="7">
        <v>13.0</v>
      </c>
      <c r="AP312" s="7" t="s">
        <v>19</v>
      </c>
      <c r="AQ312" s="7" t="s">
        <v>19</v>
      </c>
      <c r="AR312" s="7" t="s">
        <v>19</v>
      </c>
      <c r="AS312" s="7" t="s">
        <v>19</v>
      </c>
      <c r="AT312" s="7" t="s">
        <v>19</v>
      </c>
      <c r="AU312" s="7" t="s">
        <v>19</v>
      </c>
      <c r="AV312" s="7" t="s">
        <v>19</v>
      </c>
      <c r="AW312" s="7" t="s">
        <v>19</v>
      </c>
      <c r="AX312" s="7" t="s">
        <v>19</v>
      </c>
      <c r="AY312" s="7" t="s">
        <v>19</v>
      </c>
      <c r="AZ312" s="7" t="s">
        <v>19</v>
      </c>
      <c r="BA312" s="7" t="s">
        <v>19</v>
      </c>
      <c r="BB312" s="7" t="s">
        <v>19</v>
      </c>
      <c r="BC312" s="7" t="s">
        <v>19</v>
      </c>
      <c r="BD312" s="7"/>
      <c r="BE312" s="7" t="s">
        <v>19</v>
      </c>
      <c r="BF312" s="7" t="s">
        <v>19</v>
      </c>
      <c r="BG312" s="7" t="s">
        <v>19</v>
      </c>
      <c r="BH312" s="7" t="s">
        <v>19</v>
      </c>
      <c r="BI312" s="7" t="s">
        <v>19</v>
      </c>
      <c r="BJ312" s="7"/>
      <c r="BK312" s="7" t="s">
        <v>19</v>
      </c>
      <c r="BL312" s="7" t="s">
        <v>19</v>
      </c>
      <c r="BM312" s="7" t="s">
        <v>19</v>
      </c>
      <c r="BN312" s="7" t="s">
        <v>19</v>
      </c>
      <c r="BO312" s="7" t="s">
        <v>19</v>
      </c>
      <c r="BP312" s="7" t="s">
        <v>19</v>
      </c>
      <c r="BQ312" s="7" t="s">
        <v>19</v>
      </c>
      <c r="BR312" s="7">
        <v>5.0</v>
      </c>
      <c r="BS312" s="7"/>
      <c r="BT312" s="7" t="b">
        <v>0</v>
      </c>
      <c r="BU312" s="7"/>
      <c r="BV312" s="7"/>
      <c r="BW312" s="7"/>
    </row>
    <row r="313">
      <c r="A313" s="7" t="s">
        <v>1987</v>
      </c>
      <c r="B313" s="132" t="b">
        <v>1</v>
      </c>
      <c r="C313" s="7"/>
      <c r="D313" s="138" t="s">
        <v>1988</v>
      </c>
      <c r="E313" s="134" t="str">
        <f t="array" ref="E313">IFNA( index(studiesdatasets!$A$2:$R4130,MATCH("*"&amp;IF(F313 = "","INVALID", F313)&amp;"*",studiesdatasets!$D$2:$D4130,0),1))</f>
        <v>set_1</v>
      </c>
      <c r="F313" s="134" t="s">
        <v>445</v>
      </c>
      <c r="G313" s="7" t="s">
        <v>1989</v>
      </c>
      <c r="H313" s="7" t="s">
        <v>1990</v>
      </c>
      <c r="I313" s="7"/>
      <c r="J313" s="7"/>
      <c r="K313" s="7" t="s">
        <v>16</v>
      </c>
      <c r="L313" s="7" t="s">
        <v>16</v>
      </c>
      <c r="M313" s="7" t="s">
        <v>799</v>
      </c>
      <c r="N313" s="7" t="str">
        <f t="shared" si="5"/>
        <v>TRUE</v>
      </c>
      <c r="O313" s="161" t="s">
        <v>488</v>
      </c>
      <c r="P313" s="161" t="s">
        <v>1822</v>
      </c>
      <c r="Q313" s="161" t="s">
        <v>1823</v>
      </c>
      <c r="R313" s="161" t="s">
        <v>525</v>
      </c>
      <c r="S313" s="161" t="s">
        <v>855</v>
      </c>
      <c r="T313" s="135">
        <v>47.60583</v>
      </c>
      <c r="U313" s="136">
        <v>-86.81778</v>
      </c>
      <c r="V313" s="137" t="s">
        <v>1984</v>
      </c>
      <c r="X313" s="7" t="s">
        <v>805</v>
      </c>
      <c r="Y313" s="7" t="s">
        <v>878</v>
      </c>
      <c r="Z313" s="7" t="s">
        <v>879</v>
      </c>
      <c r="AA313" s="7"/>
      <c r="AB313" s="7">
        <v>137.8</v>
      </c>
      <c r="AC313" s="7" t="s">
        <v>16</v>
      </c>
      <c r="AD313" s="7"/>
      <c r="AE313" s="7">
        <v>1.6</v>
      </c>
      <c r="AF313" s="7">
        <v>0.22</v>
      </c>
      <c r="AG313" s="7" t="s">
        <v>19</v>
      </c>
      <c r="AH313" s="7">
        <v>4.0</v>
      </c>
      <c r="AI313" s="7" t="s">
        <v>19</v>
      </c>
      <c r="AJ313" s="7" t="s">
        <v>19</v>
      </c>
      <c r="AK313" s="7"/>
      <c r="AL313" s="7" t="s">
        <v>19</v>
      </c>
      <c r="AM313" s="7" t="s">
        <v>19</v>
      </c>
      <c r="AN313" s="7" t="s">
        <v>19</v>
      </c>
      <c r="AO313" s="7">
        <v>13.0</v>
      </c>
      <c r="AP313" s="7" t="s">
        <v>19</v>
      </c>
      <c r="AQ313" s="7" t="s">
        <v>19</v>
      </c>
      <c r="AR313" s="7" t="s">
        <v>19</v>
      </c>
      <c r="AS313" s="7" t="s">
        <v>19</v>
      </c>
      <c r="AT313" s="7" t="s">
        <v>19</v>
      </c>
      <c r="AU313" s="7" t="s">
        <v>19</v>
      </c>
      <c r="AV313" s="7" t="s">
        <v>19</v>
      </c>
      <c r="AW313" s="7" t="s">
        <v>19</v>
      </c>
      <c r="AX313" s="7" t="s">
        <v>19</v>
      </c>
      <c r="AY313" s="7" t="s">
        <v>19</v>
      </c>
      <c r="AZ313" s="7" t="s">
        <v>19</v>
      </c>
      <c r="BA313" s="7" t="s">
        <v>19</v>
      </c>
      <c r="BB313" s="7" t="s">
        <v>19</v>
      </c>
      <c r="BC313" s="7" t="s">
        <v>19</v>
      </c>
      <c r="BD313" s="7"/>
      <c r="BE313" s="7" t="s">
        <v>19</v>
      </c>
      <c r="BF313" s="7" t="s">
        <v>19</v>
      </c>
      <c r="BG313" s="7" t="s">
        <v>19</v>
      </c>
      <c r="BH313" s="7" t="s">
        <v>19</v>
      </c>
      <c r="BI313" s="7" t="s">
        <v>19</v>
      </c>
      <c r="BJ313" s="7"/>
      <c r="BK313" s="7" t="s">
        <v>19</v>
      </c>
      <c r="BL313" s="7" t="s">
        <v>19</v>
      </c>
      <c r="BM313" s="7" t="s">
        <v>19</v>
      </c>
      <c r="BN313" s="7" t="s">
        <v>19</v>
      </c>
      <c r="BO313" s="7" t="s">
        <v>19</v>
      </c>
      <c r="BP313" s="7" t="s">
        <v>19</v>
      </c>
      <c r="BQ313" s="7" t="s">
        <v>19</v>
      </c>
      <c r="BR313" s="7">
        <v>10.0</v>
      </c>
      <c r="BS313" s="7"/>
      <c r="BT313" s="7" t="b">
        <v>0</v>
      </c>
      <c r="BU313" s="7"/>
      <c r="BV313" s="7"/>
      <c r="BW313" s="7"/>
    </row>
    <row r="314">
      <c r="A314" s="7" t="s">
        <v>1991</v>
      </c>
      <c r="B314" s="132" t="b">
        <v>1</v>
      </c>
      <c r="C314" s="7"/>
      <c r="D314" s="138" t="s">
        <v>1988</v>
      </c>
      <c r="E314" s="134" t="str">
        <f t="array" ref="E314">IFNA( index(studiesdatasets!$A$2:$R4130,MATCH("*"&amp;IF(F314 = "","INVALID", F314)&amp;"*",studiesdatasets!$D$2:$D4130,0),1))</f>
        <v>set_1</v>
      </c>
      <c r="F314" s="134" t="s">
        <v>445</v>
      </c>
      <c r="G314" s="7" t="s">
        <v>1989</v>
      </c>
      <c r="H314" s="7" t="s">
        <v>1992</v>
      </c>
      <c r="I314" s="7"/>
      <c r="J314" s="7"/>
      <c r="K314" s="7" t="s">
        <v>16</v>
      </c>
      <c r="L314" s="7" t="s">
        <v>16</v>
      </c>
      <c r="M314" s="7" t="s">
        <v>799</v>
      </c>
      <c r="N314" s="7" t="str">
        <f t="shared" si="5"/>
        <v>TRUE</v>
      </c>
      <c r="O314" s="161" t="s">
        <v>451</v>
      </c>
      <c r="P314" s="161" t="s">
        <v>1827</v>
      </c>
      <c r="Q314" s="161" t="s">
        <v>801</v>
      </c>
      <c r="R314" s="161" t="s">
        <v>525</v>
      </c>
      <c r="S314" s="161" t="s">
        <v>855</v>
      </c>
      <c r="T314" s="135">
        <v>47.60583</v>
      </c>
      <c r="U314" s="136">
        <v>-86.81778</v>
      </c>
      <c r="V314" s="137" t="s">
        <v>1984</v>
      </c>
      <c r="X314" s="7" t="s">
        <v>805</v>
      </c>
      <c r="Y314" s="7" t="s">
        <v>878</v>
      </c>
      <c r="Z314" s="7" t="s">
        <v>879</v>
      </c>
      <c r="AA314" s="7"/>
      <c r="AB314" s="7">
        <v>137.8</v>
      </c>
      <c r="AC314" s="7" t="s">
        <v>16</v>
      </c>
      <c r="AD314" s="7"/>
      <c r="AE314" s="7">
        <v>1.6</v>
      </c>
      <c r="AF314" s="7">
        <v>0.22</v>
      </c>
      <c r="AG314" s="7" t="s">
        <v>19</v>
      </c>
      <c r="AH314" s="7">
        <v>4.0</v>
      </c>
      <c r="AI314" s="7" t="s">
        <v>19</v>
      </c>
      <c r="AJ314" s="7" t="s">
        <v>19</v>
      </c>
      <c r="AK314" s="7"/>
      <c r="AL314" s="7" t="s">
        <v>19</v>
      </c>
      <c r="AM314" s="7" t="s">
        <v>19</v>
      </c>
      <c r="AN314" s="7" t="s">
        <v>19</v>
      </c>
      <c r="AO314" s="7">
        <v>13.0</v>
      </c>
      <c r="AP314" s="7" t="s">
        <v>19</v>
      </c>
      <c r="AQ314" s="7" t="s">
        <v>19</v>
      </c>
      <c r="AR314" s="7" t="s">
        <v>19</v>
      </c>
      <c r="AS314" s="7" t="s">
        <v>19</v>
      </c>
      <c r="AT314" s="7" t="s">
        <v>19</v>
      </c>
      <c r="AU314" s="7" t="s">
        <v>19</v>
      </c>
      <c r="AV314" s="7" t="s">
        <v>19</v>
      </c>
      <c r="AW314" s="7" t="s">
        <v>19</v>
      </c>
      <c r="AX314" s="7" t="s">
        <v>19</v>
      </c>
      <c r="AY314" s="7" t="s">
        <v>19</v>
      </c>
      <c r="AZ314" s="7" t="s">
        <v>19</v>
      </c>
      <c r="BA314" s="7" t="s">
        <v>19</v>
      </c>
      <c r="BB314" s="7" t="s">
        <v>19</v>
      </c>
      <c r="BC314" s="7" t="s">
        <v>19</v>
      </c>
      <c r="BD314" s="7"/>
      <c r="BE314" s="7" t="s">
        <v>19</v>
      </c>
      <c r="BF314" s="7" t="s">
        <v>19</v>
      </c>
      <c r="BG314" s="7" t="s">
        <v>19</v>
      </c>
      <c r="BH314" s="7" t="s">
        <v>19</v>
      </c>
      <c r="BI314" s="7" t="s">
        <v>19</v>
      </c>
      <c r="BJ314" s="7"/>
      <c r="BK314" s="7" t="s">
        <v>19</v>
      </c>
      <c r="BL314" s="7" t="s">
        <v>19</v>
      </c>
      <c r="BM314" s="7" t="s">
        <v>19</v>
      </c>
      <c r="BN314" s="7" t="s">
        <v>19</v>
      </c>
      <c r="BO314" s="7" t="s">
        <v>19</v>
      </c>
      <c r="BP314" s="7" t="s">
        <v>19</v>
      </c>
      <c r="BQ314" s="7" t="s">
        <v>19</v>
      </c>
      <c r="BR314" s="7">
        <v>10.0</v>
      </c>
      <c r="BS314" s="7"/>
      <c r="BT314" s="7" t="b">
        <v>0</v>
      </c>
      <c r="BU314" s="7"/>
      <c r="BV314" s="7"/>
      <c r="BW314" s="7"/>
    </row>
    <row r="315">
      <c r="A315" s="7" t="s">
        <v>1993</v>
      </c>
      <c r="B315" s="132" t="b">
        <v>1</v>
      </c>
      <c r="C315" s="7"/>
      <c r="D315" s="138" t="s">
        <v>1994</v>
      </c>
      <c r="E315" s="134" t="str">
        <f t="array" ref="E315">IFNA( index(studiesdatasets!$A$2:$R4130,MATCH("*"&amp;IF(F315 = "","INVALID", F315)&amp;"*",studiesdatasets!$D$2:$D4130,0),1))</f>
        <v>set_1</v>
      </c>
      <c r="F315" s="134" t="s">
        <v>445</v>
      </c>
      <c r="G315" s="7" t="s">
        <v>1995</v>
      </c>
      <c r="H315" s="7" t="s">
        <v>1996</v>
      </c>
      <c r="I315" s="7"/>
      <c r="J315" s="7"/>
      <c r="K315" s="7" t="s">
        <v>16</v>
      </c>
      <c r="L315" s="7" t="s">
        <v>16</v>
      </c>
      <c r="M315" s="7" t="s">
        <v>799</v>
      </c>
      <c r="N315" s="7" t="str">
        <f t="shared" si="5"/>
        <v>TRUE</v>
      </c>
      <c r="O315" s="161" t="s">
        <v>488</v>
      </c>
      <c r="P315" s="161" t="s">
        <v>1822</v>
      </c>
      <c r="Q315" s="161" t="s">
        <v>1823</v>
      </c>
      <c r="R315" s="161" t="s">
        <v>525</v>
      </c>
      <c r="S315" s="161" t="s">
        <v>855</v>
      </c>
      <c r="T315" s="135">
        <v>47.60583</v>
      </c>
      <c r="U315" s="136">
        <v>-86.81778</v>
      </c>
      <c r="V315" s="137" t="s">
        <v>1984</v>
      </c>
      <c r="X315" s="7" t="s">
        <v>805</v>
      </c>
      <c r="Y315" s="7" t="s">
        <v>878</v>
      </c>
      <c r="Z315" s="7" t="s">
        <v>879</v>
      </c>
      <c r="AA315" s="7"/>
      <c r="AB315" s="7">
        <v>36.2</v>
      </c>
      <c r="AC315" s="7" t="s">
        <v>16</v>
      </c>
      <c r="AD315" s="7"/>
      <c r="AE315" s="7">
        <v>1.6</v>
      </c>
      <c r="AF315" s="7">
        <v>0.22</v>
      </c>
      <c r="AG315" s="7" t="s">
        <v>19</v>
      </c>
      <c r="AH315" s="7">
        <v>5.0</v>
      </c>
      <c r="AI315" s="7" t="s">
        <v>19</v>
      </c>
      <c r="AJ315" s="7" t="s">
        <v>19</v>
      </c>
      <c r="AK315" s="7"/>
      <c r="AL315" s="7" t="s">
        <v>19</v>
      </c>
      <c r="AM315" s="7" t="s">
        <v>19</v>
      </c>
      <c r="AN315" s="7" t="s">
        <v>19</v>
      </c>
      <c r="AO315" s="7">
        <v>14.0</v>
      </c>
      <c r="AP315" s="7" t="s">
        <v>19</v>
      </c>
      <c r="AQ315" s="7" t="s">
        <v>19</v>
      </c>
      <c r="AR315" s="7" t="s">
        <v>19</v>
      </c>
      <c r="AS315" s="7" t="s">
        <v>19</v>
      </c>
      <c r="AT315" s="7" t="s">
        <v>19</v>
      </c>
      <c r="AU315" s="7" t="s">
        <v>19</v>
      </c>
      <c r="AV315" s="7" t="s">
        <v>19</v>
      </c>
      <c r="AW315" s="7" t="s">
        <v>19</v>
      </c>
      <c r="AX315" s="7" t="s">
        <v>19</v>
      </c>
      <c r="AY315" s="7" t="s">
        <v>19</v>
      </c>
      <c r="AZ315" s="7" t="s">
        <v>19</v>
      </c>
      <c r="BA315" s="7" t="s">
        <v>19</v>
      </c>
      <c r="BB315" s="7" t="s">
        <v>19</v>
      </c>
      <c r="BC315" s="7" t="s">
        <v>19</v>
      </c>
      <c r="BD315" s="7"/>
      <c r="BE315" s="7" t="s">
        <v>19</v>
      </c>
      <c r="BF315" s="7" t="s">
        <v>19</v>
      </c>
      <c r="BG315" s="7" t="s">
        <v>19</v>
      </c>
      <c r="BH315" s="7" t="s">
        <v>19</v>
      </c>
      <c r="BI315" s="7" t="s">
        <v>19</v>
      </c>
      <c r="BJ315" s="7"/>
      <c r="BK315" s="7" t="s">
        <v>19</v>
      </c>
      <c r="BL315" s="7" t="s">
        <v>19</v>
      </c>
      <c r="BM315" s="7" t="s">
        <v>19</v>
      </c>
      <c r="BN315" s="7" t="s">
        <v>19</v>
      </c>
      <c r="BO315" s="7" t="s">
        <v>19</v>
      </c>
      <c r="BP315" s="7" t="s">
        <v>19</v>
      </c>
      <c r="BQ315" s="7" t="s">
        <v>19</v>
      </c>
      <c r="BR315" s="7">
        <v>100.0</v>
      </c>
      <c r="BS315" s="7"/>
      <c r="BT315" s="7" t="b">
        <v>0</v>
      </c>
      <c r="BU315" s="7"/>
      <c r="BV315" s="7"/>
      <c r="BW315" s="7"/>
    </row>
    <row r="316">
      <c r="A316" s="7" t="s">
        <v>1997</v>
      </c>
      <c r="B316" s="132" t="b">
        <v>1</v>
      </c>
      <c r="C316" s="7"/>
      <c r="D316" s="138" t="s">
        <v>1994</v>
      </c>
      <c r="E316" s="134" t="str">
        <f t="array" ref="E316">IFNA( index(studiesdatasets!$A$2:$R4130,MATCH("*"&amp;IF(F316 = "","INVALID", F316)&amp;"*",studiesdatasets!$D$2:$D4130,0),1))</f>
        <v>set_1</v>
      </c>
      <c r="F316" s="134" t="s">
        <v>445</v>
      </c>
      <c r="G316" s="7" t="s">
        <v>1995</v>
      </c>
      <c r="H316" s="7" t="s">
        <v>1998</v>
      </c>
      <c r="I316" s="7"/>
      <c r="J316" s="7"/>
      <c r="K316" s="7" t="s">
        <v>16</v>
      </c>
      <c r="L316" s="7" t="s">
        <v>16</v>
      </c>
      <c r="M316" s="7" t="s">
        <v>799</v>
      </c>
      <c r="N316" s="7" t="str">
        <f t="shared" si="5"/>
        <v>TRUE</v>
      </c>
      <c r="O316" s="161" t="s">
        <v>451</v>
      </c>
      <c r="P316" s="161" t="s">
        <v>1827</v>
      </c>
      <c r="Q316" s="161" t="s">
        <v>801</v>
      </c>
      <c r="R316" s="161" t="s">
        <v>525</v>
      </c>
      <c r="S316" s="161" t="s">
        <v>855</v>
      </c>
      <c r="T316" s="135">
        <v>47.60583</v>
      </c>
      <c r="U316" s="136">
        <v>-86.81778</v>
      </c>
      <c r="V316" s="137" t="s">
        <v>1984</v>
      </c>
      <c r="X316" s="7" t="s">
        <v>805</v>
      </c>
      <c r="Y316" s="7" t="s">
        <v>878</v>
      </c>
      <c r="Z316" s="7" t="s">
        <v>879</v>
      </c>
      <c r="AA316" s="7"/>
      <c r="AB316" s="7">
        <v>36.2</v>
      </c>
      <c r="AC316" s="7" t="s">
        <v>16</v>
      </c>
      <c r="AD316" s="7"/>
      <c r="AE316" s="7">
        <v>1.6</v>
      </c>
      <c r="AF316" s="7">
        <v>0.22</v>
      </c>
      <c r="AG316" s="7" t="s">
        <v>19</v>
      </c>
      <c r="AH316" s="7">
        <v>5.0</v>
      </c>
      <c r="AI316" s="7" t="s">
        <v>19</v>
      </c>
      <c r="AJ316" s="7" t="s">
        <v>19</v>
      </c>
      <c r="AK316" s="7"/>
      <c r="AL316" s="7" t="s">
        <v>19</v>
      </c>
      <c r="AM316" s="7" t="s">
        <v>19</v>
      </c>
      <c r="AN316" s="7" t="s">
        <v>19</v>
      </c>
      <c r="AO316" s="7">
        <v>14.0</v>
      </c>
      <c r="AP316" s="7" t="s">
        <v>19</v>
      </c>
      <c r="AQ316" s="7" t="s">
        <v>19</v>
      </c>
      <c r="AR316" s="7" t="s">
        <v>19</v>
      </c>
      <c r="AS316" s="7" t="s">
        <v>19</v>
      </c>
      <c r="AT316" s="7" t="s">
        <v>19</v>
      </c>
      <c r="AU316" s="7" t="s">
        <v>19</v>
      </c>
      <c r="AV316" s="7" t="s">
        <v>19</v>
      </c>
      <c r="AW316" s="7" t="s">
        <v>19</v>
      </c>
      <c r="AX316" s="7" t="s">
        <v>19</v>
      </c>
      <c r="AY316" s="7" t="s">
        <v>19</v>
      </c>
      <c r="AZ316" s="7" t="s">
        <v>19</v>
      </c>
      <c r="BA316" s="7" t="s">
        <v>19</v>
      </c>
      <c r="BB316" s="7" t="s">
        <v>19</v>
      </c>
      <c r="BC316" s="7" t="s">
        <v>19</v>
      </c>
      <c r="BD316" s="7"/>
      <c r="BE316" s="7" t="s">
        <v>19</v>
      </c>
      <c r="BF316" s="7" t="s">
        <v>19</v>
      </c>
      <c r="BG316" s="7" t="s">
        <v>19</v>
      </c>
      <c r="BH316" s="7" t="s">
        <v>19</v>
      </c>
      <c r="BI316" s="7" t="s">
        <v>19</v>
      </c>
      <c r="BJ316" s="7"/>
      <c r="BK316" s="7" t="s">
        <v>19</v>
      </c>
      <c r="BL316" s="7" t="s">
        <v>19</v>
      </c>
      <c r="BM316" s="7" t="s">
        <v>19</v>
      </c>
      <c r="BN316" s="7" t="s">
        <v>19</v>
      </c>
      <c r="BO316" s="7" t="s">
        <v>19</v>
      </c>
      <c r="BP316" s="7" t="s">
        <v>19</v>
      </c>
      <c r="BQ316" s="7" t="s">
        <v>19</v>
      </c>
      <c r="BR316" s="7">
        <v>100.0</v>
      </c>
      <c r="BS316" s="7"/>
      <c r="BT316" s="7" t="b">
        <v>0</v>
      </c>
      <c r="BU316" s="7"/>
      <c r="BV316" s="7"/>
      <c r="BW316" s="7"/>
    </row>
    <row r="317">
      <c r="A317" s="7" t="s">
        <v>1999</v>
      </c>
      <c r="B317" s="132" t="b">
        <v>1</v>
      </c>
      <c r="C317" s="7"/>
      <c r="D317" s="138" t="s">
        <v>2000</v>
      </c>
      <c r="E317" s="134" t="str">
        <f t="array" ref="E317">IFNA( index(studiesdatasets!$A$2:$R4130,MATCH("*"&amp;IF(F317 = "","INVALID", F317)&amp;"*",studiesdatasets!$D$2:$D4130,0),1))</f>
        <v>set_1</v>
      </c>
      <c r="F317" s="134" t="s">
        <v>445</v>
      </c>
      <c r="G317" s="7" t="s">
        <v>2001</v>
      </c>
      <c r="H317" s="7" t="s">
        <v>2002</v>
      </c>
      <c r="I317" s="161"/>
      <c r="J317" s="161"/>
      <c r="K317" s="161" t="s">
        <v>16</v>
      </c>
      <c r="L317" s="161" t="s">
        <v>16</v>
      </c>
      <c r="M317" s="161" t="s">
        <v>799</v>
      </c>
      <c r="N317" s="7" t="str">
        <f t="shared" si="5"/>
        <v>TRUE</v>
      </c>
      <c r="O317" s="161" t="s">
        <v>488</v>
      </c>
      <c r="P317" s="161" t="s">
        <v>1822</v>
      </c>
      <c r="Q317" s="161" t="s">
        <v>1823</v>
      </c>
      <c r="R317" s="161" t="s">
        <v>525</v>
      </c>
      <c r="S317" s="161" t="s">
        <v>855</v>
      </c>
      <c r="T317" s="135">
        <v>47.60583</v>
      </c>
      <c r="U317" s="136">
        <v>-86.81778</v>
      </c>
      <c r="V317" s="137" t="s">
        <v>1984</v>
      </c>
      <c r="X317" s="161" t="s">
        <v>805</v>
      </c>
      <c r="Y317" s="161" t="s">
        <v>878</v>
      </c>
      <c r="Z317" s="161" t="s">
        <v>879</v>
      </c>
      <c r="AA317" s="7"/>
      <c r="AB317" s="7">
        <v>1.7</v>
      </c>
      <c r="AC317" s="7" t="s">
        <v>16</v>
      </c>
      <c r="AD317" s="7"/>
      <c r="AE317" s="7">
        <v>1.6</v>
      </c>
      <c r="AF317" s="7">
        <v>0.22</v>
      </c>
      <c r="AG317" s="7" t="s">
        <v>19</v>
      </c>
      <c r="AH317" s="7">
        <v>12.0</v>
      </c>
      <c r="AI317" s="7" t="s">
        <v>19</v>
      </c>
      <c r="AJ317" s="7" t="s">
        <v>19</v>
      </c>
      <c r="AK317" s="7"/>
      <c r="AL317" s="7" t="s">
        <v>19</v>
      </c>
      <c r="AM317" s="7" t="s">
        <v>19</v>
      </c>
      <c r="AN317" s="7" t="s">
        <v>19</v>
      </c>
      <c r="AO317" s="7">
        <v>12.0</v>
      </c>
      <c r="AP317" s="7" t="s">
        <v>19</v>
      </c>
      <c r="AQ317" s="7" t="s">
        <v>19</v>
      </c>
      <c r="AR317" s="7" t="s">
        <v>19</v>
      </c>
      <c r="AS317" s="7" t="s">
        <v>19</v>
      </c>
      <c r="AT317" s="7" t="s">
        <v>19</v>
      </c>
      <c r="AU317" s="7" t="s">
        <v>19</v>
      </c>
      <c r="AV317" s="7" t="s">
        <v>19</v>
      </c>
      <c r="AW317" s="7" t="s">
        <v>19</v>
      </c>
      <c r="AX317" s="7" t="s">
        <v>19</v>
      </c>
      <c r="AY317" s="7" t="s">
        <v>19</v>
      </c>
      <c r="AZ317" s="7" t="s">
        <v>19</v>
      </c>
      <c r="BA317" s="7" t="s">
        <v>19</v>
      </c>
      <c r="BB317" s="7" t="s">
        <v>19</v>
      </c>
      <c r="BC317" s="7" t="s">
        <v>19</v>
      </c>
      <c r="BD317" s="7"/>
      <c r="BE317" s="7" t="s">
        <v>19</v>
      </c>
      <c r="BF317" s="7" t="s">
        <v>19</v>
      </c>
      <c r="BG317" s="7" t="s">
        <v>19</v>
      </c>
      <c r="BH317" s="7" t="s">
        <v>19</v>
      </c>
      <c r="BI317" s="7" t="s">
        <v>19</v>
      </c>
      <c r="BJ317" s="7"/>
      <c r="BK317" s="7" t="s">
        <v>19</v>
      </c>
      <c r="BL317" s="7" t="s">
        <v>19</v>
      </c>
      <c r="BM317" s="7" t="s">
        <v>19</v>
      </c>
      <c r="BN317" s="7" t="s">
        <v>19</v>
      </c>
      <c r="BO317" s="7" t="s">
        <v>19</v>
      </c>
      <c r="BP317" s="7" t="s">
        <v>19</v>
      </c>
      <c r="BQ317" s="7" t="s">
        <v>19</v>
      </c>
      <c r="BR317" s="7">
        <v>26.0</v>
      </c>
      <c r="BS317" s="161"/>
      <c r="BT317" s="161" t="b">
        <v>0</v>
      </c>
      <c r="BU317" s="161"/>
      <c r="BV317" s="7"/>
      <c r="BW317" s="7"/>
    </row>
    <row r="318">
      <c r="A318" s="7" t="s">
        <v>2003</v>
      </c>
      <c r="B318" s="132" t="b">
        <v>1</v>
      </c>
      <c r="C318" s="7"/>
      <c r="D318" s="138" t="s">
        <v>2000</v>
      </c>
      <c r="E318" s="134" t="str">
        <f t="array" ref="E318">IFNA( index(studiesdatasets!$A$2:$R4130,MATCH("*"&amp;IF(F318 = "","INVALID", F318)&amp;"*",studiesdatasets!$D$2:$D4130,0),1))</f>
        <v>set_1</v>
      </c>
      <c r="F318" s="134" t="s">
        <v>445</v>
      </c>
      <c r="G318" s="7" t="s">
        <v>2001</v>
      </c>
      <c r="H318" s="7" t="s">
        <v>2004</v>
      </c>
      <c r="I318" s="161"/>
      <c r="J318" s="161"/>
      <c r="K318" s="161" t="s">
        <v>16</v>
      </c>
      <c r="L318" s="161" t="s">
        <v>16</v>
      </c>
      <c r="M318" s="161" t="s">
        <v>799</v>
      </c>
      <c r="N318" s="7" t="str">
        <f t="shared" si="5"/>
        <v>TRUE</v>
      </c>
      <c r="O318" s="161" t="s">
        <v>451</v>
      </c>
      <c r="P318" s="161" t="s">
        <v>1827</v>
      </c>
      <c r="Q318" s="161" t="s">
        <v>801</v>
      </c>
      <c r="R318" s="161" t="s">
        <v>525</v>
      </c>
      <c r="S318" s="161" t="s">
        <v>855</v>
      </c>
      <c r="T318" s="135">
        <v>47.60583</v>
      </c>
      <c r="U318" s="136">
        <v>-86.81778</v>
      </c>
      <c r="V318" s="137" t="s">
        <v>1984</v>
      </c>
      <c r="X318" s="161" t="s">
        <v>805</v>
      </c>
      <c r="Y318" s="161" t="s">
        <v>878</v>
      </c>
      <c r="Z318" s="161" t="s">
        <v>879</v>
      </c>
      <c r="AA318" s="7"/>
      <c r="AB318" s="7">
        <v>1.7</v>
      </c>
      <c r="AC318" s="7" t="s">
        <v>16</v>
      </c>
      <c r="AD318" s="7"/>
      <c r="AE318" s="7">
        <v>1.6</v>
      </c>
      <c r="AF318" s="7">
        <v>0.22</v>
      </c>
      <c r="AG318" s="7" t="s">
        <v>19</v>
      </c>
      <c r="AH318" s="7">
        <v>12.0</v>
      </c>
      <c r="AI318" s="7" t="s">
        <v>19</v>
      </c>
      <c r="AJ318" s="7" t="s">
        <v>19</v>
      </c>
      <c r="AK318" s="7"/>
      <c r="AL318" s="7" t="s">
        <v>19</v>
      </c>
      <c r="AM318" s="7" t="s">
        <v>19</v>
      </c>
      <c r="AN318" s="7" t="s">
        <v>19</v>
      </c>
      <c r="AO318" s="7">
        <v>12.0</v>
      </c>
      <c r="AP318" s="7" t="s">
        <v>19</v>
      </c>
      <c r="AQ318" s="7" t="s">
        <v>19</v>
      </c>
      <c r="AR318" s="7" t="s">
        <v>19</v>
      </c>
      <c r="AS318" s="7" t="s">
        <v>19</v>
      </c>
      <c r="AT318" s="7" t="s">
        <v>19</v>
      </c>
      <c r="AU318" s="7" t="s">
        <v>19</v>
      </c>
      <c r="AV318" s="7" t="s">
        <v>19</v>
      </c>
      <c r="AW318" s="7" t="s">
        <v>19</v>
      </c>
      <c r="AX318" s="7" t="s">
        <v>19</v>
      </c>
      <c r="AY318" s="7" t="s">
        <v>19</v>
      </c>
      <c r="AZ318" s="7" t="s">
        <v>19</v>
      </c>
      <c r="BA318" s="7" t="s">
        <v>19</v>
      </c>
      <c r="BB318" s="7" t="s">
        <v>19</v>
      </c>
      <c r="BC318" s="7" t="s">
        <v>19</v>
      </c>
      <c r="BD318" s="7"/>
      <c r="BE318" s="7" t="s">
        <v>19</v>
      </c>
      <c r="BF318" s="7" t="s">
        <v>19</v>
      </c>
      <c r="BG318" s="7" t="s">
        <v>19</v>
      </c>
      <c r="BH318" s="7" t="s">
        <v>19</v>
      </c>
      <c r="BI318" s="7" t="s">
        <v>19</v>
      </c>
      <c r="BJ318" s="7"/>
      <c r="BK318" s="7" t="s">
        <v>19</v>
      </c>
      <c r="BL318" s="7" t="s">
        <v>19</v>
      </c>
      <c r="BM318" s="7" t="s">
        <v>19</v>
      </c>
      <c r="BN318" s="7" t="s">
        <v>19</v>
      </c>
      <c r="BO318" s="7" t="s">
        <v>19</v>
      </c>
      <c r="BP318" s="7" t="s">
        <v>19</v>
      </c>
      <c r="BQ318" s="7" t="s">
        <v>19</v>
      </c>
      <c r="BR318" s="7">
        <v>26.0</v>
      </c>
      <c r="BS318" s="161"/>
      <c r="BT318" s="161" t="b">
        <v>0</v>
      </c>
      <c r="BU318" s="161"/>
      <c r="BV318" s="7"/>
      <c r="BW318" s="7"/>
    </row>
    <row r="319">
      <c r="A319" s="7" t="s">
        <v>2005</v>
      </c>
      <c r="B319" s="132" t="b">
        <v>1</v>
      </c>
      <c r="C319" s="7"/>
      <c r="D319" s="138" t="s">
        <v>2006</v>
      </c>
      <c r="E319" s="134" t="str">
        <f t="array" ref="E319">IFNA( index(studiesdatasets!$A$2:$R4130,MATCH("*"&amp;IF(F319 = "","INVALID", F319)&amp;"*",studiesdatasets!$D$2:$D4130,0),1))</f>
        <v>set_1</v>
      </c>
      <c r="F319" s="134" t="s">
        <v>445</v>
      </c>
      <c r="G319" s="7" t="s">
        <v>2007</v>
      </c>
      <c r="H319" s="7" t="s">
        <v>2008</v>
      </c>
      <c r="I319" s="161"/>
      <c r="J319" s="161"/>
      <c r="K319" s="161" t="s">
        <v>16</v>
      </c>
      <c r="L319" s="161" t="s">
        <v>16</v>
      </c>
      <c r="M319" s="161" t="s">
        <v>799</v>
      </c>
      <c r="N319" s="7" t="str">
        <f t="shared" si="5"/>
        <v>TRUE</v>
      </c>
      <c r="O319" s="161" t="s">
        <v>488</v>
      </c>
      <c r="P319" s="161" t="s">
        <v>1822</v>
      </c>
      <c r="Q319" s="161" t="s">
        <v>1823</v>
      </c>
      <c r="R319" s="161" t="s">
        <v>525</v>
      </c>
      <c r="S319" s="161" t="s">
        <v>855</v>
      </c>
      <c r="T319" s="135">
        <v>46.993306</v>
      </c>
      <c r="U319" s="136">
        <v>-85.16111</v>
      </c>
      <c r="V319" s="137" t="s">
        <v>2009</v>
      </c>
      <c r="X319" s="161" t="s">
        <v>805</v>
      </c>
      <c r="Y319" s="161" t="s">
        <v>878</v>
      </c>
      <c r="Z319" s="161" t="s">
        <v>879</v>
      </c>
      <c r="AA319" s="7"/>
      <c r="AB319" s="7">
        <v>83.4</v>
      </c>
      <c r="AC319" s="7" t="s">
        <v>16</v>
      </c>
      <c r="AD319" s="7"/>
      <c r="AE319" s="7">
        <v>1.6</v>
      </c>
      <c r="AF319" s="7">
        <v>0.22</v>
      </c>
      <c r="AG319" s="7" t="s">
        <v>19</v>
      </c>
      <c r="AH319" s="7">
        <v>4.0</v>
      </c>
      <c r="AI319" s="7" t="s">
        <v>19</v>
      </c>
      <c r="AJ319" s="7" t="s">
        <v>19</v>
      </c>
      <c r="AK319" s="7"/>
      <c r="AL319" s="7" t="s">
        <v>19</v>
      </c>
      <c r="AM319" s="7" t="s">
        <v>19</v>
      </c>
      <c r="AN319" s="7" t="s">
        <v>19</v>
      </c>
      <c r="AO319" s="7">
        <v>13.0</v>
      </c>
      <c r="AP319" s="7" t="s">
        <v>19</v>
      </c>
      <c r="AQ319" s="7" t="s">
        <v>19</v>
      </c>
      <c r="AR319" s="7" t="s">
        <v>19</v>
      </c>
      <c r="AS319" s="7" t="s">
        <v>19</v>
      </c>
      <c r="AT319" s="7" t="s">
        <v>19</v>
      </c>
      <c r="AU319" s="7" t="s">
        <v>19</v>
      </c>
      <c r="AV319" s="7" t="s">
        <v>19</v>
      </c>
      <c r="AW319" s="7" t="s">
        <v>19</v>
      </c>
      <c r="AX319" s="7" t="s">
        <v>19</v>
      </c>
      <c r="AY319" s="7" t="s">
        <v>19</v>
      </c>
      <c r="AZ319" s="7" t="s">
        <v>19</v>
      </c>
      <c r="BA319" s="7" t="s">
        <v>19</v>
      </c>
      <c r="BB319" s="7" t="s">
        <v>19</v>
      </c>
      <c r="BC319" s="7" t="s">
        <v>19</v>
      </c>
      <c r="BD319" s="7"/>
      <c r="BE319" s="7" t="s">
        <v>19</v>
      </c>
      <c r="BF319" s="7" t="s">
        <v>19</v>
      </c>
      <c r="BG319" s="7" t="s">
        <v>19</v>
      </c>
      <c r="BH319" s="7" t="s">
        <v>19</v>
      </c>
      <c r="BI319" s="7" t="s">
        <v>19</v>
      </c>
      <c r="BJ319" s="7"/>
      <c r="BK319" s="7" t="s">
        <v>19</v>
      </c>
      <c r="BL319" s="7" t="s">
        <v>19</v>
      </c>
      <c r="BM319" s="7" t="s">
        <v>19</v>
      </c>
      <c r="BN319" s="7" t="s">
        <v>19</v>
      </c>
      <c r="BO319" s="7" t="s">
        <v>19</v>
      </c>
      <c r="BP319" s="7" t="s">
        <v>19</v>
      </c>
      <c r="BQ319" s="7" t="s">
        <v>19</v>
      </c>
      <c r="BR319" s="7">
        <v>27.0</v>
      </c>
      <c r="BS319" s="161"/>
      <c r="BT319" s="161" t="b">
        <v>0</v>
      </c>
      <c r="BU319" s="161"/>
      <c r="BV319" s="7"/>
      <c r="BW319" s="7"/>
    </row>
    <row r="320">
      <c r="A320" s="7" t="s">
        <v>2010</v>
      </c>
      <c r="B320" s="132" t="b">
        <v>1</v>
      </c>
      <c r="C320" s="7"/>
      <c r="D320" s="138" t="s">
        <v>2006</v>
      </c>
      <c r="E320" s="134" t="str">
        <f t="array" ref="E320">IFNA( index(studiesdatasets!$A$2:$R4130,MATCH("*"&amp;IF(F320 = "","INVALID", F320)&amp;"*",studiesdatasets!$D$2:$D4130,0),1))</f>
        <v>set_1</v>
      </c>
      <c r="F320" s="134" t="s">
        <v>445</v>
      </c>
      <c r="G320" s="7" t="s">
        <v>2007</v>
      </c>
      <c r="H320" s="7" t="s">
        <v>2011</v>
      </c>
      <c r="I320" s="161"/>
      <c r="J320" s="161"/>
      <c r="K320" s="161" t="s">
        <v>16</v>
      </c>
      <c r="L320" s="161" t="s">
        <v>16</v>
      </c>
      <c r="M320" s="161" t="s">
        <v>799</v>
      </c>
      <c r="N320" s="7" t="str">
        <f t="shared" si="5"/>
        <v>TRUE</v>
      </c>
      <c r="O320" s="161" t="s">
        <v>451</v>
      </c>
      <c r="P320" s="161" t="s">
        <v>1827</v>
      </c>
      <c r="Q320" s="161" t="s">
        <v>801</v>
      </c>
      <c r="R320" s="161" t="s">
        <v>525</v>
      </c>
      <c r="S320" s="161" t="s">
        <v>855</v>
      </c>
      <c r="T320" s="135">
        <v>46.993306</v>
      </c>
      <c r="U320" s="136">
        <v>-85.16111</v>
      </c>
      <c r="V320" s="137" t="s">
        <v>2009</v>
      </c>
      <c r="X320" s="161" t="s">
        <v>805</v>
      </c>
      <c r="Y320" s="161" t="s">
        <v>878</v>
      </c>
      <c r="Z320" s="161" t="s">
        <v>879</v>
      </c>
      <c r="AA320" s="7"/>
      <c r="AB320" s="7">
        <v>83.4</v>
      </c>
      <c r="AC320" s="7" t="s">
        <v>16</v>
      </c>
      <c r="AD320" s="7"/>
      <c r="AE320" s="7">
        <v>1.6</v>
      </c>
      <c r="AF320" s="7">
        <v>0.22</v>
      </c>
      <c r="AG320" s="7" t="s">
        <v>19</v>
      </c>
      <c r="AH320" s="7">
        <v>4.0</v>
      </c>
      <c r="AI320" s="7" t="s">
        <v>19</v>
      </c>
      <c r="AJ320" s="7" t="s">
        <v>19</v>
      </c>
      <c r="AK320" s="7"/>
      <c r="AL320" s="7" t="s">
        <v>19</v>
      </c>
      <c r="AM320" s="7" t="s">
        <v>19</v>
      </c>
      <c r="AN320" s="7" t="s">
        <v>19</v>
      </c>
      <c r="AO320" s="7">
        <v>13.0</v>
      </c>
      <c r="AP320" s="7" t="s">
        <v>19</v>
      </c>
      <c r="AQ320" s="7" t="s">
        <v>19</v>
      </c>
      <c r="AR320" s="7" t="s">
        <v>19</v>
      </c>
      <c r="AS320" s="7" t="s">
        <v>19</v>
      </c>
      <c r="AT320" s="7" t="s">
        <v>19</v>
      </c>
      <c r="AU320" s="7" t="s">
        <v>19</v>
      </c>
      <c r="AV320" s="7" t="s">
        <v>19</v>
      </c>
      <c r="AW320" s="7" t="s">
        <v>19</v>
      </c>
      <c r="AX320" s="7" t="s">
        <v>19</v>
      </c>
      <c r="AY320" s="7" t="s">
        <v>19</v>
      </c>
      <c r="AZ320" s="7" t="s">
        <v>19</v>
      </c>
      <c r="BA320" s="7" t="s">
        <v>19</v>
      </c>
      <c r="BB320" s="7" t="s">
        <v>19</v>
      </c>
      <c r="BC320" s="7" t="s">
        <v>19</v>
      </c>
      <c r="BD320" s="7"/>
      <c r="BE320" s="7" t="s">
        <v>19</v>
      </c>
      <c r="BF320" s="7" t="s">
        <v>19</v>
      </c>
      <c r="BG320" s="7" t="s">
        <v>19</v>
      </c>
      <c r="BH320" s="7" t="s">
        <v>19</v>
      </c>
      <c r="BI320" s="7" t="s">
        <v>19</v>
      </c>
      <c r="BJ320" s="7"/>
      <c r="BK320" s="7" t="s">
        <v>19</v>
      </c>
      <c r="BL320" s="7" t="s">
        <v>19</v>
      </c>
      <c r="BM320" s="7" t="s">
        <v>19</v>
      </c>
      <c r="BN320" s="7" t="s">
        <v>19</v>
      </c>
      <c r="BO320" s="7" t="s">
        <v>19</v>
      </c>
      <c r="BP320" s="7" t="s">
        <v>19</v>
      </c>
      <c r="BQ320" s="7" t="s">
        <v>19</v>
      </c>
      <c r="BR320" s="7">
        <v>27.0</v>
      </c>
      <c r="BS320" s="161"/>
      <c r="BT320" s="161" t="b">
        <v>0</v>
      </c>
      <c r="BU320" s="161"/>
      <c r="BV320" s="7"/>
      <c r="BW320" s="7"/>
    </row>
    <row r="321">
      <c r="A321" s="7" t="s">
        <v>2012</v>
      </c>
      <c r="B321" s="132" t="b">
        <v>1</v>
      </c>
      <c r="C321" s="7"/>
      <c r="D321" s="138" t="s">
        <v>2013</v>
      </c>
      <c r="E321" s="134" t="str">
        <f t="array" ref="E321">IFNA( index(studiesdatasets!$A$2:$R4130,MATCH("*"&amp;IF(F321 = "","INVALID", F321)&amp;"*",studiesdatasets!$D$2:$D4130,0),1))</f>
        <v>set_1</v>
      </c>
      <c r="F321" s="134" t="s">
        <v>445</v>
      </c>
      <c r="G321" s="7" t="s">
        <v>2014</v>
      </c>
      <c r="H321" s="7" t="s">
        <v>2015</v>
      </c>
      <c r="I321" s="161"/>
      <c r="J321" s="161"/>
      <c r="K321" s="161" t="s">
        <v>16</v>
      </c>
      <c r="L321" s="161" t="s">
        <v>16</v>
      </c>
      <c r="M321" s="161" t="s">
        <v>799</v>
      </c>
      <c r="N321" s="7" t="str">
        <f t="shared" si="5"/>
        <v>TRUE</v>
      </c>
      <c r="O321" s="161" t="s">
        <v>488</v>
      </c>
      <c r="P321" s="161" t="s">
        <v>1822</v>
      </c>
      <c r="Q321" s="161" t="s">
        <v>1823</v>
      </c>
      <c r="R321" s="161" t="s">
        <v>525</v>
      </c>
      <c r="S321" s="161" t="s">
        <v>855</v>
      </c>
      <c r="T321" s="135">
        <v>46.993306</v>
      </c>
      <c r="U321" s="136">
        <v>-85.16111</v>
      </c>
      <c r="V321" s="137" t="s">
        <v>2009</v>
      </c>
      <c r="X321" s="161" t="s">
        <v>805</v>
      </c>
      <c r="Y321" s="161" t="s">
        <v>878</v>
      </c>
      <c r="Z321" s="161" t="s">
        <v>879</v>
      </c>
      <c r="AA321" s="7"/>
      <c r="AB321" s="7">
        <v>50.0</v>
      </c>
      <c r="AC321" s="7" t="s">
        <v>16</v>
      </c>
      <c r="AD321" s="7"/>
      <c r="AE321" s="7">
        <v>1.6</v>
      </c>
      <c r="AF321" s="7">
        <v>0.22</v>
      </c>
      <c r="AG321" s="7" t="s">
        <v>19</v>
      </c>
      <c r="AH321" s="7">
        <v>4.0</v>
      </c>
      <c r="AI321" s="7" t="s">
        <v>19</v>
      </c>
      <c r="AJ321" s="7" t="s">
        <v>19</v>
      </c>
      <c r="AK321" s="7"/>
      <c r="AL321" s="7" t="s">
        <v>19</v>
      </c>
      <c r="AM321" s="7" t="s">
        <v>19</v>
      </c>
      <c r="AN321" s="7" t="s">
        <v>19</v>
      </c>
      <c r="AO321" s="7">
        <v>13.0</v>
      </c>
      <c r="AP321" s="161" t="s">
        <v>19</v>
      </c>
      <c r="AQ321" s="161" t="s">
        <v>19</v>
      </c>
      <c r="AR321" s="161" t="s">
        <v>19</v>
      </c>
      <c r="AS321" s="161" t="s">
        <v>19</v>
      </c>
      <c r="AT321" s="161" t="s">
        <v>19</v>
      </c>
      <c r="AU321" s="161" t="s">
        <v>19</v>
      </c>
      <c r="AV321" s="161" t="s">
        <v>19</v>
      </c>
      <c r="AW321" s="161" t="s">
        <v>19</v>
      </c>
      <c r="AX321" s="161" t="s">
        <v>19</v>
      </c>
      <c r="AY321" s="7" t="s">
        <v>19</v>
      </c>
      <c r="AZ321" s="161" t="s">
        <v>19</v>
      </c>
      <c r="BA321" s="161" t="s">
        <v>19</v>
      </c>
      <c r="BB321" s="161" t="s">
        <v>19</v>
      </c>
      <c r="BC321" s="161" t="s">
        <v>19</v>
      </c>
      <c r="BD321" s="161"/>
      <c r="BE321" s="161" t="s">
        <v>19</v>
      </c>
      <c r="BF321" s="161" t="s">
        <v>19</v>
      </c>
      <c r="BG321" s="161" t="s">
        <v>19</v>
      </c>
      <c r="BH321" s="161" t="s">
        <v>19</v>
      </c>
      <c r="BI321" s="161" t="s">
        <v>19</v>
      </c>
      <c r="BJ321" s="161"/>
      <c r="BK321" s="161" t="s">
        <v>19</v>
      </c>
      <c r="BL321" s="161" t="s">
        <v>19</v>
      </c>
      <c r="BM321" s="161" t="s">
        <v>19</v>
      </c>
      <c r="BN321" s="161" t="s">
        <v>19</v>
      </c>
      <c r="BO321" s="161" t="s">
        <v>19</v>
      </c>
      <c r="BP321" s="161" t="s">
        <v>19</v>
      </c>
      <c r="BQ321" s="161" t="s">
        <v>19</v>
      </c>
      <c r="BR321" s="7">
        <v>45.0</v>
      </c>
      <c r="BS321" s="161"/>
      <c r="BT321" s="161" t="b">
        <v>0</v>
      </c>
      <c r="BU321" s="161"/>
      <c r="BV321" s="7"/>
      <c r="BW321" s="7"/>
    </row>
    <row r="322">
      <c r="A322" s="7" t="s">
        <v>2016</v>
      </c>
      <c r="B322" s="132" t="b">
        <v>1</v>
      </c>
      <c r="C322" s="7"/>
      <c r="D322" s="138" t="s">
        <v>2013</v>
      </c>
      <c r="E322" s="134" t="str">
        <f t="array" ref="E322">IFNA( index(studiesdatasets!$A$2:$R4130,MATCH("*"&amp;IF(F322 = "","INVALID", F322)&amp;"*",studiesdatasets!$D$2:$D4130,0),1))</f>
        <v>set_1</v>
      </c>
      <c r="F322" s="134" t="s">
        <v>445</v>
      </c>
      <c r="G322" s="7" t="s">
        <v>2014</v>
      </c>
      <c r="H322" s="7" t="s">
        <v>2017</v>
      </c>
      <c r="I322" s="161"/>
      <c r="J322" s="161"/>
      <c r="K322" s="161" t="s">
        <v>16</v>
      </c>
      <c r="L322" s="161" t="s">
        <v>16</v>
      </c>
      <c r="M322" s="161" t="s">
        <v>799</v>
      </c>
      <c r="N322" s="7" t="str">
        <f t="shared" si="5"/>
        <v>TRUE</v>
      </c>
      <c r="O322" s="161" t="s">
        <v>451</v>
      </c>
      <c r="P322" s="161" t="s">
        <v>1827</v>
      </c>
      <c r="Q322" s="161" t="s">
        <v>801</v>
      </c>
      <c r="R322" s="161" t="s">
        <v>525</v>
      </c>
      <c r="S322" s="161" t="s">
        <v>855</v>
      </c>
      <c r="T322" s="135">
        <v>46.993306</v>
      </c>
      <c r="U322" s="136">
        <v>-85.16111</v>
      </c>
      <c r="V322" s="137" t="s">
        <v>2009</v>
      </c>
      <c r="X322" s="161" t="s">
        <v>805</v>
      </c>
      <c r="Y322" s="161" t="s">
        <v>878</v>
      </c>
      <c r="Z322" s="161" t="s">
        <v>879</v>
      </c>
      <c r="AA322" s="7"/>
      <c r="AB322" s="7">
        <v>50.0</v>
      </c>
      <c r="AC322" s="7" t="s">
        <v>16</v>
      </c>
      <c r="AD322" s="7"/>
      <c r="AE322" s="7">
        <v>1.6</v>
      </c>
      <c r="AF322" s="7">
        <v>0.22</v>
      </c>
      <c r="AG322" s="7" t="s">
        <v>19</v>
      </c>
      <c r="AH322" s="7">
        <v>4.0</v>
      </c>
      <c r="AI322" s="7" t="s">
        <v>19</v>
      </c>
      <c r="AJ322" s="7" t="s">
        <v>19</v>
      </c>
      <c r="AK322" s="7"/>
      <c r="AL322" s="7" t="s">
        <v>19</v>
      </c>
      <c r="AM322" s="7" t="s">
        <v>19</v>
      </c>
      <c r="AN322" s="7" t="s">
        <v>19</v>
      </c>
      <c r="AO322" s="7">
        <v>13.0</v>
      </c>
      <c r="AP322" s="161" t="s">
        <v>19</v>
      </c>
      <c r="AQ322" s="161" t="s">
        <v>19</v>
      </c>
      <c r="AR322" s="161" t="s">
        <v>19</v>
      </c>
      <c r="AS322" s="161" t="s">
        <v>19</v>
      </c>
      <c r="AT322" s="161" t="s">
        <v>19</v>
      </c>
      <c r="AU322" s="161" t="s">
        <v>19</v>
      </c>
      <c r="AV322" s="161" t="s">
        <v>19</v>
      </c>
      <c r="AW322" s="161" t="s">
        <v>19</v>
      </c>
      <c r="AX322" s="161" t="s">
        <v>19</v>
      </c>
      <c r="AY322" s="7" t="s">
        <v>19</v>
      </c>
      <c r="AZ322" s="161" t="s">
        <v>19</v>
      </c>
      <c r="BA322" s="161" t="s">
        <v>19</v>
      </c>
      <c r="BB322" s="161" t="s">
        <v>19</v>
      </c>
      <c r="BC322" s="161" t="s">
        <v>19</v>
      </c>
      <c r="BD322" s="161"/>
      <c r="BE322" s="161" t="s">
        <v>19</v>
      </c>
      <c r="BF322" s="161" t="s">
        <v>19</v>
      </c>
      <c r="BG322" s="161" t="s">
        <v>19</v>
      </c>
      <c r="BH322" s="161" t="s">
        <v>19</v>
      </c>
      <c r="BI322" s="161" t="s">
        <v>19</v>
      </c>
      <c r="BJ322" s="161"/>
      <c r="BK322" s="161" t="s">
        <v>19</v>
      </c>
      <c r="BL322" s="161" t="s">
        <v>19</v>
      </c>
      <c r="BM322" s="161" t="s">
        <v>19</v>
      </c>
      <c r="BN322" s="161" t="s">
        <v>19</v>
      </c>
      <c r="BO322" s="161" t="s">
        <v>19</v>
      </c>
      <c r="BP322" s="161" t="s">
        <v>19</v>
      </c>
      <c r="BQ322" s="161" t="s">
        <v>19</v>
      </c>
      <c r="BR322" s="7">
        <v>45.0</v>
      </c>
      <c r="BS322" s="161"/>
      <c r="BT322" s="161" t="b">
        <v>0</v>
      </c>
      <c r="BU322" s="161"/>
      <c r="BV322" s="7"/>
      <c r="BW322" s="7"/>
    </row>
    <row r="323">
      <c r="A323" s="7" t="s">
        <v>2018</v>
      </c>
      <c r="B323" s="132" t="b">
        <v>1</v>
      </c>
      <c r="C323" s="7"/>
      <c r="D323" s="138" t="s">
        <v>2019</v>
      </c>
      <c r="E323" s="134" t="str">
        <f t="array" ref="E323">IFNA( index(studiesdatasets!$A$2:$R4130,MATCH("*"&amp;IF(F323 = "","INVALID", F323)&amp;"*",studiesdatasets!$D$2:$D4130,0),1))</f>
        <v>set_1</v>
      </c>
      <c r="F323" s="134" t="s">
        <v>445</v>
      </c>
      <c r="G323" s="7" t="s">
        <v>2020</v>
      </c>
      <c r="H323" s="7" t="s">
        <v>2021</v>
      </c>
      <c r="I323" s="161"/>
      <c r="J323" s="161"/>
      <c r="K323" s="161" t="s">
        <v>16</v>
      </c>
      <c r="L323" s="161" t="s">
        <v>16</v>
      </c>
      <c r="M323" s="161" t="s">
        <v>799</v>
      </c>
      <c r="N323" s="7" t="str">
        <f t="shared" si="5"/>
        <v>TRUE</v>
      </c>
      <c r="O323" s="161" t="s">
        <v>488</v>
      </c>
      <c r="P323" s="161" t="s">
        <v>1822</v>
      </c>
      <c r="Q323" s="161" t="s">
        <v>1823</v>
      </c>
      <c r="R323" s="161" t="s">
        <v>525</v>
      </c>
      <c r="S323" s="161" t="s">
        <v>855</v>
      </c>
      <c r="T323" s="135">
        <v>46.993306</v>
      </c>
      <c r="U323" s="136">
        <v>-85.16111</v>
      </c>
      <c r="V323" s="137" t="s">
        <v>2009</v>
      </c>
      <c r="X323" s="161" t="s">
        <v>805</v>
      </c>
      <c r="Y323" s="161" t="s">
        <v>878</v>
      </c>
      <c r="Z323" s="161" t="s">
        <v>879</v>
      </c>
      <c r="AA323" s="7"/>
      <c r="AB323" s="7">
        <v>30.0</v>
      </c>
      <c r="AC323" s="7" t="s">
        <v>16</v>
      </c>
      <c r="AD323" s="7"/>
      <c r="AE323" s="7">
        <v>1.6</v>
      </c>
      <c r="AF323" s="7">
        <v>0.22</v>
      </c>
      <c r="AG323" s="7" t="s">
        <v>19</v>
      </c>
      <c r="AH323" s="7">
        <v>7.0</v>
      </c>
      <c r="AI323" s="7" t="s">
        <v>19</v>
      </c>
      <c r="AJ323" s="7" t="s">
        <v>19</v>
      </c>
      <c r="AK323" s="7"/>
      <c r="AL323" s="7" t="s">
        <v>19</v>
      </c>
      <c r="AM323" s="7" t="s">
        <v>19</v>
      </c>
      <c r="AN323" s="7" t="s">
        <v>19</v>
      </c>
      <c r="AO323" s="7">
        <v>14.0</v>
      </c>
      <c r="AP323" s="161" t="s">
        <v>19</v>
      </c>
      <c r="AQ323" s="161" t="s">
        <v>19</v>
      </c>
      <c r="AR323" s="161" t="s">
        <v>19</v>
      </c>
      <c r="AS323" s="161" t="s">
        <v>19</v>
      </c>
      <c r="AT323" s="161" t="s">
        <v>19</v>
      </c>
      <c r="AU323" s="161" t="s">
        <v>19</v>
      </c>
      <c r="AV323" s="161" t="s">
        <v>19</v>
      </c>
      <c r="AW323" s="161" t="s">
        <v>19</v>
      </c>
      <c r="AX323" s="161" t="s">
        <v>19</v>
      </c>
      <c r="AY323" s="7" t="s">
        <v>19</v>
      </c>
      <c r="AZ323" s="161" t="s">
        <v>19</v>
      </c>
      <c r="BA323" s="161" t="s">
        <v>19</v>
      </c>
      <c r="BB323" s="161" t="s">
        <v>19</v>
      </c>
      <c r="BC323" s="161" t="s">
        <v>19</v>
      </c>
      <c r="BD323" s="161"/>
      <c r="BE323" s="161" t="s">
        <v>19</v>
      </c>
      <c r="BF323" s="161" t="s">
        <v>19</v>
      </c>
      <c r="BG323" s="161" t="s">
        <v>19</v>
      </c>
      <c r="BH323" s="161" t="s">
        <v>19</v>
      </c>
      <c r="BI323" s="161" t="s">
        <v>19</v>
      </c>
      <c r="BJ323" s="161"/>
      <c r="BK323" s="161" t="s">
        <v>19</v>
      </c>
      <c r="BL323" s="161" t="s">
        <v>19</v>
      </c>
      <c r="BM323" s="161" t="s">
        <v>19</v>
      </c>
      <c r="BN323" s="161" t="s">
        <v>19</v>
      </c>
      <c r="BO323" s="161" t="s">
        <v>19</v>
      </c>
      <c r="BP323" s="161" t="s">
        <v>19</v>
      </c>
      <c r="BQ323" s="161" t="s">
        <v>19</v>
      </c>
      <c r="BR323" s="7">
        <v>100.0</v>
      </c>
      <c r="BS323" s="161"/>
      <c r="BT323" s="161" t="b">
        <v>0</v>
      </c>
      <c r="BU323" s="161"/>
      <c r="BV323" s="7"/>
      <c r="BW323" s="7"/>
    </row>
    <row r="324">
      <c r="A324" s="7" t="s">
        <v>2022</v>
      </c>
      <c r="B324" s="132" t="b">
        <v>1</v>
      </c>
      <c r="C324" s="7"/>
      <c r="D324" s="138" t="s">
        <v>2019</v>
      </c>
      <c r="E324" s="134" t="str">
        <f t="array" ref="E324">IFNA( index(studiesdatasets!$A$2:$R4130,MATCH("*"&amp;IF(F324 = "","INVALID", F324)&amp;"*",studiesdatasets!$D$2:$D4130,0),1))</f>
        <v>set_1</v>
      </c>
      <c r="F324" s="134" t="s">
        <v>445</v>
      </c>
      <c r="G324" s="7" t="s">
        <v>2020</v>
      </c>
      <c r="H324" s="7" t="s">
        <v>2023</v>
      </c>
      <c r="I324" s="161"/>
      <c r="J324" s="161"/>
      <c r="K324" s="161" t="s">
        <v>16</v>
      </c>
      <c r="L324" s="161" t="s">
        <v>16</v>
      </c>
      <c r="M324" s="161" t="s">
        <v>799</v>
      </c>
      <c r="N324" s="7" t="str">
        <f t="shared" si="5"/>
        <v>TRUE</v>
      </c>
      <c r="O324" s="161" t="s">
        <v>451</v>
      </c>
      <c r="P324" s="161" t="s">
        <v>1827</v>
      </c>
      <c r="Q324" s="161" t="s">
        <v>801</v>
      </c>
      <c r="R324" s="161" t="s">
        <v>525</v>
      </c>
      <c r="S324" s="161" t="s">
        <v>855</v>
      </c>
      <c r="T324" s="135">
        <v>46.993306</v>
      </c>
      <c r="U324" s="136">
        <v>-85.16111</v>
      </c>
      <c r="V324" s="137" t="s">
        <v>2009</v>
      </c>
      <c r="X324" s="161" t="s">
        <v>805</v>
      </c>
      <c r="Y324" s="161" t="s">
        <v>878</v>
      </c>
      <c r="Z324" s="161" t="s">
        <v>879</v>
      </c>
      <c r="AA324" s="7"/>
      <c r="AB324" s="7">
        <v>30.0</v>
      </c>
      <c r="AC324" s="7" t="s">
        <v>16</v>
      </c>
      <c r="AD324" s="7"/>
      <c r="AE324" s="7">
        <v>1.6</v>
      </c>
      <c r="AF324" s="7">
        <v>0.22</v>
      </c>
      <c r="AG324" s="7" t="s">
        <v>19</v>
      </c>
      <c r="AH324" s="7">
        <v>7.0</v>
      </c>
      <c r="AI324" s="7" t="s">
        <v>19</v>
      </c>
      <c r="AJ324" s="7" t="s">
        <v>19</v>
      </c>
      <c r="AK324" s="7"/>
      <c r="AL324" s="7" t="s">
        <v>19</v>
      </c>
      <c r="AM324" s="7" t="s">
        <v>19</v>
      </c>
      <c r="AN324" s="7" t="s">
        <v>19</v>
      </c>
      <c r="AO324" s="7">
        <v>14.0</v>
      </c>
      <c r="AP324" s="161" t="s">
        <v>19</v>
      </c>
      <c r="AQ324" s="161" t="s">
        <v>19</v>
      </c>
      <c r="AR324" s="161" t="s">
        <v>19</v>
      </c>
      <c r="AS324" s="161" t="s">
        <v>19</v>
      </c>
      <c r="AT324" s="161" t="s">
        <v>19</v>
      </c>
      <c r="AU324" s="161" t="s">
        <v>19</v>
      </c>
      <c r="AV324" s="161" t="s">
        <v>19</v>
      </c>
      <c r="AW324" s="161" t="s">
        <v>19</v>
      </c>
      <c r="AX324" s="161" t="s">
        <v>19</v>
      </c>
      <c r="AY324" s="7" t="s">
        <v>19</v>
      </c>
      <c r="AZ324" s="161" t="s">
        <v>19</v>
      </c>
      <c r="BA324" s="161" t="s">
        <v>19</v>
      </c>
      <c r="BB324" s="161" t="s">
        <v>19</v>
      </c>
      <c r="BC324" s="161" t="s">
        <v>19</v>
      </c>
      <c r="BD324" s="161"/>
      <c r="BE324" s="161" t="s">
        <v>19</v>
      </c>
      <c r="BF324" s="161" t="s">
        <v>19</v>
      </c>
      <c r="BG324" s="161" t="s">
        <v>19</v>
      </c>
      <c r="BH324" s="161" t="s">
        <v>19</v>
      </c>
      <c r="BI324" s="161" t="s">
        <v>19</v>
      </c>
      <c r="BJ324" s="161"/>
      <c r="BK324" s="161" t="s">
        <v>19</v>
      </c>
      <c r="BL324" s="161" t="s">
        <v>19</v>
      </c>
      <c r="BM324" s="161" t="s">
        <v>19</v>
      </c>
      <c r="BN324" s="161" t="s">
        <v>19</v>
      </c>
      <c r="BO324" s="161" t="s">
        <v>19</v>
      </c>
      <c r="BP324" s="161" t="s">
        <v>19</v>
      </c>
      <c r="BQ324" s="161" t="s">
        <v>19</v>
      </c>
      <c r="BR324" s="7">
        <v>100.0</v>
      </c>
      <c r="BS324" s="161"/>
      <c r="BT324" s="161" t="b">
        <v>0</v>
      </c>
      <c r="BU324" s="161"/>
      <c r="BV324" s="7"/>
      <c r="BW324" s="7"/>
    </row>
    <row r="325">
      <c r="A325" s="7" t="s">
        <v>2024</v>
      </c>
      <c r="B325" s="132" t="b">
        <v>1</v>
      </c>
      <c r="C325" s="7"/>
      <c r="D325" s="138" t="s">
        <v>2025</v>
      </c>
      <c r="E325" s="134" t="str">
        <f t="array" ref="E325">IFNA( index(studiesdatasets!$A$2:$R4130,MATCH("*"&amp;IF(F325 = "","INVALID", F325)&amp;"*",studiesdatasets!$D$2:$D4130,0),1))</f>
        <v>set_1</v>
      </c>
      <c r="F325" s="134" t="s">
        <v>445</v>
      </c>
      <c r="G325" s="7" t="s">
        <v>2026</v>
      </c>
      <c r="H325" s="7" t="s">
        <v>2027</v>
      </c>
      <c r="I325" s="161"/>
      <c r="J325" s="161"/>
      <c r="K325" s="161" t="s">
        <v>16</v>
      </c>
      <c r="L325" s="161" t="s">
        <v>16</v>
      </c>
      <c r="M325" s="161" t="s">
        <v>799</v>
      </c>
      <c r="N325" s="7" t="str">
        <f t="shared" si="5"/>
        <v>TRUE</v>
      </c>
      <c r="O325" s="161" t="s">
        <v>488</v>
      </c>
      <c r="P325" s="161" t="s">
        <v>1822</v>
      </c>
      <c r="Q325" s="161" t="s">
        <v>1823</v>
      </c>
      <c r="R325" s="161" t="s">
        <v>525</v>
      </c>
      <c r="S325" s="161" t="s">
        <v>855</v>
      </c>
      <c r="T325" s="135">
        <v>46.993306</v>
      </c>
      <c r="U325" s="136">
        <v>-85.16111</v>
      </c>
      <c r="V325" s="137" t="s">
        <v>2009</v>
      </c>
      <c r="X325" s="161" t="s">
        <v>805</v>
      </c>
      <c r="Y325" s="161" t="s">
        <v>878</v>
      </c>
      <c r="Z325" s="161" t="s">
        <v>879</v>
      </c>
      <c r="AA325" s="7"/>
      <c r="AB325" s="7">
        <v>1.8</v>
      </c>
      <c r="AC325" s="7" t="s">
        <v>16</v>
      </c>
      <c r="AD325" s="7"/>
      <c r="AE325" s="7">
        <v>1.6</v>
      </c>
      <c r="AF325" s="7">
        <v>0.22</v>
      </c>
      <c r="AG325" s="7" t="s">
        <v>19</v>
      </c>
      <c r="AH325" s="7">
        <v>14.5</v>
      </c>
      <c r="AI325" s="7" t="s">
        <v>19</v>
      </c>
      <c r="AJ325" s="7" t="s">
        <v>19</v>
      </c>
      <c r="AK325" s="7"/>
      <c r="AL325" s="7" t="s">
        <v>19</v>
      </c>
      <c r="AM325" s="7" t="s">
        <v>19</v>
      </c>
      <c r="AN325" s="7" t="s">
        <v>19</v>
      </c>
      <c r="AO325" s="7">
        <v>11.0</v>
      </c>
      <c r="AP325" s="161" t="s">
        <v>19</v>
      </c>
      <c r="AQ325" s="161" t="s">
        <v>19</v>
      </c>
      <c r="AR325" s="161" t="s">
        <v>19</v>
      </c>
      <c r="AS325" s="161" t="s">
        <v>19</v>
      </c>
      <c r="AT325" s="161" t="s">
        <v>19</v>
      </c>
      <c r="AU325" s="161" t="s">
        <v>19</v>
      </c>
      <c r="AV325" s="161" t="s">
        <v>19</v>
      </c>
      <c r="AW325" s="161" t="s">
        <v>19</v>
      </c>
      <c r="AX325" s="161" t="s">
        <v>19</v>
      </c>
      <c r="AY325" s="7" t="s">
        <v>19</v>
      </c>
      <c r="AZ325" s="161" t="s">
        <v>19</v>
      </c>
      <c r="BA325" s="161" t="s">
        <v>19</v>
      </c>
      <c r="BB325" s="161" t="s">
        <v>19</v>
      </c>
      <c r="BC325" s="161" t="s">
        <v>19</v>
      </c>
      <c r="BD325" s="161"/>
      <c r="BE325" s="161" t="s">
        <v>19</v>
      </c>
      <c r="BF325" s="161" t="s">
        <v>19</v>
      </c>
      <c r="BG325" s="161" t="s">
        <v>19</v>
      </c>
      <c r="BH325" s="161" t="s">
        <v>19</v>
      </c>
      <c r="BI325" s="161" t="s">
        <v>19</v>
      </c>
      <c r="BJ325" s="161"/>
      <c r="BK325" s="161" t="s">
        <v>19</v>
      </c>
      <c r="BL325" s="161" t="s">
        <v>19</v>
      </c>
      <c r="BM325" s="161" t="s">
        <v>19</v>
      </c>
      <c r="BN325" s="161" t="s">
        <v>19</v>
      </c>
      <c r="BO325" s="161" t="s">
        <v>19</v>
      </c>
      <c r="BP325" s="161" t="s">
        <v>19</v>
      </c>
      <c r="BQ325" s="161" t="s">
        <v>19</v>
      </c>
      <c r="BR325" s="7">
        <v>25.0</v>
      </c>
      <c r="BS325" s="161"/>
      <c r="BT325" s="161" t="b">
        <v>0</v>
      </c>
      <c r="BU325" s="161"/>
      <c r="BV325" s="7"/>
      <c r="BW325" s="7"/>
    </row>
    <row r="326">
      <c r="A326" s="7" t="s">
        <v>2028</v>
      </c>
      <c r="B326" s="132" t="b">
        <v>1</v>
      </c>
      <c r="C326" s="7"/>
      <c r="D326" s="138" t="s">
        <v>2025</v>
      </c>
      <c r="E326" s="134" t="str">
        <f t="array" ref="E326">IFNA( index(studiesdatasets!$A$2:$R4130,MATCH("*"&amp;IF(F326 = "","INVALID", F326)&amp;"*",studiesdatasets!$D$2:$D4130,0),1))</f>
        <v>set_1</v>
      </c>
      <c r="F326" s="134" t="s">
        <v>445</v>
      </c>
      <c r="G326" s="7" t="s">
        <v>2026</v>
      </c>
      <c r="H326" s="7" t="s">
        <v>2029</v>
      </c>
      <c r="I326" s="161"/>
      <c r="J326" s="161"/>
      <c r="K326" s="161" t="s">
        <v>16</v>
      </c>
      <c r="L326" s="161" t="s">
        <v>16</v>
      </c>
      <c r="M326" s="161" t="s">
        <v>799</v>
      </c>
      <c r="N326" s="7" t="str">
        <f t="shared" si="5"/>
        <v>TRUE</v>
      </c>
      <c r="O326" s="161" t="s">
        <v>451</v>
      </c>
      <c r="P326" s="161" t="s">
        <v>1827</v>
      </c>
      <c r="Q326" s="161" t="s">
        <v>801</v>
      </c>
      <c r="R326" s="161" t="s">
        <v>525</v>
      </c>
      <c r="S326" s="161" t="s">
        <v>855</v>
      </c>
      <c r="T326" s="135">
        <v>46.993306</v>
      </c>
      <c r="U326" s="136">
        <v>-85.16111</v>
      </c>
      <c r="V326" s="137" t="s">
        <v>2009</v>
      </c>
      <c r="X326" s="161" t="s">
        <v>805</v>
      </c>
      <c r="Y326" s="161" t="s">
        <v>878</v>
      </c>
      <c r="Z326" s="161" t="s">
        <v>879</v>
      </c>
      <c r="AA326" s="7"/>
      <c r="AB326" s="7">
        <v>1.8</v>
      </c>
      <c r="AC326" s="7" t="s">
        <v>16</v>
      </c>
      <c r="AD326" s="7"/>
      <c r="AE326" s="7">
        <v>1.6</v>
      </c>
      <c r="AF326" s="7">
        <v>0.22</v>
      </c>
      <c r="AG326" s="7" t="s">
        <v>19</v>
      </c>
      <c r="AH326" s="7">
        <v>14.5</v>
      </c>
      <c r="AI326" s="7" t="s">
        <v>19</v>
      </c>
      <c r="AJ326" s="7" t="s">
        <v>19</v>
      </c>
      <c r="AK326" s="7"/>
      <c r="AL326" s="7" t="s">
        <v>19</v>
      </c>
      <c r="AM326" s="7" t="s">
        <v>19</v>
      </c>
      <c r="AN326" s="7" t="s">
        <v>19</v>
      </c>
      <c r="AO326" s="7">
        <v>11.0</v>
      </c>
      <c r="AP326" s="161" t="s">
        <v>19</v>
      </c>
      <c r="AQ326" s="161" t="s">
        <v>19</v>
      </c>
      <c r="AR326" s="161" t="s">
        <v>19</v>
      </c>
      <c r="AS326" s="161" t="s">
        <v>19</v>
      </c>
      <c r="AT326" s="161" t="s">
        <v>19</v>
      </c>
      <c r="AU326" s="161" t="s">
        <v>19</v>
      </c>
      <c r="AV326" s="161" t="s">
        <v>19</v>
      </c>
      <c r="AW326" s="161" t="s">
        <v>19</v>
      </c>
      <c r="AX326" s="161" t="s">
        <v>19</v>
      </c>
      <c r="AY326" s="7" t="s">
        <v>19</v>
      </c>
      <c r="AZ326" s="161" t="s">
        <v>19</v>
      </c>
      <c r="BA326" s="161" t="s">
        <v>19</v>
      </c>
      <c r="BB326" s="161" t="s">
        <v>19</v>
      </c>
      <c r="BC326" s="161" t="s">
        <v>19</v>
      </c>
      <c r="BD326" s="161"/>
      <c r="BE326" s="161" t="s">
        <v>19</v>
      </c>
      <c r="BF326" s="161" t="s">
        <v>19</v>
      </c>
      <c r="BG326" s="161" t="s">
        <v>19</v>
      </c>
      <c r="BH326" s="161" t="s">
        <v>19</v>
      </c>
      <c r="BI326" s="161" t="s">
        <v>19</v>
      </c>
      <c r="BJ326" s="161"/>
      <c r="BK326" s="161" t="s">
        <v>19</v>
      </c>
      <c r="BL326" s="161" t="s">
        <v>19</v>
      </c>
      <c r="BM326" s="161" t="s">
        <v>19</v>
      </c>
      <c r="BN326" s="161" t="s">
        <v>19</v>
      </c>
      <c r="BO326" s="161" t="s">
        <v>19</v>
      </c>
      <c r="BP326" s="161" t="s">
        <v>19</v>
      </c>
      <c r="BQ326" s="161" t="s">
        <v>19</v>
      </c>
      <c r="BR326" s="7">
        <v>25.0</v>
      </c>
      <c r="BS326" s="161"/>
      <c r="BT326" s="161" t="b">
        <v>0</v>
      </c>
      <c r="BU326" s="161"/>
      <c r="BV326" s="7"/>
      <c r="BW326" s="7"/>
    </row>
    <row r="327">
      <c r="A327" s="7" t="s">
        <v>2030</v>
      </c>
      <c r="B327" s="132" t="b">
        <v>1</v>
      </c>
      <c r="C327" s="7"/>
      <c r="D327" s="138" t="s">
        <v>2031</v>
      </c>
      <c r="E327" s="134" t="str">
        <f t="array" ref="E327">IFNA( index(studiesdatasets!$A$2:$R4130,MATCH("*"&amp;IF(F327 = "","INVALID", F327)&amp;"*",studiesdatasets!$D$2:$D4130,0),1))</f>
        <v>set_1</v>
      </c>
      <c r="F327" s="134" t="s">
        <v>445</v>
      </c>
      <c r="G327" s="7" t="s">
        <v>2032</v>
      </c>
      <c r="H327" s="7" t="s">
        <v>2033</v>
      </c>
      <c r="I327" s="161"/>
      <c r="J327" s="161"/>
      <c r="K327" s="161" t="s">
        <v>16</v>
      </c>
      <c r="L327" s="161" t="s">
        <v>16</v>
      </c>
      <c r="M327" s="161" t="s">
        <v>799</v>
      </c>
      <c r="N327" s="7" t="str">
        <f t="shared" si="5"/>
        <v>TRUE</v>
      </c>
      <c r="O327" s="161" t="s">
        <v>488</v>
      </c>
      <c r="P327" s="161" t="s">
        <v>1822</v>
      </c>
      <c r="Q327" s="161" t="s">
        <v>1823</v>
      </c>
      <c r="R327" s="7" t="s">
        <v>844</v>
      </c>
      <c r="S327" s="7" t="s">
        <v>845</v>
      </c>
      <c r="T327" s="135">
        <v>43.583333</v>
      </c>
      <c r="U327" s="136">
        <v>-79.416667</v>
      </c>
      <c r="V327" s="137" t="s">
        <v>2034</v>
      </c>
      <c r="X327" s="161" t="s">
        <v>805</v>
      </c>
      <c r="Y327" s="161" t="s">
        <v>878</v>
      </c>
      <c r="Z327" s="161" t="s">
        <v>879</v>
      </c>
      <c r="AA327" s="7"/>
      <c r="AB327" s="7">
        <v>40.9</v>
      </c>
      <c r="AC327" s="7" t="s">
        <v>16</v>
      </c>
      <c r="AD327" s="7"/>
      <c r="AE327" s="7">
        <v>1.6</v>
      </c>
      <c r="AF327" s="7">
        <v>0.22</v>
      </c>
      <c r="AG327" s="7" t="s">
        <v>19</v>
      </c>
      <c r="AH327" s="7" t="s">
        <v>19</v>
      </c>
      <c r="AI327" s="7" t="s">
        <v>19</v>
      </c>
      <c r="AJ327" s="7" t="s">
        <v>19</v>
      </c>
      <c r="AK327" s="7"/>
      <c r="AL327" s="7" t="s">
        <v>19</v>
      </c>
      <c r="AM327" s="7" t="s">
        <v>19</v>
      </c>
      <c r="AN327" s="7" t="s">
        <v>19</v>
      </c>
      <c r="AO327" s="7" t="s">
        <v>19</v>
      </c>
      <c r="AP327" s="7" t="s">
        <v>19</v>
      </c>
      <c r="AQ327" s="7" t="s">
        <v>19</v>
      </c>
      <c r="AR327" s="7" t="s">
        <v>19</v>
      </c>
      <c r="AS327" s="7" t="s">
        <v>19</v>
      </c>
      <c r="AT327" s="7" t="s">
        <v>19</v>
      </c>
      <c r="AU327" s="7" t="s">
        <v>19</v>
      </c>
      <c r="AV327" s="7" t="s">
        <v>19</v>
      </c>
      <c r="AW327" s="7" t="s">
        <v>19</v>
      </c>
      <c r="AX327" s="7" t="s">
        <v>19</v>
      </c>
      <c r="AY327" s="7" t="s">
        <v>19</v>
      </c>
      <c r="AZ327" s="7" t="s">
        <v>19</v>
      </c>
      <c r="BA327" s="7" t="s">
        <v>19</v>
      </c>
      <c r="BB327" s="7" t="s">
        <v>19</v>
      </c>
      <c r="BC327" s="7" t="s">
        <v>19</v>
      </c>
      <c r="BD327" s="7"/>
      <c r="BE327" s="7" t="s">
        <v>19</v>
      </c>
      <c r="BF327" s="7" t="s">
        <v>19</v>
      </c>
      <c r="BG327" s="7" t="s">
        <v>19</v>
      </c>
      <c r="BH327" s="7" t="s">
        <v>19</v>
      </c>
      <c r="BI327" s="7" t="s">
        <v>19</v>
      </c>
      <c r="BJ327" s="7"/>
      <c r="BK327" s="7" t="s">
        <v>19</v>
      </c>
      <c r="BL327" s="7" t="s">
        <v>19</v>
      </c>
      <c r="BM327" s="7" t="s">
        <v>19</v>
      </c>
      <c r="BN327" s="7" t="s">
        <v>19</v>
      </c>
      <c r="BO327" s="7" t="s">
        <v>19</v>
      </c>
      <c r="BP327" s="7" t="s">
        <v>19</v>
      </c>
      <c r="BQ327" s="7" t="s">
        <v>19</v>
      </c>
      <c r="BR327" s="7" t="s">
        <v>19</v>
      </c>
      <c r="BS327" s="161"/>
      <c r="BT327" s="161" t="b">
        <v>0</v>
      </c>
      <c r="BU327" s="161"/>
      <c r="BV327" s="7"/>
      <c r="BW327" s="7"/>
    </row>
    <row r="328">
      <c r="A328" s="7" t="s">
        <v>2035</v>
      </c>
      <c r="B328" s="132" t="b">
        <v>1</v>
      </c>
      <c r="C328" s="7"/>
      <c r="D328" s="138" t="s">
        <v>2031</v>
      </c>
      <c r="E328" s="134" t="str">
        <f t="array" ref="E328">IFNA( index(studiesdatasets!$A$2:$R4130,MATCH("*"&amp;IF(F328 = "","INVALID", F328)&amp;"*",studiesdatasets!$D$2:$D4130,0),1))</f>
        <v>set_1</v>
      </c>
      <c r="F328" s="134" t="s">
        <v>445</v>
      </c>
      <c r="G328" s="7" t="s">
        <v>2032</v>
      </c>
      <c r="H328" s="7" t="s">
        <v>2036</v>
      </c>
      <c r="I328" s="161"/>
      <c r="J328" s="161"/>
      <c r="K328" s="161" t="s">
        <v>16</v>
      </c>
      <c r="L328" s="161" t="s">
        <v>16</v>
      </c>
      <c r="M328" s="161" t="s">
        <v>799</v>
      </c>
      <c r="N328" s="7" t="str">
        <f t="shared" si="5"/>
        <v>TRUE</v>
      </c>
      <c r="O328" s="161" t="s">
        <v>451</v>
      </c>
      <c r="P328" s="161" t="s">
        <v>1827</v>
      </c>
      <c r="Q328" s="161" t="s">
        <v>801</v>
      </c>
      <c r="R328" s="7" t="s">
        <v>844</v>
      </c>
      <c r="S328" s="7" t="s">
        <v>845</v>
      </c>
      <c r="T328" s="135">
        <v>43.583333</v>
      </c>
      <c r="U328" s="136">
        <v>-79.416667</v>
      </c>
      <c r="V328" s="137" t="s">
        <v>2034</v>
      </c>
      <c r="X328" s="161" t="s">
        <v>805</v>
      </c>
      <c r="Y328" s="161" t="s">
        <v>878</v>
      </c>
      <c r="Z328" s="161" t="s">
        <v>879</v>
      </c>
      <c r="AA328" s="7"/>
      <c r="AB328" s="7">
        <v>40.9</v>
      </c>
      <c r="AC328" s="7" t="s">
        <v>16</v>
      </c>
      <c r="AD328" s="7"/>
      <c r="AE328" s="7">
        <v>1.6</v>
      </c>
      <c r="AF328" s="7">
        <v>0.22</v>
      </c>
      <c r="AG328" s="7" t="s">
        <v>19</v>
      </c>
      <c r="AH328" s="7" t="s">
        <v>19</v>
      </c>
      <c r="AI328" s="7" t="s">
        <v>19</v>
      </c>
      <c r="AJ328" s="7" t="s">
        <v>19</v>
      </c>
      <c r="AK328" s="7"/>
      <c r="AL328" s="7" t="s">
        <v>19</v>
      </c>
      <c r="AM328" s="7" t="s">
        <v>19</v>
      </c>
      <c r="AN328" s="7" t="s">
        <v>19</v>
      </c>
      <c r="AO328" s="7" t="s">
        <v>19</v>
      </c>
      <c r="AP328" s="7" t="s">
        <v>19</v>
      </c>
      <c r="AQ328" s="7" t="s">
        <v>19</v>
      </c>
      <c r="AR328" s="7" t="s">
        <v>19</v>
      </c>
      <c r="AS328" s="7" t="s">
        <v>19</v>
      </c>
      <c r="AT328" s="7" t="s">
        <v>19</v>
      </c>
      <c r="AU328" s="7" t="s">
        <v>19</v>
      </c>
      <c r="AV328" s="7" t="s">
        <v>19</v>
      </c>
      <c r="AW328" s="7" t="s">
        <v>19</v>
      </c>
      <c r="AX328" s="7" t="s">
        <v>19</v>
      </c>
      <c r="AY328" s="7" t="s">
        <v>19</v>
      </c>
      <c r="AZ328" s="7" t="s">
        <v>19</v>
      </c>
      <c r="BA328" s="7" t="s">
        <v>19</v>
      </c>
      <c r="BB328" s="7" t="s">
        <v>19</v>
      </c>
      <c r="BC328" s="7" t="s">
        <v>19</v>
      </c>
      <c r="BD328" s="7"/>
      <c r="BE328" s="7" t="s">
        <v>19</v>
      </c>
      <c r="BF328" s="7" t="s">
        <v>19</v>
      </c>
      <c r="BG328" s="7" t="s">
        <v>19</v>
      </c>
      <c r="BH328" s="7" t="s">
        <v>19</v>
      </c>
      <c r="BI328" s="7" t="s">
        <v>19</v>
      </c>
      <c r="BJ328" s="7"/>
      <c r="BK328" s="7" t="s">
        <v>19</v>
      </c>
      <c r="BL328" s="7" t="s">
        <v>19</v>
      </c>
      <c r="BM328" s="7" t="s">
        <v>19</v>
      </c>
      <c r="BN328" s="7" t="s">
        <v>19</v>
      </c>
      <c r="BO328" s="7" t="s">
        <v>19</v>
      </c>
      <c r="BP328" s="7" t="s">
        <v>19</v>
      </c>
      <c r="BQ328" s="7" t="s">
        <v>19</v>
      </c>
      <c r="BR328" s="7" t="s">
        <v>19</v>
      </c>
      <c r="BS328" s="161"/>
      <c r="BT328" s="161" t="b">
        <v>0</v>
      </c>
      <c r="BU328" s="161"/>
      <c r="BV328" s="7"/>
      <c r="BW328" s="7"/>
    </row>
    <row r="329">
      <c r="A329" s="7" t="s">
        <v>2037</v>
      </c>
      <c r="B329" s="132" t="b">
        <v>1</v>
      </c>
      <c r="C329" s="7"/>
      <c r="D329" s="138" t="s">
        <v>2038</v>
      </c>
      <c r="E329" s="134" t="str">
        <f t="array" ref="E329">IFNA( index(studiesdatasets!$A$2:$R4130,MATCH("*"&amp;IF(F329 = "","INVALID", F329)&amp;"*",studiesdatasets!$D$2:$D4130,0),1))</f>
        <v>set_1</v>
      </c>
      <c r="F329" s="134" t="s">
        <v>445</v>
      </c>
      <c r="G329" s="134" t="s">
        <v>2039</v>
      </c>
      <c r="H329" s="7" t="s">
        <v>2040</v>
      </c>
      <c r="I329" s="161"/>
      <c r="J329" s="161"/>
      <c r="K329" s="161" t="s">
        <v>16</v>
      </c>
      <c r="L329" s="161" t="s">
        <v>16</v>
      </c>
      <c r="M329" s="161" t="s">
        <v>799</v>
      </c>
      <c r="N329" s="7" t="str">
        <f t="shared" si="5"/>
        <v>FALSE</v>
      </c>
      <c r="O329" s="161" t="s">
        <v>451</v>
      </c>
      <c r="P329" s="161" t="s">
        <v>1827</v>
      </c>
      <c r="Q329" s="161" t="s">
        <v>801</v>
      </c>
      <c r="R329" s="7" t="s">
        <v>844</v>
      </c>
      <c r="S329" s="7" t="s">
        <v>845</v>
      </c>
      <c r="T329" s="135">
        <v>43.583333</v>
      </c>
      <c r="U329" s="136">
        <v>-79.416667</v>
      </c>
      <c r="V329" s="137" t="s">
        <v>2034</v>
      </c>
      <c r="X329" s="161" t="s">
        <v>805</v>
      </c>
      <c r="Y329" s="161" t="s">
        <v>878</v>
      </c>
      <c r="Z329" s="161" t="s">
        <v>879</v>
      </c>
      <c r="AA329" s="7"/>
      <c r="AB329" s="7">
        <v>12.0</v>
      </c>
      <c r="AC329" s="7" t="s">
        <v>16</v>
      </c>
      <c r="AD329" s="7"/>
      <c r="AE329" s="7">
        <v>1.6</v>
      </c>
      <c r="AF329" s="7">
        <v>0.22</v>
      </c>
      <c r="AG329" s="7" t="s">
        <v>19</v>
      </c>
      <c r="AH329" s="7" t="s">
        <v>19</v>
      </c>
      <c r="AI329" s="7" t="s">
        <v>19</v>
      </c>
      <c r="AJ329" s="7" t="s">
        <v>19</v>
      </c>
      <c r="AK329" s="7"/>
      <c r="AL329" s="7" t="s">
        <v>19</v>
      </c>
      <c r="AM329" s="7" t="s">
        <v>19</v>
      </c>
      <c r="AN329" s="7" t="s">
        <v>19</v>
      </c>
      <c r="AO329" s="7" t="s">
        <v>19</v>
      </c>
      <c r="AP329" s="7" t="s">
        <v>19</v>
      </c>
      <c r="AQ329" s="7" t="s">
        <v>19</v>
      </c>
      <c r="AR329" s="7" t="s">
        <v>19</v>
      </c>
      <c r="AS329" s="7" t="s">
        <v>19</v>
      </c>
      <c r="AT329" s="7" t="s">
        <v>19</v>
      </c>
      <c r="AU329" s="7" t="s">
        <v>19</v>
      </c>
      <c r="AV329" s="7" t="s">
        <v>19</v>
      </c>
      <c r="AW329" s="7" t="s">
        <v>19</v>
      </c>
      <c r="AX329" s="7" t="s">
        <v>19</v>
      </c>
      <c r="AY329" s="7" t="s">
        <v>19</v>
      </c>
      <c r="AZ329" s="7" t="s">
        <v>19</v>
      </c>
      <c r="BA329" s="7" t="s">
        <v>19</v>
      </c>
      <c r="BB329" s="7" t="s">
        <v>19</v>
      </c>
      <c r="BC329" s="7" t="s">
        <v>19</v>
      </c>
      <c r="BD329" s="7"/>
      <c r="BE329" s="7" t="s">
        <v>19</v>
      </c>
      <c r="BF329" s="7" t="s">
        <v>19</v>
      </c>
      <c r="BG329" s="7" t="s">
        <v>19</v>
      </c>
      <c r="BH329" s="7" t="s">
        <v>19</v>
      </c>
      <c r="BI329" s="7" t="s">
        <v>19</v>
      </c>
      <c r="BJ329" s="7"/>
      <c r="BK329" s="7" t="s">
        <v>19</v>
      </c>
      <c r="BL329" s="7" t="s">
        <v>19</v>
      </c>
      <c r="BM329" s="7" t="s">
        <v>19</v>
      </c>
      <c r="BN329" s="7" t="s">
        <v>19</v>
      </c>
      <c r="BO329" s="7" t="s">
        <v>19</v>
      </c>
      <c r="BP329" s="7" t="s">
        <v>19</v>
      </c>
      <c r="BQ329" s="7" t="s">
        <v>19</v>
      </c>
      <c r="BR329" s="7" t="s">
        <v>19</v>
      </c>
      <c r="BS329" s="161"/>
      <c r="BT329" s="161" t="b">
        <v>0</v>
      </c>
      <c r="BU329" s="161"/>
      <c r="BV329" s="7"/>
      <c r="BW329" s="7"/>
    </row>
    <row r="330">
      <c r="A330" s="7" t="s">
        <v>2041</v>
      </c>
      <c r="B330" s="132" t="b">
        <v>1</v>
      </c>
      <c r="C330" s="7"/>
      <c r="D330" s="138" t="s">
        <v>2042</v>
      </c>
      <c r="E330" s="134" t="str">
        <f t="array" ref="E330">IFNA( index(studiesdatasets!$A$2:$R4130,MATCH("*"&amp;IF(F330 = "","INVALID", F330)&amp;"*",studiesdatasets!$D$2:$D4130,0),1))</f>
        <v>set_1</v>
      </c>
      <c r="F330" s="134" t="s">
        <v>445</v>
      </c>
      <c r="G330" s="134" t="s">
        <v>2043</v>
      </c>
      <c r="H330" s="7" t="s">
        <v>2044</v>
      </c>
      <c r="I330" s="161"/>
      <c r="J330" s="161"/>
      <c r="K330" s="161" t="s">
        <v>16</v>
      </c>
      <c r="L330" s="161" t="s">
        <v>16</v>
      </c>
      <c r="M330" s="161" t="s">
        <v>799</v>
      </c>
      <c r="N330" s="7" t="str">
        <f t="shared" si="5"/>
        <v>TRUE</v>
      </c>
      <c r="O330" s="161" t="s">
        <v>488</v>
      </c>
      <c r="P330" s="161" t="s">
        <v>1822</v>
      </c>
      <c r="Q330" s="161" t="s">
        <v>1823</v>
      </c>
      <c r="R330" s="7" t="s">
        <v>844</v>
      </c>
      <c r="S330" s="7" t="s">
        <v>845</v>
      </c>
      <c r="T330" s="135">
        <v>43.583333</v>
      </c>
      <c r="U330" s="136">
        <v>-79.416667</v>
      </c>
      <c r="V330" s="137" t="s">
        <v>2034</v>
      </c>
      <c r="X330" s="161" t="s">
        <v>805</v>
      </c>
      <c r="Y330" s="161" t="s">
        <v>878</v>
      </c>
      <c r="Z330" s="161" t="s">
        <v>879</v>
      </c>
      <c r="AA330" s="7"/>
      <c r="AB330" s="7">
        <v>1.5</v>
      </c>
      <c r="AC330" s="7" t="s">
        <v>16</v>
      </c>
      <c r="AD330" s="7"/>
      <c r="AE330" s="7">
        <v>1.6</v>
      </c>
      <c r="AF330" s="7">
        <v>0.22</v>
      </c>
      <c r="AG330" s="7" t="s">
        <v>19</v>
      </c>
      <c r="AH330" s="7" t="s">
        <v>19</v>
      </c>
      <c r="AI330" s="7" t="s">
        <v>19</v>
      </c>
      <c r="AJ330" s="7" t="s">
        <v>19</v>
      </c>
      <c r="AK330" s="7"/>
      <c r="AL330" s="7" t="s">
        <v>19</v>
      </c>
      <c r="AM330" s="7" t="s">
        <v>19</v>
      </c>
      <c r="AN330" s="7" t="s">
        <v>19</v>
      </c>
      <c r="AO330" s="7" t="s">
        <v>19</v>
      </c>
      <c r="AP330" s="7" t="s">
        <v>19</v>
      </c>
      <c r="AQ330" s="7" t="s">
        <v>19</v>
      </c>
      <c r="AR330" s="7" t="s">
        <v>19</v>
      </c>
      <c r="AS330" s="7" t="s">
        <v>19</v>
      </c>
      <c r="AT330" s="7" t="s">
        <v>19</v>
      </c>
      <c r="AU330" s="7" t="s">
        <v>19</v>
      </c>
      <c r="AV330" s="7" t="s">
        <v>19</v>
      </c>
      <c r="AW330" s="7" t="s">
        <v>19</v>
      </c>
      <c r="AX330" s="7" t="s">
        <v>19</v>
      </c>
      <c r="AY330" s="7" t="s">
        <v>19</v>
      </c>
      <c r="AZ330" s="7" t="s">
        <v>19</v>
      </c>
      <c r="BA330" s="7" t="s">
        <v>19</v>
      </c>
      <c r="BB330" s="7" t="s">
        <v>19</v>
      </c>
      <c r="BC330" s="7" t="s">
        <v>19</v>
      </c>
      <c r="BD330" s="7"/>
      <c r="BE330" s="7" t="s">
        <v>19</v>
      </c>
      <c r="BF330" s="7" t="s">
        <v>19</v>
      </c>
      <c r="BG330" s="7" t="s">
        <v>19</v>
      </c>
      <c r="BH330" s="7" t="s">
        <v>19</v>
      </c>
      <c r="BI330" s="7" t="s">
        <v>19</v>
      </c>
      <c r="BJ330" s="7"/>
      <c r="BK330" s="7" t="s">
        <v>19</v>
      </c>
      <c r="BL330" s="7" t="s">
        <v>19</v>
      </c>
      <c r="BM330" s="7" t="s">
        <v>19</v>
      </c>
      <c r="BN330" s="7" t="s">
        <v>19</v>
      </c>
      <c r="BO330" s="7" t="s">
        <v>19</v>
      </c>
      <c r="BP330" s="7" t="s">
        <v>19</v>
      </c>
      <c r="BQ330" s="7" t="s">
        <v>19</v>
      </c>
      <c r="BR330" s="7" t="s">
        <v>19</v>
      </c>
      <c r="BS330" s="161"/>
      <c r="BT330" s="161" t="b">
        <v>0</v>
      </c>
      <c r="BU330" s="161"/>
      <c r="BV330" s="7"/>
      <c r="BW330" s="7"/>
    </row>
    <row r="331">
      <c r="A331" s="7" t="s">
        <v>2045</v>
      </c>
      <c r="B331" s="132" t="b">
        <v>1</v>
      </c>
      <c r="C331" s="7"/>
      <c r="D331" s="138" t="s">
        <v>2042</v>
      </c>
      <c r="E331" s="134" t="str">
        <f t="array" ref="E331">IFNA( index(studiesdatasets!$A$2:$R4130,MATCH("*"&amp;IF(F331 = "","INVALID", F331)&amp;"*",studiesdatasets!$D$2:$D4130,0),1))</f>
        <v>set_1</v>
      </c>
      <c r="F331" s="134" t="s">
        <v>445</v>
      </c>
      <c r="G331" s="7" t="s">
        <v>2043</v>
      </c>
      <c r="H331" s="7" t="s">
        <v>2046</v>
      </c>
      <c r="I331" s="161"/>
      <c r="J331" s="161"/>
      <c r="K331" s="161" t="s">
        <v>16</v>
      </c>
      <c r="L331" s="161" t="s">
        <v>16</v>
      </c>
      <c r="M331" s="161" t="s">
        <v>799</v>
      </c>
      <c r="N331" s="7" t="str">
        <f t="shared" si="5"/>
        <v>TRUE</v>
      </c>
      <c r="O331" s="161" t="s">
        <v>451</v>
      </c>
      <c r="P331" s="161" t="s">
        <v>1827</v>
      </c>
      <c r="Q331" s="161" t="s">
        <v>801</v>
      </c>
      <c r="R331" s="7" t="s">
        <v>844</v>
      </c>
      <c r="S331" s="7" t="s">
        <v>845</v>
      </c>
      <c r="T331" s="135">
        <v>43.583333</v>
      </c>
      <c r="U331" s="136">
        <v>-79.416667</v>
      </c>
      <c r="V331" s="137" t="s">
        <v>2034</v>
      </c>
      <c r="X331" s="161" t="s">
        <v>805</v>
      </c>
      <c r="Y331" s="161" t="s">
        <v>878</v>
      </c>
      <c r="Z331" s="161" t="s">
        <v>879</v>
      </c>
      <c r="AA331" s="7"/>
      <c r="AB331" s="7">
        <v>1.5</v>
      </c>
      <c r="AC331" s="7" t="s">
        <v>16</v>
      </c>
      <c r="AD331" s="7"/>
      <c r="AE331" s="7">
        <v>1.6</v>
      </c>
      <c r="AF331" s="7">
        <v>0.22</v>
      </c>
      <c r="AG331" s="7" t="s">
        <v>19</v>
      </c>
      <c r="AH331" s="7" t="s">
        <v>19</v>
      </c>
      <c r="AI331" s="7" t="s">
        <v>19</v>
      </c>
      <c r="AJ331" s="7" t="s">
        <v>19</v>
      </c>
      <c r="AK331" s="7"/>
      <c r="AL331" s="7" t="s">
        <v>19</v>
      </c>
      <c r="AM331" s="7" t="s">
        <v>19</v>
      </c>
      <c r="AN331" s="7" t="s">
        <v>19</v>
      </c>
      <c r="AO331" s="7" t="s">
        <v>19</v>
      </c>
      <c r="AP331" s="7" t="s">
        <v>19</v>
      </c>
      <c r="AQ331" s="7" t="s">
        <v>19</v>
      </c>
      <c r="AR331" s="7" t="s">
        <v>19</v>
      </c>
      <c r="AS331" s="7" t="s">
        <v>19</v>
      </c>
      <c r="AT331" s="7" t="s">
        <v>19</v>
      </c>
      <c r="AU331" s="7" t="s">
        <v>19</v>
      </c>
      <c r="AV331" s="7" t="s">
        <v>19</v>
      </c>
      <c r="AW331" s="7" t="s">
        <v>19</v>
      </c>
      <c r="AX331" s="7" t="s">
        <v>19</v>
      </c>
      <c r="AY331" s="7" t="s">
        <v>19</v>
      </c>
      <c r="AZ331" s="7" t="s">
        <v>19</v>
      </c>
      <c r="BA331" s="7" t="s">
        <v>19</v>
      </c>
      <c r="BB331" s="7" t="s">
        <v>19</v>
      </c>
      <c r="BC331" s="7" t="s">
        <v>19</v>
      </c>
      <c r="BD331" s="7"/>
      <c r="BE331" s="7" t="s">
        <v>19</v>
      </c>
      <c r="BF331" s="7" t="s">
        <v>19</v>
      </c>
      <c r="BG331" s="7" t="s">
        <v>19</v>
      </c>
      <c r="BH331" s="7" t="s">
        <v>19</v>
      </c>
      <c r="BI331" s="7" t="s">
        <v>19</v>
      </c>
      <c r="BJ331" s="7"/>
      <c r="BK331" s="7" t="s">
        <v>19</v>
      </c>
      <c r="BL331" s="7" t="s">
        <v>19</v>
      </c>
      <c r="BM331" s="7" t="s">
        <v>19</v>
      </c>
      <c r="BN331" s="7" t="s">
        <v>19</v>
      </c>
      <c r="BO331" s="7" t="s">
        <v>19</v>
      </c>
      <c r="BP331" s="7" t="s">
        <v>19</v>
      </c>
      <c r="BQ331" s="7" t="s">
        <v>19</v>
      </c>
      <c r="BR331" s="7" t="s">
        <v>19</v>
      </c>
      <c r="BS331" s="161"/>
      <c r="BT331" s="161" t="b">
        <v>0</v>
      </c>
      <c r="BU331" s="161"/>
      <c r="BV331" s="7"/>
      <c r="BW331" s="7"/>
    </row>
    <row r="332">
      <c r="A332" s="7" t="s">
        <v>2047</v>
      </c>
      <c r="B332" s="132" t="b">
        <v>1</v>
      </c>
      <c r="C332" s="7"/>
      <c r="D332" s="138" t="s">
        <v>2048</v>
      </c>
      <c r="E332" s="134" t="str">
        <f t="array" ref="E332">IFNA( index(studiesdatasets!$A$2:$R4130,MATCH("*"&amp;IF(F332 = "","INVALID", F332)&amp;"*",studiesdatasets!$D$2:$D4130,0),1))</f>
        <v>set_1</v>
      </c>
      <c r="F332" s="134" t="s">
        <v>445</v>
      </c>
      <c r="G332" s="7" t="s">
        <v>2049</v>
      </c>
      <c r="H332" s="7" t="s">
        <v>2050</v>
      </c>
      <c r="I332" s="161"/>
      <c r="J332" s="161"/>
      <c r="K332" s="161" t="s">
        <v>16</v>
      </c>
      <c r="L332" s="161" t="s">
        <v>16</v>
      </c>
      <c r="M332" s="161" t="s">
        <v>799</v>
      </c>
      <c r="N332" s="7" t="str">
        <f t="shared" si="5"/>
        <v>TRUE</v>
      </c>
      <c r="O332" s="161" t="s">
        <v>488</v>
      </c>
      <c r="P332" s="161" t="s">
        <v>1822</v>
      </c>
      <c r="Q332" s="161" t="s">
        <v>1823</v>
      </c>
      <c r="R332" s="7" t="s">
        <v>844</v>
      </c>
      <c r="S332" s="7" t="s">
        <v>845</v>
      </c>
      <c r="T332" s="135">
        <v>43.443333</v>
      </c>
      <c r="U332" s="136">
        <v>-77.438333</v>
      </c>
      <c r="V332" s="137" t="s">
        <v>2051</v>
      </c>
      <c r="X332" s="161" t="s">
        <v>805</v>
      </c>
      <c r="Y332" s="161" t="s">
        <v>878</v>
      </c>
      <c r="Z332" s="161" t="s">
        <v>879</v>
      </c>
      <c r="AA332" s="7"/>
      <c r="AB332" s="7">
        <v>182.3</v>
      </c>
      <c r="AC332" s="7" t="s">
        <v>16</v>
      </c>
      <c r="AD332" s="7"/>
      <c r="AE332" s="7">
        <v>1.6</v>
      </c>
      <c r="AF332" s="7">
        <v>0.22</v>
      </c>
      <c r="AG332" s="7" t="s">
        <v>19</v>
      </c>
      <c r="AH332" s="7">
        <v>4.0</v>
      </c>
      <c r="AI332" s="7" t="s">
        <v>19</v>
      </c>
      <c r="AJ332" s="7" t="s">
        <v>19</v>
      </c>
      <c r="AK332" s="7"/>
      <c r="AL332" s="7" t="s">
        <v>19</v>
      </c>
      <c r="AM332" s="7" t="s">
        <v>19</v>
      </c>
      <c r="AN332" s="7" t="s">
        <v>19</v>
      </c>
      <c r="AO332" s="7">
        <v>13.5</v>
      </c>
      <c r="AP332" s="7" t="s">
        <v>19</v>
      </c>
      <c r="AQ332" s="7" t="s">
        <v>19</v>
      </c>
      <c r="AR332" s="7" t="s">
        <v>19</v>
      </c>
      <c r="AS332" s="7" t="s">
        <v>19</v>
      </c>
      <c r="AT332" s="7" t="s">
        <v>19</v>
      </c>
      <c r="AU332" s="7" t="s">
        <v>19</v>
      </c>
      <c r="AV332" s="7" t="s">
        <v>19</v>
      </c>
      <c r="AW332" s="7" t="s">
        <v>19</v>
      </c>
      <c r="AX332" s="7" t="s">
        <v>19</v>
      </c>
      <c r="AY332" s="7" t="s">
        <v>19</v>
      </c>
      <c r="AZ332" s="7" t="s">
        <v>19</v>
      </c>
      <c r="BA332" s="7" t="s">
        <v>19</v>
      </c>
      <c r="BB332" s="7" t="s">
        <v>19</v>
      </c>
      <c r="BC332" s="7" t="s">
        <v>19</v>
      </c>
      <c r="BD332" s="7"/>
      <c r="BE332" s="7" t="s">
        <v>19</v>
      </c>
      <c r="BF332" s="7" t="s">
        <v>19</v>
      </c>
      <c r="BG332" s="7" t="s">
        <v>19</v>
      </c>
      <c r="BH332" s="7" t="s">
        <v>19</v>
      </c>
      <c r="BI332" s="7" t="s">
        <v>19</v>
      </c>
      <c r="BJ332" s="7"/>
      <c r="BK332" s="7" t="s">
        <v>19</v>
      </c>
      <c r="BL332" s="7" t="s">
        <v>19</v>
      </c>
      <c r="BM332" s="7" t="s">
        <v>19</v>
      </c>
      <c r="BN332" s="7" t="s">
        <v>19</v>
      </c>
      <c r="BO332" s="7" t="s">
        <v>19</v>
      </c>
      <c r="BP332" s="7" t="s">
        <v>19</v>
      </c>
      <c r="BQ332" s="7" t="s">
        <v>19</v>
      </c>
      <c r="BR332" s="7">
        <v>3.0</v>
      </c>
      <c r="BS332" s="161"/>
      <c r="BT332" s="161" t="b">
        <v>0</v>
      </c>
      <c r="BU332" s="161"/>
      <c r="BV332" s="7"/>
      <c r="BW332" s="7"/>
    </row>
    <row r="333">
      <c r="A333" s="7" t="s">
        <v>2052</v>
      </c>
      <c r="B333" s="132" t="b">
        <v>1</v>
      </c>
      <c r="C333" s="7"/>
      <c r="D333" s="138" t="s">
        <v>2048</v>
      </c>
      <c r="E333" s="134" t="str">
        <f t="array" ref="E333">IFNA( index(studiesdatasets!$A$2:$R4130,MATCH("*"&amp;IF(F333 = "","INVALID", F333)&amp;"*",studiesdatasets!$D$2:$D4130,0),1))</f>
        <v>set_1</v>
      </c>
      <c r="F333" s="134" t="s">
        <v>445</v>
      </c>
      <c r="G333" s="7" t="s">
        <v>2049</v>
      </c>
      <c r="H333" s="7" t="s">
        <v>2053</v>
      </c>
      <c r="I333" s="161"/>
      <c r="J333" s="161"/>
      <c r="K333" s="161" t="s">
        <v>16</v>
      </c>
      <c r="L333" s="161" t="s">
        <v>16</v>
      </c>
      <c r="M333" s="161" t="s">
        <v>799</v>
      </c>
      <c r="N333" s="7" t="str">
        <f t="shared" si="5"/>
        <v>TRUE</v>
      </c>
      <c r="O333" s="161" t="s">
        <v>451</v>
      </c>
      <c r="P333" s="161" t="s">
        <v>1827</v>
      </c>
      <c r="Q333" s="161" t="s">
        <v>801</v>
      </c>
      <c r="R333" s="7" t="s">
        <v>844</v>
      </c>
      <c r="S333" s="7" t="s">
        <v>845</v>
      </c>
      <c r="T333" s="135">
        <v>43.443333</v>
      </c>
      <c r="U333" s="136">
        <v>-77.438333</v>
      </c>
      <c r="V333" s="137" t="s">
        <v>2051</v>
      </c>
      <c r="X333" s="161" t="s">
        <v>805</v>
      </c>
      <c r="Y333" s="161" t="s">
        <v>878</v>
      </c>
      <c r="Z333" s="161" t="s">
        <v>879</v>
      </c>
      <c r="AA333" s="7"/>
      <c r="AB333" s="7">
        <v>182.3</v>
      </c>
      <c r="AC333" s="7" t="s">
        <v>16</v>
      </c>
      <c r="AD333" s="7"/>
      <c r="AE333" s="7">
        <v>1.6</v>
      </c>
      <c r="AF333" s="7">
        <v>0.22</v>
      </c>
      <c r="AG333" s="7" t="s">
        <v>19</v>
      </c>
      <c r="AH333" s="7">
        <v>4.0</v>
      </c>
      <c r="AI333" s="7" t="s">
        <v>19</v>
      </c>
      <c r="AJ333" s="7" t="s">
        <v>19</v>
      </c>
      <c r="AK333" s="7"/>
      <c r="AL333" s="7" t="s">
        <v>19</v>
      </c>
      <c r="AM333" s="7" t="s">
        <v>19</v>
      </c>
      <c r="AN333" s="7" t="s">
        <v>19</v>
      </c>
      <c r="AO333" s="7">
        <v>13.5</v>
      </c>
      <c r="AP333" s="7" t="s">
        <v>19</v>
      </c>
      <c r="AQ333" s="7" t="s">
        <v>19</v>
      </c>
      <c r="AR333" s="7" t="s">
        <v>19</v>
      </c>
      <c r="AS333" s="7" t="s">
        <v>19</v>
      </c>
      <c r="AT333" s="7" t="s">
        <v>19</v>
      </c>
      <c r="AU333" s="7" t="s">
        <v>19</v>
      </c>
      <c r="AV333" s="7" t="s">
        <v>19</v>
      </c>
      <c r="AW333" s="7" t="s">
        <v>19</v>
      </c>
      <c r="AX333" s="7" t="s">
        <v>19</v>
      </c>
      <c r="AY333" s="7" t="s">
        <v>19</v>
      </c>
      <c r="AZ333" s="7" t="s">
        <v>19</v>
      </c>
      <c r="BA333" s="7" t="s">
        <v>19</v>
      </c>
      <c r="BB333" s="7" t="s">
        <v>19</v>
      </c>
      <c r="BC333" s="7" t="s">
        <v>19</v>
      </c>
      <c r="BD333" s="7"/>
      <c r="BE333" s="7" t="s">
        <v>19</v>
      </c>
      <c r="BF333" s="7" t="s">
        <v>19</v>
      </c>
      <c r="BG333" s="7" t="s">
        <v>19</v>
      </c>
      <c r="BH333" s="7" t="s">
        <v>19</v>
      </c>
      <c r="BI333" s="7" t="s">
        <v>19</v>
      </c>
      <c r="BJ333" s="7"/>
      <c r="BK333" s="7" t="s">
        <v>19</v>
      </c>
      <c r="BL333" s="7" t="s">
        <v>19</v>
      </c>
      <c r="BM333" s="7" t="s">
        <v>19</v>
      </c>
      <c r="BN333" s="7" t="s">
        <v>19</v>
      </c>
      <c r="BO333" s="7" t="s">
        <v>19</v>
      </c>
      <c r="BP333" s="7" t="s">
        <v>19</v>
      </c>
      <c r="BQ333" s="7" t="s">
        <v>19</v>
      </c>
      <c r="BR333" s="7">
        <v>3.0</v>
      </c>
      <c r="BS333" s="161"/>
      <c r="BT333" s="161" t="b">
        <v>0</v>
      </c>
      <c r="BU333" s="161"/>
      <c r="BV333" s="7"/>
      <c r="BW333" s="7"/>
    </row>
    <row r="334">
      <c r="A334" s="7" t="s">
        <v>2054</v>
      </c>
      <c r="B334" s="132" t="b">
        <v>1</v>
      </c>
      <c r="C334" s="7"/>
      <c r="D334" s="138" t="s">
        <v>2055</v>
      </c>
      <c r="E334" s="134" t="str">
        <f t="array" ref="E334">IFNA( index(studiesdatasets!$A$2:$R4130,MATCH("*"&amp;IF(F334 = "","INVALID", F334)&amp;"*",studiesdatasets!$D$2:$D4130,0),1))</f>
        <v>set_1</v>
      </c>
      <c r="F334" s="134" t="s">
        <v>445</v>
      </c>
      <c r="G334" s="7" t="s">
        <v>2056</v>
      </c>
      <c r="H334" s="7" t="s">
        <v>2057</v>
      </c>
      <c r="I334" s="161"/>
      <c r="J334" s="161"/>
      <c r="K334" s="161" t="s">
        <v>16</v>
      </c>
      <c r="L334" s="161" t="s">
        <v>16</v>
      </c>
      <c r="M334" s="161" t="s">
        <v>799</v>
      </c>
      <c r="N334" s="7" t="str">
        <f t="shared" si="5"/>
        <v>TRUE</v>
      </c>
      <c r="O334" s="161" t="s">
        <v>488</v>
      </c>
      <c r="P334" s="161" t="s">
        <v>1822</v>
      </c>
      <c r="Q334" s="161" t="s">
        <v>1823</v>
      </c>
      <c r="R334" s="7" t="s">
        <v>844</v>
      </c>
      <c r="S334" s="7" t="s">
        <v>845</v>
      </c>
      <c r="T334" s="135">
        <v>43.443333</v>
      </c>
      <c r="U334" s="136">
        <v>-77.438333</v>
      </c>
      <c r="V334" s="137" t="s">
        <v>2051</v>
      </c>
      <c r="X334" s="161" t="s">
        <v>805</v>
      </c>
      <c r="Y334" s="161" t="s">
        <v>878</v>
      </c>
      <c r="Z334" s="161" t="s">
        <v>879</v>
      </c>
      <c r="AA334" s="7"/>
      <c r="AB334" s="7">
        <v>100.0</v>
      </c>
      <c r="AC334" s="7" t="s">
        <v>16</v>
      </c>
      <c r="AD334" s="7"/>
      <c r="AE334" s="7">
        <v>1.6</v>
      </c>
      <c r="AF334" s="7">
        <v>0.22</v>
      </c>
      <c r="AG334" s="7" t="s">
        <v>19</v>
      </c>
      <c r="AH334" s="7">
        <v>4.0</v>
      </c>
      <c r="AI334" s="7" t="s">
        <v>19</v>
      </c>
      <c r="AJ334" s="7" t="s">
        <v>19</v>
      </c>
      <c r="AK334" s="7"/>
      <c r="AL334" s="7" t="s">
        <v>19</v>
      </c>
      <c r="AM334" s="7" t="s">
        <v>19</v>
      </c>
      <c r="AN334" s="7" t="s">
        <v>19</v>
      </c>
      <c r="AO334" s="7">
        <v>13.5</v>
      </c>
      <c r="AP334" s="7" t="s">
        <v>19</v>
      </c>
      <c r="AQ334" s="7" t="s">
        <v>19</v>
      </c>
      <c r="AR334" s="7" t="s">
        <v>19</v>
      </c>
      <c r="AS334" s="7" t="s">
        <v>19</v>
      </c>
      <c r="AT334" s="7" t="s">
        <v>19</v>
      </c>
      <c r="AU334" s="7" t="s">
        <v>19</v>
      </c>
      <c r="AV334" s="7" t="s">
        <v>19</v>
      </c>
      <c r="AW334" s="7" t="s">
        <v>19</v>
      </c>
      <c r="AX334" s="7" t="s">
        <v>19</v>
      </c>
      <c r="AY334" s="7" t="s">
        <v>19</v>
      </c>
      <c r="AZ334" s="7" t="s">
        <v>19</v>
      </c>
      <c r="BA334" s="7" t="s">
        <v>19</v>
      </c>
      <c r="BB334" s="7" t="s">
        <v>19</v>
      </c>
      <c r="BC334" s="7" t="s">
        <v>19</v>
      </c>
      <c r="BD334" s="7"/>
      <c r="BE334" s="7" t="s">
        <v>19</v>
      </c>
      <c r="BF334" s="7" t="s">
        <v>19</v>
      </c>
      <c r="BG334" s="7" t="s">
        <v>19</v>
      </c>
      <c r="BH334" s="7" t="s">
        <v>19</v>
      </c>
      <c r="BI334" s="7" t="s">
        <v>19</v>
      </c>
      <c r="BJ334" s="7"/>
      <c r="BK334" s="7" t="s">
        <v>19</v>
      </c>
      <c r="BL334" s="7" t="s">
        <v>19</v>
      </c>
      <c r="BM334" s="7" t="s">
        <v>19</v>
      </c>
      <c r="BN334" s="7" t="s">
        <v>19</v>
      </c>
      <c r="BO334" s="7" t="s">
        <v>19</v>
      </c>
      <c r="BP334" s="7" t="s">
        <v>19</v>
      </c>
      <c r="BQ334" s="7" t="s">
        <v>19</v>
      </c>
      <c r="BR334" s="7">
        <v>5.0</v>
      </c>
      <c r="BS334" s="161"/>
      <c r="BT334" s="161" t="b">
        <v>0</v>
      </c>
      <c r="BU334" s="161"/>
      <c r="BV334" s="7"/>
      <c r="BW334" s="7"/>
    </row>
    <row r="335">
      <c r="A335" s="7" t="s">
        <v>2058</v>
      </c>
      <c r="B335" s="132" t="b">
        <v>1</v>
      </c>
      <c r="C335" s="7"/>
      <c r="D335" s="138" t="s">
        <v>2055</v>
      </c>
      <c r="E335" s="134" t="str">
        <f t="array" ref="E335">IFNA( index(studiesdatasets!$A$2:$R4130,MATCH("*"&amp;IF(F335 = "","INVALID", F335)&amp;"*",studiesdatasets!$D$2:$D4130,0),1))</f>
        <v>set_1</v>
      </c>
      <c r="F335" s="134" t="s">
        <v>445</v>
      </c>
      <c r="G335" s="7" t="s">
        <v>2056</v>
      </c>
      <c r="H335" s="7" t="s">
        <v>2059</v>
      </c>
      <c r="I335" s="161"/>
      <c r="J335" s="161"/>
      <c r="K335" s="161" t="s">
        <v>16</v>
      </c>
      <c r="L335" s="161" t="s">
        <v>16</v>
      </c>
      <c r="M335" s="161" t="s">
        <v>799</v>
      </c>
      <c r="N335" s="7" t="str">
        <f t="shared" si="5"/>
        <v>TRUE</v>
      </c>
      <c r="O335" s="161" t="s">
        <v>451</v>
      </c>
      <c r="P335" s="161" t="s">
        <v>1827</v>
      </c>
      <c r="Q335" s="161" t="s">
        <v>801</v>
      </c>
      <c r="R335" s="7" t="s">
        <v>844</v>
      </c>
      <c r="S335" s="7" t="s">
        <v>845</v>
      </c>
      <c r="T335" s="135">
        <v>43.443333</v>
      </c>
      <c r="U335" s="136">
        <v>-77.438333</v>
      </c>
      <c r="V335" s="137" t="s">
        <v>2051</v>
      </c>
      <c r="X335" s="161" t="s">
        <v>805</v>
      </c>
      <c r="Y335" s="161" t="s">
        <v>878</v>
      </c>
      <c r="Z335" s="161" t="s">
        <v>879</v>
      </c>
      <c r="AA335" s="7"/>
      <c r="AB335" s="7">
        <v>100.0</v>
      </c>
      <c r="AC335" s="7" t="s">
        <v>16</v>
      </c>
      <c r="AD335" s="7"/>
      <c r="AE335" s="7">
        <v>1.6</v>
      </c>
      <c r="AF335" s="7">
        <v>0.22</v>
      </c>
      <c r="AG335" s="7" t="s">
        <v>19</v>
      </c>
      <c r="AH335" s="7">
        <v>4.0</v>
      </c>
      <c r="AI335" s="7" t="s">
        <v>19</v>
      </c>
      <c r="AJ335" s="7" t="s">
        <v>19</v>
      </c>
      <c r="AK335" s="7"/>
      <c r="AL335" s="7" t="s">
        <v>19</v>
      </c>
      <c r="AM335" s="7" t="s">
        <v>19</v>
      </c>
      <c r="AN335" s="7" t="s">
        <v>19</v>
      </c>
      <c r="AO335" s="7">
        <v>13.5</v>
      </c>
      <c r="AP335" s="7" t="s">
        <v>19</v>
      </c>
      <c r="AQ335" s="7" t="s">
        <v>19</v>
      </c>
      <c r="AR335" s="7" t="s">
        <v>19</v>
      </c>
      <c r="AS335" s="7" t="s">
        <v>19</v>
      </c>
      <c r="AT335" s="7" t="s">
        <v>19</v>
      </c>
      <c r="AU335" s="7" t="s">
        <v>19</v>
      </c>
      <c r="AV335" s="7" t="s">
        <v>19</v>
      </c>
      <c r="AW335" s="7" t="s">
        <v>19</v>
      </c>
      <c r="AX335" s="7" t="s">
        <v>19</v>
      </c>
      <c r="AY335" s="7" t="s">
        <v>19</v>
      </c>
      <c r="AZ335" s="7" t="s">
        <v>19</v>
      </c>
      <c r="BA335" s="7" t="s">
        <v>19</v>
      </c>
      <c r="BB335" s="7" t="s">
        <v>19</v>
      </c>
      <c r="BC335" s="7" t="s">
        <v>19</v>
      </c>
      <c r="BD335" s="7"/>
      <c r="BE335" s="7" t="s">
        <v>19</v>
      </c>
      <c r="BF335" s="7" t="s">
        <v>19</v>
      </c>
      <c r="BG335" s="7" t="s">
        <v>19</v>
      </c>
      <c r="BH335" s="7" t="s">
        <v>19</v>
      </c>
      <c r="BI335" s="7" t="s">
        <v>19</v>
      </c>
      <c r="BJ335" s="7"/>
      <c r="BK335" s="7" t="s">
        <v>19</v>
      </c>
      <c r="BL335" s="7" t="s">
        <v>19</v>
      </c>
      <c r="BM335" s="7" t="s">
        <v>19</v>
      </c>
      <c r="BN335" s="7" t="s">
        <v>19</v>
      </c>
      <c r="BO335" s="7" t="s">
        <v>19</v>
      </c>
      <c r="BP335" s="7" t="s">
        <v>19</v>
      </c>
      <c r="BQ335" s="7" t="s">
        <v>19</v>
      </c>
      <c r="BR335" s="7">
        <v>5.0</v>
      </c>
      <c r="BS335" s="161"/>
      <c r="BT335" s="161" t="b">
        <v>0</v>
      </c>
      <c r="BU335" s="161"/>
      <c r="BV335" s="7"/>
      <c r="BW335" s="7"/>
    </row>
    <row r="336">
      <c r="A336" s="7" t="s">
        <v>2060</v>
      </c>
      <c r="B336" s="132" t="b">
        <v>1</v>
      </c>
      <c r="C336" s="7"/>
      <c r="D336" s="138" t="s">
        <v>2061</v>
      </c>
      <c r="E336" s="134" t="str">
        <f t="array" ref="E336">IFNA( index(studiesdatasets!$A$2:$R4130,MATCH("*"&amp;IF(F336 = "","INVALID", F336)&amp;"*",studiesdatasets!$D$2:$D4130,0),1))</f>
        <v>set_1</v>
      </c>
      <c r="F336" s="134" t="s">
        <v>445</v>
      </c>
      <c r="G336" s="7" t="s">
        <v>2062</v>
      </c>
      <c r="H336" s="7" t="s">
        <v>2063</v>
      </c>
      <c r="I336" s="161"/>
      <c r="J336" s="161"/>
      <c r="K336" s="161" t="s">
        <v>16</v>
      </c>
      <c r="L336" s="161" t="s">
        <v>16</v>
      </c>
      <c r="M336" s="161" t="s">
        <v>799</v>
      </c>
      <c r="N336" s="7" t="str">
        <f t="shared" si="5"/>
        <v>TRUE</v>
      </c>
      <c r="O336" s="161" t="s">
        <v>488</v>
      </c>
      <c r="P336" s="161" t="s">
        <v>1822</v>
      </c>
      <c r="Q336" s="161" t="s">
        <v>1823</v>
      </c>
      <c r="R336" s="7" t="s">
        <v>844</v>
      </c>
      <c r="S336" s="7" t="s">
        <v>845</v>
      </c>
      <c r="T336" s="135">
        <v>43.443333</v>
      </c>
      <c r="U336" s="136">
        <v>-77.438333</v>
      </c>
      <c r="V336" s="137" t="s">
        <v>2051</v>
      </c>
      <c r="X336" s="161" t="s">
        <v>805</v>
      </c>
      <c r="Y336" s="161" t="s">
        <v>878</v>
      </c>
      <c r="Z336" s="161" t="s">
        <v>879</v>
      </c>
      <c r="AA336" s="7"/>
      <c r="AB336" s="7">
        <v>24.0</v>
      </c>
      <c r="AC336" s="7" t="s">
        <v>16</v>
      </c>
      <c r="AD336" s="7"/>
      <c r="AE336" s="7">
        <v>1.6</v>
      </c>
      <c r="AF336" s="7">
        <v>0.22</v>
      </c>
      <c r="AG336" s="7" t="s">
        <v>19</v>
      </c>
      <c r="AH336" s="7">
        <v>12.0</v>
      </c>
      <c r="AI336" s="7" t="s">
        <v>19</v>
      </c>
      <c r="AJ336" s="7" t="s">
        <v>19</v>
      </c>
      <c r="AK336" s="7"/>
      <c r="AL336" s="7" t="s">
        <v>19</v>
      </c>
      <c r="AM336" s="7" t="s">
        <v>19</v>
      </c>
      <c r="AN336" s="7" t="s">
        <v>19</v>
      </c>
      <c r="AO336" s="7">
        <v>12.0</v>
      </c>
      <c r="AP336" s="7" t="s">
        <v>19</v>
      </c>
      <c r="AQ336" s="7" t="s">
        <v>19</v>
      </c>
      <c r="AR336" s="7" t="s">
        <v>19</v>
      </c>
      <c r="AS336" s="7" t="s">
        <v>19</v>
      </c>
      <c r="AT336" s="7" t="s">
        <v>19</v>
      </c>
      <c r="AU336" s="7" t="s">
        <v>19</v>
      </c>
      <c r="AV336" s="7" t="s">
        <v>19</v>
      </c>
      <c r="AW336" s="7" t="s">
        <v>19</v>
      </c>
      <c r="AX336" s="7" t="s">
        <v>19</v>
      </c>
      <c r="AY336" s="7" t="s">
        <v>19</v>
      </c>
      <c r="AZ336" s="7" t="s">
        <v>19</v>
      </c>
      <c r="BA336" s="7" t="s">
        <v>19</v>
      </c>
      <c r="BB336" s="7" t="s">
        <v>19</v>
      </c>
      <c r="BC336" s="7" t="s">
        <v>19</v>
      </c>
      <c r="BD336" s="7"/>
      <c r="BE336" s="7" t="s">
        <v>19</v>
      </c>
      <c r="BF336" s="7" t="s">
        <v>19</v>
      </c>
      <c r="BG336" s="7" t="s">
        <v>19</v>
      </c>
      <c r="BH336" s="7" t="s">
        <v>19</v>
      </c>
      <c r="BI336" s="7" t="s">
        <v>19</v>
      </c>
      <c r="BJ336" s="7"/>
      <c r="BK336" s="7" t="s">
        <v>19</v>
      </c>
      <c r="BL336" s="7" t="s">
        <v>19</v>
      </c>
      <c r="BM336" s="7" t="s">
        <v>19</v>
      </c>
      <c r="BN336" s="7" t="s">
        <v>19</v>
      </c>
      <c r="BO336" s="7" t="s">
        <v>19</v>
      </c>
      <c r="BP336" s="7" t="s">
        <v>19</v>
      </c>
      <c r="BQ336" s="7" t="s">
        <v>19</v>
      </c>
      <c r="BR336" s="7">
        <v>100.0</v>
      </c>
      <c r="BS336" s="161"/>
      <c r="BT336" s="161" t="b">
        <v>0</v>
      </c>
      <c r="BU336" s="161"/>
      <c r="BV336" s="7"/>
      <c r="BW336" s="7"/>
    </row>
    <row r="337">
      <c r="A337" s="7" t="s">
        <v>2064</v>
      </c>
      <c r="B337" s="132" t="b">
        <v>1</v>
      </c>
      <c r="C337" s="7"/>
      <c r="D337" s="138" t="s">
        <v>2061</v>
      </c>
      <c r="E337" s="134" t="str">
        <f t="array" ref="E337">IFNA( index(studiesdatasets!$A$2:$R4130,MATCH("*"&amp;IF(F337 = "","INVALID", F337)&amp;"*",studiesdatasets!$D$2:$D4130,0),1))</f>
        <v>set_1</v>
      </c>
      <c r="F337" s="134" t="s">
        <v>445</v>
      </c>
      <c r="G337" s="7" t="s">
        <v>2062</v>
      </c>
      <c r="H337" s="7" t="s">
        <v>2065</v>
      </c>
      <c r="I337" s="161"/>
      <c r="J337" s="161"/>
      <c r="K337" s="161" t="s">
        <v>16</v>
      </c>
      <c r="L337" s="161" t="s">
        <v>16</v>
      </c>
      <c r="M337" s="161" t="s">
        <v>799</v>
      </c>
      <c r="N337" s="7" t="str">
        <f t="shared" si="5"/>
        <v>TRUE</v>
      </c>
      <c r="O337" s="161" t="s">
        <v>451</v>
      </c>
      <c r="P337" s="161" t="s">
        <v>1827</v>
      </c>
      <c r="Q337" s="161" t="s">
        <v>801</v>
      </c>
      <c r="R337" s="7" t="s">
        <v>844</v>
      </c>
      <c r="S337" s="7" t="s">
        <v>845</v>
      </c>
      <c r="T337" s="135">
        <v>43.443333</v>
      </c>
      <c r="U337" s="136">
        <v>-77.438333</v>
      </c>
      <c r="V337" s="137" t="s">
        <v>2051</v>
      </c>
      <c r="X337" s="161" t="s">
        <v>805</v>
      </c>
      <c r="Y337" s="161" t="s">
        <v>878</v>
      </c>
      <c r="Z337" s="161" t="s">
        <v>879</v>
      </c>
      <c r="AA337" s="7"/>
      <c r="AB337" s="7">
        <v>24.0</v>
      </c>
      <c r="AC337" s="7" t="s">
        <v>16</v>
      </c>
      <c r="AD337" s="7"/>
      <c r="AE337" s="7">
        <v>1.6</v>
      </c>
      <c r="AF337" s="7">
        <v>0.22</v>
      </c>
      <c r="AG337" s="7" t="s">
        <v>19</v>
      </c>
      <c r="AH337" s="7">
        <v>12.0</v>
      </c>
      <c r="AI337" s="7" t="s">
        <v>19</v>
      </c>
      <c r="AJ337" s="7" t="s">
        <v>19</v>
      </c>
      <c r="AK337" s="7"/>
      <c r="AL337" s="7" t="s">
        <v>19</v>
      </c>
      <c r="AM337" s="7" t="s">
        <v>19</v>
      </c>
      <c r="AN337" s="7" t="s">
        <v>19</v>
      </c>
      <c r="AO337" s="7">
        <v>12.0</v>
      </c>
      <c r="AP337" s="7" t="s">
        <v>19</v>
      </c>
      <c r="AQ337" s="7" t="s">
        <v>19</v>
      </c>
      <c r="AR337" s="7" t="s">
        <v>19</v>
      </c>
      <c r="AS337" s="7" t="s">
        <v>19</v>
      </c>
      <c r="AT337" s="7" t="s">
        <v>19</v>
      </c>
      <c r="AU337" s="7" t="s">
        <v>19</v>
      </c>
      <c r="AV337" s="7" t="s">
        <v>19</v>
      </c>
      <c r="AW337" s="7" t="s">
        <v>19</v>
      </c>
      <c r="AX337" s="7" t="s">
        <v>19</v>
      </c>
      <c r="AY337" s="7" t="s">
        <v>19</v>
      </c>
      <c r="AZ337" s="7" t="s">
        <v>19</v>
      </c>
      <c r="BA337" s="7" t="s">
        <v>19</v>
      </c>
      <c r="BB337" s="7" t="s">
        <v>19</v>
      </c>
      <c r="BC337" s="7" t="s">
        <v>19</v>
      </c>
      <c r="BD337" s="7"/>
      <c r="BE337" s="7" t="s">
        <v>19</v>
      </c>
      <c r="BF337" s="7" t="s">
        <v>19</v>
      </c>
      <c r="BG337" s="7" t="s">
        <v>19</v>
      </c>
      <c r="BH337" s="7" t="s">
        <v>19</v>
      </c>
      <c r="BI337" s="7" t="s">
        <v>19</v>
      </c>
      <c r="BJ337" s="7"/>
      <c r="BK337" s="7" t="s">
        <v>19</v>
      </c>
      <c r="BL337" s="7" t="s">
        <v>19</v>
      </c>
      <c r="BM337" s="7" t="s">
        <v>19</v>
      </c>
      <c r="BN337" s="7" t="s">
        <v>19</v>
      </c>
      <c r="BO337" s="7" t="s">
        <v>19</v>
      </c>
      <c r="BP337" s="7" t="s">
        <v>19</v>
      </c>
      <c r="BQ337" s="7" t="s">
        <v>19</v>
      </c>
      <c r="BR337" s="7">
        <v>100.0</v>
      </c>
      <c r="BS337" s="161"/>
      <c r="BT337" s="161" t="b">
        <v>0</v>
      </c>
      <c r="BU337" s="161"/>
      <c r="BV337" s="7"/>
      <c r="BW337" s="7"/>
    </row>
    <row r="338">
      <c r="A338" s="7" t="s">
        <v>2066</v>
      </c>
      <c r="B338" s="132" t="b">
        <v>1</v>
      </c>
      <c r="C338" s="7"/>
      <c r="D338" s="138" t="s">
        <v>2067</v>
      </c>
      <c r="E338" s="134" t="str">
        <f t="array" ref="E338">IFNA( index(studiesdatasets!$A$2:$R4130,MATCH("*"&amp;IF(F338 = "","INVALID", F338)&amp;"*",studiesdatasets!$D$2:$D4130,0),1))</f>
        <v>set_1</v>
      </c>
      <c r="F338" s="134" t="s">
        <v>445</v>
      </c>
      <c r="G338" s="7" t="s">
        <v>2068</v>
      </c>
      <c r="H338" s="7" t="s">
        <v>2069</v>
      </c>
      <c r="I338" s="161"/>
      <c r="J338" s="161"/>
      <c r="K338" s="161" t="s">
        <v>16</v>
      </c>
      <c r="L338" s="161" t="s">
        <v>16</v>
      </c>
      <c r="M338" s="161" t="s">
        <v>799</v>
      </c>
      <c r="N338" s="7" t="str">
        <f t="shared" si="5"/>
        <v>TRUE</v>
      </c>
      <c r="O338" s="161" t="s">
        <v>488</v>
      </c>
      <c r="P338" s="161" t="s">
        <v>1822</v>
      </c>
      <c r="Q338" s="161" t="s">
        <v>1823</v>
      </c>
      <c r="R338" s="7" t="s">
        <v>844</v>
      </c>
      <c r="S338" s="7" t="s">
        <v>845</v>
      </c>
      <c r="T338" s="135">
        <v>43.443333</v>
      </c>
      <c r="U338" s="136">
        <v>-77.438333</v>
      </c>
      <c r="V338" s="137" t="s">
        <v>2051</v>
      </c>
      <c r="X338" s="161" t="s">
        <v>805</v>
      </c>
      <c r="Y338" s="161" t="s">
        <v>878</v>
      </c>
      <c r="Z338" s="161" t="s">
        <v>879</v>
      </c>
      <c r="AA338" s="7"/>
      <c r="AB338" s="7">
        <v>1.8</v>
      </c>
      <c r="AC338" s="7" t="s">
        <v>16</v>
      </c>
      <c r="AD338" s="7"/>
      <c r="AE338" s="7">
        <v>1.6</v>
      </c>
      <c r="AF338" s="7">
        <v>0.22</v>
      </c>
      <c r="AG338" s="7" t="s">
        <v>19</v>
      </c>
      <c r="AH338" s="7">
        <v>21.0</v>
      </c>
      <c r="AI338" s="7" t="s">
        <v>19</v>
      </c>
      <c r="AJ338" s="7" t="s">
        <v>19</v>
      </c>
      <c r="AK338" s="7"/>
      <c r="AL338" s="7" t="s">
        <v>19</v>
      </c>
      <c r="AM338" s="7" t="s">
        <v>19</v>
      </c>
      <c r="AN338" s="7" t="s">
        <v>19</v>
      </c>
      <c r="AO338" s="7">
        <v>9.0</v>
      </c>
      <c r="AP338" s="7" t="s">
        <v>19</v>
      </c>
      <c r="AQ338" s="7" t="s">
        <v>19</v>
      </c>
      <c r="AR338" s="7" t="s">
        <v>19</v>
      </c>
      <c r="AS338" s="7" t="s">
        <v>19</v>
      </c>
      <c r="AT338" s="7" t="s">
        <v>19</v>
      </c>
      <c r="AU338" s="7" t="s">
        <v>19</v>
      </c>
      <c r="AV338" s="7" t="s">
        <v>19</v>
      </c>
      <c r="AW338" s="7" t="s">
        <v>19</v>
      </c>
      <c r="AX338" s="7" t="s">
        <v>19</v>
      </c>
      <c r="AY338" s="7" t="s">
        <v>19</v>
      </c>
      <c r="AZ338" s="7" t="s">
        <v>19</v>
      </c>
      <c r="BA338" s="7" t="s">
        <v>19</v>
      </c>
      <c r="BB338" s="7" t="s">
        <v>19</v>
      </c>
      <c r="BC338" s="7" t="s">
        <v>19</v>
      </c>
      <c r="BD338" s="7"/>
      <c r="BE338" s="7" t="s">
        <v>19</v>
      </c>
      <c r="BF338" s="7" t="s">
        <v>19</v>
      </c>
      <c r="BG338" s="7" t="s">
        <v>19</v>
      </c>
      <c r="BH338" s="7" t="s">
        <v>19</v>
      </c>
      <c r="BI338" s="7" t="s">
        <v>19</v>
      </c>
      <c r="BJ338" s="7"/>
      <c r="BK338" s="7" t="s">
        <v>19</v>
      </c>
      <c r="BL338" s="7" t="s">
        <v>19</v>
      </c>
      <c r="BM338" s="7" t="s">
        <v>19</v>
      </c>
      <c r="BN338" s="7" t="s">
        <v>19</v>
      </c>
      <c r="BO338" s="7" t="s">
        <v>19</v>
      </c>
      <c r="BP338" s="7" t="s">
        <v>19</v>
      </c>
      <c r="BQ338" s="7" t="s">
        <v>19</v>
      </c>
      <c r="BR338" s="7">
        <v>90.0</v>
      </c>
      <c r="BS338" s="161"/>
      <c r="BT338" s="161" t="b">
        <v>0</v>
      </c>
      <c r="BU338" s="161"/>
      <c r="BV338" s="7"/>
      <c r="BW338" s="7"/>
    </row>
    <row r="339">
      <c r="A339" s="7" t="s">
        <v>2070</v>
      </c>
      <c r="B339" s="132" t="b">
        <v>1</v>
      </c>
      <c r="C339" s="7"/>
      <c r="D339" s="138" t="s">
        <v>2067</v>
      </c>
      <c r="E339" s="134" t="str">
        <f t="array" ref="E339">IFNA( index(studiesdatasets!$A$2:$R4130,MATCH("*"&amp;IF(F339 = "","INVALID", F339)&amp;"*",studiesdatasets!$D$2:$D4130,0),1))</f>
        <v>set_1</v>
      </c>
      <c r="F339" s="134" t="s">
        <v>445</v>
      </c>
      <c r="G339" s="7" t="s">
        <v>2068</v>
      </c>
      <c r="H339" s="7" t="s">
        <v>2071</v>
      </c>
      <c r="I339" s="161"/>
      <c r="J339" s="161"/>
      <c r="K339" s="161" t="s">
        <v>16</v>
      </c>
      <c r="L339" s="161" t="s">
        <v>16</v>
      </c>
      <c r="M339" s="161" t="s">
        <v>799</v>
      </c>
      <c r="N339" s="7" t="str">
        <f t="shared" si="5"/>
        <v>TRUE</v>
      </c>
      <c r="O339" s="161" t="s">
        <v>451</v>
      </c>
      <c r="P339" s="161" t="s">
        <v>1827</v>
      </c>
      <c r="Q339" s="161" t="s">
        <v>801</v>
      </c>
      <c r="R339" s="7" t="s">
        <v>844</v>
      </c>
      <c r="S339" s="7" t="s">
        <v>845</v>
      </c>
      <c r="T339" s="135">
        <v>43.443333</v>
      </c>
      <c r="U339" s="136">
        <v>-77.438333</v>
      </c>
      <c r="V339" s="137" t="s">
        <v>2051</v>
      </c>
      <c r="X339" s="161" t="s">
        <v>805</v>
      </c>
      <c r="Y339" s="161" t="s">
        <v>878</v>
      </c>
      <c r="Z339" s="161" t="s">
        <v>879</v>
      </c>
      <c r="AA339" s="7"/>
      <c r="AB339" s="7">
        <v>1.8</v>
      </c>
      <c r="AC339" s="7" t="s">
        <v>16</v>
      </c>
      <c r="AD339" s="7"/>
      <c r="AE339" s="7">
        <v>1.6</v>
      </c>
      <c r="AF339" s="7">
        <v>0.22</v>
      </c>
      <c r="AG339" s="7" t="s">
        <v>19</v>
      </c>
      <c r="AH339" s="7">
        <v>21.0</v>
      </c>
      <c r="AI339" s="7" t="s">
        <v>19</v>
      </c>
      <c r="AJ339" s="7" t="s">
        <v>19</v>
      </c>
      <c r="AK339" s="7"/>
      <c r="AL339" s="7" t="s">
        <v>19</v>
      </c>
      <c r="AM339" s="7" t="s">
        <v>19</v>
      </c>
      <c r="AN339" s="7" t="s">
        <v>19</v>
      </c>
      <c r="AO339" s="7">
        <v>9.0</v>
      </c>
      <c r="AP339" s="7" t="s">
        <v>19</v>
      </c>
      <c r="AQ339" s="7" t="s">
        <v>19</v>
      </c>
      <c r="AR339" s="7" t="s">
        <v>19</v>
      </c>
      <c r="AS339" s="7" t="s">
        <v>19</v>
      </c>
      <c r="AT339" s="7" t="s">
        <v>19</v>
      </c>
      <c r="AU339" s="7" t="s">
        <v>19</v>
      </c>
      <c r="AV339" s="7" t="s">
        <v>19</v>
      </c>
      <c r="AW339" s="7" t="s">
        <v>19</v>
      </c>
      <c r="AX339" s="7" t="s">
        <v>19</v>
      </c>
      <c r="AY339" s="7" t="s">
        <v>19</v>
      </c>
      <c r="AZ339" s="7" t="s">
        <v>19</v>
      </c>
      <c r="BA339" s="7" t="s">
        <v>19</v>
      </c>
      <c r="BB339" s="7" t="s">
        <v>19</v>
      </c>
      <c r="BC339" s="7" t="s">
        <v>19</v>
      </c>
      <c r="BD339" s="7"/>
      <c r="BE339" s="7" t="s">
        <v>19</v>
      </c>
      <c r="BF339" s="7" t="s">
        <v>19</v>
      </c>
      <c r="BG339" s="7" t="s">
        <v>19</v>
      </c>
      <c r="BH339" s="7" t="s">
        <v>19</v>
      </c>
      <c r="BI339" s="7" t="s">
        <v>19</v>
      </c>
      <c r="BJ339" s="7"/>
      <c r="BK339" s="7" t="s">
        <v>19</v>
      </c>
      <c r="BL339" s="7" t="s">
        <v>19</v>
      </c>
      <c r="BM339" s="7" t="s">
        <v>19</v>
      </c>
      <c r="BN339" s="7" t="s">
        <v>19</v>
      </c>
      <c r="BO339" s="7" t="s">
        <v>19</v>
      </c>
      <c r="BP339" s="7" t="s">
        <v>19</v>
      </c>
      <c r="BQ339" s="7" t="s">
        <v>19</v>
      </c>
      <c r="BR339" s="7">
        <v>90.0</v>
      </c>
      <c r="BS339" s="161"/>
      <c r="BT339" s="161" t="b">
        <v>0</v>
      </c>
      <c r="BU339" s="161"/>
      <c r="BV339" s="7"/>
      <c r="BW339" s="7"/>
    </row>
    <row r="340">
      <c r="A340" s="7" t="s">
        <v>2072</v>
      </c>
      <c r="B340" s="132" t="b">
        <v>1</v>
      </c>
      <c r="C340" s="7"/>
      <c r="D340" s="138" t="s">
        <v>2073</v>
      </c>
      <c r="E340" s="134" t="str">
        <f t="array" ref="E340">IFNA( index(studiesdatasets!$A$2:$R4130,MATCH("*"&amp;IF(F340 = "","INVALID", F340)&amp;"*",studiesdatasets!$D$2:$D4130,0),1))</f>
        <v>set_1</v>
      </c>
      <c r="F340" s="151" t="s">
        <v>445</v>
      </c>
      <c r="G340" s="7" t="s">
        <v>2074</v>
      </c>
      <c r="H340" s="7" t="s">
        <v>2075</v>
      </c>
      <c r="I340" s="161"/>
      <c r="J340" s="161"/>
      <c r="K340" s="161" t="s">
        <v>16</v>
      </c>
      <c r="L340" s="161" t="s">
        <v>16</v>
      </c>
      <c r="M340" s="161" t="s">
        <v>799</v>
      </c>
      <c r="N340" s="7" t="str">
        <f t="shared" si="5"/>
        <v>TRUE</v>
      </c>
      <c r="O340" s="161" t="s">
        <v>488</v>
      </c>
      <c r="P340" s="161" t="s">
        <v>1822</v>
      </c>
      <c r="Q340" s="161" t="s">
        <v>1823</v>
      </c>
      <c r="R340" s="7" t="s">
        <v>844</v>
      </c>
      <c r="S340" s="7" t="s">
        <v>845</v>
      </c>
      <c r="T340" s="135">
        <v>43.596667</v>
      </c>
      <c r="U340" s="136">
        <v>-78.80167</v>
      </c>
      <c r="V340" s="137" t="s">
        <v>2034</v>
      </c>
      <c r="X340" s="161" t="s">
        <v>805</v>
      </c>
      <c r="Y340" s="161" t="s">
        <v>878</v>
      </c>
      <c r="Z340" s="161" t="s">
        <v>879</v>
      </c>
      <c r="AA340" s="7"/>
      <c r="AB340" s="7">
        <v>83.2</v>
      </c>
      <c r="AC340" s="7" t="s">
        <v>16</v>
      </c>
      <c r="AD340" s="7"/>
      <c r="AE340" s="7">
        <v>1.6</v>
      </c>
      <c r="AF340" s="7">
        <v>0.22</v>
      </c>
      <c r="AG340" s="7" t="s">
        <v>19</v>
      </c>
      <c r="AH340" s="7">
        <v>4.0</v>
      </c>
      <c r="AI340" s="7" t="s">
        <v>19</v>
      </c>
      <c r="AJ340" s="7" t="s">
        <v>19</v>
      </c>
      <c r="AK340" s="7"/>
      <c r="AL340" s="7" t="s">
        <v>19</v>
      </c>
      <c r="AM340" s="7" t="s">
        <v>19</v>
      </c>
      <c r="AN340" s="7" t="s">
        <v>19</v>
      </c>
      <c r="AO340" s="7">
        <v>13.0</v>
      </c>
      <c r="AP340" s="7" t="s">
        <v>19</v>
      </c>
      <c r="AQ340" s="7" t="s">
        <v>19</v>
      </c>
      <c r="AR340" s="7" t="s">
        <v>19</v>
      </c>
      <c r="AS340" s="7" t="s">
        <v>19</v>
      </c>
      <c r="AT340" s="7" t="s">
        <v>19</v>
      </c>
      <c r="AU340" s="7" t="s">
        <v>19</v>
      </c>
      <c r="AV340" s="7" t="s">
        <v>19</v>
      </c>
      <c r="AW340" s="7" t="s">
        <v>19</v>
      </c>
      <c r="AX340" s="7" t="s">
        <v>19</v>
      </c>
      <c r="AY340" s="7" t="s">
        <v>19</v>
      </c>
      <c r="AZ340" s="7" t="s">
        <v>19</v>
      </c>
      <c r="BA340" s="7" t="s">
        <v>19</v>
      </c>
      <c r="BB340" s="7" t="s">
        <v>19</v>
      </c>
      <c r="BC340" s="7" t="s">
        <v>19</v>
      </c>
      <c r="BD340" s="7"/>
      <c r="BE340" s="7" t="s">
        <v>19</v>
      </c>
      <c r="BF340" s="7" t="s">
        <v>19</v>
      </c>
      <c r="BG340" s="7" t="s">
        <v>19</v>
      </c>
      <c r="BH340" s="7" t="s">
        <v>19</v>
      </c>
      <c r="BI340" s="7" t="s">
        <v>19</v>
      </c>
      <c r="BJ340" s="7"/>
      <c r="BK340" s="7" t="s">
        <v>19</v>
      </c>
      <c r="BL340" s="7" t="s">
        <v>19</v>
      </c>
      <c r="BM340" s="7" t="s">
        <v>19</v>
      </c>
      <c r="BN340" s="7" t="s">
        <v>19</v>
      </c>
      <c r="BO340" s="7" t="s">
        <v>19</v>
      </c>
      <c r="BP340" s="7" t="s">
        <v>19</v>
      </c>
      <c r="BQ340" s="7" t="s">
        <v>19</v>
      </c>
      <c r="BR340" s="7">
        <v>5.0</v>
      </c>
      <c r="BS340" s="161"/>
      <c r="BT340" s="161" t="b">
        <v>0</v>
      </c>
      <c r="BU340" s="161"/>
      <c r="BV340" s="7"/>
      <c r="BW340" s="7"/>
    </row>
    <row r="341">
      <c r="A341" s="7" t="s">
        <v>2076</v>
      </c>
      <c r="B341" s="132" t="b">
        <v>1</v>
      </c>
      <c r="C341" s="7"/>
      <c r="D341" s="138" t="s">
        <v>2073</v>
      </c>
      <c r="E341" s="134" t="str">
        <f t="array" ref="E341">IFNA( index(studiesdatasets!$A$2:$R4130,MATCH("*"&amp;IF(F341 = "","INVALID", F341)&amp;"*",studiesdatasets!$D$2:$D4130,0),1))</f>
        <v>set_1</v>
      </c>
      <c r="F341" s="151" t="s">
        <v>445</v>
      </c>
      <c r="G341" s="7" t="s">
        <v>2074</v>
      </c>
      <c r="H341" s="7" t="s">
        <v>2077</v>
      </c>
      <c r="I341" s="161"/>
      <c r="J341" s="161"/>
      <c r="K341" s="161" t="s">
        <v>16</v>
      </c>
      <c r="L341" s="161" t="s">
        <v>16</v>
      </c>
      <c r="M341" s="161" t="s">
        <v>799</v>
      </c>
      <c r="N341" s="7" t="str">
        <f t="shared" si="5"/>
        <v>TRUE</v>
      </c>
      <c r="O341" s="161" t="s">
        <v>451</v>
      </c>
      <c r="P341" s="161" t="s">
        <v>1827</v>
      </c>
      <c r="Q341" s="161" t="s">
        <v>801</v>
      </c>
      <c r="R341" s="7" t="s">
        <v>844</v>
      </c>
      <c r="S341" s="7" t="s">
        <v>845</v>
      </c>
      <c r="T341" s="135">
        <v>43.596667</v>
      </c>
      <c r="U341" s="136">
        <v>-78.80167</v>
      </c>
      <c r="V341" s="137" t="s">
        <v>2034</v>
      </c>
      <c r="X341" s="161" t="s">
        <v>805</v>
      </c>
      <c r="Y341" s="161" t="s">
        <v>878</v>
      </c>
      <c r="Z341" s="161" t="s">
        <v>879</v>
      </c>
      <c r="AA341" s="7"/>
      <c r="AB341" s="7">
        <v>83.2</v>
      </c>
      <c r="AC341" s="7" t="s">
        <v>16</v>
      </c>
      <c r="AD341" s="7"/>
      <c r="AE341" s="7">
        <v>1.6</v>
      </c>
      <c r="AF341" s="7">
        <v>0.22</v>
      </c>
      <c r="AG341" s="7" t="s">
        <v>19</v>
      </c>
      <c r="AH341" s="7">
        <v>4.0</v>
      </c>
      <c r="AI341" s="7" t="s">
        <v>19</v>
      </c>
      <c r="AJ341" s="7" t="s">
        <v>19</v>
      </c>
      <c r="AK341" s="7"/>
      <c r="AL341" s="7" t="s">
        <v>19</v>
      </c>
      <c r="AM341" s="7" t="s">
        <v>19</v>
      </c>
      <c r="AN341" s="7" t="s">
        <v>19</v>
      </c>
      <c r="AO341" s="7">
        <v>13.0</v>
      </c>
      <c r="AP341" s="7" t="s">
        <v>19</v>
      </c>
      <c r="AQ341" s="7" t="s">
        <v>19</v>
      </c>
      <c r="AR341" s="7" t="s">
        <v>19</v>
      </c>
      <c r="AS341" s="7" t="s">
        <v>19</v>
      </c>
      <c r="AT341" s="7" t="s">
        <v>19</v>
      </c>
      <c r="AU341" s="7" t="s">
        <v>19</v>
      </c>
      <c r="AV341" s="7" t="s">
        <v>19</v>
      </c>
      <c r="AW341" s="7" t="s">
        <v>19</v>
      </c>
      <c r="AX341" s="7" t="s">
        <v>19</v>
      </c>
      <c r="AY341" s="7" t="s">
        <v>19</v>
      </c>
      <c r="AZ341" s="7" t="s">
        <v>19</v>
      </c>
      <c r="BA341" s="7" t="s">
        <v>19</v>
      </c>
      <c r="BB341" s="7" t="s">
        <v>19</v>
      </c>
      <c r="BC341" s="7" t="s">
        <v>19</v>
      </c>
      <c r="BD341" s="7"/>
      <c r="BE341" s="7" t="s">
        <v>19</v>
      </c>
      <c r="BF341" s="7" t="s">
        <v>19</v>
      </c>
      <c r="BG341" s="7" t="s">
        <v>19</v>
      </c>
      <c r="BH341" s="7" t="s">
        <v>19</v>
      </c>
      <c r="BI341" s="7" t="s">
        <v>19</v>
      </c>
      <c r="BJ341" s="7"/>
      <c r="BK341" s="7" t="s">
        <v>19</v>
      </c>
      <c r="BL341" s="7" t="s">
        <v>19</v>
      </c>
      <c r="BM341" s="7" t="s">
        <v>19</v>
      </c>
      <c r="BN341" s="7" t="s">
        <v>19</v>
      </c>
      <c r="BO341" s="7" t="s">
        <v>19</v>
      </c>
      <c r="BP341" s="7" t="s">
        <v>19</v>
      </c>
      <c r="BQ341" s="7" t="s">
        <v>19</v>
      </c>
      <c r="BR341" s="7">
        <v>5.0</v>
      </c>
      <c r="BS341" s="161"/>
      <c r="BT341" s="161" t="b">
        <v>0</v>
      </c>
      <c r="BU341" s="161"/>
      <c r="BV341" s="7"/>
      <c r="BW341" s="7"/>
    </row>
    <row r="342">
      <c r="A342" s="7" t="s">
        <v>2078</v>
      </c>
      <c r="B342" s="132" t="b">
        <v>1</v>
      </c>
      <c r="C342" s="7"/>
      <c r="D342" s="138" t="s">
        <v>2079</v>
      </c>
      <c r="E342" s="134" t="str">
        <f t="array" ref="E342">IFNA( index(studiesdatasets!$A$2:$R4130,MATCH("*"&amp;IF(F342 = "","INVALID", F342)&amp;"*",studiesdatasets!$D$2:$D4130,0),1))</f>
        <v>set_1</v>
      </c>
      <c r="F342" s="151" t="s">
        <v>445</v>
      </c>
      <c r="G342" s="7" t="s">
        <v>2080</v>
      </c>
      <c r="H342" s="7" t="s">
        <v>2081</v>
      </c>
      <c r="I342" s="161"/>
      <c r="J342" s="161"/>
      <c r="K342" s="161" t="s">
        <v>16</v>
      </c>
      <c r="L342" s="161" t="s">
        <v>16</v>
      </c>
      <c r="M342" s="161" t="s">
        <v>799</v>
      </c>
      <c r="N342" s="7" t="str">
        <f t="shared" si="5"/>
        <v>TRUE</v>
      </c>
      <c r="O342" s="161" t="s">
        <v>488</v>
      </c>
      <c r="P342" s="161" t="s">
        <v>1822</v>
      </c>
      <c r="Q342" s="161" t="s">
        <v>1823</v>
      </c>
      <c r="R342" s="7" t="s">
        <v>844</v>
      </c>
      <c r="S342" s="7" t="s">
        <v>845</v>
      </c>
      <c r="T342" s="135">
        <v>43.596667</v>
      </c>
      <c r="U342" s="136">
        <v>-78.80167</v>
      </c>
      <c r="V342" s="137" t="s">
        <v>2034</v>
      </c>
      <c r="X342" s="161" t="s">
        <v>805</v>
      </c>
      <c r="Y342" s="161" t="s">
        <v>878</v>
      </c>
      <c r="Z342" s="161" t="s">
        <v>879</v>
      </c>
      <c r="AA342" s="7"/>
      <c r="AB342" s="7">
        <v>16.2</v>
      </c>
      <c r="AC342" s="7" t="s">
        <v>16</v>
      </c>
      <c r="AD342" s="7"/>
      <c r="AE342" s="7">
        <v>1.6</v>
      </c>
      <c r="AF342" s="7">
        <v>0.22</v>
      </c>
      <c r="AG342" s="7" t="s">
        <v>19</v>
      </c>
      <c r="AH342" s="7">
        <v>10.0</v>
      </c>
      <c r="AI342" s="7" t="s">
        <v>19</v>
      </c>
      <c r="AJ342" s="7" t="s">
        <v>19</v>
      </c>
      <c r="AK342" s="7"/>
      <c r="AL342" s="7" t="s">
        <v>19</v>
      </c>
      <c r="AM342" s="7" t="s">
        <v>19</v>
      </c>
      <c r="AN342" s="7" t="s">
        <v>19</v>
      </c>
      <c r="AO342" s="7">
        <v>13.0</v>
      </c>
      <c r="AP342" s="7" t="s">
        <v>19</v>
      </c>
      <c r="AQ342" s="7" t="s">
        <v>19</v>
      </c>
      <c r="AR342" s="7" t="s">
        <v>19</v>
      </c>
      <c r="AS342" s="7" t="s">
        <v>19</v>
      </c>
      <c r="AT342" s="7" t="s">
        <v>19</v>
      </c>
      <c r="AU342" s="7" t="s">
        <v>19</v>
      </c>
      <c r="AV342" s="7" t="s">
        <v>19</v>
      </c>
      <c r="AW342" s="7" t="s">
        <v>19</v>
      </c>
      <c r="AX342" s="7" t="s">
        <v>19</v>
      </c>
      <c r="AY342" s="7" t="s">
        <v>19</v>
      </c>
      <c r="AZ342" s="7" t="s">
        <v>19</v>
      </c>
      <c r="BA342" s="7" t="s">
        <v>19</v>
      </c>
      <c r="BB342" s="7" t="s">
        <v>19</v>
      </c>
      <c r="BC342" s="7" t="s">
        <v>19</v>
      </c>
      <c r="BD342" s="7"/>
      <c r="BE342" s="7" t="s">
        <v>19</v>
      </c>
      <c r="BF342" s="7" t="s">
        <v>19</v>
      </c>
      <c r="BG342" s="7" t="s">
        <v>19</v>
      </c>
      <c r="BH342" s="7" t="s">
        <v>19</v>
      </c>
      <c r="BI342" s="7" t="s">
        <v>19</v>
      </c>
      <c r="BJ342" s="7"/>
      <c r="BK342" s="7" t="s">
        <v>19</v>
      </c>
      <c r="BL342" s="7" t="s">
        <v>19</v>
      </c>
      <c r="BM342" s="7" t="s">
        <v>19</v>
      </c>
      <c r="BN342" s="7" t="s">
        <v>19</v>
      </c>
      <c r="BO342" s="7" t="s">
        <v>19</v>
      </c>
      <c r="BP342" s="7" t="s">
        <v>19</v>
      </c>
      <c r="BQ342" s="7" t="s">
        <v>19</v>
      </c>
      <c r="BR342" s="7">
        <v>75.0</v>
      </c>
      <c r="BS342" s="161"/>
      <c r="BT342" s="161" t="b">
        <v>0</v>
      </c>
      <c r="BU342" s="161"/>
      <c r="BV342" s="7"/>
      <c r="BW342" s="7"/>
    </row>
    <row r="343">
      <c r="A343" s="7" t="s">
        <v>2082</v>
      </c>
      <c r="B343" s="132" t="b">
        <v>1</v>
      </c>
      <c r="C343" s="7"/>
      <c r="D343" s="138" t="s">
        <v>2079</v>
      </c>
      <c r="E343" s="134" t="str">
        <f t="array" ref="E343">IFNA( index(studiesdatasets!$A$2:$R4130,MATCH("*"&amp;IF(F343 = "","INVALID", F343)&amp;"*",studiesdatasets!$D$2:$D4130,0),1))</f>
        <v>set_1</v>
      </c>
      <c r="F343" s="151" t="s">
        <v>445</v>
      </c>
      <c r="G343" s="7" t="s">
        <v>2080</v>
      </c>
      <c r="H343" s="7" t="s">
        <v>2083</v>
      </c>
      <c r="I343" s="161"/>
      <c r="J343" s="161"/>
      <c r="K343" s="161" t="s">
        <v>16</v>
      </c>
      <c r="L343" s="161" t="s">
        <v>16</v>
      </c>
      <c r="M343" s="161" t="s">
        <v>799</v>
      </c>
      <c r="N343" s="7" t="str">
        <f t="shared" si="5"/>
        <v>TRUE</v>
      </c>
      <c r="O343" s="161" t="s">
        <v>451</v>
      </c>
      <c r="P343" s="161" t="s">
        <v>1827</v>
      </c>
      <c r="Q343" s="161" t="s">
        <v>801</v>
      </c>
      <c r="R343" s="7" t="s">
        <v>844</v>
      </c>
      <c r="S343" s="7" t="s">
        <v>845</v>
      </c>
      <c r="T343" s="135">
        <v>43.596667</v>
      </c>
      <c r="U343" s="136">
        <v>-78.80167</v>
      </c>
      <c r="V343" s="137" t="s">
        <v>2034</v>
      </c>
      <c r="X343" s="161" t="s">
        <v>805</v>
      </c>
      <c r="Y343" s="161" t="s">
        <v>878</v>
      </c>
      <c r="Z343" s="161" t="s">
        <v>879</v>
      </c>
      <c r="AA343" s="7"/>
      <c r="AB343" s="7">
        <v>16.2</v>
      </c>
      <c r="AC343" s="7" t="s">
        <v>16</v>
      </c>
      <c r="AD343" s="7"/>
      <c r="AE343" s="7">
        <v>1.6</v>
      </c>
      <c r="AF343" s="7">
        <v>0.22</v>
      </c>
      <c r="AG343" s="7" t="s">
        <v>19</v>
      </c>
      <c r="AH343" s="7">
        <v>10.0</v>
      </c>
      <c r="AI343" s="7" t="s">
        <v>19</v>
      </c>
      <c r="AJ343" s="7" t="s">
        <v>19</v>
      </c>
      <c r="AK343" s="7"/>
      <c r="AL343" s="7" t="s">
        <v>19</v>
      </c>
      <c r="AM343" s="7" t="s">
        <v>19</v>
      </c>
      <c r="AN343" s="7" t="s">
        <v>19</v>
      </c>
      <c r="AO343" s="7">
        <v>13.0</v>
      </c>
      <c r="AP343" s="7" t="s">
        <v>19</v>
      </c>
      <c r="AQ343" s="7" t="s">
        <v>19</v>
      </c>
      <c r="AR343" s="7" t="s">
        <v>19</v>
      </c>
      <c r="AS343" s="7" t="s">
        <v>19</v>
      </c>
      <c r="AT343" s="7" t="s">
        <v>19</v>
      </c>
      <c r="AU343" s="7" t="s">
        <v>19</v>
      </c>
      <c r="AV343" s="7" t="s">
        <v>19</v>
      </c>
      <c r="AW343" s="7" t="s">
        <v>19</v>
      </c>
      <c r="AX343" s="7" t="s">
        <v>19</v>
      </c>
      <c r="AY343" s="7" t="s">
        <v>19</v>
      </c>
      <c r="AZ343" s="7" t="s">
        <v>19</v>
      </c>
      <c r="BA343" s="7" t="s">
        <v>19</v>
      </c>
      <c r="BB343" s="7" t="s">
        <v>19</v>
      </c>
      <c r="BC343" s="7" t="s">
        <v>19</v>
      </c>
      <c r="BD343" s="7"/>
      <c r="BE343" s="7" t="s">
        <v>19</v>
      </c>
      <c r="BF343" s="7" t="s">
        <v>19</v>
      </c>
      <c r="BG343" s="7" t="s">
        <v>19</v>
      </c>
      <c r="BH343" s="7" t="s">
        <v>19</v>
      </c>
      <c r="BI343" s="7" t="s">
        <v>19</v>
      </c>
      <c r="BJ343" s="7"/>
      <c r="BK343" s="7" t="s">
        <v>19</v>
      </c>
      <c r="BL343" s="7" t="s">
        <v>19</v>
      </c>
      <c r="BM343" s="7" t="s">
        <v>19</v>
      </c>
      <c r="BN343" s="7" t="s">
        <v>19</v>
      </c>
      <c r="BO343" s="7" t="s">
        <v>19</v>
      </c>
      <c r="BP343" s="7" t="s">
        <v>19</v>
      </c>
      <c r="BQ343" s="7" t="s">
        <v>19</v>
      </c>
      <c r="BR343" s="7">
        <v>75.0</v>
      </c>
      <c r="BS343" s="161"/>
      <c r="BT343" s="161" t="b">
        <v>0</v>
      </c>
      <c r="BU343" s="161"/>
      <c r="BV343" s="7"/>
      <c r="BW343" s="7"/>
    </row>
    <row r="344">
      <c r="A344" s="7" t="s">
        <v>2084</v>
      </c>
      <c r="B344" s="132" t="b">
        <v>1</v>
      </c>
      <c r="C344" s="7"/>
      <c r="D344" s="138" t="s">
        <v>2085</v>
      </c>
      <c r="E344" s="134" t="str">
        <f t="array" ref="E344">IFNA( index(studiesdatasets!$A$2:$R4130,MATCH("*"&amp;IF(F344 = "","INVALID", F344)&amp;"*",studiesdatasets!$D$2:$D4130,0),1))</f>
        <v>set_1</v>
      </c>
      <c r="F344" s="151" t="s">
        <v>445</v>
      </c>
      <c r="G344" s="7" t="s">
        <v>2086</v>
      </c>
      <c r="H344" s="7" t="s">
        <v>2087</v>
      </c>
      <c r="I344" s="161"/>
      <c r="J344" s="161"/>
      <c r="K344" s="161" t="s">
        <v>16</v>
      </c>
      <c r="L344" s="161" t="s">
        <v>16</v>
      </c>
      <c r="M344" s="161" t="s">
        <v>799</v>
      </c>
      <c r="N344" s="7" t="str">
        <f t="shared" si="5"/>
        <v>TRUE</v>
      </c>
      <c r="O344" s="161" t="s">
        <v>488</v>
      </c>
      <c r="P344" s="161" t="s">
        <v>1822</v>
      </c>
      <c r="Q344" s="161" t="s">
        <v>1823</v>
      </c>
      <c r="R344" s="7" t="s">
        <v>844</v>
      </c>
      <c r="S344" s="7" t="s">
        <v>845</v>
      </c>
      <c r="T344" s="135">
        <v>43.596667</v>
      </c>
      <c r="U344" s="136">
        <v>-78.80167</v>
      </c>
      <c r="V344" s="137" t="s">
        <v>2034</v>
      </c>
      <c r="X344" s="161" t="s">
        <v>805</v>
      </c>
      <c r="Y344" s="161" t="s">
        <v>878</v>
      </c>
      <c r="Z344" s="161" t="s">
        <v>879</v>
      </c>
      <c r="AA344" s="7"/>
      <c r="AB344" s="7">
        <v>126.9</v>
      </c>
      <c r="AC344" s="7" t="s">
        <v>16</v>
      </c>
      <c r="AD344" s="7"/>
      <c r="AE344" s="7">
        <v>1.6</v>
      </c>
      <c r="AF344" s="7">
        <v>0.22</v>
      </c>
      <c r="AG344" s="7" t="s">
        <v>19</v>
      </c>
      <c r="AH344" s="7">
        <v>4.0</v>
      </c>
      <c r="AI344" s="7" t="s">
        <v>19</v>
      </c>
      <c r="AJ344" s="7" t="s">
        <v>19</v>
      </c>
      <c r="AK344" s="7"/>
      <c r="AL344" s="7" t="s">
        <v>19</v>
      </c>
      <c r="AM344" s="7" t="s">
        <v>19</v>
      </c>
      <c r="AN344" s="7" t="s">
        <v>19</v>
      </c>
      <c r="AO344" s="7">
        <v>13.0</v>
      </c>
      <c r="AP344" s="7" t="s">
        <v>19</v>
      </c>
      <c r="AQ344" s="7" t="s">
        <v>19</v>
      </c>
      <c r="AR344" s="7" t="s">
        <v>19</v>
      </c>
      <c r="AS344" s="7" t="s">
        <v>19</v>
      </c>
      <c r="AT344" s="7" t="s">
        <v>19</v>
      </c>
      <c r="AU344" s="7" t="s">
        <v>19</v>
      </c>
      <c r="AV344" s="7" t="s">
        <v>19</v>
      </c>
      <c r="AW344" s="7" t="s">
        <v>19</v>
      </c>
      <c r="AX344" s="7" t="s">
        <v>19</v>
      </c>
      <c r="AY344" s="7" t="s">
        <v>19</v>
      </c>
      <c r="AZ344" s="7" t="s">
        <v>19</v>
      </c>
      <c r="BA344" s="7" t="s">
        <v>19</v>
      </c>
      <c r="BB344" s="7" t="s">
        <v>19</v>
      </c>
      <c r="BC344" s="7" t="s">
        <v>19</v>
      </c>
      <c r="BD344" s="7"/>
      <c r="BE344" s="7" t="s">
        <v>19</v>
      </c>
      <c r="BF344" s="7" t="s">
        <v>19</v>
      </c>
      <c r="BG344" s="7" t="s">
        <v>19</v>
      </c>
      <c r="BH344" s="7" t="s">
        <v>19</v>
      </c>
      <c r="BI344" s="7" t="s">
        <v>19</v>
      </c>
      <c r="BJ344" s="7"/>
      <c r="BK344" s="7" t="s">
        <v>19</v>
      </c>
      <c r="BL344" s="7" t="s">
        <v>19</v>
      </c>
      <c r="BM344" s="7" t="s">
        <v>19</v>
      </c>
      <c r="BN344" s="7" t="s">
        <v>19</v>
      </c>
      <c r="BO344" s="7" t="s">
        <v>19</v>
      </c>
      <c r="BP344" s="7" t="s">
        <v>19</v>
      </c>
      <c r="BQ344" s="7" t="s">
        <v>19</v>
      </c>
      <c r="BR344" s="7">
        <v>2.0</v>
      </c>
      <c r="BS344" s="161"/>
      <c r="BT344" s="161" t="b">
        <v>0</v>
      </c>
      <c r="BU344" s="161"/>
      <c r="BV344" s="7"/>
      <c r="BW344" s="7"/>
    </row>
    <row r="345">
      <c r="A345" s="7" t="s">
        <v>2088</v>
      </c>
      <c r="B345" s="132" t="b">
        <v>1</v>
      </c>
      <c r="C345" s="7"/>
      <c r="D345" s="138" t="s">
        <v>2085</v>
      </c>
      <c r="E345" s="134" t="str">
        <f t="array" ref="E345">IFNA( index(studiesdatasets!$A$2:$R4130,MATCH("*"&amp;IF(F345 = "","INVALID", F345)&amp;"*",studiesdatasets!$D$2:$D4130,0),1))</f>
        <v>set_1</v>
      </c>
      <c r="F345" s="151" t="s">
        <v>445</v>
      </c>
      <c r="G345" s="7" t="s">
        <v>2086</v>
      </c>
      <c r="H345" s="7" t="s">
        <v>2089</v>
      </c>
      <c r="I345" s="161"/>
      <c r="J345" s="161"/>
      <c r="K345" s="161" t="s">
        <v>16</v>
      </c>
      <c r="L345" s="161" t="s">
        <v>16</v>
      </c>
      <c r="M345" s="161" t="s">
        <v>799</v>
      </c>
      <c r="N345" s="7" t="str">
        <f t="shared" si="5"/>
        <v>TRUE</v>
      </c>
      <c r="O345" s="161" t="s">
        <v>451</v>
      </c>
      <c r="P345" s="161" t="s">
        <v>1827</v>
      </c>
      <c r="Q345" s="161" t="s">
        <v>801</v>
      </c>
      <c r="R345" s="7" t="s">
        <v>844</v>
      </c>
      <c r="S345" s="7" t="s">
        <v>845</v>
      </c>
      <c r="T345" s="135">
        <v>43.596667</v>
      </c>
      <c r="U345" s="136">
        <v>-78.80167</v>
      </c>
      <c r="V345" s="137" t="s">
        <v>2034</v>
      </c>
      <c r="X345" s="161" t="s">
        <v>805</v>
      </c>
      <c r="Y345" s="161" t="s">
        <v>878</v>
      </c>
      <c r="Z345" s="161" t="s">
        <v>879</v>
      </c>
      <c r="AA345" s="7"/>
      <c r="AB345" s="7">
        <v>126.9</v>
      </c>
      <c r="AC345" s="7" t="s">
        <v>16</v>
      </c>
      <c r="AD345" s="7"/>
      <c r="AE345" s="7">
        <v>1.6</v>
      </c>
      <c r="AF345" s="7">
        <v>0.22</v>
      </c>
      <c r="AG345" s="7" t="s">
        <v>19</v>
      </c>
      <c r="AH345" s="7">
        <v>4.0</v>
      </c>
      <c r="AI345" s="7" t="s">
        <v>19</v>
      </c>
      <c r="AJ345" s="7" t="s">
        <v>19</v>
      </c>
      <c r="AK345" s="7"/>
      <c r="AL345" s="7" t="s">
        <v>19</v>
      </c>
      <c r="AM345" s="7" t="s">
        <v>19</v>
      </c>
      <c r="AN345" s="7" t="s">
        <v>19</v>
      </c>
      <c r="AO345" s="7">
        <v>13.0</v>
      </c>
      <c r="AP345" s="7" t="s">
        <v>19</v>
      </c>
      <c r="AQ345" s="7" t="s">
        <v>19</v>
      </c>
      <c r="AR345" s="7" t="s">
        <v>19</v>
      </c>
      <c r="AS345" s="7" t="s">
        <v>19</v>
      </c>
      <c r="AT345" s="7" t="s">
        <v>19</v>
      </c>
      <c r="AU345" s="7" t="s">
        <v>19</v>
      </c>
      <c r="AV345" s="7" t="s">
        <v>19</v>
      </c>
      <c r="AW345" s="7" t="s">
        <v>19</v>
      </c>
      <c r="AX345" s="7" t="s">
        <v>19</v>
      </c>
      <c r="AY345" s="7" t="s">
        <v>19</v>
      </c>
      <c r="AZ345" s="7" t="s">
        <v>19</v>
      </c>
      <c r="BA345" s="7" t="s">
        <v>19</v>
      </c>
      <c r="BB345" s="7" t="s">
        <v>19</v>
      </c>
      <c r="BC345" s="7" t="s">
        <v>19</v>
      </c>
      <c r="BD345" s="7"/>
      <c r="BE345" s="7" t="s">
        <v>19</v>
      </c>
      <c r="BF345" s="7" t="s">
        <v>19</v>
      </c>
      <c r="BG345" s="7" t="s">
        <v>19</v>
      </c>
      <c r="BH345" s="7" t="s">
        <v>19</v>
      </c>
      <c r="BI345" s="7" t="s">
        <v>19</v>
      </c>
      <c r="BJ345" s="7"/>
      <c r="BK345" s="7" t="s">
        <v>19</v>
      </c>
      <c r="BL345" s="7" t="s">
        <v>19</v>
      </c>
      <c r="BM345" s="7" t="s">
        <v>19</v>
      </c>
      <c r="BN345" s="7" t="s">
        <v>19</v>
      </c>
      <c r="BO345" s="7" t="s">
        <v>19</v>
      </c>
      <c r="BP345" s="7" t="s">
        <v>19</v>
      </c>
      <c r="BQ345" s="7" t="s">
        <v>19</v>
      </c>
      <c r="BR345" s="7">
        <v>2.0</v>
      </c>
      <c r="BS345" s="161"/>
      <c r="BT345" s="161" t="b">
        <v>0</v>
      </c>
      <c r="BU345" s="161"/>
      <c r="BV345" s="7"/>
      <c r="BW345" s="7"/>
    </row>
    <row r="346">
      <c r="A346" s="7" t="s">
        <v>2090</v>
      </c>
      <c r="B346" s="132" t="b">
        <v>1</v>
      </c>
      <c r="C346" s="7"/>
      <c r="D346" s="138" t="s">
        <v>2091</v>
      </c>
      <c r="E346" s="134" t="str">
        <f t="array" ref="E346">IFNA( index(studiesdatasets!$A$2:$R4130,MATCH("*"&amp;IF(F346 = "","INVALID", F346)&amp;"*",studiesdatasets!$D$2:$D4130,0),1))</f>
        <v>set_1</v>
      </c>
      <c r="F346" s="151" t="s">
        <v>445</v>
      </c>
      <c r="G346" s="7" t="s">
        <v>2092</v>
      </c>
      <c r="H346" s="7" t="s">
        <v>2093</v>
      </c>
      <c r="I346" s="161"/>
      <c r="J346" s="161"/>
      <c r="K346" s="161" t="s">
        <v>16</v>
      </c>
      <c r="L346" s="161" t="s">
        <v>16</v>
      </c>
      <c r="M346" s="161" t="s">
        <v>799</v>
      </c>
      <c r="N346" s="7" t="str">
        <f t="shared" si="5"/>
        <v>TRUE</v>
      </c>
      <c r="O346" s="161" t="s">
        <v>488</v>
      </c>
      <c r="P346" s="161" t="s">
        <v>1822</v>
      </c>
      <c r="Q346" s="161" t="s">
        <v>1823</v>
      </c>
      <c r="R346" s="7" t="s">
        <v>844</v>
      </c>
      <c r="S346" s="7" t="s">
        <v>845</v>
      </c>
      <c r="T346" s="135">
        <v>43.596667</v>
      </c>
      <c r="U346" s="136">
        <v>-78.80167</v>
      </c>
      <c r="V346" s="137" t="s">
        <v>2034</v>
      </c>
      <c r="X346" s="161" t="s">
        <v>805</v>
      </c>
      <c r="Y346" s="161" t="s">
        <v>878</v>
      </c>
      <c r="Z346" s="161" t="s">
        <v>879</v>
      </c>
      <c r="AA346" s="7"/>
      <c r="AB346" s="7">
        <v>1.9</v>
      </c>
      <c r="AC346" s="7" t="s">
        <v>16</v>
      </c>
      <c r="AD346" s="7"/>
      <c r="AE346" s="7">
        <v>1.6</v>
      </c>
      <c r="AF346" s="7">
        <v>0.22</v>
      </c>
      <c r="AG346" s="7" t="s">
        <v>19</v>
      </c>
      <c r="AH346" s="7">
        <v>20.0</v>
      </c>
      <c r="AI346" s="7" t="s">
        <v>19</v>
      </c>
      <c r="AJ346" s="7" t="s">
        <v>19</v>
      </c>
      <c r="AK346" s="7"/>
      <c r="AL346" s="7" t="s">
        <v>19</v>
      </c>
      <c r="AM346" s="7" t="s">
        <v>19</v>
      </c>
      <c r="AN346" s="7" t="s">
        <v>19</v>
      </c>
      <c r="AO346" s="7">
        <v>9.0</v>
      </c>
      <c r="AP346" s="7" t="s">
        <v>19</v>
      </c>
      <c r="AQ346" s="7" t="s">
        <v>19</v>
      </c>
      <c r="AR346" s="7" t="s">
        <v>19</v>
      </c>
      <c r="AS346" s="7" t="s">
        <v>19</v>
      </c>
      <c r="AT346" s="7" t="s">
        <v>19</v>
      </c>
      <c r="AU346" s="7" t="s">
        <v>19</v>
      </c>
      <c r="AV346" s="7" t="s">
        <v>19</v>
      </c>
      <c r="AW346" s="7" t="s">
        <v>19</v>
      </c>
      <c r="AX346" s="7" t="s">
        <v>19</v>
      </c>
      <c r="AY346" s="7" t="s">
        <v>19</v>
      </c>
      <c r="AZ346" s="7" t="s">
        <v>19</v>
      </c>
      <c r="BA346" s="7" t="s">
        <v>19</v>
      </c>
      <c r="BB346" s="7" t="s">
        <v>19</v>
      </c>
      <c r="BC346" s="7" t="s">
        <v>19</v>
      </c>
      <c r="BD346" s="7"/>
      <c r="BE346" s="7" t="s">
        <v>19</v>
      </c>
      <c r="BF346" s="7" t="s">
        <v>19</v>
      </c>
      <c r="BG346" s="7" t="s">
        <v>19</v>
      </c>
      <c r="BH346" s="7" t="s">
        <v>19</v>
      </c>
      <c r="BI346" s="7" t="s">
        <v>19</v>
      </c>
      <c r="BJ346" s="7"/>
      <c r="BK346" s="7" t="s">
        <v>19</v>
      </c>
      <c r="BL346" s="7" t="s">
        <v>19</v>
      </c>
      <c r="BM346" s="7" t="s">
        <v>19</v>
      </c>
      <c r="BN346" s="7" t="s">
        <v>19</v>
      </c>
      <c r="BO346" s="7" t="s">
        <v>19</v>
      </c>
      <c r="BP346" s="7" t="s">
        <v>19</v>
      </c>
      <c r="BQ346" s="7" t="s">
        <v>19</v>
      </c>
      <c r="BR346" s="7">
        <v>40.0</v>
      </c>
      <c r="BS346" s="161"/>
      <c r="BT346" s="161" t="b">
        <v>0</v>
      </c>
      <c r="BU346" s="161"/>
      <c r="BV346" s="7"/>
      <c r="BW346" s="7"/>
    </row>
    <row r="347">
      <c r="A347" s="7" t="s">
        <v>2094</v>
      </c>
      <c r="B347" s="132" t="b">
        <v>1</v>
      </c>
      <c r="C347" s="7"/>
      <c r="D347" s="138" t="s">
        <v>2091</v>
      </c>
      <c r="E347" s="134" t="str">
        <f t="array" ref="E347">IFNA( index(studiesdatasets!$A$2:$R4130,MATCH("*"&amp;IF(F347 = "","INVALID", F347)&amp;"*",studiesdatasets!$D$2:$D4130,0),1))</f>
        <v>set_1</v>
      </c>
      <c r="F347" s="151" t="s">
        <v>445</v>
      </c>
      <c r="G347" s="7" t="s">
        <v>2092</v>
      </c>
      <c r="H347" s="7" t="s">
        <v>2095</v>
      </c>
      <c r="I347" s="7"/>
      <c r="J347" s="7"/>
      <c r="K347" s="7" t="s">
        <v>16</v>
      </c>
      <c r="L347" s="7" t="s">
        <v>16</v>
      </c>
      <c r="M347" s="7" t="s">
        <v>799</v>
      </c>
      <c r="N347" s="7" t="str">
        <f t="shared" si="5"/>
        <v>TRUE</v>
      </c>
      <c r="O347" s="7" t="s">
        <v>451</v>
      </c>
      <c r="P347" s="161" t="s">
        <v>1827</v>
      </c>
      <c r="Q347" s="161" t="s">
        <v>801</v>
      </c>
      <c r="R347" s="7" t="s">
        <v>844</v>
      </c>
      <c r="S347" s="7" t="s">
        <v>845</v>
      </c>
      <c r="T347" s="135">
        <v>43.596667</v>
      </c>
      <c r="U347" s="136">
        <v>-78.80167</v>
      </c>
      <c r="V347" s="137" t="s">
        <v>2034</v>
      </c>
      <c r="X347" s="161" t="s">
        <v>805</v>
      </c>
      <c r="Z347" s="161" t="s">
        <v>879</v>
      </c>
      <c r="AA347" s="7"/>
      <c r="AB347" s="7">
        <v>1.9</v>
      </c>
      <c r="AC347" s="7" t="s">
        <v>16</v>
      </c>
      <c r="AD347" s="7"/>
      <c r="AE347" s="7">
        <v>1.6</v>
      </c>
      <c r="AF347" s="7">
        <v>0.22</v>
      </c>
      <c r="AG347" s="7" t="s">
        <v>19</v>
      </c>
      <c r="AH347" s="7">
        <v>20.0</v>
      </c>
      <c r="AI347" s="7" t="s">
        <v>19</v>
      </c>
      <c r="AJ347" s="7" t="s">
        <v>19</v>
      </c>
      <c r="AK347" s="7"/>
      <c r="AL347" s="7" t="s">
        <v>19</v>
      </c>
      <c r="AM347" s="7" t="s">
        <v>19</v>
      </c>
      <c r="AN347" s="7" t="s">
        <v>19</v>
      </c>
      <c r="AO347" s="7">
        <v>9.0</v>
      </c>
      <c r="AP347" s="7" t="s">
        <v>19</v>
      </c>
      <c r="AQ347" s="7" t="s">
        <v>19</v>
      </c>
      <c r="AR347" s="7" t="s">
        <v>19</v>
      </c>
      <c r="AS347" s="7" t="s">
        <v>19</v>
      </c>
      <c r="AT347" s="7" t="s">
        <v>19</v>
      </c>
      <c r="AU347" s="7" t="s">
        <v>19</v>
      </c>
      <c r="AV347" s="7" t="s">
        <v>19</v>
      </c>
      <c r="AW347" s="7" t="s">
        <v>19</v>
      </c>
      <c r="AX347" s="7" t="s">
        <v>19</v>
      </c>
      <c r="AY347" s="7" t="s">
        <v>19</v>
      </c>
      <c r="AZ347" s="7" t="s">
        <v>19</v>
      </c>
      <c r="BA347" s="7" t="s">
        <v>19</v>
      </c>
      <c r="BB347" s="7" t="s">
        <v>19</v>
      </c>
      <c r="BC347" s="7" t="s">
        <v>19</v>
      </c>
      <c r="BD347" s="7"/>
      <c r="BE347" s="7" t="s">
        <v>19</v>
      </c>
      <c r="BF347" s="7" t="s">
        <v>19</v>
      </c>
      <c r="BG347" s="7" t="s">
        <v>19</v>
      </c>
      <c r="BH347" s="7" t="s">
        <v>19</v>
      </c>
      <c r="BI347" s="7" t="s">
        <v>19</v>
      </c>
      <c r="BJ347" s="7"/>
      <c r="BK347" s="7" t="s">
        <v>19</v>
      </c>
      <c r="BL347" s="7" t="s">
        <v>19</v>
      </c>
      <c r="BM347" s="7" t="s">
        <v>19</v>
      </c>
      <c r="BN347" s="7" t="s">
        <v>19</v>
      </c>
      <c r="BO347" s="7" t="s">
        <v>19</v>
      </c>
      <c r="BP347" s="7" t="s">
        <v>19</v>
      </c>
      <c r="BQ347" s="7" t="s">
        <v>19</v>
      </c>
      <c r="BR347" s="7">
        <v>40.0</v>
      </c>
      <c r="BS347" s="7"/>
      <c r="BT347" s="7" t="b">
        <v>0</v>
      </c>
      <c r="BU347" s="7"/>
      <c r="BV347" s="7"/>
      <c r="BW347" s="7"/>
    </row>
    <row r="348">
      <c r="A348" s="7" t="s">
        <v>2096</v>
      </c>
      <c r="B348" s="132" t="b">
        <v>1</v>
      </c>
      <c r="C348" s="7"/>
      <c r="D348" s="138" t="s">
        <v>2097</v>
      </c>
      <c r="E348" s="134" t="str">
        <f t="array" ref="E348">IFNA( index(studiesdatasets!$A$2:$R4130,MATCH("*"&amp;IF(F348 = "","INVALID", F348)&amp;"*",studiesdatasets!$D$2:$D4130,0),1))</f>
        <v>set_1</v>
      </c>
      <c r="F348" s="151" t="s">
        <v>445</v>
      </c>
      <c r="G348" s="7" t="s">
        <v>2098</v>
      </c>
      <c r="H348" s="7" t="s">
        <v>2099</v>
      </c>
      <c r="I348" s="161"/>
      <c r="J348" s="161"/>
      <c r="K348" s="161" t="s">
        <v>16</v>
      </c>
      <c r="L348" s="161" t="s">
        <v>16</v>
      </c>
      <c r="M348" s="161" t="s">
        <v>799</v>
      </c>
      <c r="N348" s="7" t="str">
        <f t="shared" si="5"/>
        <v>TRUE</v>
      </c>
      <c r="O348" s="161" t="s">
        <v>488</v>
      </c>
      <c r="P348" s="161" t="s">
        <v>1822</v>
      </c>
      <c r="Q348" s="161" t="s">
        <v>1823</v>
      </c>
      <c r="R348" s="7" t="s">
        <v>552</v>
      </c>
      <c r="S348" s="7" t="s">
        <v>833</v>
      </c>
      <c r="T348" s="135">
        <v>44.736667</v>
      </c>
      <c r="U348" s="136">
        <v>-86.721667</v>
      </c>
      <c r="V348" s="137" t="s">
        <v>2100</v>
      </c>
      <c r="X348" s="161" t="s">
        <v>805</v>
      </c>
      <c r="Y348" s="161" t="s">
        <v>878</v>
      </c>
      <c r="Z348" s="161" t="s">
        <v>879</v>
      </c>
      <c r="AA348" s="7"/>
      <c r="AB348" s="7">
        <v>248.3</v>
      </c>
      <c r="AC348" s="7" t="s">
        <v>16</v>
      </c>
      <c r="AD348" s="7"/>
      <c r="AE348" s="7">
        <v>1.6</v>
      </c>
      <c r="AF348" s="7">
        <v>0.22</v>
      </c>
      <c r="AG348" s="7" t="s">
        <v>19</v>
      </c>
      <c r="AH348" s="7">
        <v>4.0</v>
      </c>
      <c r="AI348" s="7" t="s">
        <v>19</v>
      </c>
      <c r="AJ348" s="7" t="s">
        <v>19</v>
      </c>
      <c r="AK348" s="7"/>
      <c r="AL348" s="7" t="s">
        <v>19</v>
      </c>
      <c r="AM348" s="7" t="s">
        <v>19</v>
      </c>
      <c r="AN348" s="7" t="s">
        <v>19</v>
      </c>
      <c r="AO348" s="7">
        <v>12.0</v>
      </c>
      <c r="AP348" s="7" t="s">
        <v>19</v>
      </c>
      <c r="AQ348" s="7" t="s">
        <v>19</v>
      </c>
      <c r="AR348" s="7" t="s">
        <v>19</v>
      </c>
      <c r="AS348" s="7" t="s">
        <v>19</v>
      </c>
      <c r="AT348" s="7" t="s">
        <v>19</v>
      </c>
      <c r="AU348" s="7" t="s">
        <v>19</v>
      </c>
      <c r="AV348" s="7" t="s">
        <v>19</v>
      </c>
      <c r="AW348" s="7" t="s">
        <v>19</v>
      </c>
      <c r="AX348" s="7" t="s">
        <v>19</v>
      </c>
      <c r="AY348" s="7" t="s">
        <v>19</v>
      </c>
      <c r="AZ348" s="7" t="s">
        <v>19</v>
      </c>
      <c r="BA348" s="7" t="s">
        <v>19</v>
      </c>
      <c r="BB348" s="7" t="s">
        <v>19</v>
      </c>
      <c r="BC348" s="7" t="s">
        <v>19</v>
      </c>
      <c r="BD348" s="7"/>
      <c r="BE348" s="7" t="s">
        <v>19</v>
      </c>
      <c r="BF348" s="7" t="s">
        <v>19</v>
      </c>
      <c r="BG348" s="7" t="s">
        <v>19</v>
      </c>
      <c r="BH348" s="7" t="s">
        <v>19</v>
      </c>
      <c r="BI348" s="7" t="s">
        <v>19</v>
      </c>
      <c r="BJ348" s="7"/>
      <c r="BK348" s="7" t="s">
        <v>19</v>
      </c>
      <c r="BL348" s="7" t="s">
        <v>19</v>
      </c>
      <c r="BM348" s="7" t="s">
        <v>19</v>
      </c>
      <c r="BN348" s="7" t="s">
        <v>19</v>
      </c>
      <c r="BO348" s="7" t="s">
        <v>19</v>
      </c>
      <c r="BP348" s="7" t="s">
        <v>19</v>
      </c>
      <c r="BQ348" s="7" t="s">
        <v>19</v>
      </c>
      <c r="BR348" s="7">
        <v>4.0</v>
      </c>
      <c r="BS348" s="161"/>
      <c r="BT348" s="161" t="b">
        <v>0</v>
      </c>
      <c r="BU348" s="161"/>
      <c r="BV348" s="7"/>
      <c r="BW348" s="7"/>
    </row>
    <row r="349">
      <c r="A349" s="7" t="s">
        <v>2101</v>
      </c>
      <c r="B349" s="132" t="b">
        <v>1</v>
      </c>
      <c r="C349" s="7"/>
      <c r="D349" s="138" t="s">
        <v>2097</v>
      </c>
      <c r="E349" s="134" t="str">
        <f t="array" ref="E349">IFNA( index(studiesdatasets!$A$2:$R4130,MATCH("*"&amp;IF(F349 = "","INVALID", F349)&amp;"*",studiesdatasets!$D$2:$D4130,0),1))</f>
        <v>set_1</v>
      </c>
      <c r="F349" s="151" t="s">
        <v>445</v>
      </c>
      <c r="G349" s="7" t="s">
        <v>2098</v>
      </c>
      <c r="H349" s="7" t="s">
        <v>2102</v>
      </c>
      <c r="I349" s="7"/>
      <c r="J349" s="7"/>
      <c r="K349" s="7" t="s">
        <v>16</v>
      </c>
      <c r="L349" s="7" t="s">
        <v>16</v>
      </c>
      <c r="M349" s="7" t="s">
        <v>799</v>
      </c>
      <c r="N349" s="7" t="str">
        <f t="shared" si="5"/>
        <v>TRUE</v>
      </c>
      <c r="O349" s="7" t="s">
        <v>451</v>
      </c>
      <c r="P349" s="161" t="s">
        <v>1827</v>
      </c>
      <c r="Q349" s="161" t="s">
        <v>801</v>
      </c>
      <c r="R349" s="7" t="s">
        <v>552</v>
      </c>
      <c r="S349" s="7" t="s">
        <v>833</v>
      </c>
      <c r="T349" s="135">
        <v>44.736667</v>
      </c>
      <c r="U349" s="136">
        <v>-86.721667</v>
      </c>
      <c r="V349" s="137" t="s">
        <v>2100</v>
      </c>
      <c r="X349" s="161" t="s">
        <v>805</v>
      </c>
      <c r="Z349" s="161" t="s">
        <v>879</v>
      </c>
      <c r="AA349" s="7"/>
      <c r="AB349" s="7">
        <v>248.3</v>
      </c>
      <c r="AC349" s="7" t="s">
        <v>16</v>
      </c>
      <c r="AD349" s="7"/>
      <c r="AE349" s="7">
        <v>1.6</v>
      </c>
      <c r="AF349" s="7">
        <v>0.22</v>
      </c>
      <c r="AG349" s="7" t="s">
        <v>19</v>
      </c>
      <c r="AH349" s="7">
        <v>4.0</v>
      </c>
      <c r="AI349" s="7" t="s">
        <v>19</v>
      </c>
      <c r="AJ349" s="7" t="s">
        <v>19</v>
      </c>
      <c r="AK349" s="7"/>
      <c r="AL349" s="7" t="s">
        <v>19</v>
      </c>
      <c r="AM349" s="7" t="s">
        <v>19</v>
      </c>
      <c r="AN349" s="7" t="s">
        <v>19</v>
      </c>
      <c r="AO349" s="7">
        <v>12.0</v>
      </c>
      <c r="AP349" s="7" t="s">
        <v>19</v>
      </c>
      <c r="AQ349" s="7" t="s">
        <v>19</v>
      </c>
      <c r="AR349" s="7" t="s">
        <v>19</v>
      </c>
      <c r="AS349" s="7" t="s">
        <v>19</v>
      </c>
      <c r="AT349" s="7" t="s">
        <v>19</v>
      </c>
      <c r="AU349" s="7" t="s">
        <v>19</v>
      </c>
      <c r="AV349" s="7" t="s">
        <v>19</v>
      </c>
      <c r="AW349" s="7" t="s">
        <v>19</v>
      </c>
      <c r="AX349" s="7" t="s">
        <v>19</v>
      </c>
      <c r="AY349" s="7" t="s">
        <v>19</v>
      </c>
      <c r="AZ349" s="7" t="s">
        <v>19</v>
      </c>
      <c r="BA349" s="7" t="s">
        <v>19</v>
      </c>
      <c r="BB349" s="7" t="s">
        <v>19</v>
      </c>
      <c r="BC349" s="7" t="s">
        <v>19</v>
      </c>
      <c r="BD349" s="7"/>
      <c r="BE349" s="7" t="s">
        <v>19</v>
      </c>
      <c r="BF349" s="7" t="s">
        <v>19</v>
      </c>
      <c r="BG349" s="7" t="s">
        <v>19</v>
      </c>
      <c r="BH349" s="7" t="s">
        <v>19</v>
      </c>
      <c r="BI349" s="7" t="s">
        <v>19</v>
      </c>
      <c r="BJ349" s="7"/>
      <c r="BK349" s="7" t="s">
        <v>19</v>
      </c>
      <c r="BL349" s="7" t="s">
        <v>19</v>
      </c>
      <c r="BM349" s="7" t="s">
        <v>19</v>
      </c>
      <c r="BN349" s="7" t="s">
        <v>19</v>
      </c>
      <c r="BO349" s="7" t="s">
        <v>19</v>
      </c>
      <c r="BP349" s="7" t="s">
        <v>19</v>
      </c>
      <c r="BQ349" s="7" t="s">
        <v>19</v>
      </c>
      <c r="BR349" s="7">
        <v>4.0</v>
      </c>
      <c r="BS349" s="7"/>
      <c r="BT349" s="7" t="b">
        <v>0</v>
      </c>
      <c r="BU349" s="7"/>
      <c r="BV349" s="7"/>
      <c r="BW349" s="7"/>
    </row>
    <row r="350">
      <c r="A350" s="7" t="s">
        <v>2103</v>
      </c>
      <c r="B350" s="132" t="b">
        <v>1</v>
      </c>
      <c r="C350" s="7"/>
      <c r="D350" s="138" t="s">
        <v>2104</v>
      </c>
      <c r="E350" s="134" t="str">
        <f t="array" ref="E350">IFNA( index(studiesdatasets!$A$2:$R4130,MATCH("*"&amp;IF(F350 = "","INVALID", F350)&amp;"*",studiesdatasets!$D$2:$D4130,0),1))</f>
        <v>set_1</v>
      </c>
      <c r="F350" s="151" t="s">
        <v>445</v>
      </c>
      <c r="G350" s="7" t="s">
        <v>2105</v>
      </c>
      <c r="H350" s="7" t="s">
        <v>2106</v>
      </c>
      <c r="I350" s="161"/>
      <c r="J350" s="161"/>
      <c r="K350" s="161" t="s">
        <v>16</v>
      </c>
      <c r="L350" s="161" t="s">
        <v>16</v>
      </c>
      <c r="M350" s="161" t="s">
        <v>799</v>
      </c>
      <c r="N350" s="7" t="str">
        <f t="shared" si="5"/>
        <v>TRUE</v>
      </c>
      <c r="O350" s="161" t="s">
        <v>488</v>
      </c>
      <c r="P350" s="161" t="s">
        <v>1822</v>
      </c>
      <c r="Q350" s="161" t="s">
        <v>1823</v>
      </c>
      <c r="R350" s="7" t="s">
        <v>552</v>
      </c>
      <c r="S350" s="7" t="s">
        <v>833</v>
      </c>
      <c r="T350" s="135">
        <v>44.736667</v>
      </c>
      <c r="U350" s="136">
        <v>-86.721667</v>
      </c>
      <c r="V350" s="137" t="s">
        <v>2100</v>
      </c>
      <c r="X350" s="161" t="s">
        <v>805</v>
      </c>
      <c r="Z350" s="161" t="s">
        <v>879</v>
      </c>
      <c r="AA350" s="7"/>
      <c r="AB350" s="7">
        <v>100.0</v>
      </c>
      <c r="AC350" s="7" t="s">
        <v>16</v>
      </c>
      <c r="AD350" s="7"/>
      <c r="AE350" s="7">
        <v>1.6</v>
      </c>
      <c r="AF350" s="7">
        <v>0.22</v>
      </c>
      <c r="AG350" s="7" t="s">
        <v>19</v>
      </c>
      <c r="AH350" s="7">
        <v>4.0</v>
      </c>
      <c r="AI350" s="7" t="s">
        <v>19</v>
      </c>
      <c r="AJ350" s="7" t="s">
        <v>19</v>
      </c>
      <c r="AK350" s="7"/>
      <c r="AL350" s="7" t="s">
        <v>19</v>
      </c>
      <c r="AM350" s="7" t="s">
        <v>19</v>
      </c>
      <c r="AN350" s="7" t="s">
        <v>19</v>
      </c>
      <c r="AO350" s="7">
        <v>12.0</v>
      </c>
      <c r="AP350" s="7" t="s">
        <v>19</v>
      </c>
      <c r="AQ350" s="7" t="s">
        <v>19</v>
      </c>
      <c r="AR350" s="7" t="s">
        <v>19</v>
      </c>
      <c r="AS350" s="7" t="s">
        <v>19</v>
      </c>
      <c r="AT350" s="7" t="s">
        <v>19</v>
      </c>
      <c r="AU350" s="7" t="s">
        <v>19</v>
      </c>
      <c r="AV350" s="7" t="s">
        <v>19</v>
      </c>
      <c r="AW350" s="7" t="s">
        <v>19</v>
      </c>
      <c r="AX350" s="7" t="s">
        <v>19</v>
      </c>
      <c r="AY350" s="7" t="s">
        <v>19</v>
      </c>
      <c r="AZ350" s="7" t="s">
        <v>19</v>
      </c>
      <c r="BA350" s="7" t="s">
        <v>19</v>
      </c>
      <c r="BB350" s="7" t="s">
        <v>19</v>
      </c>
      <c r="BC350" s="7" t="s">
        <v>19</v>
      </c>
      <c r="BD350" s="7"/>
      <c r="BE350" s="7" t="s">
        <v>19</v>
      </c>
      <c r="BF350" s="7" t="s">
        <v>19</v>
      </c>
      <c r="BG350" s="7" t="s">
        <v>19</v>
      </c>
      <c r="BH350" s="7" t="s">
        <v>19</v>
      </c>
      <c r="BI350" s="7" t="s">
        <v>19</v>
      </c>
      <c r="BJ350" s="7"/>
      <c r="BK350" s="7" t="s">
        <v>19</v>
      </c>
      <c r="BL350" s="7" t="s">
        <v>19</v>
      </c>
      <c r="BM350" s="7" t="s">
        <v>19</v>
      </c>
      <c r="BN350" s="7" t="s">
        <v>19</v>
      </c>
      <c r="BO350" s="7" t="s">
        <v>19</v>
      </c>
      <c r="BP350" s="7" t="s">
        <v>19</v>
      </c>
      <c r="BQ350" s="7" t="s">
        <v>19</v>
      </c>
      <c r="BR350" s="7">
        <v>10.0</v>
      </c>
      <c r="BS350" s="161"/>
      <c r="BT350" s="161" t="b">
        <v>0</v>
      </c>
      <c r="BU350" s="161"/>
      <c r="BV350" s="7"/>
      <c r="BW350" s="7"/>
    </row>
    <row r="351">
      <c r="A351" s="7" t="s">
        <v>2107</v>
      </c>
      <c r="B351" s="132" t="b">
        <v>1</v>
      </c>
      <c r="C351" s="7"/>
      <c r="D351" s="138" t="s">
        <v>2104</v>
      </c>
      <c r="E351" s="134" t="str">
        <f t="array" ref="E351">IFNA( index(studiesdatasets!$A$2:$R4130,MATCH("*"&amp;IF(F351 = "","INVALID", F351)&amp;"*",studiesdatasets!$D$2:$D4130,0),1))</f>
        <v>set_1</v>
      </c>
      <c r="F351" s="151" t="s">
        <v>445</v>
      </c>
      <c r="G351" s="7" t="s">
        <v>2105</v>
      </c>
      <c r="H351" s="7" t="s">
        <v>2108</v>
      </c>
      <c r="I351" s="7"/>
      <c r="J351" s="7"/>
      <c r="K351" s="7" t="s">
        <v>16</v>
      </c>
      <c r="L351" s="7" t="s">
        <v>16</v>
      </c>
      <c r="M351" s="7" t="s">
        <v>799</v>
      </c>
      <c r="N351" s="7" t="str">
        <f t="shared" si="5"/>
        <v>TRUE</v>
      </c>
      <c r="O351" s="7" t="s">
        <v>451</v>
      </c>
      <c r="P351" s="161" t="s">
        <v>1827</v>
      </c>
      <c r="Q351" s="161" t="s">
        <v>801</v>
      </c>
      <c r="R351" s="7" t="s">
        <v>552</v>
      </c>
      <c r="S351" s="7" t="s">
        <v>833</v>
      </c>
      <c r="T351" s="135">
        <v>44.736667</v>
      </c>
      <c r="U351" s="136">
        <v>-86.721667</v>
      </c>
      <c r="V351" s="137" t="s">
        <v>2100</v>
      </c>
      <c r="X351" s="161" t="s">
        <v>805</v>
      </c>
      <c r="Z351" s="161" t="s">
        <v>879</v>
      </c>
      <c r="AA351" s="7"/>
      <c r="AB351" s="7">
        <v>100.0</v>
      </c>
      <c r="AC351" s="7" t="s">
        <v>16</v>
      </c>
      <c r="AD351" s="7"/>
      <c r="AE351" s="7">
        <v>1.6</v>
      </c>
      <c r="AF351" s="7">
        <v>0.22</v>
      </c>
      <c r="AG351" s="7" t="s">
        <v>19</v>
      </c>
      <c r="AH351" s="7">
        <v>4.0</v>
      </c>
      <c r="AI351" s="7" t="s">
        <v>19</v>
      </c>
      <c r="AJ351" s="7" t="s">
        <v>19</v>
      </c>
      <c r="AK351" s="7"/>
      <c r="AL351" s="7" t="s">
        <v>19</v>
      </c>
      <c r="AM351" s="7" t="s">
        <v>19</v>
      </c>
      <c r="AN351" s="7" t="s">
        <v>19</v>
      </c>
      <c r="AO351" s="7">
        <v>12.0</v>
      </c>
      <c r="AP351" s="7" t="s">
        <v>19</v>
      </c>
      <c r="AQ351" s="7" t="s">
        <v>19</v>
      </c>
      <c r="AR351" s="7" t="s">
        <v>19</v>
      </c>
      <c r="AS351" s="7" t="s">
        <v>19</v>
      </c>
      <c r="AT351" s="7" t="s">
        <v>19</v>
      </c>
      <c r="AU351" s="7" t="s">
        <v>19</v>
      </c>
      <c r="AV351" s="7" t="s">
        <v>19</v>
      </c>
      <c r="AW351" s="7" t="s">
        <v>19</v>
      </c>
      <c r="AX351" s="7" t="s">
        <v>19</v>
      </c>
      <c r="AY351" s="7" t="s">
        <v>19</v>
      </c>
      <c r="AZ351" s="7" t="s">
        <v>19</v>
      </c>
      <c r="BA351" s="7" t="s">
        <v>19</v>
      </c>
      <c r="BB351" s="7" t="s">
        <v>19</v>
      </c>
      <c r="BC351" s="7" t="s">
        <v>19</v>
      </c>
      <c r="BD351" s="7"/>
      <c r="BE351" s="7" t="s">
        <v>19</v>
      </c>
      <c r="BF351" s="7" t="s">
        <v>19</v>
      </c>
      <c r="BG351" s="7" t="s">
        <v>19</v>
      </c>
      <c r="BH351" s="7" t="s">
        <v>19</v>
      </c>
      <c r="BI351" s="7" t="s">
        <v>19</v>
      </c>
      <c r="BJ351" s="7"/>
      <c r="BK351" s="7" t="s">
        <v>19</v>
      </c>
      <c r="BL351" s="7" t="s">
        <v>19</v>
      </c>
      <c r="BM351" s="7" t="s">
        <v>19</v>
      </c>
      <c r="BN351" s="7" t="s">
        <v>19</v>
      </c>
      <c r="BO351" s="7" t="s">
        <v>19</v>
      </c>
      <c r="BP351" s="7" t="s">
        <v>19</v>
      </c>
      <c r="BQ351" s="7" t="s">
        <v>19</v>
      </c>
      <c r="BR351" s="7">
        <v>10.0</v>
      </c>
      <c r="BS351" s="7"/>
      <c r="BT351" s="7" t="b">
        <v>0</v>
      </c>
      <c r="BU351" s="7"/>
      <c r="BV351" s="7"/>
      <c r="BW351" s="7"/>
    </row>
    <row r="352">
      <c r="A352" s="7" t="s">
        <v>2109</v>
      </c>
      <c r="B352" s="132" t="b">
        <v>1</v>
      </c>
      <c r="C352" s="7"/>
      <c r="D352" s="138" t="s">
        <v>2110</v>
      </c>
      <c r="E352" s="134" t="str">
        <f t="array" ref="E352">IFNA( index(studiesdatasets!$A$2:$R4130,MATCH("*"&amp;IF(F352 = "","INVALID", F352)&amp;"*",studiesdatasets!$D$2:$D4130,0),1))</f>
        <v>set_1</v>
      </c>
      <c r="F352" s="151" t="s">
        <v>445</v>
      </c>
      <c r="G352" s="7" t="s">
        <v>2111</v>
      </c>
      <c r="H352" s="7" t="s">
        <v>2112</v>
      </c>
      <c r="I352" s="161"/>
      <c r="J352" s="161"/>
      <c r="K352" s="161" t="s">
        <v>16</v>
      </c>
      <c r="L352" s="161" t="s">
        <v>16</v>
      </c>
      <c r="M352" s="161" t="s">
        <v>799</v>
      </c>
      <c r="N352" s="7" t="str">
        <f t="shared" si="5"/>
        <v>TRUE</v>
      </c>
      <c r="O352" s="161" t="s">
        <v>488</v>
      </c>
      <c r="P352" s="161" t="s">
        <v>1822</v>
      </c>
      <c r="Q352" s="161" t="s">
        <v>1823</v>
      </c>
      <c r="R352" s="7" t="s">
        <v>552</v>
      </c>
      <c r="S352" s="7" t="s">
        <v>833</v>
      </c>
      <c r="T352" s="135">
        <v>44.736667</v>
      </c>
      <c r="U352" s="136">
        <v>-86.721667</v>
      </c>
      <c r="V352" s="137" t="s">
        <v>2100</v>
      </c>
      <c r="X352" s="161" t="s">
        <v>805</v>
      </c>
      <c r="Z352" s="161" t="s">
        <v>879</v>
      </c>
      <c r="AA352" s="7"/>
      <c r="AB352" s="7">
        <v>38.0</v>
      </c>
      <c r="AC352" s="7" t="s">
        <v>16</v>
      </c>
      <c r="AD352" s="7"/>
      <c r="AE352" s="7">
        <v>1.6</v>
      </c>
      <c r="AF352" s="7">
        <v>0.22</v>
      </c>
      <c r="AG352" s="7" t="s">
        <v>19</v>
      </c>
      <c r="AH352" s="7">
        <v>7.0</v>
      </c>
      <c r="AI352" s="7" t="s">
        <v>19</v>
      </c>
      <c r="AJ352" s="7" t="s">
        <v>19</v>
      </c>
      <c r="AK352" s="7"/>
      <c r="AL352" s="7" t="s">
        <v>19</v>
      </c>
      <c r="AM352" s="7" t="s">
        <v>19</v>
      </c>
      <c r="AN352" s="7" t="s">
        <v>19</v>
      </c>
      <c r="AO352" s="7">
        <v>13.0</v>
      </c>
      <c r="AP352" s="7" t="s">
        <v>19</v>
      </c>
      <c r="AQ352" s="7" t="s">
        <v>19</v>
      </c>
      <c r="AR352" s="7" t="s">
        <v>19</v>
      </c>
      <c r="AS352" s="7" t="s">
        <v>19</v>
      </c>
      <c r="AT352" s="7" t="s">
        <v>19</v>
      </c>
      <c r="AU352" s="7" t="s">
        <v>19</v>
      </c>
      <c r="AV352" s="7" t="s">
        <v>19</v>
      </c>
      <c r="AW352" s="7" t="s">
        <v>19</v>
      </c>
      <c r="AX352" s="7" t="s">
        <v>19</v>
      </c>
      <c r="AY352" s="7" t="s">
        <v>19</v>
      </c>
      <c r="AZ352" s="7" t="s">
        <v>19</v>
      </c>
      <c r="BA352" s="7" t="s">
        <v>19</v>
      </c>
      <c r="BB352" s="7" t="s">
        <v>19</v>
      </c>
      <c r="BC352" s="7" t="s">
        <v>19</v>
      </c>
      <c r="BD352" s="7"/>
      <c r="BE352" s="7" t="s">
        <v>19</v>
      </c>
      <c r="BF352" s="7" t="s">
        <v>19</v>
      </c>
      <c r="BG352" s="7" t="s">
        <v>19</v>
      </c>
      <c r="BH352" s="7" t="s">
        <v>19</v>
      </c>
      <c r="BI352" s="7" t="s">
        <v>19</v>
      </c>
      <c r="BJ352" s="7"/>
      <c r="BK352" s="7" t="s">
        <v>19</v>
      </c>
      <c r="BL352" s="7" t="s">
        <v>19</v>
      </c>
      <c r="BM352" s="7" t="s">
        <v>19</v>
      </c>
      <c r="BN352" s="7" t="s">
        <v>19</v>
      </c>
      <c r="BO352" s="7" t="s">
        <v>19</v>
      </c>
      <c r="BP352" s="7" t="s">
        <v>19</v>
      </c>
      <c r="BQ352" s="7" t="s">
        <v>19</v>
      </c>
      <c r="BR352" s="7">
        <v>100.0</v>
      </c>
      <c r="BS352" s="161"/>
      <c r="BT352" s="161" t="b">
        <v>0</v>
      </c>
      <c r="BU352" s="161"/>
      <c r="BV352" s="7"/>
      <c r="BW352" s="7"/>
    </row>
    <row r="353">
      <c r="A353" s="7" t="s">
        <v>2113</v>
      </c>
      <c r="B353" s="132" t="b">
        <v>1</v>
      </c>
      <c r="C353" s="7"/>
      <c r="D353" s="138" t="s">
        <v>2110</v>
      </c>
      <c r="E353" s="134" t="str">
        <f t="array" ref="E353">IFNA( index(studiesdatasets!$A$2:$R4130,MATCH("*"&amp;IF(F353 = "","INVALID", F353)&amp;"*",studiesdatasets!$D$2:$D4130,0),1))</f>
        <v>set_1</v>
      </c>
      <c r="F353" s="151" t="s">
        <v>445</v>
      </c>
      <c r="G353" s="7" t="s">
        <v>2111</v>
      </c>
      <c r="H353" s="7" t="s">
        <v>2114</v>
      </c>
      <c r="I353" s="7"/>
      <c r="J353" s="7"/>
      <c r="K353" s="7" t="s">
        <v>16</v>
      </c>
      <c r="L353" s="7" t="s">
        <v>16</v>
      </c>
      <c r="M353" s="7" t="s">
        <v>799</v>
      </c>
      <c r="N353" s="7" t="str">
        <f t="shared" si="5"/>
        <v>TRUE</v>
      </c>
      <c r="O353" s="7" t="s">
        <v>451</v>
      </c>
      <c r="P353" s="161" t="s">
        <v>1827</v>
      </c>
      <c r="Q353" s="161" t="s">
        <v>801</v>
      </c>
      <c r="R353" s="7" t="s">
        <v>552</v>
      </c>
      <c r="S353" s="7" t="s">
        <v>833</v>
      </c>
      <c r="T353" s="135">
        <v>44.736667</v>
      </c>
      <c r="U353" s="136">
        <v>-86.721667</v>
      </c>
      <c r="V353" s="137" t="s">
        <v>2100</v>
      </c>
      <c r="X353" s="161" t="s">
        <v>805</v>
      </c>
      <c r="Z353" s="161" t="s">
        <v>879</v>
      </c>
      <c r="AA353" s="7"/>
      <c r="AB353" s="7">
        <v>38.0</v>
      </c>
      <c r="AC353" s="7" t="s">
        <v>16</v>
      </c>
      <c r="AD353" s="7"/>
      <c r="AE353" s="7">
        <v>1.6</v>
      </c>
      <c r="AF353" s="7">
        <v>0.22</v>
      </c>
      <c r="AG353" s="7" t="s">
        <v>19</v>
      </c>
      <c r="AH353" s="7">
        <v>7.0</v>
      </c>
      <c r="AI353" s="7" t="s">
        <v>19</v>
      </c>
      <c r="AJ353" s="7" t="s">
        <v>19</v>
      </c>
      <c r="AK353" s="7"/>
      <c r="AL353" s="7" t="s">
        <v>19</v>
      </c>
      <c r="AM353" s="7" t="s">
        <v>19</v>
      </c>
      <c r="AN353" s="7" t="s">
        <v>19</v>
      </c>
      <c r="AO353" s="7">
        <v>13.0</v>
      </c>
      <c r="AP353" s="7" t="s">
        <v>19</v>
      </c>
      <c r="AQ353" s="7" t="s">
        <v>19</v>
      </c>
      <c r="AR353" s="7" t="s">
        <v>19</v>
      </c>
      <c r="AS353" s="7" t="s">
        <v>19</v>
      </c>
      <c r="AT353" s="7" t="s">
        <v>19</v>
      </c>
      <c r="AU353" s="7" t="s">
        <v>19</v>
      </c>
      <c r="AV353" s="7" t="s">
        <v>19</v>
      </c>
      <c r="AW353" s="7" t="s">
        <v>19</v>
      </c>
      <c r="AX353" s="7" t="s">
        <v>19</v>
      </c>
      <c r="AY353" s="7" t="s">
        <v>19</v>
      </c>
      <c r="AZ353" s="7" t="s">
        <v>19</v>
      </c>
      <c r="BA353" s="7" t="s">
        <v>19</v>
      </c>
      <c r="BB353" s="7" t="s">
        <v>19</v>
      </c>
      <c r="BC353" s="7" t="s">
        <v>19</v>
      </c>
      <c r="BD353" s="7"/>
      <c r="BE353" s="7" t="s">
        <v>19</v>
      </c>
      <c r="BF353" s="7" t="s">
        <v>19</v>
      </c>
      <c r="BG353" s="7" t="s">
        <v>19</v>
      </c>
      <c r="BH353" s="7" t="s">
        <v>19</v>
      </c>
      <c r="BI353" s="7" t="s">
        <v>19</v>
      </c>
      <c r="BJ353" s="7"/>
      <c r="BK353" s="7" t="s">
        <v>19</v>
      </c>
      <c r="BL353" s="7" t="s">
        <v>19</v>
      </c>
      <c r="BM353" s="7" t="s">
        <v>19</v>
      </c>
      <c r="BN353" s="7" t="s">
        <v>19</v>
      </c>
      <c r="BO353" s="7" t="s">
        <v>19</v>
      </c>
      <c r="BP353" s="7" t="s">
        <v>19</v>
      </c>
      <c r="BQ353" s="7" t="s">
        <v>19</v>
      </c>
      <c r="BR353" s="7">
        <v>100.0</v>
      </c>
      <c r="BS353" s="7"/>
      <c r="BT353" s="7" t="b">
        <v>0</v>
      </c>
      <c r="BU353" s="7"/>
      <c r="BV353" s="7"/>
      <c r="BW353" s="7"/>
    </row>
    <row r="354">
      <c r="A354" s="7" t="s">
        <v>2115</v>
      </c>
      <c r="B354" s="132" t="b">
        <v>1</v>
      </c>
      <c r="C354" s="7"/>
      <c r="D354" s="138" t="s">
        <v>2116</v>
      </c>
      <c r="E354" s="134" t="str">
        <f t="array" ref="E354">IFNA( index(studiesdatasets!$A$2:$R4130,MATCH("*"&amp;IF(F354 = "","INVALID", F354)&amp;"*",studiesdatasets!$D$2:$D4130,0),1))</f>
        <v>set_1</v>
      </c>
      <c r="F354" s="151" t="s">
        <v>445</v>
      </c>
      <c r="G354" s="7" t="s">
        <v>2117</v>
      </c>
      <c r="I354" s="161"/>
      <c r="J354" s="161"/>
      <c r="K354" s="161" t="s">
        <v>16</v>
      </c>
      <c r="L354" s="161" t="s">
        <v>16</v>
      </c>
      <c r="M354" s="161" t="s">
        <v>799</v>
      </c>
      <c r="N354" s="7" t="str">
        <f t="shared" si="5"/>
        <v>TRUE</v>
      </c>
      <c r="O354" s="161" t="s">
        <v>488</v>
      </c>
      <c r="P354" s="161" t="s">
        <v>1822</v>
      </c>
      <c r="Q354" s="161" t="s">
        <v>1823</v>
      </c>
      <c r="R354" s="7" t="s">
        <v>552</v>
      </c>
      <c r="S354" s="7" t="s">
        <v>833</v>
      </c>
      <c r="T354" s="135">
        <v>44.736667</v>
      </c>
      <c r="U354" s="136">
        <v>-86.721667</v>
      </c>
      <c r="V354" s="137" t="s">
        <v>2100</v>
      </c>
      <c r="X354" s="161" t="s">
        <v>805</v>
      </c>
      <c r="Z354" s="161" t="s">
        <v>879</v>
      </c>
      <c r="AA354" s="7"/>
      <c r="AB354" s="7">
        <v>2.0</v>
      </c>
      <c r="AC354" s="7" t="s">
        <v>16</v>
      </c>
      <c r="AD354" s="7"/>
      <c r="AE354" s="7">
        <v>1.6</v>
      </c>
      <c r="AF354" s="7">
        <v>0.22</v>
      </c>
      <c r="AG354" s="7" t="s">
        <v>19</v>
      </c>
      <c r="AH354" s="7">
        <v>19.0</v>
      </c>
      <c r="AI354" s="7" t="s">
        <v>19</v>
      </c>
      <c r="AJ354" s="7" t="s">
        <v>19</v>
      </c>
      <c r="AK354" s="7"/>
      <c r="AL354" s="7" t="s">
        <v>19</v>
      </c>
      <c r="AM354" s="7" t="s">
        <v>19</v>
      </c>
      <c r="AN354" s="7" t="s">
        <v>19</v>
      </c>
      <c r="AO354" s="7">
        <v>9.0</v>
      </c>
      <c r="AP354" s="7" t="s">
        <v>19</v>
      </c>
      <c r="AQ354" s="7" t="s">
        <v>19</v>
      </c>
      <c r="AR354" s="7" t="s">
        <v>19</v>
      </c>
      <c r="AS354" s="7" t="s">
        <v>19</v>
      </c>
      <c r="AT354" s="7" t="s">
        <v>19</v>
      </c>
      <c r="AU354" s="7" t="s">
        <v>19</v>
      </c>
      <c r="AV354" s="7" t="s">
        <v>19</v>
      </c>
      <c r="AW354" s="7" t="s">
        <v>19</v>
      </c>
      <c r="AX354" s="7" t="s">
        <v>19</v>
      </c>
      <c r="AY354" s="7" t="s">
        <v>19</v>
      </c>
      <c r="AZ354" s="7" t="s">
        <v>19</v>
      </c>
      <c r="BA354" s="7" t="s">
        <v>19</v>
      </c>
      <c r="BB354" s="7" t="s">
        <v>19</v>
      </c>
      <c r="BC354" s="7" t="s">
        <v>19</v>
      </c>
      <c r="BD354" s="7"/>
      <c r="BE354" s="7" t="s">
        <v>19</v>
      </c>
      <c r="BF354" s="7" t="s">
        <v>19</v>
      </c>
      <c r="BG354" s="7" t="s">
        <v>19</v>
      </c>
      <c r="BH354" s="7" t="s">
        <v>19</v>
      </c>
      <c r="BI354" s="7" t="s">
        <v>19</v>
      </c>
      <c r="BJ354" s="7"/>
      <c r="BK354" s="7" t="s">
        <v>19</v>
      </c>
      <c r="BL354" s="7" t="s">
        <v>19</v>
      </c>
      <c r="BM354" s="7" t="s">
        <v>19</v>
      </c>
      <c r="BN354" s="7" t="s">
        <v>19</v>
      </c>
      <c r="BO354" s="7" t="s">
        <v>19</v>
      </c>
      <c r="BP354" s="7" t="s">
        <v>19</v>
      </c>
      <c r="BQ354" s="7" t="s">
        <v>19</v>
      </c>
      <c r="BR354" s="7">
        <v>10.0</v>
      </c>
      <c r="BS354" s="161"/>
      <c r="BT354" s="161" t="b">
        <v>0</v>
      </c>
      <c r="BU354" s="161"/>
      <c r="BV354" s="7"/>
      <c r="BW354" s="7"/>
    </row>
    <row r="355">
      <c r="A355" s="7" t="s">
        <v>2118</v>
      </c>
      <c r="B355" s="132" t="b">
        <v>1</v>
      </c>
      <c r="C355" s="7"/>
      <c r="D355" s="138" t="s">
        <v>2116</v>
      </c>
      <c r="E355" s="134" t="str">
        <f t="array" ref="E355">IFNA( index(studiesdatasets!$A$2:$R4130,MATCH("*"&amp;IF(F355 = "","INVALID", F355)&amp;"*",studiesdatasets!$D$2:$D4130,0),1))</f>
        <v>set_1</v>
      </c>
      <c r="F355" s="151" t="s">
        <v>445</v>
      </c>
      <c r="G355" s="7" t="s">
        <v>2117</v>
      </c>
      <c r="I355" s="7"/>
      <c r="J355" s="7"/>
      <c r="K355" s="7" t="s">
        <v>16</v>
      </c>
      <c r="L355" s="7" t="s">
        <v>16</v>
      </c>
      <c r="M355" s="7" t="s">
        <v>799</v>
      </c>
      <c r="N355" s="7" t="str">
        <f t="shared" si="5"/>
        <v>TRUE</v>
      </c>
      <c r="O355" s="7" t="s">
        <v>451</v>
      </c>
      <c r="P355" s="161" t="s">
        <v>1827</v>
      </c>
      <c r="Q355" s="161" t="s">
        <v>801</v>
      </c>
      <c r="R355" s="7" t="s">
        <v>552</v>
      </c>
      <c r="S355" s="7" t="s">
        <v>833</v>
      </c>
      <c r="T355" s="135">
        <v>44.736667</v>
      </c>
      <c r="U355" s="136">
        <v>-86.721667</v>
      </c>
      <c r="V355" s="137" t="s">
        <v>2100</v>
      </c>
      <c r="X355" s="161" t="s">
        <v>805</v>
      </c>
      <c r="Z355" s="161" t="s">
        <v>879</v>
      </c>
      <c r="AA355" s="7"/>
      <c r="AB355" s="7">
        <v>2.0</v>
      </c>
      <c r="AC355" s="7" t="s">
        <v>16</v>
      </c>
      <c r="AD355" s="7"/>
      <c r="AE355" s="7">
        <v>1.6</v>
      </c>
      <c r="AF355" s="7">
        <v>0.22</v>
      </c>
      <c r="AG355" s="7" t="s">
        <v>19</v>
      </c>
      <c r="AH355" s="7">
        <v>19.0</v>
      </c>
      <c r="AI355" s="7" t="s">
        <v>19</v>
      </c>
      <c r="AJ355" s="7" t="s">
        <v>19</v>
      </c>
      <c r="AK355" s="7"/>
      <c r="AL355" s="7" t="s">
        <v>19</v>
      </c>
      <c r="AM355" s="7" t="s">
        <v>19</v>
      </c>
      <c r="AN355" s="7" t="s">
        <v>19</v>
      </c>
      <c r="AO355" s="7">
        <v>9.0</v>
      </c>
      <c r="AP355" s="7" t="s">
        <v>19</v>
      </c>
      <c r="AQ355" s="7" t="s">
        <v>19</v>
      </c>
      <c r="AR355" s="7" t="s">
        <v>19</v>
      </c>
      <c r="AS355" s="7" t="s">
        <v>19</v>
      </c>
      <c r="AT355" s="7" t="s">
        <v>19</v>
      </c>
      <c r="AU355" s="7" t="s">
        <v>19</v>
      </c>
      <c r="AV355" s="7" t="s">
        <v>19</v>
      </c>
      <c r="AW355" s="7" t="s">
        <v>19</v>
      </c>
      <c r="AX355" s="7" t="s">
        <v>19</v>
      </c>
      <c r="AY355" s="7" t="s">
        <v>19</v>
      </c>
      <c r="AZ355" s="7" t="s">
        <v>19</v>
      </c>
      <c r="BA355" s="7" t="s">
        <v>19</v>
      </c>
      <c r="BB355" s="7" t="s">
        <v>19</v>
      </c>
      <c r="BC355" s="7" t="s">
        <v>19</v>
      </c>
      <c r="BD355" s="7"/>
      <c r="BE355" s="7" t="s">
        <v>19</v>
      </c>
      <c r="BF355" s="7" t="s">
        <v>19</v>
      </c>
      <c r="BG355" s="7" t="s">
        <v>19</v>
      </c>
      <c r="BH355" s="7" t="s">
        <v>19</v>
      </c>
      <c r="BI355" s="7" t="s">
        <v>19</v>
      </c>
      <c r="BJ355" s="7"/>
      <c r="BK355" s="7" t="s">
        <v>19</v>
      </c>
      <c r="BL355" s="7" t="s">
        <v>19</v>
      </c>
      <c r="BM355" s="7" t="s">
        <v>19</v>
      </c>
      <c r="BN355" s="7" t="s">
        <v>19</v>
      </c>
      <c r="BO355" s="7" t="s">
        <v>19</v>
      </c>
      <c r="BP355" s="7" t="s">
        <v>19</v>
      </c>
      <c r="BQ355" s="7" t="s">
        <v>19</v>
      </c>
      <c r="BR355" s="7">
        <v>10.0</v>
      </c>
      <c r="BS355" s="7"/>
      <c r="BT355" s="7" t="b">
        <v>0</v>
      </c>
      <c r="BU355" s="7"/>
      <c r="BV355" s="7"/>
      <c r="BW355" s="7"/>
    </row>
    <row r="356">
      <c r="A356" s="7" t="s">
        <v>2119</v>
      </c>
      <c r="B356" s="132" t="b">
        <v>1</v>
      </c>
      <c r="C356" s="7"/>
      <c r="D356" s="138" t="s">
        <v>2120</v>
      </c>
      <c r="E356" s="134" t="str">
        <f t="array" ref="E356">IFNA( index(studiesdatasets!$A$2:$R4130,MATCH("*"&amp;IF(F356 = "","INVALID", F356)&amp;"*",studiesdatasets!$D$2:$D4130,0),1))</f>
        <v>set_1</v>
      </c>
      <c r="F356" s="151" t="s">
        <v>445</v>
      </c>
      <c r="G356" s="7" t="s">
        <v>2121</v>
      </c>
      <c r="H356" s="7" t="s">
        <v>2122</v>
      </c>
      <c r="I356" s="161"/>
      <c r="J356" s="161"/>
      <c r="K356" s="161" t="s">
        <v>16</v>
      </c>
      <c r="L356" s="161" t="s">
        <v>16</v>
      </c>
      <c r="M356" s="161" t="s">
        <v>799</v>
      </c>
      <c r="N356" s="7" t="str">
        <f t="shared" si="5"/>
        <v>TRUE</v>
      </c>
      <c r="O356" s="161" t="s">
        <v>488</v>
      </c>
      <c r="P356" s="161" t="s">
        <v>1822</v>
      </c>
      <c r="Q356" s="161" t="s">
        <v>1823</v>
      </c>
      <c r="R356" s="7" t="s">
        <v>552</v>
      </c>
      <c r="S356" s="7" t="s">
        <v>833</v>
      </c>
      <c r="T356" s="135">
        <v>43.6</v>
      </c>
      <c r="U356" s="136">
        <v>-86.916667</v>
      </c>
      <c r="V356" s="137" t="s">
        <v>2123</v>
      </c>
      <c r="X356" s="161" t="s">
        <v>805</v>
      </c>
      <c r="Z356" s="161" t="s">
        <v>879</v>
      </c>
      <c r="AA356" s="7"/>
      <c r="AB356" s="7">
        <v>91.5</v>
      </c>
      <c r="AC356" s="7" t="s">
        <v>16</v>
      </c>
      <c r="AD356" s="7"/>
      <c r="AE356" s="7">
        <v>1.6</v>
      </c>
      <c r="AF356" s="7">
        <v>0.22</v>
      </c>
      <c r="AG356" s="7" t="s">
        <v>19</v>
      </c>
      <c r="AH356" s="7">
        <v>5.0</v>
      </c>
      <c r="AI356" s="7" t="s">
        <v>19</v>
      </c>
      <c r="AJ356" s="7" t="s">
        <v>19</v>
      </c>
      <c r="AK356" s="7"/>
      <c r="AL356" s="7" t="s">
        <v>19</v>
      </c>
      <c r="AM356" s="7" t="s">
        <v>19</v>
      </c>
      <c r="AN356" s="7" t="s">
        <v>19</v>
      </c>
      <c r="AO356" s="7">
        <v>12.0</v>
      </c>
      <c r="AP356" s="7" t="s">
        <v>19</v>
      </c>
      <c r="AQ356" s="7" t="s">
        <v>19</v>
      </c>
      <c r="AR356" s="7" t="s">
        <v>19</v>
      </c>
      <c r="AS356" s="7" t="s">
        <v>19</v>
      </c>
      <c r="AT356" s="7" t="s">
        <v>19</v>
      </c>
      <c r="AU356" s="7" t="s">
        <v>19</v>
      </c>
      <c r="AV356" s="7" t="s">
        <v>19</v>
      </c>
      <c r="AW356" s="7" t="s">
        <v>19</v>
      </c>
      <c r="AX356" s="7" t="s">
        <v>19</v>
      </c>
      <c r="AY356" s="7" t="s">
        <v>19</v>
      </c>
      <c r="AZ356" s="7" t="s">
        <v>19</v>
      </c>
      <c r="BA356" s="7" t="s">
        <v>19</v>
      </c>
      <c r="BB356" s="7" t="s">
        <v>19</v>
      </c>
      <c r="BC356" s="7" t="s">
        <v>19</v>
      </c>
      <c r="BD356" s="7"/>
      <c r="BE356" s="7" t="s">
        <v>19</v>
      </c>
      <c r="BF356" s="7" t="s">
        <v>19</v>
      </c>
      <c r="BG356" s="7" t="s">
        <v>19</v>
      </c>
      <c r="BH356" s="7" t="s">
        <v>19</v>
      </c>
      <c r="BI356" s="7" t="s">
        <v>19</v>
      </c>
      <c r="BJ356" s="7"/>
      <c r="BK356" s="7" t="s">
        <v>19</v>
      </c>
      <c r="BL356" s="7" t="s">
        <v>19</v>
      </c>
      <c r="BM356" s="7" t="s">
        <v>19</v>
      </c>
      <c r="BN356" s="7" t="s">
        <v>19</v>
      </c>
      <c r="BO356" s="7" t="s">
        <v>19</v>
      </c>
      <c r="BP356" s="7" t="s">
        <v>19</v>
      </c>
      <c r="BQ356" s="7" t="s">
        <v>19</v>
      </c>
      <c r="BR356" s="7">
        <v>18.0</v>
      </c>
      <c r="BS356" s="161"/>
      <c r="BT356" s="161" t="b">
        <v>0</v>
      </c>
      <c r="BU356" s="161"/>
      <c r="BV356" s="7"/>
      <c r="BW356" s="7"/>
    </row>
    <row r="357">
      <c r="A357" s="7" t="s">
        <v>2124</v>
      </c>
      <c r="B357" s="132" t="b">
        <v>1</v>
      </c>
      <c r="C357" s="7"/>
      <c r="D357" s="138" t="s">
        <v>2120</v>
      </c>
      <c r="E357" s="134" t="str">
        <f t="array" ref="E357">IFNA( index(studiesdatasets!$A$2:$R4130,MATCH("*"&amp;IF(F357 = "","INVALID", F357)&amp;"*",studiesdatasets!$D$2:$D4130,0),1))</f>
        <v>set_1</v>
      </c>
      <c r="F357" s="151" t="s">
        <v>445</v>
      </c>
      <c r="G357" s="7" t="s">
        <v>2121</v>
      </c>
      <c r="H357" s="7" t="s">
        <v>2125</v>
      </c>
      <c r="I357" s="7"/>
      <c r="J357" s="7"/>
      <c r="K357" s="7" t="s">
        <v>16</v>
      </c>
      <c r="L357" s="7" t="s">
        <v>16</v>
      </c>
      <c r="M357" s="7" t="s">
        <v>799</v>
      </c>
      <c r="N357" s="7" t="str">
        <f t="shared" si="5"/>
        <v>TRUE</v>
      </c>
      <c r="O357" s="7" t="s">
        <v>451</v>
      </c>
      <c r="P357" s="161" t="s">
        <v>1827</v>
      </c>
      <c r="Q357" s="161" t="s">
        <v>801</v>
      </c>
      <c r="R357" s="7" t="s">
        <v>552</v>
      </c>
      <c r="S357" s="7" t="s">
        <v>833</v>
      </c>
      <c r="T357" s="135">
        <v>43.6</v>
      </c>
      <c r="U357" s="136">
        <v>-86.916667</v>
      </c>
      <c r="V357" s="137" t="s">
        <v>2123</v>
      </c>
      <c r="X357" s="161" t="s">
        <v>805</v>
      </c>
      <c r="Z357" s="161" t="s">
        <v>879</v>
      </c>
      <c r="AA357" s="7"/>
      <c r="AB357" s="7">
        <v>91.5</v>
      </c>
      <c r="AC357" s="7" t="s">
        <v>16</v>
      </c>
      <c r="AD357" s="7"/>
      <c r="AE357" s="7">
        <v>1.6</v>
      </c>
      <c r="AF357" s="7">
        <v>0.22</v>
      </c>
      <c r="AG357" s="7" t="s">
        <v>19</v>
      </c>
      <c r="AH357" s="7">
        <v>5.0</v>
      </c>
      <c r="AI357" s="7" t="s">
        <v>19</v>
      </c>
      <c r="AJ357" s="7" t="s">
        <v>19</v>
      </c>
      <c r="AK357" s="7"/>
      <c r="AL357" s="7" t="s">
        <v>19</v>
      </c>
      <c r="AM357" s="7" t="s">
        <v>19</v>
      </c>
      <c r="AN357" s="7" t="s">
        <v>19</v>
      </c>
      <c r="AO357" s="7">
        <v>12.0</v>
      </c>
      <c r="AP357" s="7" t="s">
        <v>19</v>
      </c>
      <c r="AQ357" s="7" t="s">
        <v>19</v>
      </c>
      <c r="AR357" s="7" t="s">
        <v>19</v>
      </c>
      <c r="AS357" s="7" t="s">
        <v>19</v>
      </c>
      <c r="AT357" s="7" t="s">
        <v>19</v>
      </c>
      <c r="AU357" s="7" t="s">
        <v>19</v>
      </c>
      <c r="AV357" s="7" t="s">
        <v>19</v>
      </c>
      <c r="AW357" s="7" t="s">
        <v>19</v>
      </c>
      <c r="AX357" s="7" t="s">
        <v>19</v>
      </c>
      <c r="AY357" s="7" t="s">
        <v>19</v>
      </c>
      <c r="AZ357" s="7" t="s">
        <v>19</v>
      </c>
      <c r="BA357" s="7" t="s">
        <v>19</v>
      </c>
      <c r="BB357" s="7" t="s">
        <v>19</v>
      </c>
      <c r="BC357" s="7" t="s">
        <v>19</v>
      </c>
      <c r="BD357" s="7"/>
      <c r="BE357" s="7" t="s">
        <v>19</v>
      </c>
      <c r="BF357" s="7" t="s">
        <v>19</v>
      </c>
      <c r="BG357" s="7" t="s">
        <v>19</v>
      </c>
      <c r="BH357" s="7" t="s">
        <v>19</v>
      </c>
      <c r="BI357" s="7" t="s">
        <v>19</v>
      </c>
      <c r="BJ357" s="7"/>
      <c r="BK357" s="7" t="s">
        <v>19</v>
      </c>
      <c r="BL357" s="7" t="s">
        <v>19</v>
      </c>
      <c r="BM357" s="7" t="s">
        <v>19</v>
      </c>
      <c r="BN357" s="7" t="s">
        <v>19</v>
      </c>
      <c r="BO357" s="7" t="s">
        <v>19</v>
      </c>
      <c r="BP357" s="7" t="s">
        <v>19</v>
      </c>
      <c r="BQ357" s="7" t="s">
        <v>19</v>
      </c>
      <c r="BR357" s="7">
        <v>18.0</v>
      </c>
      <c r="BS357" s="7"/>
      <c r="BT357" s="7" t="b">
        <v>0</v>
      </c>
      <c r="BU357" s="7"/>
      <c r="BV357" s="7"/>
      <c r="BW357" s="7"/>
    </row>
    <row r="358">
      <c r="A358" s="7" t="s">
        <v>2126</v>
      </c>
      <c r="B358" s="132" t="b">
        <v>1</v>
      </c>
      <c r="C358" s="7"/>
      <c r="D358" s="138" t="s">
        <v>2127</v>
      </c>
      <c r="E358" s="134" t="str">
        <f t="array" ref="E358">IFNA( index(studiesdatasets!$A$2:$R4130,MATCH("*"&amp;IF(F358 = "","INVALID", F358)&amp;"*",studiesdatasets!$D$2:$D4130,0),1))</f>
        <v>set_1</v>
      </c>
      <c r="F358" s="151" t="s">
        <v>445</v>
      </c>
      <c r="G358" s="7" t="s">
        <v>2128</v>
      </c>
      <c r="H358" s="7" t="s">
        <v>2129</v>
      </c>
      <c r="I358" s="161"/>
      <c r="J358" s="161"/>
      <c r="K358" s="161" t="s">
        <v>16</v>
      </c>
      <c r="L358" s="161" t="s">
        <v>16</v>
      </c>
      <c r="M358" s="161" t="s">
        <v>799</v>
      </c>
      <c r="N358" s="7" t="str">
        <f t="shared" si="5"/>
        <v>TRUE</v>
      </c>
      <c r="O358" s="161" t="s">
        <v>488</v>
      </c>
      <c r="P358" s="161" t="s">
        <v>1822</v>
      </c>
      <c r="Q358" s="161" t="s">
        <v>1823</v>
      </c>
      <c r="R358" s="7" t="s">
        <v>552</v>
      </c>
      <c r="S358" s="7" t="s">
        <v>833</v>
      </c>
      <c r="T358" s="135">
        <v>43.6</v>
      </c>
      <c r="U358" s="136">
        <v>-86.916667</v>
      </c>
      <c r="V358" s="137" t="s">
        <v>2123</v>
      </c>
      <c r="X358" s="161" t="s">
        <v>805</v>
      </c>
      <c r="Z358" s="161" t="s">
        <v>879</v>
      </c>
      <c r="AA358" s="7"/>
      <c r="AB358" s="7">
        <v>50.0</v>
      </c>
      <c r="AC358" s="7" t="s">
        <v>16</v>
      </c>
      <c r="AD358" s="7"/>
      <c r="AE358" s="7">
        <v>1.6</v>
      </c>
      <c r="AF358" s="7">
        <v>0.22</v>
      </c>
      <c r="AG358" s="7" t="s">
        <v>19</v>
      </c>
      <c r="AH358" s="7">
        <v>5.0</v>
      </c>
      <c r="AI358" s="7" t="s">
        <v>19</v>
      </c>
      <c r="AJ358" s="7" t="s">
        <v>19</v>
      </c>
      <c r="AK358" s="7"/>
      <c r="AL358" s="7" t="s">
        <v>19</v>
      </c>
      <c r="AM358" s="7" t="s">
        <v>19</v>
      </c>
      <c r="AN358" s="7" t="s">
        <v>19</v>
      </c>
      <c r="AO358" s="7">
        <v>13.0</v>
      </c>
      <c r="AP358" s="7" t="s">
        <v>19</v>
      </c>
      <c r="AQ358" s="7" t="s">
        <v>19</v>
      </c>
      <c r="AR358" s="7" t="s">
        <v>19</v>
      </c>
      <c r="AS358" s="7" t="s">
        <v>19</v>
      </c>
      <c r="AT358" s="7" t="s">
        <v>19</v>
      </c>
      <c r="AU358" s="7" t="s">
        <v>19</v>
      </c>
      <c r="AV358" s="7" t="s">
        <v>19</v>
      </c>
      <c r="AW358" s="7" t="s">
        <v>19</v>
      </c>
      <c r="AX358" s="7" t="s">
        <v>19</v>
      </c>
      <c r="AY358" s="7" t="s">
        <v>19</v>
      </c>
      <c r="AZ358" s="7" t="s">
        <v>19</v>
      </c>
      <c r="BA358" s="7" t="s">
        <v>19</v>
      </c>
      <c r="BB358" s="7" t="s">
        <v>19</v>
      </c>
      <c r="BC358" s="7" t="s">
        <v>19</v>
      </c>
      <c r="BD358" s="7"/>
      <c r="BE358" s="7" t="s">
        <v>19</v>
      </c>
      <c r="BF358" s="7" t="s">
        <v>19</v>
      </c>
      <c r="BG358" s="7" t="s">
        <v>19</v>
      </c>
      <c r="BH358" s="7" t="s">
        <v>19</v>
      </c>
      <c r="BI358" s="7" t="s">
        <v>19</v>
      </c>
      <c r="BJ358" s="7"/>
      <c r="BK358" s="7" t="s">
        <v>19</v>
      </c>
      <c r="BL358" s="7" t="s">
        <v>19</v>
      </c>
      <c r="BM358" s="7" t="s">
        <v>19</v>
      </c>
      <c r="BN358" s="7" t="s">
        <v>19</v>
      </c>
      <c r="BO358" s="7" t="s">
        <v>19</v>
      </c>
      <c r="BP358" s="7" t="s">
        <v>19</v>
      </c>
      <c r="BQ358" s="7" t="s">
        <v>19</v>
      </c>
      <c r="BR358" s="7">
        <v>98.0</v>
      </c>
      <c r="BS358" s="161"/>
      <c r="BT358" s="161" t="b">
        <v>0</v>
      </c>
      <c r="BU358" s="161"/>
      <c r="BV358" s="7"/>
      <c r="BW358" s="7"/>
    </row>
    <row r="359">
      <c r="A359" s="7" t="s">
        <v>2130</v>
      </c>
      <c r="B359" s="132" t="b">
        <v>1</v>
      </c>
      <c r="C359" s="7"/>
      <c r="D359" s="138" t="s">
        <v>2127</v>
      </c>
      <c r="E359" s="134" t="str">
        <f t="array" ref="E359">IFNA( index(studiesdatasets!$A$2:$R4130,MATCH("*"&amp;IF(F359 = "","INVALID", F359)&amp;"*",studiesdatasets!$D$2:$D4130,0),1))</f>
        <v>set_1</v>
      </c>
      <c r="F359" s="151" t="s">
        <v>445</v>
      </c>
      <c r="G359" s="7" t="s">
        <v>2128</v>
      </c>
      <c r="H359" s="7" t="s">
        <v>2131</v>
      </c>
      <c r="I359" s="7"/>
      <c r="J359" s="7"/>
      <c r="K359" s="7" t="s">
        <v>16</v>
      </c>
      <c r="L359" s="7" t="s">
        <v>16</v>
      </c>
      <c r="M359" s="7" t="s">
        <v>799</v>
      </c>
      <c r="N359" s="7" t="str">
        <f t="shared" si="5"/>
        <v>TRUE</v>
      </c>
      <c r="O359" s="7" t="s">
        <v>451</v>
      </c>
      <c r="P359" s="161" t="s">
        <v>1827</v>
      </c>
      <c r="Q359" s="161" t="s">
        <v>801</v>
      </c>
      <c r="R359" s="7" t="s">
        <v>552</v>
      </c>
      <c r="S359" s="7" t="s">
        <v>833</v>
      </c>
      <c r="T359" s="135">
        <v>43.6</v>
      </c>
      <c r="U359" s="136">
        <v>-86.916667</v>
      </c>
      <c r="V359" s="137" t="s">
        <v>2123</v>
      </c>
      <c r="X359" s="161" t="s">
        <v>805</v>
      </c>
      <c r="Z359" s="161" t="s">
        <v>879</v>
      </c>
      <c r="AA359" s="7"/>
      <c r="AB359" s="7">
        <v>50.0</v>
      </c>
      <c r="AC359" s="7" t="s">
        <v>16</v>
      </c>
      <c r="AD359" s="7"/>
      <c r="AE359" s="7">
        <v>1.6</v>
      </c>
      <c r="AF359" s="7">
        <v>0.22</v>
      </c>
      <c r="AG359" s="7" t="s">
        <v>19</v>
      </c>
      <c r="AH359" s="7">
        <v>5.0</v>
      </c>
      <c r="AI359" s="7" t="s">
        <v>19</v>
      </c>
      <c r="AJ359" s="7" t="s">
        <v>19</v>
      </c>
      <c r="AK359" s="7"/>
      <c r="AL359" s="7" t="s">
        <v>19</v>
      </c>
      <c r="AM359" s="7" t="s">
        <v>19</v>
      </c>
      <c r="AN359" s="7" t="s">
        <v>19</v>
      </c>
      <c r="AO359" s="7">
        <v>13.0</v>
      </c>
      <c r="AP359" s="7" t="s">
        <v>19</v>
      </c>
      <c r="AQ359" s="7" t="s">
        <v>19</v>
      </c>
      <c r="AR359" s="7" t="s">
        <v>19</v>
      </c>
      <c r="AS359" s="7" t="s">
        <v>19</v>
      </c>
      <c r="AT359" s="7" t="s">
        <v>19</v>
      </c>
      <c r="AU359" s="7" t="s">
        <v>19</v>
      </c>
      <c r="AV359" s="7" t="s">
        <v>19</v>
      </c>
      <c r="AW359" s="7" t="s">
        <v>19</v>
      </c>
      <c r="AX359" s="7" t="s">
        <v>19</v>
      </c>
      <c r="AY359" s="7" t="s">
        <v>19</v>
      </c>
      <c r="AZ359" s="7" t="s">
        <v>19</v>
      </c>
      <c r="BA359" s="7" t="s">
        <v>19</v>
      </c>
      <c r="BB359" s="7" t="s">
        <v>19</v>
      </c>
      <c r="BC359" s="7" t="s">
        <v>19</v>
      </c>
      <c r="BD359" s="7"/>
      <c r="BE359" s="7" t="s">
        <v>19</v>
      </c>
      <c r="BF359" s="7" t="s">
        <v>19</v>
      </c>
      <c r="BG359" s="7" t="s">
        <v>19</v>
      </c>
      <c r="BH359" s="7" t="s">
        <v>19</v>
      </c>
      <c r="BI359" s="7" t="s">
        <v>19</v>
      </c>
      <c r="BJ359" s="7"/>
      <c r="BK359" s="7" t="s">
        <v>19</v>
      </c>
      <c r="BL359" s="7" t="s">
        <v>19</v>
      </c>
      <c r="BM359" s="7" t="s">
        <v>19</v>
      </c>
      <c r="BN359" s="7" t="s">
        <v>19</v>
      </c>
      <c r="BO359" s="7" t="s">
        <v>19</v>
      </c>
      <c r="BP359" s="7" t="s">
        <v>19</v>
      </c>
      <c r="BQ359" s="7" t="s">
        <v>19</v>
      </c>
      <c r="BR359" s="7">
        <v>98.0</v>
      </c>
      <c r="BS359" s="7"/>
      <c r="BT359" s="7" t="b">
        <v>0</v>
      </c>
      <c r="BU359" s="7"/>
      <c r="BV359" s="7"/>
      <c r="BW359" s="7"/>
    </row>
    <row r="360">
      <c r="A360" s="7" t="s">
        <v>2132</v>
      </c>
      <c r="B360" s="132" t="b">
        <v>1</v>
      </c>
      <c r="C360" s="7"/>
      <c r="D360" s="138" t="s">
        <v>2133</v>
      </c>
      <c r="E360" s="134" t="str">
        <f t="array" ref="E360">IFNA( index(studiesdatasets!$A$2:$R4130,MATCH("*"&amp;IF(F360 = "","INVALID", F360)&amp;"*",studiesdatasets!$D$2:$D4130,0),1))</f>
        <v>set_1</v>
      </c>
      <c r="F360" s="151" t="s">
        <v>445</v>
      </c>
      <c r="G360" s="7" t="s">
        <v>2134</v>
      </c>
      <c r="H360" s="7" t="s">
        <v>2135</v>
      </c>
      <c r="I360" s="161"/>
      <c r="J360" s="161"/>
      <c r="K360" s="161" t="s">
        <v>16</v>
      </c>
      <c r="L360" s="161" t="s">
        <v>16</v>
      </c>
      <c r="M360" s="161" t="s">
        <v>799</v>
      </c>
      <c r="N360" s="7" t="str">
        <f t="shared" si="5"/>
        <v>TRUE</v>
      </c>
      <c r="O360" s="161" t="s">
        <v>488</v>
      </c>
      <c r="P360" s="161" t="s">
        <v>1822</v>
      </c>
      <c r="Q360" s="161" t="s">
        <v>1823</v>
      </c>
      <c r="R360" s="7" t="s">
        <v>552</v>
      </c>
      <c r="S360" s="7" t="s">
        <v>833</v>
      </c>
      <c r="T360" s="135">
        <v>43.6</v>
      </c>
      <c r="U360" s="136">
        <v>-86.916667</v>
      </c>
      <c r="V360" s="137" t="s">
        <v>2123</v>
      </c>
      <c r="X360" s="161" t="s">
        <v>805</v>
      </c>
      <c r="Z360" s="161" t="s">
        <v>879</v>
      </c>
      <c r="AA360" s="7"/>
      <c r="AB360" s="7">
        <v>44.0</v>
      </c>
      <c r="AC360" s="7" t="s">
        <v>16</v>
      </c>
      <c r="AD360" s="7"/>
      <c r="AE360" s="7">
        <v>1.6</v>
      </c>
      <c r="AF360" s="7">
        <v>0.22</v>
      </c>
      <c r="AG360" s="7" t="s">
        <v>19</v>
      </c>
      <c r="AH360" s="7">
        <v>7.0</v>
      </c>
      <c r="AI360" s="7" t="s">
        <v>19</v>
      </c>
      <c r="AJ360" s="7" t="s">
        <v>19</v>
      </c>
      <c r="AK360" s="7"/>
      <c r="AL360" s="7" t="s">
        <v>19</v>
      </c>
      <c r="AM360" s="7" t="s">
        <v>19</v>
      </c>
      <c r="AN360" s="7" t="s">
        <v>19</v>
      </c>
      <c r="AO360" s="7">
        <v>14.0</v>
      </c>
      <c r="AP360" s="7" t="s">
        <v>19</v>
      </c>
      <c r="AQ360" s="7" t="s">
        <v>19</v>
      </c>
      <c r="AR360" s="7" t="s">
        <v>19</v>
      </c>
      <c r="AS360" s="7" t="s">
        <v>19</v>
      </c>
      <c r="AT360" s="7" t="s">
        <v>19</v>
      </c>
      <c r="AU360" s="7" t="s">
        <v>19</v>
      </c>
      <c r="AV360" s="7" t="s">
        <v>19</v>
      </c>
      <c r="AW360" s="7" t="s">
        <v>19</v>
      </c>
      <c r="AX360" s="7" t="s">
        <v>19</v>
      </c>
      <c r="AY360" s="7" t="s">
        <v>19</v>
      </c>
      <c r="AZ360" s="7" t="s">
        <v>19</v>
      </c>
      <c r="BA360" s="7" t="s">
        <v>19</v>
      </c>
      <c r="BB360" s="7" t="s">
        <v>19</v>
      </c>
      <c r="BC360" s="7" t="s">
        <v>19</v>
      </c>
      <c r="BD360" s="7"/>
      <c r="BE360" s="7" t="s">
        <v>19</v>
      </c>
      <c r="BF360" s="7" t="s">
        <v>19</v>
      </c>
      <c r="BG360" s="7" t="s">
        <v>19</v>
      </c>
      <c r="BH360" s="7" t="s">
        <v>19</v>
      </c>
      <c r="BI360" s="7" t="s">
        <v>19</v>
      </c>
      <c r="BJ360" s="7"/>
      <c r="BK360" s="7" t="s">
        <v>19</v>
      </c>
      <c r="BL360" s="7" t="s">
        <v>19</v>
      </c>
      <c r="BM360" s="7" t="s">
        <v>19</v>
      </c>
      <c r="BN360" s="7" t="s">
        <v>19</v>
      </c>
      <c r="BO360" s="7" t="s">
        <v>19</v>
      </c>
      <c r="BP360" s="7" t="s">
        <v>19</v>
      </c>
      <c r="BQ360" s="7" t="s">
        <v>19</v>
      </c>
      <c r="BR360" s="7">
        <v>85.0</v>
      </c>
      <c r="BS360" s="161"/>
      <c r="BT360" s="161" t="b">
        <v>0</v>
      </c>
      <c r="BU360" s="161"/>
      <c r="BV360" s="7"/>
      <c r="BW360" s="7"/>
    </row>
    <row r="361">
      <c r="A361" s="7" t="s">
        <v>2136</v>
      </c>
      <c r="B361" s="132" t="b">
        <v>1</v>
      </c>
      <c r="C361" s="7"/>
      <c r="D361" s="138" t="s">
        <v>2133</v>
      </c>
      <c r="E361" s="134" t="str">
        <f t="array" ref="E361">IFNA( index(studiesdatasets!$A$2:$R4130,MATCH("*"&amp;IF(F361 = "","INVALID", F361)&amp;"*",studiesdatasets!$D$2:$D4130,0),1))</f>
        <v>set_1</v>
      </c>
      <c r="F361" s="151" t="s">
        <v>445</v>
      </c>
      <c r="G361" s="7" t="s">
        <v>2134</v>
      </c>
      <c r="H361" s="7" t="s">
        <v>2137</v>
      </c>
      <c r="I361" s="7"/>
      <c r="J361" s="7"/>
      <c r="K361" s="7" t="s">
        <v>16</v>
      </c>
      <c r="L361" s="7" t="s">
        <v>16</v>
      </c>
      <c r="M361" s="7" t="s">
        <v>799</v>
      </c>
      <c r="N361" s="7" t="str">
        <f t="shared" si="5"/>
        <v>TRUE</v>
      </c>
      <c r="O361" s="7" t="s">
        <v>451</v>
      </c>
      <c r="P361" s="161" t="s">
        <v>1827</v>
      </c>
      <c r="Q361" s="161" t="s">
        <v>801</v>
      </c>
      <c r="R361" s="7" t="s">
        <v>552</v>
      </c>
      <c r="S361" s="7" t="s">
        <v>833</v>
      </c>
      <c r="T361" s="135">
        <v>43.6</v>
      </c>
      <c r="U361" s="136">
        <v>-86.916667</v>
      </c>
      <c r="V361" s="137" t="s">
        <v>2123</v>
      </c>
      <c r="X361" s="161" t="s">
        <v>805</v>
      </c>
      <c r="Z361" s="161" t="s">
        <v>879</v>
      </c>
      <c r="AA361" s="7"/>
      <c r="AB361" s="7">
        <v>44.0</v>
      </c>
      <c r="AC361" s="7" t="s">
        <v>16</v>
      </c>
      <c r="AD361" s="7"/>
      <c r="AE361" s="7">
        <v>1.6</v>
      </c>
      <c r="AF361" s="7">
        <v>0.22</v>
      </c>
      <c r="AG361" s="7" t="s">
        <v>19</v>
      </c>
      <c r="AH361" s="7">
        <v>7.0</v>
      </c>
      <c r="AI361" s="7" t="s">
        <v>19</v>
      </c>
      <c r="AJ361" s="7" t="s">
        <v>19</v>
      </c>
      <c r="AK361" s="7"/>
      <c r="AL361" s="7" t="s">
        <v>19</v>
      </c>
      <c r="AM361" s="7" t="s">
        <v>19</v>
      </c>
      <c r="AN361" s="7" t="s">
        <v>19</v>
      </c>
      <c r="AO361" s="7">
        <v>14.0</v>
      </c>
      <c r="AP361" s="7" t="s">
        <v>19</v>
      </c>
      <c r="AQ361" s="7" t="s">
        <v>19</v>
      </c>
      <c r="AR361" s="7" t="s">
        <v>19</v>
      </c>
      <c r="AS361" s="7" t="s">
        <v>19</v>
      </c>
      <c r="AT361" s="7" t="s">
        <v>19</v>
      </c>
      <c r="AU361" s="7" t="s">
        <v>19</v>
      </c>
      <c r="AV361" s="7" t="s">
        <v>19</v>
      </c>
      <c r="AW361" s="7" t="s">
        <v>19</v>
      </c>
      <c r="AX361" s="7" t="s">
        <v>19</v>
      </c>
      <c r="AY361" s="7" t="s">
        <v>19</v>
      </c>
      <c r="AZ361" s="7" t="s">
        <v>19</v>
      </c>
      <c r="BA361" s="7" t="s">
        <v>19</v>
      </c>
      <c r="BB361" s="7" t="s">
        <v>19</v>
      </c>
      <c r="BC361" s="7" t="s">
        <v>19</v>
      </c>
      <c r="BD361" s="7"/>
      <c r="BE361" s="7" t="s">
        <v>19</v>
      </c>
      <c r="BF361" s="7" t="s">
        <v>19</v>
      </c>
      <c r="BG361" s="7" t="s">
        <v>19</v>
      </c>
      <c r="BH361" s="7" t="s">
        <v>19</v>
      </c>
      <c r="BI361" s="7" t="s">
        <v>19</v>
      </c>
      <c r="BJ361" s="7"/>
      <c r="BK361" s="7" t="s">
        <v>19</v>
      </c>
      <c r="BL361" s="7" t="s">
        <v>19</v>
      </c>
      <c r="BM361" s="7" t="s">
        <v>19</v>
      </c>
      <c r="BN361" s="7" t="s">
        <v>19</v>
      </c>
      <c r="BO361" s="7" t="s">
        <v>19</v>
      </c>
      <c r="BP361" s="7" t="s">
        <v>19</v>
      </c>
      <c r="BQ361" s="7" t="s">
        <v>19</v>
      </c>
      <c r="BR361" s="7">
        <v>85.0</v>
      </c>
      <c r="BS361" s="7"/>
      <c r="BT361" s="7" t="b">
        <v>0</v>
      </c>
      <c r="BU361" s="7"/>
      <c r="BV361" s="7"/>
      <c r="BW361" s="7"/>
    </row>
    <row r="362">
      <c r="A362" s="7" t="s">
        <v>2138</v>
      </c>
      <c r="B362" s="132" t="b">
        <v>1</v>
      </c>
      <c r="C362" s="7"/>
      <c r="D362" s="138" t="s">
        <v>2139</v>
      </c>
      <c r="E362" s="134" t="str">
        <f t="array" ref="E362">IFNA( index(studiesdatasets!$A$2:$R4130,MATCH("*"&amp;IF(F362 = "","INVALID", F362)&amp;"*",studiesdatasets!$D$2:$D4130,0),1))</f>
        <v>set_1</v>
      </c>
      <c r="F362" s="151" t="s">
        <v>445</v>
      </c>
      <c r="G362" s="7" t="s">
        <v>2140</v>
      </c>
      <c r="H362" s="7" t="s">
        <v>2141</v>
      </c>
      <c r="I362" s="161"/>
      <c r="J362" s="161"/>
      <c r="K362" s="161" t="s">
        <v>16</v>
      </c>
      <c r="L362" s="161" t="s">
        <v>16</v>
      </c>
      <c r="M362" s="161" t="s">
        <v>799</v>
      </c>
      <c r="N362" s="7" t="str">
        <f t="shared" si="5"/>
        <v>TRUE</v>
      </c>
      <c r="O362" s="161" t="s">
        <v>488</v>
      </c>
      <c r="P362" s="161" t="s">
        <v>1822</v>
      </c>
      <c r="Q362" s="161" t="s">
        <v>1823</v>
      </c>
      <c r="R362" s="7" t="s">
        <v>552</v>
      </c>
      <c r="S362" s="7" t="s">
        <v>833</v>
      </c>
      <c r="T362" s="135">
        <v>43.6</v>
      </c>
      <c r="U362" s="136">
        <v>-86.916667</v>
      </c>
      <c r="V362" s="137" t="s">
        <v>2123</v>
      </c>
      <c r="X362" s="161" t="s">
        <v>805</v>
      </c>
      <c r="Z362" s="161" t="s">
        <v>879</v>
      </c>
      <c r="AA362" s="7"/>
      <c r="AB362" s="7">
        <v>1.9</v>
      </c>
      <c r="AC362" s="7" t="s">
        <v>16</v>
      </c>
      <c r="AD362" s="7"/>
      <c r="AE362" s="7">
        <v>1.6</v>
      </c>
      <c r="AF362" s="7">
        <v>0.22</v>
      </c>
      <c r="AG362" s="7" t="s">
        <v>19</v>
      </c>
      <c r="AH362" s="7">
        <v>19.0</v>
      </c>
      <c r="AI362" s="7" t="s">
        <v>19</v>
      </c>
      <c r="AJ362" s="7" t="s">
        <v>19</v>
      </c>
      <c r="AK362" s="7"/>
      <c r="AL362" s="7" t="s">
        <v>19</v>
      </c>
      <c r="AM362" s="7" t="s">
        <v>19</v>
      </c>
      <c r="AN362" s="7" t="s">
        <v>19</v>
      </c>
      <c r="AO362" s="7">
        <v>9.0</v>
      </c>
      <c r="AP362" s="7" t="s">
        <v>19</v>
      </c>
      <c r="AQ362" s="7" t="s">
        <v>19</v>
      </c>
      <c r="AR362" s="7" t="s">
        <v>19</v>
      </c>
      <c r="AS362" s="7" t="s">
        <v>19</v>
      </c>
      <c r="AT362" s="7" t="s">
        <v>19</v>
      </c>
      <c r="AU362" s="7" t="s">
        <v>19</v>
      </c>
      <c r="AV362" s="7" t="s">
        <v>19</v>
      </c>
      <c r="AW362" s="7" t="s">
        <v>19</v>
      </c>
      <c r="AX362" s="7" t="s">
        <v>19</v>
      </c>
      <c r="AY362" s="7" t="s">
        <v>19</v>
      </c>
      <c r="AZ362" s="7" t="s">
        <v>19</v>
      </c>
      <c r="BA362" s="7" t="s">
        <v>19</v>
      </c>
      <c r="BB362" s="7" t="s">
        <v>19</v>
      </c>
      <c r="BC362" s="7" t="s">
        <v>19</v>
      </c>
      <c r="BD362" s="7"/>
      <c r="BE362" s="7" t="s">
        <v>19</v>
      </c>
      <c r="BF362" s="7" t="s">
        <v>19</v>
      </c>
      <c r="BG362" s="7" t="s">
        <v>19</v>
      </c>
      <c r="BH362" s="7" t="s">
        <v>19</v>
      </c>
      <c r="BI362" s="7" t="s">
        <v>19</v>
      </c>
      <c r="BJ362" s="7"/>
      <c r="BK362" s="7" t="s">
        <v>19</v>
      </c>
      <c r="BL362" s="7" t="s">
        <v>19</v>
      </c>
      <c r="BM362" s="7" t="s">
        <v>19</v>
      </c>
      <c r="BN362" s="7" t="s">
        <v>19</v>
      </c>
      <c r="BO362" s="7" t="s">
        <v>19</v>
      </c>
      <c r="BP362" s="7" t="s">
        <v>19</v>
      </c>
      <c r="BQ362" s="7" t="s">
        <v>19</v>
      </c>
      <c r="BR362" s="7">
        <v>20.0</v>
      </c>
      <c r="BS362" s="161"/>
      <c r="BT362" s="161" t="b">
        <v>0</v>
      </c>
      <c r="BU362" s="161"/>
      <c r="BV362" s="7"/>
      <c r="BW362" s="7"/>
    </row>
    <row r="363">
      <c r="A363" s="7" t="s">
        <v>2142</v>
      </c>
      <c r="B363" s="132" t="b">
        <v>1</v>
      </c>
      <c r="C363" s="7"/>
      <c r="D363" s="138" t="s">
        <v>2139</v>
      </c>
      <c r="E363" s="134" t="str">
        <f t="array" ref="E363">IFNA( index(studiesdatasets!$A$2:$R4130,MATCH("*"&amp;IF(F363 = "","INVALID", F363)&amp;"*",studiesdatasets!$D$2:$D4130,0),1))</f>
        <v>set_1</v>
      </c>
      <c r="F363" s="151" t="s">
        <v>445</v>
      </c>
      <c r="G363" s="7" t="s">
        <v>2140</v>
      </c>
      <c r="H363" s="7" t="s">
        <v>2143</v>
      </c>
      <c r="I363" s="7"/>
      <c r="J363" s="7"/>
      <c r="K363" s="7" t="s">
        <v>16</v>
      </c>
      <c r="L363" s="7" t="s">
        <v>16</v>
      </c>
      <c r="M363" s="7" t="s">
        <v>799</v>
      </c>
      <c r="N363" s="7" t="str">
        <f t="shared" si="5"/>
        <v>TRUE</v>
      </c>
      <c r="O363" s="7" t="s">
        <v>451</v>
      </c>
      <c r="P363" s="161" t="s">
        <v>1827</v>
      </c>
      <c r="Q363" s="161" t="s">
        <v>801</v>
      </c>
      <c r="R363" s="7" t="s">
        <v>552</v>
      </c>
      <c r="S363" s="7" t="s">
        <v>833</v>
      </c>
      <c r="T363" s="135">
        <v>43.6</v>
      </c>
      <c r="U363" s="136">
        <v>-86.916667</v>
      </c>
      <c r="V363" s="137" t="s">
        <v>2123</v>
      </c>
      <c r="X363" s="161" t="s">
        <v>805</v>
      </c>
      <c r="Z363" s="161" t="s">
        <v>879</v>
      </c>
      <c r="AA363" s="7"/>
      <c r="AB363" s="7">
        <v>1.9</v>
      </c>
      <c r="AC363" s="7" t="s">
        <v>16</v>
      </c>
      <c r="AD363" s="7"/>
      <c r="AE363" s="7">
        <v>1.6</v>
      </c>
      <c r="AF363" s="7">
        <v>0.22</v>
      </c>
      <c r="AG363" s="7" t="s">
        <v>19</v>
      </c>
      <c r="AH363" s="7">
        <v>19.0</v>
      </c>
      <c r="AI363" s="7" t="s">
        <v>19</v>
      </c>
      <c r="AJ363" s="7" t="s">
        <v>19</v>
      </c>
      <c r="AK363" s="7"/>
      <c r="AL363" s="7" t="s">
        <v>19</v>
      </c>
      <c r="AM363" s="7" t="s">
        <v>19</v>
      </c>
      <c r="AN363" s="7" t="s">
        <v>19</v>
      </c>
      <c r="AO363" s="7">
        <v>9.0</v>
      </c>
      <c r="AP363" s="7" t="s">
        <v>19</v>
      </c>
      <c r="AQ363" s="7" t="s">
        <v>19</v>
      </c>
      <c r="AR363" s="7" t="s">
        <v>19</v>
      </c>
      <c r="AS363" s="7" t="s">
        <v>19</v>
      </c>
      <c r="AT363" s="7" t="s">
        <v>19</v>
      </c>
      <c r="AU363" s="7" t="s">
        <v>19</v>
      </c>
      <c r="AV363" s="7" t="s">
        <v>19</v>
      </c>
      <c r="AW363" s="7" t="s">
        <v>19</v>
      </c>
      <c r="AX363" s="7" t="s">
        <v>19</v>
      </c>
      <c r="AY363" s="7" t="s">
        <v>19</v>
      </c>
      <c r="AZ363" s="7" t="s">
        <v>19</v>
      </c>
      <c r="BA363" s="7" t="s">
        <v>19</v>
      </c>
      <c r="BB363" s="7" t="s">
        <v>19</v>
      </c>
      <c r="BC363" s="7" t="s">
        <v>19</v>
      </c>
      <c r="BD363" s="7"/>
      <c r="BE363" s="7" t="s">
        <v>19</v>
      </c>
      <c r="BF363" s="7" t="s">
        <v>19</v>
      </c>
      <c r="BG363" s="7" t="s">
        <v>19</v>
      </c>
      <c r="BH363" s="7" t="s">
        <v>19</v>
      </c>
      <c r="BI363" s="7" t="s">
        <v>19</v>
      </c>
      <c r="BJ363" s="7"/>
      <c r="BK363" s="7" t="s">
        <v>19</v>
      </c>
      <c r="BL363" s="7" t="s">
        <v>19</v>
      </c>
      <c r="BM363" s="7" t="s">
        <v>19</v>
      </c>
      <c r="BN363" s="7" t="s">
        <v>19</v>
      </c>
      <c r="BO363" s="7" t="s">
        <v>19</v>
      </c>
      <c r="BP363" s="7" t="s">
        <v>19</v>
      </c>
      <c r="BQ363" s="7" t="s">
        <v>19</v>
      </c>
      <c r="BR363" s="7">
        <v>20.0</v>
      </c>
      <c r="BS363" s="7"/>
      <c r="BT363" s="7" t="b">
        <v>0</v>
      </c>
      <c r="BU363" s="7"/>
      <c r="BV363" s="7"/>
      <c r="BW363" s="7"/>
    </row>
    <row r="364">
      <c r="A364" s="7" t="s">
        <v>2144</v>
      </c>
      <c r="B364" s="132" t="b">
        <v>1</v>
      </c>
      <c r="C364" s="7"/>
      <c r="D364" s="138" t="s">
        <v>2145</v>
      </c>
      <c r="E364" s="134" t="str">
        <f t="array" ref="E364">IFNA( index(studiesdatasets!$A$2:$R4130,MATCH("*"&amp;IF(F364 = "","INVALID", F364)&amp;"*",studiesdatasets!$D$2:$D4130,0),1))</f>
        <v>set_1</v>
      </c>
      <c r="F364" s="151" t="s">
        <v>445</v>
      </c>
      <c r="G364" s="7" t="s">
        <v>2146</v>
      </c>
      <c r="H364" s="7" t="s">
        <v>2147</v>
      </c>
      <c r="I364" s="161"/>
      <c r="J364" s="161"/>
      <c r="K364" s="161" t="s">
        <v>16</v>
      </c>
      <c r="L364" s="161" t="s">
        <v>16</v>
      </c>
      <c r="M364" s="161" t="s">
        <v>799</v>
      </c>
      <c r="N364" s="7" t="str">
        <f t="shared" si="5"/>
        <v>TRUE</v>
      </c>
      <c r="O364" s="161" t="s">
        <v>488</v>
      </c>
      <c r="P364" s="161" t="s">
        <v>1822</v>
      </c>
      <c r="Q364" s="161" t="s">
        <v>1823</v>
      </c>
      <c r="R364" s="7" t="s">
        <v>552</v>
      </c>
      <c r="S364" s="7" t="s">
        <v>833</v>
      </c>
      <c r="T364" s="135">
        <v>42.733333</v>
      </c>
      <c r="U364" s="136">
        <v>-87.0</v>
      </c>
      <c r="V364" s="137" t="s">
        <v>2148</v>
      </c>
      <c r="X364" s="161" t="s">
        <v>805</v>
      </c>
      <c r="Z364" s="161" t="s">
        <v>879</v>
      </c>
      <c r="AA364" s="7"/>
      <c r="AB364" s="7">
        <v>146.9</v>
      </c>
      <c r="AC364" s="7" t="s">
        <v>16</v>
      </c>
      <c r="AD364" s="7"/>
      <c r="AE364" s="7">
        <v>1.6</v>
      </c>
      <c r="AF364" s="7">
        <v>0.22</v>
      </c>
      <c r="AG364" s="7" t="s">
        <v>19</v>
      </c>
      <c r="AH364" s="7">
        <v>4.0</v>
      </c>
      <c r="AI364" s="7" t="s">
        <v>19</v>
      </c>
      <c r="AJ364" s="7" t="s">
        <v>19</v>
      </c>
      <c r="AK364" s="7"/>
      <c r="AL364" s="7" t="s">
        <v>19</v>
      </c>
      <c r="AM364" s="7" t="s">
        <v>19</v>
      </c>
      <c r="AN364" s="7" t="s">
        <v>19</v>
      </c>
      <c r="AO364" s="7">
        <v>12.0</v>
      </c>
      <c r="AP364" s="7" t="s">
        <v>19</v>
      </c>
      <c r="AQ364" s="7" t="s">
        <v>19</v>
      </c>
      <c r="AR364" s="7" t="s">
        <v>19</v>
      </c>
      <c r="AS364" s="7" t="s">
        <v>19</v>
      </c>
      <c r="AT364" s="7" t="s">
        <v>19</v>
      </c>
      <c r="AU364" s="7" t="s">
        <v>19</v>
      </c>
      <c r="AV364" s="7" t="s">
        <v>19</v>
      </c>
      <c r="AW364" s="7" t="s">
        <v>19</v>
      </c>
      <c r="AX364" s="7" t="s">
        <v>19</v>
      </c>
      <c r="AY364" s="7" t="s">
        <v>19</v>
      </c>
      <c r="AZ364" s="7" t="s">
        <v>19</v>
      </c>
      <c r="BA364" s="7" t="s">
        <v>19</v>
      </c>
      <c r="BB364" s="7" t="s">
        <v>19</v>
      </c>
      <c r="BC364" s="7" t="s">
        <v>19</v>
      </c>
      <c r="BD364" s="7"/>
      <c r="BE364" s="7" t="s">
        <v>19</v>
      </c>
      <c r="BF364" s="7" t="s">
        <v>19</v>
      </c>
      <c r="BG364" s="7" t="s">
        <v>19</v>
      </c>
      <c r="BH364" s="7" t="s">
        <v>19</v>
      </c>
      <c r="BI364" s="7" t="s">
        <v>19</v>
      </c>
      <c r="BJ364" s="7"/>
      <c r="BK364" s="7" t="s">
        <v>19</v>
      </c>
      <c r="BL364" s="7" t="s">
        <v>19</v>
      </c>
      <c r="BM364" s="7" t="s">
        <v>19</v>
      </c>
      <c r="BN364" s="7" t="s">
        <v>19</v>
      </c>
      <c r="BO364" s="7" t="s">
        <v>19</v>
      </c>
      <c r="BP364" s="7" t="s">
        <v>19</v>
      </c>
      <c r="BQ364" s="7" t="s">
        <v>19</v>
      </c>
      <c r="BR364" s="7">
        <v>8.0</v>
      </c>
      <c r="BS364" s="161"/>
      <c r="BT364" s="161" t="b">
        <v>0</v>
      </c>
      <c r="BU364" s="161"/>
      <c r="BV364" s="7"/>
      <c r="BW364" s="7"/>
    </row>
    <row r="365">
      <c r="A365" s="7" t="s">
        <v>2149</v>
      </c>
      <c r="B365" s="132" t="b">
        <v>1</v>
      </c>
      <c r="C365" s="7"/>
      <c r="D365" s="138" t="s">
        <v>2145</v>
      </c>
      <c r="E365" s="134" t="str">
        <f t="array" ref="E365">IFNA( index(studiesdatasets!$A$2:$R4130,MATCH("*"&amp;IF(F365 = "","INVALID", F365)&amp;"*",studiesdatasets!$D$2:$D4130,0),1))</f>
        <v>set_1</v>
      </c>
      <c r="F365" s="151" t="s">
        <v>445</v>
      </c>
      <c r="G365" s="7" t="s">
        <v>2146</v>
      </c>
      <c r="H365" s="7" t="s">
        <v>2150</v>
      </c>
      <c r="I365" s="7"/>
      <c r="J365" s="7"/>
      <c r="K365" s="7" t="s">
        <v>16</v>
      </c>
      <c r="L365" s="7" t="s">
        <v>16</v>
      </c>
      <c r="M365" s="7" t="s">
        <v>799</v>
      </c>
      <c r="N365" s="7" t="str">
        <f t="shared" si="5"/>
        <v>TRUE</v>
      </c>
      <c r="O365" s="7" t="s">
        <v>451</v>
      </c>
      <c r="P365" s="161" t="s">
        <v>1827</v>
      </c>
      <c r="Q365" s="161" t="s">
        <v>801</v>
      </c>
      <c r="R365" s="7" t="s">
        <v>552</v>
      </c>
      <c r="S365" s="7" t="s">
        <v>833</v>
      </c>
      <c r="T365" s="135">
        <v>42.733333</v>
      </c>
      <c r="U365" s="136">
        <v>-87.0</v>
      </c>
      <c r="V365" s="137" t="s">
        <v>2148</v>
      </c>
      <c r="X365" s="161" t="s">
        <v>805</v>
      </c>
      <c r="Z365" s="161" t="s">
        <v>879</v>
      </c>
      <c r="AA365" s="7"/>
      <c r="AB365" s="7">
        <v>146.9</v>
      </c>
      <c r="AC365" s="7" t="s">
        <v>16</v>
      </c>
      <c r="AD365" s="7"/>
      <c r="AE365" s="7">
        <v>1.6</v>
      </c>
      <c r="AF365" s="7">
        <v>0.22</v>
      </c>
      <c r="AG365" s="7" t="s">
        <v>19</v>
      </c>
      <c r="AH365" s="7">
        <v>4.0</v>
      </c>
      <c r="AI365" s="7" t="s">
        <v>19</v>
      </c>
      <c r="AJ365" s="7" t="s">
        <v>19</v>
      </c>
      <c r="AK365" s="7"/>
      <c r="AL365" s="7" t="s">
        <v>19</v>
      </c>
      <c r="AM365" s="7" t="s">
        <v>19</v>
      </c>
      <c r="AN365" s="7" t="s">
        <v>19</v>
      </c>
      <c r="AO365" s="7">
        <v>12.0</v>
      </c>
      <c r="AP365" s="7" t="s">
        <v>19</v>
      </c>
      <c r="AQ365" s="7" t="s">
        <v>19</v>
      </c>
      <c r="AR365" s="7" t="s">
        <v>19</v>
      </c>
      <c r="AS365" s="7" t="s">
        <v>19</v>
      </c>
      <c r="AT365" s="7" t="s">
        <v>19</v>
      </c>
      <c r="AU365" s="7" t="s">
        <v>19</v>
      </c>
      <c r="AV365" s="7" t="s">
        <v>19</v>
      </c>
      <c r="AW365" s="7" t="s">
        <v>19</v>
      </c>
      <c r="AX365" s="7" t="s">
        <v>19</v>
      </c>
      <c r="AY365" s="7" t="s">
        <v>19</v>
      </c>
      <c r="AZ365" s="7" t="s">
        <v>19</v>
      </c>
      <c r="BA365" s="7" t="s">
        <v>19</v>
      </c>
      <c r="BB365" s="7" t="s">
        <v>19</v>
      </c>
      <c r="BC365" s="7" t="s">
        <v>19</v>
      </c>
      <c r="BD365" s="7"/>
      <c r="BE365" s="7" t="s">
        <v>19</v>
      </c>
      <c r="BF365" s="7" t="s">
        <v>19</v>
      </c>
      <c r="BG365" s="7" t="s">
        <v>19</v>
      </c>
      <c r="BH365" s="7" t="s">
        <v>19</v>
      </c>
      <c r="BI365" s="7" t="s">
        <v>19</v>
      </c>
      <c r="BJ365" s="7"/>
      <c r="BK365" s="7" t="s">
        <v>19</v>
      </c>
      <c r="BL365" s="7" t="s">
        <v>19</v>
      </c>
      <c r="BM365" s="7" t="s">
        <v>19</v>
      </c>
      <c r="BN365" s="7" t="s">
        <v>19</v>
      </c>
      <c r="BO365" s="7" t="s">
        <v>19</v>
      </c>
      <c r="BP365" s="7" t="s">
        <v>19</v>
      </c>
      <c r="BQ365" s="7" t="s">
        <v>19</v>
      </c>
      <c r="BR365" s="7">
        <v>8.0</v>
      </c>
      <c r="BS365" s="7"/>
      <c r="BT365" s="7" t="b">
        <v>0</v>
      </c>
      <c r="BU365" s="7"/>
      <c r="BV365" s="7"/>
      <c r="BW365" s="7"/>
    </row>
    <row r="366">
      <c r="A366" s="7" t="s">
        <v>2151</v>
      </c>
      <c r="B366" s="132" t="b">
        <v>1</v>
      </c>
      <c r="C366" s="7"/>
      <c r="D366" s="138" t="s">
        <v>2152</v>
      </c>
      <c r="E366" s="134" t="str">
        <f t="array" ref="E366">IFNA( index(studiesdatasets!$A$2:$R4130,MATCH("*"&amp;IF(F366 = "","INVALID", F366)&amp;"*",studiesdatasets!$D$2:$D4130,0),1))</f>
        <v>set_1</v>
      </c>
      <c r="F366" s="151" t="s">
        <v>445</v>
      </c>
      <c r="G366" s="134" t="s">
        <v>2153</v>
      </c>
      <c r="H366" s="7" t="s">
        <v>2154</v>
      </c>
      <c r="I366" s="161"/>
      <c r="J366" s="161"/>
      <c r="K366" s="161" t="s">
        <v>16</v>
      </c>
      <c r="L366" s="161" t="s">
        <v>16</v>
      </c>
      <c r="M366" s="161" t="s">
        <v>799</v>
      </c>
      <c r="N366" s="7" t="str">
        <f t="shared" si="5"/>
        <v>TRUE</v>
      </c>
      <c r="O366" s="161" t="s">
        <v>488</v>
      </c>
      <c r="P366" s="161" t="s">
        <v>1822</v>
      </c>
      <c r="Q366" s="161" t="s">
        <v>1823</v>
      </c>
      <c r="R366" s="7" t="s">
        <v>552</v>
      </c>
      <c r="S366" s="7" t="s">
        <v>833</v>
      </c>
      <c r="T366" s="135">
        <v>42.733333</v>
      </c>
      <c r="U366" s="136">
        <v>-87.0</v>
      </c>
      <c r="V366" s="137" t="s">
        <v>2148</v>
      </c>
      <c r="X366" s="161" t="s">
        <v>805</v>
      </c>
      <c r="Z366" s="161" t="s">
        <v>879</v>
      </c>
      <c r="AA366" s="7"/>
      <c r="AB366" s="7">
        <v>100.0</v>
      </c>
      <c r="AC366" s="7" t="s">
        <v>16</v>
      </c>
      <c r="AD366" s="7"/>
      <c r="AE366" s="7">
        <v>1.6</v>
      </c>
      <c r="AF366" s="7">
        <v>0.22</v>
      </c>
      <c r="AG366" s="7" t="s">
        <v>19</v>
      </c>
      <c r="AH366" s="7">
        <v>5.0</v>
      </c>
      <c r="AI366" s="7" t="s">
        <v>19</v>
      </c>
      <c r="AJ366" s="7" t="s">
        <v>19</v>
      </c>
      <c r="AK366" s="7"/>
      <c r="AL366" s="7" t="s">
        <v>19</v>
      </c>
      <c r="AM366" s="7" t="s">
        <v>19</v>
      </c>
      <c r="AN366" s="7" t="s">
        <v>19</v>
      </c>
      <c r="AO366" s="7">
        <v>13.0</v>
      </c>
      <c r="AP366" s="7" t="s">
        <v>19</v>
      </c>
      <c r="AQ366" s="7" t="s">
        <v>19</v>
      </c>
      <c r="AR366" s="7" t="s">
        <v>19</v>
      </c>
      <c r="AS366" s="7" t="s">
        <v>19</v>
      </c>
      <c r="AT366" s="7" t="s">
        <v>19</v>
      </c>
      <c r="AU366" s="7" t="s">
        <v>19</v>
      </c>
      <c r="AV366" s="7" t="s">
        <v>19</v>
      </c>
      <c r="AW366" s="7" t="s">
        <v>19</v>
      </c>
      <c r="AX366" s="7" t="s">
        <v>19</v>
      </c>
      <c r="AY366" s="7" t="s">
        <v>19</v>
      </c>
      <c r="AZ366" s="7" t="s">
        <v>19</v>
      </c>
      <c r="BA366" s="7" t="s">
        <v>19</v>
      </c>
      <c r="BB366" s="7" t="s">
        <v>19</v>
      </c>
      <c r="BC366" s="7" t="s">
        <v>19</v>
      </c>
      <c r="BD366" s="7"/>
      <c r="BE366" s="7" t="s">
        <v>19</v>
      </c>
      <c r="BF366" s="7" t="s">
        <v>19</v>
      </c>
      <c r="BG366" s="7" t="s">
        <v>19</v>
      </c>
      <c r="BH366" s="7" t="s">
        <v>19</v>
      </c>
      <c r="BI366" s="7" t="s">
        <v>19</v>
      </c>
      <c r="BJ366" s="7"/>
      <c r="BK366" s="7" t="s">
        <v>19</v>
      </c>
      <c r="BL366" s="7" t="s">
        <v>19</v>
      </c>
      <c r="BM366" s="7" t="s">
        <v>19</v>
      </c>
      <c r="BN366" s="7" t="s">
        <v>19</v>
      </c>
      <c r="BO366" s="7" t="s">
        <v>19</v>
      </c>
      <c r="BP366" s="7" t="s">
        <v>19</v>
      </c>
      <c r="BQ366" s="7" t="s">
        <v>19</v>
      </c>
      <c r="BR366" s="7">
        <v>13.0</v>
      </c>
      <c r="BS366" s="161"/>
      <c r="BT366" s="161" t="b">
        <v>0</v>
      </c>
      <c r="BU366" s="161"/>
      <c r="BV366" s="7"/>
      <c r="BW366" s="7"/>
    </row>
    <row r="367">
      <c r="A367" s="7" t="s">
        <v>2155</v>
      </c>
      <c r="B367" s="132" t="b">
        <v>1</v>
      </c>
      <c r="C367" s="7"/>
      <c r="D367" s="138" t="s">
        <v>2152</v>
      </c>
      <c r="E367" s="134" t="str">
        <f t="array" ref="E367">IFNA( index(studiesdatasets!$A$2:$R4130,MATCH("*"&amp;IF(F367 = "","INVALID", F367)&amp;"*",studiesdatasets!$D$2:$D4130,0),1))</f>
        <v>set_1</v>
      </c>
      <c r="F367" s="151" t="s">
        <v>445</v>
      </c>
      <c r="G367" s="134" t="s">
        <v>2153</v>
      </c>
      <c r="H367" s="7" t="s">
        <v>2156</v>
      </c>
      <c r="I367" s="7"/>
      <c r="J367" s="7"/>
      <c r="K367" s="7" t="s">
        <v>16</v>
      </c>
      <c r="L367" s="7" t="s">
        <v>16</v>
      </c>
      <c r="M367" s="7" t="s">
        <v>799</v>
      </c>
      <c r="N367" s="7" t="str">
        <f t="shared" si="5"/>
        <v>TRUE</v>
      </c>
      <c r="O367" s="7" t="s">
        <v>451</v>
      </c>
      <c r="P367" s="161" t="s">
        <v>1827</v>
      </c>
      <c r="Q367" s="161" t="s">
        <v>801</v>
      </c>
      <c r="R367" s="7" t="s">
        <v>552</v>
      </c>
      <c r="S367" s="7" t="s">
        <v>833</v>
      </c>
      <c r="T367" s="135">
        <v>42.733333</v>
      </c>
      <c r="U367" s="136">
        <v>-87.0</v>
      </c>
      <c r="V367" s="137" t="s">
        <v>2148</v>
      </c>
      <c r="X367" s="161" t="s">
        <v>805</v>
      </c>
      <c r="Z367" s="161" t="s">
        <v>879</v>
      </c>
      <c r="AA367" s="7"/>
      <c r="AB367" s="7">
        <v>100.0</v>
      </c>
      <c r="AC367" s="7" t="s">
        <v>16</v>
      </c>
      <c r="AD367" s="7"/>
      <c r="AE367" s="7">
        <v>1.6</v>
      </c>
      <c r="AF367" s="7">
        <v>0.22</v>
      </c>
      <c r="AG367" s="7" t="s">
        <v>19</v>
      </c>
      <c r="AH367" s="7">
        <v>5.0</v>
      </c>
      <c r="AI367" s="7" t="s">
        <v>19</v>
      </c>
      <c r="AJ367" s="7" t="s">
        <v>19</v>
      </c>
      <c r="AK367" s="7"/>
      <c r="AL367" s="7" t="s">
        <v>19</v>
      </c>
      <c r="AM367" s="7" t="s">
        <v>19</v>
      </c>
      <c r="AN367" s="7" t="s">
        <v>19</v>
      </c>
      <c r="AO367" s="7">
        <v>13.0</v>
      </c>
      <c r="AP367" s="7" t="s">
        <v>19</v>
      </c>
      <c r="AQ367" s="7" t="s">
        <v>19</v>
      </c>
      <c r="AR367" s="7" t="s">
        <v>19</v>
      </c>
      <c r="AS367" s="7" t="s">
        <v>19</v>
      </c>
      <c r="AT367" s="7" t="s">
        <v>19</v>
      </c>
      <c r="AU367" s="7" t="s">
        <v>19</v>
      </c>
      <c r="AV367" s="7" t="s">
        <v>19</v>
      </c>
      <c r="AW367" s="7" t="s">
        <v>19</v>
      </c>
      <c r="AX367" s="7" t="s">
        <v>19</v>
      </c>
      <c r="AY367" s="7" t="s">
        <v>19</v>
      </c>
      <c r="AZ367" s="7" t="s">
        <v>19</v>
      </c>
      <c r="BA367" s="7" t="s">
        <v>19</v>
      </c>
      <c r="BB367" s="7" t="s">
        <v>19</v>
      </c>
      <c r="BC367" s="7" t="s">
        <v>19</v>
      </c>
      <c r="BD367" s="7"/>
      <c r="BE367" s="7" t="s">
        <v>19</v>
      </c>
      <c r="BF367" s="7" t="s">
        <v>19</v>
      </c>
      <c r="BG367" s="7" t="s">
        <v>19</v>
      </c>
      <c r="BH367" s="7" t="s">
        <v>19</v>
      </c>
      <c r="BI367" s="7" t="s">
        <v>19</v>
      </c>
      <c r="BJ367" s="7"/>
      <c r="BK367" s="7" t="s">
        <v>19</v>
      </c>
      <c r="BL367" s="7" t="s">
        <v>19</v>
      </c>
      <c r="BM367" s="7" t="s">
        <v>19</v>
      </c>
      <c r="BN367" s="7" t="s">
        <v>19</v>
      </c>
      <c r="BO367" s="7" t="s">
        <v>19</v>
      </c>
      <c r="BP367" s="7" t="s">
        <v>19</v>
      </c>
      <c r="BQ367" s="7" t="s">
        <v>19</v>
      </c>
      <c r="BR367" s="7">
        <v>13.0</v>
      </c>
      <c r="BS367" s="7"/>
      <c r="BT367" s="7" t="b">
        <v>0</v>
      </c>
      <c r="BU367" s="7"/>
      <c r="BV367" s="7"/>
      <c r="BW367" s="7"/>
    </row>
    <row r="368">
      <c r="A368" s="7" t="s">
        <v>2157</v>
      </c>
      <c r="B368" s="132" t="b">
        <v>1</v>
      </c>
      <c r="C368" s="7"/>
      <c r="D368" s="138" t="s">
        <v>2158</v>
      </c>
      <c r="E368" s="134" t="str">
        <f t="array" ref="E368">IFNA( index(studiesdatasets!$A$2:$R4130,MATCH("*"&amp;IF(F368 = "","INVALID", F368)&amp;"*",studiesdatasets!$D$2:$D4130,0),1))</f>
        <v>set_1</v>
      </c>
      <c r="F368" s="151" t="s">
        <v>445</v>
      </c>
      <c r="G368" s="7" t="s">
        <v>2159</v>
      </c>
      <c r="H368" s="7" t="s">
        <v>2160</v>
      </c>
      <c r="I368" s="161"/>
      <c r="J368" s="161"/>
      <c r="K368" s="161" t="s">
        <v>16</v>
      </c>
      <c r="L368" s="161" t="s">
        <v>16</v>
      </c>
      <c r="M368" s="161" t="s">
        <v>799</v>
      </c>
      <c r="N368" s="7" t="str">
        <f t="shared" si="5"/>
        <v>TRUE</v>
      </c>
      <c r="O368" s="161" t="s">
        <v>488</v>
      </c>
      <c r="P368" s="161" t="s">
        <v>1822</v>
      </c>
      <c r="Q368" s="161" t="s">
        <v>1823</v>
      </c>
      <c r="R368" s="7" t="s">
        <v>552</v>
      </c>
      <c r="S368" s="7" t="s">
        <v>833</v>
      </c>
      <c r="T368" s="135">
        <v>42.733333</v>
      </c>
      <c r="U368" s="136">
        <v>-87.0</v>
      </c>
      <c r="V368" s="137" t="s">
        <v>2148</v>
      </c>
      <c r="X368" s="161" t="s">
        <v>805</v>
      </c>
      <c r="Z368" s="161" t="s">
        <v>879</v>
      </c>
      <c r="AA368" s="7"/>
      <c r="AB368" s="7">
        <v>48.0</v>
      </c>
      <c r="AC368" s="7" t="s">
        <v>16</v>
      </c>
      <c r="AD368" s="7"/>
      <c r="AE368" s="7">
        <v>1.6</v>
      </c>
      <c r="AF368" s="7">
        <v>0.22</v>
      </c>
      <c r="AG368" s="7" t="s">
        <v>19</v>
      </c>
      <c r="AH368" s="7">
        <v>5.0</v>
      </c>
      <c r="AI368" s="7" t="s">
        <v>19</v>
      </c>
      <c r="AJ368" s="7" t="s">
        <v>19</v>
      </c>
      <c r="AK368" s="7"/>
      <c r="AL368" s="7" t="s">
        <v>19</v>
      </c>
      <c r="AM368" s="7" t="s">
        <v>19</v>
      </c>
      <c r="AN368" s="7" t="s">
        <v>19</v>
      </c>
      <c r="AO368" s="7">
        <v>12.0</v>
      </c>
      <c r="AP368" s="7" t="s">
        <v>19</v>
      </c>
      <c r="AQ368" s="7" t="s">
        <v>19</v>
      </c>
      <c r="AR368" s="7" t="s">
        <v>19</v>
      </c>
      <c r="AS368" s="7" t="s">
        <v>19</v>
      </c>
      <c r="AT368" s="7" t="s">
        <v>19</v>
      </c>
      <c r="AU368" s="7" t="s">
        <v>19</v>
      </c>
      <c r="AV368" s="7" t="s">
        <v>19</v>
      </c>
      <c r="AW368" s="7" t="s">
        <v>19</v>
      </c>
      <c r="AX368" s="7" t="s">
        <v>19</v>
      </c>
      <c r="AY368" s="7" t="s">
        <v>19</v>
      </c>
      <c r="AZ368" s="7" t="s">
        <v>19</v>
      </c>
      <c r="BA368" s="7" t="s">
        <v>19</v>
      </c>
      <c r="BB368" s="7" t="s">
        <v>19</v>
      </c>
      <c r="BC368" s="7" t="s">
        <v>19</v>
      </c>
      <c r="BD368" s="7"/>
      <c r="BE368" s="7" t="s">
        <v>19</v>
      </c>
      <c r="BF368" s="7" t="s">
        <v>19</v>
      </c>
      <c r="BG368" s="7" t="s">
        <v>19</v>
      </c>
      <c r="BH368" s="7" t="s">
        <v>19</v>
      </c>
      <c r="BI368" s="7" t="s">
        <v>19</v>
      </c>
      <c r="BJ368" s="7"/>
      <c r="BK368" s="7" t="s">
        <v>19</v>
      </c>
      <c r="BL368" s="7" t="s">
        <v>19</v>
      </c>
      <c r="BM368" s="7" t="s">
        <v>19</v>
      </c>
      <c r="BN368" s="7" t="s">
        <v>19</v>
      </c>
      <c r="BO368" s="7" t="s">
        <v>19</v>
      </c>
      <c r="BP368" s="7" t="s">
        <v>19</v>
      </c>
      <c r="BQ368" s="7" t="s">
        <v>19</v>
      </c>
      <c r="BR368" s="7">
        <v>100.0</v>
      </c>
      <c r="BS368" s="161"/>
      <c r="BT368" s="161" t="b">
        <v>0</v>
      </c>
      <c r="BU368" s="161"/>
      <c r="BV368" s="7"/>
      <c r="BW368" s="7"/>
    </row>
    <row r="369">
      <c r="A369" s="7" t="s">
        <v>2161</v>
      </c>
      <c r="B369" s="132" t="b">
        <v>1</v>
      </c>
      <c r="C369" s="7"/>
      <c r="D369" s="138" t="s">
        <v>2158</v>
      </c>
      <c r="E369" s="134" t="str">
        <f t="array" ref="E369">IFNA( index(studiesdatasets!$A$2:$R4130,MATCH("*"&amp;IF(F369 = "","INVALID", F369)&amp;"*",studiesdatasets!$D$2:$D4130,0),1))</f>
        <v>set_1</v>
      </c>
      <c r="F369" s="151" t="s">
        <v>445</v>
      </c>
      <c r="G369" s="7" t="s">
        <v>2159</v>
      </c>
      <c r="H369" s="7" t="s">
        <v>2162</v>
      </c>
      <c r="I369" s="7"/>
      <c r="J369" s="7"/>
      <c r="K369" s="7" t="s">
        <v>16</v>
      </c>
      <c r="L369" s="7" t="s">
        <v>16</v>
      </c>
      <c r="M369" s="7" t="s">
        <v>799</v>
      </c>
      <c r="N369" s="7" t="str">
        <f t="shared" si="5"/>
        <v>TRUE</v>
      </c>
      <c r="O369" s="7" t="s">
        <v>451</v>
      </c>
      <c r="P369" s="161" t="s">
        <v>1827</v>
      </c>
      <c r="Q369" s="161" t="s">
        <v>801</v>
      </c>
      <c r="R369" s="7" t="s">
        <v>552</v>
      </c>
      <c r="S369" s="7" t="s">
        <v>833</v>
      </c>
      <c r="T369" s="135">
        <v>42.733333</v>
      </c>
      <c r="U369" s="136">
        <v>-87.0</v>
      </c>
      <c r="V369" s="137" t="s">
        <v>2148</v>
      </c>
      <c r="X369" s="161" t="s">
        <v>805</v>
      </c>
      <c r="Z369" s="161" t="s">
        <v>879</v>
      </c>
      <c r="AA369" s="7"/>
      <c r="AB369" s="7">
        <v>48.0</v>
      </c>
      <c r="AC369" s="7" t="s">
        <v>16</v>
      </c>
      <c r="AD369" s="7"/>
      <c r="AE369" s="7">
        <v>1.6</v>
      </c>
      <c r="AF369" s="7">
        <v>0.22</v>
      </c>
      <c r="AG369" s="7" t="s">
        <v>19</v>
      </c>
      <c r="AH369" s="7">
        <v>5.0</v>
      </c>
      <c r="AI369" s="7" t="s">
        <v>19</v>
      </c>
      <c r="AJ369" s="7" t="s">
        <v>19</v>
      </c>
      <c r="AK369" s="7"/>
      <c r="AL369" s="7" t="s">
        <v>19</v>
      </c>
      <c r="AM369" s="7" t="s">
        <v>19</v>
      </c>
      <c r="AN369" s="7" t="s">
        <v>19</v>
      </c>
      <c r="AO369" s="7">
        <v>12.0</v>
      </c>
      <c r="AP369" s="7" t="s">
        <v>19</v>
      </c>
      <c r="AQ369" s="7" t="s">
        <v>19</v>
      </c>
      <c r="AR369" s="7" t="s">
        <v>19</v>
      </c>
      <c r="AS369" s="7" t="s">
        <v>19</v>
      </c>
      <c r="AT369" s="7" t="s">
        <v>19</v>
      </c>
      <c r="AU369" s="7" t="s">
        <v>19</v>
      </c>
      <c r="AV369" s="7" t="s">
        <v>19</v>
      </c>
      <c r="AW369" s="7" t="s">
        <v>19</v>
      </c>
      <c r="AX369" s="7" t="s">
        <v>19</v>
      </c>
      <c r="AY369" s="7" t="s">
        <v>19</v>
      </c>
      <c r="AZ369" s="7" t="s">
        <v>19</v>
      </c>
      <c r="BA369" s="7" t="s">
        <v>19</v>
      </c>
      <c r="BB369" s="7" t="s">
        <v>19</v>
      </c>
      <c r="BC369" s="7" t="s">
        <v>19</v>
      </c>
      <c r="BD369" s="7"/>
      <c r="BE369" s="7" t="s">
        <v>19</v>
      </c>
      <c r="BF369" s="7" t="s">
        <v>19</v>
      </c>
      <c r="BG369" s="7" t="s">
        <v>19</v>
      </c>
      <c r="BH369" s="7" t="s">
        <v>19</v>
      </c>
      <c r="BI369" s="7" t="s">
        <v>19</v>
      </c>
      <c r="BJ369" s="7"/>
      <c r="BK369" s="7" t="s">
        <v>19</v>
      </c>
      <c r="BL369" s="7" t="s">
        <v>19</v>
      </c>
      <c r="BM369" s="7" t="s">
        <v>19</v>
      </c>
      <c r="BN369" s="7" t="s">
        <v>19</v>
      </c>
      <c r="BO369" s="7" t="s">
        <v>19</v>
      </c>
      <c r="BP369" s="7" t="s">
        <v>19</v>
      </c>
      <c r="BQ369" s="7" t="s">
        <v>19</v>
      </c>
      <c r="BR369" s="7">
        <v>100.0</v>
      </c>
      <c r="BS369" s="7"/>
      <c r="BT369" s="7" t="b">
        <v>0</v>
      </c>
      <c r="BU369" s="7"/>
      <c r="BV369" s="7"/>
      <c r="BW369" s="7"/>
    </row>
    <row r="370">
      <c r="A370" s="7" t="s">
        <v>2163</v>
      </c>
      <c r="B370" s="132" t="b">
        <v>1</v>
      </c>
      <c r="C370" s="7"/>
      <c r="D370" s="138" t="s">
        <v>2164</v>
      </c>
      <c r="E370" s="134" t="str">
        <f t="array" ref="E370">IFNA( index(studiesdatasets!$A$2:$R4130,MATCH("*"&amp;IF(F370 = "","INVALID", F370)&amp;"*",studiesdatasets!$D$2:$D4130,0),1))</f>
        <v>set_1</v>
      </c>
      <c r="F370" s="151" t="s">
        <v>445</v>
      </c>
      <c r="G370" s="7" t="s">
        <v>2165</v>
      </c>
      <c r="H370" s="7" t="s">
        <v>2166</v>
      </c>
      <c r="I370" s="161"/>
      <c r="J370" s="161"/>
      <c r="K370" s="161" t="s">
        <v>16</v>
      </c>
      <c r="L370" s="161" t="s">
        <v>16</v>
      </c>
      <c r="M370" s="161" t="s">
        <v>799</v>
      </c>
      <c r="N370" s="7" t="str">
        <f t="shared" si="5"/>
        <v>TRUE</v>
      </c>
      <c r="O370" s="161" t="s">
        <v>488</v>
      </c>
      <c r="P370" s="161" t="s">
        <v>1822</v>
      </c>
      <c r="Q370" s="161" t="s">
        <v>1823</v>
      </c>
      <c r="R370" s="7" t="s">
        <v>552</v>
      </c>
      <c r="S370" s="7" t="s">
        <v>833</v>
      </c>
      <c r="T370" s="135">
        <v>42.733333</v>
      </c>
      <c r="U370" s="136">
        <v>-87.0</v>
      </c>
      <c r="V370" s="137" t="s">
        <v>2148</v>
      </c>
      <c r="X370" s="161" t="s">
        <v>805</v>
      </c>
      <c r="Z370" s="161" t="s">
        <v>879</v>
      </c>
      <c r="AA370" s="7"/>
      <c r="AB370" s="7">
        <v>1.9</v>
      </c>
      <c r="AC370" s="7" t="s">
        <v>16</v>
      </c>
      <c r="AD370" s="7"/>
      <c r="AE370" s="7">
        <v>1.6</v>
      </c>
      <c r="AF370" s="7">
        <v>0.22</v>
      </c>
      <c r="AG370" s="7" t="s">
        <v>19</v>
      </c>
      <c r="AH370" s="7">
        <v>20.0</v>
      </c>
      <c r="AI370" s="7" t="s">
        <v>19</v>
      </c>
      <c r="AJ370" s="7" t="s">
        <v>19</v>
      </c>
      <c r="AK370" s="7"/>
      <c r="AL370" s="7" t="s">
        <v>19</v>
      </c>
      <c r="AM370" s="7" t="s">
        <v>19</v>
      </c>
      <c r="AN370" s="7" t="s">
        <v>19</v>
      </c>
      <c r="AO370" s="7">
        <v>8.0</v>
      </c>
      <c r="AP370" s="7" t="s">
        <v>19</v>
      </c>
      <c r="AQ370" s="7" t="s">
        <v>19</v>
      </c>
      <c r="AR370" s="7" t="s">
        <v>19</v>
      </c>
      <c r="AS370" s="7" t="s">
        <v>19</v>
      </c>
      <c r="AT370" s="7" t="s">
        <v>19</v>
      </c>
      <c r="AU370" s="7" t="s">
        <v>19</v>
      </c>
      <c r="AV370" s="7" t="s">
        <v>19</v>
      </c>
      <c r="AW370" s="7" t="s">
        <v>19</v>
      </c>
      <c r="AX370" s="7" t="s">
        <v>19</v>
      </c>
      <c r="AY370" s="7" t="s">
        <v>19</v>
      </c>
      <c r="AZ370" s="7" t="s">
        <v>19</v>
      </c>
      <c r="BA370" s="7" t="s">
        <v>19</v>
      </c>
      <c r="BB370" s="7" t="s">
        <v>19</v>
      </c>
      <c r="BC370" s="7" t="s">
        <v>19</v>
      </c>
      <c r="BD370" s="7"/>
      <c r="BE370" s="7" t="s">
        <v>19</v>
      </c>
      <c r="BF370" s="7" t="s">
        <v>19</v>
      </c>
      <c r="BG370" s="7" t="s">
        <v>19</v>
      </c>
      <c r="BH370" s="7" t="s">
        <v>19</v>
      </c>
      <c r="BI370" s="7" t="s">
        <v>19</v>
      </c>
      <c r="BJ370" s="7"/>
      <c r="BK370" s="7" t="s">
        <v>19</v>
      </c>
      <c r="BL370" s="7" t="s">
        <v>19</v>
      </c>
      <c r="BM370" s="7" t="s">
        <v>19</v>
      </c>
      <c r="BN370" s="7" t="s">
        <v>19</v>
      </c>
      <c r="BO370" s="7" t="s">
        <v>19</v>
      </c>
      <c r="BP370" s="7" t="s">
        <v>19</v>
      </c>
      <c r="BQ370" s="7" t="s">
        <v>19</v>
      </c>
      <c r="BR370" s="7">
        <v>15.0</v>
      </c>
      <c r="BS370" s="161"/>
      <c r="BT370" s="161" t="b">
        <v>0</v>
      </c>
      <c r="BU370" s="161"/>
      <c r="BV370" s="7"/>
      <c r="BW370" s="7"/>
    </row>
    <row r="371">
      <c r="A371" s="7" t="s">
        <v>2167</v>
      </c>
      <c r="B371" s="132" t="b">
        <v>1</v>
      </c>
      <c r="C371" s="7"/>
      <c r="D371" s="138" t="s">
        <v>2164</v>
      </c>
      <c r="E371" s="134" t="str">
        <f t="array" ref="E371">IFNA( index(studiesdatasets!$A$2:$R4130,MATCH("*"&amp;IF(F371 = "","INVALID", F371)&amp;"*",studiesdatasets!$D$2:$D4130,0),1))</f>
        <v>set_1</v>
      </c>
      <c r="F371" s="151" t="s">
        <v>445</v>
      </c>
      <c r="G371" s="7" t="s">
        <v>2165</v>
      </c>
      <c r="H371" s="7" t="s">
        <v>2168</v>
      </c>
      <c r="I371" s="7"/>
      <c r="J371" s="7"/>
      <c r="K371" s="7" t="s">
        <v>16</v>
      </c>
      <c r="L371" s="7" t="s">
        <v>16</v>
      </c>
      <c r="M371" s="7" t="s">
        <v>799</v>
      </c>
      <c r="N371" s="7" t="str">
        <f t="shared" si="5"/>
        <v>TRUE</v>
      </c>
      <c r="O371" s="7" t="s">
        <v>451</v>
      </c>
      <c r="P371" s="161" t="s">
        <v>1827</v>
      </c>
      <c r="Q371" s="161" t="s">
        <v>801</v>
      </c>
      <c r="R371" s="7" t="s">
        <v>552</v>
      </c>
      <c r="S371" s="7" t="s">
        <v>833</v>
      </c>
      <c r="T371" s="135">
        <v>42.733333</v>
      </c>
      <c r="U371" s="136">
        <v>-87.0</v>
      </c>
      <c r="V371" s="137" t="s">
        <v>2148</v>
      </c>
      <c r="X371" s="161" t="s">
        <v>805</v>
      </c>
      <c r="Z371" s="161" t="s">
        <v>879</v>
      </c>
      <c r="AA371" s="7"/>
      <c r="AB371" s="7">
        <v>1.9</v>
      </c>
      <c r="AC371" s="7" t="s">
        <v>16</v>
      </c>
      <c r="AD371" s="7"/>
      <c r="AE371" s="7">
        <v>1.6</v>
      </c>
      <c r="AF371" s="7">
        <v>0.22</v>
      </c>
      <c r="AG371" s="7" t="s">
        <v>19</v>
      </c>
      <c r="AH371" s="7">
        <v>20.0</v>
      </c>
      <c r="AI371" s="7" t="s">
        <v>19</v>
      </c>
      <c r="AJ371" s="7" t="s">
        <v>19</v>
      </c>
      <c r="AK371" s="7"/>
      <c r="AL371" s="7" t="s">
        <v>19</v>
      </c>
      <c r="AM371" s="7" t="s">
        <v>19</v>
      </c>
      <c r="AN371" s="7" t="s">
        <v>19</v>
      </c>
      <c r="AO371" s="7">
        <v>8.0</v>
      </c>
      <c r="AP371" s="7" t="s">
        <v>19</v>
      </c>
      <c r="AQ371" s="7" t="s">
        <v>19</v>
      </c>
      <c r="AR371" s="7" t="s">
        <v>19</v>
      </c>
      <c r="AS371" s="7" t="s">
        <v>19</v>
      </c>
      <c r="AT371" s="7" t="s">
        <v>19</v>
      </c>
      <c r="AU371" s="7" t="s">
        <v>19</v>
      </c>
      <c r="AV371" s="7" t="s">
        <v>19</v>
      </c>
      <c r="AW371" s="7" t="s">
        <v>19</v>
      </c>
      <c r="AX371" s="7" t="s">
        <v>19</v>
      </c>
      <c r="AY371" s="7" t="s">
        <v>19</v>
      </c>
      <c r="AZ371" s="7" t="s">
        <v>19</v>
      </c>
      <c r="BA371" s="7" t="s">
        <v>19</v>
      </c>
      <c r="BB371" s="7" t="s">
        <v>19</v>
      </c>
      <c r="BC371" s="7" t="s">
        <v>19</v>
      </c>
      <c r="BD371" s="7"/>
      <c r="BE371" s="7" t="s">
        <v>19</v>
      </c>
      <c r="BF371" s="7" t="s">
        <v>19</v>
      </c>
      <c r="BG371" s="7" t="s">
        <v>19</v>
      </c>
      <c r="BH371" s="7" t="s">
        <v>19</v>
      </c>
      <c r="BI371" s="7" t="s">
        <v>19</v>
      </c>
      <c r="BJ371" s="7"/>
      <c r="BK371" s="7" t="s">
        <v>19</v>
      </c>
      <c r="BL371" s="7" t="s">
        <v>19</v>
      </c>
      <c r="BM371" s="7" t="s">
        <v>19</v>
      </c>
      <c r="BN371" s="7" t="s">
        <v>19</v>
      </c>
      <c r="BO371" s="7" t="s">
        <v>19</v>
      </c>
      <c r="BP371" s="7" t="s">
        <v>19</v>
      </c>
      <c r="BQ371" s="7" t="s">
        <v>19</v>
      </c>
      <c r="BR371" s="7">
        <v>15.0</v>
      </c>
      <c r="BS371" s="7"/>
      <c r="BT371" s="7" t="b">
        <v>0</v>
      </c>
      <c r="BU371" s="7"/>
      <c r="BV371" s="7"/>
      <c r="BW371" s="7"/>
    </row>
    <row r="372">
      <c r="A372" s="7" t="s">
        <v>2169</v>
      </c>
      <c r="B372" s="132" t="b">
        <v>1</v>
      </c>
      <c r="C372" s="7"/>
      <c r="D372" s="138" t="s">
        <v>2170</v>
      </c>
      <c r="E372" s="134" t="str">
        <f t="array" ref="E372">IFNA( index(studiesdatasets!$A$2:$R4130,MATCH("*"&amp;IF(F372 = "","INVALID", F372)&amp;"*",studiesdatasets!$D$2:$D4130,0),1))</f>
        <v>set_1</v>
      </c>
      <c r="F372" s="151" t="s">
        <v>445</v>
      </c>
      <c r="G372" s="7" t="s">
        <v>2171</v>
      </c>
      <c r="H372" s="7" t="s">
        <v>2172</v>
      </c>
      <c r="I372" s="161"/>
      <c r="J372" s="161"/>
      <c r="K372" s="161" t="s">
        <v>16</v>
      </c>
      <c r="L372" s="161" t="s">
        <v>16</v>
      </c>
      <c r="M372" s="161" t="s">
        <v>799</v>
      </c>
      <c r="N372" s="7" t="str">
        <f t="shared" si="5"/>
        <v>TRUE</v>
      </c>
      <c r="O372" s="161" t="s">
        <v>488</v>
      </c>
      <c r="P372" s="161" t="s">
        <v>1822</v>
      </c>
      <c r="Q372" s="161" t="s">
        <v>1823</v>
      </c>
      <c r="R372" s="7" t="s">
        <v>802</v>
      </c>
      <c r="S372" s="7" t="s">
        <v>803</v>
      </c>
      <c r="T372" s="135">
        <v>45.516667</v>
      </c>
      <c r="U372" s="136">
        <v>-83.416667</v>
      </c>
      <c r="V372" s="137" t="s">
        <v>2173</v>
      </c>
      <c r="X372" s="161" t="s">
        <v>805</v>
      </c>
      <c r="Z372" s="161" t="s">
        <v>879</v>
      </c>
      <c r="AA372" s="7"/>
      <c r="AB372" s="7">
        <v>129.9</v>
      </c>
      <c r="AC372" s="7" t="s">
        <v>16</v>
      </c>
      <c r="AD372" s="7"/>
      <c r="AE372" s="7">
        <v>1.6</v>
      </c>
      <c r="AF372" s="7">
        <v>0.22</v>
      </c>
      <c r="AG372" s="7" t="s">
        <v>19</v>
      </c>
      <c r="AH372" s="7">
        <v>4.0</v>
      </c>
      <c r="AI372" s="7" t="s">
        <v>19</v>
      </c>
      <c r="AJ372" s="7" t="s">
        <v>19</v>
      </c>
      <c r="AK372" s="7"/>
      <c r="AL372" s="7" t="s">
        <v>19</v>
      </c>
      <c r="AM372" s="7" t="s">
        <v>19</v>
      </c>
      <c r="AN372" s="7" t="s">
        <v>19</v>
      </c>
      <c r="AO372" s="7">
        <v>13.0</v>
      </c>
      <c r="AP372" s="7" t="s">
        <v>19</v>
      </c>
      <c r="AQ372" s="7" t="s">
        <v>19</v>
      </c>
      <c r="AR372" s="7" t="s">
        <v>19</v>
      </c>
      <c r="AS372" s="7" t="s">
        <v>19</v>
      </c>
      <c r="AT372" s="7" t="s">
        <v>19</v>
      </c>
      <c r="AU372" s="7" t="s">
        <v>19</v>
      </c>
      <c r="AV372" s="7" t="s">
        <v>19</v>
      </c>
      <c r="AW372" s="7" t="s">
        <v>19</v>
      </c>
      <c r="AX372" s="7" t="s">
        <v>19</v>
      </c>
      <c r="AY372" s="7" t="s">
        <v>19</v>
      </c>
      <c r="AZ372" s="7" t="s">
        <v>19</v>
      </c>
      <c r="BA372" s="7" t="s">
        <v>19</v>
      </c>
      <c r="BB372" s="7" t="s">
        <v>19</v>
      </c>
      <c r="BC372" s="7" t="s">
        <v>19</v>
      </c>
      <c r="BD372" s="7"/>
      <c r="BE372" s="7" t="s">
        <v>19</v>
      </c>
      <c r="BF372" s="7" t="s">
        <v>19</v>
      </c>
      <c r="BG372" s="7" t="s">
        <v>19</v>
      </c>
      <c r="BH372" s="7" t="s">
        <v>19</v>
      </c>
      <c r="BI372" s="7" t="s">
        <v>19</v>
      </c>
      <c r="BJ372" s="7"/>
      <c r="BK372" s="7" t="s">
        <v>19</v>
      </c>
      <c r="BL372" s="7" t="s">
        <v>19</v>
      </c>
      <c r="BM372" s="7" t="s">
        <v>19</v>
      </c>
      <c r="BN372" s="7" t="s">
        <v>19</v>
      </c>
      <c r="BO372" s="7" t="s">
        <v>19</v>
      </c>
      <c r="BP372" s="7" t="s">
        <v>19</v>
      </c>
      <c r="BQ372" s="7" t="s">
        <v>19</v>
      </c>
      <c r="BR372" s="7">
        <v>23.0</v>
      </c>
      <c r="BS372" s="161"/>
      <c r="BT372" s="161" t="b">
        <v>0</v>
      </c>
      <c r="BU372" s="161"/>
      <c r="BV372" s="7"/>
      <c r="BW372" s="7"/>
    </row>
    <row r="373">
      <c r="A373" s="7" t="s">
        <v>2174</v>
      </c>
      <c r="B373" s="132" t="b">
        <v>1</v>
      </c>
      <c r="C373" s="7"/>
      <c r="D373" s="138" t="s">
        <v>2170</v>
      </c>
      <c r="E373" s="134" t="str">
        <f t="array" ref="E373">IFNA( index(studiesdatasets!$A$2:$R4130,MATCH("*"&amp;IF(F373 = "","INVALID", F373)&amp;"*",studiesdatasets!$D$2:$D4130,0),1))</f>
        <v>set_1</v>
      </c>
      <c r="F373" s="151" t="s">
        <v>445</v>
      </c>
      <c r="G373" s="7" t="s">
        <v>2171</v>
      </c>
      <c r="H373" s="7" t="s">
        <v>2175</v>
      </c>
      <c r="I373" s="7"/>
      <c r="J373" s="7"/>
      <c r="K373" s="7" t="s">
        <v>16</v>
      </c>
      <c r="L373" s="7" t="s">
        <v>16</v>
      </c>
      <c r="M373" s="7" t="s">
        <v>799</v>
      </c>
      <c r="N373" s="7" t="str">
        <f t="shared" si="5"/>
        <v>TRUE</v>
      </c>
      <c r="O373" s="7" t="s">
        <v>451</v>
      </c>
      <c r="P373" s="161" t="s">
        <v>1827</v>
      </c>
      <c r="Q373" s="161" t="s">
        <v>801</v>
      </c>
      <c r="R373" s="7" t="s">
        <v>802</v>
      </c>
      <c r="S373" s="7" t="s">
        <v>803</v>
      </c>
      <c r="T373" s="135">
        <v>45.516667</v>
      </c>
      <c r="U373" s="136">
        <v>-83.416667</v>
      </c>
      <c r="V373" s="137" t="s">
        <v>2173</v>
      </c>
      <c r="X373" s="161" t="s">
        <v>805</v>
      </c>
      <c r="Z373" s="161" t="s">
        <v>879</v>
      </c>
      <c r="AA373" s="7"/>
      <c r="AB373" s="7">
        <v>129.9</v>
      </c>
      <c r="AC373" s="7" t="s">
        <v>16</v>
      </c>
      <c r="AD373" s="7"/>
      <c r="AE373" s="7">
        <v>1.6</v>
      </c>
      <c r="AF373" s="7">
        <v>0.22</v>
      </c>
      <c r="AG373" s="7" t="s">
        <v>19</v>
      </c>
      <c r="AH373" s="7">
        <v>4.0</v>
      </c>
      <c r="AI373" s="7" t="s">
        <v>19</v>
      </c>
      <c r="AJ373" s="7" t="s">
        <v>19</v>
      </c>
      <c r="AK373" s="7"/>
      <c r="AL373" s="7" t="s">
        <v>19</v>
      </c>
      <c r="AM373" s="7" t="s">
        <v>19</v>
      </c>
      <c r="AN373" s="7" t="s">
        <v>19</v>
      </c>
      <c r="AO373" s="7">
        <v>13.0</v>
      </c>
      <c r="AP373" s="7" t="s">
        <v>19</v>
      </c>
      <c r="AQ373" s="7" t="s">
        <v>19</v>
      </c>
      <c r="AR373" s="7" t="s">
        <v>19</v>
      </c>
      <c r="AS373" s="7" t="s">
        <v>19</v>
      </c>
      <c r="AT373" s="7" t="s">
        <v>19</v>
      </c>
      <c r="AU373" s="7" t="s">
        <v>19</v>
      </c>
      <c r="AV373" s="7" t="s">
        <v>19</v>
      </c>
      <c r="AW373" s="7" t="s">
        <v>19</v>
      </c>
      <c r="AX373" s="7" t="s">
        <v>19</v>
      </c>
      <c r="AY373" s="7" t="s">
        <v>19</v>
      </c>
      <c r="AZ373" s="7" t="s">
        <v>19</v>
      </c>
      <c r="BA373" s="7" t="s">
        <v>19</v>
      </c>
      <c r="BB373" s="7" t="s">
        <v>19</v>
      </c>
      <c r="BC373" s="7" t="s">
        <v>19</v>
      </c>
      <c r="BD373" s="7"/>
      <c r="BE373" s="7" t="s">
        <v>19</v>
      </c>
      <c r="BF373" s="7" t="s">
        <v>19</v>
      </c>
      <c r="BG373" s="7" t="s">
        <v>19</v>
      </c>
      <c r="BH373" s="7" t="s">
        <v>19</v>
      </c>
      <c r="BI373" s="7" t="s">
        <v>19</v>
      </c>
      <c r="BJ373" s="7"/>
      <c r="BK373" s="7" t="s">
        <v>19</v>
      </c>
      <c r="BL373" s="7" t="s">
        <v>19</v>
      </c>
      <c r="BM373" s="7" t="s">
        <v>19</v>
      </c>
      <c r="BN373" s="7" t="s">
        <v>19</v>
      </c>
      <c r="BO373" s="7" t="s">
        <v>19</v>
      </c>
      <c r="BP373" s="7" t="s">
        <v>19</v>
      </c>
      <c r="BQ373" s="7" t="s">
        <v>19</v>
      </c>
      <c r="BR373" s="7">
        <v>23.0</v>
      </c>
      <c r="BS373" s="7"/>
      <c r="BT373" s="7" t="b">
        <v>0</v>
      </c>
      <c r="BU373" s="7"/>
      <c r="BV373" s="7"/>
      <c r="BW373" s="7"/>
    </row>
    <row r="374">
      <c r="A374" s="7" t="s">
        <v>2176</v>
      </c>
      <c r="B374" s="132" t="b">
        <v>1</v>
      </c>
      <c r="C374" s="7"/>
      <c r="D374" s="138" t="s">
        <v>2177</v>
      </c>
      <c r="E374" s="134" t="str">
        <f t="array" ref="E374">IFNA( index(studiesdatasets!$A$2:$R4130,MATCH("*"&amp;IF(F374 = "","INVALID", F374)&amp;"*",studiesdatasets!$D$2:$D4130,0),1))</f>
        <v>set_1</v>
      </c>
      <c r="F374" s="151" t="s">
        <v>445</v>
      </c>
      <c r="G374" s="7" t="s">
        <v>2178</v>
      </c>
      <c r="H374" s="7" t="s">
        <v>2179</v>
      </c>
      <c r="I374" s="161"/>
      <c r="J374" s="161"/>
      <c r="K374" s="161" t="s">
        <v>16</v>
      </c>
      <c r="L374" s="161" t="s">
        <v>16</v>
      </c>
      <c r="M374" s="161" t="s">
        <v>799</v>
      </c>
      <c r="N374" s="7" t="str">
        <f t="shared" si="5"/>
        <v>TRUE</v>
      </c>
      <c r="O374" s="161" t="s">
        <v>488</v>
      </c>
      <c r="P374" s="161" t="s">
        <v>1822</v>
      </c>
      <c r="Q374" s="161" t="s">
        <v>1823</v>
      </c>
      <c r="R374" s="7" t="s">
        <v>802</v>
      </c>
      <c r="S374" s="7" t="s">
        <v>803</v>
      </c>
      <c r="T374" s="135">
        <v>45.516667</v>
      </c>
      <c r="U374" s="136">
        <v>-83.416667</v>
      </c>
      <c r="V374" s="137" t="s">
        <v>2173</v>
      </c>
      <c r="X374" s="161" t="s">
        <v>805</v>
      </c>
      <c r="Z374" s="161" t="s">
        <v>879</v>
      </c>
      <c r="AA374" s="7"/>
      <c r="AB374" s="7">
        <v>100.0</v>
      </c>
      <c r="AC374" s="7" t="s">
        <v>16</v>
      </c>
      <c r="AD374" s="7"/>
      <c r="AE374" s="7">
        <v>1.6</v>
      </c>
      <c r="AF374" s="7">
        <v>0.22</v>
      </c>
      <c r="AG374" s="7" t="s">
        <v>19</v>
      </c>
      <c r="AH374" s="7">
        <v>4.0</v>
      </c>
      <c r="AI374" s="7" t="s">
        <v>19</v>
      </c>
      <c r="AJ374" s="7" t="s">
        <v>19</v>
      </c>
      <c r="AK374" s="7"/>
      <c r="AL374" s="7" t="s">
        <v>19</v>
      </c>
      <c r="AM374" s="7" t="s">
        <v>19</v>
      </c>
      <c r="AN374" s="7" t="s">
        <v>19</v>
      </c>
      <c r="AO374" s="7">
        <v>13.0</v>
      </c>
      <c r="AP374" s="7" t="s">
        <v>19</v>
      </c>
      <c r="AQ374" s="7" t="s">
        <v>19</v>
      </c>
      <c r="AR374" s="7" t="s">
        <v>19</v>
      </c>
      <c r="AS374" s="7" t="s">
        <v>19</v>
      </c>
      <c r="AT374" s="7" t="s">
        <v>19</v>
      </c>
      <c r="AU374" s="7" t="s">
        <v>19</v>
      </c>
      <c r="AV374" s="7" t="s">
        <v>19</v>
      </c>
      <c r="AW374" s="7" t="s">
        <v>19</v>
      </c>
      <c r="AX374" s="7" t="s">
        <v>19</v>
      </c>
      <c r="AY374" s="7" t="s">
        <v>19</v>
      </c>
      <c r="AZ374" s="7" t="s">
        <v>19</v>
      </c>
      <c r="BA374" s="7" t="s">
        <v>19</v>
      </c>
      <c r="BB374" s="7" t="s">
        <v>19</v>
      </c>
      <c r="BC374" s="7" t="s">
        <v>19</v>
      </c>
      <c r="BD374" s="7"/>
      <c r="BE374" s="7" t="s">
        <v>19</v>
      </c>
      <c r="BF374" s="7" t="s">
        <v>19</v>
      </c>
      <c r="BG374" s="7" t="s">
        <v>19</v>
      </c>
      <c r="BH374" s="7" t="s">
        <v>19</v>
      </c>
      <c r="BI374" s="7" t="s">
        <v>19</v>
      </c>
      <c r="BJ374" s="7"/>
      <c r="BK374" s="7" t="s">
        <v>19</v>
      </c>
      <c r="BL374" s="7" t="s">
        <v>19</v>
      </c>
      <c r="BM374" s="7" t="s">
        <v>19</v>
      </c>
      <c r="BN374" s="7" t="s">
        <v>19</v>
      </c>
      <c r="BO374" s="7" t="s">
        <v>19</v>
      </c>
      <c r="BP374" s="7" t="s">
        <v>19</v>
      </c>
      <c r="BQ374" s="7" t="s">
        <v>19</v>
      </c>
      <c r="BR374" s="7">
        <v>25.0</v>
      </c>
      <c r="BS374" s="161"/>
      <c r="BT374" s="161" t="b">
        <v>0</v>
      </c>
      <c r="BU374" s="161"/>
      <c r="BV374" s="7"/>
      <c r="BW374" s="7"/>
    </row>
    <row r="375">
      <c r="A375" s="7" t="s">
        <v>2180</v>
      </c>
      <c r="B375" s="132" t="b">
        <v>1</v>
      </c>
      <c r="C375" s="7"/>
      <c r="D375" s="138" t="s">
        <v>2177</v>
      </c>
      <c r="E375" s="134" t="str">
        <f t="array" ref="E375">IFNA( index(studiesdatasets!$A$2:$R4130,MATCH("*"&amp;IF(F375 = "","INVALID", F375)&amp;"*",studiesdatasets!$D$2:$D4130,0),1))</f>
        <v>set_1</v>
      </c>
      <c r="F375" s="151" t="s">
        <v>445</v>
      </c>
      <c r="G375" s="7" t="s">
        <v>2178</v>
      </c>
      <c r="H375" s="7" t="s">
        <v>2181</v>
      </c>
      <c r="I375" s="7"/>
      <c r="J375" s="7"/>
      <c r="K375" s="7" t="s">
        <v>16</v>
      </c>
      <c r="L375" s="7" t="s">
        <v>16</v>
      </c>
      <c r="M375" s="7" t="s">
        <v>799</v>
      </c>
      <c r="N375" s="7" t="str">
        <f t="shared" si="5"/>
        <v>TRUE</v>
      </c>
      <c r="O375" s="7" t="s">
        <v>451</v>
      </c>
      <c r="P375" s="161" t="s">
        <v>1827</v>
      </c>
      <c r="Q375" s="161" t="s">
        <v>801</v>
      </c>
      <c r="R375" s="7" t="s">
        <v>802</v>
      </c>
      <c r="S375" s="7" t="s">
        <v>803</v>
      </c>
      <c r="T375" s="135">
        <v>45.516667</v>
      </c>
      <c r="U375" s="136">
        <v>-83.416667</v>
      </c>
      <c r="V375" s="137" t="s">
        <v>2173</v>
      </c>
      <c r="X375" s="161" t="s">
        <v>805</v>
      </c>
      <c r="Z375" s="161" t="s">
        <v>879</v>
      </c>
      <c r="AA375" s="7"/>
      <c r="AB375" s="7">
        <v>100.0</v>
      </c>
      <c r="AC375" s="7" t="s">
        <v>16</v>
      </c>
      <c r="AD375" s="7"/>
      <c r="AE375" s="7">
        <v>1.6</v>
      </c>
      <c r="AF375" s="7">
        <v>0.22</v>
      </c>
      <c r="AG375" s="7" t="s">
        <v>19</v>
      </c>
      <c r="AH375" s="7">
        <v>4.0</v>
      </c>
      <c r="AI375" s="7" t="s">
        <v>19</v>
      </c>
      <c r="AJ375" s="7" t="s">
        <v>19</v>
      </c>
      <c r="AK375" s="7"/>
      <c r="AL375" s="7" t="s">
        <v>19</v>
      </c>
      <c r="AM375" s="7" t="s">
        <v>19</v>
      </c>
      <c r="AN375" s="7" t="s">
        <v>19</v>
      </c>
      <c r="AO375" s="7">
        <v>13.0</v>
      </c>
      <c r="AP375" s="7" t="s">
        <v>19</v>
      </c>
      <c r="AQ375" s="7" t="s">
        <v>19</v>
      </c>
      <c r="AR375" s="7" t="s">
        <v>19</v>
      </c>
      <c r="AS375" s="7" t="s">
        <v>19</v>
      </c>
      <c r="AT375" s="7" t="s">
        <v>19</v>
      </c>
      <c r="AU375" s="7" t="s">
        <v>19</v>
      </c>
      <c r="AV375" s="7" t="s">
        <v>19</v>
      </c>
      <c r="AW375" s="7" t="s">
        <v>19</v>
      </c>
      <c r="AX375" s="7" t="s">
        <v>19</v>
      </c>
      <c r="AY375" s="7" t="s">
        <v>19</v>
      </c>
      <c r="AZ375" s="7" t="s">
        <v>19</v>
      </c>
      <c r="BA375" s="7" t="s">
        <v>19</v>
      </c>
      <c r="BB375" s="7" t="s">
        <v>19</v>
      </c>
      <c r="BC375" s="7" t="s">
        <v>19</v>
      </c>
      <c r="BD375" s="7"/>
      <c r="BE375" s="7" t="s">
        <v>19</v>
      </c>
      <c r="BF375" s="7" t="s">
        <v>19</v>
      </c>
      <c r="BG375" s="7" t="s">
        <v>19</v>
      </c>
      <c r="BH375" s="7" t="s">
        <v>19</v>
      </c>
      <c r="BI375" s="7" t="s">
        <v>19</v>
      </c>
      <c r="BJ375" s="7"/>
      <c r="BK375" s="7" t="s">
        <v>19</v>
      </c>
      <c r="BL375" s="7" t="s">
        <v>19</v>
      </c>
      <c r="BM375" s="7" t="s">
        <v>19</v>
      </c>
      <c r="BN375" s="7" t="s">
        <v>19</v>
      </c>
      <c r="BO375" s="7" t="s">
        <v>19</v>
      </c>
      <c r="BP375" s="7" t="s">
        <v>19</v>
      </c>
      <c r="BQ375" s="7" t="s">
        <v>19</v>
      </c>
      <c r="BR375" s="7">
        <v>80.0</v>
      </c>
      <c r="BS375" s="7"/>
      <c r="BT375" s="7" t="b">
        <v>0</v>
      </c>
      <c r="BU375" s="7"/>
      <c r="BV375" s="7"/>
      <c r="BW375" s="7"/>
    </row>
    <row r="376">
      <c r="A376" s="7" t="s">
        <v>2182</v>
      </c>
      <c r="B376" s="132" t="b">
        <v>1</v>
      </c>
      <c r="C376" s="7"/>
      <c r="D376" s="138" t="s">
        <v>2183</v>
      </c>
      <c r="E376" s="134" t="str">
        <f t="array" ref="E376">IFNA( index(studiesdatasets!$A$2:$R4130,MATCH("*"&amp;IF(F376 = "","INVALID", F376)&amp;"*",studiesdatasets!$D$2:$D4130,0),1))</f>
        <v>set_1</v>
      </c>
      <c r="F376" s="151" t="s">
        <v>445</v>
      </c>
      <c r="G376" s="7" t="s">
        <v>2184</v>
      </c>
      <c r="H376" s="7" t="s">
        <v>2185</v>
      </c>
      <c r="I376" s="7"/>
      <c r="J376" s="7"/>
      <c r="K376" s="7" t="s">
        <v>16</v>
      </c>
      <c r="L376" s="7" t="s">
        <v>16</v>
      </c>
      <c r="M376" s="7" t="s">
        <v>799</v>
      </c>
      <c r="N376" s="7" t="str">
        <f t="shared" si="5"/>
        <v>FALSE</v>
      </c>
      <c r="O376" s="161" t="s">
        <v>488</v>
      </c>
      <c r="P376" s="161" t="s">
        <v>1822</v>
      </c>
      <c r="Q376" s="161" t="s">
        <v>1823</v>
      </c>
      <c r="R376" s="7" t="s">
        <v>802</v>
      </c>
      <c r="S376" s="7" t="s">
        <v>803</v>
      </c>
      <c r="T376" s="135">
        <v>45.516667</v>
      </c>
      <c r="U376" s="136">
        <v>-83.416667</v>
      </c>
      <c r="V376" s="137" t="s">
        <v>2173</v>
      </c>
      <c r="X376" s="161" t="s">
        <v>805</v>
      </c>
      <c r="Z376" s="161" t="s">
        <v>879</v>
      </c>
      <c r="AA376" s="7"/>
      <c r="AB376" s="7">
        <v>30.0</v>
      </c>
      <c r="AC376" s="7" t="s">
        <v>16</v>
      </c>
      <c r="AD376" s="7"/>
      <c r="AE376" s="7">
        <v>1.6</v>
      </c>
      <c r="AF376" s="7">
        <v>0.22</v>
      </c>
      <c r="AG376" s="7" t="s">
        <v>19</v>
      </c>
      <c r="AH376" s="7">
        <v>5.0</v>
      </c>
      <c r="AI376" s="7" t="s">
        <v>19</v>
      </c>
      <c r="AJ376" s="7" t="s">
        <v>19</v>
      </c>
      <c r="AK376" s="7"/>
      <c r="AL376" s="7" t="s">
        <v>19</v>
      </c>
      <c r="AM376" s="7" t="s">
        <v>19</v>
      </c>
      <c r="AN376" s="7" t="s">
        <v>19</v>
      </c>
      <c r="AO376" s="7">
        <v>14.0</v>
      </c>
      <c r="AP376" s="7" t="s">
        <v>19</v>
      </c>
      <c r="AQ376" s="7" t="s">
        <v>19</v>
      </c>
      <c r="AR376" s="7" t="s">
        <v>19</v>
      </c>
      <c r="AS376" s="7" t="s">
        <v>19</v>
      </c>
      <c r="AT376" s="7" t="s">
        <v>19</v>
      </c>
      <c r="AU376" s="7" t="s">
        <v>19</v>
      </c>
      <c r="AV376" s="7" t="s">
        <v>19</v>
      </c>
      <c r="AW376" s="7" t="s">
        <v>19</v>
      </c>
      <c r="AX376" s="7" t="s">
        <v>19</v>
      </c>
      <c r="AY376" s="7" t="s">
        <v>19</v>
      </c>
      <c r="AZ376" s="7" t="s">
        <v>19</v>
      </c>
      <c r="BA376" s="7" t="s">
        <v>19</v>
      </c>
      <c r="BB376" s="7" t="s">
        <v>19</v>
      </c>
      <c r="BC376" s="7" t="s">
        <v>19</v>
      </c>
      <c r="BD376" s="7"/>
      <c r="BE376" s="7" t="s">
        <v>19</v>
      </c>
      <c r="BF376" s="7" t="s">
        <v>19</v>
      </c>
      <c r="BG376" s="7" t="s">
        <v>19</v>
      </c>
      <c r="BH376" s="7" t="s">
        <v>19</v>
      </c>
      <c r="BI376" s="7" t="s">
        <v>19</v>
      </c>
      <c r="BJ376" s="7"/>
      <c r="BK376" s="7" t="s">
        <v>19</v>
      </c>
      <c r="BL376" s="7" t="s">
        <v>19</v>
      </c>
      <c r="BM376" s="7" t="s">
        <v>19</v>
      </c>
      <c r="BN376" s="7" t="s">
        <v>19</v>
      </c>
      <c r="BO376" s="7" t="s">
        <v>19</v>
      </c>
      <c r="BP376" s="7" t="s">
        <v>19</v>
      </c>
      <c r="BQ376" s="7" t="s">
        <v>19</v>
      </c>
      <c r="BR376" s="7">
        <v>80.0</v>
      </c>
      <c r="BS376" s="161"/>
      <c r="BT376" s="161" t="b">
        <v>0</v>
      </c>
      <c r="BU376" s="161"/>
      <c r="BV376" s="7"/>
      <c r="BW376" s="7"/>
    </row>
    <row r="377">
      <c r="A377" s="7" t="s">
        <v>2186</v>
      </c>
      <c r="B377" s="132" t="b">
        <v>1</v>
      </c>
      <c r="C377" s="7"/>
      <c r="D377" s="138" t="s">
        <v>2187</v>
      </c>
      <c r="E377" s="134" t="str">
        <f t="array" ref="E377">IFNA( index(studiesdatasets!$A$2:$R4130,MATCH("*"&amp;IF(F377 = "","INVALID", F377)&amp;"*",studiesdatasets!$D$2:$D4130,0),1))</f>
        <v>set_1</v>
      </c>
      <c r="F377" s="151" t="s">
        <v>445</v>
      </c>
      <c r="G377" s="7" t="s">
        <v>2188</v>
      </c>
      <c r="H377" s="7" t="s">
        <v>2189</v>
      </c>
      <c r="I377" s="7"/>
      <c r="J377" s="7"/>
      <c r="K377" s="7" t="s">
        <v>16</v>
      </c>
      <c r="L377" s="7" t="s">
        <v>16</v>
      </c>
      <c r="M377" s="7" t="s">
        <v>799</v>
      </c>
      <c r="N377" s="7" t="str">
        <f t="shared" si="5"/>
        <v>TRUE</v>
      </c>
      <c r="O377" s="161" t="s">
        <v>488</v>
      </c>
      <c r="P377" s="161" t="s">
        <v>1822</v>
      </c>
      <c r="Q377" s="161" t="s">
        <v>1823</v>
      </c>
      <c r="R377" s="7" t="s">
        <v>802</v>
      </c>
      <c r="S377" s="7" t="s">
        <v>803</v>
      </c>
      <c r="T377" s="135">
        <v>45.516667</v>
      </c>
      <c r="U377" s="136">
        <v>-83.416667</v>
      </c>
      <c r="V377" s="137" t="s">
        <v>2173</v>
      </c>
      <c r="X377" s="161" t="s">
        <v>805</v>
      </c>
      <c r="Z377" s="161" t="s">
        <v>879</v>
      </c>
      <c r="AA377" s="7"/>
      <c r="AB377" s="7">
        <v>1.4</v>
      </c>
      <c r="AC377" s="7" t="s">
        <v>16</v>
      </c>
      <c r="AD377" s="7"/>
      <c r="AE377" s="7">
        <v>1.6</v>
      </c>
      <c r="AF377" s="7">
        <v>0.22</v>
      </c>
      <c r="AG377" s="7" t="s">
        <v>19</v>
      </c>
      <c r="AH377" s="7">
        <v>16.0</v>
      </c>
      <c r="AI377" s="7" t="s">
        <v>19</v>
      </c>
      <c r="AJ377" s="7" t="s">
        <v>19</v>
      </c>
      <c r="AK377" s="7"/>
      <c r="AL377" s="7" t="s">
        <v>19</v>
      </c>
      <c r="AM377" s="7" t="s">
        <v>19</v>
      </c>
      <c r="AN377" s="7" t="s">
        <v>19</v>
      </c>
      <c r="AO377" s="7">
        <v>9.0</v>
      </c>
      <c r="AP377" s="7" t="s">
        <v>19</v>
      </c>
      <c r="AQ377" s="7" t="s">
        <v>19</v>
      </c>
      <c r="AR377" s="7" t="s">
        <v>19</v>
      </c>
      <c r="AS377" s="7" t="s">
        <v>19</v>
      </c>
      <c r="AT377" s="7" t="s">
        <v>19</v>
      </c>
      <c r="AU377" s="7" t="s">
        <v>19</v>
      </c>
      <c r="AV377" s="7" t="s">
        <v>19</v>
      </c>
      <c r="AW377" s="7" t="s">
        <v>19</v>
      </c>
      <c r="AX377" s="7" t="s">
        <v>19</v>
      </c>
      <c r="AY377" s="7" t="s">
        <v>19</v>
      </c>
      <c r="AZ377" s="7" t="s">
        <v>19</v>
      </c>
      <c r="BA377" s="7" t="s">
        <v>19</v>
      </c>
      <c r="BB377" s="7" t="s">
        <v>19</v>
      </c>
      <c r="BC377" s="7" t="s">
        <v>19</v>
      </c>
      <c r="BD377" s="7"/>
      <c r="BE377" s="7" t="s">
        <v>19</v>
      </c>
      <c r="BF377" s="7" t="s">
        <v>19</v>
      </c>
      <c r="BG377" s="7" t="s">
        <v>19</v>
      </c>
      <c r="BH377" s="7" t="s">
        <v>19</v>
      </c>
      <c r="BI377" s="7" t="s">
        <v>19</v>
      </c>
      <c r="BJ377" s="7"/>
      <c r="BK377" s="7" t="s">
        <v>19</v>
      </c>
      <c r="BL377" s="7" t="s">
        <v>19</v>
      </c>
      <c r="BM377" s="7" t="s">
        <v>19</v>
      </c>
      <c r="BN377" s="7" t="s">
        <v>19</v>
      </c>
      <c r="BO377" s="7" t="s">
        <v>19</v>
      </c>
      <c r="BP377" s="7" t="s">
        <v>19</v>
      </c>
      <c r="BQ377" s="7" t="s">
        <v>19</v>
      </c>
      <c r="BR377" s="7">
        <v>62.0</v>
      </c>
      <c r="BS377" s="161"/>
      <c r="BT377" s="161" t="b">
        <v>0</v>
      </c>
      <c r="BU377" s="161"/>
      <c r="BV377" s="7"/>
      <c r="BW377" s="7"/>
    </row>
    <row r="378">
      <c r="A378" s="7" t="s">
        <v>2190</v>
      </c>
      <c r="B378" s="132" t="b">
        <v>1</v>
      </c>
      <c r="C378" s="162"/>
      <c r="D378" s="163" t="s">
        <v>2187</v>
      </c>
      <c r="E378" s="134" t="str">
        <f t="array" ref="E378">IFNA( index(studiesdatasets!$A$2:$R4130,MATCH("*"&amp;IF(F378 = "","INVALID", F378)&amp;"*",studiesdatasets!$D$2:$D4130,0),1))</f>
        <v>set_1</v>
      </c>
      <c r="F378" s="151" t="s">
        <v>445</v>
      </c>
      <c r="G378" s="7" t="s">
        <v>2188</v>
      </c>
      <c r="H378" s="7" t="s">
        <v>2191</v>
      </c>
      <c r="I378" s="7"/>
      <c r="J378" s="7"/>
      <c r="K378" s="7" t="s">
        <v>16</v>
      </c>
      <c r="L378" s="7" t="s">
        <v>16</v>
      </c>
      <c r="M378" s="7" t="s">
        <v>799</v>
      </c>
      <c r="N378" s="7" t="str">
        <f t="shared" si="5"/>
        <v>TRUE</v>
      </c>
      <c r="O378" s="7" t="s">
        <v>451</v>
      </c>
      <c r="P378" s="161" t="s">
        <v>1827</v>
      </c>
      <c r="Q378" s="161" t="s">
        <v>801</v>
      </c>
      <c r="R378" s="7" t="s">
        <v>802</v>
      </c>
      <c r="S378" s="7" t="s">
        <v>803</v>
      </c>
      <c r="T378" s="135">
        <v>45.516667</v>
      </c>
      <c r="U378" s="136">
        <v>-83.416667</v>
      </c>
      <c r="V378" s="137" t="s">
        <v>2173</v>
      </c>
      <c r="X378" s="161" t="s">
        <v>805</v>
      </c>
      <c r="Z378" s="161" t="s">
        <v>879</v>
      </c>
      <c r="AA378" s="7"/>
      <c r="AB378" s="7">
        <v>1.4</v>
      </c>
      <c r="AC378" s="7" t="s">
        <v>16</v>
      </c>
      <c r="AD378" s="7"/>
      <c r="AE378" s="7">
        <v>1.6</v>
      </c>
      <c r="AF378" s="7">
        <v>0.22</v>
      </c>
      <c r="AG378" s="7" t="s">
        <v>19</v>
      </c>
      <c r="AH378" s="7">
        <v>16.0</v>
      </c>
      <c r="AI378" s="7" t="s">
        <v>19</v>
      </c>
      <c r="AJ378" s="7" t="s">
        <v>19</v>
      </c>
      <c r="AK378" s="7"/>
      <c r="AL378" s="7" t="s">
        <v>19</v>
      </c>
      <c r="AM378" s="7" t="s">
        <v>19</v>
      </c>
      <c r="AN378" s="7" t="s">
        <v>19</v>
      </c>
      <c r="AO378" s="7">
        <v>9.0</v>
      </c>
      <c r="AP378" s="7" t="s">
        <v>19</v>
      </c>
      <c r="AQ378" s="7" t="s">
        <v>19</v>
      </c>
      <c r="AR378" s="7" t="s">
        <v>19</v>
      </c>
      <c r="AS378" s="7" t="s">
        <v>19</v>
      </c>
      <c r="AT378" s="7" t="s">
        <v>19</v>
      </c>
      <c r="AU378" s="7" t="s">
        <v>19</v>
      </c>
      <c r="AV378" s="7" t="s">
        <v>19</v>
      </c>
      <c r="AW378" s="7" t="s">
        <v>19</v>
      </c>
      <c r="AX378" s="7" t="s">
        <v>19</v>
      </c>
      <c r="AY378" s="7" t="s">
        <v>19</v>
      </c>
      <c r="AZ378" s="7" t="s">
        <v>19</v>
      </c>
      <c r="BA378" s="7" t="s">
        <v>19</v>
      </c>
      <c r="BB378" s="7" t="s">
        <v>19</v>
      </c>
      <c r="BC378" s="7" t="s">
        <v>19</v>
      </c>
      <c r="BD378" s="7"/>
      <c r="BE378" s="7" t="s">
        <v>19</v>
      </c>
      <c r="BF378" s="7" t="s">
        <v>19</v>
      </c>
      <c r="BG378" s="7" t="s">
        <v>19</v>
      </c>
      <c r="BH378" s="7" t="s">
        <v>19</v>
      </c>
      <c r="BI378" s="7" t="s">
        <v>19</v>
      </c>
      <c r="BJ378" s="7"/>
      <c r="BK378" s="7" t="s">
        <v>19</v>
      </c>
      <c r="BL378" s="7" t="s">
        <v>19</v>
      </c>
      <c r="BM378" s="7" t="s">
        <v>19</v>
      </c>
      <c r="BN378" s="7" t="s">
        <v>19</v>
      </c>
      <c r="BO378" s="7" t="s">
        <v>19</v>
      </c>
      <c r="BP378" s="7" t="s">
        <v>19</v>
      </c>
      <c r="BQ378" s="7" t="s">
        <v>19</v>
      </c>
      <c r="BR378" s="7">
        <v>62.0</v>
      </c>
      <c r="BS378" s="7"/>
      <c r="BT378" s="7" t="b">
        <v>0</v>
      </c>
      <c r="BU378" s="7"/>
      <c r="BV378" s="7"/>
      <c r="BW378" s="7"/>
    </row>
    <row r="379">
      <c r="A379" s="7" t="s">
        <v>2192</v>
      </c>
      <c r="B379" s="132" t="b">
        <v>1</v>
      </c>
      <c r="C379" s="162"/>
      <c r="D379" s="163" t="s">
        <v>2193</v>
      </c>
      <c r="E379" s="134" t="str">
        <f t="array" ref="E379">IFNA( index(studiesdatasets!$A$2:$R4130,MATCH("*"&amp;IF(F379 = "","INVALID", F379)&amp;"*",studiesdatasets!$D$2:$D4130,0),1))</f>
        <v>set_1</v>
      </c>
      <c r="F379" s="164" t="s">
        <v>445</v>
      </c>
      <c r="G379" s="7" t="s">
        <v>2194</v>
      </c>
      <c r="H379" s="7" t="s">
        <v>2195</v>
      </c>
      <c r="I379" s="7"/>
      <c r="J379" s="7"/>
      <c r="K379" s="7" t="s">
        <v>16</v>
      </c>
      <c r="L379" s="7" t="s">
        <v>16</v>
      </c>
      <c r="M379" s="7" t="s">
        <v>799</v>
      </c>
      <c r="N379" s="7" t="str">
        <f t="shared" si="5"/>
        <v>TRUE</v>
      </c>
      <c r="O379" s="161" t="s">
        <v>488</v>
      </c>
      <c r="P379" s="161" t="s">
        <v>1822</v>
      </c>
      <c r="Q379" s="161" t="s">
        <v>1823</v>
      </c>
      <c r="R379" s="7" t="s">
        <v>802</v>
      </c>
      <c r="S379" s="7" t="s">
        <v>803</v>
      </c>
      <c r="T379" s="135">
        <v>45.136667</v>
      </c>
      <c r="U379" s="136">
        <v>-82.983333</v>
      </c>
      <c r="V379" s="137" t="s">
        <v>2173</v>
      </c>
      <c r="X379" s="161" t="s">
        <v>805</v>
      </c>
      <c r="Z379" s="161" t="s">
        <v>879</v>
      </c>
      <c r="AA379" s="7"/>
      <c r="AB379" s="7">
        <v>88.3</v>
      </c>
      <c r="AC379" s="7" t="s">
        <v>16</v>
      </c>
      <c r="AD379" s="7"/>
      <c r="AE379" s="7">
        <v>1.6</v>
      </c>
      <c r="AF379" s="7">
        <v>0.22</v>
      </c>
      <c r="AG379" s="7" t="s">
        <v>19</v>
      </c>
      <c r="AH379" s="7">
        <v>4.0</v>
      </c>
      <c r="AI379" s="7" t="s">
        <v>19</v>
      </c>
      <c r="AJ379" s="7" t="s">
        <v>19</v>
      </c>
      <c r="AK379" s="7"/>
      <c r="AL379" s="7" t="s">
        <v>19</v>
      </c>
      <c r="AM379" s="7" t="s">
        <v>19</v>
      </c>
      <c r="AN379" s="7" t="s">
        <v>19</v>
      </c>
      <c r="AO379" s="7">
        <v>12.0</v>
      </c>
      <c r="AP379" s="7" t="s">
        <v>19</v>
      </c>
      <c r="AQ379" s="7" t="s">
        <v>19</v>
      </c>
      <c r="AR379" s="7" t="s">
        <v>19</v>
      </c>
      <c r="AS379" s="7" t="s">
        <v>19</v>
      </c>
      <c r="AT379" s="7" t="s">
        <v>19</v>
      </c>
      <c r="AU379" s="7" t="s">
        <v>19</v>
      </c>
      <c r="AV379" s="7" t="s">
        <v>19</v>
      </c>
      <c r="AW379" s="7" t="s">
        <v>19</v>
      </c>
      <c r="AX379" s="7" t="s">
        <v>19</v>
      </c>
      <c r="AY379" s="7" t="s">
        <v>19</v>
      </c>
      <c r="AZ379" s="7" t="s">
        <v>19</v>
      </c>
      <c r="BA379" s="7" t="s">
        <v>19</v>
      </c>
      <c r="BB379" s="7" t="s">
        <v>19</v>
      </c>
      <c r="BC379" s="7" t="s">
        <v>19</v>
      </c>
      <c r="BD379" s="7"/>
      <c r="BE379" s="7" t="s">
        <v>19</v>
      </c>
      <c r="BF379" s="7" t="s">
        <v>19</v>
      </c>
      <c r="BG379" s="7" t="s">
        <v>19</v>
      </c>
      <c r="BH379" s="7" t="s">
        <v>19</v>
      </c>
      <c r="BI379" s="7" t="s">
        <v>19</v>
      </c>
      <c r="BJ379" s="7"/>
      <c r="BK379" s="7" t="s">
        <v>19</v>
      </c>
      <c r="BL379" s="7" t="s">
        <v>19</v>
      </c>
      <c r="BM379" s="7" t="s">
        <v>19</v>
      </c>
      <c r="BN379" s="7" t="s">
        <v>19</v>
      </c>
      <c r="BO379" s="7" t="s">
        <v>19</v>
      </c>
      <c r="BP379" s="7" t="s">
        <v>19</v>
      </c>
      <c r="BQ379" s="7" t="s">
        <v>19</v>
      </c>
      <c r="BR379" s="7">
        <v>20.0</v>
      </c>
      <c r="BS379" s="161"/>
      <c r="BT379" s="161" t="b">
        <v>0</v>
      </c>
      <c r="BU379" s="161"/>
      <c r="BV379" s="7"/>
      <c r="BW379" s="7"/>
    </row>
    <row r="380">
      <c r="A380" s="7" t="s">
        <v>2196</v>
      </c>
      <c r="B380" s="132" t="b">
        <v>1</v>
      </c>
      <c r="C380" s="162"/>
      <c r="D380" s="163" t="s">
        <v>2193</v>
      </c>
      <c r="E380" s="134" t="str">
        <f t="array" ref="E380">IFNA( index(studiesdatasets!$A$2:$R4130,MATCH("*"&amp;IF(F380 = "","INVALID", F380)&amp;"*",studiesdatasets!$D$2:$D4130,0),1))</f>
        <v>set_1</v>
      </c>
      <c r="F380" s="164" t="s">
        <v>445</v>
      </c>
      <c r="G380" s="7" t="s">
        <v>2194</v>
      </c>
      <c r="H380" s="7" t="s">
        <v>2197</v>
      </c>
      <c r="I380" s="7"/>
      <c r="J380" s="7"/>
      <c r="K380" s="7" t="s">
        <v>16</v>
      </c>
      <c r="L380" s="7" t="s">
        <v>16</v>
      </c>
      <c r="M380" s="7" t="s">
        <v>799</v>
      </c>
      <c r="N380" s="7" t="str">
        <f t="shared" si="5"/>
        <v>TRUE</v>
      </c>
      <c r="O380" s="7" t="s">
        <v>451</v>
      </c>
      <c r="P380" s="161" t="s">
        <v>1827</v>
      </c>
      <c r="Q380" s="161" t="s">
        <v>801</v>
      </c>
      <c r="R380" s="7" t="s">
        <v>802</v>
      </c>
      <c r="S380" s="7" t="s">
        <v>803</v>
      </c>
      <c r="T380" s="135">
        <v>45.136667</v>
      </c>
      <c r="U380" s="136">
        <v>-82.983333</v>
      </c>
      <c r="V380" s="137" t="s">
        <v>2173</v>
      </c>
      <c r="X380" s="161" t="s">
        <v>805</v>
      </c>
      <c r="Z380" s="161" t="s">
        <v>879</v>
      </c>
      <c r="AA380" s="7"/>
      <c r="AB380" s="7">
        <v>88.3</v>
      </c>
      <c r="AC380" s="7" t="s">
        <v>16</v>
      </c>
      <c r="AD380" s="7"/>
      <c r="AE380" s="7">
        <v>1.6</v>
      </c>
      <c r="AF380" s="7">
        <v>0.22</v>
      </c>
      <c r="AG380" s="7" t="s">
        <v>19</v>
      </c>
      <c r="AH380" s="7">
        <v>4.0</v>
      </c>
      <c r="AI380" s="7" t="s">
        <v>19</v>
      </c>
      <c r="AJ380" s="7" t="s">
        <v>19</v>
      </c>
      <c r="AK380" s="7"/>
      <c r="AL380" s="7" t="s">
        <v>19</v>
      </c>
      <c r="AM380" s="7" t="s">
        <v>19</v>
      </c>
      <c r="AN380" s="7" t="s">
        <v>19</v>
      </c>
      <c r="AO380" s="7">
        <v>12.0</v>
      </c>
      <c r="AP380" s="7" t="s">
        <v>19</v>
      </c>
      <c r="AQ380" s="7" t="s">
        <v>19</v>
      </c>
      <c r="AR380" s="7" t="s">
        <v>19</v>
      </c>
      <c r="AS380" s="7" t="s">
        <v>19</v>
      </c>
      <c r="AT380" s="7" t="s">
        <v>19</v>
      </c>
      <c r="AU380" s="7" t="s">
        <v>19</v>
      </c>
      <c r="AV380" s="7" t="s">
        <v>19</v>
      </c>
      <c r="AW380" s="7" t="s">
        <v>19</v>
      </c>
      <c r="AX380" s="7" t="s">
        <v>19</v>
      </c>
      <c r="AY380" s="7" t="s">
        <v>19</v>
      </c>
      <c r="AZ380" s="7" t="s">
        <v>19</v>
      </c>
      <c r="BA380" s="7" t="s">
        <v>19</v>
      </c>
      <c r="BB380" s="7" t="s">
        <v>19</v>
      </c>
      <c r="BC380" s="7" t="s">
        <v>19</v>
      </c>
      <c r="BD380" s="7"/>
      <c r="BE380" s="7" t="s">
        <v>19</v>
      </c>
      <c r="BF380" s="7" t="s">
        <v>19</v>
      </c>
      <c r="BG380" s="7" t="s">
        <v>19</v>
      </c>
      <c r="BH380" s="7" t="s">
        <v>19</v>
      </c>
      <c r="BI380" s="7" t="s">
        <v>19</v>
      </c>
      <c r="BJ380" s="7"/>
      <c r="BK380" s="7" t="s">
        <v>19</v>
      </c>
      <c r="BL380" s="7" t="s">
        <v>19</v>
      </c>
      <c r="BM380" s="7" t="s">
        <v>19</v>
      </c>
      <c r="BN380" s="7" t="s">
        <v>19</v>
      </c>
      <c r="BO380" s="7" t="s">
        <v>19</v>
      </c>
      <c r="BP380" s="7" t="s">
        <v>19</v>
      </c>
      <c r="BQ380" s="7" t="s">
        <v>19</v>
      </c>
      <c r="BR380" s="7">
        <v>20.0</v>
      </c>
      <c r="BS380" s="7"/>
      <c r="BT380" s="7" t="b">
        <v>0</v>
      </c>
      <c r="BU380" s="7"/>
      <c r="BV380" s="7"/>
      <c r="BW380" s="7"/>
    </row>
    <row r="381">
      <c r="A381" s="7" t="s">
        <v>2198</v>
      </c>
      <c r="B381" s="132" t="b">
        <v>1</v>
      </c>
      <c r="C381" s="162"/>
      <c r="D381" s="163" t="s">
        <v>2199</v>
      </c>
      <c r="E381" s="134" t="str">
        <f t="array" ref="E381">IFNA( index(studiesdatasets!$A$2:$R4130,MATCH("*"&amp;IF(F381 = "","INVALID", F381)&amp;"*",studiesdatasets!$D$2:$D4130,0),1))</f>
        <v>set_1</v>
      </c>
      <c r="F381" s="164" t="s">
        <v>445</v>
      </c>
      <c r="G381" s="7" t="s">
        <v>2200</v>
      </c>
      <c r="H381" s="7" t="s">
        <v>2201</v>
      </c>
      <c r="I381" s="7"/>
      <c r="J381" s="7"/>
      <c r="K381" s="7" t="s">
        <v>16</v>
      </c>
      <c r="L381" s="7" t="s">
        <v>16</v>
      </c>
      <c r="M381" s="7" t="s">
        <v>799</v>
      </c>
      <c r="N381" s="7" t="str">
        <f t="shared" si="5"/>
        <v>TRUE</v>
      </c>
      <c r="O381" s="161" t="s">
        <v>488</v>
      </c>
      <c r="P381" s="161" t="s">
        <v>1822</v>
      </c>
      <c r="Q381" s="161" t="s">
        <v>1823</v>
      </c>
      <c r="R381" s="7" t="s">
        <v>802</v>
      </c>
      <c r="S381" s="7" t="s">
        <v>803</v>
      </c>
      <c r="T381" s="135">
        <v>45.136667</v>
      </c>
      <c r="U381" s="136">
        <v>-82.983333</v>
      </c>
      <c r="V381" s="137" t="s">
        <v>2173</v>
      </c>
      <c r="X381" s="161" t="s">
        <v>805</v>
      </c>
      <c r="Z381" s="161" t="s">
        <v>879</v>
      </c>
      <c r="AA381" s="7"/>
      <c r="AB381" s="7">
        <v>50.0</v>
      </c>
      <c r="AC381" s="7" t="s">
        <v>16</v>
      </c>
      <c r="AD381" s="7"/>
      <c r="AE381" s="7">
        <v>1.6</v>
      </c>
      <c r="AF381" s="7">
        <v>0.22</v>
      </c>
      <c r="AG381" s="7" t="s">
        <v>19</v>
      </c>
      <c r="AH381" s="7">
        <v>5.0</v>
      </c>
      <c r="AI381" s="7" t="s">
        <v>19</v>
      </c>
      <c r="AJ381" s="7" t="s">
        <v>19</v>
      </c>
      <c r="AK381" s="7"/>
      <c r="AL381" s="7" t="s">
        <v>19</v>
      </c>
      <c r="AM381" s="7" t="s">
        <v>19</v>
      </c>
      <c r="AN381" s="7" t="s">
        <v>19</v>
      </c>
      <c r="AO381" s="7">
        <v>13.0</v>
      </c>
      <c r="AP381" s="7" t="s">
        <v>19</v>
      </c>
      <c r="AQ381" s="7" t="s">
        <v>19</v>
      </c>
      <c r="AR381" s="7" t="s">
        <v>19</v>
      </c>
      <c r="AS381" s="7" t="s">
        <v>19</v>
      </c>
      <c r="AT381" s="7" t="s">
        <v>19</v>
      </c>
      <c r="AU381" s="7" t="s">
        <v>19</v>
      </c>
      <c r="AV381" s="7" t="s">
        <v>19</v>
      </c>
      <c r="AW381" s="7" t="s">
        <v>19</v>
      </c>
      <c r="AX381" s="7" t="s">
        <v>19</v>
      </c>
      <c r="AY381" s="7" t="s">
        <v>19</v>
      </c>
      <c r="AZ381" s="7" t="s">
        <v>19</v>
      </c>
      <c r="BA381" s="7" t="s">
        <v>19</v>
      </c>
      <c r="BB381" s="7" t="s">
        <v>19</v>
      </c>
      <c r="BC381" s="7" t="s">
        <v>19</v>
      </c>
      <c r="BD381" s="7"/>
      <c r="BE381" s="7" t="s">
        <v>19</v>
      </c>
      <c r="BF381" s="7" t="s">
        <v>19</v>
      </c>
      <c r="BG381" s="7" t="s">
        <v>19</v>
      </c>
      <c r="BH381" s="7" t="s">
        <v>19</v>
      </c>
      <c r="BI381" s="7" t="s">
        <v>19</v>
      </c>
      <c r="BJ381" s="7"/>
      <c r="BK381" s="7" t="s">
        <v>19</v>
      </c>
      <c r="BL381" s="7" t="s">
        <v>19</v>
      </c>
      <c r="BM381" s="7" t="s">
        <v>19</v>
      </c>
      <c r="BN381" s="7" t="s">
        <v>19</v>
      </c>
      <c r="BO381" s="7" t="s">
        <v>19</v>
      </c>
      <c r="BP381" s="7" t="s">
        <v>19</v>
      </c>
      <c r="BQ381" s="7" t="s">
        <v>19</v>
      </c>
      <c r="BR381" s="7">
        <v>50.0</v>
      </c>
      <c r="BS381" s="161"/>
      <c r="BT381" s="161" t="b">
        <v>0</v>
      </c>
      <c r="BU381" s="161"/>
      <c r="BV381" s="7"/>
      <c r="BW381" s="7"/>
    </row>
    <row r="382">
      <c r="A382" s="7" t="s">
        <v>2202</v>
      </c>
      <c r="B382" s="132" t="b">
        <v>1</v>
      </c>
      <c r="C382" s="162"/>
      <c r="D382" s="163" t="s">
        <v>2199</v>
      </c>
      <c r="E382" s="134" t="str">
        <f t="array" ref="E382">IFNA( index(studiesdatasets!$A$2:$R4130,MATCH("*"&amp;IF(F382 = "","INVALID", F382)&amp;"*",studiesdatasets!$D$2:$D4130,0),1))</f>
        <v>set_1</v>
      </c>
      <c r="F382" s="164" t="s">
        <v>445</v>
      </c>
      <c r="G382" s="7" t="s">
        <v>2200</v>
      </c>
      <c r="H382" s="7" t="s">
        <v>2203</v>
      </c>
      <c r="I382" s="7"/>
      <c r="J382" s="7"/>
      <c r="K382" s="7" t="s">
        <v>16</v>
      </c>
      <c r="L382" s="7" t="s">
        <v>16</v>
      </c>
      <c r="M382" s="7" t="s">
        <v>799</v>
      </c>
      <c r="N382" s="7" t="str">
        <f t="shared" si="5"/>
        <v>TRUE</v>
      </c>
      <c r="O382" s="7" t="s">
        <v>451</v>
      </c>
      <c r="P382" s="161" t="s">
        <v>1827</v>
      </c>
      <c r="Q382" s="161" t="s">
        <v>801</v>
      </c>
      <c r="R382" s="7" t="s">
        <v>802</v>
      </c>
      <c r="S382" s="7" t="s">
        <v>803</v>
      </c>
      <c r="T382" s="135">
        <v>45.136667</v>
      </c>
      <c r="U382" s="136">
        <v>-82.983333</v>
      </c>
      <c r="V382" s="137" t="s">
        <v>2173</v>
      </c>
      <c r="X382" s="161" t="s">
        <v>805</v>
      </c>
      <c r="Z382" s="161" t="s">
        <v>879</v>
      </c>
      <c r="AA382" s="7"/>
      <c r="AB382" s="7">
        <v>50.0</v>
      </c>
      <c r="AC382" s="7" t="s">
        <v>16</v>
      </c>
      <c r="AD382" s="7"/>
      <c r="AE382" s="7">
        <v>1.6</v>
      </c>
      <c r="AF382" s="7">
        <v>0.22</v>
      </c>
      <c r="AG382" s="7" t="s">
        <v>19</v>
      </c>
      <c r="AH382" s="7">
        <v>5.0</v>
      </c>
      <c r="AI382" s="7" t="s">
        <v>19</v>
      </c>
      <c r="AJ382" s="7" t="s">
        <v>19</v>
      </c>
      <c r="AK382" s="7"/>
      <c r="AL382" s="7" t="s">
        <v>19</v>
      </c>
      <c r="AM382" s="7" t="s">
        <v>19</v>
      </c>
      <c r="AN382" s="7" t="s">
        <v>19</v>
      </c>
      <c r="AO382" s="7">
        <v>13.0</v>
      </c>
      <c r="AP382" s="7" t="s">
        <v>19</v>
      </c>
      <c r="AQ382" s="7" t="s">
        <v>19</v>
      </c>
      <c r="AR382" s="7" t="s">
        <v>19</v>
      </c>
      <c r="AS382" s="7" t="s">
        <v>19</v>
      </c>
      <c r="AT382" s="7" t="s">
        <v>19</v>
      </c>
      <c r="AU382" s="7" t="s">
        <v>19</v>
      </c>
      <c r="AV382" s="7" t="s">
        <v>19</v>
      </c>
      <c r="AW382" s="7" t="s">
        <v>19</v>
      </c>
      <c r="AX382" s="7" t="s">
        <v>19</v>
      </c>
      <c r="AY382" s="7" t="s">
        <v>19</v>
      </c>
      <c r="AZ382" s="7" t="s">
        <v>19</v>
      </c>
      <c r="BA382" s="7" t="s">
        <v>19</v>
      </c>
      <c r="BB382" s="7" t="s">
        <v>19</v>
      </c>
      <c r="BC382" s="7" t="s">
        <v>19</v>
      </c>
      <c r="BD382" s="7"/>
      <c r="BE382" s="7" t="s">
        <v>19</v>
      </c>
      <c r="BF382" s="7" t="s">
        <v>19</v>
      </c>
      <c r="BG382" s="7" t="s">
        <v>19</v>
      </c>
      <c r="BH382" s="7" t="s">
        <v>19</v>
      </c>
      <c r="BI382" s="7" t="s">
        <v>19</v>
      </c>
      <c r="BJ382" s="7"/>
      <c r="BK382" s="7" t="s">
        <v>19</v>
      </c>
      <c r="BL382" s="7" t="s">
        <v>19</v>
      </c>
      <c r="BM382" s="7" t="s">
        <v>19</v>
      </c>
      <c r="BN382" s="7" t="s">
        <v>19</v>
      </c>
      <c r="BO382" s="7" t="s">
        <v>19</v>
      </c>
      <c r="BP382" s="7" t="s">
        <v>19</v>
      </c>
      <c r="BQ382" s="7" t="s">
        <v>19</v>
      </c>
      <c r="BR382" s="7">
        <v>50.0</v>
      </c>
      <c r="BS382" s="7"/>
      <c r="BT382" s="7" t="b">
        <v>0</v>
      </c>
      <c r="BU382" s="7"/>
      <c r="BV382" s="7"/>
      <c r="BW382" s="7"/>
    </row>
    <row r="383">
      <c r="A383" s="7" t="s">
        <v>2204</v>
      </c>
      <c r="B383" s="132" t="b">
        <v>1</v>
      </c>
      <c r="C383" s="162"/>
      <c r="D383" s="163" t="s">
        <v>2205</v>
      </c>
      <c r="E383" s="134" t="str">
        <f t="array" ref="E383">IFNA( index(studiesdatasets!$A$2:$R4130,MATCH("*"&amp;IF(F383 = "","INVALID", F383)&amp;"*",studiesdatasets!$D$2:$D4130,0),1))</f>
        <v>set_1</v>
      </c>
      <c r="F383" s="164" t="s">
        <v>445</v>
      </c>
      <c r="G383" s="7" t="s">
        <v>2206</v>
      </c>
      <c r="H383" s="7" t="s">
        <v>2207</v>
      </c>
      <c r="I383" s="7"/>
      <c r="J383" s="7"/>
      <c r="K383" s="7" t="s">
        <v>16</v>
      </c>
      <c r="L383" s="7" t="s">
        <v>16</v>
      </c>
      <c r="M383" s="7" t="s">
        <v>799</v>
      </c>
      <c r="N383" s="7" t="str">
        <f t="shared" si="5"/>
        <v>TRUE</v>
      </c>
      <c r="O383" s="161" t="s">
        <v>488</v>
      </c>
      <c r="P383" s="161" t="s">
        <v>1822</v>
      </c>
      <c r="Q383" s="161" t="s">
        <v>1823</v>
      </c>
      <c r="R383" s="7" t="s">
        <v>802</v>
      </c>
      <c r="S383" s="7" t="s">
        <v>803</v>
      </c>
      <c r="T383" s="135">
        <v>45.136667</v>
      </c>
      <c r="U383" s="136">
        <v>-82.983333</v>
      </c>
      <c r="V383" s="137" t="s">
        <v>2173</v>
      </c>
      <c r="X383" s="161" t="s">
        <v>805</v>
      </c>
      <c r="Z383" s="161" t="s">
        <v>879</v>
      </c>
      <c r="AA383" s="7"/>
      <c r="AB383" s="7">
        <v>34.9</v>
      </c>
      <c r="AC383" s="7" t="s">
        <v>16</v>
      </c>
      <c r="AD383" s="7"/>
      <c r="AE383" s="7">
        <v>1.6</v>
      </c>
      <c r="AF383" s="7">
        <v>0.22</v>
      </c>
      <c r="AG383" s="7" t="s">
        <v>19</v>
      </c>
      <c r="AH383" s="7">
        <v>5.0</v>
      </c>
      <c r="AI383" s="7" t="s">
        <v>19</v>
      </c>
      <c r="AJ383" s="7" t="s">
        <v>19</v>
      </c>
      <c r="AK383" s="7"/>
      <c r="AL383" s="7" t="s">
        <v>19</v>
      </c>
      <c r="AM383" s="7" t="s">
        <v>19</v>
      </c>
      <c r="AN383" s="7" t="s">
        <v>19</v>
      </c>
      <c r="AO383" s="7">
        <v>13.0</v>
      </c>
      <c r="AP383" s="7" t="s">
        <v>19</v>
      </c>
      <c r="AQ383" s="7" t="s">
        <v>19</v>
      </c>
      <c r="AR383" s="7" t="s">
        <v>19</v>
      </c>
      <c r="AS383" s="7" t="s">
        <v>19</v>
      </c>
      <c r="AT383" s="7" t="s">
        <v>19</v>
      </c>
      <c r="AU383" s="7" t="s">
        <v>19</v>
      </c>
      <c r="AV383" s="7" t="s">
        <v>19</v>
      </c>
      <c r="AW383" s="7" t="s">
        <v>19</v>
      </c>
      <c r="AX383" s="7" t="s">
        <v>19</v>
      </c>
      <c r="AY383" s="7" t="s">
        <v>19</v>
      </c>
      <c r="AZ383" s="7" t="s">
        <v>19</v>
      </c>
      <c r="BA383" s="7" t="s">
        <v>19</v>
      </c>
      <c r="BB383" s="7" t="s">
        <v>19</v>
      </c>
      <c r="BC383" s="7" t="s">
        <v>19</v>
      </c>
      <c r="BD383" s="7"/>
      <c r="BE383" s="7" t="s">
        <v>19</v>
      </c>
      <c r="BF383" s="7" t="s">
        <v>19</v>
      </c>
      <c r="BG383" s="7" t="s">
        <v>19</v>
      </c>
      <c r="BH383" s="7" t="s">
        <v>19</v>
      </c>
      <c r="BI383" s="7" t="s">
        <v>19</v>
      </c>
      <c r="BJ383" s="7"/>
      <c r="BK383" s="7" t="s">
        <v>19</v>
      </c>
      <c r="BL383" s="7" t="s">
        <v>19</v>
      </c>
      <c r="BM383" s="7" t="s">
        <v>19</v>
      </c>
      <c r="BN383" s="7" t="s">
        <v>19</v>
      </c>
      <c r="BO383" s="7" t="s">
        <v>19</v>
      </c>
      <c r="BP383" s="7" t="s">
        <v>19</v>
      </c>
      <c r="BQ383" s="7" t="s">
        <v>19</v>
      </c>
      <c r="BR383" s="7">
        <v>100.0</v>
      </c>
      <c r="BS383" s="161"/>
      <c r="BT383" s="161" t="b">
        <v>0</v>
      </c>
      <c r="BU383" s="161"/>
      <c r="BV383" s="7"/>
      <c r="BW383" s="7"/>
    </row>
    <row r="384">
      <c r="A384" s="7" t="s">
        <v>2208</v>
      </c>
      <c r="B384" s="132" t="b">
        <v>1</v>
      </c>
      <c r="C384" s="162"/>
      <c r="D384" s="163" t="s">
        <v>2205</v>
      </c>
      <c r="E384" s="134" t="str">
        <f t="array" ref="E384">IFNA( index(studiesdatasets!$A$2:$R4130,MATCH("*"&amp;IF(F384 = "","INVALID", F384)&amp;"*",studiesdatasets!$D$2:$D4130,0),1))</f>
        <v>set_1</v>
      </c>
      <c r="F384" s="164" t="s">
        <v>445</v>
      </c>
      <c r="G384" s="7" t="s">
        <v>2206</v>
      </c>
      <c r="H384" s="7" t="s">
        <v>2209</v>
      </c>
      <c r="I384" s="7"/>
      <c r="J384" s="7"/>
      <c r="K384" s="7" t="s">
        <v>16</v>
      </c>
      <c r="L384" s="7" t="s">
        <v>16</v>
      </c>
      <c r="M384" s="7" t="s">
        <v>799</v>
      </c>
      <c r="N384" s="7" t="str">
        <f t="shared" si="5"/>
        <v>TRUE</v>
      </c>
      <c r="O384" s="7" t="s">
        <v>451</v>
      </c>
      <c r="P384" s="161" t="s">
        <v>1827</v>
      </c>
      <c r="Q384" s="161" t="s">
        <v>801</v>
      </c>
      <c r="R384" s="7" t="s">
        <v>802</v>
      </c>
      <c r="S384" s="7" t="s">
        <v>803</v>
      </c>
      <c r="T384" s="135">
        <v>45.136667</v>
      </c>
      <c r="U384" s="136">
        <v>-82.983333</v>
      </c>
      <c r="V384" s="137" t="s">
        <v>2173</v>
      </c>
      <c r="X384" s="161" t="s">
        <v>805</v>
      </c>
      <c r="Z384" s="161" t="s">
        <v>879</v>
      </c>
      <c r="AA384" s="7"/>
      <c r="AB384" s="7">
        <v>34.9</v>
      </c>
      <c r="AC384" s="7" t="s">
        <v>16</v>
      </c>
      <c r="AD384" s="7"/>
      <c r="AE384" s="7">
        <v>1.6</v>
      </c>
      <c r="AF384" s="7">
        <v>0.22</v>
      </c>
      <c r="AG384" s="7" t="s">
        <v>19</v>
      </c>
      <c r="AH384" s="7">
        <v>5.0</v>
      </c>
      <c r="AI384" s="7" t="s">
        <v>19</v>
      </c>
      <c r="AJ384" s="7" t="s">
        <v>19</v>
      </c>
      <c r="AK384" s="7"/>
      <c r="AL384" s="7" t="s">
        <v>19</v>
      </c>
      <c r="AM384" s="7" t="s">
        <v>19</v>
      </c>
      <c r="AN384" s="7" t="s">
        <v>19</v>
      </c>
      <c r="AO384" s="7">
        <v>13.0</v>
      </c>
      <c r="AP384" s="7" t="s">
        <v>19</v>
      </c>
      <c r="AQ384" s="7" t="s">
        <v>19</v>
      </c>
      <c r="AR384" s="7" t="s">
        <v>19</v>
      </c>
      <c r="AS384" s="7" t="s">
        <v>19</v>
      </c>
      <c r="AT384" s="7" t="s">
        <v>19</v>
      </c>
      <c r="AU384" s="7" t="s">
        <v>19</v>
      </c>
      <c r="AV384" s="7" t="s">
        <v>19</v>
      </c>
      <c r="AW384" s="7" t="s">
        <v>19</v>
      </c>
      <c r="AX384" s="7" t="s">
        <v>19</v>
      </c>
      <c r="AY384" s="7" t="s">
        <v>19</v>
      </c>
      <c r="AZ384" s="7" t="s">
        <v>19</v>
      </c>
      <c r="BA384" s="7" t="s">
        <v>19</v>
      </c>
      <c r="BB384" s="7" t="s">
        <v>19</v>
      </c>
      <c r="BC384" s="7" t="s">
        <v>19</v>
      </c>
      <c r="BD384" s="7"/>
      <c r="BE384" s="7" t="s">
        <v>19</v>
      </c>
      <c r="BF384" s="7" t="s">
        <v>19</v>
      </c>
      <c r="BG384" s="7" t="s">
        <v>19</v>
      </c>
      <c r="BH384" s="7" t="s">
        <v>19</v>
      </c>
      <c r="BI384" s="7" t="s">
        <v>19</v>
      </c>
      <c r="BJ384" s="7"/>
      <c r="BK384" s="7" t="s">
        <v>19</v>
      </c>
      <c r="BL384" s="7" t="s">
        <v>19</v>
      </c>
      <c r="BM384" s="7" t="s">
        <v>19</v>
      </c>
      <c r="BN384" s="7" t="s">
        <v>19</v>
      </c>
      <c r="BO384" s="7" t="s">
        <v>19</v>
      </c>
      <c r="BP384" s="7" t="s">
        <v>19</v>
      </c>
      <c r="BQ384" s="7" t="s">
        <v>19</v>
      </c>
      <c r="BR384" s="7">
        <v>100.0</v>
      </c>
      <c r="BS384" s="7"/>
      <c r="BT384" s="7" t="b">
        <v>0</v>
      </c>
      <c r="BU384" s="7"/>
      <c r="BV384" s="7"/>
      <c r="BW384" s="7"/>
    </row>
    <row r="385">
      <c r="A385" s="7" t="s">
        <v>2210</v>
      </c>
      <c r="B385" s="132" t="b">
        <v>1</v>
      </c>
      <c r="C385" s="162"/>
      <c r="D385" s="163" t="s">
        <v>2211</v>
      </c>
      <c r="E385" s="134" t="str">
        <f t="array" ref="E385">IFNA( index(studiesdatasets!$A$2:$R4130,MATCH("*"&amp;IF(F385 = "","INVALID", F385)&amp;"*",studiesdatasets!$D$2:$D4130,0),1))</f>
        <v>set_1</v>
      </c>
      <c r="F385" s="164" t="s">
        <v>445</v>
      </c>
      <c r="G385" s="7" t="s">
        <v>2212</v>
      </c>
      <c r="H385" s="7" t="s">
        <v>2213</v>
      </c>
      <c r="I385" s="7"/>
      <c r="J385" s="7"/>
      <c r="K385" s="7" t="s">
        <v>16</v>
      </c>
      <c r="L385" s="7" t="s">
        <v>16</v>
      </c>
      <c r="M385" s="7" t="s">
        <v>799</v>
      </c>
      <c r="N385" s="7" t="str">
        <f t="shared" si="5"/>
        <v>TRUE</v>
      </c>
      <c r="O385" s="161" t="s">
        <v>488</v>
      </c>
      <c r="P385" s="161" t="s">
        <v>1822</v>
      </c>
      <c r="Q385" s="161" t="s">
        <v>1823</v>
      </c>
      <c r="R385" s="7" t="s">
        <v>802</v>
      </c>
      <c r="S385" s="7" t="s">
        <v>803</v>
      </c>
      <c r="T385" s="135">
        <v>45.136667</v>
      </c>
      <c r="U385" s="136">
        <v>-82.983333</v>
      </c>
      <c r="V385" s="137" t="s">
        <v>2173</v>
      </c>
      <c r="X385" s="161" t="s">
        <v>805</v>
      </c>
      <c r="Z385" s="161" t="s">
        <v>879</v>
      </c>
      <c r="AA385" s="7"/>
      <c r="AB385" s="7">
        <v>1.9</v>
      </c>
      <c r="AC385" s="7" t="s">
        <v>16</v>
      </c>
      <c r="AD385" s="7"/>
      <c r="AE385" s="7">
        <v>1.6</v>
      </c>
      <c r="AF385" s="7">
        <v>0.22</v>
      </c>
      <c r="AG385" s="7" t="s">
        <v>19</v>
      </c>
      <c r="AH385" s="7">
        <v>17.0</v>
      </c>
      <c r="AI385" s="7" t="s">
        <v>19</v>
      </c>
      <c r="AJ385" s="7" t="s">
        <v>19</v>
      </c>
      <c r="AK385" s="7"/>
      <c r="AL385" s="7" t="s">
        <v>19</v>
      </c>
      <c r="AM385" s="7" t="s">
        <v>19</v>
      </c>
      <c r="AN385" s="7" t="s">
        <v>19</v>
      </c>
      <c r="AO385" s="7">
        <v>9.0</v>
      </c>
      <c r="AP385" s="7" t="s">
        <v>19</v>
      </c>
      <c r="AQ385" s="7" t="s">
        <v>19</v>
      </c>
      <c r="AR385" s="7" t="s">
        <v>19</v>
      </c>
      <c r="AS385" s="7" t="s">
        <v>19</v>
      </c>
      <c r="AT385" s="7" t="s">
        <v>19</v>
      </c>
      <c r="AU385" s="7" t="s">
        <v>19</v>
      </c>
      <c r="AV385" s="7" t="s">
        <v>19</v>
      </c>
      <c r="AW385" s="7" t="s">
        <v>19</v>
      </c>
      <c r="AX385" s="7" t="s">
        <v>19</v>
      </c>
      <c r="AY385" s="7" t="s">
        <v>19</v>
      </c>
      <c r="AZ385" s="7" t="s">
        <v>19</v>
      </c>
      <c r="BA385" s="7" t="s">
        <v>19</v>
      </c>
      <c r="BB385" s="7" t="s">
        <v>19</v>
      </c>
      <c r="BC385" s="7" t="s">
        <v>19</v>
      </c>
      <c r="BD385" s="7"/>
      <c r="BE385" s="7" t="s">
        <v>19</v>
      </c>
      <c r="BF385" s="7" t="s">
        <v>19</v>
      </c>
      <c r="BG385" s="7" t="s">
        <v>19</v>
      </c>
      <c r="BH385" s="7" t="s">
        <v>19</v>
      </c>
      <c r="BI385" s="7" t="s">
        <v>19</v>
      </c>
      <c r="BJ385" s="7"/>
      <c r="BK385" s="7" t="s">
        <v>19</v>
      </c>
      <c r="BL385" s="7" t="s">
        <v>19</v>
      </c>
      <c r="BM385" s="7" t="s">
        <v>19</v>
      </c>
      <c r="BN385" s="7" t="s">
        <v>19</v>
      </c>
      <c r="BO385" s="7" t="s">
        <v>19</v>
      </c>
      <c r="BP385" s="7" t="s">
        <v>19</v>
      </c>
      <c r="BQ385" s="7" t="s">
        <v>19</v>
      </c>
      <c r="BR385" s="7">
        <v>37.0</v>
      </c>
      <c r="BS385" s="161"/>
      <c r="BT385" s="161" t="b">
        <v>0</v>
      </c>
      <c r="BU385" s="161"/>
      <c r="BV385" s="7"/>
      <c r="BW385" s="7"/>
    </row>
    <row r="386">
      <c r="A386" s="7" t="s">
        <v>2214</v>
      </c>
      <c r="B386" s="132" t="b">
        <v>1</v>
      </c>
      <c r="C386" s="162"/>
      <c r="D386" s="163" t="s">
        <v>2211</v>
      </c>
      <c r="E386" s="134" t="str">
        <f t="array" ref="E386">IFNA( index(studiesdatasets!$A$2:$R4130,MATCH("*"&amp;IF(F386 = "","INVALID", F386)&amp;"*",studiesdatasets!$D$2:$D4130,0),1))</f>
        <v>set_1</v>
      </c>
      <c r="F386" s="164" t="s">
        <v>445</v>
      </c>
      <c r="G386" s="7" t="s">
        <v>2212</v>
      </c>
      <c r="H386" s="7" t="s">
        <v>2215</v>
      </c>
      <c r="I386" s="7"/>
      <c r="J386" s="7"/>
      <c r="K386" s="7" t="s">
        <v>16</v>
      </c>
      <c r="L386" s="7" t="s">
        <v>16</v>
      </c>
      <c r="M386" s="7" t="s">
        <v>799</v>
      </c>
      <c r="N386" s="7" t="str">
        <f t="shared" si="5"/>
        <v>TRUE</v>
      </c>
      <c r="O386" s="7" t="s">
        <v>451</v>
      </c>
      <c r="P386" s="161" t="s">
        <v>1827</v>
      </c>
      <c r="Q386" s="161" t="s">
        <v>801</v>
      </c>
      <c r="R386" s="7" t="s">
        <v>802</v>
      </c>
      <c r="S386" s="7" t="s">
        <v>803</v>
      </c>
      <c r="T386" s="135">
        <v>45.136667</v>
      </c>
      <c r="U386" s="136">
        <v>-82.983333</v>
      </c>
      <c r="V386" s="137" t="s">
        <v>2173</v>
      </c>
      <c r="X386" s="161" t="s">
        <v>805</v>
      </c>
      <c r="Z386" s="161" t="s">
        <v>879</v>
      </c>
      <c r="AA386" s="7"/>
      <c r="AB386" s="7">
        <v>1.9</v>
      </c>
      <c r="AC386" s="7" t="s">
        <v>16</v>
      </c>
      <c r="AD386" s="7"/>
      <c r="AE386" s="7">
        <v>1.6</v>
      </c>
      <c r="AF386" s="7">
        <v>0.22</v>
      </c>
      <c r="AG386" s="7" t="s">
        <v>19</v>
      </c>
      <c r="AH386" s="7">
        <v>17.0</v>
      </c>
      <c r="AI386" s="7" t="s">
        <v>19</v>
      </c>
      <c r="AJ386" s="7" t="s">
        <v>19</v>
      </c>
      <c r="AK386" s="7"/>
      <c r="AL386" s="7" t="s">
        <v>19</v>
      </c>
      <c r="AM386" s="7" t="s">
        <v>19</v>
      </c>
      <c r="AN386" s="7" t="s">
        <v>19</v>
      </c>
      <c r="AO386" s="7">
        <v>9.0</v>
      </c>
      <c r="AP386" s="7" t="s">
        <v>19</v>
      </c>
      <c r="AQ386" s="7" t="s">
        <v>19</v>
      </c>
      <c r="AR386" s="7" t="s">
        <v>19</v>
      </c>
      <c r="AS386" s="7" t="s">
        <v>19</v>
      </c>
      <c r="AT386" s="7" t="s">
        <v>19</v>
      </c>
      <c r="AU386" s="7" t="s">
        <v>19</v>
      </c>
      <c r="AV386" s="7" t="s">
        <v>19</v>
      </c>
      <c r="AW386" s="7" t="s">
        <v>19</v>
      </c>
      <c r="AX386" s="7" t="s">
        <v>19</v>
      </c>
      <c r="AY386" s="7" t="s">
        <v>19</v>
      </c>
      <c r="AZ386" s="7" t="s">
        <v>19</v>
      </c>
      <c r="BA386" s="7" t="s">
        <v>19</v>
      </c>
      <c r="BB386" s="7" t="s">
        <v>19</v>
      </c>
      <c r="BC386" s="7" t="s">
        <v>19</v>
      </c>
      <c r="BD386" s="7"/>
      <c r="BE386" s="7" t="s">
        <v>19</v>
      </c>
      <c r="BF386" s="7" t="s">
        <v>19</v>
      </c>
      <c r="BG386" s="7" t="s">
        <v>19</v>
      </c>
      <c r="BH386" s="7" t="s">
        <v>19</v>
      </c>
      <c r="BI386" s="7" t="s">
        <v>19</v>
      </c>
      <c r="BJ386" s="7"/>
      <c r="BK386" s="7" t="s">
        <v>19</v>
      </c>
      <c r="BL386" s="7" t="s">
        <v>19</v>
      </c>
      <c r="BM386" s="7" t="s">
        <v>19</v>
      </c>
      <c r="BN386" s="7" t="s">
        <v>19</v>
      </c>
      <c r="BO386" s="7" t="s">
        <v>19</v>
      </c>
      <c r="BP386" s="7" t="s">
        <v>19</v>
      </c>
      <c r="BQ386" s="7" t="s">
        <v>19</v>
      </c>
      <c r="BR386" s="7">
        <v>37.0</v>
      </c>
      <c r="BS386" s="7"/>
      <c r="BT386" s="7" t="b">
        <v>0</v>
      </c>
      <c r="BU386" s="7"/>
      <c r="BV386" s="7"/>
      <c r="BW386" s="7"/>
    </row>
    <row r="387">
      <c r="A387" s="7" t="s">
        <v>2216</v>
      </c>
      <c r="B387" s="132" t="b">
        <v>1</v>
      </c>
      <c r="C387" s="162"/>
      <c r="D387" s="163" t="s">
        <v>2217</v>
      </c>
      <c r="E387" s="134" t="str">
        <f t="array" ref="E387">IFNA( index(studiesdatasets!$A$2:$R4130,MATCH("*"&amp;IF(F387 = "","INVALID", F387)&amp;"*",studiesdatasets!$D$2:$D4130,0),1))</f>
        <v>set_1</v>
      </c>
      <c r="F387" s="164" t="s">
        <v>445</v>
      </c>
      <c r="G387" s="7" t="s">
        <v>2218</v>
      </c>
      <c r="H387" s="7" t="s">
        <v>2219</v>
      </c>
      <c r="I387" s="7"/>
      <c r="J387" s="7"/>
      <c r="K387" s="7" t="s">
        <v>16</v>
      </c>
      <c r="L387" s="7" t="s">
        <v>16</v>
      </c>
      <c r="M387" s="7" t="s">
        <v>799</v>
      </c>
      <c r="N387" s="7" t="str">
        <f t="shared" si="5"/>
        <v>TRUE</v>
      </c>
      <c r="O387" s="161" t="s">
        <v>488</v>
      </c>
      <c r="P387" s="161" t="s">
        <v>1822</v>
      </c>
      <c r="Q387" s="161" t="s">
        <v>1823</v>
      </c>
      <c r="R387" s="7" t="s">
        <v>802</v>
      </c>
      <c r="S387" s="7" t="s">
        <v>803</v>
      </c>
      <c r="T387" s="135">
        <v>44.0</v>
      </c>
      <c r="U387" s="136">
        <v>-82.35</v>
      </c>
      <c r="V387" s="137" t="s">
        <v>2220</v>
      </c>
      <c r="X387" s="165" t="s">
        <v>805</v>
      </c>
      <c r="Y387" s="155"/>
      <c r="Z387" s="155" t="s">
        <v>879</v>
      </c>
      <c r="AA387" s="166"/>
      <c r="AB387" s="166">
        <v>55.7</v>
      </c>
      <c r="AC387" s="155" t="s">
        <v>16</v>
      </c>
      <c r="AD387" s="166"/>
      <c r="AE387" s="156">
        <v>1.6</v>
      </c>
      <c r="AF387" s="156">
        <v>0.22</v>
      </c>
      <c r="AG387" s="155" t="s">
        <v>19</v>
      </c>
      <c r="AH387" s="166">
        <v>4.0</v>
      </c>
      <c r="AI387" s="155" t="s">
        <v>19</v>
      </c>
      <c r="AJ387" s="155" t="s">
        <v>19</v>
      </c>
      <c r="AK387" s="155"/>
      <c r="AL387" s="155" t="s">
        <v>19</v>
      </c>
      <c r="AM387" s="155" t="s">
        <v>19</v>
      </c>
      <c r="AN387" s="155" t="s">
        <v>19</v>
      </c>
      <c r="AO387" s="166">
        <v>13.0</v>
      </c>
      <c r="AP387" s="155" t="s">
        <v>19</v>
      </c>
      <c r="AQ387" s="155" t="s">
        <v>19</v>
      </c>
      <c r="AR387" s="155" t="s">
        <v>19</v>
      </c>
      <c r="AS387" s="155" t="s">
        <v>19</v>
      </c>
      <c r="AT387" s="155" t="s">
        <v>19</v>
      </c>
      <c r="AU387" s="155" t="s">
        <v>19</v>
      </c>
      <c r="AV387" s="155" t="s">
        <v>19</v>
      </c>
      <c r="AW387" s="155" t="s">
        <v>19</v>
      </c>
      <c r="AX387" s="155" t="s">
        <v>19</v>
      </c>
      <c r="AY387" s="155" t="s">
        <v>19</v>
      </c>
      <c r="AZ387" s="155" t="s">
        <v>19</v>
      </c>
      <c r="BA387" s="155" t="s">
        <v>19</v>
      </c>
      <c r="BB387" s="155" t="s">
        <v>19</v>
      </c>
      <c r="BC387" s="155" t="s">
        <v>19</v>
      </c>
      <c r="BD387" s="155"/>
      <c r="BE387" s="155" t="s">
        <v>19</v>
      </c>
      <c r="BF387" s="155" t="s">
        <v>19</v>
      </c>
      <c r="BG387" s="155" t="s">
        <v>19</v>
      </c>
      <c r="BH387" s="155" t="s">
        <v>19</v>
      </c>
      <c r="BI387" s="155" t="s">
        <v>19</v>
      </c>
      <c r="BJ387" s="155"/>
      <c r="BK387" s="155" t="s">
        <v>19</v>
      </c>
      <c r="BL387" s="155" t="s">
        <v>19</v>
      </c>
      <c r="BM387" s="155" t="s">
        <v>19</v>
      </c>
      <c r="BN387" s="155" t="s">
        <v>19</v>
      </c>
      <c r="BO387" s="155" t="s">
        <v>19</v>
      </c>
      <c r="BP387" s="155" t="s">
        <v>19</v>
      </c>
      <c r="BQ387" s="155" t="s">
        <v>19</v>
      </c>
      <c r="BR387" s="166">
        <v>90.0</v>
      </c>
      <c r="BS387" s="167"/>
      <c r="BT387" s="167" t="b">
        <v>0</v>
      </c>
      <c r="BU387" s="167"/>
      <c r="BV387" s="166"/>
      <c r="BW387" s="166"/>
      <c r="BX387" s="155"/>
      <c r="BY387" s="155"/>
      <c r="BZ387" s="155"/>
      <c r="CA387" s="155"/>
      <c r="CB387" s="155"/>
      <c r="CC387" s="155"/>
      <c r="CD387" s="155"/>
      <c r="CE387" s="155"/>
      <c r="CF387" s="155"/>
      <c r="CJ387" s="155"/>
      <c r="CK387" s="155"/>
      <c r="CL387" s="155"/>
      <c r="CM387" s="155"/>
      <c r="CN387" s="155"/>
      <c r="CO387" s="155"/>
      <c r="CP387" s="155"/>
      <c r="CQ387" s="155"/>
      <c r="CR387" s="155"/>
      <c r="CS387" s="155"/>
      <c r="CT387" s="155"/>
    </row>
    <row r="388">
      <c r="A388" s="7" t="s">
        <v>2221</v>
      </c>
      <c r="B388" s="132" t="b">
        <v>1</v>
      </c>
      <c r="C388" s="162"/>
      <c r="D388" s="163" t="s">
        <v>2217</v>
      </c>
      <c r="E388" s="134" t="str">
        <f t="array" ref="E388">IFNA( index(studiesdatasets!$A$2:$R4130,MATCH("*"&amp;IF(F388 = "","INVALID", F388)&amp;"*",studiesdatasets!$D$2:$D4130,0),1))</f>
        <v>set_1</v>
      </c>
      <c r="F388" s="164" t="s">
        <v>445</v>
      </c>
      <c r="G388" s="7" t="s">
        <v>2218</v>
      </c>
      <c r="H388" s="7" t="s">
        <v>2222</v>
      </c>
      <c r="I388" s="7"/>
      <c r="J388" s="7"/>
      <c r="K388" s="7" t="s">
        <v>16</v>
      </c>
      <c r="L388" s="7" t="s">
        <v>16</v>
      </c>
      <c r="M388" s="7" t="s">
        <v>799</v>
      </c>
      <c r="N388" s="7" t="str">
        <f t="shared" si="5"/>
        <v>TRUE</v>
      </c>
      <c r="O388" s="7" t="s">
        <v>451</v>
      </c>
      <c r="P388" s="161" t="s">
        <v>1827</v>
      </c>
      <c r="Q388" s="161" t="s">
        <v>801</v>
      </c>
      <c r="R388" s="7" t="s">
        <v>802</v>
      </c>
      <c r="S388" s="7" t="s">
        <v>803</v>
      </c>
      <c r="T388" s="135">
        <v>44.0</v>
      </c>
      <c r="U388" s="136">
        <v>-82.35</v>
      </c>
      <c r="V388" s="137" t="s">
        <v>2220</v>
      </c>
      <c r="X388" s="165" t="s">
        <v>805</v>
      </c>
      <c r="Y388" s="155"/>
      <c r="Z388" s="155" t="s">
        <v>879</v>
      </c>
      <c r="AA388" s="166"/>
      <c r="AB388" s="166">
        <v>55.7</v>
      </c>
      <c r="AC388" s="155" t="s">
        <v>16</v>
      </c>
      <c r="AD388" s="166"/>
      <c r="AE388" s="156">
        <v>1.6</v>
      </c>
      <c r="AF388" s="156">
        <v>0.22</v>
      </c>
      <c r="AG388" s="155" t="s">
        <v>19</v>
      </c>
      <c r="AH388" s="166">
        <v>4.0</v>
      </c>
      <c r="AI388" s="155" t="s">
        <v>19</v>
      </c>
      <c r="AJ388" s="155" t="s">
        <v>19</v>
      </c>
      <c r="AK388" s="155"/>
      <c r="AL388" s="155" t="s">
        <v>19</v>
      </c>
      <c r="AM388" s="155" t="s">
        <v>19</v>
      </c>
      <c r="AN388" s="155" t="s">
        <v>19</v>
      </c>
      <c r="AO388" s="166">
        <v>13.0</v>
      </c>
      <c r="AP388" s="155" t="s">
        <v>19</v>
      </c>
      <c r="AQ388" s="155" t="s">
        <v>19</v>
      </c>
      <c r="AR388" s="155" t="s">
        <v>19</v>
      </c>
      <c r="AS388" s="155" t="s">
        <v>19</v>
      </c>
      <c r="AT388" s="155" t="s">
        <v>19</v>
      </c>
      <c r="AU388" s="155" t="s">
        <v>19</v>
      </c>
      <c r="AV388" s="155" t="s">
        <v>19</v>
      </c>
      <c r="AW388" s="155" t="s">
        <v>19</v>
      </c>
      <c r="AX388" s="155" t="s">
        <v>19</v>
      </c>
      <c r="AY388" s="155" t="s">
        <v>19</v>
      </c>
      <c r="AZ388" s="155" t="s">
        <v>19</v>
      </c>
      <c r="BA388" s="155" t="s">
        <v>19</v>
      </c>
      <c r="BB388" s="155" t="s">
        <v>19</v>
      </c>
      <c r="BC388" s="155" t="s">
        <v>19</v>
      </c>
      <c r="BD388" s="155"/>
      <c r="BE388" s="155" t="s">
        <v>19</v>
      </c>
      <c r="BF388" s="155" t="s">
        <v>19</v>
      </c>
      <c r="BG388" s="155" t="s">
        <v>19</v>
      </c>
      <c r="BH388" s="155" t="s">
        <v>19</v>
      </c>
      <c r="BI388" s="155" t="s">
        <v>19</v>
      </c>
      <c r="BJ388" s="155"/>
      <c r="BK388" s="155" t="s">
        <v>19</v>
      </c>
      <c r="BL388" s="155" t="s">
        <v>19</v>
      </c>
      <c r="BM388" s="155" t="s">
        <v>19</v>
      </c>
      <c r="BN388" s="155" t="s">
        <v>19</v>
      </c>
      <c r="BO388" s="155" t="s">
        <v>19</v>
      </c>
      <c r="BP388" s="155" t="s">
        <v>19</v>
      </c>
      <c r="BQ388" s="155" t="s">
        <v>19</v>
      </c>
      <c r="BR388" s="166">
        <v>90.0</v>
      </c>
      <c r="BS388" s="167"/>
      <c r="BT388" s="167" t="b">
        <v>0</v>
      </c>
      <c r="BU388" s="167"/>
      <c r="BV388" s="166"/>
      <c r="BW388" s="166"/>
      <c r="BX388" s="155"/>
      <c r="BY388" s="155"/>
      <c r="BZ388" s="155"/>
      <c r="CA388" s="155"/>
      <c r="CB388" s="155"/>
      <c r="CC388" s="155"/>
      <c r="CD388" s="155"/>
      <c r="CE388" s="155"/>
      <c r="CF388" s="155"/>
      <c r="CJ388" s="155"/>
      <c r="CK388" s="155"/>
      <c r="CL388" s="155"/>
      <c r="CM388" s="155"/>
      <c r="CN388" s="155"/>
      <c r="CO388" s="155"/>
      <c r="CP388" s="155"/>
      <c r="CQ388" s="155"/>
      <c r="CR388" s="155"/>
      <c r="CS388" s="155"/>
      <c r="CT388" s="155"/>
    </row>
    <row r="389">
      <c r="A389" s="7" t="s">
        <v>2223</v>
      </c>
      <c r="B389" s="132" t="b">
        <v>1</v>
      </c>
      <c r="C389" s="162"/>
      <c r="D389" s="163" t="s">
        <v>2224</v>
      </c>
      <c r="E389" s="134" t="str">
        <f t="array" ref="E389">IFNA( index(studiesdatasets!$A$2:$R4130,MATCH("*"&amp;IF(F389 = "","INVALID", F389)&amp;"*",studiesdatasets!$D$2:$D4130,0),1))</f>
        <v>set_1</v>
      </c>
      <c r="F389" s="164" t="s">
        <v>445</v>
      </c>
      <c r="G389" s="7" t="s">
        <v>2225</v>
      </c>
      <c r="H389" s="7" t="s">
        <v>2226</v>
      </c>
      <c r="I389" s="7"/>
      <c r="J389" s="7"/>
      <c r="K389" s="7" t="s">
        <v>16</v>
      </c>
      <c r="L389" s="7" t="s">
        <v>16</v>
      </c>
      <c r="M389" s="7" t="s">
        <v>799</v>
      </c>
      <c r="N389" s="7" t="str">
        <f t="shared" si="5"/>
        <v>TRUE</v>
      </c>
      <c r="O389" s="161" t="s">
        <v>488</v>
      </c>
      <c r="P389" s="161" t="s">
        <v>1822</v>
      </c>
      <c r="Q389" s="161" t="s">
        <v>1823</v>
      </c>
      <c r="R389" s="7" t="s">
        <v>802</v>
      </c>
      <c r="S389" s="7" t="s">
        <v>803</v>
      </c>
      <c r="T389" s="135">
        <v>44.0</v>
      </c>
      <c r="U389" s="136">
        <v>-82.35</v>
      </c>
      <c r="V389" s="137" t="s">
        <v>2220</v>
      </c>
      <c r="X389" s="165" t="s">
        <v>805</v>
      </c>
      <c r="Y389" s="155"/>
      <c r="Z389" s="155" t="s">
        <v>879</v>
      </c>
      <c r="AA389" s="166"/>
      <c r="AB389" s="166">
        <v>40.0</v>
      </c>
      <c r="AC389" s="155" t="s">
        <v>16</v>
      </c>
      <c r="AD389" s="166"/>
      <c r="AE389" s="156">
        <v>1.6</v>
      </c>
      <c r="AF389" s="156">
        <v>0.22</v>
      </c>
      <c r="AG389" s="155" t="s">
        <v>19</v>
      </c>
      <c r="AH389" s="166">
        <v>5.0</v>
      </c>
      <c r="AI389" s="155" t="s">
        <v>19</v>
      </c>
      <c r="AJ389" s="155" t="s">
        <v>19</v>
      </c>
      <c r="AK389" s="155"/>
      <c r="AL389" s="155" t="s">
        <v>19</v>
      </c>
      <c r="AM389" s="155" t="s">
        <v>19</v>
      </c>
      <c r="AN389" s="155" t="s">
        <v>19</v>
      </c>
      <c r="AO389" s="166">
        <v>13.0</v>
      </c>
      <c r="AP389" s="155" t="s">
        <v>19</v>
      </c>
      <c r="AQ389" s="155" t="s">
        <v>19</v>
      </c>
      <c r="AR389" s="155" t="s">
        <v>19</v>
      </c>
      <c r="AS389" s="155" t="s">
        <v>19</v>
      </c>
      <c r="AT389" s="155" t="s">
        <v>19</v>
      </c>
      <c r="AU389" s="155" t="s">
        <v>19</v>
      </c>
      <c r="AV389" s="155" t="s">
        <v>19</v>
      </c>
      <c r="AW389" s="155" t="s">
        <v>19</v>
      </c>
      <c r="AX389" s="155" t="s">
        <v>19</v>
      </c>
      <c r="AY389" s="155" t="s">
        <v>19</v>
      </c>
      <c r="AZ389" s="155" t="s">
        <v>19</v>
      </c>
      <c r="BA389" s="155" t="s">
        <v>19</v>
      </c>
      <c r="BB389" s="155" t="s">
        <v>19</v>
      </c>
      <c r="BC389" s="155" t="s">
        <v>19</v>
      </c>
      <c r="BD389" s="155"/>
      <c r="BE389" s="155" t="s">
        <v>19</v>
      </c>
      <c r="BF389" s="155" t="s">
        <v>19</v>
      </c>
      <c r="BG389" s="155" t="s">
        <v>19</v>
      </c>
      <c r="BH389" s="155" t="s">
        <v>19</v>
      </c>
      <c r="BI389" s="155" t="s">
        <v>19</v>
      </c>
      <c r="BJ389" s="155"/>
      <c r="BK389" s="155" t="s">
        <v>19</v>
      </c>
      <c r="BL389" s="155" t="s">
        <v>19</v>
      </c>
      <c r="BM389" s="155" t="s">
        <v>19</v>
      </c>
      <c r="BN389" s="155" t="s">
        <v>19</v>
      </c>
      <c r="BO389" s="155" t="s">
        <v>19</v>
      </c>
      <c r="BP389" s="155" t="s">
        <v>19</v>
      </c>
      <c r="BQ389" s="155" t="s">
        <v>19</v>
      </c>
      <c r="BR389" s="166">
        <v>50.0</v>
      </c>
      <c r="BS389" s="167"/>
      <c r="BT389" s="167" t="b">
        <v>0</v>
      </c>
      <c r="BU389" s="167"/>
      <c r="BV389" s="166"/>
      <c r="BW389" s="166"/>
      <c r="BX389" s="155"/>
      <c r="BY389" s="155"/>
      <c r="BZ389" s="155"/>
      <c r="CA389" s="155"/>
      <c r="CB389" s="155"/>
      <c r="CC389" s="155"/>
      <c r="CD389" s="155"/>
      <c r="CE389" s="155"/>
      <c r="CJ389" s="155"/>
      <c r="CK389" s="155"/>
      <c r="CL389" s="155"/>
      <c r="CM389" s="155"/>
      <c r="CN389" s="155"/>
      <c r="CO389" s="155"/>
      <c r="CP389" s="155"/>
      <c r="CQ389" s="155"/>
      <c r="CR389" s="155"/>
      <c r="CS389" s="155"/>
      <c r="CT389" s="155"/>
    </row>
    <row r="390">
      <c r="A390" s="7" t="s">
        <v>2227</v>
      </c>
      <c r="B390" s="132" t="b">
        <v>1</v>
      </c>
      <c r="C390" s="162"/>
      <c r="D390" s="163" t="s">
        <v>2224</v>
      </c>
      <c r="E390" s="134" t="str">
        <f t="array" ref="E390">IFNA( index(studiesdatasets!$A$2:$R4130,MATCH("*"&amp;IF(F390 = "","INVALID", F390)&amp;"*",studiesdatasets!$D$2:$D4130,0),1))</f>
        <v>set_1</v>
      </c>
      <c r="F390" s="164" t="s">
        <v>445</v>
      </c>
      <c r="G390" s="7" t="s">
        <v>2225</v>
      </c>
      <c r="H390" s="7" t="s">
        <v>2228</v>
      </c>
      <c r="I390" s="7"/>
      <c r="J390" s="7"/>
      <c r="K390" s="7" t="s">
        <v>16</v>
      </c>
      <c r="L390" s="7" t="s">
        <v>16</v>
      </c>
      <c r="M390" s="7" t="s">
        <v>799</v>
      </c>
      <c r="N390" s="7" t="str">
        <f t="shared" si="5"/>
        <v>TRUE</v>
      </c>
      <c r="O390" s="7" t="s">
        <v>451</v>
      </c>
      <c r="P390" s="161" t="s">
        <v>1827</v>
      </c>
      <c r="Q390" s="161" t="s">
        <v>801</v>
      </c>
      <c r="R390" s="7" t="s">
        <v>802</v>
      </c>
      <c r="S390" s="7" t="s">
        <v>803</v>
      </c>
      <c r="T390" s="135">
        <v>44.0</v>
      </c>
      <c r="U390" s="136">
        <v>-82.35</v>
      </c>
      <c r="V390" s="137" t="s">
        <v>2220</v>
      </c>
      <c r="X390" s="165" t="s">
        <v>805</v>
      </c>
      <c r="Y390" s="155"/>
      <c r="Z390" s="155" t="s">
        <v>879</v>
      </c>
      <c r="AA390" s="166"/>
      <c r="AB390" s="166">
        <v>40.0</v>
      </c>
      <c r="AC390" s="155" t="s">
        <v>16</v>
      </c>
      <c r="AD390" s="166"/>
      <c r="AE390" s="156">
        <v>1.6</v>
      </c>
      <c r="AF390" s="156">
        <v>0.22</v>
      </c>
      <c r="AG390" s="155" t="s">
        <v>19</v>
      </c>
      <c r="AH390" s="166">
        <v>5.0</v>
      </c>
      <c r="AI390" s="155" t="s">
        <v>19</v>
      </c>
      <c r="AJ390" s="155" t="s">
        <v>19</v>
      </c>
      <c r="AK390" s="155"/>
      <c r="AL390" s="155" t="s">
        <v>19</v>
      </c>
      <c r="AM390" s="155" t="s">
        <v>19</v>
      </c>
      <c r="AN390" s="155" t="s">
        <v>19</v>
      </c>
      <c r="AO390" s="166">
        <v>13.0</v>
      </c>
      <c r="AP390" s="155" t="s">
        <v>19</v>
      </c>
      <c r="AQ390" s="155" t="s">
        <v>19</v>
      </c>
      <c r="AR390" s="155" t="s">
        <v>19</v>
      </c>
      <c r="AS390" s="155" t="s">
        <v>19</v>
      </c>
      <c r="AT390" s="155" t="s">
        <v>19</v>
      </c>
      <c r="AU390" s="155" t="s">
        <v>19</v>
      </c>
      <c r="AV390" s="155" t="s">
        <v>19</v>
      </c>
      <c r="AW390" s="155" t="s">
        <v>19</v>
      </c>
      <c r="AX390" s="155" t="s">
        <v>19</v>
      </c>
      <c r="AY390" s="155" t="s">
        <v>19</v>
      </c>
      <c r="AZ390" s="155" t="s">
        <v>19</v>
      </c>
      <c r="BA390" s="155" t="s">
        <v>19</v>
      </c>
      <c r="BB390" s="155" t="s">
        <v>19</v>
      </c>
      <c r="BC390" s="155" t="s">
        <v>19</v>
      </c>
      <c r="BD390" s="155"/>
      <c r="BE390" s="155" t="s">
        <v>19</v>
      </c>
      <c r="BF390" s="155" t="s">
        <v>19</v>
      </c>
      <c r="BG390" s="155" t="s">
        <v>19</v>
      </c>
      <c r="BH390" s="155" t="s">
        <v>19</v>
      </c>
      <c r="BI390" s="155" t="s">
        <v>19</v>
      </c>
      <c r="BJ390" s="155"/>
      <c r="BK390" s="155" t="s">
        <v>19</v>
      </c>
      <c r="BL390" s="155" t="s">
        <v>19</v>
      </c>
      <c r="BM390" s="155" t="s">
        <v>19</v>
      </c>
      <c r="BN390" s="155" t="s">
        <v>19</v>
      </c>
      <c r="BO390" s="155" t="s">
        <v>19</v>
      </c>
      <c r="BP390" s="155" t="s">
        <v>19</v>
      </c>
      <c r="BQ390" s="155" t="s">
        <v>19</v>
      </c>
      <c r="BR390" s="166">
        <v>50.0</v>
      </c>
      <c r="BS390" s="167"/>
      <c r="BT390" s="167" t="b">
        <v>0</v>
      </c>
      <c r="BU390" s="167"/>
      <c r="BV390" s="166"/>
      <c r="BW390" s="166"/>
      <c r="BX390" s="155"/>
      <c r="BY390" s="155"/>
      <c r="BZ390" s="155"/>
      <c r="CA390" s="155"/>
      <c r="CB390" s="155"/>
      <c r="CC390" s="155"/>
      <c r="CD390" s="155"/>
      <c r="CE390" s="155"/>
      <c r="CJ390" s="155"/>
      <c r="CK390" s="155"/>
      <c r="CL390" s="155"/>
      <c r="CM390" s="155"/>
      <c r="CN390" s="155"/>
      <c r="CO390" s="155"/>
      <c r="CP390" s="155"/>
      <c r="CQ390" s="155"/>
      <c r="CR390" s="155"/>
      <c r="CS390" s="155"/>
      <c r="CT390" s="155"/>
    </row>
    <row r="391">
      <c r="A391" s="7" t="s">
        <v>2229</v>
      </c>
      <c r="B391" s="132" t="b">
        <v>1</v>
      </c>
      <c r="C391" s="162"/>
      <c r="D391" s="163" t="s">
        <v>2230</v>
      </c>
      <c r="E391" s="134" t="str">
        <f t="array" ref="E391">IFNA( index(studiesdatasets!$A$2:$R4130,MATCH("*"&amp;IF(F391 = "","INVALID", F391)&amp;"*",studiesdatasets!$D$2:$D4130,0),1))</f>
        <v>set_1</v>
      </c>
      <c r="F391" s="164" t="s">
        <v>445</v>
      </c>
      <c r="G391" s="7" t="s">
        <v>2231</v>
      </c>
      <c r="H391" s="7" t="s">
        <v>2232</v>
      </c>
      <c r="I391" s="7"/>
      <c r="J391" s="7"/>
      <c r="K391" s="7" t="s">
        <v>16</v>
      </c>
      <c r="L391" s="7" t="s">
        <v>16</v>
      </c>
      <c r="M391" s="7" t="s">
        <v>799</v>
      </c>
      <c r="N391" s="7" t="str">
        <f t="shared" si="5"/>
        <v>TRUE</v>
      </c>
      <c r="O391" s="161" t="s">
        <v>488</v>
      </c>
      <c r="P391" s="161" t="s">
        <v>1822</v>
      </c>
      <c r="Q391" s="161" t="s">
        <v>1823</v>
      </c>
      <c r="R391" s="7" t="s">
        <v>802</v>
      </c>
      <c r="S391" s="7" t="s">
        <v>803</v>
      </c>
      <c r="T391" s="135">
        <v>44.0</v>
      </c>
      <c r="U391" s="136">
        <v>-82.35</v>
      </c>
      <c r="V391" s="137" t="s">
        <v>2220</v>
      </c>
      <c r="X391" s="165" t="s">
        <v>805</v>
      </c>
      <c r="Y391" s="155"/>
      <c r="Z391" s="155" t="s">
        <v>879</v>
      </c>
      <c r="AA391" s="166"/>
      <c r="AB391" s="166">
        <v>17.1</v>
      </c>
      <c r="AC391" s="155" t="s">
        <v>16</v>
      </c>
      <c r="AD391" s="166"/>
      <c r="AE391" s="156">
        <v>1.6</v>
      </c>
      <c r="AF391" s="156">
        <v>0.22</v>
      </c>
      <c r="AG391" s="155" t="s">
        <v>19</v>
      </c>
      <c r="AH391" s="166">
        <v>17.0</v>
      </c>
      <c r="AI391" s="155" t="s">
        <v>19</v>
      </c>
      <c r="AJ391" s="155" t="s">
        <v>19</v>
      </c>
      <c r="AK391" s="155"/>
      <c r="AL391" s="155" t="s">
        <v>19</v>
      </c>
      <c r="AM391" s="155" t="s">
        <v>19</v>
      </c>
      <c r="AN391" s="155" t="s">
        <v>19</v>
      </c>
      <c r="AO391" s="166">
        <v>13.0</v>
      </c>
      <c r="AP391" s="155" t="s">
        <v>19</v>
      </c>
      <c r="AQ391" s="155" t="s">
        <v>19</v>
      </c>
      <c r="AR391" s="155" t="s">
        <v>19</v>
      </c>
      <c r="AS391" s="155" t="s">
        <v>19</v>
      </c>
      <c r="AT391" s="155" t="s">
        <v>19</v>
      </c>
      <c r="AU391" s="155" t="s">
        <v>19</v>
      </c>
      <c r="AV391" s="155" t="s">
        <v>19</v>
      </c>
      <c r="AW391" s="155" t="s">
        <v>19</v>
      </c>
      <c r="AX391" s="155" t="s">
        <v>19</v>
      </c>
      <c r="AY391" s="155" t="s">
        <v>19</v>
      </c>
      <c r="AZ391" s="155" t="s">
        <v>19</v>
      </c>
      <c r="BA391" s="155" t="s">
        <v>19</v>
      </c>
      <c r="BB391" s="155" t="s">
        <v>19</v>
      </c>
      <c r="BC391" s="155" t="s">
        <v>19</v>
      </c>
      <c r="BD391" s="155"/>
      <c r="BE391" s="155" t="s">
        <v>19</v>
      </c>
      <c r="BF391" s="155" t="s">
        <v>19</v>
      </c>
      <c r="BG391" s="155" t="s">
        <v>19</v>
      </c>
      <c r="BH391" s="155" t="s">
        <v>19</v>
      </c>
      <c r="BI391" s="155" t="s">
        <v>19</v>
      </c>
      <c r="BJ391" s="155"/>
      <c r="BK391" s="155" t="s">
        <v>19</v>
      </c>
      <c r="BL391" s="155" t="s">
        <v>19</v>
      </c>
      <c r="BM391" s="155" t="s">
        <v>19</v>
      </c>
      <c r="BN391" s="155" t="s">
        <v>19</v>
      </c>
      <c r="BO391" s="155" t="s">
        <v>19</v>
      </c>
      <c r="BP391" s="155" t="s">
        <v>19</v>
      </c>
      <c r="BQ391" s="155" t="s">
        <v>19</v>
      </c>
      <c r="BR391" s="166">
        <v>45.0</v>
      </c>
      <c r="BS391" s="167"/>
      <c r="BT391" s="167" t="b">
        <v>0</v>
      </c>
      <c r="BU391" s="167"/>
      <c r="BV391" s="166"/>
      <c r="BW391" s="166"/>
      <c r="BX391" s="155"/>
      <c r="BY391" s="155"/>
      <c r="BZ391" s="155"/>
      <c r="CA391" s="155"/>
      <c r="CB391" s="155"/>
      <c r="CC391" s="155"/>
      <c r="CD391" s="155"/>
      <c r="CE391" s="155"/>
      <c r="CJ391" s="155"/>
      <c r="CK391" s="155"/>
      <c r="CL391" s="155"/>
      <c r="CM391" s="155"/>
      <c r="CN391" s="155"/>
      <c r="CO391" s="155"/>
      <c r="CP391" s="155"/>
      <c r="CQ391" s="155"/>
      <c r="CR391" s="155"/>
      <c r="CS391" s="155"/>
      <c r="CT391" s="155"/>
    </row>
    <row r="392">
      <c r="A392" s="7" t="s">
        <v>2233</v>
      </c>
      <c r="B392" s="132" t="b">
        <v>1</v>
      </c>
      <c r="C392" s="162"/>
      <c r="D392" s="163" t="s">
        <v>2230</v>
      </c>
      <c r="E392" s="134" t="str">
        <f t="array" ref="E392">IFNA( index(studiesdatasets!$A$2:$R4130,MATCH("*"&amp;IF(F392 = "","INVALID", F392)&amp;"*",studiesdatasets!$D$2:$D4130,0),1))</f>
        <v>set_1</v>
      </c>
      <c r="F392" s="164" t="s">
        <v>445</v>
      </c>
      <c r="G392" s="7" t="s">
        <v>2231</v>
      </c>
      <c r="H392" s="7" t="s">
        <v>2234</v>
      </c>
      <c r="I392" s="7"/>
      <c r="J392" s="7"/>
      <c r="K392" s="7" t="s">
        <v>16</v>
      </c>
      <c r="L392" s="7" t="s">
        <v>16</v>
      </c>
      <c r="M392" s="7" t="s">
        <v>799</v>
      </c>
      <c r="N392" s="7" t="str">
        <f t="shared" si="5"/>
        <v>TRUE</v>
      </c>
      <c r="O392" s="7" t="s">
        <v>451</v>
      </c>
      <c r="P392" s="161" t="s">
        <v>1827</v>
      </c>
      <c r="Q392" s="161" t="s">
        <v>801</v>
      </c>
      <c r="R392" s="7" t="s">
        <v>802</v>
      </c>
      <c r="S392" s="7" t="s">
        <v>803</v>
      </c>
      <c r="T392" s="135">
        <v>44.0</v>
      </c>
      <c r="U392" s="136">
        <v>-82.35</v>
      </c>
      <c r="V392" s="137" t="s">
        <v>2220</v>
      </c>
      <c r="X392" s="165" t="s">
        <v>805</v>
      </c>
      <c r="Y392" s="155"/>
      <c r="Z392" s="155" t="s">
        <v>879</v>
      </c>
      <c r="AA392" s="166"/>
      <c r="AB392" s="166">
        <v>17.1</v>
      </c>
      <c r="AC392" s="155" t="s">
        <v>16</v>
      </c>
      <c r="AD392" s="166"/>
      <c r="AE392" s="156">
        <v>1.6</v>
      </c>
      <c r="AF392" s="156">
        <v>0.22</v>
      </c>
      <c r="AG392" s="155" t="s">
        <v>19</v>
      </c>
      <c r="AH392" s="166">
        <v>17.0</v>
      </c>
      <c r="AI392" s="155" t="s">
        <v>19</v>
      </c>
      <c r="AJ392" s="155" t="s">
        <v>19</v>
      </c>
      <c r="AK392" s="155"/>
      <c r="AL392" s="155" t="s">
        <v>19</v>
      </c>
      <c r="AM392" s="155" t="s">
        <v>19</v>
      </c>
      <c r="AN392" s="155" t="s">
        <v>19</v>
      </c>
      <c r="AO392" s="166">
        <v>13.0</v>
      </c>
      <c r="AP392" s="155" t="s">
        <v>19</v>
      </c>
      <c r="AQ392" s="155" t="s">
        <v>19</v>
      </c>
      <c r="AR392" s="155" t="s">
        <v>19</v>
      </c>
      <c r="AS392" s="155" t="s">
        <v>19</v>
      </c>
      <c r="AT392" s="155" t="s">
        <v>19</v>
      </c>
      <c r="AU392" s="155" t="s">
        <v>19</v>
      </c>
      <c r="AV392" s="155" t="s">
        <v>19</v>
      </c>
      <c r="AW392" s="155" t="s">
        <v>19</v>
      </c>
      <c r="AX392" s="155" t="s">
        <v>19</v>
      </c>
      <c r="AY392" s="155" t="s">
        <v>19</v>
      </c>
      <c r="AZ392" s="155" t="s">
        <v>19</v>
      </c>
      <c r="BA392" s="155" t="s">
        <v>19</v>
      </c>
      <c r="BB392" s="155" t="s">
        <v>19</v>
      </c>
      <c r="BC392" s="155" t="s">
        <v>19</v>
      </c>
      <c r="BD392" s="155"/>
      <c r="BE392" s="155" t="s">
        <v>19</v>
      </c>
      <c r="BF392" s="155" t="s">
        <v>19</v>
      </c>
      <c r="BG392" s="155" t="s">
        <v>19</v>
      </c>
      <c r="BH392" s="155" t="s">
        <v>19</v>
      </c>
      <c r="BI392" s="155" t="s">
        <v>19</v>
      </c>
      <c r="BJ392" s="155"/>
      <c r="BK392" s="155" t="s">
        <v>19</v>
      </c>
      <c r="BL392" s="155" t="s">
        <v>19</v>
      </c>
      <c r="BM392" s="155" t="s">
        <v>19</v>
      </c>
      <c r="BN392" s="155" t="s">
        <v>19</v>
      </c>
      <c r="BO392" s="155" t="s">
        <v>19</v>
      </c>
      <c r="BP392" s="155" t="s">
        <v>19</v>
      </c>
      <c r="BQ392" s="155" t="s">
        <v>19</v>
      </c>
      <c r="BR392" s="166">
        <v>45.0</v>
      </c>
      <c r="BS392" s="167"/>
      <c r="BT392" s="167" t="b">
        <v>0</v>
      </c>
      <c r="BU392" s="167"/>
      <c r="BV392" s="166"/>
      <c r="BW392" s="166"/>
      <c r="BX392" s="155"/>
      <c r="BY392" s="155"/>
      <c r="BZ392" s="155"/>
      <c r="CA392" s="155"/>
      <c r="CB392" s="155"/>
      <c r="CC392" s="155"/>
      <c r="CD392" s="155"/>
      <c r="CE392" s="155"/>
      <c r="CJ392" s="155"/>
      <c r="CK392" s="155"/>
      <c r="CL392" s="155"/>
      <c r="CM392" s="155"/>
      <c r="CN392" s="155"/>
      <c r="CO392" s="155"/>
      <c r="CP392" s="155"/>
      <c r="CQ392" s="155"/>
      <c r="CR392" s="155"/>
      <c r="CS392" s="155"/>
      <c r="CT392" s="155"/>
    </row>
    <row r="393">
      <c r="A393" s="7" t="s">
        <v>2235</v>
      </c>
      <c r="B393" s="132" t="b">
        <v>1</v>
      </c>
      <c r="C393" s="162"/>
      <c r="D393" s="163" t="s">
        <v>2236</v>
      </c>
      <c r="E393" s="134" t="str">
        <f t="array" ref="E393">IFNA( index(studiesdatasets!$A$2:$R4130,MATCH("*"&amp;IF(F393 = "","INVALID", F393)&amp;"*",studiesdatasets!$D$2:$D4130,0),1))</f>
        <v>set_1</v>
      </c>
      <c r="F393" s="164" t="s">
        <v>445</v>
      </c>
      <c r="G393" s="7" t="s">
        <v>2237</v>
      </c>
      <c r="H393" s="7" t="s">
        <v>2238</v>
      </c>
      <c r="I393" s="7"/>
      <c r="J393" s="7"/>
      <c r="K393" s="7" t="s">
        <v>16</v>
      </c>
      <c r="L393" s="7" t="s">
        <v>16</v>
      </c>
      <c r="M393" s="7" t="s">
        <v>799</v>
      </c>
      <c r="N393" s="7" t="str">
        <f t="shared" si="5"/>
        <v>TRUE</v>
      </c>
      <c r="O393" s="161" t="s">
        <v>488</v>
      </c>
      <c r="P393" s="161" t="s">
        <v>1822</v>
      </c>
      <c r="Q393" s="161" t="s">
        <v>1823</v>
      </c>
      <c r="R393" s="7" t="s">
        <v>802</v>
      </c>
      <c r="S393" s="7" t="s">
        <v>803</v>
      </c>
      <c r="T393" s="135">
        <v>44.0</v>
      </c>
      <c r="U393" s="136">
        <v>-82.35</v>
      </c>
      <c r="V393" s="137" t="s">
        <v>2220</v>
      </c>
      <c r="X393" s="165" t="s">
        <v>805</v>
      </c>
      <c r="Y393" s="155"/>
      <c r="Z393" s="155" t="s">
        <v>879</v>
      </c>
      <c r="AA393" s="166"/>
      <c r="AB393" s="166">
        <v>2.2</v>
      </c>
      <c r="AC393" s="155" t="s">
        <v>16</v>
      </c>
      <c r="AD393" s="166"/>
      <c r="AE393" s="156">
        <v>1.6</v>
      </c>
      <c r="AF393" s="156">
        <v>0.22</v>
      </c>
      <c r="AG393" s="155" t="s">
        <v>19</v>
      </c>
      <c r="AH393" s="166">
        <v>20.0</v>
      </c>
      <c r="AI393" s="155" t="s">
        <v>19</v>
      </c>
      <c r="AJ393" s="155" t="s">
        <v>19</v>
      </c>
      <c r="AK393" s="155"/>
      <c r="AL393" s="155" t="s">
        <v>19</v>
      </c>
      <c r="AM393" s="155" t="s">
        <v>19</v>
      </c>
      <c r="AN393" s="155" t="s">
        <v>19</v>
      </c>
      <c r="AO393" s="166">
        <v>8.0</v>
      </c>
      <c r="AP393" s="155" t="s">
        <v>19</v>
      </c>
      <c r="AQ393" s="155" t="s">
        <v>19</v>
      </c>
      <c r="AR393" s="155" t="s">
        <v>19</v>
      </c>
      <c r="AS393" s="155" t="s">
        <v>19</v>
      </c>
      <c r="AT393" s="155" t="s">
        <v>19</v>
      </c>
      <c r="AU393" s="155" t="s">
        <v>19</v>
      </c>
      <c r="AV393" s="155" t="s">
        <v>19</v>
      </c>
      <c r="AW393" s="155" t="s">
        <v>19</v>
      </c>
      <c r="AX393" s="155" t="s">
        <v>19</v>
      </c>
      <c r="AY393" s="155" t="s">
        <v>19</v>
      </c>
      <c r="AZ393" s="155" t="s">
        <v>19</v>
      </c>
      <c r="BA393" s="155" t="s">
        <v>19</v>
      </c>
      <c r="BB393" s="155" t="s">
        <v>19</v>
      </c>
      <c r="BC393" s="155" t="s">
        <v>19</v>
      </c>
      <c r="BD393" s="155"/>
      <c r="BE393" s="155" t="s">
        <v>19</v>
      </c>
      <c r="BF393" s="155" t="s">
        <v>19</v>
      </c>
      <c r="BG393" s="155" t="s">
        <v>19</v>
      </c>
      <c r="BH393" s="155" t="s">
        <v>19</v>
      </c>
      <c r="BI393" s="155" t="s">
        <v>19</v>
      </c>
      <c r="BJ393" s="155"/>
      <c r="BK393" s="155" t="s">
        <v>19</v>
      </c>
      <c r="BL393" s="155" t="s">
        <v>19</v>
      </c>
      <c r="BM393" s="155" t="s">
        <v>19</v>
      </c>
      <c r="BN393" s="155" t="s">
        <v>19</v>
      </c>
      <c r="BO393" s="155" t="s">
        <v>19</v>
      </c>
      <c r="BP393" s="155" t="s">
        <v>19</v>
      </c>
      <c r="BQ393" s="155" t="s">
        <v>19</v>
      </c>
      <c r="BR393" s="166">
        <v>10.0</v>
      </c>
      <c r="BS393" s="167"/>
      <c r="BT393" s="167" t="b">
        <v>0</v>
      </c>
      <c r="BU393" s="167"/>
      <c r="BV393" s="166"/>
      <c r="BW393" s="166"/>
      <c r="BX393" s="155"/>
      <c r="BY393" s="155"/>
      <c r="BZ393" s="155"/>
      <c r="CA393" s="155"/>
      <c r="CB393" s="155"/>
      <c r="CC393" s="155"/>
      <c r="CJ393" s="155"/>
      <c r="CK393" s="155"/>
      <c r="CL393" s="155"/>
      <c r="CM393" s="155"/>
      <c r="CN393" s="155"/>
      <c r="CO393" s="155"/>
      <c r="CP393" s="155"/>
      <c r="CQ393" s="155"/>
      <c r="CR393" s="155"/>
      <c r="CS393" s="155"/>
      <c r="CT393" s="155"/>
    </row>
    <row r="394">
      <c r="A394" s="7" t="s">
        <v>2239</v>
      </c>
      <c r="B394" s="132" t="b">
        <v>1</v>
      </c>
      <c r="C394" s="162"/>
      <c r="D394" s="163" t="s">
        <v>2236</v>
      </c>
      <c r="E394" s="134" t="str">
        <f t="array" ref="E394">IFNA( index(studiesdatasets!$A$2:$R4130,MATCH("*"&amp;IF(F394 = "","INVALID", F394)&amp;"*",studiesdatasets!$D$2:$D4130,0),1))</f>
        <v>set_1</v>
      </c>
      <c r="F394" s="164" t="s">
        <v>445</v>
      </c>
      <c r="G394" s="7" t="s">
        <v>2237</v>
      </c>
      <c r="H394" s="7" t="s">
        <v>2240</v>
      </c>
      <c r="I394" s="7"/>
      <c r="J394" s="7"/>
      <c r="K394" s="7" t="s">
        <v>16</v>
      </c>
      <c r="L394" s="7" t="s">
        <v>16</v>
      </c>
      <c r="M394" s="7" t="s">
        <v>799</v>
      </c>
      <c r="N394" s="7" t="str">
        <f t="shared" si="5"/>
        <v>TRUE</v>
      </c>
      <c r="O394" s="7" t="s">
        <v>451</v>
      </c>
      <c r="P394" s="161" t="s">
        <v>1827</v>
      </c>
      <c r="Q394" s="161" t="s">
        <v>801</v>
      </c>
      <c r="R394" s="7" t="s">
        <v>802</v>
      </c>
      <c r="S394" s="7" t="s">
        <v>803</v>
      </c>
      <c r="T394" s="135">
        <v>44.0</v>
      </c>
      <c r="U394" s="136">
        <v>-82.35</v>
      </c>
      <c r="V394" s="137" t="s">
        <v>2220</v>
      </c>
      <c r="X394" s="165" t="s">
        <v>805</v>
      </c>
      <c r="Y394" s="155"/>
      <c r="Z394" s="155" t="s">
        <v>879</v>
      </c>
      <c r="AA394" s="166"/>
      <c r="AB394" s="166">
        <v>2.2</v>
      </c>
      <c r="AC394" s="155" t="s">
        <v>16</v>
      </c>
      <c r="AD394" s="166"/>
      <c r="AE394" s="156">
        <v>1.6</v>
      </c>
      <c r="AF394" s="156">
        <v>0.22</v>
      </c>
      <c r="AG394" s="155" t="s">
        <v>19</v>
      </c>
      <c r="AH394" s="166">
        <v>20.0</v>
      </c>
      <c r="AI394" s="155" t="s">
        <v>19</v>
      </c>
      <c r="AJ394" s="155" t="s">
        <v>19</v>
      </c>
      <c r="AK394" s="155"/>
      <c r="AL394" s="155" t="s">
        <v>19</v>
      </c>
      <c r="AM394" s="155" t="s">
        <v>19</v>
      </c>
      <c r="AN394" s="155" t="s">
        <v>19</v>
      </c>
      <c r="AO394" s="166">
        <v>8.0</v>
      </c>
      <c r="AP394" s="155" t="s">
        <v>19</v>
      </c>
      <c r="AQ394" s="155" t="s">
        <v>19</v>
      </c>
      <c r="AR394" s="155" t="s">
        <v>19</v>
      </c>
      <c r="AS394" s="155" t="s">
        <v>19</v>
      </c>
      <c r="AT394" s="155" t="s">
        <v>19</v>
      </c>
      <c r="AU394" s="155" t="s">
        <v>19</v>
      </c>
      <c r="AV394" s="155" t="s">
        <v>19</v>
      </c>
      <c r="AW394" s="155" t="s">
        <v>19</v>
      </c>
      <c r="AX394" s="155" t="s">
        <v>19</v>
      </c>
      <c r="AY394" s="155" t="s">
        <v>19</v>
      </c>
      <c r="AZ394" s="155" t="s">
        <v>19</v>
      </c>
      <c r="BA394" s="155" t="s">
        <v>19</v>
      </c>
      <c r="BB394" s="155" t="s">
        <v>19</v>
      </c>
      <c r="BC394" s="155" t="s">
        <v>19</v>
      </c>
      <c r="BD394" s="155"/>
      <c r="BE394" s="155" t="s">
        <v>19</v>
      </c>
      <c r="BF394" s="155" t="s">
        <v>19</v>
      </c>
      <c r="BG394" s="155" t="s">
        <v>19</v>
      </c>
      <c r="BH394" s="155" t="s">
        <v>19</v>
      </c>
      <c r="BI394" s="155" t="s">
        <v>19</v>
      </c>
      <c r="BJ394" s="155"/>
      <c r="BK394" s="155" t="s">
        <v>19</v>
      </c>
      <c r="BL394" s="155" t="s">
        <v>19</v>
      </c>
      <c r="BM394" s="155" t="s">
        <v>19</v>
      </c>
      <c r="BN394" s="155" t="s">
        <v>19</v>
      </c>
      <c r="BO394" s="155" t="s">
        <v>19</v>
      </c>
      <c r="BP394" s="155" t="s">
        <v>19</v>
      </c>
      <c r="BQ394" s="155" t="s">
        <v>19</v>
      </c>
      <c r="BR394" s="166">
        <v>10.0</v>
      </c>
      <c r="BS394" s="167"/>
      <c r="BT394" s="167" t="b">
        <v>0</v>
      </c>
      <c r="BU394" s="167"/>
      <c r="BV394" s="166"/>
      <c r="BW394" s="166"/>
      <c r="BX394" s="155"/>
      <c r="BY394" s="155"/>
      <c r="BZ394" s="155"/>
      <c r="CA394" s="155"/>
      <c r="CB394" s="155"/>
      <c r="CC394" s="155"/>
      <c r="CJ394" s="155"/>
      <c r="CK394" s="155"/>
      <c r="CL394" s="155"/>
      <c r="CM394" s="155"/>
      <c r="CN394" s="155"/>
      <c r="CO394" s="155"/>
      <c r="CP394" s="155"/>
      <c r="CQ394" s="155"/>
      <c r="CR394" s="155"/>
      <c r="CS394" s="155"/>
      <c r="CT394" s="155"/>
    </row>
    <row r="395">
      <c r="A395" s="7" t="s">
        <v>2241</v>
      </c>
      <c r="B395" s="132" t="b">
        <v>1</v>
      </c>
      <c r="C395" s="162"/>
      <c r="D395" s="163" t="s">
        <v>2242</v>
      </c>
      <c r="E395" s="134" t="str">
        <f t="array" ref="E395">IFNA( index(studiesdatasets!$A$2:$R4130,MATCH("*"&amp;IF(F395 = "","INVALID", F395)&amp;"*",studiesdatasets!$D$2:$D4130,0),1))</f>
        <v>set_1</v>
      </c>
      <c r="F395" s="164" t="s">
        <v>445</v>
      </c>
      <c r="G395" s="7" t="s">
        <v>2243</v>
      </c>
      <c r="H395" s="7" t="s">
        <v>2244</v>
      </c>
      <c r="I395" s="7"/>
      <c r="J395" s="7"/>
      <c r="K395" s="7" t="s">
        <v>16</v>
      </c>
      <c r="L395" s="7" t="s">
        <v>16</v>
      </c>
      <c r="M395" s="7" t="s">
        <v>799</v>
      </c>
      <c r="N395" s="7" t="str">
        <f t="shared" si="5"/>
        <v>TRUE</v>
      </c>
      <c r="O395" s="161" t="s">
        <v>488</v>
      </c>
      <c r="P395" s="161" t="s">
        <v>1822</v>
      </c>
      <c r="Q395" s="161" t="s">
        <v>1823</v>
      </c>
      <c r="R395" s="7" t="s">
        <v>559</v>
      </c>
      <c r="S395" s="7" t="s">
        <v>1588</v>
      </c>
      <c r="T395" s="135">
        <v>41.840833</v>
      </c>
      <c r="U395" s="136">
        <v>-82.916667</v>
      </c>
      <c r="V395" s="137" t="s">
        <v>2245</v>
      </c>
      <c r="X395" s="165" t="s">
        <v>805</v>
      </c>
      <c r="Y395" s="155"/>
      <c r="Z395" s="155" t="s">
        <v>879</v>
      </c>
      <c r="AA395" s="166"/>
      <c r="AB395" s="166">
        <v>8.9</v>
      </c>
      <c r="AC395" s="155" t="s">
        <v>16</v>
      </c>
      <c r="AD395" s="166"/>
      <c r="AE395" s="156">
        <v>1.6</v>
      </c>
      <c r="AF395" s="156">
        <v>0.22</v>
      </c>
      <c r="AG395" s="155" t="s">
        <v>19</v>
      </c>
      <c r="AH395" s="166">
        <v>22.0</v>
      </c>
      <c r="AI395" s="155" t="s">
        <v>19</v>
      </c>
      <c r="AJ395" s="155" t="s">
        <v>19</v>
      </c>
      <c r="AK395" s="155"/>
      <c r="AL395" s="155" t="s">
        <v>19</v>
      </c>
      <c r="AM395" s="155" t="s">
        <v>19</v>
      </c>
      <c r="AN395" s="155" t="s">
        <v>19</v>
      </c>
      <c r="AO395" s="166">
        <v>9.0</v>
      </c>
      <c r="AP395" s="155" t="s">
        <v>19</v>
      </c>
      <c r="AQ395" s="155" t="s">
        <v>19</v>
      </c>
      <c r="AR395" s="155" t="s">
        <v>19</v>
      </c>
      <c r="AS395" s="155" t="s">
        <v>19</v>
      </c>
      <c r="AT395" s="155" t="s">
        <v>19</v>
      </c>
      <c r="AU395" s="155" t="s">
        <v>19</v>
      </c>
      <c r="AV395" s="155" t="s">
        <v>19</v>
      </c>
      <c r="AW395" s="155" t="s">
        <v>19</v>
      </c>
      <c r="AX395" s="155" t="s">
        <v>19</v>
      </c>
      <c r="AY395" s="155" t="s">
        <v>19</v>
      </c>
      <c r="AZ395" s="155" t="s">
        <v>19</v>
      </c>
      <c r="BA395" s="155" t="s">
        <v>19</v>
      </c>
      <c r="BB395" s="155" t="s">
        <v>19</v>
      </c>
      <c r="BC395" s="155" t="s">
        <v>19</v>
      </c>
      <c r="BD395" s="155"/>
      <c r="BE395" s="155" t="s">
        <v>19</v>
      </c>
      <c r="BF395" s="155" t="s">
        <v>19</v>
      </c>
      <c r="BG395" s="155" t="s">
        <v>19</v>
      </c>
      <c r="BH395" s="155" t="s">
        <v>19</v>
      </c>
      <c r="BI395" s="155" t="s">
        <v>19</v>
      </c>
      <c r="BJ395" s="155"/>
      <c r="BK395" s="155" t="s">
        <v>19</v>
      </c>
      <c r="BL395" s="155" t="s">
        <v>19</v>
      </c>
      <c r="BM395" s="155" t="s">
        <v>19</v>
      </c>
      <c r="BN395" s="155" t="s">
        <v>19</v>
      </c>
      <c r="BO395" s="155" t="s">
        <v>19</v>
      </c>
      <c r="BP395" s="155" t="s">
        <v>19</v>
      </c>
      <c r="BQ395" s="155" t="s">
        <v>19</v>
      </c>
      <c r="BR395" s="166">
        <v>87.0</v>
      </c>
      <c r="BS395" s="167"/>
      <c r="BT395" s="167" t="b">
        <v>0</v>
      </c>
      <c r="BU395" s="167"/>
      <c r="BV395" s="166"/>
      <c r="BW395" s="166"/>
      <c r="BX395" s="155"/>
      <c r="BY395" s="155"/>
      <c r="BZ395" s="155"/>
      <c r="CA395" s="155"/>
      <c r="CB395" s="155"/>
      <c r="CC395" s="155"/>
      <c r="CJ395" s="155"/>
      <c r="CK395" s="155"/>
      <c r="CL395" s="155"/>
      <c r="CM395" s="155"/>
      <c r="CN395" s="155"/>
      <c r="CO395" s="155"/>
      <c r="CP395" s="155"/>
      <c r="CQ395" s="155"/>
      <c r="CR395" s="155"/>
      <c r="CS395" s="155"/>
      <c r="CT395" s="155"/>
    </row>
    <row r="396">
      <c r="A396" s="7" t="s">
        <v>2246</v>
      </c>
      <c r="B396" s="132" t="b">
        <v>1</v>
      </c>
      <c r="C396" s="162"/>
      <c r="D396" s="163" t="s">
        <v>2242</v>
      </c>
      <c r="E396" s="134" t="str">
        <f t="array" ref="E396">IFNA( index(studiesdatasets!$A$2:$R4130,MATCH("*"&amp;IF(F396 = "","INVALID", F396)&amp;"*",studiesdatasets!$D$2:$D4130,0),1))</f>
        <v>set_1</v>
      </c>
      <c r="F396" s="164" t="s">
        <v>445</v>
      </c>
      <c r="G396" s="7" t="s">
        <v>2243</v>
      </c>
      <c r="H396" s="7" t="s">
        <v>2247</v>
      </c>
      <c r="I396" s="7"/>
      <c r="J396" s="7"/>
      <c r="K396" s="7" t="s">
        <v>16</v>
      </c>
      <c r="L396" s="7" t="s">
        <v>16</v>
      </c>
      <c r="M396" s="7" t="s">
        <v>799</v>
      </c>
      <c r="N396" s="7" t="str">
        <f t="shared" si="5"/>
        <v>TRUE</v>
      </c>
      <c r="O396" s="7" t="s">
        <v>451</v>
      </c>
      <c r="P396" s="161" t="s">
        <v>1827</v>
      </c>
      <c r="Q396" s="161" t="s">
        <v>801</v>
      </c>
      <c r="R396" s="7" t="s">
        <v>559</v>
      </c>
      <c r="S396" s="7" t="s">
        <v>1588</v>
      </c>
      <c r="T396" s="135">
        <v>41.840833</v>
      </c>
      <c r="U396" s="136">
        <v>-82.916667</v>
      </c>
      <c r="V396" s="137" t="s">
        <v>2245</v>
      </c>
      <c r="X396" s="165" t="s">
        <v>805</v>
      </c>
      <c r="Y396" s="155"/>
      <c r="Z396" s="155" t="s">
        <v>879</v>
      </c>
      <c r="AA396" s="166"/>
      <c r="AB396" s="166">
        <v>8.9</v>
      </c>
      <c r="AC396" s="155" t="s">
        <v>16</v>
      </c>
      <c r="AD396" s="166"/>
      <c r="AE396" s="156">
        <v>1.6</v>
      </c>
      <c r="AF396" s="156">
        <v>0.22</v>
      </c>
      <c r="AG396" s="155" t="s">
        <v>19</v>
      </c>
      <c r="AH396" s="166">
        <v>22.0</v>
      </c>
      <c r="AI396" s="155" t="s">
        <v>19</v>
      </c>
      <c r="AJ396" s="155" t="s">
        <v>19</v>
      </c>
      <c r="AK396" s="155"/>
      <c r="AL396" s="155" t="s">
        <v>19</v>
      </c>
      <c r="AM396" s="155" t="s">
        <v>19</v>
      </c>
      <c r="AN396" s="155" t="s">
        <v>19</v>
      </c>
      <c r="AO396" s="166">
        <v>9.0</v>
      </c>
      <c r="AP396" s="155" t="s">
        <v>19</v>
      </c>
      <c r="AQ396" s="155" t="s">
        <v>19</v>
      </c>
      <c r="AR396" s="155" t="s">
        <v>19</v>
      </c>
      <c r="AS396" s="155" t="s">
        <v>19</v>
      </c>
      <c r="AT396" s="155" t="s">
        <v>19</v>
      </c>
      <c r="AU396" s="155" t="s">
        <v>19</v>
      </c>
      <c r="AV396" s="155" t="s">
        <v>19</v>
      </c>
      <c r="AW396" s="155" t="s">
        <v>19</v>
      </c>
      <c r="AX396" s="155" t="s">
        <v>19</v>
      </c>
      <c r="AY396" s="155" t="s">
        <v>19</v>
      </c>
      <c r="AZ396" s="155" t="s">
        <v>19</v>
      </c>
      <c r="BA396" s="155" t="s">
        <v>19</v>
      </c>
      <c r="BB396" s="155" t="s">
        <v>19</v>
      </c>
      <c r="BC396" s="155" t="s">
        <v>19</v>
      </c>
      <c r="BD396" s="155"/>
      <c r="BE396" s="155" t="s">
        <v>19</v>
      </c>
      <c r="BF396" s="155" t="s">
        <v>19</v>
      </c>
      <c r="BG396" s="155" t="s">
        <v>19</v>
      </c>
      <c r="BH396" s="155" t="s">
        <v>19</v>
      </c>
      <c r="BI396" s="155" t="s">
        <v>19</v>
      </c>
      <c r="BJ396" s="155"/>
      <c r="BK396" s="155" t="s">
        <v>19</v>
      </c>
      <c r="BL396" s="155" t="s">
        <v>19</v>
      </c>
      <c r="BM396" s="155" t="s">
        <v>19</v>
      </c>
      <c r="BN396" s="155" t="s">
        <v>19</v>
      </c>
      <c r="BO396" s="155" t="s">
        <v>19</v>
      </c>
      <c r="BP396" s="155" t="s">
        <v>19</v>
      </c>
      <c r="BQ396" s="155" t="s">
        <v>19</v>
      </c>
      <c r="BR396" s="166">
        <v>87.0</v>
      </c>
      <c r="BS396" s="167"/>
      <c r="BT396" s="167" t="b">
        <v>0</v>
      </c>
      <c r="BU396" s="167"/>
      <c r="BV396" s="166"/>
      <c r="BW396" s="166"/>
      <c r="BX396" s="155"/>
      <c r="BY396" s="155"/>
      <c r="BZ396" s="155"/>
      <c r="CA396" s="155"/>
      <c r="CB396" s="155"/>
      <c r="CC396" s="155"/>
      <c r="CJ396" s="155"/>
      <c r="CK396" s="155"/>
      <c r="CL396" s="155"/>
      <c r="CM396" s="155"/>
      <c r="CN396" s="155"/>
      <c r="CO396" s="155"/>
      <c r="CP396" s="155"/>
      <c r="CQ396" s="155"/>
      <c r="CR396" s="155"/>
      <c r="CS396" s="155"/>
      <c r="CT396" s="155"/>
    </row>
    <row r="397">
      <c r="A397" s="7" t="s">
        <v>2248</v>
      </c>
      <c r="B397" s="132" t="b">
        <v>1</v>
      </c>
      <c r="C397" s="162"/>
      <c r="D397" s="163" t="s">
        <v>2249</v>
      </c>
      <c r="E397" s="134" t="str">
        <f t="array" ref="E397">IFNA( index(studiesdatasets!$A$2:$R4130,MATCH("*"&amp;IF(F397 = "","INVALID", F397)&amp;"*",studiesdatasets!$D$2:$D4130,0),1))</f>
        <v>set_1</v>
      </c>
      <c r="F397" s="164" t="s">
        <v>445</v>
      </c>
      <c r="G397" s="7" t="s">
        <v>2250</v>
      </c>
      <c r="H397" s="7" t="s">
        <v>2251</v>
      </c>
      <c r="I397" s="7"/>
      <c r="J397" s="7"/>
      <c r="K397" s="7" t="s">
        <v>16</v>
      </c>
      <c r="L397" s="7" t="s">
        <v>16</v>
      </c>
      <c r="M397" s="7" t="s">
        <v>799</v>
      </c>
      <c r="N397" s="7" t="str">
        <f t="shared" si="5"/>
        <v>TRUE</v>
      </c>
      <c r="O397" s="161" t="s">
        <v>488</v>
      </c>
      <c r="P397" s="161" t="s">
        <v>1822</v>
      </c>
      <c r="Q397" s="161" t="s">
        <v>1823</v>
      </c>
      <c r="R397" s="7" t="s">
        <v>559</v>
      </c>
      <c r="S397" s="7" t="s">
        <v>1588</v>
      </c>
      <c r="T397" s="135">
        <v>41.840833</v>
      </c>
      <c r="U397" s="136">
        <v>-82.916667</v>
      </c>
      <c r="V397" s="137" t="s">
        <v>2245</v>
      </c>
      <c r="X397" s="165" t="s">
        <v>805</v>
      </c>
      <c r="Y397" s="155"/>
      <c r="Z397" s="155" t="s">
        <v>879</v>
      </c>
      <c r="AA397" s="166"/>
      <c r="AB397" s="166">
        <v>4.9</v>
      </c>
      <c r="AC397" s="155" t="s">
        <v>16</v>
      </c>
      <c r="AD397" s="166"/>
      <c r="AE397" s="156">
        <v>1.6</v>
      </c>
      <c r="AF397" s="156">
        <v>0.22</v>
      </c>
      <c r="AG397" s="155" t="s">
        <v>19</v>
      </c>
      <c r="AH397" s="166">
        <v>22.0</v>
      </c>
      <c r="AI397" s="155" t="s">
        <v>19</v>
      </c>
      <c r="AJ397" s="155" t="s">
        <v>19</v>
      </c>
      <c r="AK397" s="155"/>
      <c r="AL397" s="155" t="s">
        <v>19</v>
      </c>
      <c r="AM397" s="155" t="s">
        <v>19</v>
      </c>
      <c r="AN397" s="155" t="s">
        <v>19</v>
      </c>
      <c r="AO397" s="166">
        <v>9.0</v>
      </c>
      <c r="AP397" s="155" t="s">
        <v>19</v>
      </c>
      <c r="AQ397" s="155" t="s">
        <v>19</v>
      </c>
      <c r="AR397" s="155" t="s">
        <v>19</v>
      </c>
      <c r="AS397" s="155" t="s">
        <v>19</v>
      </c>
      <c r="AT397" s="155" t="s">
        <v>19</v>
      </c>
      <c r="AU397" s="155" t="s">
        <v>19</v>
      </c>
      <c r="AV397" s="155" t="s">
        <v>19</v>
      </c>
      <c r="AW397" s="155" t="s">
        <v>19</v>
      </c>
      <c r="AX397" s="155" t="s">
        <v>19</v>
      </c>
      <c r="AY397" s="155" t="s">
        <v>19</v>
      </c>
      <c r="AZ397" s="155" t="s">
        <v>19</v>
      </c>
      <c r="BA397" s="155" t="s">
        <v>19</v>
      </c>
      <c r="BB397" s="155" t="s">
        <v>19</v>
      </c>
      <c r="BC397" s="155" t="s">
        <v>19</v>
      </c>
      <c r="BD397" s="155"/>
      <c r="BE397" s="155" t="s">
        <v>19</v>
      </c>
      <c r="BF397" s="155" t="s">
        <v>19</v>
      </c>
      <c r="BG397" s="155" t="s">
        <v>19</v>
      </c>
      <c r="BH397" s="155" t="s">
        <v>19</v>
      </c>
      <c r="BI397" s="155" t="s">
        <v>19</v>
      </c>
      <c r="BJ397" s="155"/>
      <c r="BK397" s="155" t="s">
        <v>19</v>
      </c>
      <c r="BL397" s="155" t="s">
        <v>19</v>
      </c>
      <c r="BM397" s="155" t="s">
        <v>19</v>
      </c>
      <c r="BN397" s="155" t="s">
        <v>19</v>
      </c>
      <c r="BO397" s="155" t="s">
        <v>19</v>
      </c>
      <c r="BP397" s="155" t="s">
        <v>19</v>
      </c>
      <c r="BQ397" s="155" t="s">
        <v>19</v>
      </c>
      <c r="BR397" s="166">
        <v>90.0</v>
      </c>
      <c r="BS397" s="167"/>
      <c r="BT397" s="167" t="b">
        <v>0</v>
      </c>
      <c r="BU397" s="167"/>
      <c r="BV397" s="166"/>
      <c r="BW397" s="166"/>
      <c r="BX397" s="155"/>
      <c r="BY397" s="155"/>
      <c r="BZ397" s="155"/>
      <c r="CA397" s="155"/>
      <c r="CB397" s="155"/>
      <c r="CC397" s="155"/>
      <c r="CJ397" s="155"/>
      <c r="CK397" s="155"/>
      <c r="CL397" s="155"/>
      <c r="CM397" s="155"/>
      <c r="CN397" s="155"/>
      <c r="CO397" s="155"/>
      <c r="CP397" s="155"/>
      <c r="CQ397" s="155"/>
      <c r="CR397" s="155"/>
      <c r="CS397" s="155"/>
      <c r="CT397" s="155"/>
    </row>
    <row r="398">
      <c r="A398" s="7" t="s">
        <v>2252</v>
      </c>
      <c r="B398" s="132" t="b">
        <v>1</v>
      </c>
      <c r="C398" s="162"/>
      <c r="D398" s="163" t="s">
        <v>2249</v>
      </c>
      <c r="E398" s="134" t="str">
        <f t="array" ref="E398">IFNA( index(studiesdatasets!$A$2:$R4130,MATCH("*"&amp;IF(F398 = "","INVALID", F398)&amp;"*",studiesdatasets!$D$2:$D4130,0),1))</f>
        <v>set_1</v>
      </c>
      <c r="F398" s="164" t="s">
        <v>445</v>
      </c>
      <c r="G398" s="7" t="s">
        <v>2250</v>
      </c>
      <c r="H398" s="7" t="s">
        <v>2253</v>
      </c>
      <c r="I398" s="7"/>
      <c r="J398" s="7"/>
      <c r="K398" s="7" t="s">
        <v>16</v>
      </c>
      <c r="L398" s="7" t="s">
        <v>16</v>
      </c>
      <c r="M398" s="7" t="s">
        <v>799</v>
      </c>
      <c r="N398" s="7" t="str">
        <f t="shared" si="5"/>
        <v>TRUE</v>
      </c>
      <c r="O398" s="7" t="s">
        <v>451</v>
      </c>
      <c r="P398" s="161" t="s">
        <v>1827</v>
      </c>
      <c r="Q398" s="161" t="s">
        <v>801</v>
      </c>
      <c r="R398" s="7" t="s">
        <v>559</v>
      </c>
      <c r="S398" s="7" t="s">
        <v>1588</v>
      </c>
      <c r="T398" s="135">
        <v>41.840833</v>
      </c>
      <c r="U398" s="136">
        <v>-82.916667</v>
      </c>
      <c r="V398" s="137" t="s">
        <v>2245</v>
      </c>
      <c r="X398" s="165" t="s">
        <v>805</v>
      </c>
      <c r="Y398" s="155"/>
      <c r="Z398" s="155" t="s">
        <v>879</v>
      </c>
      <c r="AA398" s="166"/>
      <c r="AB398" s="166">
        <v>4.9</v>
      </c>
      <c r="AC398" s="155" t="s">
        <v>16</v>
      </c>
      <c r="AD398" s="166"/>
      <c r="AE398" s="156">
        <v>1.6</v>
      </c>
      <c r="AF398" s="156">
        <v>0.22</v>
      </c>
      <c r="AG398" s="155" t="s">
        <v>19</v>
      </c>
      <c r="AH398" s="166">
        <v>22.0</v>
      </c>
      <c r="AI398" s="155" t="s">
        <v>19</v>
      </c>
      <c r="AJ398" s="155" t="s">
        <v>19</v>
      </c>
      <c r="AK398" s="155"/>
      <c r="AL398" s="155" t="s">
        <v>19</v>
      </c>
      <c r="AM398" s="155" t="s">
        <v>19</v>
      </c>
      <c r="AN398" s="155" t="s">
        <v>19</v>
      </c>
      <c r="AO398" s="166">
        <v>9.0</v>
      </c>
      <c r="AP398" s="155" t="s">
        <v>19</v>
      </c>
      <c r="AQ398" s="155" t="s">
        <v>19</v>
      </c>
      <c r="AR398" s="155" t="s">
        <v>19</v>
      </c>
      <c r="AS398" s="155" t="s">
        <v>19</v>
      </c>
      <c r="AT398" s="155" t="s">
        <v>19</v>
      </c>
      <c r="AU398" s="155" t="s">
        <v>19</v>
      </c>
      <c r="AV398" s="155" t="s">
        <v>19</v>
      </c>
      <c r="AW398" s="155" t="s">
        <v>19</v>
      </c>
      <c r="AX398" s="155" t="s">
        <v>19</v>
      </c>
      <c r="AY398" s="155" t="s">
        <v>19</v>
      </c>
      <c r="AZ398" s="155" t="s">
        <v>19</v>
      </c>
      <c r="BA398" s="155" t="s">
        <v>19</v>
      </c>
      <c r="BB398" s="155" t="s">
        <v>19</v>
      </c>
      <c r="BC398" s="155" t="s">
        <v>19</v>
      </c>
      <c r="BD398" s="155"/>
      <c r="BE398" s="155" t="s">
        <v>19</v>
      </c>
      <c r="BF398" s="155" t="s">
        <v>19</v>
      </c>
      <c r="BG398" s="155" t="s">
        <v>19</v>
      </c>
      <c r="BH398" s="155" t="s">
        <v>19</v>
      </c>
      <c r="BI398" s="155" t="s">
        <v>19</v>
      </c>
      <c r="BJ398" s="155"/>
      <c r="BK398" s="155" t="s">
        <v>19</v>
      </c>
      <c r="BL398" s="155" t="s">
        <v>19</v>
      </c>
      <c r="BM398" s="155" t="s">
        <v>19</v>
      </c>
      <c r="BN398" s="155" t="s">
        <v>19</v>
      </c>
      <c r="BO398" s="155" t="s">
        <v>19</v>
      </c>
      <c r="BP398" s="155" t="s">
        <v>19</v>
      </c>
      <c r="BQ398" s="155" t="s">
        <v>19</v>
      </c>
      <c r="BR398" s="166">
        <v>90.0</v>
      </c>
      <c r="BS398" s="167"/>
      <c r="BT398" s="167" t="b">
        <v>0</v>
      </c>
      <c r="BU398" s="167"/>
      <c r="BV398" s="166"/>
      <c r="BW398" s="166"/>
      <c r="BX398" s="155"/>
      <c r="BY398" s="155"/>
      <c r="BZ398" s="155"/>
      <c r="CA398" s="155"/>
      <c r="CB398" s="155"/>
      <c r="CC398" s="155"/>
      <c r="CJ398" s="155"/>
      <c r="CK398" s="155"/>
      <c r="CL398" s="155"/>
      <c r="CM398" s="155"/>
      <c r="CN398" s="155"/>
      <c r="CO398" s="155"/>
      <c r="CP398" s="155"/>
      <c r="CQ398" s="155"/>
      <c r="CR398" s="155"/>
      <c r="CS398" s="155"/>
      <c r="CT398" s="155"/>
    </row>
    <row r="399">
      <c r="A399" s="7" t="s">
        <v>2254</v>
      </c>
      <c r="B399" s="132" t="b">
        <v>1</v>
      </c>
      <c r="C399" s="162"/>
      <c r="D399" s="163" t="s">
        <v>2255</v>
      </c>
      <c r="E399" s="134" t="str">
        <f t="array" ref="E399">IFNA( index(studiesdatasets!$A$2:$R4130,MATCH("*"&amp;IF(F399 = "","INVALID", F399)&amp;"*",studiesdatasets!$D$2:$D4130,0),1))</f>
        <v>set_1</v>
      </c>
      <c r="F399" s="164" t="s">
        <v>445</v>
      </c>
      <c r="G399" s="7" t="s">
        <v>2256</v>
      </c>
      <c r="H399" s="7" t="s">
        <v>2257</v>
      </c>
      <c r="I399" s="7"/>
      <c r="J399" s="7"/>
      <c r="K399" s="7" t="s">
        <v>16</v>
      </c>
      <c r="L399" s="7" t="s">
        <v>16</v>
      </c>
      <c r="M399" s="7" t="s">
        <v>799</v>
      </c>
      <c r="N399" s="7" t="str">
        <f t="shared" si="5"/>
        <v>TRUE</v>
      </c>
      <c r="O399" s="161" t="s">
        <v>488</v>
      </c>
      <c r="P399" s="161" t="s">
        <v>1822</v>
      </c>
      <c r="Q399" s="161" t="s">
        <v>1823</v>
      </c>
      <c r="R399" s="7" t="s">
        <v>559</v>
      </c>
      <c r="S399" s="7" t="s">
        <v>1588</v>
      </c>
      <c r="T399" s="135">
        <v>41.840833</v>
      </c>
      <c r="U399" s="136">
        <v>-82.916667</v>
      </c>
      <c r="V399" s="137" t="s">
        <v>2245</v>
      </c>
      <c r="X399" s="165" t="s">
        <v>805</v>
      </c>
      <c r="Y399" s="155"/>
      <c r="Z399" s="155" t="s">
        <v>879</v>
      </c>
      <c r="AA399" s="166"/>
      <c r="AB399" s="166">
        <v>1.3</v>
      </c>
      <c r="AC399" s="155" t="s">
        <v>16</v>
      </c>
      <c r="AD399" s="166"/>
      <c r="AE399" s="156">
        <v>1.6</v>
      </c>
      <c r="AF399" s="156">
        <v>0.22</v>
      </c>
      <c r="AG399" s="155" t="s">
        <v>19</v>
      </c>
      <c r="AH399" s="166">
        <v>22.0</v>
      </c>
      <c r="AI399" s="155" t="s">
        <v>19</v>
      </c>
      <c r="AJ399" s="155" t="s">
        <v>19</v>
      </c>
      <c r="AK399" s="155"/>
      <c r="AL399" s="155" t="s">
        <v>19</v>
      </c>
      <c r="AM399" s="155" t="s">
        <v>19</v>
      </c>
      <c r="AN399" s="155" t="s">
        <v>19</v>
      </c>
      <c r="AO399" s="166">
        <v>9.0</v>
      </c>
      <c r="AP399" s="155" t="s">
        <v>19</v>
      </c>
      <c r="AQ399" s="155" t="s">
        <v>19</v>
      </c>
      <c r="AR399" s="155" t="s">
        <v>19</v>
      </c>
      <c r="AS399" s="155" t="s">
        <v>19</v>
      </c>
      <c r="AT399" s="155" t="s">
        <v>19</v>
      </c>
      <c r="AU399" s="155" t="s">
        <v>19</v>
      </c>
      <c r="AV399" s="155" t="s">
        <v>19</v>
      </c>
      <c r="AW399" s="155" t="s">
        <v>19</v>
      </c>
      <c r="AX399" s="155" t="s">
        <v>19</v>
      </c>
      <c r="AY399" s="155" t="s">
        <v>19</v>
      </c>
      <c r="AZ399" s="155" t="s">
        <v>19</v>
      </c>
      <c r="BA399" s="155" t="s">
        <v>19</v>
      </c>
      <c r="BB399" s="155" t="s">
        <v>19</v>
      </c>
      <c r="BC399" s="155" t="s">
        <v>19</v>
      </c>
      <c r="BD399" s="155"/>
      <c r="BE399" s="155" t="s">
        <v>19</v>
      </c>
      <c r="BF399" s="155" t="s">
        <v>19</v>
      </c>
      <c r="BG399" s="155" t="s">
        <v>19</v>
      </c>
      <c r="BH399" s="155" t="s">
        <v>19</v>
      </c>
      <c r="BI399" s="155" t="s">
        <v>19</v>
      </c>
      <c r="BJ399" s="155"/>
      <c r="BK399" s="155" t="s">
        <v>19</v>
      </c>
      <c r="BL399" s="155" t="s">
        <v>19</v>
      </c>
      <c r="BM399" s="155" t="s">
        <v>19</v>
      </c>
      <c r="BN399" s="155" t="s">
        <v>19</v>
      </c>
      <c r="BO399" s="155" t="s">
        <v>19</v>
      </c>
      <c r="BP399" s="155" t="s">
        <v>19</v>
      </c>
      <c r="BQ399" s="155" t="s">
        <v>19</v>
      </c>
      <c r="BR399" s="166">
        <v>80.0</v>
      </c>
      <c r="BS399" s="167"/>
      <c r="BT399" s="167" t="b">
        <v>0</v>
      </c>
      <c r="BU399" s="167"/>
      <c r="BV399" s="166"/>
      <c r="BW399" s="166"/>
      <c r="BX399" s="155"/>
      <c r="BY399" s="155"/>
      <c r="BZ399" s="155"/>
      <c r="CA399" s="155"/>
      <c r="CB399" s="155"/>
      <c r="CC399" s="155"/>
      <c r="CJ399" s="155"/>
      <c r="CK399" s="155"/>
      <c r="CL399" s="155"/>
      <c r="CM399" s="155"/>
      <c r="CN399" s="155"/>
      <c r="CO399" s="155"/>
      <c r="CP399" s="155"/>
      <c r="CQ399" s="155"/>
      <c r="CR399" s="155"/>
      <c r="CS399" s="155"/>
      <c r="CT399" s="155"/>
    </row>
    <row r="400">
      <c r="A400" s="7" t="s">
        <v>2258</v>
      </c>
      <c r="B400" s="132" t="b">
        <v>1</v>
      </c>
      <c r="C400" s="162"/>
      <c r="D400" s="163" t="s">
        <v>2255</v>
      </c>
      <c r="E400" s="134" t="str">
        <f t="array" ref="E400">IFNA( index(studiesdatasets!$A$2:$R4130,MATCH("*"&amp;IF(F400 = "","INVALID", F400)&amp;"*",studiesdatasets!$D$2:$D4130,0),1))</f>
        <v>set_1</v>
      </c>
      <c r="F400" s="164" t="s">
        <v>445</v>
      </c>
      <c r="G400" s="7" t="s">
        <v>2256</v>
      </c>
      <c r="H400" s="7" t="s">
        <v>2259</v>
      </c>
      <c r="I400" s="7"/>
      <c r="J400" s="7"/>
      <c r="K400" s="7" t="s">
        <v>16</v>
      </c>
      <c r="L400" s="7" t="s">
        <v>16</v>
      </c>
      <c r="M400" s="7" t="s">
        <v>799</v>
      </c>
      <c r="N400" s="7" t="str">
        <f t="shared" si="5"/>
        <v>TRUE</v>
      </c>
      <c r="O400" s="7" t="s">
        <v>451</v>
      </c>
      <c r="P400" s="161" t="s">
        <v>1827</v>
      </c>
      <c r="Q400" s="161" t="s">
        <v>801</v>
      </c>
      <c r="R400" s="7" t="s">
        <v>559</v>
      </c>
      <c r="S400" s="7" t="s">
        <v>1588</v>
      </c>
      <c r="T400" s="135">
        <v>41.840833</v>
      </c>
      <c r="U400" s="136">
        <v>-82.916667</v>
      </c>
      <c r="V400" s="137" t="s">
        <v>2245</v>
      </c>
      <c r="X400" s="165" t="s">
        <v>805</v>
      </c>
      <c r="Y400" s="155"/>
      <c r="Z400" s="155" t="s">
        <v>879</v>
      </c>
      <c r="AA400" s="166"/>
      <c r="AB400" s="166">
        <v>1.3</v>
      </c>
      <c r="AC400" s="155" t="s">
        <v>16</v>
      </c>
      <c r="AD400" s="166"/>
      <c r="AE400" s="156">
        <v>1.6</v>
      </c>
      <c r="AF400" s="156">
        <v>0.22</v>
      </c>
      <c r="AG400" s="155" t="s">
        <v>19</v>
      </c>
      <c r="AH400" s="166">
        <v>22.0</v>
      </c>
      <c r="AI400" s="155" t="s">
        <v>19</v>
      </c>
      <c r="AJ400" s="155" t="s">
        <v>19</v>
      </c>
      <c r="AK400" s="155"/>
      <c r="AL400" s="155" t="s">
        <v>19</v>
      </c>
      <c r="AM400" s="155" t="s">
        <v>19</v>
      </c>
      <c r="AN400" s="155" t="s">
        <v>19</v>
      </c>
      <c r="AO400" s="166">
        <v>9.0</v>
      </c>
      <c r="AP400" s="155" t="s">
        <v>19</v>
      </c>
      <c r="AQ400" s="155" t="s">
        <v>19</v>
      </c>
      <c r="AR400" s="155" t="s">
        <v>19</v>
      </c>
      <c r="AS400" s="155" t="s">
        <v>19</v>
      </c>
      <c r="AT400" s="155" t="s">
        <v>19</v>
      </c>
      <c r="AU400" s="155" t="s">
        <v>19</v>
      </c>
      <c r="AV400" s="155" t="s">
        <v>19</v>
      </c>
      <c r="AW400" s="155" t="s">
        <v>19</v>
      </c>
      <c r="AX400" s="155" t="s">
        <v>19</v>
      </c>
      <c r="AY400" s="155" t="s">
        <v>19</v>
      </c>
      <c r="AZ400" s="155" t="s">
        <v>19</v>
      </c>
      <c r="BA400" s="155" t="s">
        <v>19</v>
      </c>
      <c r="BB400" s="155" t="s">
        <v>19</v>
      </c>
      <c r="BC400" s="155" t="s">
        <v>19</v>
      </c>
      <c r="BD400" s="155"/>
      <c r="BE400" s="155" t="s">
        <v>19</v>
      </c>
      <c r="BF400" s="155" t="s">
        <v>19</v>
      </c>
      <c r="BG400" s="155" t="s">
        <v>19</v>
      </c>
      <c r="BH400" s="155" t="s">
        <v>19</v>
      </c>
      <c r="BI400" s="155" t="s">
        <v>19</v>
      </c>
      <c r="BJ400" s="155"/>
      <c r="BK400" s="155" t="s">
        <v>19</v>
      </c>
      <c r="BL400" s="155" t="s">
        <v>19</v>
      </c>
      <c r="BM400" s="155" t="s">
        <v>19</v>
      </c>
      <c r="BN400" s="155" t="s">
        <v>19</v>
      </c>
      <c r="BO400" s="155" t="s">
        <v>19</v>
      </c>
      <c r="BP400" s="155" t="s">
        <v>19</v>
      </c>
      <c r="BQ400" s="155" t="s">
        <v>19</v>
      </c>
      <c r="BR400" s="166">
        <v>80.0</v>
      </c>
      <c r="BS400" s="167"/>
      <c r="BT400" s="167" t="b">
        <v>0</v>
      </c>
      <c r="BU400" s="167"/>
      <c r="BV400" s="166"/>
      <c r="BW400" s="166"/>
      <c r="BX400" s="155"/>
      <c r="BY400" s="155"/>
      <c r="BZ400" s="155"/>
      <c r="CA400" s="155"/>
      <c r="CB400" s="155"/>
      <c r="CC400" s="155"/>
      <c r="CJ400" s="155"/>
      <c r="CK400" s="155"/>
      <c r="CL400" s="155"/>
      <c r="CM400" s="155"/>
      <c r="CN400" s="155"/>
      <c r="CO400" s="155"/>
      <c r="CP400" s="155"/>
      <c r="CQ400" s="155"/>
      <c r="CR400" s="155"/>
      <c r="CS400" s="155"/>
      <c r="CT400" s="155"/>
    </row>
    <row r="401">
      <c r="A401" s="7" t="s">
        <v>2260</v>
      </c>
      <c r="B401" s="132" t="b">
        <v>1</v>
      </c>
      <c r="C401" s="162"/>
      <c r="D401" s="163" t="s">
        <v>2261</v>
      </c>
      <c r="E401" s="134" t="str">
        <f t="array" ref="E401">IFNA( index(studiesdatasets!$A$2:$R4130,MATCH("*"&amp;IF(F401 = "","INVALID", F401)&amp;"*",studiesdatasets!$D$2:$D4130,0),1))</f>
        <v>set_1</v>
      </c>
      <c r="F401" s="164" t="s">
        <v>445</v>
      </c>
      <c r="G401" s="7" t="s">
        <v>2262</v>
      </c>
      <c r="H401" s="7" t="s">
        <v>2263</v>
      </c>
      <c r="I401" s="7"/>
      <c r="J401" s="7"/>
      <c r="K401" s="7" t="s">
        <v>16</v>
      </c>
      <c r="L401" s="7" t="s">
        <v>16</v>
      </c>
      <c r="M401" s="7" t="s">
        <v>799</v>
      </c>
      <c r="N401" s="7" t="str">
        <f t="shared" si="5"/>
        <v>TRUE</v>
      </c>
      <c r="O401" s="161" t="s">
        <v>488</v>
      </c>
      <c r="P401" s="161" t="s">
        <v>1822</v>
      </c>
      <c r="Q401" s="161" t="s">
        <v>1823</v>
      </c>
      <c r="R401" s="7" t="s">
        <v>559</v>
      </c>
      <c r="S401" s="7" t="s">
        <v>1588</v>
      </c>
      <c r="T401" s="135">
        <v>42.116667</v>
      </c>
      <c r="U401" s="136">
        <v>-81.25</v>
      </c>
      <c r="V401" s="137" t="s">
        <v>2264</v>
      </c>
      <c r="X401" s="165" t="s">
        <v>805</v>
      </c>
      <c r="Y401" s="155"/>
      <c r="Z401" s="155" t="s">
        <v>879</v>
      </c>
      <c r="AA401" s="166"/>
      <c r="AB401" s="166">
        <v>21.0</v>
      </c>
      <c r="AC401" s="155" t="s">
        <v>16</v>
      </c>
      <c r="AD401" s="166"/>
      <c r="AE401" s="156">
        <v>1.6</v>
      </c>
      <c r="AF401" s="156">
        <v>0.22</v>
      </c>
      <c r="AG401" s="155" t="s">
        <v>19</v>
      </c>
      <c r="AH401" s="166">
        <v>21.0</v>
      </c>
      <c r="AI401" s="155" t="s">
        <v>19</v>
      </c>
      <c r="AJ401" s="155" t="s">
        <v>19</v>
      </c>
      <c r="AK401" s="155"/>
      <c r="AL401" s="155" t="s">
        <v>19</v>
      </c>
      <c r="AM401" s="155" t="s">
        <v>19</v>
      </c>
      <c r="AN401" s="155" t="s">
        <v>19</v>
      </c>
      <c r="AO401" s="166">
        <v>1.0</v>
      </c>
      <c r="AP401" s="155" t="s">
        <v>19</v>
      </c>
      <c r="AQ401" s="155" t="s">
        <v>19</v>
      </c>
      <c r="AR401" s="155" t="s">
        <v>19</v>
      </c>
      <c r="AS401" s="155" t="s">
        <v>19</v>
      </c>
      <c r="AT401" s="155" t="s">
        <v>19</v>
      </c>
      <c r="AU401" s="155" t="s">
        <v>19</v>
      </c>
      <c r="AV401" s="155" t="s">
        <v>19</v>
      </c>
      <c r="AW401" s="155" t="s">
        <v>19</v>
      </c>
      <c r="AX401" s="155" t="s">
        <v>19</v>
      </c>
      <c r="AY401" s="155" t="s">
        <v>19</v>
      </c>
      <c r="AZ401" s="155" t="s">
        <v>19</v>
      </c>
      <c r="BA401" s="155" t="s">
        <v>19</v>
      </c>
      <c r="BB401" s="155" t="s">
        <v>19</v>
      </c>
      <c r="BC401" s="155" t="s">
        <v>19</v>
      </c>
      <c r="BD401" s="155"/>
      <c r="BE401" s="155" t="s">
        <v>19</v>
      </c>
      <c r="BF401" s="155" t="s">
        <v>19</v>
      </c>
      <c r="BG401" s="155" t="s">
        <v>19</v>
      </c>
      <c r="BH401" s="155" t="s">
        <v>19</v>
      </c>
      <c r="BI401" s="155" t="s">
        <v>19</v>
      </c>
      <c r="BJ401" s="155"/>
      <c r="BK401" s="155" t="s">
        <v>19</v>
      </c>
      <c r="BL401" s="155" t="s">
        <v>19</v>
      </c>
      <c r="BM401" s="155" t="s">
        <v>19</v>
      </c>
      <c r="BN401" s="155" t="s">
        <v>19</v>
      </c>
      <c r="BO401" s="155" t="s">
        <v>19</v>
      </c>
      <c r="BP401" s="155" t="s">
        <v>19</v>
      </c>
      <c r="BQ401" s="155" t="s">
        <v>19</v>
      </c>
      <c r="BR401" s="166">
        <v>55.0</v>
      </c>
      <c r="BS401" s="167"/>
      <c r="BT401" s="167" t="b">
        <v>0</v>
      </c>
      <c r="BU401" s="167"/>
      <c r="BV401" s="166"/>
      <c r="BW401" s="166"/>
      <c r="BX401" s="155"/>
      <c r="BY401" s="155"/>
      <c r="BZ401" s="155"/>
      <c r="CA401" s="155"/>
      <c r="CB401" s="155"/>
      <c r="CC401" s="155"/>
      <c r="CJ401" s="155"/>
      <c r="CK401" s="155"/>
      <c r="CL401" s="155"/>
      <c r="CM401" s="155"/>
      <c r="CN401" s="155"/>
      <c r="CO401" s="155"/>
      <c r="CP401" s="155"/>
      <c r="CQ401" s="155"/>
      <c r="CR401" s="155"/>
      <c r="CS401" s="155"/>
      <c r="CT401" s="155"/>
    </row>
    <row r="402">
      <c r="A402" s="7" t="s">
        <v>2265</v>
      </c>
      <c r="B402" s="132" t="b">
        <v>1</v>
      </c>
      <c r="C402" s="162"/>
      <c r="D402" s="163" t="s">
        <v>2261</v>
      </c>
      <c r="E402" s="134" t="str">
        <f t="array" ref="E402">IFNA( index(studiesdatasets!$A$2:$R4130,MATCH("*"&amp;IF(F402 = "","INVALID", F402)&amp;"*",studiesdatasets!$D$2:$D4130,0),1))</f>
        <v>set_1</v>
      </c>
      <c r="F402" s="164" t="s">
        <v>445</v>
      </c>
      <c r="G402" s="7" t="s">
        <v>2262</v>
      </c>
      <c r="H402" s="7" t="s">
        <v>2266</v>
      </c>
      <c r="I402" s="7"/>
      <c r="J402" s="7"/>
      <c r="K402" s="7" t="s">
        <v>16</v>
      </c>
      <c r="L402" s="7" t="s">
        <v>16</v>
      </c>
      <c r="M402" s="7" t="s">
        <v>799</v>
      </c>
      <c r="N402" s="7" t="str">
        <f t="shared" si="5"/>
        <v>TRUE</v>
      </c>
      <c r="O402" s="7" t="s">
        <v>451</v>
      </c>
      <c r="P402" s="161" t="s">
        <v>1827</v>
      </c>
      <c r="Q402" s="161" t="s">
        <v>801</v>
      </c>
      <c r="R402" s="7" t="s">
        <v>559</v>
      </c>
      <c r="S402" s="7" t="s">
        <v>1588</v>
      </c>
      <c r="T402" s="135">
        <v>42.116667</v>
      </c>
      <c r="U402" s="136">
        <v>-81.25</v>
      </c>
      <c r="V402" s="137" t="s">
        <v>2264</v>
      </c>
      <c r="X402" s="165" t="s">
        <v>805</v>
      </c>
      <c r="Y402" s="155"/>
      <c r="Z402" s="155" t="s">
        <v>879</v>
      </c>
      <c r="AA402" s="166"/>
      <c r="AB402" s="166">
        <v>21.0</v>
      </c>
      <c r="AC402" s="155" t="s">
        <v>16</v>
      </c>
      <c r="AD402" s="166"/>
      <c r="AE402" s="156">
        <v>1.6</v>
      </c>
      <c r="AF402" s="156">
        <v>0.22</v>
      </c>
      <c r="AG402" s="155" t="s">
        <v>19</v>
      </c>
      <c r="AH402" s="166">
        <v>21.0</v>
      </c>
      <c r="AI402" s="155" t="s">
        <v>19</v>
      </c>
      <c r="AJ402" s="155" t="s">
        <v>19</v>
      </c>
      <c r="AK402" s="155"/>
      <c r="AL402" s="155" t="s">
        <v>19</v>
      </c>
      <c r="AM402" s="155" t="s">
        <v>19</v>
      </c>
      <c r="AN402" s="155" t="s">
        <v>19</v>
      </c>
      <c r="AO402" s="166">
        <v>1.0</v>
      </c>
      <c r="AP402" s="155" t="s">
        <v>19</v>
      </c>
      <c r="AQ402" s="155" t="s">
        <v>19</v>
      </c>
      <c r="AR402" s="155" t="s">
        <v>19</v>
      </c>
      <c r="AS402" s="155" t="s">
        <v>19</v>
      </c>
      <c r="AT402" s="155" t="s">
        <v>19</v>
      </c>
      <c r="AU402" s="155" t="s">
        <v>19</v>
      </c>
      <c r="AV402" s="155" t="s">
        <v>19</v>
      </c>
      <c r="AW402" s="155" t="s">
        <v>19</v>
      </c>
      <c r="AX402" s="155" t="s">
        <v>19</v>
      </c>
      <c r="AY402" s="155" t="s">
        <v>19</v>
      </c>
      <c r="AZ402" s="155" t="s">
        <v>19</v>
      </c>
      <c r="BA402" s="155" t="s">
        <v>19</v>
      </c>
      <c r="BB402" s="155" t="s">
        <v>19</v>
      </c>
      <c r="BC402" s="155" t="s">
        <v>19</v>
      </c>
      <c r="BD402" s="155"/>
      <c r="BE402" s="155" t="s">
        <v>19</v>
      </c>
      <c r="BF402" s="155" t="s">
        <v>19</v>
      </c>
      <c r="BG402" s="155" t="s">
        <v>19</v>
      </c>
      <c r="BH402" s="155" t="s">
        <v>19</v>
      </c>
      <c r="BI402" s="155" t="s">
        <v>19</v>
      </c>
      <c r="BJ402" s="155"/>
      <c r="BK402" s="155" t="s">
        <v>19</v>
      </c>
      <c r="BL402" s="155" t="s">
        <v>19</v>
      </c>
      <c r="BM402" s="155" t="s">
        <v>19</v>
      </c>
      <c r="BN402" s="155" t="s">
        <v>19</v>
      </c>
      <c r="BO402" s="155" t="s">
        <v>19</v>
      </c>
      <c r="BP402" s="155" t="s">
        <v>19</v>
      </c>
      <c r="BQ402" s="155" t="s">
        <v>19</v>
      </c>
      <c r="BR402" s="166">
        <v>55.0</v>
      </c>
      <c r="BS402" s="167"/>
      <c r="BT402" s="167" t="b">
        <v>0</v>
      </c>
      <c r="BU402" s="167"/>
      <c r="BV402" s="166"/>
      <c r="BW402" s="166"/>
      <c r="BX402" s="155"/>
      <c r="BY402" s="155"/>
      <c r="BZ402" s="155"/>
      <c r="CA402" s="155"/>
      <c r="CB402" s="155"/>
      <c r="CC402" s="155"/>
      <c r="CJ402" s="155"/>
      <c r="CK402" s="155"/>
      <c r="CL402" s="155"/>
      <c r="CM402" s="155"/>
      <c r="CN402" s="155"/>
      <c r="CO402" s="155"/>
      <c r="CP402" s="155"/>
      <c r="CQ402" s="155"/>
      <c r="CR402" s="155"/>
      <c r="CS402" s="155"/>
      <c r="CT402" s="155"/>
    </row>
    <row r="403">
      <c r="A403" s="7" t="s">
        <v>2267</v>
      </c>
      <c r="B403" s="132" t="b">
        <v>1</v>
      </c>
      <c r="C403" s="162"/>
      <c r="D403" s="163" t="s">
        <v>2268</v>
      </c>
      <c r="E403" s="134" t="str">
        <f t="array" ref="E403">IFNA( index(studiesdatasets!$A$2:$R4130,MATCH("*"&amp;IF(F403 = "","INVALID", F403)&amp;"*",studiesdatasets!$D$2:$D4130,0),1))</f>
        <v>set_1</v>
      </c>
      <c r="F403" s="164" t="s">
        <v>445</v>
      </c>
      <c r="G403" s="7" t="s">
        <v>2269</v>
      </c>
      <c r="H403" s="7" t="s">
        <v>2270</v>
      </c>
      <c r="I403" s="7"/>
      <c r="J403" s="7"/>
      <c r="K403" s="7" t="s">
        <v>16</v>
      </c>
      <c r="L403" s="7" t="s">
        <v>16</v>
      </c>
      <c r="M403" s="7" t="s">
        <v>799</v>
      </c>
      <c r="N403" s="7" t="str">
        <f t="shared" si="5"/>
        <v>TRUE</v>
      </c>
      <c r="O403" s="161" t="s">
        <v>488</v>
      </c>
      <c r="P403" s="161" t="s">
        <v>1822</v>
      </c>
      <c r="Q403" s="161" t="s">
        <v>1823</v>
      </c>
      <c r="R403" s="7" t="s">
        <v>559</v>
      </c>
      <c r="S403" s="7" t="s">
        <v>1588</v>
      </c>
      <c r="T403" s="135">
        <v>42.116667</v>
      </c>
      <c r="U403" s="136">
        <v>-81.25</v>
      </c>
      <c r="V403" s="137" t="s">
        <v>2264</v>
      </c>
      <c r="X403" s="165" t="s">
        <v>805</v>
      </c>
      <c r="Y403" s="155"/>
      <c r="Z403" s="155" t="s">
        <v>879</v>
      </c>
      <c r="AA403" s="166"/>
      <c r="AB403" s="166">
        <v>16.0</v>
      </c>
      <c r="AC403" s="155" t="s">
        <v>16</v>
      </c>
      <c r="AD403" s="166"/>
      <c r="AE403" s="156">
        <v>1.6</v>
      </c>
      <c r="AF403" s="156">
        <v>0.22</v>
      </c>
      <c r="AG403" s="155" t="s">
        <v>19</v>
      </c>
      <c r="AH403" s="166">
        <v>21.0</v>
      </c>
      <c r="AI403" s="155" t="s">
        <v>19</v>
      </c>
      <c r="AJ403" s="155" t="s">
        <v>19</v>
      </c>
      <c r="AK403" s="155"/>
      <c r="AL403" s="155" t="s">
        <v>19</v>
      </c>
      <c r="AM403" s="155" t="s">
        <v>19</v>
      </c>
      <c r="AN403" s="155" t="s">
        <v>19</v>
      </c>
      <c r="AO403" s="166">
        <v>8.0</v>
      </c>
      <c r="AP403" s="155" t="s">
        <v>19</v>
      </c>
      <c r="AQ403" s="155" t="s">
        <v>19</v>
      </c>
      <c r="AR403" s="155" t="s">
        <v>19</v>
      </c>
      <c r="AS403" s="155" t="s">
        <v>19</v>
      </c>
      <c r="AT403" s="155" t="s">
        <v>19</v>
      </c>
      <c r="AU403" s="155" t="s">
        <v>19</v>
      </c>
      <c r="AV403" s="155" t="s">
        <v>19</v>
      </c>
      <c r="AW403" s="155" t="s">
        <v>19</v>
      </c>
      <c r="AX403" s="155" t="s">
        <v>19</v>
      </c>
      <c r="AY403" s="155" t="s">
        <v>19</v>
      </c>
      <c r="AZ403" s="155" t="s">
        <v>19</v>
      </c>
      <c r="BA403" s="155" t="s">
        <v>19</v>
      </c>
      <c r="BB403" s="155" t="s">
        <v>19</v>
      </c>
      <c r="BC403" s="155" t="s">
        <v>19</v>
      </c>
      <c r="BD403" s="155"/>
      <c r="BE403" s="155" t="s">
        <v>19</v>
      </c>
      <c r="BF403" s="155" t="s">
        <v>19</v>
      </c>
      <c r="BG403" s="155" t="s">
        <v>19</v>
      </c>
      <c r="BH403" s="155" t="s">
        <v>19</v>
      </c>
      <c r="BI403" s="155" t="s">
        <v>19</v>
      </c>
      <c r="BJ403" s="155"/>
      <c r="BK403" s="155" t="s">
        <v>19</v>
      </c>
      <c r="BL403" s="155" t="s">
        <v>19</v>
      </c>
      <c r="BM403" s="155" t="s">
        <v>19</v>
      </c>
      <c r="BN403" s="155" t="s">
        <v>19</v>
      </c>
      <c r="BO403" s="155" t="s">
        <v>19</v>
      </c>
      <c r="BP403" s="155" t="s">
        <v>19</v>
      </c>
      <c r="BQ403" s="155" t="s">
        <v>19</v>
      </c>
      <c r="BR403" s="166">
        <v>100.0</v>
      </c>
      <c r="BS403" s="167"/>
      <c r="BT403" s="167" t="b">
        <v>0</v>
      </c>
      <c r="BU403" s="167"/>
      <c r="BV403" s="166"/>
      <c r="BW403" s="166"/>
      <c r="BX403" s="155"/>
      <c r="BY403" s="155"/>
      <c r="BZ403" s="155"/>
      <c r="CA403" s="155"/>
      <c r="CB403" s="155"/>
      <c r="CC403" s="155"/>
      <c r="CJ403" s="155"/>
      <c r="CK403" s="155"/>
      <c r="CL403" s="155"/>
      <c r="CM403" s="155"/>
      <c r="CN403" s="155"/>
      <c r="CO403" s="155"/>
      <c r="CP403" s="155"/>
      <c r="CQ403" s="155"/>
      <c r="CR403" s="155"/>
      <c r="CS403" s="155"/>
      <c r="CT403" s="155"/>
    </row>
    <row r="404">
      <c r="A404" s="7" t="s">
        <v>2271</v>
      </c>
      <c r="B404" s="132" t="b">
        <v>1</v>
      </c>
      <c r="C404" s="162"/>
      <c r="D404" s="163" t="s">
        <v>2268</v>
      </c>
      <c r="E404" s="134" t="str">
        <f t="array" ref="E404">IFNA( index(studiesdatasets!$A$2:$R4130,MATCH("*"&amp;IF(F404 = "","INVALID", F404)&amp;"*",studiesdatasets!$D$2:$D4130,0),1))</f>
        <v>set_1</v>
      </c>
      <c r="F404" s="164" t="s">
        <v>445</v>
      </c>
      <c r="G404" s="7" t="s">
        <v>2269</v>
      </c>
      <c r="H404" s="7" t="s">
        <v>2272</v>
      </c>
      <c r="I404" s="7"/>
      <c r="J404" s="7"/>
      <c r="K404" s="7" t="s">
        <v>16</v>
      </c>
      <c r="L404" s="7" t="s">
        <v>16</v>
      </c>
      <c r="M404" s="7" t="s">
        <v>799</v>
      </c>
      <c r="N404" s="7" t="str">
        <f t="shared" si="5"/>
        <v>TRUE</v>
      </c>
      <c r="O404" s="7" t="s">
        <v>451</v>
      </c>
      <c r="P404" s="161" t="s">
        <v>1827</v>
      </c>
      <c r="Q404" s="161" t="s">
        <v>801</v>
      </c>
      <c r="R404" s="7" t="s">
        <v>559</v>
      </c>
      <c r="S404" s="7" t="s">
        <v>1588</v>
      </c>
      <c r="T404" s="135">
        <v>42.116667</v>
      </c>
      <c r="U404" s="136">
        <v>-81.25</v>
      </c>
      <c r="V404" s="137" t="s">
        <v>2264</v>
      </c>
      <c r="X404" s="165" t="s">
        <v>805</v>
      </c>
      <c r="Y404" s="155"/>
      <c r="Z404" s="155" t="s">
        <v>879</v>
      </c>
      <c r="AA404" s="166"/>
      <c r="AB404" s="166">
        <v>16.0</v>
      </c>
      <c r="AC404" s="155" t="s">
        <v>16</v>
      </c>
      <c r="AD404" s="166"/>
      <c r="AE404" s="156">
        <v>1.6</v>
      </c>
      <c r="AF404" s="156">
        <v>0.22</v>
      </c>
      <c r="AG404" s="155" t="s">
        <v>19</v>
      </c>
      <c r="AH404" s="166">
        <v>21.0</v>
      </c>
      <c r="AI404" s="155" t="s">
        <v>19</v>
      </c>
      <c r="AJ404" s="155" t="s">
        <v>19</v>
      </c>
      <c r="AK404" s="155"/>
      <c r="AL404" s="155" t="s">
        <v>19</v>
      </c>
      <c r="AM404" s="155" t="s">
        <v>19</v>
      </c>
      <c r="AN404" s="155" t="s">
        <v>19</v>
      </c>
      <c r="AO404" s="166">
        <v>8.0</v>
      </c>
      <c r="AP404" s="155" t="s">
        <v>19</v>
      </c>
      <c r="AQ404" s="155" t="s">
        <v>19</v>
      </c>
      <c r="AR404" s="155" t="s">
        <v>19</v>
      </c>
      <c r="AS404" s="155" t="s">
        <v>19</v>
      </c>
      <c r="AT404" s="155" t="s">
        <v>19</v>
      </c>
      <c r="AU404" s="155" t="s">
        <v>19</v>
      </c>
      <c r="AV404" s="155" t="s">
        <v>19</v>
      </c>
      <c r="AW404" s="155" t="s">
        <v>19</v>
      </c>
      <c r="AX404" s="155" t="s">
        <v>19</v>
      </c>
      <c r="AY404" s="155" t="s">
        <v>19</v>
      </c>
      <c r="AZ404" s="155" t="s">
        <v>19</v>
      </c>
      <c r="BA404" s="155" t="s">
        <v>19</v>
      </c>
      <c r="BB404" s="155" t="s">
        <v>19</v>
      </c>
      <c r="BC404" s="155" t="s">
        <v>19</v>
      </c>
      <c r="BD404" s="155"/>
      <c r="BE404" s="155" t="s">
        <v>19</v>
      </c>
      <c r="BF404" s="155" t="s">
        <v>19</v>
      </c>
      <c r="BG404" s="155" t="s">
        <v>19</v>
      </c>
      <c r="BH404" s="155" t="s">
        <v>19</v>
      </c>
      <c r="BI404" s="155" t="s">
        <v>19</v>
      </c>
      <c r="BJ404" s="155"/>
      <c r="BK404" s="155" t="s">
        <v>19</v>
      </c>
      <c r="BL404" s="155" t="s">
        <v>19</v>
      </c>
      <c r="BM404" s="155" t="s">
        <v>19</v>
      </c>
      <c r="BN404" s="155" t="s">
        <v>19</v>
      </c>
      <c r="BO404" s="155" t="s">
        <v>19</v>
      </c>
      <c r="BP404" s="155" t="s">
        <v>19</v>
      </c>
      <c r="BQ404" s="155" t="s">
        <v>19</v>
      </c>
      <c r="BR404" s="166">
        <v>100.0</v>
      </c>
      <c r="BS404" s="167"/>
      <c r="BT404" s="167" t="b">
        <v>0</v>
      </c>
      <c r="BU404" s="167"/>
      <c r="BV404" s="166"/>
      <c r="BW404" s="166"/>
      <c r="BX404" s="155"/>
      <c r="BY404" s="155"/>
      <c r="BZ404" s="155"/>
      <c r="CA404" s="155"/>
      <c r="CB404" s="155"/>
      <c r="CC404" s="155"/>
      <c r="CJ404" s="155"/>
      <c r="CK404" s="155"/>
      <c r="CL404" s="155"/>
      <c r="CM404" s="155"/>
      <c r="CN404" s="155"/>
      <c r="CO404" s="155"/>
      <c r="CP404" s="155"/>
      <c r="CQ404" s="155"/>
      <c r="CR404" s="155"/>
      <c r="CS404" s="155"/>
      <c r="CT404" s="155"/>
    </row>
    <row r="405">
      <c r="A405" s="7" t="s">
        <v>2273</v>
      </c>
      <c r="B405" s="132" t="b">
        <v>1</v>
      </c>
      <c r="C405" s="162"/>
      <c r="D405" s="163" t="s">
        <v>2274</v>
      </c>
      <c r="E405" s="134" t="str">
        <f t="array" ref="E405">IFNA( index(studiesdatasets!$A$2:$R4130,MATCH("*"&amp;IF(F405 = "","INVALID", F405)&amp;"*",studiesdatasets!$D$2:$D4130,0),1))</f>
        <v>set_1</v>
      </c>
      <c r="F405" s="164" t="s">
        <v>445</v>
      </c>
      <c r="G405" s="7" t="s">
        <v>2275</v>
      </c>
      <c r="H405" s="7" t="s">
        <v>2276</v>
      </c>
      <c r="I405" s="7"/>
      <c r="J405" s="7"/>
      <c r="K405" s="7" t="s">
        <v>16</v>
      </c>
      <c r="L405" s="7" t="s">
        <v>16</v>
      </c>
      <c r="M405" s="7" t="s">
        <v>799</v>
      </c>
      <c r="N405" s="7" t="str">
        <f t="shared" si="5"/>
        <v>TRUE</v>
      </c>
      <c r="O405" s="161" t="s">
        <v>488</v>
      </c>
      <c r="P405" s="161" t="s">
        <v>1822</v>
      </c>
      <c r="Q405" s="161" t="s">
        <v>1823</v>
      </c>
      <c r="R405" s="7" t="s">
        <v>559</v>
      </c>
      <c r="S405" s="7" t="s">
        <v>1588</v>
      </c>
      <c r="T405" s="135">
        <v>42.116667</v>
      </c>
      <c r="U405" s="136">
        <v>-81.25</v>
      </c>
      <c r="V405" s="137" t="s">
        <v>2264</v>
      </c>
      <c r="X405" s="165" t="s">
        <v>805</v>
      </c>
      <c r="Y405" s="155"/>
      <c r="Z405" s="155" t="s">
        <v>879</v>
      </c>
      <c r="AA405" s="166"/>
      <c r="AB405" s="166">
        <v>1.3</v>
      </c>
      <c r="AC405" s="155" t="s">
        <v>16</v>
      </c>
      <c r="AD405" s="166"/>
      <c r="AE405" s="156">
        <v>1.6</v>
      </c>
      <c r="AF405" s="156">
        <v>0.22</v>
      </c>
      <c r="AG405" s="155" t="s">
        <v>19</v>
      </c>
      <c r="AH405" s="166">
        <v>21.0</v>
      </c>
      <c r="AI405" s="155" t="s">
        <v>19</v>
      </c>
      <c r="AJ405" s="155" t="s">
        <v>19</v>
      </c>
      <c r="AK405" s="155"/>
      <c r="AL405" s="155" t="s">
        <v>19</v>
      </c>
      <c r="AM405" s="155" t="s">
        <v>19</v>
      </c>
      <c r="AN405" s="155" t="s">
        <v>19</v>
      </c>
      <c r="AO405" s="166">
        <v>8.0</v>
      </c>
      <c r="AP405" s="155" t="s">
        <v>19</v>
      </c>
      <c r="AQ405" s="155" t="s">
        <v>19</v>
      </c>
      <c r="AR405" s="155" t="s">
        <v>19</v>
      </c>
      <c r="AS405" s="155" t="s">
        <v>19</v>
      </c>
      <c r="AT405" s="155" t="s">
        <v>19</v>
      </c>
      <c r="AU405" s="155" t="s">
        <v>19</v>
      </c>
      <c r="AV405" s="155" t="s">
        <v>19</v>
      </c>
      <c r="AW405" s="155" t="s">
        <v>19</v>
      </c>
      <c r="AX405" s="155" t="s">
        <v>19</v>
      </c>
      <c r="AY405" s="155" t="s">
        <v>19</v>
      </c>
      <c r="AZ405" s="155" t="s">
        <v>19</v>
      </c>
      <c r="BA405" s="155" t="s">
        <v>19</v>
      </c>
      <c r="BB405" s="155" t="s">
        <v>19</v>
      </c>
      <c r="BC405" s="155" t="s">
        <v>19</v>
      </c>
      <c r="BD405" s="155"/>
      <c r="BE405" s="155" t="s">
        <v>19</v>
      </c>
      <c r="BF405" s="155" t="s">
        <v>19</v>
      </c>
      <c r="BG405" s="155" t="s">
        <v>19</v>
      </c>
      <c r="BH405" s="155" t="s">
        <v>19</v>
      </c>
      <c r="BI405" s="155" t="s">
        <v>19</v>
      </c>
      <c r="BJ405" s="155"/>
      <c r="BK405" s="155" t="s">
        <v>19</v>
      </c>
      <c r="BL405" s="155" t="s">
        <v>19</v>
      </c>
      <c r="BM405" s="155" t="s">
        <v>19</v>
      </c>
      <c r="BN405" s="155" t="s">
        <v>19</v>
      </c>
      <c r="BO405" s="155" t="s">
        <v>19</v>
      </c>
      <c r="BP405" s="155" t="s">
        <v>19</v>
      </c>
      <c r="BQ405" s="155" t="s">
        <v>19</v>
      </c>
      <c r="BR405" s="166">
        <v>30.0</v>
      </c>
      <c r="BS405" s="167"/>
      <c r="BT405" s="167" t="b">
        <v>0</v>
      </c>
      <c r="BU405" s="167"/>
      <c r="BV405" s="166"/>
      <c r="BW405" s="166"/>
      <c r="BX405" s="155"/>
      <c r="BY405" s="155"/>
      <c r="BZ405" s="155"/>
      <c r="CA405" s="155"/>
      <c r="CB405" s="155"/>
      <c r="CC405" s="155"/>
      <c r="CJ405" s="155"/>
      <c r="CK405" s="155"/>
      <c r="CL405" s="155"/>
      <c r="CM405" s="155"/>
      <c r="CN405" s="155"/>
      <c r="CO405" s="155"/>
      <c r="CP405" s="155"/>
      <c r="CQ405" s="155"/>
      <c r="CR405" s="155"/>
      <c r="CS405" s="155"/>
      <c r="CT405" s="155"/>
    </row>
    <row r="406">
      <c r="A406" s="7" t="s">
        <v>2277</v>
      </c>
      <c r="B406" s="132" t="b">
        <v>1</v>
      </c>
      <c r="C406" s="162"/>
      <c r="D406" s="163" t="s">
        <v>2274</v>
      </c>
      <c r="E406" s="134" t="str">
        <f t="array" ref="E406">IFNA( index(studiesdatasets!$A$2:$R4130,MATCH("*"&amp;IF(F406 = "","INVALID", F406)&amp;"*",studiesdatasets!$D$2:$D4130,0),1))</f>
        <v>set_1</v>
      </c>
      <c r="F406" s="164" t="s">
        <v>445</v>
      </c>
      <c r="G406" s="7" t="s">
        <v>2275</v>
      </c>
      <c r="H406" s="7" t="s">
        <v>2278</v>
      </c>
      <c r="I406" s="7"/>
      <c r="J406" s="7"/>
      <c r="K406" s="7" t="s">
        <v>16</v>
      </c>
      <c r="L406" s="7" t="s">
        <v>16</v>
      </c>
      <c r="M406" s="7" t="s">
        <v>799</v>
      </c>
      <c r="N406" s="7" t="str">
        <f t="shared" si="5"/>
        <v>TRUE</v>
      </c>
      <c r="O406" s="7" t="s">
        <v>451</v>
      </c>
      <c r="P406" s="161" t="s">
        <v>1827</v>
      </c>
      <c r="Q406" s="161" t="s">
        <v>801</v>
      </c>
      <c r="R406" s="7" t="s">
        <v>559</v>
      </c>
      <c r="S406" s="7" t="s">
        <v>1588</v>
      </c>
      <c r="T406" s="135">
        <v>42.116667</v>
      </c>
      <c r="U406" s="136">
        <v>-81.25</v>
      </c>
      <c r="V406" s="137" t="s">
        <v>2264</v>
      </c>
      <c r="X406" s="165" t="s">
        <v>805</v>
      </c>
      <c r="Y406" s="155"/>
      <c r="Z406" s="155" t="s">
        <v>879</v>
      </c>
      <c r="AA406" s="166"/>
      <c r="AB406" s="166">
        <v>1.3</v>
      </c>
      <c r="AC406" s="155" t="s">
        <v>16</v>
      </c>
      <c r="AD406" s="166"/>
      <c r="AE406" s="156">
        <v>1.6</v>
      </c>
      <c r="AF406" s="156">
        <v>0.22</v>
      </c>
      <c r="AG406" s="155" t="s">
        <v>19</v>
      </c>
      <c r="AH406" s="166">
        <v>21.0</v>
      </c>
      <c r="AI406" s="155" t="s">
        <v>19</v>
      </c>
      <c r="AJ406" s="155" t="s">
        <v>19</v>
      </c>
      <c r="AK406" s="155"/>
      <c r="AL406" s="155" t="s">
        <v>19</v>
      </c>
      <c r="AM406" s="155" t="s">
        <v>19</v>
      </c>
      <c r="AN406" s="155" t="s">
        <v>19</v>
      </c>
      <c r="AO406" s="166">
        <v>8.0</v>
      </c>
      <c r="AP406" s="155" t="s">
        <v>19</v>
      </c>
      <c r="AQ406" s="155" t="s">
        <v>19</v>
      </c>
      <c r="AR406" s="155" t="s">
        <v>19</v>
      </c>
      <c r="AS406" s="155" t="s">
        <v>19</v>
      </c>
      <c r="AT406" s="155" t="s">
        <v>19</v>
      </c>
      <c r="AU406" s="155" t="s">
        <v>19</v>
      </c>
      <c r="AV406" s="155" t="s">
        <v>19</v>
      </c>
      <c r="AW406" s="155" t="s">
        <v>19</v>
      </c>
      <c r="AX406" s="155" t="s">
        <v>19</v>
      </c>
      <c r="AY406" s="155" t="s">
        <v>19</v>
      </c>
      <c r="AZ406" s="155" t="s">
        <v>19</v>
      </c>
      <c r="BA406" s="155" t="s">
        <v>19</v>
      </c>
      <c r="BB406" s="155" t="s">
        <v>19</v>
      </c>
      <c r="BC406" s="155" t="s">
        <v>19</v>
      </c>
      <c r="BD406" s="155"/>
      <c r="BE406" s="155" t="s">
        <v>19</v>
      </c>
      <c r="BF406" s="155" t="s">
        <v>19</v>
      </c>
      <c r="BG406" s="155" t="s">
        <v>19</v>
      </c>
      <c r="BH406" s="155" t="s">
        <v>19</v>
      </c>
      <c r="BI406" s="155" t="s">
        <v>19</v>
      </c>
      <c r="BJ406" s="155"/>
      <c r="BK406" s="155" t="s">
        <v>19</v>
      </c>
      <c r="BL406" s="155" t="s">
        <v>19</v>
      </c>
      <c r="BM406" s="155" t="s">
        <v>19</v>
      </c>
      <c r="BN406" s="155" t="s">
        <v>19</v>
      </c>
      <c r="BO406" s="155" t="s">
        <v>19</v>
      </c>
      <c r="BP406" s="155" t="s">
        <v>19</v>
      </c>
      <c r="BQ406" s="155" t="s">
        <v>19</v>
      </c>
      <c r="BR406" s="166">
        <v>30.0</v>
      </c>
      <c r="BS406" s="167"/>
      <c r="BT406" s="167" t="b">
        <v>0</v>
      </c>
      <c r="BU406" s="167"/>
      <c r="BV406" s="166"/>
      <c r="BW406" s="166"/>
      <c r="BX406" s="155"/>
      <c r="BY406" s="155"/>
      <c r="BZ406" s="155"/>
      <c r="CA406" s="155"/>
      <c r="CB406" s="155"/>
      <c r="CC406" s="155"/>
      <c r="CJ406" s="155"/>
      <c r="CK406" s="155"/>
      <c r="CL406" s="155"/>
      <c r="CM406" s="155"/>
      <c r="CN406" s="155"/>
      <c r="CO406" s="155"/>
      <c r="CP406" s="155"/>
      <c r="CQ406" s="155"/>
      <c r="CR406" s="155"/>
      <c r="CS406" s="155"/>
      <c r="CT406" s="155"/>
    </row>
    <row r="407">
      <c r="A407" s="7" t="s">
        <v>2279</v>
      </c>
      <c r="B407" s="132" t="b">
        <v>1</v>
      </c>
      <c r="C407" s="162"/>
      <c r="D407" s="163" t="s">
        <v>2280</v>
      </c>
      <c r="E407" s="134" t="str">
        <f t="array" ref="E407">IFNA( index(studiesdatasets!$A$2:$R4130,MATCH("*"&amp;IF(F407 = "","INVALID", F407)&amp;"*",studiesdatasets!$D$2:$D4130,0),1))</f>
        <v>set_1</v>
      </c>
      <c r="F407" s="164" t="s">
        <v>445</v>
      </c>
      <c r="G407" s="7" t="s">
        <v>2281</v>
      </c>
      <c r="H407" s="7" t="s">
        <v>2282</v>
      </c>
      <c r="I407" s="7"/>
      <c r="J407" s="7"/>
      <c r="K407" s="7" t="s">
        <v>16</v>
      </c>
      <c r="L407" s="7" t="s">
        <v>16</v>
      </c>
      <c r="M407" s="7" t="s">
        <v>799</v>
      </c>
      <c r="N407" s="7" t="str">
        <f t="shared" si="5"/>
        <v>TRUE</v>
      </c>
      <c r="O407" s="161" t="s">
        <v>488</v>
      </c>
      <c r="P407" s="161" t="s">
        <v>1822</v>
      </c>
      <c r="Q407" s="161" t="s">
        <v>1823</v>
      </c>
      <c r="R407" s="7" t="s">
        <v>559</v>
      </c>
      <c r="S407" s="7" t="s">
        <v>1588</v>
      </c>
      <c r="T407" s="168">
        <v>42.516667</v>
      </c>
      <c r="U407" s="169">
        <v>-79.893333</v>
      </c>
      <c r="V407" s="137" t="s">
        <v>2283</v>
      </c>
      <c r="X407" s="165" t="s">
        <v>805</v>
      </c>
      <c r="Y407" s="155"/>
      <c r="Z407" s="155" t="s">
        <v>879</v>
      </c>
      <c r="AA407" s="166"/>
      <c r="AB407" s="166">
        <v>61.2</v>
      </c>
      <c r="AC407" s="155" t="s">
        <v>16</v>
      </c>
      <c r="AD407" s="166"/>
      <c r="AE407" s="156">
        <v>1.6</v>
      </c>
      <c r="AF407" s="156">
        <v>0.22</v>
      </c>
      <c r="AG407" s="155" t="s">
        <v>19</v>
      </c>
      <c r="AH407" s="166">
        <v>6.0</v>
      </c>
      <c r="AI407" s="155" t="s">
        <v>19</v>
      </c>
      <c r="AJ407" s="155" t="s">
        <v>19</v>
      </c>
      <c r="AK407" s="155"/>
      <c r="AL407" s="155" t="s">
        <v>19</v>
      </c>
      <c r="AM407" s="155" t="s">
        <v>19</v>
      </c>
      <c r="AN407" s="155" t="s">
        <v>19</v>
      </c>
      <c r="AO407" s="166">
        <v>10.0</v>
      </c>
      <c r="AP407" s="155" t="s">
        <v>19</v>
      </c>
      <c r="AQ407" s="155" t="s">
        <v>19</v>
      </c>
      <c r="AR407" s="155" t="s">
        <v>19</v>
      </c>
      <c r="AS407" s="155" t="s">
        <v>19</v>
      </c>
      <c r="AT407" s="155" t="s">
        <v>19</v>
      </c>
      <c r="AU407" s="155" t="s">
        <v>19</v>
      </c>
      <c r="AV407" s="155" t="s">
        <v>19</v>
      </c>
      <c r="AW407" s="155" t="s">
        <v>19</v>
      </c>
      <c r="AX407" s="155" t="s">
        <v>19</v>
      </c>
      <c r="AY407" s="155" t="s">
        <v>19</v>
      </c>
      <c r="AZ407" s="155" t="s">
        <v>19</v>
      </c>
      <c r="BA407" s="155" t="s">
        <v>19</v>
      </c>
      <c r="BB407" s="155" t="s">
        <v>19</v>
      </c>
      <c r="BC407" s="155" t="s">
        <v>19</v>
      </c>
      <c r="BD407" s="155"/>
      <c r="BE407" s="155" t="s">
        <v>19</v>
      </c>
      <c r="BF407" s="155" t="s">
        <v>19</v>
      </c>
      <c r="BG407" s="155" t="s">
        <v>19</v>
      </c>
      <c r="BH407" s="155" t="s">
        <v>19</v>
      </c>
      <c r="BI407" s="155" t="s">
        <v>19</v>
      </c>
      <c r="BJ407" s="155"/>
      <c r="BK407" s="155" t="s">
        <v>19</v>
      </c>
      <c r="BL407" s="155" t="s">
        <v>19</v>
      </c>
      <c r="BM407" s="155" t="s">
        <v>19</v>
      </c>
      <c r="BN407" s="155" t="s">
        <v>19</v>
      </c>
      <c r="BO407" s="155" t="s">
        <v>19</v>
      </c>
      <c r="BP407" s="155" t="s">
        <v>19</v>
      </c>
      <c r="BQ407" s="155" t="s">
        <v>19</v>
      </c>
      <c r="BR407" s="166">
        <v>2.0</v>
      </c>
      <c r="BS407" s="167"/>
      <c r="BT407" s="167" t="b">
        <v>0</v>
      </c>
      <c r="BU407" s="167"/>
      <c r="BV407" s="166"/>
      <c r="BW407" s="166"/>
      <c r="BX407" s="155"/>
      <c r="BY407" s="155"/>
      <c r="BZ407" s="155"/>
      <c r="CA407" s="155"/>
      <c r="CB407" s="155"/>
      <c r="CC407" s="155"/>
      <c r="CJ407" s="155"/>
      <c r="CK407" s="155"/>
      <c r="CL407" s="155"/>
      <c r="CM407" s="155"/>
      <c r="CN407" s="155"/>
      <c r="CO407" s="155"/>
      <c r="CP407" s="155"/>
      <c r="CQ407" s="155"/>
      <c r="CR407" s="155"/>
      <c r="CS407" s="155"/>
      <c r="CT407" s="155"/>
    </row>
    <row r="408">
      <c r="A408" s="7" t="s">
        <v>2284</v>
      </c>
      <c r="B408" s="132" t="b">
        <v>1</v>
      </c>
      <c r="C408" s="162"/>
      <c r="D408" s="163" t="s">
        <v>2280</v>
      </c>
      <c r="E408" s="134" t="str">
        <f t="array" ref="E408">IFNA( index(studiesdatasets!$A$2:$R4130,MATCH("*"&amp;IF(F408 = "","INVALID", F408)&amp;"*",studiesdatasets!$D$2:$D4130,0),1))</f>
        <v>set_1</v>
      </c>
      <c r="F408" s="164" t="s">
        <v>445</v>
      </c>
      <c r="G408" s="7" t="s">
        <v>2281</v>
      </c>
      <c r="H408" s="7" t="s">
        <v>2285</v>
      </c>
      <c r="I408" s="7"/>
      <c r="J408" s="7"/>
      <c r="K408" s="7" t="s">
        <v>16</v>
      </c>
      <c r="L408" s="7" t="s">
        <v>16</v>
      </c>
      <c r="M408" s="7" t="s">
        <v>799</v>
      </c>
      <c r="N408" s="7" t="str">
        <f t="shared" si="5"/>
        <v>TRUE</v>
      </c>
      <c r="O408" s="7" t="s">
        <v>451</v>
      </c>
      <c r="P408" s="161" t="s">
        <v>1827</v>
      </c>
      <c r="Q408" s="161" t="s">
        <v>801</v>
      </c>
      <c r="R408" s="7" t="s">
        <v>559</v>
      </c>
      <c r="S408" s="7" t="s">
        <v>1588</v>
      </c>
      <c r="T408" s="168">
        <v>42.516667</v>
      </c>
      <c r="U408" s="169">
        <v>-79.893333</v>
      </c>
      <c r="V408" s="137" t="s">
        <v>2283</v>
      </c>
      <c r="X408" s="165" t="s">
        <v>805</v>
      </c>
      <c r="Y408" s="155"/>
      <c r="Z408" s="155" t="s">
        <v>879</v>
      </c>
      <c r="AA408" s="166"/>
      <c r="AB408" s="166">
        <v>61.2</v>
      </c>
      <c r="AC408" s="155" t="s">
        <v>16</v>
      </c>
      <c r="AD408" s="166"/>
      <c r="AE408" s="156">
        <v>1.6</v>
      </c>
      <c r="AF408" s="156">
        <v>0.22</v>
      </c>
      <c r="AG408" s="155" t="s">
        <v>19</v>
      </c>
      <c r="AH408" s="166">
        <v>6.0</v>
      </c>
      <c r="AI408" s="155" t="s">
        <v>19</v>
      </c>
      <c r="AJ408" s="155" t="s">
        <v>19</v>
      </c>
      <c r="AK408" s="155"/>
      <c r="AL408" s="155" t="s">
        <v>19</v>
      </c>
      <c r="AM408" s="155" t="s">
        <v>19</v>
      </c>
      <c r="AN408" s="155" t="s">
        <v>19</v>
      </c>
      <c r="AO408" s="166">
        <v>10.0</v>
      </c>
      <c r="AP408" s="155" t="s">
        <v>19</v>
      </c>
      <c r="AQ408" s="155" t="s">
        <v>19</v>
      </c>
      <c r="AR408" s="155" t="s">
        <v>19</v>
      </c>
      <c r="AS408" s="155" t="s">
        <v>19</v>
      </c>
      <c r="AT408" s="155" t="s">
        <v>19</v>
      </c>
      <c r="AU408" s="155" t="s">
        <v>19</v>
      </c>
      <c r="AV408" s="155" t="s">
        <v>19</v>
      </c>
      <c r="AW408" s="155" t="s">
        <v>19</v>
      </c>
      <c r="AX408" s="155" t="s">
        <v>19</v>
      </c>
      <c r="AY408" s="155" t="s">
        <v>19</v>
      </c>
      <c r="AZ408" s="155" t="s">
        <v>19</v>
      </c>
      <c r="BA408" s="155" t="s">
        <v>19</v>
      </c>
      <c r="BB408" s="155" t="s">
        <v>19</v>
      </c>
      <c r="BC408" s="155" t="s">
        <v>19</v>
      </c>
      <c r="BD408" s="155"/>
      <c r="BE408" s="155" t="s">
        <v>19</v>
      </c>
      <c r="BF408" s="155" t="s">
        <v>19</v>
      </c>
      <c r="BG408" s="155" t="s">
        <v>19</v>
      </c>
      <c r="BH408" s="155" t="s">
        <v>19</v>
      </c>
      <c r="BI408" s="155" t="s">
        <v>19</v>
      </c>
      <c r="BJ408" s="155"/>
      <c r="BK408" s="155" t="s">
        <v>19</v>
      </c>
      <c r="BL408" s="155" t="s">
        <v>19</v>
      </c>
      <c r="BM408" s="155" t="s">
        <v>19</v>
      </c>
      <c r="BN408" s="155" t="s">
        <v>19</v>
      </c>
      <c r="BO408" s="155" t="s">
        <v>19</v>
      </c>
      <c r="BP408" s="155" t="s">
        <v>19</v>
      </c>
      <c r="BQ408" s="155" t="s">
        <v>19</v>
      </c>
      <c r="BR408" s="166">
        <v>2.0</v>
      </c>
      <c r="BS408" s="167"/>
      <c r="BT408" s="167" t="b">
        <v>0</v>
      </c>
      <c r="BU408" s="167"/>
      <c r="BV408" s="166"/>
      <c r="BW408" s="166"/>
      <c r="BX408" s="155"/>
      <c r="BY408" s="155"/>
      <c r="BZ408" s="155"/>
      <c r="CA408" s="155"/>
      <c r="CB408" s="155"/>
      <c r="CC408" s="155"/>
      <c r="CJ408" s="155"/>
      <c r="CK408" s="155"/>
      <c r="CL408" s="155"/>
      <c r="CM408" s="155"/>
      <c r="CN408" s="155"/>
      <c r="CO408" s="155"/>
      <c r="CP408" s="155"/>
      <c r="CQ408" s="155"/>
      <c r="CR408" s="155"/>
      <c r="CS408" s="155"/>
      <c r="CT408" s="155"/>
    </row>
    <row r="409">
      <c r="A409" s="7" t="s">
        <v>2286</v>
      </c>
      <c r="B409" s="132" t="b">
        <v>1</v>
      </c>
      <c r="C409" s="162"/>
      <c r="D409" s="163" t="s">
        <v>2287</v>
      </c>
      <c r="E409" s="134" t="str">
        <f t="array" ref="E409">IFNA( index(studiesdatasets!$A$2:$R4130,MATCH("*"&amp;IF(F409 = "","INVALID", F409)&amp;"*",studiesdatasets!$D$2:$D4130,0),1))</f>
        <v>set_1</v>
      </c>
      <c r="F409" s="164" t="s">
        <v>445</v>
      </c>
      <c r="G409" s="7" t="s">
        <v>2288</v>
      </c>
      <c r="H409" s="7" t="s">
        <v>2289</v>
      </c>
      <c r="I409" s="161"/>
      <c r="J409" s="161"/>
      <c r="K409" s="161" t="s">
        <v>16</v>
      </c>
      <c r="L409" s="161" t="s">
        <v>16</v>
      </c>
      <c r="M409" s="7" t="s">
        <v>799</v>
      </c>
      <c r="N409" s="7" t="str">
        <f t="shared" si="5"/>
        <v>TRUE</v>
      </c>
      <c r="O409" s="161" t="s">
        <v>488</v>
      </c>
      <c r="P409" s="161" t="s">
        <v>1822</v>
      </c>
      <c r="Q409" s="161" t="s">
        <v>1823</v>
      </c>
      <c r="R409" s="7" t="s">
        <v>559</v>
      </c>
      <c r="S409" s="7" t="s">
        <v>1588</v>
      </c>
      <c r="T409" s="168">
        <v>42.516667</v>
      </c>
      <c r="U409" s="169">
        <v>-79.893333</v>
      </c>
      <c r="V409" s="137" t="s">
        <v>2283</v>
      </c>
      <c r="X409" s="165" t="s">
        <v>805</v>
      </c>
      <c r="Y409" s="155"/>
      <c r="Z409" s="155" t="s">
        <v>879</v>
      </c>
      <c r="AA409" s="166"/>
      <c r="AB409" s="166">
        <v>39.9</v>
      </c>
      <c r="AC409" s="155" t="s">
        <v>16</v>
      </c>
      <c r="AD409" s="166"/>
      <c r="AE409" s="156">
        <v>1.6</v>
      </c>
      <c r="AF409" s="156">
        <v>0.22</v>
      </c>
      <c r="AG409" s="155" t="s">
        <v>19</v>
      </c>
      <c r="AH409" s="166">
        <v>6.0</v>
      </c>
      <c r="AI409" s="155" t="s">
        <v>19</v>
      </c>
      <c r="AJ409" s="155" t="s">
        <v>19</v>
      </c>
      <c r="AK409" s="155"/>
      <c r="AL409" s="155" t="s">
        <v>19</v>
      </c>
      <c r="AM409" s="155" t="s">
        <v>19</v>
      </c>
      <c r="AN409" s="155" t="s">
        <v>19</v>
      </c>
      <c r="AO409" s="166">
        <v>10.0</v>
      </c>
      <c r="AP409" s="155" t="s">
        <v>19</v>
      </c>
      <c r="AQ409" s="155" t="s">
        <v>19</v>
      </c>
      <c r="AR409" s="155" t="s">
        <v>19</v>
      </c>
      <c r="AS409" s="155" t="s">
        <v>19</v>
      </c>
      <c r="AT409" s="155" t="s">
        <v>19</v>
      </c>
      <c r="AU409" s="155" t="s">
        <v>19</v>
      </c>
      <c r="AV409" s="155" t="s">
        <v>19</v>
      </c>
      <c r="AW409" s="155" t="s">
        <v>19</v>
      </c>
      <c r="AX409" s="155" t="s">
        <v>19</v>
      </c>
      <c r="AY409" s="155" t="s">
        <v>19</v>
      </c>
      <c r="AZ409" s="155" t="s">
        <v>19</v>
      </c>
      <c r="BA409" s="155" t="s">
        <v>19</v>
      </c>
      <c r="BB409" s="155" t="s">
        <v>19</v>
      </c>
      <c r="BC409" s="155" t="s">
        <v>19</v>
      </c>
      <c r="BD409" s="155"/>
      <c r="BE409" s="155" t="s">
        <v>19</v>
      </c>
      <c r="BF409" s="155" t="s">
        <v>19</v>
      </c>
      <c r="BG409" s="155" t="s">
        <v>19</v>
      </c>
      <c r="BH409" s="155" t="s">
        <v>19</v>
      </c>
      <c r="BI409" s="155" t="s">
        <v>19</v>
      </c>
      <c r="BJ409" s="155"/>
      <c r="BK409" s="155" t="s">
        <v>19</v>
      </c>
      <c r="BL409" s="155" t="s">
        <v>19</v>
      </c>
      <c r="BM409" s="155" t="s">
        <v>19</v>
      </c>
      <c r="BN409" s="155" t="s">
        <v>19</v>
      </c>
      <c r="BO409" s="155" t="s">
        <v>19</v>
      </c>
      <c r="BP409" s="155" t="s">
        <v>19</v>
      </c>
      <c r="BQ409" s="155" t="s">
        <v>19</v>
      </c>
      <c r="BR409" s="166">
        <v>5.0</v>
      </c>
      <c r="BS409" s="167"/>
      <c r="BT409" s="167" t="b">
        <v>0</v>
      </c>
      <c r="BU409" s="167"/>
      <c r="BV409" s="166"/>
      <c r="BW409" s="166"/>
      <c r="BX409" s="155"/>
      <c r="BY409" s="155"/>
      <c r="BZ409" s="155"/>
      <c r="CA409" s="155"/>
      <c r="CB409" s="155"/>
      <c r="CC409" s="155"/>
      <c r="CJ409" s="155"/>
      <c r="CK409" s="155"/>
      <c r="CL409" s="155"/>
      <c r="CM409" s="155"/>
      <c r="CN409" s="155"/>
      <c r="CO409" s="155"/>
      <c r="CP409" s="155"/>
      <c r="CQ409" s="155"/>
      <c r="CR409" s="155"/>
      <c r="CS409" s="155"/>
      <c r="CT409" s="155"/>
    </row>
    <row r="410">
      <c r="A410" s="7" t="s">
        <v>2290</v>
      </c>
      <c r="B410" s="132" t="b">
        <v>1</v>
      </c>
      <c r="C410" s="162"/>
      <c r="D410" s="163" t="s">
        <v>2287</v>
      </c>
      <c r="E410" s="134" t="str">
        <f t="array" ref="E410">IFNA( index(studiesdatasets!$A$2:$R4130,MATCH("*"&amp;IF(F410 = "","INVALID", F410)&amp;"*",studiesdatasets!$D$2:$D4130,0),1))</f>
        <v>set_1</v>
      </c>
      <c r="F410" s="164" t="s">
        <v>445</v>
      </c>
      <c r="G410" s="7" t="s">
        <v>2288</v>
      </c>
      <c r="H410" s="7" t="s">
        <v>2291</v>
      </c>
      <c r="I410" s="161"/>
      <c r="J410" s="161"/>
      <c r="K410" s="161" t="s">
        <v>16</v>
      </c>
      <c r="L410" s="161" t="s">
        <v>16</v>
      </c>
      <c r="M410" s="7" t="s">
        <v>799</v>
      </c>
      <c r="N410" s="7" t="str">
        <f t="shared" si="5"/>
        <v>TRUE</v>
      </c>
      <c r="O410" s="7" t="s">
        <v>451</v>
      </c>
      <c r="P410" s="161" t="s">
        <v>1827</v>
      </c>
      <c r="Q410" s="161" t="s">
        <v>801</v>
      </c>
      <c r="R410" s="7" t="s">
        <v>559</v>
      </c>
      <c r="S410" s="7" t="s">
        <v>1588</v>
      </c>
      <c r="T410" s="168">
        <v>42.516667</v>
      </c>
      <c r="U410" s="169">
        <v>-79.893333</v>
      </c>
      <c r="V410" s="137" t="s">
        <v>2283</v>
      </c>
      <c r="X410" s="165" t="s">
        <v>805</v>
      </c>
      <c r="Y410" s="155"/>
      <c r="Z410" s="155" t="s">
        <v>879</v>
      </c>
      <c r="AA410" s="166"/>
      <c r="AB410" s="166">
        <v>39.9</v>
      </c>
      <c r="AC410" s="155" t="s">
        <v>16</v>
      </c>
      <c r="AD410" s="166"/>
      <c r="AE410" s="156">
        <v>1.6</v>
      </c>
      <c r="AF410" s="156">
        <v>0.22</v>
      </c>
      <c r="AG410" s="155" t="s">
        <v>19</v>
      </c>
      <c r="AH410" s="166">
        <v>6.0</v>
      </c>
      <c r="AI410" s="155" t="s">
        <v>19</v>
      </c>
      <c r="AJ410" s="155" t="s">
        <v>19</v>
      </c>
      <c r="AK410" s="155"/>
      <c r="AL410" s="155" t="s">
        <v>19</v>
      </c>
      <c r="AM410" s="155" t="s">
        <v>19</v>
      </c>
      <c r="AN410" s="155" t="s">
        <v>19</v>
      </c>
      <c r="AO410" s="166">
        <v>10.0</v>
      </c>
      <c r="AP410" s="155" t="s">
        <v>19</v>
      </c>
      <c r="AQ410" s="155" t="s">
        <v>19</v>
      </c>
      <c r="AR410" s="155" t="s">
        <v>19</v>
      </c>
      <c r="AS410" s="155" t="s">
        <v>19</v>
      </c>
      <c r="AT410" s="155" t="s">
        <v>19</v>
      </c>
      <c r="AU410" s="155" t="s">
        <v>19</v>
      </c>
      <c r="AV410" s="155" t="s">
        <v>19</v>
      </c>
      <c r="AW410" s="155" t="s">
        <v>19</v>
      </c>
      <c r="AX410" s="155" t="s">
        <v>19</v>
      </c>
      <c r="AY410" s="155" t="s">
        <v>19</v>
      </c>
      <c r="AZ410" s="155" t="s">
        <v>19</v>
      </c>
      <c r="BA410" s="155" t="s">
        <v>19</v>
      </c>
      <c r="BB410" s="155" t="s">
        <v>19</v>
      </c>
      <c r="BC410" s="155" t="s">
        <v>19</v>
      </c>
      <c r="BD410" s="155"/>
      <c r="BE410" s="155" t="s">
        <v>19</v>
      </c>
      <c r="BF410" s="155" t="s">
        <v>19</v>
      </c>
      <c r="BG410" s="155" t="s">
        <v>19</v>
      </c>
      <c r="BH410" s="155" t="s">
        <v>19</v>
      </c>
      <c r="BI410" s="155" t="s">
        <v>19</v>
      </c>
      <c r="BJ410" s="155"/>
      <c r="BK410" s="155" t="s">
        <v>19</v>
      </c>
      <c r="BL410" s="155" t="s">
        <v>19</v>
      </c>
      <c r="BM410" s="155" t="s">
        <v>19</v>
      </c>
      <c r="BN410" s="155" t="s">
        <v>19</v>
      </c>
      <c r="BO410" s="155" t="s">
        <v>19</v>
      </c>
      <c r="BP410" s="155" t="s">
        <v>19</v>
      </c>
      <c r="BQ410" s="155" t="s">
        <v>19</v>
      </c>
      <c r="BR410" s="166">
        <v>5.0</v>
      </c>
      <c r="BS410" s="167"/>
      <c r="BT410" s="167" t="b">
        <v>0</v>
      </c>
      <c r="BU410" s="167"/>
      <c r="BV410" s="166"/>
      <c r="BW410" s="166"/>
      <c r="BX410" s="155"/>
      <c r="BY410" s="155"/>
      <c r="BZ410" s="155"/>
      <c r="CA410" s="155"/>
      <c r="CB410" s="155"/>
      <c r="CC410" s="155"/>
      <c r="CJ410" s="155"/>
      <c r="CK410" s="155"/>
      <c r="CL410" s="155"/>
      <c r="CM410" s="155"/>
      <c r="CN410" s="155"/>
      <c r="CO410" s="155"/>
      <c r="CP410" s="155"/>
      <c r="CQ410" s="155"/>
      <c r="CR410" s="155"/>
      <c r="CS410" s="155"/>
      <c r="CT410" s="155"/>
    </row>
    <row r="411">
      <c r="A411" s="7" t="s">
        <v>2292</v>
      </c>
      <c r="B411" s="132" t="b">
        <v>1</v>
      </c>
      <c r="C411" s="162"/>
      <c r="D411" s="163" t="s">
        <v>2293</v>
      </c>
      <c r="E411" s="134" t="str">
        <f t="array" ref="E411">IFNA( index(studiesdatasets!$A$2:$R4130,MATCH("*"&amp;IF(F411 = "","INVALID", F411)&amp;"*",studiesdatasets!$D$2:$D4130,0),1))</f>
        <v>set_1</v>
      </c>
      <c r="F411" s="164" t="s">
        <v>445</v>
      </c>
      <c r="G411" s="7" t="s">
        <v>2294</v>
      </c>
      <c r="H411" s="7" t="s">
        <v>2295</v>
      </c>
      <c r="I411" s="161"/>
      <c r="J411" s="161"/>
      <c r="K411" s="161" t="s">
        <v>16</v>
      </c>
      <c r="L411" s="161" t="s">
        <v>16</v>
      </c>
      <c r="M411" s="7" t="s">
        <v>799</v>
      </c>
      <c r="N411" s="7" t="str">
        <f t="shared" si="5"/>
        <v>TRUE</v>
      </c>
      <c r="O411" s="161" t="s">
        <v>488</v>
      </c>
      <c r="P411" s="161" t="s">
        <v>1822</v>
      </c>
      <c r="Q411" s="161" t="s">
        <v>1823</v>
      </c>
      <c r="R411" s="7" t="s">
        <v>559</v>
      </c>
      <c r="S411" s="7" t="s">
        <v>1588</v>
      </c>
      <c r="T411" s="168">
        <v>42.516667</v>
      </c>
      <c r="U411" s="169">
        <v>-79.893333</v>
      </c>
      <c r="V411" s="137" t="s">
        <v>2283</v>
      </c>
      <c r="X411" s="165" t="s">
        <v>805</v>
      </c>
      <c r="Y411" s="155"/>
      <c r="Z411" s="155" t="s">
        <v>879</v>
      </c>
      <c r="AA411" s="166"/>
      <c r="AB411" s="166">
        <v>22.0</v>
      </c>
      <c r="AC411" s="155" t="s">
        <v>16</v>
      </c>
      <c r="AD411" s="166"/>
      <c r="AE411" s="156">
        <v>1.6</v>
      </c>
      <c r="AF411" s="156">
        <v>0.22</v>
      </c>
      <c r="AG411" s="155" t="s">
        <v>19</v>
      </c>
      <c r="AH411" s="166">
        <v>10.0</v>
      </c>
      <c r="AI411" s="155" t="s">
        <v>19</v>
      </c>
      <c r="AJ411" s="155" t="s">
        <v>19</v>
      </c>
      <c r="AK411" s="155"/>
      <c r="AL411" s="155" t="s">
        <v>19</v>
      </c>
      <c r="AM411" s="155" t="s">
        <v>19</v>
      </c>
      <c r="AN411" s="155" t="s">
        <v>19</v>
      </c>
      <c r="AO411" s="166">
        <v>7.0</v>
      </c>
      <c r="AP411" s="155" t="s">
        <v>19</v>
      </c>
      <c r="AQ411" s="155" t="s">
        <v>19</v>
      </c>
      <c r="AR411" s="155" t="s">
        <v>19</v>
      </c>
      <c r="AS411" s="155" t="s">
        <v>19</v>
      </c>
      <c r="AT411" s="155" t="s">
        <v>19</v>
      </c>
      <c r="AU411" s="155" t="s">
        <v>19</v>
      </c>
      <c r="AV411" s="155" t="s">
        <v>19</v>
      </c>
      <c r="AW411" s="155" t="s">
        <v>19</v>
      </c>
      <c r="AX411" s="155" t="s">
        <v>19</v>
      </c>
      <c r="AY411" s="155" t="s">
        <v>19</v>
      </c>
      <c r="AZ411" s="155" t="s">
        <v>19</v>
      </c>
      <c r="BA411" s="155" t="s">
        <v>19</v>
      </c>
      <c r="BB411" s="155" t="s">
        <v>19</v>
      </c>
      <c r="BC411" s="155" t="s">
        <v>19</v>
      </c>
      <c r="BD411" s="155"/>
      <c r="BE411" s="155" t="s">
        <v>19</v>
      </c>
      <c r="BF411" s="155" t="s">
        <v>19</v>
      </c>
      <c r="BG411" s="155" t="s">
        <v>19</v>
      </c>
      <c r="BH411" s="155" t="s">
        <v>19</v>
      </c>
      <c r="BI411" s="155" t="s">
        <v>19</v>
      </c>
      <c r="BJ411" s="155"/>
      <c r="BK411" s="155" t="s">
        <v>19</v>
      </c>
      <c r="BL411" s="155" t="s">
        <v>19</v>
      </c>
      <c r="BM411" s="155" t="s">
        <v>19</v>
      </c>
      <c r="BN411" s="155" t="s">
        <v>19</v>
      </c>
      <c r="BO411" s="155" t="s">
        <v>19</v>
      </c>
      <c r="BP411" s="155" t="s">
        <v>19</v>
      </c>
      <c r="BQ411" s="155" t="s">
        <v>19</v>
      </c>
      <c r="BR411" s="166">
        <v>100.0</v>
      </c>
      <c r="BS411" s="167"/>
      <c r="BT411" s="167" t="b">
        <v>0</v>
      </c>
      <c r="BU411" s="167"/>
      <c r="BV411" s="166"/>
      <c r="BW411" s="166"/>
      <c r="BX411" s="155"/>
      <c r="BY411" s="155"/>
      <c r="BZ411" s="155"/>
      <c r="CA411" s="155"/>
      <c r="CB411" s="155"/>
      <c r="CC411" s="155"/>
      <c r="CJ411" s="155"/>
      <c r="CK411" s="155"/>
      <c r="CL411" s="155"/>
      <c r="CM411" s="155"/>
      <c r="CN411" s="155"/>
      <c r="CO411" s="155"/>
      <c r="CP411" s="155"/>
      <c r="CQ411" s="155"/>
      <c r="CR411" s="155"/>
      <c r="CS411" s="155"/>
      <c r="CT411" s="155"/>
    </row>
    <row r="412">
      <c r="A412" s="7" t="s">
        <v>2296</v>
      </c>
      <c r="B412" s="132" t="b">
        <v>1</v>
      </c>
      <c r="C412" s="162"/>
      <c r="D412" s="163" t="s">
        <v>2293</v>
      </c>
      <c r="E412" s="134" t="str">
        <f t="array" ref="E412">IFNA( index(studiesdatasets!$A$2:$R4130,MATCH("*"&amp;IF(F412 = "","INVALID", F412)&amp;"*",studiesdatasets!$D$2:$D4130,0),1))</f>
        <v>set_1</v>
      </c>
      <c r="F412" s="164" t="s">
        <v>445</v>
      </c>
      <c r="G412" s="7" t="s">
        <v>2294</v>
      </c>
      <c r="H412" s="7" t="s">
        <v>2297</v>
      </c>
      <c r="I412" s="161"/>
      <c r="J412" s="161"/>
      <c r="K412" s="161" t="s">
        <v>16</v>
      </c>
      <c r="L412" s="161" t="s">
        <v>16</v>
      </c>
      <c r="M412" s="7" t="s">
        <v>799</v>
      </c>
      <c r="N412" s="7" t="str">
        <f t="shared" si="5"/>
        <v>TRUE</v>
      </c>
      <c r="O412" s="7" t="s">
        <v>451</v>
      </c>
      <c r="P412" s="161" t="s">
        <v>1827</v>
      </c>
      <c r="Q412" s="161" t="s">
        <v>801</v>
      </c>
      <c r="R412" s="7" t="s">
        <v>559</v>
      </c>
      <c r="S412" s="7" t="s">
        <v>1588</v>
      </c>
      <c r="T412" s="168">
        <v>42.516667</v>
      </c>
      <c r="U412" s="169">
        <v>-79.893333</v>
      </c>
      <c r="V412" s="137" t="s">
        <v>2283</v>
      </c>
      <c r="X412" s="165" t="s">
        <v>805</v>
      </c>
      <c r="Y412" s="155"/>
      <c r="Z412" s="155" t="s">
        <v>879</v>
      </c>
      <c r="AA412" s="166"/>
      <c r="AB412" s="166">
        <v>22.0</v>
      </c>
      <c r="AC412" s="155" t="s">
        <v>16</v>
      </c>
      <c r="AD412" s="166"/>
      <c r="AE412" s="156">
        <v>1.6</v>
      </c>
      <c r="AF412" s="156">
        <v>0.22</v>
      </c>
      <c r="AG412" s="155" t="s">
        <v>19</v>
      </c>
      <c r="AH412" s="166">
        <v>10.0</v>
      </c>
      <c r="AI412" s="155" t="s">
        <v>19</v>
      </c>
      <c r="AJ412" s="155" t="s">
        <v>19</v>
      </c>
      <c r="AK412" s="155"/>
      <c r="AL412" s="155" t="s">
        <v>19</v>
      </c>
      <c r="AM412" s="155" t="s">
        <v>19</v>
      </c>
      <c r="AN412" s="155" t="s">
        <v>19</v>
      </c>
      <c r="AO412" s="166">
        <v>7.0</v>
      </c>
      <c r="AP412" s="155" t="s">
        <v>19</v>
      </c>
      <c r="AQ412" s="155" t="s">
        <v>19</v>
      </c>
      <c r="AR412" s="155" t="s">
        <v>19</v>
      </c>
      <c r="AS412" s="155" t="s">
        <v>19</v>
      </c>
      <c r="AT412" s="155" t="s">
        <v>19</v>
      </c>
      <c r="AU412" s="155" t="s">
        <v>19</v>
      </c>
      <c r="AV412" s="155" t="s">
        <v>19</v>
      </c>
      <c r="AW412" s="155" t="s">
        <v>19</v>
      </c>
      <c r="AX412" s="155" t="s">
        <v>19</v>
      </c>
      <c r="AY412" s="155" t="s">
        <v>19</v>
      </c>
      <c r="AZ412" s="155" t="s">
        <v>19</v>
      </c>
      <c r="BA412" s="155" t="s">
        <v>19</v>
      </c>
      <c r="BB412" s="155" t="s">
        <v>19</v>
      </c>
      <c r="BC412" s="155" t="s">
        <v>19</v>
      </c>
      <c r="BD412" s="155"/>
      <c r="BE412" s="155" t="s">
        <v>19</v>
      </c>
      <c r="BF412" s="155" t="s">
        <v>19</v>
      </c>
      <c r="BG412" s="155" t="s">
        <v>19</v>
      </c>
      <c r="BH412" s="155" t="s">
        <v>19</v>
      </c>
      <c r="BI412" s="155" t="s">
        <v>19</v>
      </c>
      <c r="BJ412" s="155"/>
      <c r="BK412" s="155" t="s">
        <v>19</v>
      </c>
      <c r="BL412" s="155" t="s">
        <v>19</v>
      </c>
      <c r="BM412" s="155" t="s">
        <v>19</v>
      </c>
      <c r="BN412" s="155" t="s">
        <v>19</v>
      </c>
      <c r="BO412" s="155" t="s">
        <v>19</v>
      </c>
      <c r="BP412" s="155" t="s">
        <v>19</v>
      </c>
      <c r="BQ412" s="155" t="s">
        <v>19</v>
      </c>
      <c r="BR412" s="166">
        <v>100.0</v>
      </c>
      <c r="BS412" s="167"/>
      <c r="BT412" s="167" t="b">
        <v>0</v>
      </c>
      <c r="BU412" s="167"/>
      <c r="BV412" s="166"/>
      <c r="BW412" s="166"/>
      <c r="BX412" s="155"/>
      <c r="BY412" s="155"/>
      <c r="BZ412" s="155"/>
      <c r="CA412" s="155"/>
      <c r="CB412" s="155"/>
      <c r="CC412" s="155"/>
      <c r="CJ412" s="155"/>
      <c r="CK412" s="155"/>
      <c r="CL412" s="155"/>
      <c r="CM412" s="155"/>
      <c r="CN412" s="155"/>
      <c r="CO412" s="155"/>
      <c r="CP412" s="155"/>
      <c r="CQ412" s="155"/>
      <c r="CR412" s="155"/>
      <c r="CS412" s="155"/>
      <c r="CT412" s="155"/>
    </row>
    <row r="413">
      <c r="A413" s="7" t="s">
        <v>2298</v>
      </c>
      <c r="B413" s="132" t="b">
        <v>1</v>
      </c>
      <c r="C413" s="162"/>
      <c r="D413" s="163" t="s">
        <v>2299</v>
      </c>
      <c r="E413" s="134" t="str">
        <f t="array" ref="E413">IFNA( index(studiesdatasets!$A$2:$R4130,MATCH("*"&amp;IF(F413 = "","INVALID", F413)&amp;"*",studiesdatasets!$D$2:$D4130,0),1))</f>
        <v>set_1</v>
      </c>
      <c r="F413" s="164" t="s">
        <v>445</v>
      </c>
      <c r="G413" s="7" t="s">
        <v>2300</v>
      </c>
      <c r="H413" s="7" t="s">
        <v>2301</v>
      </c>
      <c r="I413" s="161"/>
      <c r="J413" s="161"/>
      <c r="K413" s="161" t="s">
        <v>16</v>
      </c>
      <c r="L413" s="161" t="s">
        <v>16</v>
      </c>
      <c r="M413" s="7" t="s">
        <v>799</v>
      </c>
      <c r="N413" s="7" t="str">
        <f t="shared" si="5"/>
        <v>TRUE</v>
      </c>
      <c r="O413" s="161" t="s">
        <v>488</v>
      </c>
      <c r="P413" s="161" t="s">
        <v>1822</v>
      </c>
      <c r="Q413" s="161" t="s">
        <v>1823</v>
      </c>
      <c r="R413" s="7" t="s">
        <v>559</v>
      </c>
      <c r="S413" s="7" t="s">
        <v>1588</v>
      </c>
      <c r="T413" s="168">
        <v>42.516667</v>
      </c>
      <c r="U413" s="169">
        <v>-79.893333</v>
      </c>
      <c r="V413" s="137" t="s">
        <v>2283</v>
      </c>
      <c r="X413" s="165" t="s">
        <v>805</v>
      </c>
      <c r="Y413" s="155"/>
      <c r="Z413" s="155" t="s">
        <v>879</v>
      </c>
      <c r="AA413" s="166"/>
      <c r="AB413" s="166">
        <v>1.8</v>
      </c>
      <c r="AC413" s="155" t="s">
        <v>16</v>
      </c>
      <c r="AD413" s="166"/>
      <c r="AE413" s="156">
        <v>1.6</v>
      </c>
      <c r="AF413" s="156">
        <v>0.22</v>
      </c>
      <c r="AG413" s="155" t="s">
        <v>19</v>
      </c>
      <c r="AH413" s="166">
        <v>21.0</v>
      </c>
      <c r="AI413" s="155" t="s">
        <v>19</v>
      </c>
      <c r="AJ413" s="155" t="s">
        <v>19</v>
      </c>
      <c r="AK413" s="155"/>
      <c r="AL413" s="155" t="s">
        <v>19</v>
      </c>
      <c r="AM413" s="155" t="s">
        <v>19</v>
      </c>
      <c r="AN413" s="155" t="s">
        <v>19</v>
      </c>
      <c r="AO413" s="166">
        <v>9.0</v>
      </c>
      <c r="AP413" s="155" t="s">
        <v>19</v>
      </c>
      <c r="AQ413" s="155" t="s">
        <v>19</v>
      </c>
      <c r="AR413" s="155" t="s">
        <v>19</v>
      </c>
      <c r="AS413" s="155" t="s">
        <v>19</v>
      </c>
      <c r="AT413" s="155" t="s">
        <v>19</v>
      </c>
      <c r="AU413" s="155" t="s">
        <v>19</v>
      </c>
      <c r="AV413" s="155" t="s">
        <v>19</v>
      </c>
      <c r="AW413" s="155" t="s">
        <v>19</v>
      </c>
      <c r="AX413" s="155" t="s">
        <v>19</v>
      </c>
      <c r="AY413" s="155" t="s">
        <v>19</v>
      </c>
      <c r="AZ413" s="155" t="s">
        <v>19</v>
      </c>
      <c r="BA413" s="155" t="s">
        <v>19</v>
      </c>
      <c r="BB413" s="155" t="s">
        <v>19</v>
      </c>
      <c r="BC413" s="155" t="s">
        <v>19</v>
      </c>
      <c r="BD413" s="155"/>
      <c r="BE413" s="155" t="s">
        <v>19</v>
      </c>
      <c r="BF413" s="155" t="s">
        <v>19</v>
      </c>
      <c r="BG413" s="155" t="s">
        <v>19</v>
      </c>
      <c r="BH413" s="155" t="s">
        <v>19</v>
      </c>
      <c r="BI413" s="155" t="s">
        <v>19</v>
      </c>
      <c r="BJ413" s="155"/>
      <c r="BK413" s="155" t="s">
        <v>19</v>
      </c>
      <c r="BL413" s="155" t="s">
        <v>19</v>
      </c>
      <c r="BM413" s="155" t="s">
        <v>19</v>
      </c>
      <c r="BN413" s="155" t="s">
        <v>19</v>
      </c>
      <c r="BO413" s="155" t="s">
        <v>19</v>
      </c>
      <c r="BP413" s="155" t="s">
        <v>19</v>
      </c>
      <c r="BQ413" s="155" t="s">
        <v>19</v>
      </c>
      <c r="BR413" s="166">
        <v>70.0</v>
      </c>
      <c r="BS413" s="167"/>
      <c r="BT413" s="167" t="b">
        <v>0</v>
      </c>
      <c r="BU413" s="167"/>
      <c r="BV413" s="166"/>
      <c r="BW413" s="166"/>
      <c r="BX413" s="155"/>
      <c r="BY413" s="155"/>
      <c r="BZ413" s="155"/>
      <c r="CA413" s="155"/>
      <c r="CB413" s="155"/>
      <c r="CC413" s="155"/>
      <c r="CJ413" s="155"/>
      <c r="CK413" s="155"/>
      <c r="CL413" s="155"/>
      <c r="CM413" s="155"/>
      <c r="CN413" s="155"/>
      <c r="CO413" s="155"/>
      <c r="CP413" s="155"/>
      <c r="CQ413" s="155"/>
      <c r="CR413" s="155"/>
      <c r="CS413" s="155"/>
      <c r="CT413" s="155"/>
    </row>
    <row r="414">
      <c r="A414" s="7" t="s">
        <v>2302</v>
      </c>
      <c r="B414" s="132" t="b">
        <v>1</v>
      </c>
      <c r="C414" s="162"/>
      <c r="D414" s="163" t="s">
        <v>2299</v>
      </c>
      <c r="E414" s="134" t="str">
        <f t="array" ref="E414">IFNA( index(studiesdatasets!$A$2:$R4130,MATCH("*"&amp;IF(F414 = "","INVALID", F414)&amp;"*",studiesdatasets!$D$2:$D4130,0),1))</f>
        <v>set_1</v>
      </c>
      <c r="F414" s="164" t="s">
        <v>445</v>
      </c>
      <c r="G414" s="7" t="s">
        <v>2300</v>
      </c>
      <c r="H414" s="7" t="s">
        <v>2303</v>
      </c>
      <c r="I414" s="161"/>
      <c r="J414" s="161"/>
      <c r="K414" s="161" t="s">
        <v>16</v>
      </c>
      <c r="L414" s="161" t="s">
        <v>16</v>
      </c>
      <c r="M414" s="7" t="s">
        <v>799</v>
      </c>
      <c r="N414" s="7" t="str">
        <f t="shared" si="5"/>
        <v>TRUE</v>
      </c>
      <c r="O414" s="7" t="s">
        <v>451</v>
      </c>
      <c r="P414" s="161" t="s">
        <v>1827</v>
      </c>
      <c r="Q414" s="161" t="s">
        <v>801</v>
      </c>
      <c r="R414" s="7" t="s">
        <v>559</v>
      </c>
      <c r="S414" s="7" t="s">
        <v>1588</v>
      </c>
      <c r="T414" s="168">
        <v>42.516667</v>
      </c>
      <c r="U414" s="169">
        <v>-79.893333</v>
      </c>
      <c r="V414" s="137" t="s">
        <v>2283</v>
      </c>
      <c r="X414" s="165" t="s">
        <v>805</v>
      </c>
      <c r="Y414" s="155"/>
      <c r="Z414" s="155" t="s">
        <v>879</v>
      </c>
      <c r="AA414" s="166"/>
      <c r="AB414" s="166">
        <v>1.8</v>
      </c>
      <c r="AC414" s="155" t="s">
        <v>16</v>
      </c>
      <c r="AD414" s="166"/>
      <c r="AE414" s="156">
        <v>1.6</v>
      </c>
      <c r="AF414" s="156">
        <v>0.22</v>
      </c>
      <c r="AG414" s="155" t="s">
        <v>19</v>
      </c>
      <c r="AH414" s="166">
        <v>21.0</v>
      </c>
      <c r="AI414" s="155" t="s">
        <v>19</v>
      </c>
      <c r="AJ414" s="155" t="s">
        <v>19</v>
      </c>
      <c r="AK414" s="155"/>
      <c r="AL414" s="155" t="s">
        <v>19</v>
      </c>
      <c r="AM414" s="155" t="s">
        <v>19</v>
      </c>
      <c r="AN414" s="155" t="s">
        <v>19</v>
      </c>
      <c r="AO414" s="166">
        <v>9.0</v>
      </c>
      <c r="AP414" s="155" t="s">
        <v>19</v>
      </c>
      <c r="AQ414" s="155" t="s">
        <v>19</v>
      </c>
      <c r="AR414" s="155" t="s">
        <v>19</v>
      </c>
      <c r="AS414" s="155" t="s">
        <v>19</v>
      </c>
      <c r="AT414" s="155" t="s">
        <v>19</v>
      </c>
      <c r="AU414" s="155" t="s">
        <v>19</v>
      </c>
      <c r="AV414" s="155" t="s">
        <v>19</v>
      </c>
      <c r="AW414" s="155" t="s">
        <v>19</v>
      </c>
      <c r="AX414" s="155" t="s">
        <v>19</v>
      </c>
      <c r="AY414" s="155" t="s">
        <v>19</v>
      </c>
      <c r="AZ414" s="155" t="s">
        <v>19</v>
      </c>
      <c r="BA414" s="155" t="s">
        <v>19</v>
      </c>
      <c r="BB414" s="155" t="s">
        <v>19</v>
      </c>
      <c r="BC414" s="155" t="s">
        <v>19</v>
      </c>
      <c r="BD414" s="155"/>
      <c r="BE414" s="155" t="s">
        <v>19</v>
      </c>
      <c r="BF414" s="155" t="s">
        <v>19</v>
      </c>
      <c r="BG414" s="155" t="s">
        <v>19</v>
      </c>
      <c r="BH414" s="155" t="s">
        <v>19</v>
      </c>
      <c r="BI414" s="155" t="s">
        <v>19</v>
      </c>
      <c r="BJ414" s="155"/>
      <c r="BK414" s="155" t="s">
        <v>19</v>
      </c>
      <c r="BL414" s="155" t="s">
        <v>19</v>
      </c>
      <c r="BM414" s="155" t="s">
        <v>19</v>
      </c>
      <c r="BN414" s="155" t="s">
        <v>19</v>
      </c>
      <c r="BO414" s="155" t="s">
        <v>19</v>
      </c>
      <c r="BP414" s="155" t="s">
        <v>19</v>
      </c>
      <c r="BQ414" s="155" t="s">
        <v>19</v>
      </c>
      <c r="BR414" s="166">
        <v>70.0</v>
      </c>
      <c r="BS414" s="167"/>
      <c r="BT414" s="167" t="b">
        <v>0</v>
      </c>
      <c r="BU414" s="167"/>
      <c r="BV414" s="166"/>
      <c r="BW414" s="166"/>
      <c r="BX414" s="155"/>
      <c r="BY414" s="155"/>
      <c r="BZ414" s="155"/>
      <c r="CA414" s="155"/>
      <c r="CB414" s="155"/>
      <c r="CC414" s="155"/>
      <c r="CJ414" s="155"/>
      <c r="CK414" s="155"/>
      <c r="CL414" s="155"/>
      <c r="CM414" s="155"/>
      <c r="CN414" s="155"/>
      <c r="CO414" s="155"/>
      <c r="CP414" s="155"/>
      <c r="CQ414" s="155"/>
      <c r="CR414" s="155"/>
      <c r="CS414" s="155"/>
      <c r="CT414" s="155"/>
    </row>
    <row r="415">
      <c r="A415" s="7" t="s">
        <v>2304</v>
      </c>
      <c r="B415" s="132" t="b">
        <v>1</v>
      </c>
      <c r="C415" s="162"/>
      <c r="D415" s="163" t="s">
        <v>2305</v>
      </c>
      <c r="E415" s="134" t="str">
        <f t="array" ref="E415">IFNA( index(studiesdatasets!$A$2:$R4130,MATCH("*"&amp;IF(F415 = "","INVALID", F415)&amp;"*",studiesdatasets!$D$2:$D4130,0),1))</f>
        <v>set_1</v>
      </c>
      <c r="F415" s="164" t="s">
        <v>445</v>
      </c>
      <c r="G415" s="7" t="s">
        <v>2306</v>
      </c>
      <c r="H415" s="7" t="s">
        <v>2307</v>
      </c>
      <c r="I415" s="161"/>
      <c r="J415" s="161"/>
      <c r="K415" s="161" t="s">
        <v>16</v>
      </c>
      <c r="L415" s="161" t="s">
        <v>16</v>
      </c>
      <c r="M415" s="7" t="s">
        <v>799</v>
      </c>
      <c r="N415" s="7" t="str">
        <f t="shared" si="5"/>
        <v>TRUE</v>
      </c>
      <c r="O415" s="161" t="s">
        <v>488</v>
      </c>
      <c r="P415" s="161" t="s">
        <v>1822</v>
      </c>
      <c r="Q415" s="161" t="s">
        <v>1823</v>
      </c>
      <c r="R415" s="7" t="s">
        <v>525</v>
      </c>
      <c r="S415" s="7" t="s">
        <v>855</v>
      </c>
      <c r="T415" s="135">
        <v>47.16444</v>
      </c>
      <c r="U415" s="136">
        <v>-89.66194</v>
      </c>
      <c r="V415" s="137" t="s">
        <v>2308</v>
      </c>
      <c r="X415" s="165" t="s">
        <v>805</v>
      </c>
      <c r="Y415" s="155"/>
      <c r="Z415" s="155" t="s">
        <v>879</v>
      </c>
      <c r="AA415" s="166"/>
      <c r="AB415" s="166">
        <v>187.4</v>
      </c>
      <c r="AC415" s="155" t="s">
        <v>16</v>
      </c>
      <c r="AD415" s="166"/>
      <c r="AE415" s="156">
        <v>1.6</v>
      </c>
      <c r="AF415" s="156">
        <v>0.22</v>
      </c>
      <c r="AG415" s="155" t="s">
        <v>19</v>
      </c>
      <c r="AH415" s="166">
        <v>4.0</v>
      </c>
      <c r="AI415" s="155" t="s">
        <v>19</v>
      </c>
      <c r="AJ415" s="155" t="s">
        <v>19</v>
      </c>
      <c r="AK415" s="155"/>
      <c r="AL415" s="155" t="s">
        <v>19</v>
      </c>
      <c r="AM415" s="155" t="s">
        <v>19</v>
      </c>
      <c r="AN415" s="155" t="s">
        <v>19</v>
      </c>
      <c r="AO415" s="166">
        <v>13.0</v>
      </c>
      <c r="AP415" s="155" t="s">
        <v>19</v>
      </c>
      <c r="AQ415" s="155" t="s">
        <v>19</v>
      </c>
      <c r="AR415" s="155" t="s">
        <v>19</v>
      </c>
      <c r="AS415" s="155" t="s">
        <v>19</v>
      </c>
      <c r="AT415" s="155" t="s">
        <v>19</v>
      </c>
      <c r="AU415" s="155" t="s">
        <v>19</v>
      </c>
      <c r="AV415" s="155" t="s">
        <v>19</v>
      </c>
      <c r="AW415" s="155" t="s">
        <v>19</v>
      </c>
      <c r="AX415" s="155" t="s">
        <v>19</v>
      </c>
      <c r="AY415" s="155" t="s">
        <v>19</v>
      </c>
      <c r="AZ415" s="155" t="s">
        <v>19</v>
      </c>
      <c r="BA415" s="155" t="s">
        <v>19</v>
      </c>
      <c r="BB415" s="155" t="s">
        <v>19</v>
      </c>
      <c r="BC415" s="155" t="s">
        <v>19</v>
      </c>
      <c r="BD415" s="155"/>
      <c r="BE415" s="155" t="s">
        <v>19</v>
      </c>
      <c r="BF415" s="155" t="s">
        <v>19</v>
      </c>
      <c r="BG415" s="155" t="s">
        <v>19</v>
      </c>
      <c r="BH415" s="155" t="s">
        <v>19</v>
      </c>
      <c r="BI415" s="155" t="s">
        <v>19</v>
      </c>
      <c r="BJ415" s="155"/>
      <c r="BK415" s="155" t="s">
        <v>19</v>
      </c>
      <c r="BL415" s="155" t="s">
        <v>19</v>
      </c>
      <c r="BM415" s="155" t="s">
        <v>19</v>
      </c>
      <c r="BN415" s="155" t="s">
        <v>19</v>
      </c>
      <c r="BO415" s="155" t="s">
        <v>19</v>
      </c>
      <c r="BP415" s="155" t="s">
        <v>19</v>
      </c>
      <c r="BQ415" s="155" t="s">
        <v>19</v>
      </c>
      <c r="BR415" s="166">
        <v>12.0</v>
      </c>
      <c r="BS415" s="167"/>
      <c r="BT415" s="167" t="b">
        <v>0</v>
      </c>
      <c r="BU415" s="167"/>
      <c r="BV415" s="166"/>
      <c r="BW415" s="166"/>
      <c r="BX415" s="155"/>
      <c r="BY415" s="155"/>
      <c r="BZ415" s="155"/>
      <c r="CA415" s="155"/>
      <c r="CB415" s="155"/>
      <c r="CC415" s="155"/>
      <c r="CJ415" s="155"/>
      <c r="CK415" s="155"/>
      <c r="CL415" s="155"/>
      <c r="CM415" s="155"/>
      <c r="CN415" s="155"/>
      <c r="CO415" s="155"/>
      <c r="CP415" s="155"/>
      <c r="CQ415" s="155"/>
      <c r="CR415" s="155"/>
      <c r="CS415" s="155"/>
      <c r="CT415" s="155"/>
    </row>
    <row r="416">
      <c r="A416" s="7" t="s">
        <v>2309</v>
      </c>
      <c r="B416" s="132" t="b">
        <v>1</v>
      </c>
      <c r="C416" s="162"/>
      <c r="D416" s="163" t="s">
        <v>2305</v>
      </c>
      <c r="E416" s="134" t="str">
        <f t="array" ref="E416">IFNA( index(studiesdatasets!$A$2:$R4130,MATCH("*"&amp;IF(F416 = "","INVALID", F416)&amp;"*",studiesdatasets!$D$2:$D4130,0),1))</f>
        <v>set_1</v>
      </c>
      <c r="F416" s="164" t="s">
        <v>445</v>
      </c>
      <c r="G416" s="7" t="s">
        <v>2306</v>
      </c>
      <c r="H416" s="7" t="s">
        <v>2310</v>
      </c>
      <c r="I416" s="161"/>
      <c r="J416" s="161"/>
      <c r="K416" s="161" t="s">
        <v>16</v>
      </c>
      <c r="L416" s="161" t="s">
        <v>16</v>
      </c>
      <c r="M416" s="7" t="s">
        <v>799</v>
      </c>
      <c r="N416" s="7" t="str">
        <f t="shared" si="5"/>
        <v>TRUE</v>
      </c>
      <c r="O416" s="7" t="s">
        <v>451</v>
      </c>
      <c r="P416" s="161" t="s">
        <v>1827</v>
      </c>
      <c r="Q416" s="161" t="s">
        <v>801</v>
      </c>
      <c r="R416" s="7" t="s">
        <v>525</v>
      </c>
      <c r="S416" s="7" t="s">
        <v>855</v>
      </c>
      <c r="T416" s="135">
        <v>47.16444</v>
      </c>
      <c r="U416" s="136">
        <v>-89.66194</v>
      </c>
      <c r="V416" s="137" t="s">
        <v>2308</v>
      </c>
      <c r="X416" s="165" t="s">
        <v>805</v>
      </c>
      <c r="Y416" s="155"/>
      <c r="Z416" s="155" t="s">
        <v>879</v>
      </c>
      <c r="AA416" s="166"/>
      <c r="AB416" s="166">
        <v>187.4</v>
      </c>
      <c r="AC416" s="155" t="s">
        <v>16</v>
      </c>
      <c r="AD416" s="166"/>
      <c r="AE416" s="156">
        <v>1.6</v>
      </c>
      <c r="AF416" s="156">
        <v>0.22</v>
      </c>
      <c r="AG416" s="155" t="s">
        <v>19</v>
      </c>
      <c r="AH416" s="166">
        <v>4.0</v>
      </c>
      <c r="AI416" s="155" t="s">
        <v>19</v>
      </c>
      <c r="AJ416" s="155" t="s">
        <v>19</v>
      </c>
      <c r="AK416" s="155"/>
      <c r="AL416" s="155" t="s">
        <v>19</v>
      </c>
      <c r="AM416" s="155" t="s">
        <v>19</v>
      </c>
      <c r="AN416" s="155" t="s">
        <v>19</v>
      </c>
      <c r="AO416" s="166">
        <v>13.0</v>
      </c>
      <c r="AP416" s="155" t="s">
        <v>19</v>
      </c>
      <c r="AQ416" s="155" t="s">
        <v>19</v>
      </c>
      <c r="AR416" s="155" t="s">
        <v>19</v>
      </c>
      <c r="AS416" s="155" t="s">
        <v>19</v>
      </c>
      <c r="AT416" s="155" t="s">
        <v>19</v>
      </c>
      <c r="AU416" s="155" t="s">
        <v>19</v>
      </c>
      <c r="AV416" s="155" t="s">
        <v>19</v>
      </c>
      <c r="AW416" s="155" t="s">
        <v>19</v>
      </c>
      <c r="AX416" s="155" t="s">
        <v>19</v>
      </c>
      <c r="AY416" s="155" t="s">
        <v>19</v>
      </c>
      <c r="AZ416" s="155" t="s">
        <v>19</v>
      </c>
      <c r="BA416" s="155" t="s">
        <v>19</v>
      </c>
      <c r="BB416" s="155" t="s">
        <v>19</v>
      </c>
      <c r="BC416" s="155" t="s">
        <v>19</v>
      </c>
      <c r="BD416" s="155"/>
      <c r="BE416" s="155" t="s">
        <v>19</v>
      </c>
      <c r="BF416" s="155" t="s">
        <v>19</v>
      </c>
      <c r="BG416" s="155" t="s">
        <v>19</v>
      </c>
      <c r="BH416" s="155" t="s">
        <v>19</v>
      </c>
      <c r="BI416" s="155" t="s">
        <v>19</v>
      </c>
      <c r="BJ416" s="155"/>
      <c r="BK416" s="155" t="s">
        <v>19</v>
      </c>
      <c r="BL416" s="155" t="s">
        <v>19</v>
      </c>
      <c r="BM416" s="155" t="s">
        <v>19</v>
      </c>
      <c r="BN416" s="155" t="s">
        <v>19</v>
      </c>
      <c r="BO416" s="155" t="s">
        <v>19</v>
      </c>
      <c r="BP416" s="155" t="s">
        <v>19</v>
      </c>
      <c r="BQ416" s="155" t="s">
        <v>19</v>
      </c>
      <c r="BR416" s="166">
        <v>12.0</v>
      </c>
      <c r="BS416" s="167"/>
      <c r="BT416" s="167" t="b">
        <v>0</v>
      </c>
      <c r="BU416" s="167"/>
      <c r="BV416" s="166"/>
      <c r="BW416" s="166"/>
      <c r="BX416" s="155"/>
      <c r="BY416" s="155"/>
      <c r="BZ416" s="155"/>
      <c r="CA416" s="155"/>
      <c r="CB416" s="155"/>
      <c r="CC416" s="155"/>
      <c r="CJ416" s="155"/>
      <c r="CK416" s="155"/>
      <c r="CL416" s="155"/>
      <c r="CM416" s="155"/>
      <c r="CN416" s="155"/>
      <c r="CO416" s="155"/>
      <c r="CP416" s="155"/>
      <c r="CQ416" s="155"/>
      <c r="CR416" s="155"/>
      <c r="CS416" s="155"/>
      <c r="CT416" s="155"/>
    </row>
    <row r="417">
      <c r="A417" s="7" t="s">
        <v>2311</v>
      </c>
      <c r="B417" s="132" t="b">
        <v>1</v>
      </c>
      <c r="C417" s="162"/>
      <c r="D417" s="163" t="s">
        <v>2312</v>
      </c>
      <c r="E417" s="134" t="str">
        <f t="array" ref="E417">IFNA( index(studiesdatasets!$A$2:$R4130,MATCH("*"&amp;IF(F417 = "","INVALID", F417)&amp;"*",studiesdatasets!$D$2:$D4130,0),1))</f>
        <v>set_1</v>
      </c>
      <c r="F417" s="164" t="s">
        <v>445</v>
      </c>
      <c r="G417" s="7" t="s">
        <v>2313</v>
      </c>
      <c r="H417" s="7" t="s">
        <v>2314</v>
      </c>
      <c r="I417" s="161"/>
      <c r="J417" s="161"/>
      <c r="K417" s="161" t="s">
        <v>16</v>
      </c>
      <c r="L417" s="161" t="s">
        <v>16</v>
      </c>
      <c r="M417" s="7" t="s">
        <v>799</v>
      </c>
      <c r="N417" s="7" t="str">
        <f t="shared" si="5"/>
        <v>TRUE</v>
      </c>
      <c r="O417" s="161" t="s">
        <v>488</v>
      </c>
      <c r="P417" s="161" t="s">
        <v>1822</v>
      </c>
      <c r="Q417" s="161" t="s">
        <v>1823</v>
      </c>
      <c r="R417" s="7" t="s">
        <v>525</v>
      </c>
      <c r="S417" s="7" t="s">
        <v>855</v>
      </c>
      <c r="T417" s="135">
        <v>47.16444</v>
      </c>
      <c r="U417" s="136">
        <v>-89.66194</v>
      </c>
      <c r="V417" s="137" t="s">
        <v>2308</v>
      </c>
      <c r="X417" s="165" t="s">
        <v>805</v>
      </c>
      <c r="Y417" s="155"/>
      <c r="Z417" s="155" t="s">
        <v>879</v>
      </c>
      <c r="AA417" s="166"/>
      <c r="AB417" s="166">
        <v>85.5</v>
      </c>
      <c r="AC417" s="155" t="s">
        <v>16</v>
      </c>
      <c r="AD417" s="166"/>
      <c r="AE417" s="156">
        <v>1.6</v>
      </c>
      <c r="AF417" s="156">
        <v>0.22</v>
      </c>
      <c r="AG417" s="155" t="s">
        <v>19</v>
      </c>
      <c r="AH417" s="166">
        <v>2.0</v>
      </c>
      <c r="AI417" s="155" t="s">
        <v>19</v>
      </c>
      <c r="AJ417" s="155" t="s">
        <v>19</v>
      </c>
      <c r="AK417" s="155"/>
      <c r="AL417" s="155" t="s">
        <v>19</v>
      </c>
      <c r="AM417" s="155" t="s">
        <v>19</v>
      </c>
      <c r="AN417" s="155" t="s">
        <v>19</v>
      </c>
      <c r="AO417" s="166">
        <v>13.0</v>
      </c>
      <c r="AP417" s="155" t="s">
        <v>19</v>
      </c>
      <c r="AQ417" s="155" t="s">
        <v>19</v>
      </c>
      <c r="AR417" s="155" t="s">
        <v>19</v>
      </c>
      <c r="AS417" s="155" t="s">
        <v>19</v>
      </c>
      <c r="AT417" s="155" t="s">
        <v>19</v>
      </c>
      <c r="AU417" s="155" t="s">
        <v>19</v>
      </c>
      <c r="AV417" s="155" t="s">
        <v>19</v>
      </c>
      <c r="AW417" s="155" t="s">
        <v>19</v>
      </c>
      <c r="AX417" s="155" t="s">
        <v>19</v>
      </c>
      <c r="AY417" s="155" t="s">
        <v>19</v>
      </c>
      <c r="AZ417" s="155" t="s">
        <v>19</v>
      </c>
      <c r="BA417" s="155" t="s">
        <v>19</v>
      </c>
      <c r="BB417" s="155" t="s">
        <v>19</v>
      </c>
      <c r="BC417" s="155" t="s">
        <v>19</v>
      </c>
      <c r="BD417" s="155"/>
      <c r="BE417" s="155" t="s">
        <v>19</v>
      </c>
      <c r="BF417" s="155" t="s">
        <v>19</v>
      </c>
      <c r="BG417" s="155" t="s">
        <v>19</v>
      </c>
      <c r="BH417" s="155" t="s">
        <v>19</v>
      </c>
      <c r="BI417" s="155" t="s">
        <v>19</v>
      </c>
      <c r="BJ417" s="155"/>
      <c r="BK417" s="155" t="s">
        <v>19</v>
      </c>
      <c r="BL417" s="155" t="s">
        <v>19</v>
      </c>
      <c r="BM417" s="155" t="s">
        <v>19</v>
      </c>
      <c r="BN417" s="155" t="s">
        <v>19</v>
      </c>
      <c r="BO417" s="155" t="s">
        <v>19</v>
      </c>
      <c r="BP417" s="155" t="s">
        <v>19</v>
      </c>
      <c r="BQ417" s="155" t="s">
        <v>19</v>
      </c>
      <c r="BR417" s="166">
        <v>95.0</v>
      </c>
      <c r="BS417" s="167"/>
      <c r="BT417" s="167" t="b">
        <v>0</v>
      </c>
      <c r="BU417" s="167"/>
      <c r="BV417" s="166"/>
      <c r="BW417" s="166"/>
      <c r="BX417" s="155"/>
      <c r="BY417" s="155"/>
      <c r="BZ417" s="155"/>
      <c r="CA417" s="155"/>
      <c r="CB417" s="155"/>
      <c r="CC417" s="155"/>
      <c r="CJ417" s="155"/>
      <c r="CK417" s="155"/>
      <c r="CL417" s="155"/>
      <c r="CM417" s="155"/>
      <c r="CN417" s="155"/>
      <c r="CO417" s="155"/>
      <c r="CP417" s="155"/>
      <c r="CQ417" s="155"/>
      <c r="CR417" s="155"/>
      <c r="CS417" s="155"/>
      <c r="CT417" s="155"/>
    </row>
    <row r="418">
      <c r="A418" s="7" t="s">
        <v>2315</v>
      </c>
      <c r="B418" s="132" t="b">
        <v>1</v>
      </c>
      <c r="C418" s="162"/>
      <c r="D418" s="163" t="s">
        <v>2312</v>
      </c>
      <c r="E418" s="134" t="str">
        <f t="array" ref="E418">IFNA( index(studiesdatasets!$A$2:$R4130,MATCH("*"&amp;IF(F418 = "","INVALID", F418)&amp;"*",studiesdatasets!$D$2:$D4130,0),1))</f>
        <v>set_1</v>
      </c>
      <c r="F418" s="164" t="s">
        <v>445</v>
      </c>
      <c r="G418" s="7" t="s">
        <v>2313</v>
      </c>
      <c r="H418" s="7" t="s">
        <v>2316</v>
      </c>
      <c r="I418" s="161"/>
      <c r="J418" s="161"/>
      <c r="K418" s="161" t="s">
        <v>16</v>
      </c>
      <c r="L418" s="161" t="s">
        <v>16</v>
      </c>
      <c r="M418" s="7" t="s">
        <v>799</v>
      </c>
      <c r="N418" s="7" t="str">
        <f t="shared" si="5"/>
        <v>TRUE</v>
      </c>
      <c r="O418" s="7" t="s">
        <v>451</v>
      </c>
      <c r="P418" s="161" t="s">
        <v>1827</v>
      </c>
      <c r="Q418" s="161" t="s">
        <v>801</v>
      </c>
      <c r="R418" s="7" t="s">
        <v>525</v>
      </c>
      <c r="S418" s="7" t="s">
        <v>855</v>
      </c>
      <c r="T418" s="135">
        <v>47.16444</v>
      </c>
      <c r="U418" s="136">
        <v>-89.66194</v>
      </c>
      <c r="V418" s="137" t="s">
        <v>2308</v>
      </c>
      <c r="X418" s="165" t="s">
        <v>805</v>
      </c>
      <c r="Y418" s="155"/>
      <c r="Z418" s="155" t="s">
        <v>879</v>
      </c>
      <c r="AA418" s="166"/>
      <c r="AB418" s="166">
        <v>85.5</v>
      </c>
      <c r="AC418" s="155" t="s">
        <v>16</v>
      </c>
      <c r="AD418" s="166"/>
      <c r="AE418" s="156">
        <v>1.6</v>
      </c>
      <c r="AF418" s="156">
        <v>0.22</v>
      </c>
      <c r="AG418" s="155" t="s">
        <v>19</v>
      </c>
      <c r="AH418" s="166">
        <v>2.0</v>
      </c>
      <c r="AI418" s="155" t="s">
        <v>19</v>
      </c>
      <c r="AJ418" s="155" t="s">
        <v>19</v>
      </c>
      <c r="AK418" s="155"/>
      <c r="AL418" s="155" t="s">
        <v>19</v>
      </c>
      <c r="AM418" s="155" t="s">
        <v>19</v>
      </c>
      <c r="AN418" s="155" t="s">
        <v>19</v>
      </c>
      <c r="AO418" s="166">
        <v>13.0</v>
      </c>
      <c r="AP418" s="155" t="s">
        <v>19</v>
      </c>
      <c r="AQ418" s="155" t="s">
        <v>19</v>
      </c>
      <c r="AR418" s="155" t="s">
        <v>19</v>
      </c>
      <c r="AS418" s="155" t="s">
        <v>19</v>
      </c>
      <c r="AT418" s="155" t="s">
        <v>19</v>
      </c>
      <c r="AU418" s="155" t="s">
        <v>19</v>
      </c>
      <c r="AV418" s="155" t="s">
        <v>19</v>
      </c>
      <c r="AW418" s="155" t="s">
        <v>19</v>
      </c>
      <c r="AX418" s="155" t="s">
        <v>19</v>
      </c>
      <c r="AY418" s="155" t="s">
        <v>19</v>
      </c>
      <c r="AZ418" s="155" t="s">
        <v>19</v>
      </c>
      <c r="BA418" s="155" t="s">
        <v>19</v>
      </c>
      <c r="BB418" s="155" t="s">
        <v>19</v>
      </c>
      <c r="BC418" s="155" t="s">
        <v>19</v>
      </c>
      <c r="BD418" s="155"/>
      <c r="BE418" s="155" t="s">
        <v>19</v>
      </c>
      <c r="BF418" s="155" t="s">
        <v>19</v>
      </c>
      <c r="BG418" s="155" t="s">
        <v>19</v>
      </c>
      <c r="BH418" s="155" t="s">
        <v>19</v>
      </c>
      <c r="BI418" s="155" t="s">
        <v>19</v>
      </c>
      <c r="BJ418" s="155"/>
      <c r="BK418" s="155" t="s">
        <v>19</v>
      </c>
      <c r="BL418" s="155" t="s">
        <v>19</v>
      </c>
      <c r="BM418" s="155" t="s">
        <v>19</v>
      </c>
      <c r="BN418" s="155" t="s">
        <v>19</v>
      </c>
      <c r="BO418" s="155" t="s">
        <v>19</v>
      </c>
      <c r="BP418" s="155" t="s">
        <v>19</v>
      </c>
      <c r="BQ418" s="155" t="s">
        <v>19</v>
      </c>
      <c r="BR418" s="166">
        <v>95.0</v>
      </c>
      <c r="BS418" s="167"/>
      <c r="BT418" s="167" t="b">
        <v>0</v>
      </c>
      <c r="BU418" s="167"/>
      <c r="BV418" s="166"/>
      <c r="BW418" s="166"/>
      <c r="BX418" s="155"/>
      <c r="BY418" s="155"/>
      <c r="BZ418" s="155"/>
      <c r="CA418" s="155"/>
      <c r="CB418" s="155"/>
      <c r="CC418" s="155"/>
      <c r="CJ418" s="155"/>
      <c r="CK418" s="155"/>
      <c r="CL418" s="155"/>
      <c r="CM418" s="155"/>
      <c r="CN418" s="155"/>
      <c r="CO418" s="155"/>
      <c r="CP418" s="155"/>
      <c r="CQ418" s="155"/>
      <c r="CR418" s="155"/>
      <c r="CS418" s="155"/>
      <c r="CT418" s="155"/>
    </row>
    <row r="419">
      <c r="A419" s="7" t="s">
        <v>2317</v>
      </c>
      <c r="B419" s="132" t="b">
        <v>1</v>
      </c>
      <c r="C419" s="162"/>
      <c r="D419" s="163" t="s">
        <v>2318</v>
      </c>
      <c r="E419" s="134" t="str">
        <f t="array" ref="E419">IFNA( index(studiesdatasets!$A$2:$R4130,MATCH("*"&amp;IF(F419 = "","INVALID", F419)&amp;"*",studiesdatasets!$D$2:$D4130,0),1))</f>
        <v>set_1</v>
      </c>
      <c r="F419" s="164" t="s">
        <v>445</v>
      </c>
      <c r="G419" s="7" t="s">
        <v>2319</v>
      </c>
      <c r="H419" s="7" t="s">
        <v>2320</v>
      </c>
      <c r="I419" s="161"/>
      <c r="J419" s="161"/>
      <c r="K419" s="161" t="s">
        <v>16</v>
      </c>
      <c r="L419" s="161" t="s">
        <v>16</v>
      </c>
      <c r="M419" s="7" t="s">
        <v>799</v>
      </c>
      <c r="N419" s="7" t="str">
        <f t="shared" si="5"/>
        <v>TRUE</v>
      </c>
      <c r="O419" s="161" t="s">
        <v>488</v>
      </c>
      <c r="P419" s="161" t="s">
        <v>1822</v>
      </c>
      <c r="Q419" s="161" t="s">
        <v>1823</v>
      </c>
      <c r="R419" s="7" t="s">
        <v>525</v>
      </c>
      <c r="S419" s="7" t="s">
        <v>855</v>
      </c>
      <c r="T419" s="135">
        <v>47.16444</v>
      </c>
      <c r="U419" s="136">
        <v>-89.66194</v>
      </c>
      <c r="V419" s="137" t="s">
        <v>2308</v>
      </c>
      <c r="X419" s="165" t="s">
        <v>805</v>
      </c>
      <c r="Y419" s="155"/>
      <c r="Z419" s="155" t="s">
        <v>879</v>
      </c>
      <c r="AA419" s="166"/>
      <c r="AB419" s="166">
        <v>2.7</v>
      </c>
      <c r="AC419" s="155" t="s">
        <v>16</v>
      </c>
      <c r="AD419" s="166"/>
      <c r="AE419" s="156">
        <v>1.6</v>
      </c>
      <c r="AF419" s="156">
        <v>0.22</v>
      </c>
      <c r="AG419" s="155" t="s">
        <v>19</v>
      </c>
      <c r="AH419" s="166">
        <v>2.0</v>
      </c>
      <c r="AI419" s="155" t="s">
        <v>19</v>
      </c>
      <c r="AJ419" s="155" t="s">
        <v>19</v>
      </c>
      <c r="AK419" s="155"/>
      <c r="AL419" s="155" t="s">
        <v>19</v>
      </c>
      <c r="AM419" s="155" t="s">
        <v>19</v>
      </c>
      <c r="AN419" s="155" t="s">
        <v>19</v>
      </c>
      <c r="AO419" s="166">
        <v>13.0</v>
      </c>
      <c r="AP419" s="155" t="s">
        <v>19</v>
      </c>
      <c r="AQ419" s="155" t="s">
        <v>19</v>
      </c>
      <c r="AR419" s="155" t="s">
        <v>19</v>
      </c>
      <c r="AS419" s="155" t="s">
        <v>19</v>
      </c>
      <c r="AT419" s="155" t="s">
        <v>19</v>
      </c>
      <c r="AU419" s="155" t="s">
        <v>19</v>
      </c>
      <c r="AV419" s="155" t="s">
        <v>19</v>
      </c>
      <c r="AW419" s="155" t="s">
        <v>19</v>
      </c>
      <c r="AX419" s="155" t="s">
        <v>19</v>
      </c>
      <c r="AY419" s="155" t="s">
        <v>19</v>
      </c>
      <c r="AZ419" s="155" t="s">
        <v>19</v>
      </c>
      <c r="BA419" s="155" t="s">
        <v>19</v>
      </c>
      <c r="BB419" s="155" t="s">
        <v>19</v>
      </c>
      <c r="BC419" s="155" t="s">
        <v>19</v>
      </c>
      <c r="BD419" s="155"/>
      <c r="BE419" s="155" t="s">
        <v>19</v>
      </c>
      <c r="BF419" s="155" t="s">
        <v>19</v>
      </c>
      <c r="BG419" s="155" t="s">
        <v>19</v>
      </c>
      <c r="BH419" s="155" t="s">
        <v>19</v>
      </c>
      <c r="BI419" s="155" t="s">
        <v>19</v>
      </c>
      <c r="BJ419" s="155"/>
      <c r="BK419" s="155" t="s">
        <v>19</v>
      </c>
      <c r="BL419" s="155" t="s">
        <v>19</v>
      </c>
      <c r="BM419" s="155" t="s">
        <v>19</v>
      </c>
      <c r="BN419" s="155" t="s">
        <v>19</v>
      </c>
      <c r="BO419" s="155" t="s">
        <v>19</v>
      </c>
      <c r="BP419" s="155" t="s">
        <v>19</v>
      </c>
      <c r="BQ419" s="155" t="s">
        <v>19</v>
      </c>
      <c r="BR419" s="166">
        <v>90.0</v>
      </c>
      <c r="BS419" s="167"/>
      <c r="BT419" s="167" t="b">
        <v>0</v>
      </c>
      <c r="BU419" s="167"/>
      <c r="BV419" s="166"/>
      <c r="BW419" s="166"/>
      <c r="BX419" s="155"/>
      <c r="BY419" s="155"/>
      <c r="BZ419" s="155"/>
      <c r="CA419" s="155"/>
      <c r="CB419" s="155"/>
      <c r="CC419" s="155"/>
      <c r="CJ419" s="155"/>
      <c r="CK419" s="155"/>
      <c r="CL419" s="155"/>
      <c r="CM419" s="155"/>
      <c r="CN419" s="155"/>
      <c r="CO419" s="155"/>
      <c r="CP419" s="155"/>
      <c r="CQ419" s="155"/>
      <c r="CR419" s="155"/>
      <c r="CS419" s="155"/>
      <c r="CT419" s="155"/>
    </row>
    <row r="420">
      <c r="A420" s="7" t="s">
        <v>2321</v>
      </c>
      <c r="B420" s="132" t="b">
        <v>1</v>
      </c>
      <c r="C420" s="162"/>
      <c r="D420" s="163" t="s">
        <v>2318</v>
      </c>
      <c r="E420" s="134" t="str">
        <f t="array" ref="E420">IFNA( index(studiesdatasets!$A$2:$R4130,MATCH("*"&amp;IF(F420 = "","INVALID", F420)&amp;"*",studiesdatasets!$D$2:$D4130,0),1))</f>
        <v>set_1</v>
      </c>
      <c r="F420" s="164" t="s">
        <v>445</v>
      </c>
      <c r="G420" s="7" t="s">
        <v>2319</v>
      </c>
      <c r="H420" s="7" t="s">
        <v>2322</v>
      </c>
      <c r="I420" s="161"/>
      <c r="J420" s="161"/>
      <c r="K420" s="161" t="s">
        <v>16</v>
      </c>
      <c r="L420" s="161" t="s">
        <v>16</v>
      </c>
      <c r="M420" s="7" t="s">
        <v>799</v>
      </c>
      <c r="N420" s="7" t="str">
        <f t="shared" si="5"/>
        <v>TRUE</v>
      </c>
      <c r="O420" s="7" t="s">
        <v>451</v>
      </c>
      <c r="P420" s="161" t="s">
        <v>1827</v>
      </c>
      <c r="Q420" s="161" t="s">
        <v>801</v>
      </c>
      <c r="R420" s="7" t="s">
        <v>525</v>
      </c>
      <c r="S420" s="7" t="s">
        <v>855</v>
      </c>
      <c r="T420" s="135">
        <v>47.16444</v>
      </c>
      <c r="U420" s="136">
        <v>-89.66194</v>
      </c>
      <c r="V420" s="137" t="s">
        <v>2308</v>
      </c>
      <c r="X420" s="165" t="s">
        <v>805</v>
      </c>
      <c r="Y420" s="155"/>
      <c r="Z420" s="155" t="s">
        <v>879</v>
      </c>
      <c r="AA420" s="166"/>
      <c r="AB420" s="166">
        <v>2.7</v>
      </c>
      <c r="AC420" s="155" t="s">
        <v>16</v>
      </c>
      <c r="AD420" s="166"/>
      <c r="AE420" s="156">
        <v>1.6</v>
      </c>
      <c r="AF420" s="156">
        <v>0.22</v>
      </c>
      <c r="AG420" s="155" t="s">
        <v>19</v>
      </c>
      <c r="AH420" s="166">
        <v>2.0</v>
      </c>
      <c r="AI420" s="155" t="s">
        <v>19</v>
      </c>
      <c r="AJ420" s="155" t="s">
        <v>19</v>
      </c>
      <c r="AK420" s="155"/>
      <c r="AL420" s="155" t="s">
        <v>19</v>
      </c>
      <c r="AM420" s="155" t="s">
        <v>19</v>
      </c>
      <c r="AN420" s="155" t="s">
        <v>19</v>
      </c>
      <c r="AO420" s="166">
        <v>13.0</v>
      </c>
      <c r="AP420" s="155" t="s">
        <v>19</v>
      </c>
      <c r="AQ420" s="155" t="s">
        <v>19</v>
      </c>
      <c r="AR420" s="155" t="s">
        <v>19</v>
      </c>
      <c r="AS420" s="155" t="s">
        <v>19</v>
      </c>
      <c r="AT420" s="155" t="s">
        <v>19</v>
      </c>
      <c r="AU420" s="155" t="s">
        <v>19</v>
      </c>
      <c r="AV420" s="155" t="s">
        <v>19</v>
      </c>
      <c r="AW420" s="155" t="s">
        <v>19</v>
      </c>
      <c r="AX420" s="155" t="s">
        <v>19</v>
      </c>
      <c r="AY420" s="155" t="s">
        <v>19</v>
      </c>
      <c r="AZ420" s="155" t="s">
        <v>19</v>
      </c>
      <c r="BA420" s="155" t="s">
        <v>19</v>
      </c>
      <c r="BB420" s="155" t="s">
        <v>19</v>
      </c>
      <c r="BC420" s="155" t="s">
        <v>19</v>
      </c>
      <c r="BD420" s="155"/>
      <c r="BE420" s="155" t="s">
        <v>19</v>
      </c>
      <c r="BF420" s="155" t="s">
        <v>19</v>
      </c>
      <c r="BG420" s="155" t="s">
        <v>19</v>
      </c>
      <c r="BH420" s="155" t="s">
        <v>19</v>
      </c>
      <c r="BI420" s="155" t="s">
        <v>19</v>
      </c>
      <c r="BJ420" s="155"/>
      <c r="BK420" s="155" t="s">
        <v>19</v>
      </c>
      <c r="BL420" s="155" t="s">
        <v>19</v>
      </c>
      <c r="BM420" s="155" t="s">
        <v>19</v>
      </c>
      <c r="BN420" s="155" t="s">
        <v>19</v>
      </c>
      <c r="BO420" s="155" t="s">
        <v>19</v>
      </c>
      <c r="BP420" s="155" t="s">
        <v>19</v>
      </c>
      <c r="BQ420" s="155" t="s">
        <v>19</v>
      </c>
      <c r="BR420" s="166">
        <v>90.0</v>
      </c>
      <c r="BS420" s="167"/>
      <c r="BT420" s="167" t="b">
        <v>0</v>
      </c>
      <c r="BU420" s="167"/>
      <c r="BV420" s="166"/>
      <c r="BW420" s="166"/>
      <c r="BX420" s="155"/>
      <c r="BY420" s="155"/>
      <c r="BZ420" s="155"/>
      <c r="CA420" s="155"/>
      <c r="CB420" s="155"/>
      <c r="CC420" s="155"/>
      <c r="CJ420" s="155"/>
      <c r="CK420" s="155"/>
      <c r="CL420" s="155"/>
      <c r="CM420" s="155"/>
      <c r="CN420" s="155"/>
      <c r="CO420" s="155"/>
      <c r="CP420" s="155"/>
      <c r="CQ420" s="155"/>
      <c r="CR420" s="155"/>
      <c r="CS420" s="155"/>
      <c r="CT420" s="155"/>
    </row>
    <row r="421">
      <c r="A421" s="7" t="s">
        <v>2323</v>
      </c>
      <c r="B421" s="132" t="b">
        <v>1</v>
      </c>
      <c r="C421" s="162"/>
      <c r="D421" s="163" t="s">
        <v>2324</v>
      </c>
      <c r="E421" s="134" t="str">
        <f t="array" ref="E421">IFNA( index(studiesdatasets!$A$2:$R4130,MATCH("*"&amp;IF(F421 = "","INVALID", F421)&amp;"*",studiesdatasets!$D$2:$D4130,0),1))</f>
        <v>set_1</v>
      </c>
      <c r="F421" s="164" t="s">
        <v>445</v>
      </c>
      <c r="G421" s="7" t="s">
        <v>2325</v>
      </c>
      <c r="H421" s="7" t="s">
        <v>2326</v>
      </c>
      <c r="I421" s="161"/>
      <c r="J421" s="161"/>
      <c r="K421" s="161" t="s">
        <v>16</v>
      </c>
      <c r="L421" s="161" t="s">
        <v>16</v>
      </c>
      <c r="M421" s="7" t="s">
        <v>799</v>
      </c>
      <c r="N421" s="7" t="str">
        <f t="shared" si="5"/>
        <v>TRUE</v>
      </c>
      <c r="O421" s="161" t="s">
        <v>488</v>
      </c>
      <c r="P421" s="161" t="s">
        <v>1822</v>
      </c>
      <c r="Q421" s="161" t="s">
        <v>1823</v>
      </c>
      <c r="R421" s="7" t="s">
        <v>525</v>
      </c>
      <c r="S421" s="7" t="s">
        <v>855</v>
      </c>
      <c r="T421" s="135">
        <v>47.60583</v>
      </c>
      <c r="U421" s="136">
        <v>-86.81778</v>
      </c>
      <c r="V421" s="137" t="s">
        <v>2327</v>
      </c>
      <c r="X421" s="165" t="s">
        <v>805</v>
      </c>
      <c r="Y421" s="155"/>
      <c r="Z421" s="155" t="s">
        <v>879</v>
      </c>
      <c r="AA421" s="166"/>
      <c r="AB421" s="166">
        <v>282.4</v>
      </c>
      <c r="AC421" s="155" t="s">
        <v>16</v>
      </c>
      <c r="AD421" s="166"/>
      <c r="AE421" s="156">
        <v>1.6</v>
      </c>
      <c r="AF421" s="156">
        <v>0.22</v>
      </c>
      <c r="AG421" s="155" t="s">
        <v>19</v>
      </c>
      <c r="AH421" s="166">
        <v>4.0</v>
      </c>
      <c r="AI421" s="155" t="s">
        <v>19</v>
      </c>
      <c r="AJ421" s="155" t="s">
        <v>19</v>
      </c>
      <c r="AK421" s="155"/>
      <c r="AL421" s="155" t="s">
        <v>19</v>
      </c>
      <c r="AM421" s="155" t="s">
        <v>19</v>
      </c>
      <c r="AN421" s="155" t="s">
        <v>19</v>
      </c>
      <c r="AO421" s="166">
        <v>13.0</v>
      </c>
      <c r="AP421" s="155" t="s">
        <v>19</v>
      </c>
      <c r="AQ421" s="155" t="s">
        <v>19</v>
      </c>
      <c r="AR421" s="155" t="s">
        <v>19</v>
      </c>
      <c r="AS421" s="155" t="s">
        <v>19</v>
      </c>
      <c r="AT421" s="155" t="s">
        <v>19</v>
      </c>
      <c r="AU421" s="155" t="s">
        <v>19</v>
      </c>
      <c r="AV421" s="155" t="s">
        <v>19</v>
      </c>
      <c r="AW421" s="155" t="s">
        <v>19</v>
      </c>
      <c r="AX421" s="155" t="s">
        <v>19</v>
      </c>
      <c r="AY421" s="155" t="s">
        <v>19</v>
      </c>
      <c r="AZ421" s="155" t="s">
        <v>19</v>
      </c>
      <c r="BA421" s="155" t="s">
        <v>19</v>
      </c>
      <c r="BB421" s="155" t="s">
        <v>19</v>
      </c>
      <c r="BC421" s="155" t="s">
        <v>19</v>
      </c>
      <c r="BD421" s="155"/>
      <c r="BE421" s="155" t="s">
        <v>19</v>
      </c>
      <c r="BF421" s="155" t="s">
        <v>19</v>
      </c>
      <c r="BG421" s="155" t="s">
        <v>19</v>
      </c>
      <c r="BH421" s="155" t="s">
        <v>19</v>
      </c>
      <c r="BI421" s="155" t="s">
        <v>19</v>
      </c>
      <c r="BJ421" s="155"/>
      <c r="BK421" s="155" t="s">
        <v>19</v>
      </c>
      <c r="BL421" s="155" t="s">
        <v>19</v>
      </c>
      <c r="BM421" s="155" t="s">
        <v>19</v>
      </c>
      <c r="BN421" s="155" t="s">
        <v>19</v>
      </c>
      <c r="BO421" s="155" t="s">
        <v>19</v>
      </c>
      <c r="BP421" s="155" t="s">
        <v>19</v>
      </c>
      <c r="BQ421" s="155" t="s">
        <v>19</v>
      </c>
      <c r="BR421" s="166">
        <v>5.0</v>
      </c>
      <c r="BS421" s="167"/>
      <c r="BT421" s="167" t="b">
        <v>0</v>
      </c>
      <c r="BU421" s="167"/>
      <c r="BV421" s="166"/>
      <c r="BW421" s="166"/>
      <c r="BX421" s="155"/>
      <c r="BY421" s="155"/>
      <c r="BZ421" s="155"/>
      <c r="CA421" s="155"/>
      <c r="CB421" s="155"/>
      <c r="CC421" s="155"/>
      <c r="CJ421" s="155"/>
      <c r="CK421" s="155"/>
      <c r="CL421" s="155"/>
      <c r="CM421" s="155"/>
      <c r="CN421" s="155"/>
      <c r="CO421" s="155"/>
      <c r="CP421" s="155"/>
      <c r="CQ421" s="155"/>
      <c r="CR421" s="155"/>
      <c r="CS421" s="155"/>
      <c r="CT421" s="155"/>
    </row>
    <row r="422">
      <c r="A422" s="7" t="s">
        <v>2328</v>
      </c>
      <c r="B422" s="132" t="b">
        <v>1</v>
      </c>
      <c r="C422" s="162"/>
      <c r="D422" s="163" t="s">
        <v>2324</v>
      </c>
      <c r="E422" s="134" t="str">
        <f t="array" ref="E422">IFNA( index(studiesdatasets!$A$2:$R4130,MATCH("*"&amp;IF(F422 = "","INVALID", F422)&amp;"*",studiesdatasets!$D$2:$D4130,0),1))</f>
        <v>set_1</v>
      </c>
      <c r="F422" s="164" t="s">
        <v>445</v>
      </c>
      <c r="G422" s="7" t="s">
        <v>2325</v>
      </c>
      <c r="H422" s="7" t="s">
        <v>2329</v>
      </c>
      <c r="I422" s="161"/>
      <c r="J422" s="161"/>
      <c r="K422" s="161" t="s">
        <v>16</v>
      </c>
      <c r="L422" s="161" t="s">
        <v>16</v>
      </c>
      <c r="M422" s="7" t="s">
        <v>799</v>
      </c>
      <c r="N422" s="7" t="str">
        <f t="shared" si="5"/>
        <v>TRUE</v>
      </c>
      <c r="O422" s="7" t="s">
        <v>451</v>
      </c>
      <c r="P422" s="161" t="s">
        <v>1827</v>
      </c>
      <c r="Q422" s="161" t="s">
        <v>801</v>
      </c>
      <c r="R422" s="7" t="s">
        <v>525</v>
      </c>
      <c r="S422" s="7" t="s">
        <v>855</v>
      </c>
      <c r="T422" s="135">
        <v>47.60583</v>
      </c>
      <c r="U422" s="136">
        <v>-86.81778</v>
      </c>
      <c r="V422" s="137" t="s">
        <v>2327</v>
      </c>
      <c r="X422" s="165" t="s">
        <v>805</v>
      </c>
      <c r="Y422" s="155"/>
      <c r="Z422" s="155" t="s">
        <v>879</v>
      </c>
      <c r="AA422" s="166"/>
      <c r="AB422" s="166">
        <v>282.4</v>
      </c>
      <c r="AC422" s="155" t="s">
        <v>16</v>
      </c>
      <c r="AD422" s="166"/>
      <c r="AE422" s="156">
        <v>1.6</v>
      </c>
      <c r="AF422" s="156">
        <v>0.22</v>
      </c>
      <c r="AG422" s="155" t="s">
        <v>19</v>
      </c>
      <c r="AH422" s="166">
        <v>4.0</v>
      </c>
      <c r="AI422" s="155" t="s">
        <v>19</v>
      </c>
      <c r="AJ422" s="155" t="s">
        <v>19</v>
      </c>
      <c r="AK422" s="155"/>
      <c r="AL422" s="155" t="s">
        <v>19</v>
      </c>
      <c r="AM422" s="155" t="s">
        <v>19</v>
      </c>
      <c r="AN422" s="155" t="s">
        <v>19</v>
      </c>
      <c r="AO422" s="166">
        <v>13.0</v>
      </c>
      <c r="AP422" s="155" t="s">
        <v>19</v>
      </c>
      <c r="AQ422" s="155" t="s">
        <v>19</v>
      </c>
      <c r="AR422" s="155" t="s">
        <v>19</v>
      </c>
      <c r="AS422" s="155" t="s">
        <v>19</v>
      </c>
      <c r="AT422" s="155" t="s">
        <v>19</v>
      </c>
      <c r="AU422" s="155" t="s">
        <v>19</v>
      </c>
      <c r="AV422" s="155" t="s">
        <v>19</v>
      </c>
      <c r="AW422" s="155" t="s">
        <v>19</v>
      </c>
      <c r="AX422" s="155" t="s">
        <v>19</v>
      </c>
      <c r="AY422" s="155" t="s">
        <v>19</v>
      </c>
      <c r="AZ422" s="155" t="s">
        <v>19</v>
      </c>
      <c r="BA422" s="155" t="s">
        <v>19</v>
      </c>
      <c r="BB422" s="155" t="s">
        <v>19</v>
      </c>
      <c r="BC422" s="155" t="s">
        <v>19</v>
      </c>
      <c r="BD422" s="155"/>
      <c r="BE422" s="155" t="s">
        <v>19</v>
      </c>
      <c r="BF422" s="155" t="s">
        <v>19</v>
      </c>
      <c r="BG422" s="155" t="s">
        <v>19</v>
      </c>
      <c r="BH422" s="155" t="s">
        <v>19</v>
      </c>
      <c r="BI422" s="155" t="s">
        <v>19</v>
      </c>
      <c r="BJ422" s="155"/>
      <c r="BK422" s="155" t="s">
        <v>19</v>
      </c>
      <c r="BL422" s="155" t="s">
        <v>19</v>
      </c>
      <c r="BM422" s="155" t="s">
        <v>19</v>
      </c>
      <c r="BN422" s="155" t="s">
        <v>19</v>
      </c>
      <c r="BO422" s="155" t="s">
        <v>19</v>
      </c>
      <c r="BP422" s="155" t="s">
        <v>19</v>
      </c>
      <c r="BQ422" s="155" t="s">
        <v>19</v>
      </c>
      <c r="BR422" s="166">
        <v>5.0</v>
      </c>
      <c r="BS422" s="167"/>
      <c r="BT422" s="167" t="b">
        <v>0</v>
      </c>
      <c r="BU422" s="167"/>
      <c r="BV422" s="166"/>
      <c r="BW422" s="166"/>
      <c r="BX422" s="155"/>
      <c r="BY422" s="155"/>
      <c r="BZ422" s="155"/>
      <c r="CA422" s="155"/>
      <c r="CB422" s="155"/>
      <c r="CC422" s="155"/>
      <c r="CJ422" s="155"/>
      <c r="CK422" s="155"/>
      <c r="CL422" s="155"/>
      <c r="CM422" s="155"/>
      <c r="CN422" s="155"/>
      <c r="CO422" s="155"/>
      <c r="CP422" s="155"/>
      <c r="CQ422" s="155"/>
      <c r="CR422" s="155"/>
      <c r="CS422" s="155"/>
      <c r="CT422" s="155"/>
    </row>
    <row r="423">
      <c r="A423" s="7" t="s">
        <v>2330</v>
      </c>
      <c r="B423" s="132" t="b">
        <v>1</v>
      </c>
      <c r="C423" s="162"/>
      <c r="D423" s="163" t="s">
        <v>2331</v>
      </c>
      <c r="E423" s="134" t="str">
        <f t="array" ref="E423">IFNA( index(studiesdatasets!$A$2:$R4130,MATCH("*"&amp;IF(F423 = "","INVALID", F423)&amp;"*",studiesdatasets!$D$2:$D4130,0),1))</f>
        <v>set_1</v>
      </c>
      <c r="F423" s="164" t="s">
        <v>445</v>
      </c>
      <c r="G423" s="7" t="s">
        <v>2332</v>
      </c>
      <c r="H423" s="7" t="s">
        <v>2333</v>
      </c>
      <c r="I423" s="161"/>
      <c r="J423" s="161"/>
      <c r="K423" s="161" t="s">
        <v>16</v>
      </c>
      <c r="L423" s="161" t="s">
        <v>16</v>
      </c>
      <c r="M423" s="7" t="s">
        <v>799</v>
      </c>
      <c r="N423" s="7" t="str">
        <f t="shared" si="5"/>
        <v>TRUE</v>
      </c>
      <c r="O423" s="161" t="s">
        <v>488</v>
      </c>
      <c r="P423" s="161" t="s">
        <v>1822</v>
      </c>
      <c r="Q423" s="161" t="s">
        <v>1823</v>
      </c>
      <c r="R423" s="7" t="s">
        <v>525</v>
      </c>
      <c r="S423" s="7" t="s">
        <v>855</v>
      </c>
      <c r="T423" s="135">
        <v>47.60583</v>
      </c>
      <c r="U423" s="136">
        <v>-86.81778</v>
      </c>
      <c r="V423" s="137" t="s">
        <v>2327</v>
      </c>
      <c r="X423" s="165" t="s">
        <v>805</v>
      </c>
      <c r="Y423" s="155"/>
      <c r="Z423" s="155" t="s">
        <v>879</v>
      </c>
      <c r="AA423" s="166"/>
      <c r="AB423" s="166">
        <v>100.0</v>
      </c>
      <c r="AC423" s="155" t="s">
        <v>16</v>
      </c>
      <c r="AD423" s="166"/>
      <c r="AE423" s="156">
        <v>1.6</v>
      </c>
      <c r="AF423" s="156">
        <v>0.22</v>
      </c>
      <c r="AG423" s="155" t="s">
        <v>19</v>
      </c>
      <c r="AH423" s="166">
        <v>3.0</v>
      </c>
      <c r="AI423" s="155" t="s">
        <v>19</v>
      </c>
      <c r="AJ423" s="155" t="s">
        <v>19</v>
      </c>
      <c r="AK423" s="155"/>
      <c r="AL423" s="155" t="s">
        <v>19</v>
      </c>
      <c r="AM423" s="155" t="s">
        <v>19</v>
      </c>
      <c r="AN423" s="155" t="s">
        <v>19</v>
      </c>
      <c r="AO423" s="166">
        <v>14.0</v>
      </c>
      <c r="AP423" s="155" t="s">
        <v>19</v>
      </c>
      <c r="AQ423" s="155" t="s">
        <v>19</v>
      </c>
      <c r="AR423" s="155" t="s">
        <v>19</v>
      </c>
      <c r="AS423" s="155" t="s">
        <v>19</v>
      </c>
      <c r="AT423" s="155" t="s">
        <v>19</v>
      </c>
      <c r="AU423" s="155" t="s">
        <v>19</v>
      </c>
      <c r="AV423" s="155" t="s">
        <v>19</v>
      </c>
      <c r="AW423" s="155" t="s">
        <v>19</v>
      </c>
      <c r="AX423" s="155" t="s">
        <v>19</v>
      </c>
      <c r="AY423" s="155" t="s">
        <v>19</v>
      </c>
      <c r="AZ423" s="155" t="s">
        <v>19</v>
      </c>
      <c r="BA423" s="155" t="s">
        <v>19</v>
      </c>
      <c r="BB423" s="155" t="s">
        <v>19</v>
      </c>
      <c r="BC423" s="155" t="s">
        <v>19</v>
      </c>
      <c r="BD423" s="155"/>
      <c r="BE423" s="155" t="s">
        <v>19</v>
      </c>
      <c r="BF423" s="155" t="s">
        <v>19</v>
      </c>
      <c r="BG423" s="155" t="s">
        <v>19</v>
      </c>
      <c r="BH423" s="155" t="s">
        <v>19</v>
      </c>
      <c r="BI423" s="155" t="s">
        <v>19</v>
      </c>
      <c r="BJ423" s="155"/>
      <c r="BK423" s="155" t="s">
        <v>19</v>
      </c>
      <c r="BL423" s="155" t="s">
        <v>19</v>
      </c>
      <c r="BM423" s="155" t="s">
        <v>19</v>
      </c>
      <c r="BN423" s="155" t="s">
        <v>19</v>
      </c>
      <c r="BO423" s="155" t="s">
        <v>19</v>
      </c>
      <c r="BP423" s="155" t="s">
        <v>19</v>
      </c>
      <c r="BQ423" s="155" t="s">
        <v>19</v>
      </c>
      <c r="BR423" s="166">
        <v>25.0</v>
      </c>
      <c r="BS423" s="167"/>
      <c r="BT423" s="167" t="b">
        <v>0</v>
      </c>
      <c r="BU423" s="167"/>
      <c r="BV423" s="166"/>
      <c r="BW423" s="166"/>
      <c r="BX423" s="155"/>
      <c r="BY423" s="155"/>
      <c r="BZ423" s="155"/>
      <c r="CA423" s="155"/>
      <c r="CB423" s="155"/>
      <c r="CC423" s="155"/>
      <c r="CJ423" s="155"/>
      <c r="CK423" s="155"/>
      <c r="CL423" s="155"/>
      <c r="CM423" s="155"/>
      <c r="CN423" s="155"/>
      <c r="CO423" s="155"/>
      <c r="CP423" s="155"/>
      <c r="CQ423" s="155"/>
      <c r="CR423" s="155"/>
      <c r="CS423" s="155"/>
      <c r="CT423" s="155"/>
    </row>
    <row r="424">
      <c r="A424" s="7" t="s">
        <v>2334</v>
      </c>
      <c r="B424" s="132" t="b">
        <v>1</v>
      </c>
      <c r="C424" s="162"/>
      <c r="D424" s="163" t="s">
        <v>2331</v>
      </c>
      <c r="E424" s="134" t="str">
        <f t="array" ref="E424">IFNA( index(studiesdatasets!$A$2:$R4130,MATCH("*"&amp;IF(F424 = "","INVALID", F424)&amp;"*",studiesdatasets!$D$2:$D4130,0),1))</f>
        <v>set_1</v>
      </c>
      <c r="F424" s="164" t="s">
        <v>445</v>
      </c>
      <c r="G424" s="7" t="s">
        <v>2332</v>
      </c>
      <c r="H424" s="7" t="s">
        <v>2335</v>
      </c>
      <c r="I424" s="161"/>
      <c r="J424" s="161"/>
      <c r="K424" s="161" t="s">
        <v>16</v>
      </c>
      <c r="L424" s="161" t="s">
        <v>16</v>
      </c>
      <c r="M424" s="7" t="s">
        <v>799</v>
      </c>
      <c r="N424" s="7" t="str">
        <f t="shared" si="5"/>
        <v>TRUE</v>
      </c>
      <c r="O424" s="7" t="s">
        <v>451</v>
      </c>
      <c r="P424" s="161" t="s">
        <v>1827</v>
      </c>
      <c r="Q424" s="161" t="s">
        <v>801</v>
      </c>
      <c r="R424" s="7" t="s">
        <v>525</v>
      </c>
      <c r="S424" s="7" t="s">
        <v>855</v>
      </c>
      <c r="T424" s="135">
        <v>47.60583</v>
      </c>
      <c r="U424" s="136">
        <v>-86.81778</v>
      </c>
      <c r="V424" s="137" t="s">
        <v>2327</v>
      </c>
      <c r="X424" s="165" t="s">
        <v>805</v>
      </c>
      <c r="Y424" s="155"/>
      <c r="Z424" s="155" t="s">
        <v>879</v>
      </c>
      <c r="AA424" s="166"/>
      <c r="AB424" s="166">
        <v>100.0</v>
      </c>
      <c r="AC424" s="155" t="s">
        <v>16</v>
      </c>
      <c r="AD424" s="166"/>
      <c r="AE424" s="156">
        <v>1.6</v>
      </c>
      <c r="AF424" s="156">
        <v>0.22</v>
      </c>
      <c r="AG424" s="155" t="s">
        <v>19</v>
      </c>
      <c r="AH424" s="166">
        <v>3.0</v>
      </c>
      <c r="AI424" s="155" t="s">
        <v>19</v>
      </c>
      <c r="AJ424" s="155" t="s">
        <v>19</v>
      </c>
      <c r="AK424" s="155"/>
      <c r="AL424" s="155" t="s">
        <v>19</v>
      </c>
      <c r="AM424" s="155" t="s">
        <v>19</v>
      </c>
      <c r="AN424" s="155" t="s">
        <v>19</v>
      </c>
      <c r="AO424" s="166">
        <v>14.0</v>
      </c>
      <c r="AP424" s="155" t="s">
        <v>19</v>
      </c>
      <c r="AQ424" s="155" t="s">
        <v>19</v>
      </c>
      <c r="AR424" s="155" t="s">
        <v>19</v>
      </c>
      <c r="AS424" s="155" t="s">
        <v>19</v>
      </c>
      <c r="AT424" s="155" t="s">
        <v>19</v>
      </c>
      <c r="AU424" s="155" t="s">
        <v>19</v>
      </c>
      <c r="AV424" s="155" t="s">
        <v>19</v>
      </c>
      <c r="AW424" s="155" t="s">
        <v>19</v>
      </c>
      <c r="AX424" s="155" t="s">
        <v>19</v>
      </c>
      <c r="AY424" s="155" t="s">
        <v>19</v>
      </c>
      <c r="AZ424" s="155" t="s">
        <v>19</v>
      </c>
      <c r="BA424" s="155" t="s">
        <v>19</v>
      </c>
      <c r="BB424" s="155" t="s">
        <v>19</v>
      </c>
      <c r="BC424" s="155" t="s">
        <v>19</v>
      </c>
      <c r="BD424" s="155"/>
      <c r="BE424" s="155" t="s">
        <v>19</v>
      </c>
      <c r="BF424" s="155" t="s">
        <v>19</v>
      </c>
      <c r="BG424" s="155" t="s">
        <v>19</v>
      </c>
      <c r="BH424" s="155" t="s">
        <v>19</v>
      </c>
      <c r="BI424" s="155" t="s">
        <v>19</v>
      </c>
      <c r="BJ424" s="155"/>
      <c r="BK424" s="155" t="s">
        <v>19</v>
      </c>
      <c r="BL424" s="155" t="s">
        <v>19</v>
      </c>
      <c r="BM424" s="155" t="s">
        <v>19</v>
      </c>
      <c r="BN424" s="155" t="s">
        <v>19</v>
      </c>
      <c r="BO424" s="155" t="s">
        <v>19</v>
      </c>
      <c r="BP424" s="155" t="s">
        <v>19</v>
      </c>
      <c r="BQ424" s="155" t="s">
        <v>19</v>
      </c>
      <c r="BR424" s="166">
        <v>25.0</v>
      </c>
      <c r="BS424" s="167"/>
      <c r="BT424" s="167" t="b">
        <v>0</v>
      </c>
      <c r="BU424" s="167"/>
      <c r="BV424" s="166"/>
      <c r="BW424" s="166"/>
      <c r="BX424" s="155"/>
      <c r="BY424" s="155"/>
      <c r="BZ424" s="155"/>
      <c r="CA424" s="155"/>
      <c r="CB424" s="155"/>
      <c r="CC424" s="155"/>
      <c r="CJ424" s="155"/>
      <c r="CK424" s="155"/>
      <c r="CL424" s="155"/>
      <c r="CM424" s="155"/>
      <c r="CN424" s="155"/>
      <c r="CO424" s="155"/>
      <c r="CP424" s="155"/>
      <c r="CQ424" s="155"/>
      <c r="CR424" s="155"/>
      <c r="CS424" s="155"/>
      <c r="CT424" s="155"/>
    </row>
    <row r="425">
      <c r="A425" s="7" t="s">
        <v>2336</v>
      </c>
      <c r="B425" s="132" t="b">
        <v>1</v>
      </c>
      <c r="C425" s="162"/>
      <c r="D425" s="163" t="s">
        <v>2337</v>
      </c>
      <c r="E425" s="134" t="str">
        <f t="array" ref="E425">IFNA( index(studiesdatasets!$A$2:$R4130,MATCH("*"&amp;IF(F425 = "","INVALID", F425)&amp;"*",studiesdatasets!$D$2:$D4130,0),1))</f>
        <v>set_1</v>
      </c>
      <c r="F425" s="164" t="s">
        <v>445</v>
      </c>
      <c r="G425" s="7" t="s">
        <v>2338</v>
      </c>
      <c r="H425" s="7" t="s">
        <v>2339</v>
      </c>
      <c r="I425" s="161"/>
      <c r="J425" s="161"/>
      <c r="K425" s="161" t="s">
        <v>16</v>
      </c>
      <c r="L425" s="161" t="s">
        <v>16</v>
      </c>
      <c r="M425" s="7" t="s">
        <v>799</v>
      </c>
      <c r="N425" s="7" t="str">
        <f t="shared" si="5"/>
        <v>TRUE</v>
      </c>
      <c r="O425" s="161" t="s">
        <v>488</v>
      </c>
      <c r="P425" s="161" t="s">
        <v>1822</v>
      </c>
      <c r="Q425" s="161" t="s">
        <v>1823</v>
      </c>
      <c r="R425" s="7" t="s">
        <v>525</v>
      </c>
      <c r="S425" s="7" t="s">
        <v>855</v>
      </c>
      <c r="T425" s="135">
        <v>47.60583</v>
      </c>
      <c r="U425" s="136">
        <v>-86.81778</v>
      </c>
      <c r="V425" s="137" t="s">
        <v>2327</v>
      </c>
      <c r="X425" s="165" t="s">
        <v>805</v>
      </c>
      <c r="Y425" s="155"/>
      <c r="Z425" s="155" t="s">
        <v>879</v>
      </c>
      <c r="AA425" s="166"/>
      <c r="AB425" s="166">
        <v>1.8</v>
      </c>
      <c r="AC425" s="155" t="s">
        <v>16</v>
      </c>
      <c r="AD425" s="166"/>
      <c r="AE425" s="156">
        <v>1.6</v>
      </c>
      <c r="AF425" s="156">
        <v>0.22</v>
      </c>
      <c r="AG425" s="155" t="s">
        <v>19</v>
      </c>
      <c r="AH425" s="166">
        <v>2.0</v>
      </c>
      <c r="AI425" s="155" t="s">
        <v>19</v>
      </c>
      <c r="AJ425" s="155" t="s">
        <v>19</v>
      </c>
      <c r="AK425" s="155"/>
      <c r="AL425" s="155" t="s">
        <v>19</v>
      </c>
      <c r="AM425" s="155" t="s">
        <v>19</v>
      </c>
      <c r="AN425" s="155" t="s">
        <v>19</v>
      </c>
      <c r="AO425" s="166">
        <v>14.0</v>
      </c>
      <c r="AP425" s="155" t="s">
        <v>19</v>
      </c>
      <c r="AQ425" s="155" t="s">
        <v>19</v>
      </c>
      <c r="AR425" s="155" t="s">
        <v>19</v>
      </c>
      <c r="AS425" s="155" t="s">
        <v>19</v>
      </c>
      <c r="AT425" s="155" t="s">
        <v>19</v>
      </c>
      <c r="AU425" s="155" t="s">
        <v>19</v>
      </c>
      <c r="AV425" s="155" t="s">
        <v>19</v>
      </c>
      <c r="AW425" s="155" t="s">
        <v>19</v>
      </c>
      <c r="AX425" s="155" t="s">
        <v>19</v>
      </c>
      <c r="AY425" s="155" t="s">
        <v>19</v>
      </c>
      <c r="AZ425" s="155" t="s">
        <v>19</v>
      </c>
      <c r="BA425" s="155" t="s">
        <v>19</v>
      </c>
      <c r="BB425" s="155" t="s">
        <v>19</v>
      </c>
      <c r="BC425" s="155" t="s">
        <v>19</v>
      </c>
      <c r="BD425" s="155"/>
      <c r="BE425" s="155" t="s">
        <v>19</v>
      </c>
      <c r="BF425" s="155" t="s">
        <v>19</v>
      </c>
      <c r="BG425" s="155" t="s">
        <v>19</v>
      </c>
      <c r="BH425" s="155" t="s">
        <v>19</v>
      </c>
      <c r="BI425" s="155" t="s">
        <v>19</v>
      </c>
      <c r="BJ425" s="155"/>
      <c r="BK425" s="155" t="s">
        <v>19</v>
      </c>
      <c r="BL425" s="155" t="s">
        <v>19</v>
      </c>
      <c r="BM425" s="155" t="s">
        <v>19</v>
      </c>
      <c r="BN425" s="155" t="s">
        <v>19</v>
      </c>
      <c r="BO425" s="155" t="s">
        <v>19</v>
      </c>
      <c r="BP425" s="155" t="s">
        <v>19</v>
      </c>
      <c r="BQ425" s="155" t="s">
        <v>19</v>
      </c>
      <c r="BR425" s="166">
        <v>55.0</v>
      </c>
      <c r="BS425" s="167"/>
      <c r="BT425" s="167" t="b">
        <v>0</v>
      </c>
      <c r="BU425" s="167"/>
      <c r="BV425" s="166"/>
      <c r="BW425" s="166"/>
      <c r="BX425" s="155"/>
      <c r="BY425" s="155"/>
      <c r="BZ425" s="155"/>
      <c r="CA425" s="155"/>
      <c r="CB425" s="155"/>
      <c r="CC425" s="155"/>
      <c r="CJ425" s="155"/>
      <c r="CK425" s="155"/>
      <c r="CL425" s="155"/>
      <c r="CM425" s="155"/>
      <c r="CN425" s="155"/>
      <c r="CO425" s="155"/>
      <c r="CP425" s="155"/>
      <c r="CQ425" s="155"/>
      <c r="CR425" s="155"/>
      <c r="CS425" s="155"/>
      <c r="CT425" s="155"/>
    </row>
    <row r="426">
      <c r="A426" s="7" t="s">
        <v>2340</v>
      </c>
      <c r="B426" s="132" t="b">
        <v>1</v>
      </c>
      <c r="C426" s="162"/>
      <c r="D426" s="163" t="s">
        <v>2337</v>
      </c>
      <c r="E426" s="134" t="str">
        <f t="array" ref="E426">IFNA( index(studiesdatasets!$A$2:$R4130,MATCH("*"&amp;IF(F426 = "","INVALID", F426)&amp;"*",studiesdatasets!$D$2:$D4130,0),1))</f>
        <v>set_1</v>
      </c>
      <c r="F426" s="164" t="s">
        <v>445</v>
      </c>
      <c r="G426" s="7" t="s">
        <v>2338</v>
      </c>
      <c r="H426" s="7" t="s">
        <v>2341</v>
      </c>
      <c r="I426" s="161"/>
      <c r="J426" s="161"/>
      <c r="K426" s="161" t="s">
        <v>16</v>
      </c>
      <c r="L426" s="161" t="s">
        <v>16</v>
      </c>
      <c r="M426" s="7" t="s">
        <v>799</v>
      </c>
      <c r="N426" s="7" t="str">
        <f t="shared" si="5"/>
        <v>TRUE</v>
      </c>
      <c r="O426" s="7" t="s">
        <v>451</v>
      </c>
      <c r="P426" s="161" t="s">
        <v>1827</v>
      </c>
      <c r="Q426" s="161" t="s">
        <v>801</v>
      </c>
      <c r="R426" s="7" t="s">
        <v>525</v>
      </c>
      <c r="S426" s="7" t="s">
        <v>855</v>
      </c>
      <c r="T426" s="135">
        <v>47.60583</v>
      </c>
      <c r="U426" s="136">
        <v>-86.81778</v>
      </c>
      <c r="V426" s="137" t="s">
        <v>2327</v>
      </c>
      <c r="X426" s="165" t="s">
        <v>805</v>
      </c>
      <c r="Y426" s="155"/>
      <c r="Z426" s="155" t="s">
        <v>879</v>
      </c>
      <c r="AA426" s="166"/>
      <c r="AB426" s="166">
        <v>1.8</v>
      </c>
      <c r="AC426" s="155" t="s">
        <v>16</v>
      </c>
      <c r="AD426" s="166"/>
      <c r="AE426" s="156">
        <v>1.6</v>
      </c>
      <c r="AF426" s="156">
        <v>0.22</v>
      </c>
      <c r="AG426" s="155" t="s">
        <v>19</v>
      </c>
      <c r="AH426" s="166">
        <v>2.0</v>
      </c>
      <c r="AI426" s="155" t="s">
        <v>19</v>
      </c>
      <c r="AJ426" s="155" t="s">
        <v>19</v>
      </c>
      <c r="AK426" s="155"/>
      <c r="AL426" s="155" t="s">
        <v>19</v>
      </c>
      <c r="AM426" s="155" t="s">
        <v>19</v>
      </c>
      <c r="AN426" s="155" t="s">
        <v>19</v>
      </c>
      <c r="AO426" s="166">
        <v>14.0</v>
      </c>
      <c r="AP426" s="155" t="s">
        <v>19</v>
      </c>
      <c r="AQ426" s="155" t="s">
        <v>19</v>
      </c>
      <c r="AR426" s="155" t="s">
        <v>19</v>
      </c>
      <c r="AS426" s="155" t="s">
        <v>19</v>
      </c>
      <c r="AT426" s="155" t="s">
        <v>19</v>
      </c>
      <c r="AU426" s="155" t="s">
        <v>19</v>
      </c>
      <c r="AV426" s="155" t="s">
        <v>19</v>
      </c>
      <c r="AW426" s="155" t="s">
        <v>19</v>
      </c>
      <c r="AX426" s="155" t="s">
        <v>19</v>
      </c>
      <c r="AY426" s="155" t="s">
        <v>19</v>
      </c>
      <c r="AZ426" s="155" t="s">
        <v>19</v>
      </c>
      <c r="BA426" s="155" t="s">
        <v>19</v>
      </c>
      <c r="BB426" s="155" t="s">
        <v>19</v>
      </c>
      <c r="BC426" s="155" t="s">
        <v>19</v>
      </c>
      <c r="BD426" s="155"/>
      <c r="BE426" s="155" t="s">
        <v>19</v>
      </c>
      <c r="BF426" s="155" t="s">
        <v>19</v>
      </c>
      <c r="BG426" s="155" t="s">
        <v>19</v>
      </c>
      <c r="BH426" s="155" t="s">
        <v>19</v>
      </c>
      <c r="BI426" s="155" t="s">
        <v>19</v>
      </c>
      <c r="BJ426" s="155"/>
      <c r="BK426" s="155" t="s">
        <v>19</v>
      </c>
      <c r="BL426" s="155" t="s">
        <v>19</v>
      </c>
      <c r="BM426" s="155" t="s">
        <v>19</v>
      </c>
      <c r="BN426" s="155" t="s">
        <v>19</v>
      </c>
      <c r="BO426" s="155" t="s">
        <v>19</v>
      </c>
      <c r="BP426" s="155" t="s">
        <v>19</v>
      </c>
      <c r="BQ426" s="155" t="s">
        <v>19</v>
      </c>
      <c r="BR426" s="166">
        <v>55.0</v>
      </c>
      <c r="BS426" s="167"/>
      <c r="BT426" s="167" t="b">
        <v>0</v>
      </c>
      <c r="BU426" s="167"/>
      <c r="BV426" s="166"/>
      <c r="BW426" s="166"/>
      <c r="BX426" s="155"/>
      <c r="BY426" s="155"/>
      <c r="BZ426" s="155"/>
      <c r="CA426" s="155"/>
      <c r="CB426" s="155"/>
      <c r="CC426" s="155"/>
      <c r="CJ426" s="155"/>
      <c r="CK426" s="155"/>
      <c r="CL426" s="155"/>
      <c r="CM426" s="155"/>
      <c r="CN426" s="155"/>
      <c r="CO426" s="155"/>
      <c r="CP426" s="155"/>
      <c r="CQ426" s="155"/>
      <c r="CR426" s="155"/>
      <c r="CS426" s="155"/>
      <c r="CT426" s="155"/>
    </row>
    <row r="427">
      <c r="A427" s="7" t="s">
        <v>2342</v>
      </c>
      <c r="B427" s="132" t="b">
        <v>1</v>
      </c>
      <c r="C427" s="162"/>
      <c r="D427" s="163" t="s">
        <v>2343</v>
      </c>
      <c r="E427" s="134" t="str">
        <f t="array" ref="E427">IFNA( index(studiesdatasets!$A$2:$R4130,MATCH("*"&amp;IF(F427 = "","INVALID", F427)&amp;"*",studiesdatasets!$D$2:$D4130,0),1))</f>
        <v>set_1</v>
      </c>
      <c r="F427" s="164" t="s">
        <v>445</v>
      </c>
      <c r="G427" s="7" t="s">
        <v>2344</v>
      </c>
      <c r="H427" s="7" t="s">
        <v>2345</v>
      </c>
      <c r="I427" s="161"/>
      <c r="J427" s="161"/>
      <c r="K427" s="161" t="s">
        <v>16</v>
      </c>
      <c r="L427" s="161" t="s">
        <v>16</v>
      </c>
      <c r="M427" s="7" t="s">
        <v>799</v>
      </c>
      <c r="N427" s="7" t="str">
        <f t="shared" si="5"/>
        <v>TRUE</v>
      </c>
      <c r="O427" s="161" t="s">
        <v>488</v>
      </c>
      <c r="P427" s="161" t="s">
        <v>1822</v>
      </c>
      <c r="Q427" s="161" t="s">
        <v>1823</v>
      </c>
      <c r="R427" s="7" t="s">
        <v>525</v>
      </c>
      <c r="S427" s="7" t="s">
        <v>855</v>
      </c>
      <c r="T427" s="135">
        <v>46.993306</v>
      </c>
      <c r="U427" s="136">
        <v>-85.16111</v>
      </c>
      <c r="V427" s="137" t="s">
        <v>2346</v>
      </c>
      <c r="X427" s="165" t="s">
        <v>805</v>
      </c>
      <c r="Y427" s="155"/>
      <c r="Z427" s="155" t="s">
        <v>879</v>
      </c>
      <c r="AA427" s="166"/>
      <c r="AB427" s="166">
        <v>83.1</v>
      </c>
      <c r="AC427" s="155" t="s">
        <v>16</v>
      </c>
      <c r="AD427" s="166"/>
      <c r="AE427" s="156">
        <v>1.6</v>
      </c>
      <c r="AF427" s="156">
        <v>0.22</v>
      </c>
      <c r="AG427" s="155" t="s">
        <v>19</v>
      </c>
      <c r="AH427" s="166">
        <v>2.0</v>
      </c>
      <c r="AI427" s="155" t="s">
        <v>19</v>
      </c>
      <c r="AJ427" s="155" t="s">
        <v>19</v>
      </c>
      <c r="AK427" s="155"/>
      <c r="AL427" s="155" t="s">
        <v>19</v>
      </c>
      <c r="AM427" s="155" t="s">
        <v>19</v>
      </c>
      <c r="AN427" s="155" t="s">
        <v>19</v>
      </c>
      <c r="AO427" s="166">
        <v>14.0</v>
      </c>
      <c r="AP427" s="155" t="s">
        <v>19</v>
      </c>
      <c r="AQ427" s="155" t="s">
        <v>19</v>
      </c>
      <c r="AR427" s="155" t="s">
        <v>19</v>
      </c>
      <c r="AS427" s="155" t="s">
        <v>19</v>
      </c>
      <c r="AT427" s="155" t="s">
        <v>19</v>
      </c>
      <c r="AU427" s="155" t="s">
        <v>19</v>
      </c>
      <c r="AV427" s="155" t="s">
        <v>19</v>
      </c>
      <c r="AW427" s="155" t="s">
        <v>19</v>
      </c>
      <c r="AX427" s="155" t="s">
        <v>19</v>
      </c>
      <c r="AY427" s="155" t="s">
        <v>19</v>
      </c>
      <c r="AZ427" s="155" t="s">
        <v>19</v>
      </c>
      <c r="BA427" s="155" t="s">
        <v>19</v>
      </c>
      <c r="BB427" s="155" t="s">
        <v>19</v>
      </c>
      <c r="BC427" s="155" t="s">
        <v>19</v>
      </c>
      <c r="BD427" s="155"/>
      <c r="BE427" s="155" t="s">
        <v>19</v>
      </c>
      <c r="BF427" s="155" t="s">
        <v>19</v>
      </c>
      <c r="BG427" s="155" t="s">
        <v>19</v>
      </c>
      <c r="BH427" s="155" t="s">
        <v>19</v>
      </c>
      <c r="BI427" s="155" t="s">
        <v>19</v>
      </c>
      <c r="BJ427" s="155"/>
      <c r="BK427" s="155" t="s">
        <v>19</v>
      </c>
      <c r="BL427" s="155" t="s">
        <v>19</v>
      </c>
      <c r="BM427" s="155" t="s">
        <v>19</v>
      </c>
      <c r="BN427" s="155" t="s">
        <v>19</v>
      </c>
      <c r="BO427" s="155" t="s">
        <v>19</v>
      </c>
      <c r="BP427" s="155" t="s">
        <v>19</v>
      </c>
      <c r="BQ427" s="155" t="s">
        <v>19</v>
      </c>
      <c r="BR427" s="166">
        <v>90.0</v>
      </c>
      <c r="BS427" s="167"/>
      <c r="BT427" s="167" t="b">
        <v>0</v>
      </c>
      <c r="BU427" s="167"/>
      <c r="BV427" s="166"/>
      <c r="BW427" s="166"/>
      <c r="BX427" s="155"/>
      <c r="BY427" s="155"/>
      <c r="BZ427" s="155"/>
      <c r="CA427" s="155"/>
      <c r="CB427" s="155"/>
      <c r="CC427" s="155"/>
      <c r="CJ427" s="155"/>
      <c r="CK427" s="155"/>
      <c r="CL427" s="155"/>
      <c r="CM427" s="155"/>
      <c r="CN427" s="155"/>
      <c r="CO427" s="155"/>
      <c r="CP427" s="155"/>
      <c r="CQ427" s="155"/>
      <c r="CR427" s="155"/>
      <c r="CS427" s="155"/>
      <c r="CT427" s="155"/>
    </row>
    <row r="428">
      <c r="A428" s="7" t="s">
        <v>2347</v>
      </c>
      <c r="B428" s="132" t="b">
        <v>1</v>
      </c>
      <c r="C428" s="162"/>
      <c r="D428" s="163" t="s">
        <v>2343</v>
      </c>
      <c r="E428" s="134" t="str">
        <f t="array" ref="E428">IFNA( index(studiesdatasets!$A$2:$R4130,MATCH("*"&amp;IF(F428 = "","INVALID", F428)&amp;"*",studiesdatasets!$D$2:$D4130,0),1))</f>
        <v>set_1</v>
      </c>
      <c r="F428" s="164" t="s">
        <v>445</v>
      </c>
      <c r="G428" s="7" t="s">
        <v>2344</v>
      </c>
      <c r="H428" s="7" t="s">
        <v>2348</v>
      </c>
      <c r="I428" s="161"/>
      <c r="J428" s="161"/>
      <c r="K428" s="161" t="s">
        <v>16</v>
      </c>
      <c r="L428" s="161" t="s">
        <v>16</v>
      </c>
      <c r="M428" s="7" t="s">
        <v>799</v>
      </c>
      <c r="N428" s="7" t="str">
        <f t="shared" si="5"/>
        <v>TRUE</v>
      </c>
      <c r="O428" s="7" t="s">
        <v>451</v>
      </c>
      <c r="P428" s="161" t="s">
        <v>1827</v>
      </c>
      <c r="Q428" s="161" t="s">
        <v>801</v>
      </c>
      <c r="R428" s="7" t="s">
        <v>525</v>
      </c>
      <c r="S428" s="7" t="s">
        <v>855</v>
      </c>
      <c r="T428" s="135">
        <v>46.993306</v>
      </c>
      <c r="U428" s="136">
        <v>-85.16111</v>
      </c>
      <c r="V428" s="137" t="s">
        <v>2346</v>
      </c>
      <c r="X428" s="165" t="s">
        <v>805</v>
      </c>
      <c r="Y428" s="155"/>
      <c r="Z428" s="155" t="s">
        <v>879</v>
      </c>
      <c r="AA428" s="166"/>
      <c r="AB428" s="166">
        <v>83.1</v>
      </c>
      <c r="AC428" s="155" t="s">
        <v>16</v>
      </c>
      <c r="AD428" s="166"/>
      <c r="AE428" s="156">
        <v>1.6</v>
      </c>
      <c r="AF428" s="156">
        <v>0.22</v>
      </c>
      <c r="AG428" s="155" t="s">
        <v>19</v>
      </c>
      <c r="AH428" s="166">
        <v>2.0</v>
      </c>
      <c r="AI428" s="155" t="s">
        <v>19</v>
      </c>
      <c r="AJ428" s="155" t="s">
        <v>19</v>
      </c>
      <c r="AK428" s="155"/>
      <c r="AL428" s="155" t="s">
        <v>19</v>
      </c>
      <c r="AM428" s="155" t="s">
        <v>19</v>
      </c>
      <c r="AN428" s="155" t="s">
        <v>19</v>
      </c>
      <c r="AO428" s="166">
        <v>14.0</v>
      </c>
      <c r="AP428" s="155" t="s">
        <v>19</v>
      </c>
      <c r="AQ428" s="155" t="s">
        <v>19</v>
      </c>
      <c r="AR428" s="155" t="s">
        <v>19</v>
      </c>
      <c r="AS428" s="155" t="s">
        <v>19</v>
      </c>
      <c r="AT428" s="155" t="s">
        <v>19</v>
      </c>
      <c r="AU428" s="155" t="s">
        <v>19</v>
      </c>
      <c r="AV428" s="155" t="s">
        <v>19</v>
      </c>
      <c r="AW428" s="155" t="s">
        <v>19</v>
      </c>
      <c r="AX428" s="155" t="s">
        <v>19</v>
      </c>
      <c r="AY428" s="155" t="s">
        <v>19</v>
      </c>
      <c r="AZ428" s="155" t="s">
        <v>19</v>
      </c>
      <c r="BA428" s="155" t="s">
        <v>19</v>
      </c>
      <c r="BB428" s="155" t="s">
        <v>19</v>
      </c>
      <c r="BC428" s="155" t="s">
        <v>19</v>
      </c>
      <c r="BD428" s="155"/>
      <c r="BE428" s="155" t="s">
        <v>19</v>
      </c>
      <c r="BF428" s="155" t="s">
        <v>19</v>
      </c>
      <c r="BG428" s="155" t="s">
        <v>19</v>
      </c>
      <c r="BH428" s="155" t="s">
        <v>19</v>
      </c>
      <c r="BI428" s="155" t="s">
        <v>19</v>
      </c>
      <c r="BJ428" s="155"/>
      <c r="BK428" s="155" t="s">
        <v>19</v>
      </c>
      <c r="BL428" s="155" t="s">
        <v>19</v>
      </c>
      <c r="BM428" s="155" t="s">
        <v>19</v>
      </c>
      <c r="BN428" s="155" t="s">
        <v>19</v>
      </c>
      <c r="BO428" s="155" t="s">
        <v>19</v>
      </c>
      <c r="BP428" s="155" t="s">
        <v>19</v>
      </c>
      <c r="BQ428" s="155" t="s">
        <v>19</v>
      </c>
      <c r="BR428" s="166">
        <v>90.0</v>
      </c>
      <c r="BS428" s="167"/>
      <c r="BT428" s="167" t="b">
        <v>0</v>
      </c>
      <c r="BU428" s="167"/>
      <c r="BV428" s="166"/>
      <c r="BW428" s="166"/>
      <c r="BX428" s="155"/>
      <c r="BY428" s="155"/>
      <c r="BZ428" s="155"/>
      <c r="CA428" s="155"/>
      <c r="CB428" s="155"/>
      <c r="CC428" s="155"/>
      <c r="CJ428" s="155"/>
      <c r="CK428" s="155"/>
      <c r="CL428" s="155"/>
      <c r="CM428" s="155"/>
      <c r="CN428" s="155"/>
      <c r="CO428" s="155"/>
      <c r="CP428" s="155"/>
      <c r="CQ428" s="155"/>
      <c r="CR428" s="155"/>
      <c r="CS428" s="155"/>
      <c r="CT428" s="155"/>
    </row>
    <row r="429">
      <c r="A429" s="7" t="s">
        <v>2349</v>
      </c>
      <c r="B429" s="132" t="b">
        <v>1</v>
      </c>
      <c r="C429" s="162"/>
      <c r="D429" s="163" t="s">
        <v>2350</v>
      </c>
      <c r="E429" s="134" t="str">
        <f t="array" ref="E429">IFNA( index(studiesdatasets!$A$2:$R4130,MATCH("*"&amp;IF(F429 = "","INVALID", F429)&amp;"*",studiesdatasets!$D$2:$D4130,0),1))</f>
        <v>set_1</v>
      </c>
      <c r="F429" s="164" t="s">
        <v>445</v>
      </c>
      <c r="G429" s="7" t="s">
        <v>2351</v>
      </c>
      <c r="H429" s="7" t="s">
        <v>2352</v>
      </c>
      <c r="I429" s="161"/>
      <c r="J429" s="161"/>
      <c r="K429" s="161" t="s">
        <v>16</v>
      </c>
      <c r="L429" s="161" t="s">
        <v>16</v>
      </c>
      <c r="M429" s="7" t="s">
        <v>799</v>
      </c>
      <c r="N429" s="7" t="str">
        <f t="shared" si="5"/>
        <v>TRUE</v>
      </c>
      <c r="O429" s="161" t="s">
        <v>488</v>
      </c>
      <c r="P429" s="161" t="s">
        <v>1822</v>
      </c>
      <c r="Q429" s="161" t="s">
        <v>1823</v>
      </c>
      <c r="R429" s="7" t="s">
        <v>525</v>
      </c>
      <c r="S429" s="7" t="s">
        <v>855</v>
      </c>
      <c r="T429" s="135">
        <v>46.993306</v>
      </c>
      <c r="U429" s="136">
        <v>-85.16111</v>
      </c>
      <c r="V429" s="137" t="s">
        <v>2346</v>
      </c>
      <c r="X429" s="165" t="s">
        <v>805</v>
      </c>
      <c r="Y429" s="155"/>
      <c r="Z429" s="155" t="s">
        <v>879</v>
      </c>
      <c r="AA429" s="166"/>
      <c r="AB429" s="166">
        <v>50.0</v>
      </c>
      <c r="AC429" s="155" t="s">
        <v>16</v>
      </c>
      <c r="AD429" s="166"/>
      <c r="AE429" s="156">
        <v>1.6</v>
      </c>
      <c r="AF429" s="156">
        <v>0.22</v>
      </c>
      <c r="AG429" s="155" t="s">
        <v>19</v>
      </c>
      <c r="AH429" s="166">
        <v>2.0</v>
      </c>
      <c r="AI429" s="155" t="s">
        <v>19</v>
      </c>
      <c r="AJ429" s="155" t="s">
        <v>19</v>
      </c>
      <c r="AK429" s="155"/>
      <c r="AL429" s="155" t="s">
        <v>19</v>
      </c>
      <c r="AM429" s="155" t="s">
        <v>19</v>
      </c>
      <c r="AN429" s="155" t="s">
        <v>19</v>
      </c>
      <c r="AO429" s="166">
        <v>14.0</v>
      </c>
      <c r="AP429" s="155" t="s">
        <v>19</v>
      </c>
      <c r="AQ429" s="155" t="s">
        <v>19</v>
      </c>
      <c r="AR429" s="155" t="s">
        <v>19</v>
      </c>
      <c r="AS429" s="155" t="s">
        <v>19</v>
      </c>
      <c r="AT429" s="155" t="s">
        <v>19</v>
      </c>
      <c r="AU429" s="155" t="s">
        <v>19</v>
      </c>
      <c r="AV429" s="155" t="s">
        <v>19</v>
      </c>
      <c r="AW429" s="155" t="s">
        <v>19</v>
      </c>
      <c r="AX429" s="155" t="s">
        <v>19</v>
      </c>
      <c r="AY429" s="155" t="s">
        <v>19</v>
      </c>
      <c r="AZ429" s="155" t="s">
        <v>19</v>
      </c>
      <c r="BA429" s="155" t="s">
        <v>19</v>
      </c>
      <c r="BB429" s="155" t="s">
        <v>19</v>
      </c>
      <c r="BC429" s="155" t="s">
        <v>19</v>
      </c>
      <c r="BD429" s="155"/>
      <c r="BE429" s="155" t="s">
        <v>19</v>
      </c>
      <c r="BF429" s="155" t="s">
        <v>19</v>
      </c>
      <c r="BG429" s="155" t="s">
        <v>19</v>
      </c>
      <c r="BH429" s="155" t="s">
        <v>19</v>
      </c>
      <c r="BI429" s="155" t="s">
        <v>19</v>
      </c>
      <c r="BJ429" s="155"/>
      <c r="BK429" s="155" t="s">
        <v>19</v>
      </c>
      <c r="BL429" s="155" t="s">
        <v>19</v>
      </c>
      <c r="BM429" s="155" t="s">
        <v>19</v>
      </c>
      <c r="BN429" s="155" t="s">
        <v>19</v>
      </c>
      <c r="BO429" s="155" t="s">
        <v>19</v>
      </c>
      <c r="BP429" s="155" t="s">
        <v>19</v>
      </c>
      <c r="BQ429" s="155" t="s">
        <v>19</v>
      </c>
      <c r="BR429" s="166">
        <v>85.0</v>
      </c>
      <c r="BS429" s="167"/>
      <c r="BT429" s="167" t="b">
        <v>0</v>
      </c>
      <c r="BU429" s="167"/>
      <c r="BV429" s="166"/>
      <c r="BW429" s="166"/>
      <c r="BX429" s="155"/>
      <c r="BY429" s="155"/>
      <c r="BZ429" s="155"/>
      <c r="CA429" s="155"/>
      <c r="CB429" s="155"/>
      <c r="CC429" s="155"/>
      <c r="CJ429" s="155"/>
      <c r="CK429" s="155"/>
      <c r="CL429" s="155"/>
      <c r="CM429" s="155"/>
      <c r="CN429" s="155"/>
      <c r="CO429" s="155"/>
      <c r="CP429" s="155"/>
      <c r="CQ429" s="155"/>
      <c r="CR429" s="155"/>
      <c r="CS429" s="155"/>
      <c r="CT429" s="155"/>
    </row>
    <row r="430">
      <c r="A430" s="7" t="s">
        <v>2353</v>
      </c>
      <c r="B430" s="132" t="b">
        <v>1</v>
      </c>
      <c r="C430" s="162"/>
      <c r="D430" s="163" t="s">
        <v>2350</v>
      </c>
      <c r="E430" s="134" t="str">
        <f t="array" ref="E430">IFNA( index(studiesdatasets!$A$2:$R4130,MATCH("*"&amp;IF(F430 = "","INVALID", F430)&amp;"*",studiesdatasets!$D$2:$D4130,0),1))</f>
        <v>set_1</v>
      </c>
      <c r="F430" s="164" t="s">
        <v>445</v>
      </c>
      <c r="G430" s="7" t="s">
        <v>2351</v>
      </c>
      <c r="H430" s="7" t="s">
        <v>2354</v>
      </c>
      <c r="I430" s="161"/>
      <c r="J430" s="161"/>
      <c r="K430" s="161" t="s">
        <v>16</v>
      </c>
      <c r="L430" s="161" t="s">
        <v>16</v>
      </c>
      <c r="M430" s="7" t="s">
        <v>799</v>
      </c>
      <c r="N430" s="7" t="str">
        <f t="shared" si="5"/>
        <v>TRUE</v>
      </c>
      <c r="O430" s="7" t="s">
        <v>451</v>
      </c>
      <c r="P430" s="161" t="s">
        <v>1827</v>
      </c>
      <c r="Q430" s="161" t="s">
        <v>801</v>
      </c>
      <c r="R430" s="7" t="s">
        <v>525</v>
      </c>
      <c r="S430" s="7" t="s">
        <v>855</v>
      </c>
      <c r="T430" s="135">
        <v>46.993306</v>
      </c>
      <c r="U430" s="136">
        <v>-85.16111</v>
      </c>
      <c r="V430" s="137" t="s">
        <v>2346</v>
      </c>
      <c r="X430" s="165" t="s">
        <v>805</v>
      </c>
      <c r="Y430" s="155"/>
      <c r="Z430" s="155" t="s">
        <v>879</v>
      </c>
      <c r="AA430" s="166"/>
      <c r="AB430" s="166">
        <v>50.0</v>
      </c>
      <c r="AC430" s="155" t="s">
        <v>16</v>
      </c>
      <c r="AD430" s="166"/>
      <c r="AE430" s="156">
        <v>1.6</v>
      </c>
      <c r="AF430" s="156">
        <v>0.22</v>
      </c>
      <c r="AG430" s="155" t="s">
        <v>19</v>
      </c>
      <c r="AH430" s="166">
        <v>2.0</v>
      </c>
      <c r="AI430" s="155" t="s">
        <v>19</v>
      </c>
      <c r="AJ430" s="155" t="s">
        <v>19</v>
      </c>
      <c r="AK430" s="155"/>
      <c r="AL430" s="155" t="s">
        <v>19</v>
      </c>
      <c r="AM430" s="155" t="s">
        <v>19</v>
      </c>
      <c r="AN430" s="155" t="s">
        <v>19</v>
      </c>
      <c r="AO430" s="166">
        <v>14.0</v>
      </c>
      <c r="AP430" s="155" t="s">
        <v>19</v>
      </c>
      <c r="AQ430" s="155" t="s">
        <v>19</v>
      </c>
      <c r="AR430" s="155" t="s">
        <v>19</v>
      </c>
      <c r="AS430" s="155" t="s">
        <v>19</v>
      </c>
      <c r="AT430" s="155" t="s">
        <v>19</v>
      </c>
      <c r="AU430" s="155" t="s">
        <v>19</v>
      </c>
      <c r="AV430" s="155" t="s">
        <v>19</v>
      </c>
      <c r="AW430" s="155" t="s">
        <v>19</v>
      </c>
      <c r="AX430" s="155" t="s">
        <v>19</v>
      </c>
      <c r="AY430" s="155" t="s">
        <v>19</v>
      </c>
      <c r="AZ430" s="155" t="s">
        <v>19</v>
      </c>
      <c r="BA430" s="155" t="s">
        <v>19</v>
      </c>
      <c r="BB430" s="155" t="s">
        <v>19</v>
      </c>
      <c r="BC430" s="155" t="s">
        <v>19</v>
      </c>
      <c r="BD430" s="155"/>
      <c r="BE430" s="155" t="s">
        <v>19</v>
      </c>
      <c r="BF430" s="155" t="s">
        <v>19</v>
      </c>
      <c r="BG430" s="155" t="s">
        <v>19</v>
      </c>
      <c r="BH430" s="155" t="s">
        <v>19</v>
      </c>
      <c r="BI430" s="155" t="s">
        <v>19</v>
      </c>
      <c r="BJ430" s="155"/>
      <c r="BK430" s="155" t="s">
        <v>19</v>
      </c>
      <c r="BL430" s="155" t="s">
        <v>19</v>
      </c>
      <c r="BM430" s="155" t="s">
        <v>19</v>
      </c>
      <c r="BN430" s="155" t="s">
        <v>19</v>
      </c>
      <c r="BO430" s="155" t="s">
        <v>19</v>
      </c>
      <c r="BP430" s="155" t="s">
        <v>19</v>
      </c>
      <c r="BQ430" s="155" t="s">
        <v>19</v>
      </c>
      <c r="BR430" s="166">
        <v>85.0</v>
      </c>
      <c r="BS430" s="167"/>
      <c r="BT430" s="167" t="b">
        <v>0</v>
      </c>
      <c r="BU430" s="167"/>
      <c r="BV430" s="166"/>
      <c r="BW430" s="166"/>
      <c r="BX430" s="155"/>
      <c r="BY430" s="155"/>
      <c r="BZ430" s="155"/>
      <c r="CA430" s="155"/>
      <c r="CB430" s="155"/>
      <c r="CC430" s="155"/>
      <c r="CJ430" s="155"/>
      <c r="CK430" s="155"/>
      <c r="CL430" s="155"/>
      <c r="CM430" s="155"/>
      <c r="CN430" s="155"/>
      <c r="CO430" s="155"/>
      <c r="CP430" s="155"/>
      <c r="CQ430" s="155"/>
      <c r="CR430" s="155"/>
      <c r="CS430" s="155"/>
      <c r="CT430" s="155"/>
    </row>
    <row r="431">
      <c r="A431" s="7" t="s">
        <v>2355</v>
      </c>
      <c r="B431" s="132" t="b">
        <v>1</v>
      </c>
      <c r="C431" s="162"/>
      <c r="D431" s="163" t="s">
        <v>2356</v>
      </c>
      <c r="E431" s="134" t="str">
        <f t="array" ref="E431">IFNA( index(studiesdatasets!$A$2:$R4130,MATCH("*"&amp;IF(F431 = "","INVALID", F431)&amp;"*",studiesdatasets!$D$2:$D4130,0),1))</f>
        <v>set_1</v>
      </c>
      <c r="F431" s="164" t="s">
        <v>445</v>
      </c>
      <c r="G431" s="7" t="s">
        <v>2357</v>
      </c>
      <c r="H431" s="7" t="s">
        <v>2358</v>
      </c>
      <c r="I431" s="161"/>
      <c r="J431" s="161"/>
      <c r="K431" s="161" t="s">
        <v>16</v>
      </c>
      <c r="L431" s="161" t="s">
        <v>16</v>
      </c>
      <c r="M431" s="7" t="s">
        <v>799</v>
      </c>
      <c r="N431" s="7" t="str">
        <f t="shared" si="5"/>
        <v>TRUE</v>
      </c>
      <c r="O431" s="161" t="s">
        <v>488</v>
      </c>
      <c r="P431" s="161" t="s">
        <v>1822</v>
      </c>
      <c r="Q431" s="161" t="s">
        <v>1823</v>
      </c>
      <c r="R431" s="7" t="s">
        <v>525</v>
      </c>
      <c r="S431" s="7" t="s">
        <v>855</v>
      </c>
      <c r="T431" s="135">
        <v>46.993306</v>
      </c>
      <c r="U431" s="136">
        <v>-85.16111</v>
      </c>
      <c r="V431" s="137" t="s">
        <v>2346</v>
      </c>
      <c r="X431" s="165" t="s">
        <v>805</v>
      </c>
      <c r="Y431" s="155"/>
      <c r="Z431" s="155" t="s">
        <v>879</v>
      </c>
      <c r="AA431" s="166"/>
      <c r="AB431" s="166">
        <v>1.7</v>
      </c>
      <c r="AC431" s="155" t="s">
        <v>16</v>
      </c>
      <c r="AD431" s="166"/>
      <c r="AE431" s="156">
        <v>1.6</v>
      </c>
      <c r="AF431" s="156">
        <v>0.22</v>
      </c>
      <c r="AG431" s="155" t="s">
        <v>19</v>
      </c>
      <c r="AH431" s="166">
        <v>2.0</v>
      </c>
      <c r="AI431" s="155" t="s">
        <v>19</v>
      </c>
      <c r="AJ431" s="155" t="s">
        <v>19</v>
      </c>
      <c r="AK431" s="155"/>
      <c r="AL431" s="155" t="s">
        <v>19</v>
      </c>
      <c r="AM431" s="155" t="s">
        <v>19</v>
      </c>
      <c r="AN431" s="155" t="s">
        <v>19</v>
      </c>
      <c r="AO431" s="166">
        <v>14.0</v>
      </c>
      <c r="AP431" s="155" t="s">
        <v>19</v>
      </c>
      <c r="AQ431" s="155" t="s">
        <v>19</v>
      </c>
      <c r="AR431" s="155" t="s">
        <v>19</v>
      </c>
      <c r="AS431" s="155" t="s">
        <v>19</v>
      </c>
      <c r="AT431" s="155" t="s">
        <v>19</v>
      </c>
      <c r="AU431" s="155" t="s">
        <v>19</v>
      </c>
      <c r="AV431" s="155" t="s">
        <v>19</v>
      </c>
      <c r="AW431" s="155" t="s">
        <v>19</v>
      </c>
      <c r="AX431" s="155" t="s">
        <v>19</v>
      </c>
      <c r="AY431" s="155" t="s">
        <v>19</v>
      </c>
      <c r="AZ431" s="155" t="s">
        <v>19</v>
      </c>
      <c r="BA431" s="155" t="s">
        <v>19</v>
      </c>
      <c r="BB431" s="155" t="s">
        <v>19</v>
      </c>
      <c r="BC431" s="155" t="s">
        <v>19</v>
      </c>
      <c r="BD431" s="155"/>
      <c r="BE431" s="155" t="s">
        <v>19</v>
      </c>
      <c r="BF431" s="155" t="s">
        <v>19</v>
      </c>
      <c r="BG431" s="155" t="s">
        <v>19</v>
      </c>
      <c r="BH431" s="155" t="s">
        <v>19</v>
      </c>
      <c r="BI431" s="155" t="s">
        <v>19</v>
      </c>
      <c r="BJ431" s="155"/>
      <c r="BK431" s="155" t="s">
        <v>19</v>
      </c>
      <c r="BL431" s="155" t="s">
        <v>19</v>
      </c>
      <c r="BM431" s="155" t="s">
        <v>19</v>
      </c>
      <c r="BN431" s="155" t="s">
        <v>19</v>
      </c>
      <c r="BO431" s="155" t="s">
        <v>19</v>
      </c>
      <c r="BP431" s="155" t="s">
        <v>19</v>
      </c>
      <c r="BQ431" s="155" t="s">
        <v>19</v>
      </c>
      <c r="BR431" s="166">
        <v>48.0</v>
      </c>
      <c r="BS431" s="167"/>
      <c r="BT431" s="167" t="b">
        <v>0</v>
      </c>
      <c r="BU431" s="167"/>
      <c r="BV431" s="166"/>
      <c r="BW431" s="166"/>
      <c r="BX431" s="155"/>
      <c r="BY431" s="155"/>
      <c r="BZ431" s="155"/>
      <c r="CA431" s="155"/>
      <c r="CB431" s="155"/>
      <c r="CC431" s="155"/>
      <c r="CJ431" s="155"/>
      <c r="CK431" s="155"/>
      <c r="CL431" s="155"/>
      <c r="CM431" s="155"/>
      <c r="CN431" s="155"/>
      <c r="CO431" s="155"/>
      <c r="CP431" s="155"/>
      <c r="CQ431" s="155"/>
      <c r="CR431" s="155"/>
      <c r="CS431" s="155"/>
      <c r="CT431" s="155"/>
    </row>
    <row r="432">
      <c r="A432" s="7" t="s">
        <v>2359</v>
      </c>
      <c r="B432" s="132" t="b">
        <v>1</v>
      </c>
      <c r="C432" s="162"/>
      <c r="D432" s="163" t="s">
        <v>2356</v>
      </c>
      <c r="E432" s="134" t="str">
        <f t="array" ref="E432">IFNA( index(studiesdatasets!$A$2:$R4130,MATCH("*"&amp;IF(F432 = "","INVALID", F432)&amp;"*",studiesdatasets!$D$2:$D4130,0),1))</f>
        <v>set_1</v>
      </c>
      <c r="F432" s="164" t="s">
        <v>445</v>
      </c>
      <c r="G432" s="7" t="s">
        <v>2357</v>
      </c>
      <c r="H432" s="7" t="s">
        <v>2360</v>
      </c>
      <c r="I432" s="161"/>
      <c r="J432" s="161"/>
      <c r="K432" s="161" t="s">
        <v>16</v>
      </c>
      <c r="L432" s="161" t="s">
        <v>16</v>
      </c>
      <c r="M432" s="7" t="s">
        <v>799</v>
      </c>
      <c r="N432" s="7" t="str">
        <f t="shared" si="5"/>
        <v>TRUE</v>
      </c>
      <c r="O432" s="7" t="s">
        <v>451</v>
      </c>
      <c r="P432" s="161" t="s">
        <v>1827</v>
      </c>
      <c r="Q432" s="161" t="s">
        <v>801</v>
      </c>
      <c r="R432" s="7" t="s">
        <v>525</v>
      </c>
      <c r="S432" s="7" t="s">
        <v>855</v>
      </c>
      <c r="T432" s="135">
        <v>46.993306</v>
      </c>
      <c r="U432" s="136">
        <v>-85.16111</v>
      </c>
      <c r="V432" s="137" t="s">
        <v>2346</v>
      </c>
      <c r="X432" s="165" t="s">
        <v>805</v>
      </c>
      <c r="Y432" s="155"/>
      <c r="Z432" s="155" t="s">
        <v>879</v>
      </c>
      <c r="AA432" s="166"/>
      <c r="AB432" s="166">
        <v>1.7</v>
      </c>
      <c r="AC432" s="155" t="s">
        <v>16</v>
      </c>
      <c r="AD432" s="166"/>
      <c r="AE432" s="156">
        <v>1.6</v>
      </c>
      <c r="AF432" s="156">
        <v>0.22</v>
      </c>
      <c r="AG432" s="155" t="s">
        <v>19</v>
      </c>
      <c r="AH432" s="166">
        <v>2.0</v>
      </c>
      <c r="AI432" s="155" t="s">
        <v>19</v>
      </c>
      <c r="AJ432" s="155" t="s">
        <v>19</v>
      </c>
      <c r="AK432" s="155"/>
      <c r="AL432" s="155" t="s">
        <v>19</v>
      </c>
      <c r="AM432" s="155" t="s">
        <v>19</v>
      </c>
      <c r="AN432" s="155" t="s">
        <v>19</v>
      </c>
      <c r="AO432" s="166">
        <v>14.0</v>
      </c>
      <c r="AP432" s="155" t="s">
        <v>19</v>
      </c>
      <c r="AQ432" s="155" t="s">
        <v>19</v>
      </c>
      <c r="AR432" s="155" t="s">
        <v>19</v>
      </c>
      <c r="AS432" s="155" t="s">
        <v>19</v>
      </c>
      <c r="AT432" s="155" t="s">
        <v>19</v>
      </c>
      <c r="AU432" s="155" t="s">
        <v>19</v>
      </c>
      <c r="AV432" s="155" t="s">
        <v>19</v>
      </c>
      <c r="AW432" s="155" t="s">
        <v>19</v>
      </c>
      <c r="AX432" s="155" t="s">
        <v>19</v>
      </c>
      <c r="AY432" s="155" t="s">
        <v>19</v>
      </c>
      <c r="AZ432" s="155" t="s">
        <v>19</v>
      </c>
      <c r="BA432" s="155" t="s">
        <v>19</v>
      </c>
      <c r="BB432" s="155" t="s">
        <v>19</v>
      </c>
      <c r="BC432" s="155" t="s">
        <v>19</v>
      </c>
      <c r="BD432" s="155"/>
      <c r="BE432" s="155" t="s">
        <v>19</v>
      </c>
      <c r="BF432" s="155" t="s">
        <v>19</v>
      </c>
      <c r="BG432" s="155" t="s">
        <v>19</v>
      </c>
      <c r="BH432" s="155" t="s">
        <v>19</v>
      </c>
      <c r="BI432" s="155" t="s">
        <v>19</v>
      </c>
      <c r="BJ432" s="155"/>
      <c r="BK432" s="155" t="s">
        <v>19</v>
      </c>
      <c r="BL432" s="155" t="s">
        <v>19</v>
      </c>
      <c r="BM432" s="155" t="s">
        <v>19</v>
      </c>
      <c r="BN432" s="155" t="s">
        <v>19</v>
      </c>
      <c r="BO432" s="155" t="s">
        <v>19</v>
      </c>
      <c r="BP432" s="155" t="s">
        <v>19</v>
      </c>
      <c r="BQ432" s="155" t="s">
        <v>19</v>
      </c>
      <c r="BR432" s="166">
        <v>48.0</v>
      </c>
      <c r="BS432" s="167"/>
      <c r="BT432" s="167" t="b">
        <v>0</v>
      </c>
      <c r="BU432" s="167"/>
      <c r="BV432" s="166"/>
      <c r="BW432" s="166"/>
      <c r="BX432" s="155"/>
      <c r="BY432" s="155"/>
      <c r="BZ432" s="155"/>
      <c r="CA432" s="155"/>
      <c r="CB432" s="155"/>
      <c r="CC432" s="155"/>
      <c r="CJ432" s="155"/>
      <c r="CK432" s="155"/>
      <c r="CL432" s="155"/>
      <c r="CM432" s="155"/>
      <c r="CN432" s="155"/>
      <c r="CO432" s="155"/>
      <c r="CP432" s="155"/>
      <c r="CQ432" s="155"/>
      <c r="CR432" s="155"/>
      <c r="CS432" s="155"/>
      <c r="CT432" s="155"/>
    </row>
    <row r="433">
      <c r="A433" s="7" t="s">
        <v>2361</v>
      </c>
      <c r="B433" s="132" t="b">
        <v>1</v>
      </c>
      <c r="C433" s="162"/>
      <c r="D433" s="163" t="s">
        <v>2362</v>
      </c>
      <c r="E433" s="134" t="str">
        <f t="array" ref="E433">IFNA( index(studiesdatasets!$A$2:$R4130,MATCH("*"&amp;IF(F433 = "","INVALID", F433)&amp;"*",studiesdatasets!$D$2:$D4130,0),1))</f>
        <v>set_1</v>
      </c>
      <c r="F433" s="164" t="s">
        <v>445</v>
      </c>
      <c r="G433" s="7" t="s">
        <v>2363</v>
      </c>
      <c r="H433" s="7" t="s">
        <v>2364</v>
      </c>
      <c r="I433" s="161"/>
      <c r="J433" s="161"/>
      <c r="K433" s="161" t="s">
        <v>16</v>
      </c>
      <c r="L433" s="161" t="s">
        <v>16</v>
      </c>
      <c r="M433" s="7" t="s">
        <v>799</v>
      </c>
      <c r="N433" s="7" t="str">
        <f t="shared" si="5"/>
        <v>TRUE</v>
      </c>
      <c r="O433" s="161" t="s">
        <v>488</v>
      </c>
      <c r="P433" s="161" t="s">
        <v>1822</v>
      </c>
      <c r="Q433" s="161" t="s">
        <v>1823</v>
      </c>
      <c r="R433" s="7" t="s">
        <v>844</v>
      </c>
      <c r="S433" s="7" t="s">
        <v>845</v>
      </c>
      <c r="T433" s="135">
        <v>43.443333</v>
      </c>
      <c r="U433" s="136">
        <v>-77.438333</v>
      </c>
      <c r="V433" s="137" t="s">
        <v>2365</v>
      </c>
      <c r="X433" s="161" t="s">
        <v>805</v>
      </c>
      <c r="Y433" s="161" t="s">
        <v>878</v>
      </c>
      <c r="Z433" s="161" t="s">
        <v>879</v>
      </c>
      <c r="AA433" s="7"/>
      <c r="AB433" s="7">
        <v>183.1</v>
      </c>
      <c r="AC433" s="161" t="s">
        <v>16</v>
      </c>
      <c r="AD433" s="7"/>
      <c r="AE433" s="161">
        <v>1.6</v>
      </c>
      <c r="AF433" s="161">
        <v>0.22</v>
      </c>
      <c r="AG433" s="161" t="s">
        <v>19</v>
      </c>
      <c r="AH433" s="166">
        <v>4.0</v>
      </c>
      <c r="AI433" s="161" t="s">
        <v>19</v>
      </c>
      <c r="AJ433" s="161" t="s">
        <v>19</v>
      </c>
      <c r="AK433" s="161"/>
      <c r="AL433" s="161" t="s">
        <v>19</v>
      </c>
      <c r="AM433" s="161" t="s">
        <v>19</v>
      </c>
      <c r="AN433" s="161" t="s">
        <v>19</v>
      </c>
      <c r="AO433" s="166">
        <v>13.0</v>
      </c>
      <c r="AP433" s="161" t="s">
        <v>19</v>
      </c>
      <c r="AQ433" s="161" t="s">
        <v>19</v>
      </c>
      <c r="AR433" s="161" t="s">
        <v>19</v>
      </c>
      <c r="AS433" s="161" t="s">
        <v>19</v>
      </c>
      <c r="AT433" s="161" t="s">
        <v>19</v>
      </c>
      <c r="AU433" s="161" t="s">
        <v>19</v>
      </c>
      <c r="AV433" s="161" t="s">
        <v>19</v>
      </c>
      <c r="AW433" s="161" t="s">
        <v>19</v>
      </c>
      <c r="AX433" s="161" t="s">
        <v>19</v>
      </c>
      <c r="AY433" s="161" t="s">
        <v>19</v>
      </c>
      <c r="AZ433" s="161" t="s">
        <v>19</v>
      </c>
      <c r="BA433" s="161" t="s">
        <v>19</v>
      </c>
      <c r="BB433" s="161" t="s">
        <v>19</v>
      </c>
      <c r="BC433" s="161" t="s">
        <v>19</v>
      </c>
      <c r="BD433" s="161"/>
      <c r="BE433" s="161" t="s">
        <v>19</v>
      </c>
      <c r="BF433" s="161" t="s">
        <v>19</v>
      </c>
      <c r="BG433" s="161" t="s">
        <v>19</v>
      </c>
      <c r="BH433" s="161" t="s">
        <v>19</v>
      </c>
      <c r="BI433" s="161" t="s">
        <v>19</v>
      </c>
      <c r="BJ433" s="161"/>
      <c r="BK433" s="161" t="s">
        <v>19</v>
      </c>
      <c r="BL433" s="161" t="s">
        <v>19</v>
      </c>
      <c r="BM433" s="161" t="s">
        <v>19</v>
      </c>
      <c r="BN433" s="161" t="s">
        <v>19</v>
      </c>
      <c r="BO433" s="161" t="s">
        <v>19</v>
      </c>
      <c r="BP433" s="161" t="s">
        <v>19</v>
      </c>
      <c r="BQ433" s="161" t="s">
        <v>19</v>
      </c>
      <c r="BR433" s="166">
        <v>75.0</v>
      </c>
      <c r="BS433" s="161"/>
      <c r="BT433" s="161" t="b">
        <v>0</v>
      </c>
      <c r="BU433" s="161"/>
      <c r="BV433" s="166"/>
      <c r="BW433" s="166"/>
    </row>
    <row r="434">
      <c r="A434" s="7" t="s">
        <v>2366</v>
      </c>
      <c r="B434" s="132" t="b">
        <v>1</v>
      </c>
      <c r="C434" s="162"/>
      <c r="D434" s="163" t="s">
        <v>2362</v>
      </c>
      <c r="E434" s="134" t="str">
        <f t="array" ref="E434">IFNA( index(studiesdatasets!$A$2:$R4130,MATCH("*"&amp;IF(F434 = "","INVALID", F434)&amp;"*",studiesdatasets!$D$2:$D4130,0),1))</f>
        <v>set_1</v>
      </c>
      <c r="F434" s="164" t="s">
        <v>445</v>
      </c>
      <c r="G434" s="7" t="s">
        <v>2363</v>
      </c>
      <c r="H434" s="7" t="s">
        <v>2367</v>
      </c>
      <c r="I434" s="161"/>
      <c r="J434" s="161"/>
      <c r="K434" s="161" t="s">
        <v>16</v>
      </c>
      <c r="L434" s="161" t="s">
        <v>16</v>
      </c>
      <c r="M434" s="7" t="s">
        <v>799</v>
      </c>
      <c r="N434" s="7" t="str">
        <f t="shared" si="5"/>
        <v>TRUE</v>
      </c>
      <c r="O434" s="161" t="s">
        <v>451</v>
      </c>
      <c r="P434" s="161" t="s">
        <v>1827</v>
      </c>
      <c r="Q434" s="161" t="s">
        <v>801</v>
      </c>
      <c r="R434" s="7" t="s">
        <v>844</v>
      </c>
      <c r="S434" s="7" t="s">
        <v>845</v>
      </c>
      <c r="T434" s="135">
        <v>43.443333</v>
      </c>
      <c r="U434" s="136">
        <v>-77.438333</v>
      </c>
      <c r="V434" s="137" t="s">
        <v>2365</v>
      </c>
      <c r="X434" s="161" t="s">
        <v>805</v>
      </c>
      <c r="Y434" s="161" t="s">
        <v>878</v>
      </c>
      <c r="Z434" s="161" t="s">
        <v>879</v>
      </c>
      <c r="AA434" s="7"/>
      <c r="AB434" s="7">
        <v>183.1</v>
      </c>
      <c r="AC434" s="161" t="s">
        <v>16</v>
      </c>
      <c r="AD434" s="7"/>
      <c r="AE434" s="161">
        <v>1.6</v>
      </c>
      <c r="AF434" s="161">
        <v>0.22</v>
      </c>
      <c r="AG434" s="161" t="s">
        <v>19</v>
      </c>
      <c r="AH434" s="166">
        <v>4.0</v>
      </c>
      <c r="AI434" s="161" t="s">
        <v>19</v>
      </c>
      <c r="AJ434" s="161" t="s">
        <v>19</v>
      </c>
      <c r="AK434" s="161"/>
      <c r="AL434" s="161" t="s">
        <v>19</v>
      </c>
      <c r="AM434" s="161" t="s">
        <v>19</v>
      </c>
      <c r="AN434" s="161" t="s">
        <v>19</v>
      </c>
      <c r="AO434" s="166">
        <v>13.0</v>
      </c>
      <c r="AP434" s="161" t="s">
        <v>19</v>
      </c>
      <c r="AQ434" s="161" t="s">
        <v>19</v>
      </c>
      <c r="AR434" s="161" t="s">
        <v>19</v>
      </c>
      <c r="AS434" s="161" t="s">
        <v>19</v>
      </c>
      <c r="AT434" s="161" t="s">
        <v>19</v>
      </c>
      <c r="AU434" s="161" t="s">
        <v>19</v>
      </c>
      <c r="AV434" s="161" t="s">
        <v>19</v>
      </c>
      <c r="AW434" s="161" t="s">
        <v>19</v>
      </c>
      <c r="AX434" s="161" t="s">
        <v>19</v>
      </c>
      <c r="AY434" s="161" t="s">
        <v>19</v>
      </c>
      <c r="AZ434" s="161" t="s">
        <v>19</v>
      </c>
      <c r="BA434" s="161" t="s">
        <v>19</v>
      </c>
      <c r="BB434" s="161" t="s">
        <v>19</v>
      </c>
      <c r="BC434" s="161" t="s">
        <v>19</v>
      </c>
      <c r="BD434" s="161"/>
      <c r="BE434" s="161" t="s">
        <v>19</v>
      </c>
      <c r="BF434" s="161" t="s">
        <v>19</v>
      </c>
      <c r="BG434" s="161" t="s">
        <v>19</v>
      </c>
      <c r="BH434" s="161" t="s">
        <v>19</v>
      </c>
      <c r="BI434" s="161" t="s">
        <v>19</v>
      </c>
      <c r="BJ434" s="161"/>
      <c r="BK434" s="161" t="s">
        <v>19</v>
      </c>
      <c r="BL434" s="161" t="s">
        <v>19</v>
      </c>
      <c r="BM434" s="161" t="s">
        <v>19</v>
      </c>
      <c r="BN434" s="161" t="s">
        <v>19</v>
      </c>
      <c r="BO434" s="161" t="s">
        <v>19</v>
      </c>
      <c r="BP434" s="161" t="s">
        <v>19</v>
      </c>
      <c r="BQ434" s="161" t="s">
        <v>19</v>
      </c>
      <c r="BR434" s="166">
        <v>75.0</v>
      </c>
      <c r="BS434" s="161"/>
      <c r="BT434" s="161" t="b">
        <v>0</v>
      </c>
      <c r="BU434" s="161"/>
      <c r="BV434" s="166"/>
      <c r="BW434" s="166"/>
    </row>
    <row r="435">
      <c r="A435" s="7" t="s">
        <v>2368</v>
      </c>
      <c r="B435" s="132" t="b">
        <v>1</v>
      </c>
      <c r="C435" s="162"/>
      <c r="D435" s="163" t="s">
        <v>2369</v>
      </c>
      <c r="E435" s="134" t="str">
        <f t="array" ref="E435">IFNA( index(studiesdatasets!$A$2:$R4130,MATCH("*"&amp;IF(F435 = "","INVALID", F435)&amp;"*",studiesdatasets!$D$2:$D4130,0),1))</f>
        <v>set_1</v>
      </c>
      <c r="F435" s="164" t="s">
        <v>445</v>
      </c>
      <c r="G435" s="7" t="s">
        <v>2370</v>
      </c>
      <c r="H435" s="7" t="s">
        <v>2371</v>
      </c>
      <c r="I435" s="161"/>
      <c r="J435" s="161"/>
      <c r="K435" s="161" t="s">
        <v>16</v>
      </c>
      <c r="L435" s="161" t="s">
        <v>16</v>
      </c>
      <c r="M435" s="7" t="s">
        <v>799</v>
      </c>
      <c r="N435" s="7" t="str">
        <f t="shared" si="5"/>
        <v>TRUE</v>
      </c>
      <c r="O435" s="161" t="s">
        <v>488</v>
      </c>
      <c r="P435" s="161" t="s">
        <v>1822</v>
      </c>
      <c r="Q435" s="161" t="s">
        <v>1823</v>
      </c>
      <c r="R435" s="7" t="s">
        <v>844</v>
      </c>
      <c r="S435" s="7" t="s">
        <v>845</v>
      </c>
      <c r="T435" s="135">
        <v>43.443333</v>
      </c>
      <c r="U435" s="136">
        <v>-77.438333</v>
      </c>
      <c r="V435" s="137" t="s">
        <v>2365</v>
      </c>
      <c r="X435" s="161" t="s">
        <v>805</v>
      </c>
      <c r="Y435" s="161" t="s">
        <v>878</v>
      </c>
      <c r="Z435" s="161" t="s">
        <v>879</v>
      </c>
      <c r="AA435" s="7"/>
      <c r="AB435" s="7">
        <v>100.0</v>
      </c>
      <c r="AC435" s="161" t="s">
        <v>16</v>
      </c>
      <c r="AD435" s="7"/>
      <c r="AE435" s="161">
        <v>1.6</v>
      </c>
      <c r="AF435" s="161">
        <v>0.22</v>
      </c>
      <c r="AG435" s="161" t="s">
        <v>19</v>
      </c>
      <c r="AH435" s="166">
        <v>4.0</v>
      </c>
      <c r="AI435" s="161" t="s">
        <v>19</v>
      </c>
      <c r="AJ435" s="161" t="s">
        <v>19</v>
      </c>
      <c r="AK435" s="161"/>
      <c r="AL435" s="161" t="s">
        <v>19</v>
      </c>
      <c r="AM435" s="161" t="s">
        <v>19</v>
      </c>
      <c r="AN435" s="161" t="s">
        <v>19</v>
      </c>
      <c r="AO435" s="166">
        <v>13.0</v>
      </c>
      <c r="AP435" s="161" t="s">
        <v>19</v>
      </c>
      <c r="AQ435" s="161" t="s">
        <v>19</v>
      </c>
      <c r="AR435" s="161" t="s">
        <v>19</v>
      </c>
      <c r="AS435" s="161" t="s">
        <v>19</v>
      </c>
      <c r="AT435" s="161" t="s">
        <v>19</v>
      </c>
      <c r="AU435" s="161" t="s">
        <v>19</v>
      </c>
      <c r="AV435" s="161" t="s">
        <v>19</v>
      </c>
      <c r="AW435" s="161" t="s">
        <v>19</v>
      </c>
      <c r="AX435" s="161" t="s">
        <v>19</v>
      </c>
      <c r="AY435" s="161" t="s">
        <v>19</v>
      </c>
      <c r="AZ435" s="161" t="s">
        <v>19</v>
      </c>
      <c r="BA435" s="161" t="s">
        <v>19</v>
      </c>
      <c r="BB435" s="161" t="s">
        <v>19</v>
      </c>
      <c r="BC435" s="161" t="s">
        <v>19</v>
      </c>
      <c r="BD435" s="161"/>
      <c r="BE435" s="161" t="s">
        <v>19</v>
      </c>
      <c r="BF435" s="161" t="s">
        <v>19</v>
      </c>
      <c r="BG435" s="161" t="s">
        <v>19</v>
      </c>
      <c r="BH435" s="161" t="s">
        <v>19</v>
      </c>
      <c r="BI435" s="161" t="s">
        <v>19</v>
      </c>
      <c r="BJ435" s="161"/>
      <c r="BK435" s="161" t="s">
        <v>19</v>
      </c>
      <c r="BL435" s="161" t="s">
        <v>19</v>
      </c>
      <c r="BM435" s="161" t="s">
        <v>19</v>
      </c>
      <c r="BN435" s="161" t="s">
        <v>19</v>
      </c>
      <c r="BO435" s="161" t="s">
        <v>19</v>
      </c>
      <c r="BP435" s="161" t="s">
        <v>19</v>
      </c>
      <c r="BQ435" s="161" t="s">
        <v>19</v>
      </c>
      <c r="BR435" s="166">
        <v>88.0</v>
      </c>
      <c r="BS435" s="161"/>
      <c r="BT435" s="161" t="b">
        <v>0</v>
      </c>
      <c r="BU435" s="161"/>
      <c r="BV435" s="166"/>
      <c r="BW435" s="166"/>
    </row>
    <row r="436">
      <c r="A436" s="7" t="s">
        <v>2372</v>
      </c>
      <c r="B436" s="132" t="b">
        <v>1</v>
      </c>
      <c r="C436" s="162"/>
      <c r="D436" s="163" t="s">
        <v>2369</v>
      </c>
      <c r="E436" s="134" t="str">
        <f t="array" ref="E436">IFNA( index(studiesdatasets!$A$2:$R4130,MATCH("*"&amp;IF(F436 = "","INVALID", F436)&amp;"*",studiesdatasets!$D$2:$D4130,0),1))</f>
        <v>set_1</v>
      </c>
      <c r="F436" s="164" t="s">
        <v>445</v>
      </c>
      <c r="G436" s="7" t="s">
        <v>2370</v>
      </c>
      <c r="H436" s="7" t="s">
        <v>2373</v>
      </c>
      <c r="I436" s="161"/>
      <c r="J436" s="161"/>
      <c r="K436" s="161" t="s">
        <v>16</v>
      </c>
      <c r="L436" s="161" t="s">
        <v>16</v>
      </c>
      <c r="M436" s="7" t="s">
        <v>799</v>
      </c>
      <c r="N436" s="7" t="str">
        <f t="shared" si="5"/>
        <v>TRUE</v>
      </c>
      <c r="O436" s="161" t="s">
        <v>451</v>
      </c>
      <c r="P436" s="161" t="s">
        <v>1827</v>
      </c>
      <c r="Q436" s="161" t="s">
        <v>801</v>
      </c>
      <c r="R436" s="7" t="s">
        <v>844</v>
      </c>
      <c r="S436" s="7" t="s">
        <v>845</v>
      </c>
      <c r="T436" s="135">
        <v>43.443333</v>
      </c>
      <c r="U436" s="136">
        <v>-77.438333</v>
      </c>
      <c r="V436" s="137" t="s">
        <v>2365</v>
      </c>
      <c r="X436" s="161" t="s">
        <v>805</v>
      </c>
      <c r="Y436" s="161" t="s">
        <v>878</v>
      </c>
      <c r="Z436" s="161" t="s">
        <v>879</v>
      </c>
      <c r="AA436" s="7"/>
      <c r="AB436" s="7">
        <v>100.0</v>
      </c>
      <c r="AC436" s="161" t="s">
        <v>16</v>
      </c>
      <c r="AD436" s="7"/>
      <c r="AE436" s="161">
        <v>1.6</v>
      </c>
      <c r="AF436" s="161">
        <v>0.22</v>
      </c>
      <c r="AG436" s="161" t="s">
        <v>19</v>
      </c>
      <c r="AH436" s="166">
        <v>4.0</v>
      </c>
      <c r="AI436" s="161" t="s">
        <v>19</v>
      </c>
      <c r="AJ436" s="161" t="s">
        <v>19</v>
      </c>
      <c r="AK436" s="161"/>
      <c r="AL436" s="161" t="s">
        <v>19</v>
      </c>
      <c r="AM436" s="161" t="s">
        <v>19</v>
      </c>
      <c r="AN436" s="161" t="s">
        <v>19</v>
      </c>
      <c r="AO436" s="166">
        <v>13.0</v>
      </c>
      <c r="AP436" s="161" t="s">
        <v>19</v>
      </c>
      <c r="AQ436" s="161" t="s">
        <v>19</v>
      </c>
      <c r="AR436" s="161" t="s">
        <v>19</v>
      </c>
      <c r="AS436" s="161" t="s">
        <v>19</v>
      </c>
      <c r="AT436" s="161" t="s">
        <v>19</v>
      </c>
      <c r="AU436" s="161" t="s">
        <v>19</v>
      </c>
      <c r="AV436" s="161" t="s">
        <v>19</v>
      </c>
      <c r="AW436" s="161" t="s">
        <v>19</v>
      </c>
      <c r="AX436" s="161" t="s">
        <v>19</v>
      </c>
      <c r="AY436" s="161" t="s">
        <v>19</v>
      </c>
      <c r="AZ436" s="161" t="s">
        <v>19</v>
      </c>
      <c r="BA436" s="161" t="s">
        <v>19</v>
      </c>
      <c r="BB436" s="161" t="s">
        <v>19</v>
      </c>
      <c r="BC436" s="161" t="s">
        <v>19</v>
      </c>
      <c r="BD436" s="161"/>
      <c r="BE436" s="161" t="s">
        <v>19</v>
      </c>
      <c r="BF436" s="161" t="s">
        <v>19</v>
      </c>
      <c r="BG436" s="161" t="s">
        <v>19</v>
      </c>
      <c r="BH436" s="161" t="s">
        <v>19</v>
      </c>
      <c r="BI436" s="161" t="s">
        <v>19</v>
      </c>
      <c r="BJ436" s="161"/>
      <c r="BK436" s="161" t="s">
        <v>19</v>
      </c>
      <c r="BL436" s="161" t="s">
        <v>19</v>
      </c>
      <c r="BM436" s="161" t="s">
        <v>19</v>
      </c>
      <c r="BN436" s="161" t="s">
        <v>19</v>
      </c>
      <c r="BO436" s="161" t="s">
        <v>19</v>
      </c>
      <c r="BP436" s="161" t="s">
        <v>19</v>
      </c>
      <c r="BQ436" s="161" t="s">
        <v>19</v>
      </c>
      <c r="BR436" s="166">
        <v>88.0</v>
      </c>
      <c r="BS436" s="161"/>
      <c r="BT436" s="161" t="b">
        <v>0</v>
      </c>
      <c r="BU436" s="161"/>
      <c r="BV436" s="166"/>
      <c r="BW436" s="166"/>
    </row>
    <row r="437">
      <c r="A437" s="7" t="s">
        <v>2374</v>
      </c>
      <c r="B437" s="132" t="b">
        <v>1</v>
      </c>
      <c r="C437" s="162"/>
      <c r="D437" s="163" t="s">
        <v>2375</v>
      </c>
      <c r="E437" s="134" t="str">
        <f t="array" ref="E437">IFNA( index(studiesdatasets!$A$2:$R4130,MATCH("*"&amp;IF(F437 = "","INVALID", F437)&amp;"*",studiesdatasets!$D$2:$D4130,0),1))</f>
        <v>set_1</v>
      </c>
      <c r="F437" s="164" t="s">
        <v>445</v>
      </c>
      <c r="G437" s="7" t="s">
        <v>2376</v>
      </c>
      <c r="H437" s="7" t="s">
        <v>2377</v>
      </c>
      <c r="I437" s="161"/>
      <c r="J437" s="161"/>
      <c r="K437" s="161" t="s">
        <v>16</v>
      </c>
      <c r="L437" s="161" t="s">
        <v>16</v>
      </c>
      <c r="M437" s="7" t="s">
        <v>799</v>
      </c>
      <c r="N437" s="7" t="str">
        <f t="shared" si="5"/>
        <v>TRUE</v>
      </c>
      <c r="O437" s="161" t="s">
        <v>488</v>
      </c>
      <c r="P437" s="161" t="s">
        <v>1822</v>
      </c>
      <c r="Q437" s="161" t="s">
        <v>1823</v>
      </c>
      <c r="R437" s="7" t="s">
        <v>844</v>
      </c>
      <c r="S437" s="7" t="s">
        <v>845</v>
      </c>
      <c r="T437" s="135">
        <v>43.443333</v>
      </c>
      <c r="U437" s="136">
        <v>-77.438333</v>
      </c>
      <c r="V437" s="137" t="s">
        <v>2365</v>
      </c>
      <c r="X437" s="161" t="s">
        <v>805</v>
      </c>
      <c r="Y437" s="161" t="s">
        <v>878</v>
      </c>
      <c r="Z437" s="161" t="s">
        <v>879</v>
      </c>
      <c r="AA437" s="7"/>
      <c r="AB437" s="7">
        <v>3.4</v>
      </c>
      <c r="AC437" s="161" t="s">
        <v>16</v>
      </c>
      <c r="AD437" s="7"/>
      <c r="AE437" s="161">
        <v>1.6</v>
      </c>
      <c r="AF437" s="161">
        <v>0.22</v>
      </c>
      <c r="AG437" s="161" t="s">
        <v>19</v>
      </c>
      <c r="AH437" s="166">
        <v>4.0</v>
      </c>
      <c r="AI437" s="161" t="s">
        <v>19</v>
      </c>
      <c r="AJ437" s="161" t="s">
        <v>19</v>
      </c>
      <c r="AK437" s="161"/>
      <c r="AL437" s="161" t="s">
        <v>19</v>
      </c>
      <c r="AM437" s="161" t="s">
        <v>19</v>
      </c>
      <c r="AN437" s="161" t="s">
        <v>19</v>
      </c>
      <c r="AO437" s="166">
        <v>13.0</v>
      </c>
      <c r="AP437" s="161" t="s">
        <v>19</v>
      </c>
      <c r="AQ437" s="161" t="s">
        <v>19</v>
      </c>
      <c r="AR437" s="161" t="s">
        <v>19</v>
      </c>
      <c r="AS437" s="161" t="s">
        <v>19</v>
      </c>
      <c r="AT437" s="161" t="s">
        <v>19</v>
      </c>
      <c r="AU437" s="161" t="s">
        <v>19</v>
      </c>
      <c r="AV437" s="161" t="s">
        <v>19</v>
      </c>
      <c r="AW437" s="161" t="s">
        <v>19</v>
      </c>
      <c r="AX437" s="161" t="s">
        <v>19</v>
      </c>
      <c r="AY437" s="161" t="s">
        <v>19</v>
      </c>
      <c r="AZ437" s="161" t="s">
        <v>19</v>
      </c>
      <c r="BA437" s="161" t="s">
        <v>19</v>
      </c>
      <c r="BB437" s="161" t="s">
        <v>19</v>
      </c>
      <c r="BC437" s="161" t="s">
        <v>19</v>
      </c>
      <c r="BD437" s="161"/>
      <c r="BE437" s="161" t="s">
        <v>19</v>
      </c>
      <c r="BF437" s="161" t="s">
        <v>19</v>
      </c>
      <c r="BG437" s="161" t="s">
        <v>19</v>
      </c>
      <c r="BH437" s="161" t="s">
        <v>19</v>
      </c>
      <c r="BI437" s="161" t="s">
        <v>19</v>
      </c>
      <c r="BJ437" s="161"/>
      <c r="BK437" s="161" t="s">
        <v>19</v>
      </c>
      <c r="BL437" s="161" t="s">
        <v>19</v>
      </c>
      <c r="BM437" s="161" t="s">
        <v>19</v>
      </c>
      <c r="BN437" s="161" t="s">
        <v>19</v>
      </c>
      <c r="BO437" s="161" t="s">
        <v>19</v>
      </c>
      <c r="BP437" s="161" t="s">
        <v>19</v>
      </c>
      <c r="BQ437" s="161" t="s">
        <v>19</v>
      </c>
      <c r="BR437" s="166">
        <v>40.0</v>
      </c>
      <c r="BS437" s="161"/>
      <c r="BT437" s="161" t="b">
        <v>0</v>
      </c>
      <c r="BU437" s="161"/>
      <c r="BV437" s="166"/>
      <c r="BW437" s="166"/>
    </row>
    <row r="438">
      <c r="A438" s="7" t="s">
        <v>2378</v>
      </c>
      <c r="B438" s="132" t="b">
        <v>1</v>
      </c>
      <c r="C438" s="162"/>
      <c r="D438" s="163" t="s">
        <v>2375</v>
      </c>
      <c r="E438" s="134" t="str">
        <f t="array" ref="E438">IFNA( index(studiesdatasets!$A$2:$R4130,MATCH("*"&amp;IF(F438 = "","INVALID", F438)&amp;"*",studiesdatasets!$D$2:$D4130,0),1))</f>
        <v>set_1</v>
      </c>
      <c r="F438" s="164" t="s">
        <v>445</v>
      </c>
      <c r="G438" s="7" t="s">
        <v>2376</v>
      </c>
      <c r="H438" s="7" t="s">
        <v>2379</v>
      </c>
      <c r="I438" s="161"/>
      <c r="J438" s="161"/>
      <c r="K438" s="161" t="s">
        <v>16</v>
      </c>
      <c r="L438" s="161" t="s">
        <v>16</v>
      </c>
      <c r="M438" s="7" t="s">
        <v>799</v>
      </c>
      <c r="N438" s="7" t="str">
        <f t="shared" si="5"/>
        <v>TRUE</v>
      </c>
      <c r="O438" s="161" t="s">
        <v>451</v>
      </c>
      <c r="P438" s="161" t="s">
        <v>1827</v>
      </c>
      <c r="Q438" s="161" t="s">
        <v>801</v>
      </c>
      <c r="R438" s="7" t="s">
        <v>844</v>
      </c>
      <c r="S438" s="7" t="s">
        <v>845</v>
      </c>
      <c r="T438" s="135">
        <v>43.443333</v>
      </c>
      <c r="U438" s="136">
        <v>-77.438333</v>
      </c>
      <c r="V438" s="137" t="s">
        <v>2365</v>
      </c>
      <c r="X438" s="161" t="s">
        <v>805</v>
      </c>
      <c r="Y438" s="161" t="s">
        <v>878</v>
      </c>
      <c r="Z438" s="161" t="s">
        <v>879</v>
      </c>
      <c r="AA438" s="7"/>
      <c r="AB438" s="7">
        <v>3.4</v>
      </c>
      <c r="AC438" s="161" t="s">
        <v>16</v>
      </c>
      <c r="AD438" s="7"/>
      <c r="AE438" s="161">
        <v>1.6</v>
      </c>
      <c r="AF438" s="161">
        <v>0.22</v>
      </c>
      <c r="AG438" s="161" t="s">
        <v>19</v>
      </c>
      <c r="AH438" s="166">
        <v>4.0</v>
      </c>
      <c r="AI438" s="161" t="s">
        <v>19</v>
      </c>
      <c r="AJ438" s="161" t="s">
        <v>19</v>
      </c>
      <c r="AK438" s="161"/>
      <c r="AL438" s="161" t="s">
        <v>19</v>
      </c>
      <c r="AM438" s="161" t="s">
        <v>19</v>
      </c>
      <c r="AN438" s="161" t="s">
        <v>19</v>
      </c>
      <c r="AO438" s="166">
        <v>13.0</v>
      </c>
      <c r="AP438" s="161" t="s">
        <v>19</v>
      </c>
      <c r="AQ438" s="161" t="s">
        <v>19</v>
      </c>
      <c r="AR438" s="161" t="s">
        <v>19</v>
      </c>
      <c r="AS438" s="161" t="s">
        <v>19</v>
      </c>
      <c r="AT438" s="161" t="s">
        <v>19</v>
      </c>
      <c r="AU438" s="161" t="s">
        <v>19</v>
      </c>
      <c r="AV438" s="161" t="s">
        <v>19</v>
      </c>
      <c r="AW438" s="161" t="s">
        <v>19</v>
      </c>
      <c r="AX438" s="161" t="s">
        <v>19</v>
      </c>
      <c r="AY438" s="161" t="s">
        <v>19</v>
      </c>
      <c r="AZ438" s="161" t="s">
        <v>19</v>
      </c>
      <c r="BA438" s="161" t="s">
        <v>19</v>
      </c>
      <c r="BB438" s="161" t="s">
        <v>19</v>
      </c>
      <c r="BC438" s="161" t="s">
        <v>19</v>
      </c>
      <c r="BD438" s="161"/>
      <c r="BE438" s="161" t="s">
        <v>19</v>
      </c>
      <c r="BF438" s="161" t="s">
        <v>19</v>
      </c>
      <c r="BG438" s="161" t="s">
        <v>19</v>
      </c>
      <c r="BH438" s="161" t="s">
        <v>19</v>
      </c>
      <c r="BI438" s="161" t="s">
        <v>19</v>
      </c>
      <c r="BJ438" s="161"/>
      <c r="BK438" s="161" t="s">
        <v>19</v>
      </c>
      <c r="BL438" s="161" t="s">
        <v>19</v>
      </c>
      <c r="BM438" s="161" t="s">
        <v>19</v>
      </c>
      <c r="BN438" s="161" t="s">
        <v>19</v>
      </c>
      <c r="BO438" s="161" t="s">
        <v>19</v>
      </c>
      <c r="BP438" s="161" t="s">
        <v>19</v>
      </c>
      <c r="BQ438" s="161" t="s">
        <v>19</v>
      </c>
      <c r="BR438" s="166">
        <v>40.0</v>
      </c>
      <c r="BS438" s="161"/>
      <c r="BT438" s="161" t="b">
        <v>0</v>
      </c>
      <c r="BU438" s="161"/>
      <c r="BV438" s="166"/>
      <c r="BW438" s="166"/>
    </row>
    <row r="439">
      <c r="A439" s="7" t="s">
        <v>2380</v>
      </c>
      <c r="B439" s="132" t="b">
        <v>1</v>
      </c>
      <c r="C439" s="162"/>
      <c r="D439" s="163" t="s">
        <v>2381</v>
      </c>
      <c r="E439" s="134" t="str">
        <f t="array" ref="E439">IFNA( index(studiesdatasets!$A$2:$R4130,MATCH("*"&amp;IF(F439 = "","INVALID", F439)&amp;"*",studiesdatasets!$D$2:$D4130,0),1))</f>
        <v>set_1</v>
      </c>
      <c r="F439" s="164" t="s">
        <v>445</v>
      </c>
      <c r="G439" s="7" t="s">
        <v>2382</v>
      </c>
      <c r="H439" s="7" t="s">
        <v>2383</v>
      </c>
      <c r="I439" s="161"/>
      <c r="J439" s="161"/>
      <c r="K439" s="161" t="s">
        <v>16</v>
      </c>
      <c r="L439" s="161" t="s">
        <v>16</v>
      </c>
      <c r="M439" s="7" t="s">
        <v>799</v>
      </c>
      <c r="N439" s="7" t="str">
        <f t="shared" si="5"/>
        <v>TRUE</v>
      </c>
      <c r="O439" s="161" t="s">
        <v>488</v>
      </c>
      <c r="P439" s="161" t="s">
        <v>1822</v>
      </c>
      <c r="Q439" s="161" t="s">
        <v>1823</v>
      </c>
      <c r="R439" s="7" t="s">
        <v>844</v>
      </c>
      <c r="S439" s="7" t="s">
        <v>845</v>
      </c>
      <c r="T439" s="135">
        <v>43.596667</v>
      </c>
      <c r="U439" s="136">
        <v>-78.80167</v>
      </c>
      <c r="V439" s="137" t="s">
        <v>2327</v>
      </c>
      <c r="X439" s="161" t="s">
        <v>805</v>
      </c>
      <c r="Y439" s="161" t="s">
        <v>878</v>
      </c>
      <c r="Z439" s="161" t="s">
        <v>879</v>
      </c>
      <c r="AA439" s="7"/>
      <c r="AB439" s="7">
        <v>128.3</v>
      </c>
      <c r="AC439" s="161" t="s">
        <v>16</v>
      </c>
      <c r="AD439" s="7"/>
      <c r="AE439" s="161">
        <v>1.6</v>
      </c>
      <c r="AF439" s="161">
        <v>0.22</v>
      </c>
      <c r="AG439" s="161" t="s">
        <v>19</v>
      </c>
      <c r="AH439" s="166">
        <v>4.0</v>
      </c>
      <c r="AI439" s="161" t="s">
        <v>19</v>
      </c>
      <c r="AJ439" s="161" t="s">
        <v>19</v>
      </c>
      <c r="AK439" s="161"/>
      <c r="AL439" s="161" t="s">
        <v>19</v>
      </c>
      <c r="AM439" s="161" t="s">
        <v>19</v>
      </c>
      <c r="AN439" s="161" t="s">
        <v>19</v>
      </c>
      <c r="AO439" s="166">
        <v>13.0</v>
      </c>
      <c r="AP439" s="161" t="s">
        <v>19</v>
      </c>
      <c r="AQ439" s="161" t="s">
        <v>19</v>
      </c>
      <c r="AR439" s="161" t="s">
        <v>19</v>
      </c>
      <c r="AS439" s="161" t="s">
        <v>19</v>
      </c>
      <c r="AT439" s="161" t="s">
        <v>19</v>
      </c>
      <c r="AU439" s="161" t="s">
        <v>19</v>
      </c>
      <c r="AV439" s="161" t="s">
        <v>19</v>
      </c>
      <c r="AW439" s="161" t="s">
        <v>19</v>
      </c>
      <c r="AX439" s="161" t="s">
        <v>19</v>
      </c>
      <c r="AY439" s="161" t="s">
        <v>19</v>
      </c>
      <c r="AZ439" s="161" t="s">
        <v>19</v>
      </c>
      <c r="BA439" s="161" t="s">
        <v>19</v>
      </c>
      <c r="BB439" s="161" t="s">
        <v>19</v>
      </c>
      <c r="BC439" s="161" t="s">
        <v>19</v>
      </c>
      <c r="BD439" s="161"/>
      <c r="BE439" s="161" t="s">
        <v>19</v>
      </c>
      <c r="BF439" s="161" t="s">
        <v>19</v>
      </c>
      <c r="BG439" s="161" t="s">
        <v>19</v>
      </c>
      <c r="BH439" s="161" t="s">
        <v>19</v>
      </c>
      <c r="BI439" s="161" t="s">
        <v>19</v>
      </c>
      <c r="BJ439" s="161"/>
      <c r="BK439" s="161" t="s">
        <v>19</v>
      </c>
      <c r="BL439" s="161" t="s">
        <v>19</v>
      </c>
      <c r="BM439" s="161" t="s">
        <v>19</v>
      </c>
      <c r="BN439" s="161" t="s">
        <v>19</v>
      </c>
      <c r="BO439" s="161" t="s">
        <v>19</v>
      </c>
      <c r="BP439" s="161" t="s">
        <v>19</v>
      </c>
      <c r="BQ439" s="161" t="s">
        <v>19</v>
      </c>
      <c r="BR439" s="166">
        <v>75.0</v>
      </c>
      <c r="BS439" s="161"/>
      <c r="BT439" s="161" t="b">
        <v>0</v>
      </c>
      <c r="BU439" s="161"/>
      <c r="BV439" s="166"/>
      <c r="BW439" s="166"/>
    </row>
    <row r="440">
      <c r="A440" s="7" t="s">
        <v>2384</v>
      </c>
      <c r="B440" s="132" t="b">
        <v>1</v>
      </c>
      <c r="C440" s="162"/>
      <c r="D440" s="163" t="s">
        <v>2381</v>
      </c>
      <c r="E440" s="134" t="str">
        <f t="array" ref="E440">IFNA( index(studiesdatasets!$A$2:$R4130,MATCH("*"&amp;IF(F440 = "","INVALID", F440)&amp;"*",studiesdatasets!$D$2:$D4130,0),1))</f>
        <v>set_1</v>
      </c>
      <c r="F440" s="164" t="s">
        <v>445</v>
      </c>
      <c r="G440" s="7" t="s">
        <v>2382</v>
      </c>
      <c r="H440" s="7" t="s">
        <v>2385</v>
      </c>
      <c r="I440" s="161"/>
      <c r="J440" s="161"/>
      <c r="K440" s="161" t="s">
        <v>16</v>
      </c>
      <c r="L440" s="161" t="s">
        <v>16</v>
      </c>
      <c r="M440" s="7" t="s">
        <v>799</v>
      </c>
      <c r="N440" s="7" t="str">
        <f t="shared" si="5"/>
        <v>TRUE</v>
      </c>
      <c r="O440" s="161" t="s">
        <v>451</v>
      </c>
      <c r="P440" s="161" t="s">
        <v>1827</v>
      </c>
      <c r="Q440" s="161" t="s">
        <v>801</v>
      </c>
      <c r="R440" s="7" t="s">
        <v>844</v>
      </c>
      <c r="S440" s="7" t="s">
        <v>845</v>
      </c>
      <c r="T440" s="135">
        <v>43.596667</v>
      </c>
      <c r="U440" s="136">
        <v>-78.80167</v>
      </c>
      <c r="V440" s="137" t="s">
        <v>2327</v>
      </c>
      <c r="X440" s="161" t="s">
        <v>805</v>
      </c>
      <c r="Y440" s="161" t="s">
        <v>878</v>
      </c>
      <c r="Z440" s="161" t="s">
        <v>879</v>
      </c>
      <c r="AA440" s="7"/>
      <c r="AB440" s="7">
        <v>128.3</v>
      </c>
      <c r="AC440" s="161" t="s">
        <v>16</v>
      </c>
      <c r="AD440" s="7"/>
      <c r="AE440" s="161">
        <v>1.6</v>
      </c>
      <c r="AF440" s="161">
        <v>0.22</v>
      </c>
      <c r="AG440" s="161" t="s">
        <v>19</v>
      </c>
      <c r="AH440" s="166">
        <v>4.0</v>
      </c>
      <c r="AI440" s="161" t="s">
        <v>19</v>
      </c>
      <c r="AJ440" s="161" t="s">
        <v>19</v>
      </c>
      <c r="AK440" s="161"/>
      <c r="AL440" s="161" t="s">
        <v>19</v>
      </c>
      <c r="AM440" s="161" t="s">
        <v>19</v>
      </c>
      <c r="AN440" s="161" t="s">
        <v>19</v>
      </c>
      <c r="AO440" s="166">
        <v>13.0</v>
      </c>
      <c r="AP440" s="161" t="s">
        <v>19</v>
      </c>
      <c r="AQ440" s="161" t="s">
        <v>19</v>
      </c>
      <c r="AR440" s="161" t="s">
        <v>19</v>
      </c>
      <c r="AS440" s="161" t="s">
        <v>19</v>
      </c>
      <c r="AT440" s="161" t="s">
        <v>19</v>
      </c>
      <c r="AU440" s="161" t="s">
        <v>19</v>
      </c>
      <c r="AV440" s="161" t="s">
        <v>19</v>
      </c>
      <c r="AW440" s="161" t="s">
        <v>19</v>
      </c>
      <c r="AX440" s="161" t="s">
        <v>19</v>
      </c>
      <c r="AY440" s="161" t="s">
        <v>19</v>
      </c>
      <c r="AZ440" s="161" t="s">
        <v>19</v>
      </c>
      <c r="BA440" s="161" t="s">
        <v>19</v>
      </c>
      <c r="BB440" s="161" t="s">
        <v>19</v>
      </c>
      <c r="BC440" s="161" t="s">
        <v>19</v>
      </c>
      <c r="BD440" s="161"/>
      <c r="BE440" s="161" t="s">
        <v>19</v>
      </c>
      <c r="BF440" s="161" t="s">
        <v>19</v>
      </c>
      <c r="BG440" s="161" t="s">
        <v>19</v>
      </c>
      <c r="BH440" s="161" t="s">
        <v>19</v>
      </c>
      <c r="BI440" s="161" t="s">
        <v>19</v>
      </c>
      <c r="BJ440" s="161"/>
      <c r="BK440" s="161" t="s">
        <v>19</v>
      </c>
      <c r="BL440" s="161" t="s">
        <v>19</v>
      </c>
      <c r="BM440" s="161" t="s">
        <v>19</v>
      </c>
      <c r="BN440" s="161" t="s">
        <v>19</v>
      </c>
      <c r="BO440" s="161" t="s">
        <v>19</v>
      </c>
      <c r="BP440" s="161" t="s">
        <v>19</v>
      </c>
      <c r="BQ440" s="161" t="s">
        <v>19</v>
      </c>
      <c r="BR440" s="166">
        <v>75.0</v>
      </c>
      <c r="BS440" s="161"/>
      <c r="BT440" s="161" t="b">
        <v>0</v>
      </c>
      <c r="BU440" s="161"/>
      <c r="BV440" s="166"/>
      <c r="BW440" s="166"/>
    </row>
    <row r="441">
      <c r="A441" s="7" t="s">
        <v>2386</v>
      </c>
      <c r="B441" s="132" t="b">
        <v>1</v>
      </c>
      <c r="C441" s="162"/>
      <c r="D441" s="163" t="s">
        <v>2387</v>
      </c>
      <c r="E441" s="134" t="str">
        <f t="array" ref="E441">IFNA( index(studiesdatasets!$A$2:$R4130,MATCH("*"&amp;IF(F441 = "","INVALID", F441)&amp;"*",studiesdatasets!$D$2:$D4130,0),1))</f>
        <v>set_1</v>
      </c>
      <c r="F441" s="164" t="s">
        <v>445</v>
      </c>
      <c r="G441" s="7" t="s">
        <v>2388</v>
      </c>
      <c r="H441" s="7" t="s">
        <v>2389</v>
      </c>
      <c r="I441" s="161"/>
      <c r="J441" s="161"/>
      <c r="K441" s="161" t="s">
        <v>16</v>
      </c>
      <c r="L441" s="161" t="s">
        <v>16</v>
      </c>
      <c r="M441" s="7" t="s">
        <v>799</v>
      </c>
      <c r="N441" s="7" t="str">
        <f t="shared" si="5"/>
        <v>TRUE</v>
      </c>
      <c r="O441" s="161" t="s">
        <v>488</v>
      </c>
      <c r="P441" s="161" t="s">
        <v>1822</v>
      </c>
      <c r="Q441" s="161" t="s">
        <v>1823</v>
      </c>
      <c r="R441" s="7" t="s">
        <v>844</v>
      </c>
      <c r="S441" s="7" t="s">
        <v>845</v>
      </c>
      <c r="T441" s="135">
        <v>43.596667</v>
      </c>
      <c r="U441" s="136">
        <v>-78.80167</v>
      </c>
      <c r="V441" s="137" t="s">
        <v>2327</v>
      </c>
      <c r="X441" s="161" t="s">
        <v>805</v>
      </c>
      <c r="Y441" s="161" t="s">
        <v>878</v>
      </c>
      <c r="Z441" s="161" t="s">
        <v>879</v>
      </c>
      <c r="AA441" s="7"/>
      <c r="AB441" s="7">
        <v>100.0</v>
      </c>
      <c r="AC441" s="161" t="s">
        <v>16</v>
      </c>
      <c r="AD441" s="7"/>
      <c r="AE441" s="161">
        <v>1.6</v>
      </c>
      <c r="AF441" s="161">
        <v>0.22</v>
      </c>
      <c r="AG441" s="161" t="s">
        <v>19</v>
      </c>
      <c r="AH441" s="166">
        <v>4.0</v>
      </c>
      <c r="AI441" s="161" t="s">
        <v>19</v>
      </c>
      <c r="AJ441" s="161" t="s">
        <v>19</v>
      </c>
      <c r="AK441" s="161"/>
      <c r="AL441" s="161" t="s">
        <v>19</v>
      </c>
      <c r="AM441" s="161" t="s">
        <v>19</v>
      </c>
      <c r="AN441" s="161" t="s">
        <v>19</v>
      </c>
      <c r="AO441" s="166">
        <v>13.0</v>
      </c>
      <c r="AP441" s="161" t="s">
        <v>19</v>
      </c>
      <c r="AQ441" s="161" t="s">
        <v>19</v>
      </c>
      <c r="AR441" s="161" t="s">
        <v>19</v>
      </c>
      <c r="AS441" s="161" t="s">
        <v>19</v>
      </c>
      <c r="AT441" s="161" t="s">
        <v>19</v>
      </c>
      <c r="AU441" s="161" t="s">
        <v>19</v>
      </c>
      <c r="AV441" s="161" t="s">
        <v>19</v>
      </c>
      <c r="AW441" s="161" t="s">
        <v>19</v>
      </c>
      <c r="AX441" s="161" t="s">
        <v>19</v>
      </c>
      <c r="AY441" s="161" t="s">
        <v>19</v>
      </c>
      <c r="AZ441" s="161" t="s">
        <v>19</v>
      </c>
      <c r="BA441" s="161" t="s">
        <v>19</v>
      </c>
      <c r="BB441" s="161" t="s">
        <v>19</v>
      </c>
      <c r="BC441" s="161" t="s">
        <v>19</v>
      </c>
      <c r="BD441" s="161"/>
      <c r="BE441" s="161" t="s">
        <v>19</v>
      </c>
      <c r="BF441" s="161" t="s">
        <v>19</v>
      </c>
      <c r="BG441" s="161" t="s">
        <v>19</v>
      </c>
      <c r="BH441" s="161" t="s">
        <v>19</v>
      </c>
      <c r="BI441" s="161" t="s">
        <v>19</v>
      </c>
      <c r="BJ441" s="161"/>
      <c r="BK441" s="161" t="s">
        <v>19</v>
      </c>
      <c r="BL441" s="161" t="s">
        <v>19</v>
      </c>
      <c r="BM441" s="161" t="s">
        <v>19</v>
      </c>
      <c r="BN441" s="161" t="s">
        <v>19</v>
      </c>
      <c r="BO441" s="161" t="s">
        <v>19</v>
      </c>
      <c r="BP441" s="161" t="s">
        <v>19</v>
      </c>
      <c r="BQ441" s="161" t="s">
        <v>19</v>
      </c>
      <c r="BR441" s="166">
        <v>95.0</v>
      </c>
      <c r="BS441" s="161"/>
      <c r="BT441" s="161" t="b">
        <v>0</v>
      </c>
      <c r="BU441" s="161"/>
      <c r="BV441" s="166"/>
      <c r="BW441" s="166"/>
    </row>
    <row r="442">
      <c r="A442" s="7" t="s">
        <v>2390</v>
      </c>
      <c r="B442" s="132" t="b">
        <v>1</v>
      </c>
      <c r="C442" s="162"/>
      <c r="D442" s="163" t="s">
        <v>2387</v>
      </c>
      <c r="E442" s="134" t="str">
        <f t="array" ref="E442">IFNA( index(studiesdatasets!$A$2:$R4130,MATCH("*"&amp;IF(F442 = "","INVALID", F442)&amp;"*",studiesdatasets!$D$2:$D4130,0),1))</f>
        <v>set_1</v>
      </c>
      <c r="F442" s="164" t="s">
        <v>445</v>
      </c>
      <c r="G442" s="7" t="s">
        <v>2388</v>
      </c>
      <c r="H442" s="7" t="s">
        <v>2391</v>
      </c>
      <c r="I442" s="161"/>
      <c r="J442" s="161"/>
      <c r="K442" s="161" t="s">
        <v>16</v>
      </c>
      <c r="L442" s="161" t="s">
        <v>16</v>
      </c>
      <c r="M442" s="7" t="s">
        <v>799</v>
      </c>
      <c r="N442" s="7" t="str">
        <f t="shared" si="5"/>
        <v>TRUE</v>
      </c>
      <c r="O442" s="161" t="s">
        <v>451</v>
      </c>
      <c r="P442" s="161" t="s">
        <v>1827</v>
      </c>
      <c r="Q442" s="161" t="s">
        <v>801</v>
      </c>
      <c r="R442" s="7" t="s">
        <v>844</v>
      </c>
      <c r="S442" s="7" t="s">
        <v>845</v>
      </c>
      <c r="T442" s="135">
        <v>43.596667</v>
      </c>
      <c r="U442" s="136">
        <v>-78.80167</v>
      </c>
      <c r="V442" s="137" t="s">
        <v>2327</v>
      </c>
      <c r="X442" s="161" t="s">
        <v>805</v>
      </c>
      <c r="Y442" s="161" t="s">
        <v>878</v>
      </c>
      <c r="Z442" s="161" t="s">
        <v>879</v>
      </c>
      <c r="AA442" s="7"/>
      <c r="AB442" s="7">
        <v>100.0</v>
      </c>
      <c r="AC442" s="161" t="s">
        <v>16</v>
      </c>
      <c r="AD442" s="7"/>
      <c r="AE442" s="161">
        <v>1.6</v>
      </c>
      <c r="AF442" s="161">
        <v>0.22</v>
      </c>
      <c r="AG442" s="161" t="s">
        <v>19</v>
      </c>
      <c r="AH442" s="166">
        <v>4.0</v>
      </c>
      <c r="AI442" s="161" t="s">
        <v>19</v>
      </c>
      <c r="AJ442" s="161" t="s">
        <v>19</v>
      </c>
      <c r="AK442" s="161"/>
      <c r="AL442" s="161" t="s">
        <v>19</v>
      </c>
      <c r="AM442" s="161" t="s">
        <v>19</v>
      </c>
      <c r="AN442" s="161" t="s">
        <v>19</v>
      </c>
      <c r="AO442" s="166">
        <v>13.0</v>
      </c>
      <c r="AP442" s="161" t="s">
        <v>19</v>
      </c>
      <c r="AQ442" s="161" t="s">
        <v>19</v>
      </c>
      <c r="AR442" s="161" t="s">
        <v>19</v>
      </c>
      <c r="AS442" s="161" t="s">
        <v>19</v>
      </c>
      <c r="AT442" s="161" t="s">
        <v>19</v>
      </c>
      <c r="AU442" s="161" t="s">
        <v>19</v>
      </c>
      <c r="AV442" s="161" t="s">
        <v>19</v>
      </c>
      <c r="AW442" s="161" t="s">
        <v>19</v>
      </c>
      <c r="AX442" s="161" t="s">
        <v>19</v>
      </c>
      <c r="AY442" s="161" t="s">
        <v>19</v>
      </c>
      <c r="AZ442" s="161" t="s">
        <v>19</v>
      </c>
      <c r="BA442" s="161" t="s">
        <v>19</v>
      </c>
      <c r="BB442" s="161" t="s">
        <v>19</v>
      </c>
      <c r="BC442" s="161" t="s">
        <v>19</v>
      </c>
      <c r="BD442" s="161"/>
      <c r="BE442" s="161" t="s">
        <v>19</v>
      </c>
      <c r="BF442" s="161" t="s">
        <v>19</v>
      </c>
      <c r="BG442" s="161" t="s">
        <v>19</v>
      </c>
      <c r="BH442" s="161" t="s">
        <v>19</v>
      </c>
      <c r="BI442" s="161" t="s">
        <v>19</v>
      </c>
      <c r="BJ442" s="161"/>
      <c r="BK442" s="161" t="s">
        <v>19</v>
      </c>
      <c r="BL442" s="161" t="s">
        <v>19</v>
      </c>
      <c r="BM442" s="161" t="s">
        <v>19</v>
      </c>
      <c r="BN442" s="161" t="s">
        <v>19</v>
      </c>
      <c r="BO442" s="161" t="s">
        <v>19</v>
      </c>
      <c r="BP442" s="161" t="s">
        <v>19</v>
      </c>
      <c r="BQ442" s="161" t="s">
        <v>19</v>
      </c>
      <c r="BR442" s="166">
        <v>95.0</v>
      </c>
      <c r="BS442" s="161"/>
      <c r="BT442" s="161" t="b">
        <v>0</v>
      </c>
      <c r="BU442" s="161"/>
      <c r="BV442" s="166"/>
      <c r="BW442" s="166"/>
    </row>
    <row r="443">
      <c r="A443" s="7" t="s">
        <v>2392</v>
      </c>
      <c r="B443" s="132" t="b">
        <v>1</v>
      </c>
      <c r="C443" s="162"/>
      <c r="D443" s="163" t="s">
        <v>2393</v>
      </c>
      <c r="E443" s="134" t="str">
        <f t="array" ref="E443">IFNA( index(studiesdatasets!$A$2:$R4130,MATCH("*"&amp;IF(F443 = "","INVALID", F443)&amp;"*",studiesdatasets!$D$2:$D4130,0),1))</f>
        <v>set_1</v>
      </c>
      <c r="F443" s="164" t="s">
        <v>445</v>
      </c>
      <c r="G443" s="7" t="s">
        <v>2394</v>
      </c>
      <c r="H443" s="7" t="s">
        <v>2395</v>
      </c>
      <c r="I443" s="161"/>
      <c r="J443" s="161"/>
      <c r="K443" s="161" t="s">
        <v>16</v>
      </c>
      <c r="L443" s="161" t="s">
        <v>16</v>
      </c>
      <c r="M443" s="7" t="s">
        <v>799</v>
      </c>
      <c r="N443" s="7" t="str">
        <f t="shared" si="5"/>
        <v>TRUE</v>
      </c>
      <c r="O443" s="161" t="s">
        <v>488</v>
      </c>
      <c r="P443" s="161" t="s">
        <v>1822</v>
      </c>
      <c r="Q443" s="161" t="s">
        <v>1823</v>
      </c>
      <c r="R443" s="7" t="s">
        <v>844</v>
      </c>
      <c r="S443" s="7" t="s">
        <v>845</v>
      </c>
      <c r="T443" s="135">
        <v>43.596667</v>
      </c>
      <c r="U443" s="136">
        <v>-78.80167</v>
      </c>
      <c r="V443" s="137" t="s">
        <v>2327</v>
      </c>
      <c r="X443" s="161" t="s">
        <v>805</v>
      </c>
      <c r="Y443" s="161" t="s">
        <v>878</v>
      </c>
      <c r="Z443" s="161" t="s">
        <v>879</v>
      </c>
      <c r="AA443" s="7"/>
      <c r="AB443" s="7">
        <v>2.7</v>
      </c>
      <c r="AC443" s="161" t="s">
        <v>16</v>
      </c>
      <c r="AD443" s="7"/>
      <c r="AE443" s="161">
        <v>1.6</v>
      </c>
      <c r="AF443" s="161">
        <v>0.22</v>
      </c>
      <c r="AG443" s="161" t="s">
        <v>19</v>
      </c>
      <c r="AH443" s="166">
        <v>4.0</v>
      </c>
      <c r="AI443" s="161" t="s">
        <v>19</v>
      </c>
      <c r="AJ443" s="161" t="s">
        <v>19</v>
      </c>
      <c r="AK443" s="161"/>
      <c r="AL443" s="161" t="s">
        <v>19</v>
      </c>
      <c r="AM443" s="161" t="s">
        <v>19</v>
      </c>
      <c r="AN443" s="161" t="s">
        <v>19</v>
      </c>
      <c r="AO443" s="166">
        <v>13.0</v>
      </c>
      <c r="AP443" s="161" t="s">
        <v>19</v>
      </c>
      <c r="AQ443" s="161" t="s">
        <v>19</v>
      </c>
      <c r="AR443" s="161" t="s">
        <v>19</v>
      </c>
      <c r="AS443" s="161" t="s">
        <v>19</v>
      </c>
      <c r="AT443" s="161" t="s">
        <v>19</v>
      </c>
      <c r="AU443" s="161" t="s">
        <v>19</v>
      </c>
      <c r="AV443" s="161" t="s">
        <v>19</v>
      </c>
      <c r="AW443" s="161" t="s">
        <v>19</v>
      </c>
      <c r="AX443" s="161" t="s">
        <v>19</v>
      </c>
      <c r="AY443" s="161" t="s">
        <v>19</v>
      </c>
      <c r="AZ443" s="161" t="s">
        <v>19</v>
      </c>
      <c r="BA443" s="161" t="s">
        <v>19</v>
      </c>
      <c r="BB443" s="161" t="s">
        <v>19</v>
      </c>
      <c r="BC443" s="161" t="s">
        <v>19</v>
      </c>
      <c r="BD443" s="161"/>
      <c r="BE443" s="161" t="s">
        <v>19</v>
      </c>
      <c r="BF443" s="161" t="s">
        <v>19</v>
      </c>
      <c r="BG443" s="161" t="s">
        <v>19</v>
      </c>
      <c r="BH443" s="161" t="s">
        <v>19</v>
      </c>
      <c r="BI443" s="161" t="s">
        <v>19</v>
      </c>
      <c r="BJ443" s="161"/>
      <c r="BK443" s="161" t="s">
        <v>19</v>
      </c>
      <c r="BL443" s="161" t="s">
        <v>19</v>
      </c>
      <c r="BM443" s="161" t="s">
        <v>19</v>
      </c>
      <c r="BN443" s="161" t="s">
        <v>19</v>
      </c>
      <c r="BO443" s="161" t="s">
        <v>19</v>
      </c>
      <c r="BP443" s="161" t="s">
        <v>19</v>
      </c>
      <c r="BQ443" s="161" t="s">
        <v>19</v>
      </c>
      <c r="BR443" s="166">
        <v>28.0</v>
      </c>
      <c r="BS443" s="161"/>
      <c r="BT443" s="161" t="b">
        <v>0</v>
      </c>
      <c r="BU443" s="161"/>
      <c r="BV443" s="166"/>
      <c r="BW443" s="166"/>
    </row>
    <row r="444">
      <c r="A444" s="7" t="s">
        <v>2396</v>
      </c>
      <c r="B444" s="132" t="b">
        <v>1</v>
      </c>
      <c r="C444" s="162"/>
      <c r="D444" s="163" t="s">
        <v>2393</v>
      </c>
      <c r="E444" s="134" t="str">
        <f t="array" ref="E444">IFNA( index(studiesdatasets!$A$2:$R4130,MATCH("*"&amp;IF(F444 = "","INVALID", F444)&amp;"*",studiesdatasets!$D$2:$D4130,0),1))</f>
        <v>set_1</v>
      </c>
      <c r="F444" s="164" t="s">
        <v>445</v>
      </c>
      <c r="G444" s="7" t="s">
        <v>2394</v>
      </c>
      <c r="H444" s="7" t="s">
        <v>2397</v>
      </c>
      <c r="I444" s="161"/>
      <c r="J444" s="161"/>
      <c r="K444" s="161" t="s">
        <v>16</v>
      </c>
      <c r="L444" s="161" t="s">
        <v>16</v>
      </c>
      <c r="M444" s="7" t="s">
        <v>799</v>
      </c>
      <c r="N444" s="7" t="str">
        <f t="shared" si="5"/>
        <v>TRUE</v>
      </c>
      <c r="O444" s="161" t="s">
        <v>451</v>
      </c>
      <c r="P444" s="161" t="s">
        <v>1827</v>
      </c>
      <c r="Q444" s="161" t="s">
        <v>801</v>
      </c>
      <c r="R444" s="7" t="s">
        <v>844</v>
      </c>
      <c r="S444" s="7" t="s">
        <v>845</v>
      </c>
      <c r="T444" s="135">
        <v>43.596667</v>
      </c>
      <c r="U444" s="136">
        <v>-78.80167</v>
      </c>
      <c r="V444" s="137" t="s">
        <v>2327</v>
      </c>
      <c r="X444" s="161" t="s">
        <v>805</v>
      </c>
      <c r="Y444" s="161" t="s">
        <v>878</v>
      </c>
      <c r="Z444" s="161" t="s">
        <v>879</v>
      </c>
      <c r="AA444" s="7"/>
      <c r="AB444" s="7">
        <v>2.7</v>
      </c>
      <c r="AC444" s="161" t="s">
        <v>16</v>
      </c>
      <c r="AD444" s="7"/>
      <c r="AE444" s="161">
        <v>1.6</v>
      </c>
      <c r="AF444" s="161">
        <v>0.22</v>
      </c>
      <c r="AG444" s="161" t="s">
        <v>19</v>
      </c>
      <c r="AH444" s="166">
        <v>4.0</v>
      </c>
      <c r="AI444" s="161" t="s">
        <v>19</v>
      </c>
      <c r="AJ444" s="161" t="s">
        <v>19</v>
      </c>
      <c r="AK444" s="161"/>
      <c r="AL444" s="161" t="s">
        <v>19</v>
      </c>
      <c r="AM444" s="161" t="s">
        <v>19</v>
      </c>
      <c r="AN444" s="161" t="s">
        <v>19</v>
      </c>
      <c r="AO444" s="166">
        <v>13.0</v>
      </c>
      <c r="AP444" s="161" t="s">
        <v>19</v>
      </c>
      <c r="AQ444" s="161" t="s">
        <v>19</v>
      </c>
      <c r="AR444" s="161" t="s">
        <v>19</v>
      </c>
      <c r="AS444" s="161" t="s">
        <v>19</v>
      </c>
      <c r="AT444" s="161" t="s">
        <v>19</v>
      </c>
      <c r="AU444" s="161" t="s">
        <v>19</v>
      </c>
      <c r="AV444" s="161" t="s">
        <v>19</v>
      </c>
      <c r="AW444" s="161" t="s">
        <v>19</v>
      </c>
      <c r="AX444" s="161" t="s">
        <v>19</v>
      </c>
      <c r="AY444" s="161" t="s">
        <v>19</v>
      </c>
      <c r="AZ444" s="161" t="s">
        <v>19</v>
      </c>
      <c r="BA444" s="161" t="s">
        <v>19</v>
      </c>
      <c r="BB444" s="161" t="s">
        <v>19</v>
      </c>
      <c r="BC444" s="161" t="s">
        <v>19</v>
      </c>
      <c r="BD444" s="161"/>
      <c r="BE444" s="161" t="s">
        <v>19</v>
      </c>
      <c r="BF444" s="161" t="s">
        <v>19</v>
      </c>
      <c r="BG444" s="161" t="s">
        <v>19</v>
      </c>
      <c r="BH444" s="161" t="s">
        <v>19</v>
      </c>
      <c r="BI444" s="161" t="s">
        <v>19</v>
      </c>
      <c r="BJ444" s="161"/>
      <c r="BK444" s="161" t="s">
        <v>19</v>
      </c>
      <c r="BL444" s="161" t="s">
        <v>19</v>
      </c>
      <c r="BM444" s="161" t="s">
        <v>19</v>
      </c>
      <c r="BN444" s="161" t="s">
        <v>19</v>
      </c>
      <c r="BO444" s="161" t="s">
        <v>19</v>
      </c>
      <c r="BP444" s="161" t="s">
        <v>19</v>
      </c>
      <c r="BQ444" s="161" t="s">
        <v>19</v>
      </c>
      <c r="BR444" s="166">
        <v>28.0</v>
      </c>
      <c r="BS444" s="161"/>
      <c r="BT444" s="161" t="b">
        <v>0</v>
      </c>
      <c r="BU444" s="161"/>
      <c r="BV444" s="166"/>
      <c r="BW444" s="166"/>
    </row>
    <row r="445">
      <c r="A445" s="7" t="s">
        <v>2398</v>
      </c>
      <c r="B445" s="132" t="b">
        <v>1</v>
      </c>
      <c r="C445" s="162"/>
      <c r="D445" s="163" t="s">
        <v>2399</v>
      </c>
      <c r="E445" s="134" t="str">
        <f t="array" ref="E445">IFNA( index(studiesdatasets!$A$2:$R4130,MATCH("*"&amp;IF(F445 = "","INVALID", F445)&amp;"*",studiesdatasets!$D$2:$D4130,0),1))</f>
        <v>set_1</v>
      </c>
      <c r="F445" s="164" t="s">
        <v>445</v>
      </c>
      <c r="G445" s="7" t="s">
        <v>2400</v>
      </c>
      <c r="H445" s="7" t="s">
        <v>2401</v>
      </c>
      <c r="I445" s="161"/>
      <c r="J445" s="161"/>
      <c r="K445" s="161" t="s">
        <v>16</v>
      </c>
      <c r="L445" s="161" t="s">
        <v>16</v>
      </c>
      <c r="M445" s="7" t="s">
        <v>799</v>
      </c>
      <c r="N445" s="7" t="str">
        <f t="shared" si="5"/>
        <v>TRUE</v>
      </c>
      <c r="O445" s="161" t="s">
        <v>488</v>
      </c>
      <c r="P445" s="161" t="s">
        <v>1822</v>
      </c>
      <c r="Q445" s="161" t="s">
        <v>1823</v>
      </c>
      <c r="R445" s="7" t="s">
        <v>552</v>
      </c>
      <c r="S445" s="7" t="s">
        <v>833</v>
      </c>
      <c r="T445" s="135">
        <v>44.736667</v>
      </c>
      <c r="U445" s="136">
        <v>-86.721667</v>
      </c>
      <c r="V445" s="137" t="s">
        <v>2402</v>
      </c>
      <c r="X445" s="161" t="s">
        <v>805</v>
      </c>
      <c r="Y445" s="161" t="s">
        <v>878</v>
      </c>
      <c r="Z445" s="161" t="s">
        <v>879</v>
      </c>
      <c r="AA445" s="7"/>
      <c r="AB445" s="7">
        <v>249.0</v>
      </c>
      <c r="AC445" s="161" t="s">
        <v>16</v>
      </c>
      <c r="AD445" s="7"/>
      <c r="AE445" s="161">
        <v>1.6</v>
      </c>
      <c r="AF445" s="161">
        <v>0.22</v>
      </c>
      <c r="AG445" s="161" t="s">
        <v>19</v>
      </c>
      <c r="AH445" s="166">
        <v>4.0</v>
      </c>
      <c r="AI445" s="161" t="s">
        <v>19</v>
      </c>
      <c r="AJ445" s="161" t="s">
        <v>19</v>
      </c>
      <c r="AK445" s="161"/>
      <c r="AL445" s="161" t="s">
        <v>19</v>
      </c>
      <c r="AM445" s="161" t="s">
        <v>19</v>
      </c>
      <c r="AN445" s="161" t="s">
        <v>19</v>
      </c>
      <c r="AO445" s="166">
        <v>13.0</v>
      </c>
      <c r="AP445" s="161" t="s">
        <v>19</v>
      </c>
      <c r="AQ445" s="161" t="s">
        <v>19</v>
      </c>
      <c r="AR445" s="161" t="s">
        <v>19</v>
      </c>
      <c r="AS445" s="161" t="s">
        <v>19</v>
      </c>
      <c r="AT445" s="161" t="s">
        <v>19</v>
      </c>
      <c r="AU445" s="161" t="s">
        <v>19</v>
      </c>
      <c r="AV445" s="161" t="s">
        <v>19</v>
      </c>
      <c r="AW445" s="161" t="s">
        <v>19</v>
      </c>
      <c r="AX445" s="161" t="s">
        <v>19</v>
      </c>
      <c r="AY445" s="161" t="s">
        <v>19</v>
      </c>
      <c r="AZ445" s="161" t="s">
        <v>19</v>
      </c>
      <c r="BA445" s="161" t="s">
        <v>19</v>
      </c>
      <c r="BB445" s="161" t="s">
        <v>19</v>
      </c>
      <c r="BC445" s="161" t="s">
        <v>19</v>
      </c>
      <c r="BD445" s="161"/>
      <c r="BE445" s="161" t="s">
        <v>19</v>
      </c>
      <c r="BF445" s="161" t="s">
        <v>19</v>
      </c>
      <c r="BG445" s="161" t="s">
        <v>19</v>
      </c>
      <c r="BH445" s="161" t="s">
        <v>19</v>
      </c>
      <c r="BI445" s="161" t="s">
        <v>19</v>
      </c>
      <c r="BJ445" s="161"/>
      <c r="BK445" s="161" t="s">
        <v>19</v>
      </c>
      <c r="BL445" s="161" t="s">
        <v>19</v>
      </c>
      <c r="BM445" s="161" t="s">
        <v>19</v>
      </c>
      <c r="BN445" s="161" t="s">
        <v>19</v>
      </c>
      <c r="BO445" s="161" t="s">
        <v>19</v>
      </c>
      <c r="BP445" s="161" t="s">
        <v>19</v>
      </c>
      <c r="BQ445" s="161" t="s">
        <v>19</v>
      </c>
      <c r="BR445" s="166">
        <v>50.0</v>
      </c>
      <c r="BS445" s="161"/>
      <c r="BT445" s="161" t="b">
        <v>0</v>
      </c>
      <c r="BU445" s="161"/>
      <c r="BV445" s="166"/>
      <c r="BW445" s="166"/>
    </row>
    <row r="446">
      <c r="A446" s="7" t="s">
        <v>2403</v>
      </c>
      <c r="B446" s="132" t="b">
        <v>1</v>
      </c>
      <c r="C446" s="162"/>
      <c r="D446" s="163" t="s">
        <v>2399</v>
      </c>
      <c r="E446" s="134" t="str">
        <f t="array" ref="E446">IFNA( index(studiesdatasets!$A$2:$R4130,MATCH("*"&amp;IF(F446 = "","INVALID", F446)&amp;"*",studiesdatasets!$D$2:$D4130,0),1))</f>
        <v>set_1</v>
      </c>
      <c r="F446" s="164" t="s">
        <v>445</v>
      </c>
      <c r="G446" s="7" t="s">
        <v>2400</v>
      </c>
      <c r="H446" s="7" t="s">
        <v>2404</v>
      </c>
      <c r="I446" s="161"/>
      <c r="J446" s="161"/>
      <c r="K446" s="161" t="s">
        <v>16</v>
      </c>
      <c r="L446" s="161" t="s">
        <v>16</v>
      </c>
      <c r="M446" s="7" t="s">
        <v>799</v>
      </c>
      <c r="N446" s="7" t="str">
        <f t="shared" si="5"/>
        <v>TRUE</v>
      </c>
      <c r="O446" s="161" t="s">
        <v>451</v>
      </c>
      <c r="P446" s="161" t="s">
        <v>1827</v>
      </c>
      <c r="Q446" s="161" t="s">
        <v>801</v>
      </c>
      <c r="R446" s="7" t="s">
        <v>552</v>
      </c>
      <c r="S446" s="7" t="s">
        <v>833</v>
      </c>
      <c r="T446" s="135">
        <v>44.736667</v>
      </c>
      <c r="U446" s="136">
        <v>-86.721667</v>
      </c>
      <c r="V446" s="137" t="s">
        <v>2402</v>
      </c>
      <c r="X446" s="161" t="s">
        <v>805</v>
      </c>
      <c r="Y446" s="161" t="s">
        <v>878</v>
      </c>
      <c r="Z446" s="161" t="s">
        <v>879</v>
      </c>
      <c r="AA446" s="7"/>
      <c r="AB446" s="7">
        <v>249.0</v>
      </c>
      <c r="AC446" s="161" t="s">
        <v>16</v>
      </c>
      <c r="AD446" s="7"/>
      <c r="AE446" s="161">
        <v>1.6</v>
      </c>
      <c r="AF446" s="161">
        <v>0.22</v>
      </c>
      <c r="AG446" s="161" t="s">
        <v>19</v>
      </c>
      <c r="AH446" s="166">
        <v>4.0</v>
      </c>
      <c r="AI446" s="161" t="s">
        <v>19</v>
      </c>
      <c r="AJ446" s="161" t="s">
        <v>19</v>
      </c>
      <c r="AK446" s="161"/>
      <c r="AL446" s="161" t="s">
        <v>19</v>
      </c>
      <c r="AM446" s="161" t="s">
        <v>19</v>
      </c>
      <c r="AN446" s="161" t="s">
        <v>19</v>
      </c>
      <c r="AO446" s="166">
        <v>13.0</v>
      </c>
      <c r="AP446" s="161" t="s">
        <v>19</v>
      </c>
      <c r="AQ446" s="161" t="s">
        <v>19</v>
      </c>
      <c r="AR446" s="161" t="s">
        <v>19</v>
      </c>
      <c r="AS446" s="161" t="s">
        <v>19</v>
      </c>
      <c r="AT446" s="161" t="s">
        <v>19</v>
      </c>
      <c r="AU446" s="161" t="s">
        <v>19</v>
      </c>
      <c r="AV446" s="161" t="s">
        <v>19</v>
      </c>
      <c r="AW446" s="161" t="s">
        <v>19</v>
      </c>
      <c r="AX446" s="161" t="s">
        <v>19</v>
      </c>
      <c r="AY446" s="161" t="s">
        <v>19</v>
      </c>
      <c r="AZ446" s="161" t="s">
        <v>19</v>
      </c>
      <c r="BA446" s="161" t="s">
        <v>19</v>
      </c>
      <c r="BB446" s="161" t="s">
        <v>19</v>
      </c>
      <c r="BC446" s="161" t="s">
        <v>19</v>
      </c>
      <c r="BD446" s="161"/>
      <c r="BE446" s="161" t="s">
        <v>19</v>
      </c>
      <c r="BF446" s="161" t="s">
        <v>19</v>
      </c>
      <c r="BG446" s="161" t="s">
        <v>19</v>
      </c>
      <c r="BH446" s="161" t="s">
        <v>19</v>
      </c>
      <c r="BI446" s="161" t="s">
        <v>19</v>
      </c>
      <c r="BJ446" s="161"/>
      <c r="BK446" s="161" t="s">
        <v>19</v>
      </c>
      <c r="BL446" s="161" t="s">
        <v>19</v>
      </c>
      <c r="BM446" s="161" t="s">
        <v>19</v>
      </c>
      <c r="BN446" s="161" t="s">
        <v>19</v>
      </c>
      <c r="BO446" s="161" t="s">
        <v>19</v>
      </c>
      <c r="BP446" s="161" t="s">
        <v>19</v>
      </c>
      <c r="BQ446" s="161" t="s">
        <v>19</v>
      </c>
      <c r="BR446" s="166">
        <v>88.0</v>
      </c>
      <c r="BS446" s="161"/>
      <c r="BT446" s="161" t="b">
        <v>0</v>
      </c>
      <c r="BU446" s="161"/>
      <c r="BV446" s="166"/>
      <c r="BW446" s="166"/>
    </row>
    <row r="447">
      <c r="A447" s="7" t="s">
        <v>2405</v>
      </c>
      <c r="B447" s="132" t="b">
        <v>1</v>
      </c>
      <c r="C447" s="162"/>
      <c r="D447" s="163" t="s">
        <v>2406</v>
      </c>
      <c r="E447" s="134" t="str">
        <f t="array" ref="E447">IFNA( index(studiesdatasets!$A$2:$R4130,MATCH("*"&amp;IF(F447 = "","INVALID", F447)&amp;"*",studiesdatasets!$D$2:$D4130,0),1))</f>
        <v>set_1</v>
      </c>
      <c r="F447" s="164" t="s">
        <v>445</v>
      </c>
      <c r="G447" s="7" t="s">
        <v>2407</v>
      </c>
      <c r="H447" s="7" t="s">
        <v>2408</v>
      </c>
      <c r="I447" s="161"/>
      <c r="J447" s="161"/>
      <c r="K447" s="161" t="s">
        <v>16</v>
      </c>
      <c r="L447" s="161" t="s">
        <v>16</v>
      </c>
      <c r="M447" s="7" t="s">
        <v>799</v>
      </c>
      <c r="N447" s="7" t="str">
        <f t="shared" si="5"/>
        <v>TRUE</v>
      </c>
      <c r="O447" s="161" t="s">
        <v>488</v>
      </c>
      <c r="P447" s="161" t="s">
        <v>1822</v>
      </c>
      <c r="Q447" s="161" t="s">
        <v>1823</v>
      </c>
      <c r="R447" s="7" t="s">
        <v>552</v>
      </c>
      <c r="S447" s="7" t="s">
        <v>833</v>
      </c>
      <c r="T447" s="135">
        <v>44.736667</v>
      </c>
      <c r="U447" s="136">
        <v>-86.721667</v>
      </c>
      <c r="V447" s="137" t="s">
        <v>2402</v>
      </c>
      <c r="X447" s="161" t="s">
        <v>805</v>
      </c>
      <c r="Y447" s="161" t="s">
        <v>878</v>
      </c>
      <c r="Z447" s="161" t="s">
        <v>879</v>
      </c>
      <c r="AA447" s="7"/>
      <c r="AB447" s="7">
        <v>100.0</v>
      </c>
      <c r="AC447" s="161" t="s">
        <v>16</v>
      </c>
      <c r="AD447" s="7"/>
      <c r="AE447" s="161">
        <v>1.6</v>
      </c>
      <c r="AF447" s="161">
        <v>0.22</v>
      </c>
      <c r="AG447" s="161" t="s">
        <v>19</v>
      </c>
      <c r="AH447" s="166">
        <v>4.0</v>
      </c>
      <c r="AI447" s="161" t="s">
        <v>19</v>
      </c>
      <c r="AJ447" s="161" t="s">
        <v>19</v>
      </c>
      <c r="AK447" s="161"/>
      <c r="AL447" s="161" t="s">
        <v>19</v>
      </c>
      <c r="AM447" s="161" t="s">
        <v>19</v>
      </c>
      <c r="AN447" s="161" t="s">
        <v>19</v>
      </c>
      <c r="AO447" s="166">
        <v>13.0</v>
      </c>
      <c r="AP447" s="161" t="s">
        <v>19</v>
      </c>
      <c r="AQ447" s="161" t="s">
        <v>19</v>
      </c>
      <c r="AR447" s="161" t="s">
        <v>19</v>
      </c>
      <c r="AS447" s="161" t="s">
        <v>19</v>
      </c>
      <c r="AT447" s="161" t="s">
        <v>19</v>
      </c>
      <c r="AU447" s="161" t="s">
        <v>19</v>
      </c>
      <c r="AV447" s="161" t="s">
        <v>19</v>
      </c>
      <c r="AW447" s="161" t="s">
        <v>19</v>
      </c>
      <c r="AX447" s="161" t="s">
        <v>19</v>
      </c>
      <c r="AY447" s="161" t="s">
        <v>19</v>
      </c>
      <c r="AZ447" s="161" t="s">
        <v>19</v>
      </c>
      <c r="BA447" s="161" t="s">
        <v>19</v>
      </c>
      <c r="BB447" s="161" t="s">
        <v>19</v>
      </c>
      <c r="BC447" s="161" t="s">
        <v>19</v>
      </c>
      <c r="BD447" s="161"/>
      <c r="BE447" s="161" t="s">
        <v>19</v>
      </c>
      <c r="BF447" s="161" t="s">
        <v>19</v>
      </c>
      <c r="BG447" s="161" t="s">
        <v>19</v>
      </c>
      <c r="BH447" s="161" t="s">
        <v>19</v>
      </c>
      <c r="BI447" s="161" t="s">
        <v>19</v>
      </c>
      <c r="BJ447" s="161"/>
      <c r="BK447" s="161" t="s">
        <v>19</v>
      </c>
      <c r="BL447" s="161" t="s">
        <v>19</v>
      </c>
      <c r="BM447" s="161" t="s">
        <v>19</v>
      </c>
      <c r="BN447" s="161" t="s">
        <v>19</v>
      </c>
      <c r="BO447" s="161" t="s">
        <v>19</v>
      </c>
      <c r="BP447" s="161" t="s">
        <v>19</v>
      </c>
      <c r="BQ447" s="161" t="s">
        <v>19</v>
      </c>
      <c r="BR447" s="166">
        <v>88.0</v>
      </c>
      <c r="BS447" s="161"/>
      <c r="BT447" s="161" t="b">
        <v>0</v>
      </c>
      <c r="BU447" s="161"/>
      <c r="BV447" s="166"/>
      <c r="BW447" s="166"/>
    </row>
    <row r="448">
      <c r="A448" s="7" t="s">
        <v>2409</v>
      </c>
      <c r="B448" s="132" t="b">
        <v>1</v>
      </c>
      <c r="C448" s="162"/>
      <c r="D448" s="163" t="s">
        <v>2410</v>
      </c>
      <c r="E448" s="67" t="s">
        <v>626</v>
      </c>
      <c r="F448" s="134" t="s">
        <v>2411</v>
      </c>
      <c r="I448" s="163"/>
      <c r="K448" s="163" t="b">
        <v>1</v>
      </c>
      <c r="M448" s="7" t="s">
        <v>560</v>
      </c>
      <c r="N448" s="7" t="str">
        <f t="shared" si="5"/>
        <v>FALSE</v>
      </c>
      <c r="O448" s="7" t="s">
        <v>16</v>
      </c>
      <c r="P448" s="7" t="s">
        <v>16</v>
      </c>
      <c r="Q448" s="7" t="s">
        <v>16</v>
      </c>
      <c r="R448" s="7" t="s">
        <v>559</v>
      </c>
      <c r="S448" s="7" t="s">
        <v>1588</v>
      </c>
      <c r="T448" s="170">
        <v>41.7627</v>
      </c>
      <c r="U448" s="171">
        <v>-83.2653</v>
      </c>
      <c r="V448" s="172" t="s">
        <v>2412</v>
      </c>
      <c r="W448" s="163" t="s">
        <v>876</v>
      </c>
      <c r="X448" s="161" t="s">
        <v>805</v>
      </c>
      <c r="Y448" s="161" t="s">
        <v>878</v>
      </c>
      <c r="Z448" s="161" t="s">
        <v>879</v>
      </c>
      <c r="AA448" s="7" t="s">
        <v>880</v>
      </c>
      <c r="AB448" s="163">
        <v>0.75</v>
      </c>
      <c r="AC448" s="163" t="s">
        <v>16</v>
      </c>
      <c r="AD448" s="163">
        <v>5.61</v>
      </c>
      <c r="AE448" s="163" t="s">
        <v>16</v>
      </c>
      <c r="AF448" s="161">
        <v>0.22</v>
      </c>
      <c r="AG448" s="163" t="s">
        <v>16</v>
      </c>
      <c r="AH448" s="154">
        <v>23.9</v>
      </c>
      <c r="AI448" s="163" t="s">
        <v>16</v>
      </c>
      <c r="AJ448" s="163" t="s">
        <v>16</v>
      </c>
      <c r="AK448" s="163"/>
      <c r="AL448" s="163" t="s">
        <v>16</v>
      </c>
      <c r="AM448" s="163" t="s">
        <v>16</v>
      </c>
      <c r="AN448" s="163" t="s">
        <v>16</v>
      </c>
      <c r="AO448" s="163">
        <v>8.15</v>
      </c>
      <c r="AP448" s="163">
        <v>326.2</v>
      </c>
      <c r="AQ448" s="163" t="s">
        <v>16</v>
      </c>
      <c r="AR448" s="163">
        <v>34.1</v>
      </c>
      <c r="AS448" s="154">
        <v>9.19</v>
      </c>
      <c r="AT448" s="154">
        <v>0.15</v>
      </c>
      <c r="AU448" s="163">
        <v>46.84</v>
      </c>
      <c r="AV448" s="163" t="s">
        <v>16</v>
      </c>
      <c r="AW448" s="163" t="s">
        <v>16</v>
      </c>
      <c r="AX448" s="163">
        <v>187.01</v>
      </c>
      <c r="AY448" s="163">
        <v>631.74</v>
      </c>
      <c r="AZ448" s="163">
        <v>98.76</v>
      </c>
      <c r="BA448" s="163">
        <v>39.35</v>
      </c>
      <c r="BB448" s="163">
        <v>3.15</v>
      </c>
      <c r="BC448" s="163">
        <v>1.145</v>
      </c>
      <c r="BD448" s="163"/>
      <c r="BE448" s="163" t="s">
        <v>16</v>
      </c>
      <c r="BF448" s="163">
        <v>8.53</v>
      </c>
      <c r="BG448" s="163">
        <v>1.62</v>
      </c>
      <c r="BH448" s="163">
        <v>6.12</v>
      </c>
      <c r="BI448" s="163">
        <v>2.71</v>
      </c>
      <c r="BJ448" s="163" t="s">
        <v>16</v>
      </c>
      <c r="BK448" s="163">
        <v>29.8</v>
      </c>
      <c r="BL448" s="163">
        <v>15.52</v>
      </c>
      <c r="BM448" s="163" t="s">
        <v>16</v>
      </c>
      <c r="BN448" s="163" t="s">
        <v>16</v>
      </c>
      <c r="BO448" s="163" t="s">
        <v>16</v>
      </c>
      <c r="BP448" s="163" t="s">
        <v>16</v>
      </c>
      <c r="BQ448" s="163">
        <v>0.0</v>
      </c>
      <c r="BR448" s="163" t="s">
        <v>16</v>
      </c>
      <c r="BS448" s="163" t="s">
        <v>2413</v>
      </c>
      <c r="BT448" s="163" t="b">
        <v>0</v>
      </c>
      <c r="BU448" s="163" t="b">
        <v>0</v>
      </c>
      <c r="BV448" s="7" t="b">
        <v>0</v>
      </c>
      <c r="BW448" s="7" t="b">
        <v>0</v>
      </c>
      <c r="BX448" s="163" t="s">
        <v>16</v>
      </c>
      <c r="BY448" s="163" t="s">
        <v>16</v>
      </c>
      <c r="BZ448" s="163" t="s">
        <v>16</v>
      </c>
      <c r="CA448" s="163" t="s">
        <v>16</v>
      </c>
      <c r="CB448" s="163" t="s">
        <v>16</v>
      </c>
      <c r="CC448" s="163" t="s">
        <v>16</v>
      </c>
      <c r="CD448" s="163" t="s">
        <v>16</v>
      </c>
      <c r="CE448" s="163" t="s">
        <v>16</v>
      </c>
      <c r="CF448" s="163" t="s">
        <v>16</v>
      </c>
      <c r="CG448" s="163" t="s">
        <v>16</v>
      </c>
      <c r="CH448" s="163" t="s">
        <v>16</v>
      </c>
      <c r="CI448" s="163" t="s">
        <v>16</v>
      </c>
      <c r="CJ448" s="163">
        <v>6.8</v>
      </c>
      <c r="CK448" s="163">
        <v>18.3</v>
      </c>
      <c r="CL448" s="163">
        <v>30.0</v>
      </c>
      <c r="CM448" s="163" t="s">
        <v>2414</v>
      </c>
      <c r="CN448" s="163">
        <v>0.49</v>
      </c>
      <c r="CO448" s="154">
        <v>1.06</v>
      </c>
      <c r="CP448" s="163" t="s">
        <v>2415</v>
      </c>
      <c r="CQ448" s="173"/>
      <c r="CR448" s="173"/>
      <c r="CS448" s="173"/>
      <c r="CT448" s="173"/>
    </row>
    <row r="449">
      <c r="A449" s="7" t="s">
        <v>2416</v>
      </c>
      <c r="B449" s="132" t="b">
        <v>1</v>
      </c>
      <c r="C449" s="162"/>
      <c r="D449" s="163" t="s">
        <v>2417</v>
      </c>
      <c r="E449" s="67" t="s">
        <v>626</v>
      </c>
      <c r="F449" s="134" t="s">
        <v>2411</v>
      </c>
      <c r="I449" s="163"/>
      <c r="K449" s="163" t="b">
        <v>1</v>
      </c>
      <c r="M449" s="7" t="s">
        <v>560</v>
      </c>
      <c r="N449" s="7" t="str">
        <f t="shared" si="5"/>
        <v>FALSE</v>
      </c>
      <c r="O449" s="7" t="s">
        <v>16</v>
      </c>
      <c r="P449" s="7" t="s">
        <v>16</v>
      </c>
      <c r="Q449" s="7" t="s">
        <v>16</v>
      </c>
      <c r="R449" s="7" t="s">
        <v>559</v>
      </c>
      <c r="S449" s="7" t="s">
        <v>1588</v>
      </c>
      <c r="T449" s="170">
        <v>41.7037</v>
      </c>
      <c r="U449" s="171">
        <v>-83.2553</v>
      </c>
      <c r="V449" s="172" t="s">
        <v>2418</v>
      </c>
      <c r="W449" s="163" t="s">
        <v>899</v>
      </c>
      <c r="X449" s="161" t="s">
        <v>805</v>
      </c>
      <c r="Y449" s="161" t="s">
        <v>878</v>
      </c>
      <c r="Z449" s="161" t="s">
        <v>879</v>
      </c>
      <c r="AA449" s="7" t="s">
        <v>880</v>
      </c>
      <c r="AB449" s="163">
        <v>0.75</v>
      </c>
      <c r="AC449" s="163" t="s">
        <v>16</v>
      </c>
      <c r="AD449" s="163">
        <v>6.6</v>
      </c>
      <c r="AE449" s="163" t="s">
        <v>16</v>
      </c>
      <c r="AF449" s="161">
        <v>0.22</v>
      </c>
      <c r="AG449" s="163" t="s">
        <v>16</v>
      </c>
      <c r="AH449" s="154">
        <v>24.2</v>
      </c>
      <c r="AI449" s="163" t="s">
        <v>16</v>
      </c>
      <c r="AJ449" s="163" t="s">
        <v>16</v>
      </c>
      <c r="AK449" s="163"/>
      <c r="AL449" s="163" t="s">
        <v>16</v>
      </c>
      <c r="AM449" s="163" t="s">
        <v>16</v>
      </c>
      <c r="AN449" s="163" t="s">
        <v>16</v>
      </c>
      <c r="AO449" s="163">
        <v>9.72</v>
      </c>
      <c r="AP449" s="163">
        <v>314.5</v>
      </c>
      <c r="AQ449" s="163" t="s">
        <v>16</v>
      </c>
      <c r="AR449" s="163">
        <v>19.7</v>
      </c>
      <c r="AS449" s="154">
        <v>0.34</v>
      </c>
      <c r="AT449" s="154">
        <v>0.1</v>
      </c>
      <c r="AU449" s="163">
        <v>302.41</v>
      </c>
      <c r="AV449" s="163" t="s">
        <v>16</v>
      </c>
      <c r="AW449" s="163" t="s">
        <v>16</v>
      </c>
      <c r="AX449" s="163">
        <v>190.08</v>
      </c>
      <c r="AY449" s="163">
        <v>300.05</v>
      </c>
      <c r="AZ449" s="163">
        <v>85.52</v>
      </c>
      <c r="BA449" s="163">
        <v>29.38</v>
      </c>
      <c r="BB449" s="163">
        <v>2.75</v>
      </c>
      <c r="BC449" s="163">
        <v>1.098</v>
      </c>
      <c r="BD449" s="163"/>
      <c r="BE449" s="163" t="s">
        <v>16</v>
      </c>
      <c r="BF449" s="163">
        <v>4.55</v>
      </c>
      <c r="BG449" s="163">
        <v>0.94</v>
      </c>
      <c r="BH449" s="163">
        <v>5.85</v>
      </c>
      <c r="BI449" s="163">
        <v>3.32</v>
      </c>
      <c r="BJ449" s="163" t="s">
        <v>16</v>
      </c>
      <c r="BK449" s="163">
        <v>16.13</v>
      </c>
      <c r="BL449" s="163">
        <v>8.14</v>
      </c>
      <c r="BM449" s="163" t="s">
        <v>16</v>
      </c>
      <c r="BN449" s="163" t="s">
        <v>16</v>
      </c>
      <c r="BO449" s="163" t="s">
        <v>16</v>
      </c>
      <c r="BP449" s="163" t="s">
        <v>16</v>
      </c>
      <c r="BQ449" s="163">
        <v>0.0</v>
      </c>
      <c r="BR449" s="163" t="s">
        <v>16</v>
      </c>
      <c r="BS449" s="163" t="s">
        <v>2413</v>
      </c>
      <c r="BT449" s="163" t="b">
        <v>0</v>
      </c>
      <c r="BU449" s="163" t="b">
        <v>0</v>
      </c>
      <c r="BV449" s="7" t="b">
        <v>0</v>
      </c>
      <c r="BW449" s="7" t="b">
        <v>0</v>
      </c>
      <c r="BX449" s="163" t="s">
        <v>16</v>
      </c>
      <c r="BY449" s="163" t="s">
        <v>16</v>
      </c>
      <c r="BZ449" s="163" t="s">
        <v>16</v>
      </c>
      <c r="CA449" s="163" t="s">
        <v>16</v>
      </c>
      <c r="CB449" s="163" t="s">
        <v>16</v>
      </c>
      <c r="CC449" s="163" t="s">
        <v>16</v>
      </c>
      <c r="CD449" s="163" t="s">
        <v>16</v>
      </c>
      <c r="CE449" s="163" t="s">
        <v>16</v>
      </c>
      <c r="CF449" s="163" t="s">
        <v>16</v>
      </c>
      <c r="CG449" s="163" t="s">
        <v>16</v>
      </c>
      <c r="CH449" s="163" t="s">
        <v>16</v>
      </c>
      <c r="CI449" s="163" t="s">
        <v>16</v>
      </c>
      <c r="CJ449" s="163">
        <v>6.0</v>
      </c>
      <c r="CK449" s="163">
        <v>22.6</v>
      </c>
      <c r="CL449" s="163">
        <v>12.0</v>
      </c>
      <c r="CM449" s="163" t="s">
        <v>2414</v>
      </c>
      <c r="CN449" s="163">
        <v>0.26</v>
      </c>
      <c r="CO449" s="154">
        <v>1.8</v>
      </c>
      <c r="CP449" s="163" t="s">
        <v>2419</v>
      </c>
      <c r="CQ449" s="174"/>
      <c r="CR449" s="174"/>
      <c r="CS449" s="174"/>
      <c r="CT449" s="174"/>
    </row>
    <row r="450">
      <c r="A450" s="7" t="s">
        <v>2420</v>
      </c>
      <c r="B450" s="132" t="b">
        <v>1</v>
      </c>
      <c r="C450" s="162"/>
      <c r="D450" s="163" t="s">
        <v>2421</v>
      </c>
      <c r="E450" s="67" t="s">
        <v>626</v>
      </c>
      <c r="F450" s="134" t="s">
        <v>2411</v>
      </c>
      <c r="I450" s="163"/>
      <c r="K450" s="163" t="b">
        <v>1</v>
      </c>
      <c r="M450" s="7" t="s">
        <v>560</v>
      </c>
      <c r="N450" s="7" t="str">
        <f t="shared" si="5"/>
        <v>FALSE</v>
      </c>
      <c r="O450" s="7" t="s">
        <v>16</v>
      </c>
      <c r="P450" s="7" t="s">
        <v>16</v>
      </c>
      <c r="Q450" s="7" t="s">
        <v>16</v>
      </c>
      <c r="R450" s="7" t="s">
        <v>559</v>
      </c>
      <c r="S450" s="7" t="s">
        <v>1588</v>
      </c>
      <c r="T450" s="170">
        <v>41.6165</v>
      </c>
      <c r="U450" s="171">
        <v>-83.0107</v>
      </c>
      <c r="V450" s="172" t="s">
        <v>2422</v>
      </c>
      <c r="W450" s="163" t="s">
        <v>2423</v>
      </c>
      <c r="X450" s="161" t="s">
        <v>805</v>
      </c>
      <c r="Y450" s="161" t="s">
        <v>878</v>
      </c>
      <c r="Z450" s="161" t="s">
        <v>879</v>
      </c>
      <c r="AA450" s="7" t="s">
        <v>880</v>
      </c>
      <c r="AB450" s="163">
        <v>0.75</v>
      </c>
      <c r="AC450" s="163" t="s">
        <v>16</v>
      </c>
      <c r="AD450" s="163">
        <v>4.43</v>
      </c>
      <c r="AE450" s="163" t="s">
        <v>16</v>
      </c>
      <c r="AF450" s="161">
        <v>0.22</v>
      </c>
      <c r="AG450" s="163" t="s">
        <v>16</v>
      </c>
      <c r="AH450" s="154">
        <v>24.5</v>
      </c>
      <c r="AI450" s="163" t="s">
        <v>16</v>
      </c>
      <c r="AJ450" s="163" t="s">
        <v>16</v>
      </c>
      <c r="AK450" s="163"/>
      <c r="AL450" s="163" t="s">
        <v>16</v>
      </c>
      <c r="AM450" s="163" t="s">
        <v>16</v>
      </c>
      <c r="AN450" s="163" t="s">
        <v>16</v>
      </c>
      <c r="AO450" s="163">
        <v>9.79</v>
      </c>
      <c r="AP450" s="163">
        <v>266.4</v>
      </c>
      <c r="AQ450" s="163" t="s">
        <v>16</v>
      </c>
      <c r="AR450" s="163">
        <v>19.0</v>
      </c>
      <c r="AS450" s="154">
        <v>4.62</v>
      </c>
      <c r="AT450" s="154">
        <v>0.22</v>
      </c>
      <c r="AU450" s="163">
        <v>12.05</v>
      </c>
      <c r="AV450" s="163" t="s">
        <v>16</v>
      </c>
      <c r="AW450" s="163" t="s">
        <v>16</v>
      </c>
      <c r="AX450" s="163">
        <v>91.52</v>
      </c>
      <c r="AY450" s="163">
        <v>47.14</v>
      </c>
      <c r="AZ450" s="163">
        <v>6.32</v>
      </c>
      <c r="BA450" s="163">
        <v>2.31</v>
      </c>
      <c r="BB450" s="163">
        <v>1.86</v>
      </c>
      <c r="BC450" s="163">
        <v>0.561</v>
      </c>
      <c r="BD450" s="163"/>
      <c r="BE450" s="163" t="s">
        <v>16</v>
      </c>
      <c r="BF450" s="163">
        <v>4.53</v>
      </c>
      <c r="BG450" s="163">
        <v>0.76</v>
      </c>
      <c r="BH450" s="163">
        <v>3.86</v>
      </c>
      <c r="BI450" s="163">
        <v>1.32</v>
      </c>
      <c r="BJ450" s="163" t="s">
        <v>16</v>
      </c>
      <c r="BK450" s="163">
        <v>16.31</v>
      </c>
      <c r="BL450" s="163">
        <v>9.51</v>
      </c>
      <c r="BM450" s="163" t="s">
        <v>16</v>
      </c>
      <c r="BN450" s="163" t="s">
        <v>16</v>
      </c>
      <c r="BO450" s="163" t="s">
        <v>16</v>
      </c>
      <c r="BP450" s="163" t="s">
        <v>16</v>
      </c>
      <c r="BQ450" s="163">
        <v>0.0</v>
      </c>
      <c r="BR450" s="163" t="s">
        <v>16</v>
      </c>
      <c r="BS450" s="163" t="s">
        <v>2413</v>
      </c>
      <c r="BT450" s="163" t="b">
        <v>0</v>
      </c>
      <c r="BU450" s="163" t="b">
        <v>0</v>
      </c>
      <c r="BV450" s="7" t="b">
        <v>0</v>
      </c>
      <c r="BW450" s="7" t="b">
        <v>0</v>
      </c>
      <c r="BX450" s="163" t="s">
        <v>16</v>
      </c>
      <c r="BY450" s="163" t="s">
        <v>16</v>
      </c>
      <c r="BZ450" s="163" t="s">
        <v>16</v>
      </c>
      <c r="CA450" s="163" t="s">
        <v>16</v>
      </c>
      <c r="CB450" s="163" t="s">
        <v>16</v>
      </c>
      <c r="CC450" s="163" t="s">
        <v>16</v>
      </c>
      <c r="CD450" s="163" t="s">
        <v>16</v>
      </c>
      <c r="CE450" s="163" t="s">
        <v>16</v>
      </c>
      <c r="CF450" s="163" t="s">
        <v>16</v>
      </c>
      <c r="CG450" s="163" t="s">
        <v>16</v>
      </c>
      <c r="CH450" s="163" t="s">
        <v>16</v>
      </c>
      <c r="CI450" s="163" t="s">
        <v>16</v>
      </c>
      <c r="CJ450" s="163">
        <v>6.5</v>
      </c>
      <c r="CK450" s="163">
        <v>19.5</v>
      </c>
      <c r="CL450" s="163">
        <v>81.0</v>
      </c>
      <c r="CM450" s="163" t="s">
        <v>2414</v>
      </c>
      <c r="CN450" s="163">
        <v>0.29</v>
      </c>
      <c r="CO450" s="154">
        <v>1.78</v>
      </c>
      <c r="CP450" s="163" t="s">
        <v>2424</v>
      </c>
      <c r="CQ450" s="174"/>
      <c r="CR450" s="174"/>
      <c r="CS450" s="174"/>
      <c r="CT450" s="174"/>
    </row>
    <row r="451">
      <c r="A451" s="7" t="s">
        <v>2425</v>
      </c>
      <c r="B451" s="132" t="b">
        <v>1</v>
      </c>
      <c r="C451" s="162"/>
      <c r="D451" s="163" t="s">
        <v>2426</v>
      </c>
      <c r="E451" s="67" t="s">
        <v>626</v>
      </c>
      <c r="F451" s="134" t="s">
        <v>2411</v>
      </c>
      <c r="I451" s="163"/>
      <c r="K451" s="163" t="b">
        <v>1</v>
      </c>
      <c r="M451" s="7" t="s">
        <v>560</v>
      </c>
      <c r="N451" s="7" t="str">
        <f t="shared" si="5"/>
        <v>FALSE</v>
      </c>
      <c r="O451" s="7" t="s">
        <v>16</v>
      </c>
      <c r="P451" s="7" t="s">
        <v>16</v>
      </c>
      <c r="Q451" s="7" t="s">
        <v>16</v>
      </c>
      <c r="R451" s="7" t="s">
        <v>559</v>
      </c>
      <c r="S451" s="7" t="s">
        <v>1588</v>
      </c>
      <c r="T451" s="170">
        <v>41.7172</v>
      </c>
      <c r="U451" s="171">
        <v>-83.016</v>
      </c>
      <c r="V451" s="172" t="s">
        <v>2427</v>
      </c>
      <c r="W451" s="163" t="s">
        <v>2428</v>
      </c>
      <c r="X451" s="161" t="s">
        <v>805</v>
      </c>
      <c r="Y451" s="161" t="s">
        <v>878</v>
      </c>
      <c r="Z451" s="161" t="s">
        <v>879</v>
      </c>
      <c r="AA451" s="7" t="s">
        <v>880</v>
      </c>
      <c r="AB451" s="163">
        <v>0.75</v>
      </c>
      <c r="AC451" s="163" t="s">
        <v>16</v>
      </c>
      <c r="AD451" s="163">
        <v>9.49</v>
      </c>
      <c r="AE451" s="163" t="s">
        <v>16</v>
      </c>
      <c r="AF451" s="161">
        <v>0.22</v>
      </c>
      <c r="AG451" s="163" t="s">
        <v>16</v>
      </c>
      <c r="AH451" s="154">
        <v>24.4</v>
      </c>
      <c r="AI451" s="163" t="s">
        <v>16</v>
      </c>
      <c r="AJ451" s="163" t="s">
        <v>16</v>
      </c>
      <c r="AK451" s="163"/>
      <c r="AL451" s="163" t="s">
        <v>16</v>
      </c>
      <c r="AM451" s="163" t="s">
        <v>16</v>
      </c>
      <c r="AN451" s="163" t="s">
        <v>16</v>
      </c>
      <c r="AO451" s="163">
        <v>9.34</v>
      </c>
      <c r="AP451" s="163">
        <v>228.9</v>
      </c>
      <c r="AQ451" s="163" t="s">
        <v>16</v>
      </c>
      <c r="AR451" s="163">
        <v>14.5</v>
      </c>
      <c r="AS451" s="154">
        <v>3.16</v>
      </c>
      <c r="AT451" s="154">
        <v>0.14</v>
      </c>
      <c r="AU451" s="163">
        <v>15.61</v>
      </c>
      <c r="AV451" s="163" t="s">
        <v>16</v>
      </c>
      <c r="AW451" s="163" t="s">
        <v>16</v>
      </c>
      <c r="AX451" s="163">
        <v>58.82</v>
      </c>
      <c r="AY451" s="163">
        <v>36.26</v>
      </c>
      <c r="AZ451" s="163">
        <v>5.33</v>
      </c>
      <c r="BA451" s="163">
        <v>2.09</v>
      </c>
      <c r="BB451" s="163">
        <v>2.05</v>
      </c>
      <c r="BC451" s="163">
        <v>0.232</v>
      </c>
      <c r="BD451" s="163"/>
      <c r="BE451" s="163" t="s">
        <v>16</v>
      </c>
      <c r="BF451" s="163">
        <v>3.14</v>
      </c>
      <c r="BG451" s="163">
        <v>0.6</v>
      </c>
      <c r="BH451" s="163">
        <v>3.99</v>
      </c>
      <c r="BI451" s="163">
        <v>0.87</v>
      </c>
      <c r="BJ451" s="163" t="s">
        <v>16</v>
      </c>
      <c r="BK451" s="163">
        <v>11.6</v>
      </c>
      <c r="BL451" s="163">
        <v>6.56</v>
      </c>
      <c r="BM451" s="163" t="s">
        <v>16</v>
      </c>
      <c r="BN451" s="163" t="s">
        <v>16</v>
      </c>
      <c r="BO451" s="163" t="s">
        <v>16</v>
      </c>
      <c r="BP451" s="163" t="s">
        <v>16</v>
      </c>
      <c r="BQ451" s="163">
        <v>0.0</v>
      </c>
      <c r="BR451" s="163" t="s">
        <v>16</v>
      </c>
      <c r="BS451" s="163" t="s">
        <v>2413</v>
      </c>
      <c r="BT451" s="163" t="b">
        <v>0</v>
      </c>
      <c r="BU451" s="163" t="b">
        <v>0</v>
      </c>
      <c r="BV451" s="7" t="b">
        <v>0</v>
      </c>
      <c r="BW451" s="7" t="b">
        <v>0</v>
      </c>
      <c r="BX451" s="163" t="s">
        <v>16</v>
      </c>
      <c r="BY451" s="163" t="s">
        <v>16</v>
      </c>
      <c r="BZ451" s="163" t="s">
        <v>16</v>
      </c>
      <c r="CA451" s="163" t="s">
        <v>16</v>
      </c>
      <c r="CB451" s="163" t="s">
        <v>16</v>
      </c>
      <c r="CC451" s="163" t="s">
        <v>16</v>
      </c>
      <c r="CD451" s="163" t="s">
        <v>16</v>
      </c>
      <c r="CE451" s="163" t="s">
        <v>16</v>
      </c>
      <c r="CF451" s="163" t="s">
        <v>16</v>
      </c>
      <c r="CG451" s="163" t="s">
        <v>16</v>
      </c>
      <c r="CH451" s="163" t="s">
        <v>16</v>
      </c>
      <c r="CI451" s="163" t="s">
        <v>16</v>
      </c>
      <c r="CJ451" s="163">
        <v>4.9</v>
      </c>
      <c r="CK451" s="163">
        <v>29.0</v>
      </c>
      <c r="CL451" s="163">
        <v>125.0</v>
      </c>
      <c r="CM451" s="163" t="s">
        <v>2414</v>
      </c>
      <c r="CN451" s="163">
        <v>0.33</v>
      </c>
      <c r="CO451" s="154">
        <v>1.9</v>
      </c>
      <c r="CP451" s="163" t="s">
        <v>2429</v>
      </c>
      <c r="CQ451" s="174"/>
      <c r="CR451" s="174"/>
      <c r="CS451" s="174"/>
      <c r="CT451" s="174"/>
    </row>
    <row r="452">
      <c r="A452" s="7" t="s">
        <v>2430</v>
      </c>
      <c r="B452" s="132" t="b">
        <v>1</v>
      </c>
      <c r="C452" s="162"/>
      <c r="D452" s="163" t="s">
        <v>2431</v>
      </c>
      <c r="E452" s="67" t="s">
        <v>626</v>
      </c>
      <c r="F452" s="134" t="s">
        <v>2411</v>
      </c>
      <c r="I452" s="163"/>
      <c r="K452" s="163" t="b">
        <v>1</v>
      </c>
      <c r="M452" s="7" t="s">
        <v>560</v>
      </c>
      <c r="N452" s="7" t="str">
        <f t="shared" si="5"/>
        <v>FALSE</v>
      </c>
      <c r="O452" s="7" t="s">
        <v>16</v>
      </c>
      <c r="P452" s="7" t="s">
        <v>16</v>
      </c>
      <c r="Q452" s="7" t="s">
        <v>16</v>
      </c>
      <c r="R452" s="7" t="s">
        <v>559</v>
      </c>
      <c r="S452" s="7" t="s">
        <v>1588</v>
      </c>
      <c r="T452" s="170">
        <v>41.7048</v>
      </c>
      <c r="U452" s="171">
        <v>-83.2544</v>
      </c>
      <c r="V452" s="172" t="s">
        <v>2432</v>
      </c>
      <c r="W452" s="163" t="s">
        <v>899</v>
      </c>
      <c r="X452" s="161" t="s">
        <v>805</v>
      </c>
      <c r="Y452" s="161" t="s">
        <v>878</v>
      </c>
      <c r="Z452" s="161" t="s">
        <v>879</v>
      </c>
      <c r="AA452" s="7" t="s">
        <v>880</v>
      </c>
      <c r="AB452" s="163">
        <v>0.75</v>
      </c>
      <c r="AC452" s="163" t="s">
        <v>16</v>
      </c>
      <c r="AD452" s="163">
        <v>6.62</v>
      </c>
      <c r="AE452" s="163" t="s">
        <v>16</v>
      </c>
      <c r="AF452" s="161">
        <v>0.22</v>
      </c>
      <c r="AG452" s="163" t="s">
        <v>16</v>
      </c>
      <c r="AH452" s="154">
        <v>26.2</v>
      </c>
      <c r="AI452" s="163" t="s">
        <v>16</v>
      </c>
      <c r="AJ452" s="163" t="s">
        <v>16</v>
      </c>
      <c r="AK452" s="163"/>
      <c r="AL452" s="163" t="s">
        <v>16</v>
      </c>
      <c r="AM452" s="163" t="s">
        <v>16</v>
      </c>
      <c r="AN452" s="163" t="s">
        <v>16</v>
      </c>
      <c r="AO452" s="163">
        <v>7.14</v>
      </c>
      <c r="AP452" s="163">
        <v>287.3</v>
      </c>
      <c r="AQ452" s="163">
        <v>0.8</v>
      </c>
      <c r="AR452" s="163">
        <v>8.87</v>
      </c>
      <c r="AS452" s="154">
        <v>2.56</v>
      </c>
      <c r="AT452" s="154">
        <v>0.24</v>
      </c>
      <c r="AU452" s="163">
        <v>4.83</v>
      </c>
      <c r="AV452" s="163" t="s">
        <v>16</v>
      </c>
      <c r="AW452" s="163" t="s">
        <v>16</v>
      </c>
      <c r="AX452" s="163">
        <v>25.53</v>
      </c>
      <c r="AY452" s="163">
        <v>71.7</v>
      </c>
      <c r="AZ452" s="163">
        <v>5.8</v>
      </c>
      <c r="BA452" s="163">
        <v>0.6</v>
      </c>
      <c r="BB452" s="163">
        <v>1.7</v>
      </c>
      <c r="BC452" s="163">
        <v>0.375</v>
      </c>
      <c r="BD452" s="163"/>
      <c r="BE452" s="163">
        <v>2.83</v>
      </c>
      <c r="BF452" s="163">
        <v>1.98</v>
      </c>
      <c r="BG452" s="163">
        <v>0.36</v>
      </c>
      <c r="BH452" s="163">
        <v>2.98</v>
      </c>
      <c r="BI452" s="163">
        <v>0.65</v>
      </c>
      <c r="BJ452" s="163" t="s">
        <v>16</v>
      </c>
      <c r="BK452" s="163">
        <v>9.72</v>
      </c>
      <c r="BL452" s="163">
        <v>6.69</v>
      </c>
      <c r="BM452" s="163" t="s">
        <v>16</v>
      </c>
      <c r="BN452" s="163" t="s">
        <v>16</v>
      </c>
      <c r="BO452" s="163" t="s">
        <v>16</v>
      </c>
      <c r="BP452" s="163" t="s">
        <v>16</v>
      </c>
      <c r="BQ452" s="163">
        <v>0.0</v>
      </c>
      <c r="BR452" s="163" t="s">
        <v>16</v>
      </c>
      <c r="BS452" s="163" t="s">
        <v>2413</v>
      </c>
      <c r="BT452" s="163" t="b">
        <v>0</v>
      </c>
      <c r="BU452" s="163" t="b">
        <v>0</v>
      </c>
      <c r="BV452" s="7" t="b">
        <v>0</v>
      </c>
      <c r="BW452" s="7" t="b">
        <v>0</v>
      </c>
      <c r="BX452" s="163" t="s">
        <v>16</v>
      </c>
      <c r="BY452" s="163" t="s">
        <v>16</v>
      </c>
      <c r="BZ452" s="163" t="s">
        <v>16</v>
      </c>
      <c r="CA452" s="163" t="s">
        <v>16</v>
      </c>
      <c r="CB452" s="163" t="s">
        <v>16</v>
      </c>
      <c r="CC452" s="163" t="s">
        <v>16</v>
      </c>
      <c r="CD452" s="163" t="s">
        <v>16</v>
      </c>
      <c r="CE452" s="163" t="s">
        <v>16</v>
      </c>
      <c r="CF452" s="163" t="s">
        <v>16</v>
      </c>
      <c r="CG452" s="163" t="s">
        <v>16</v>
      </c>
      <c r="CH452" s="163" t="s">
        <v>16</v>
      </c>
      <c r="CI452" s="163" t="s">
        <v>16</v>
      </c>
      <c r="CJ452" s="163">
        <v>5.0</v>
      </c>
      <c r="CK452" s="163">
        <v>28.9</v>
      </c>
      <c r="CL452" s="163">
        <v>784.0</v>
      </c>
      <c r="CM452" s="163" t="s">
        <v>2433</v>
      </c>
      <c r="CN452" s="163">
        <v>0.67</v>
      </c>
      <c r="CO452" s="154">
        <v>8.24</v>
      </c>
      <c r="CP452" s="163" t="s">
        <v>2434</v>
      </c>
      <c r="CQ452" s="174"/>
      <c r="CR452" s="174"/>
      <c r="CS452" s="174"/>
      <c r="CT452" s="174"/>
    </row>
    <row r="453">
      <c r="A453" s="7" t="s">
        <v>2435</v>
      </c>
      <c r="B453" s="132" t="b">
        <v>1</v>
      </c>
      <c r="C453" s="162"/>
      <c r="D453" s="163" t="s">
        <v>2436</v>
      </c>
      <c r="E453" s="67" t="s">
        <v>626</v>
      </c>
      <c r="F453" s="134" t="s">
        <v>2411</v>
      </c>
      <c r="I453" s="163"/>
      <c r="K453" s="163" t="b">
        <v>1</v>
      </c>
      <c r="M453" s="7" t="s">
        <v>560</v>
      </c>
      <c r="N453" s="7" t="str">
        <f t="shared" si="5"/>
        <v>FALSE</v>
      </c>
      <c r="O453" s="7" t="s">
        <v>16</v>
      </c>
      <c r="P453" s="7" t="s">
        <v>16</v>
      </c>
      <c r="Q453" s="7" t="s">
        <v>16</v>
      </c>
      <c r="R453" s="7" t="s">
        <v>559</v>
      </c>
      <c r="S453" s="7" t="s">
        <v>1588</v>
      </c>
      <c r="T453" s="170">
        <v>41.7646</v>
      </c>
      <c r="U453" s="171">
        <v>-83.332</v>
      </c>
      <c r="V453" s="172" t="s">
        <v>2437</v>
      </c>
      <c r="W453" s="163" t="s">
        <v>876</v>
      </c>
      <c r="X453" s="161" t="s">
        <v>805</v>
      </c>
      <c r="Y453" s="161" t="s">
        <v>878</v>
      </c>
      <c r="Z453" s="161" t="s">
        <v>879</v>
      </c>
      <c r="AA453" s="7" t="s">
        <v>880</v>
      </c>
      <c r="AB453" s="163">
        <v>0.75</v>
      </c>
      <c r="AC453" s="163" t="s">
        <v>16</v>
      </c>
      <c r="AD453" s="163">
        <v>5.31</v>
      </c>
      <c r="AE453" s="163" t="s">
        <v>16</v>
      </c>
      <c r="AF453" s="161">
        <v>0.22</v>
      </c>
      <c r="AG453" s="163" t="s">
        <v>16</v>
      </c>
      <c r="AH453" s="154">
        <v>24.8</v>
      </c>
      <c r="AI453" s="163" t="s">
        <v>16</v>
      </c>
      <c r="AJ453" s="163" t="s">
        <v>16</v>
      </c>
      <c r="AK453" s="163"/>
      <c r="AL453" s="163" t="s">
        <v>16</v>
      </c>
      <c r="AM453" s="163" t="s">
        <v>16</v>
      </c>
      <c r="AN453" s="163" t="s">
        <v>16</v>
      </c>
      <c r="AO453" s="163">
        <v>6.89</v>
      </c>
      <c r="AP453" s="163">
        <v>261.8</v>
      </c>
      <c r="AQ453" s="163">
        <v>0.5</v>
      </c>
      <c r="AR453" s="163">
        <v>16.7</v>
      </c>
      <c r="AS453" s="154">
        <v>0.91</v>
      </c>
      <c r="AT453" s="154">
        <v>0.11</v>
      </c>
      <c r="AU453" s="163">
        <v>3.35</v>
      </c>
      <c r="AV453" s="163" t="s">
        <v>16</v>
      </c>
      <c r="AW453" s="163" t="s">
        <v>16</v>
      </c>
      <c r="AX453" s="163">
        <v>27.32</v>
      </c>
      <c r="AY453" s="163">
        <v>133.7</v>
      </c>
      <c r="AZ453" s="163">
        <v>4.9</v>
      </c>
      <c r="BA453" s="163">
        <v>2.1</v>
      </c>
      <c r="BB453" s="163">
        <v>5.8</v>
      </c>
      <c r="BC453" s="163">
        <v>0.002</v>
      </c>
      <c r="BD453" s="163"/>
      <c r="BE453" s="163">
        <v>3.61</v>
      </c>
      <c r="BF453" s="163">
        <v>1.96</v>
      </c>
      <c r="BG453" s="163">
        <v>0.31</v>
      </c>
      <c r="BH453" s="163">
        <v>3.05</v>
      </c>
      <c r="BI453" s="163">
        <v>0.6</v>
      </c>
      <c r="BJ453" s="163" t="s">
        <v>16</v>
      </c>
      <c r="BK453" s="163">
        <v>15.93</v>
      </c>
      <c r="BL453" s="163">
        <v>1.95</v>
      </c>
      <c r="BM453" s="163" t="s">
        <v>16</v>
      </c>
      <c r="BN453" s="163" t="s">
        <v>16</v>
      </c>
      <c r="BO453" s="163" t="s">
        <v>16</v>
      </c>
      <c r="BP453" s="163" t="s">
        <v>16</v>
      </c>
      <c r="BQ453" s="163">
        <v>0.0</v>
      </c>
      <c r="BR453" s="163" t="s">
        <v>16</v>
      </c>
      <c r="BS453" s="163" t="s">
        <v>2413</v>
      </c>
      <c r="BT453" s="163" t="b">
        <v>0</v>
      </c>
      <c r="BU453" s="163" t="b">
        <v>0</v>
      </c>
      <c r="BV453" s="7" t="b">
        <v>0</v>
      </c>
      <c r="BW453" s="7" t="b">
        <v>0</v>
      </c>
      <c r="BX453" s="163" t="s">
        <v>16</v>
      </c>
      <c r="BY453" s="163" t="s">
        <v>16</v>
      </c>
      <c r="BZ453" s="163" t="s">
        <v>16</v>
      </c>
      <c r="CA453" s="163" t="s">
        <v>16</v>
      </c>
      <c r="CB453" s="163" t="s">
        <v>16</v>
      </c>
      <c r="CC453" s="163" t="s">
        <v>16</v>
      </c>
      <c r="CD453" s="163" t="s">
        <v>16</v>
      </c>
      <c r="CE453" s="163" t="s">
        <v>16</v>
      </c>
      <c r="CF453" s="163" t="s">
        <v>16</v>
      </c>
      <c r="CG453" s="163" t="s">
        <v>16</v>
      </c>
      <c r="CH453" s="163" t="s">
        <v>16</v>
      </c>
      <c r="CI453" s="163" t="s">
        <v>16</v>
      </c>
      <c r="CJ453" s="163">
        <v>8.1</v>
      </c>
      <c r="CK453" s="163">
        <v>13.3</v>
      </c>
      <c r="CL453" s="163">
        <v>361.0</v>
      </c>
      <c r="CM453" s="163" t="s">
        <v>2438</v>
      </c>
      <c r="CN453" s="163">
        <v>1.1</v>
      </c>
      <c r="CO453" s="154">
        <v>3.56</v>
      </c>
      <c r="CP453" s="163" t="s">
        <v>2439</v>
      </c>
      <c r="CQ453" s="174"/>
      <c r="CR453" s="174"/>
      <c r="CS453" s="174"/>
      <c r="CT453" s="174"/>
    </row>
    <row r="454">
      <c r="A454" s="7" t="s">
        <v>2440</v>
      </c>
      <c r="B454" s="132" t="b">
        <v>1</v>
      </c>
      <c r="C454" s="162"/>
      <c r="D454" s="163" t="s">
        <v>2441</v>
      </c>
      <c r="E454" s="67" t="s">
        <v>626</v>
      </c>
      <c r="F454" s="134" t="s">
        <v>2411</v>
      </c>
      <c r="I454" s="163"/>
      <c r="K454" s="163" t="b">
        <v>1</v>
      </c>
      <c r="M454" s="7" t="s">
        <v>560</v>
      </c>
      <c r="N454" s="7" t="str">
        <f t="shared" si="5"/>
        <v>FALSE</v>
      </c>
      <c r="O454" s="7" t="s">
        <v>16</v>
      </c>
      <c r="P454" s="7" t="s">
        <v>16</v>
      </c>
      <c r="Q454" s="7" t="s">
        <v>16</v>
      </c>
      <c r="R454" s="7" t="s">
        <v>559</v>
      </c>
      <c r="S454" s="7" t="s">
        <v>1588</v>
      </c>
      <c r="T454" s="170">
        <v>41.7047</v>
      </c>
      <c r="U454" s="171">
        <v>-83.255</v>
      </c>
      <c r="V454" s="172" t="s">
        <v>2442</v>
      </c>
      <c r="W454" s="163" t="s">
        <v>899</v>
      </c>
      <c r="X454" s="161" t="s">
        <v>805</v>
      </c>
      <c r="Y454" s="161" t="s">
        <v>878</v>
      </c>
      <c r="Z454" s="161" t="s">
        <v>879</v>
      </c>
      <c r="AA454" s="7" t="s">
        <v>880</v>
      </c>
      <c r="AB454" s="163">
        <v>0.75</v>
      </c>
      <c r="AC454" s="163" t="s">
        <v>16</v>
      </c>
      <c r="AD454" s="163">
        <v>6.45</v>
      </c>
      <c r="AE454" s="163" t="s">
        <v>16</v>
      </c>
      <c r="AF454" s="161">
        <v>0.22</v>
      </c>
      <c r="AG454" s="163" t="s">
        <v>16</v>
      </c>
      <c r="AH454" s="154">
        <v>25.1</v>
      </c>
      <c r="AI454" s="163" t="s">
        <v>16</v>
      </c>
      <c r="AJ454" s="163" t="s">
        <v>16</v>
      </c>
      <c r="AK454" s="163"/>
      <c r="AL454" s="163" t="s">
        <v>16</v>
      </c>
      <c r="AM454" s="163" t="s">
        <v>16</v>
      </c>
      <c r="AN454" s="163" t="s">
        <v>16</v>
      </c>
      <c r="AO454" s="163">
        <v>7.49</v>
      </c>
      <c r="AP454" s="163">
        <v>248.6</v>
      </c>
      <c r="AQ454" s="163">
        <v>1.0</v>
      </c>
      <c r="AR454" s="163">
        <v>6.26</v>
      </c>
      <c r="AS454" s="154">
        <v>0.13</v>
      </c>
      <c r="AT454" s="154">
        <v>0.1</v>
      </c>
      <c r="AU454" s="163">
        <v>0.23</v>
      </c>
      <c r="AV454" s="163" t="s">
        <v>16</v>
      </c>
      <c r="AW454" s="163" t="s">
        <v>16</v>
      </c>
      <c r="AX454" s="163">
        <v>7.42</v>
      </c>
      <c r="AY454" s="163">
        <v>30.1</v>
      </c>
      <c r="AZ454" s="163">
        <v>3.9</v>
      </c>
      <c r="BA454" s="163">
        <v>1.7</v>
      </c>
      <c r="BB454" s="163">
        <v>3.1</v>
      </c>
      <c r="BC454" s="163">
        <v>0.002</v>
      </c>
      <c r="BD454" s="163"/>
      <c r="BE454" s="163">
        <v>2.72</v>
      </c>
      <c r="BF454" s="163">
        <v>0.78</v>
      </c>
      <c r="BG454" s="163">
        <v>0.12</v>
      </c>
      <c r="BH454" s="163">
        <v>2.4</v>
      </c>
      <c r="BI454" s="163">
        <v>0.46</v>
      </c>
      <c r="BJ454" s="163" t="s">
        <v>16</v>
      </c>
      <c r="BK454" s="163">
        <v>4.9</v>
      </c>
      <c r="BL454" s="163">
        <v>1.97</v>
      </c>
      <c r="BM454" s="163" t="s">
        <v>16</v>
      </c>
      <c r="BN454" s="163" t="s">
        <v>16</v>
      </c>
      <c r="BO454" s="163" t="s">
        <v>16</v>
      </c>
      <c r="BP454" s="163" t="s">
        <v>16</v>
      </c>
      <c r="BQ454" s="163">
        <v>0.0</v>
      </c>
      <c r="BR454" s="163" t="s">
        <v>16</v>
      </c>
      <c r="BS454" s="163" t="s">
        <v>2413</v>
      </c>
      <c r="BT454" s="163" t="b">
        <v>0</v>
      </c>
      <c r="BU454" s="163" t="b">
        <v>0</v>
      </c>
      <c r="BV454" s="7" t="b">
        <v>0</v>
      </c>
      <c r="BW454" s="7" t="b">
        <v>0</v>
      </c>
      <c r="BX454" s="163" t="s">
        <v>16</v>
      </c>
      <c r="BY454" s="163" t="s">
        <v>16</v>
      </c>
      <c r="BZ454" s="163" t="s">
        <v>16</v>
      </c>
      <c r="CA454" s="163" t="s">
        <v>16</v>
      </c>
      <c r="CB454" s="163" t="s">
        <v>16</v>
      </c>
      <c r="CC454" s="163" t="s">
        <v>16</v>
      </c>
      <c r="CD454" s="163" t="s">
        <v>16</v>
      </c>
      <c r="CE454" s="163" t="s">
        <v>16</v>
      </c>
      <c r="CF454" s="163" t="s">
        <v>16</v>
      </c>
      <c r="CG454" s="163" t="s">
        <v>16</v>
      </c>
      <c r="CH454" s="163" t="s">
        <v>16</v>
      </c>
      <c r="CI454" s="163" t="s">
        <v>16</v>
      </c>
      <c r="CJ454" s="163">
        <v>5.3</v>
      </c>
      <c r="CK454" s="163">
        <v>26.6</v>
      </c>
      <c r="CL454" s="163">
        <v>962.0</v>
      </c>
      <c r="CM454" s="163" t="s">
        <v>2438</v>
      </c>
      <c r="CN454" s="163">
        <v>0.91</v>
      </c>
      <c r="CO454" s="154">
        <v>1.22</v>
      </c>
      <c r="CP454" s="163" t="s">
        <v>2443</v>
      </c>
      <c r="CQ454" s="174"/>
      <c r="CR454" s="174"/>
      <c r="CS454" s="174"/>
      <c r="CT454" s="174"/>
    </row>
    <row r="455">
      <c r="A455" s="7" t="s">
        <v>2444</v>
      </c>
      <c r="B455" s="132" t="b">
        <v>1</v>
      </c>
      <c r="C455" s="162"/>
      <c r="D455" s="163" t="s">
        <v>2445</v>
      </c>
      <c r="E455" s="67" t="s">
        <v>626</v>
      </c>
      <c r="F455" s="134" t="s">
        <v>2411</v>
      </c>
      <c r="I455" s="163"/>
      <c r="K455" s="163" t="b">
        <v>1</v>
      </c>
      <c r="M455" s="7" t="s">
        <v>560</v>
      </c>
      <c r="N455" s="7" t="str">
        <f t="shared" si="5"/>
        <v>FALSE</v>
      </c>
      <c r="O455" s="7" t="s">
        <v>16</v>
      </c>
      <c r="P455" s="7" t="s">
        <v>16</v>
      </c>
      <c r="Q455" s="7" t="s">
        <v>16</v>
      </c>
      <c r="R455" s="7" t="s">
        <v>559</v>
      </c>
      <c r="S455" s="7" t="s">
        <v>1588</v>
      </c>
      <c r="T455" s="170">
        <v>41.6181</v>
      </c>
      <c r="U455" s="171">
        <v>-83.0132</v>
      </c>
      <c r="V455" s="172" t="s">
        <v>2446</v>
      </c>
      <c r="W455" s="163" t="s">
        <v>2423</v>
      </c>
      <c r="X455" s="161" t="s">
        <v>805</v>
      </c>
      <c r="Y455" s="161" t="s">
        <v>878</v>
      </c>
      <c r="Z455" s="161" t="s">
        <v>879</v>
      </c>
      <c r="AA455" s="7" t="s">
        <v>880</v>
      </c>
      <c r="AB455" s="163">
        <v>0.75</v>
      </c>
      <c r="AC455" s="163" t="s">
        <v>16</v>
      </c>
      <c r="AD455" s="163">
        <v>4.27</v>
      </c>
      <c r="AE455" s="163" t="s">
        <v>16</v>
      </c>
      <c r="AF455" s="161">
        <v>0.22</v>
      </c>
      <c r="AG455" s="163" t="s">
        <v>16</v>
      </c>
      <c r="AH455" s="154">
        <v>25.0</v>
      </c>
      <c r="AI455" s="163" t="s">
        <v>16</v>
      </c>
      <c r="AJ455" s="163" t="s">
        <v>16</v>
      </c>
      <c r="AK455" s="163"/>
      <c r="AL455" s="163" t="s">
        <v>16</v>
      </c>
      <c r="AM455" s="163" t="s">
        <v>16</v>
      </c>
      <c r="AN455" s="163" t="s">
        <v>16</v>
      </c>
      <c r="AO455" s="163">
        <v>6.99</v>
      </c>
      <c r="AP455" s="163">
        <v>263.5</v>
      </c>
      <c r="AQ455" s="163">
        <v>0.8</v>
      </c>
      <c r="AR455" s="163">
        <v>6.93</v>
      </c>
      <c r="AS455" s="154">
        <v>0.58</v>
      </c>
      <c r="AT455" s="154">
        <v>0.1</v>
      </c>
      <c r="AU455" s="163">
        <v>1.45</v>
      </c>
      <c r="AV455" s="163" t="s">
        <v>16</v>
      </c>
      <c r="AW455" s="163" t="s">
        <v>16</v>
      </c>
      <c r="AX455" s="163">
        <v>12.22</v>
      </c>
      <c r="AY455" s="163">
        <v>33.4</v>
      </c>
      <c r="AZ455" s="163">
        <v>3.1</v>
      </c>
      <c r="BA455" s="163">
        <v>0.7</v>
      </c>
      <c r="BB455" s="163">
        <v>7.4</v>
      </c>
      <c r="BC455" s="163">
        <v>0.002</v>
      </c>
      <c r="BD455" s="163"/>
      <c r="BE455" s="163">
        <v>3.12</v>
      </c>
      <c r="BF455" s="163">
        <v>1.19</v>
      </c>
      <c r="BG455" s="163">
        <v>0.18</v>
      </c>
      <c r="BH455" s="163">
        <v>2.72</v>
      </c>
      <c r="BI455" s="163">
        <v>0.53</v>
      </c>
      <c r="BJ455" s="163" t="s">
        <v>16</v>
      </c>
      <c r="BK455" s="163">
        <v>7.23</v>
      </c>
      <c r="BL455" s="163">
        <v>2.64</v>
      </c>
      <c r="BM455" s="163" t="s">
        <v>16</v>
      </c>
      <c r="BN455" s="163" t="s">
        <v>16</v>
      </c>
      <c r="BO455" s="163" t="s">
        <v>16</v>
      </c>
      <c r="BP455" s="163" t="s">
        <v>16</v>
      </c>
      <c r="BQ455" s="163">
        <v>0.0</v>
      </c>
      <c r="BR455" s="163" t="s">
        <v>16</v>
      </c>
      <c r="BS455" s="163" t="s">
        <v>2413</v>
      </c>
      <c r="BT455" s="163" t="b">
        <v>0</v>
      </c>
      <c r="BU455" s="163" t="b">
        <v>0</v>
      </c>
      <c r="BV455" s="7" t="b">
        <v>0</v>
      </c>
      <c r="BW455" s="7" t="b">
        <v>0</v>
      </c>
      <c r="BX455" s="163" t="s">
        <v>16</v>
      </c>
      <c r="BY455" s="163" t="s">
        <v>16</v>
      </c>
      <c r="BZ455" s="163" t="s">
        <v>16</v>
      </c>
      <c r="CA455" s="163" t="s">
        <v>16</v>
      </c>
      <c r="CB455" s="163" t="s">
        <v>16</v>
      </c>
      <c r="CC455" s="163" t="s">
        <v>16</v>
      </c>
      <c r="CD455" s="163" t="s">
        <v>16</v>
      </c>
      <c r="CE455" s="163" t="s">
        <v>16</v>
      </c>
      <c r="CF455" s="163" t="s">
        <v>16</v>
      </c>
      <c r="CG455" s="163" t="s">
        <v>16</v>
      </c>
      <c r="CH455" s="163" t="s">
        <v>16</v>
      </c>
      <c r="CI455" s="163" t="s">
        <v>16</v>
      </c>
      <c r="CJ455" s="163">
        <v>5.2</v>
      </c>
      <c r="CK455" s="163">
        <v>27.1</v>
      </c>
      <c r="CL455" s="163">
        <v>283.0</v>
      </c>
      <c r="CM455" s="163" t="s">
        <v>2447</v>
      </c>
      <c r="CN455" s="163">
        <v>0.63</v>
      </c>
      <c r="CO455" s="154">
        <v>2.01</v>
      </c>
      <c r="CP455" s="163" t="s">
        <v>2448</v>
      </c>
      <c r="CQ455" s="174"/>
      <c r="CR455" s="174"/>
      <c r="CS455" s="174"/>
      <c r="CT455" s="174"/>
    </row>
    <row r="456">
      <c r="A456" s="7" t="s">
        <v>2449</v>
      </c>
      <c r="B456" s="132" t="b">
        <v>1</v>
      </c>
      <c r="C456" s="162"/>
      <c r="D456" s="163" t="s">
        <v>2450</v>
      </c>
      <c r="E456" s="67" t="s">
        <v>626</v>
      </c>
      <c r="F456" s="134" t="s">
        <v>2411</v>
      </c>
      <c r="I456" s="163"/>
      <c r="K456" s="163" t="b">
        <v>1</v>
      </c>
      <c r="M456" s="7" t="s">
        <v>560</v>
      </c>
      <c r="N456" s="7" t="str">
        <f t="shared" si="5"/>
        <v>FALSE</v>
      </c>
      <c r="O456" s="7" t="s">
        <v>16</v>
      </c>
      <c r="P456" s="7" t="s">
        <v>16</v>
      </c>
      <c r="Q456" s="7" t="s">
        <v>16</v>
      </c>
      <c r="R456" s="7" t="s">
        <v>559</v>
      </c>
      <c r="S456" s="7" t="s">
        <v>1588</v>
      </c>
      <c r="T456" s="170">
        <v>41.8268</v>
      </c>
      <c r="U456" s="171">
        <v>-83.192</v>
      </c>
      <c r="V456" s="172" t="s">
        <v>2451</v>
      </c>
      <c r="W456" s="163" t="s">
        <v>890</v>
      </c>
      <c r="X456" s="161" t="s">
        <v>805</v>
      </c>
      <c r="Y456" s="161" t="s">
        <v>878</v>
      </c>
      <c r="Z456" s="161" t="s">
        <v>879</v>
      </c>
      <c r="AA456" s="7" t="s">
        <v>880</v>
      </c>
      <c r="AB456" s="163">
        <v>0.75</v>
      </c>
      <c r="AC456" s="163" t="s">
        <v>16</v>
      </c>
      <c r="AD456" s="163">
        <v>6.31</v>
      </c>
      <c r="AE456" s="163" t="s">
        <v>16</v>
      </c>
      <c r="AF456" s="161">
        <v>0.22</v>
      </c>
      <c r="AG456" s="163" t="s">
        <v>16</v>
      </c>
      <c r="AH456" s="154">
        <v>26.5</v>
      </c>
      <c r="AI456" s="163" t="s">
        <v>16</v>
      </c>
      <c r="AJ456" s="163" t="s">
        <v>16</v>
      </c>
      <c r="AK456" s="163"/>
      <c r="AL456" s="163" t="s">
        <v>16</v>
      </c>
      <c r="AM456" s="163" t="s">
        <v>16</v>
      </c>
      <c r="AN456" s="163" t="s">
        <v>16</v>
      </c>
      <c r="AO456" s="163">
        <v>7.73</v>
      </c>
      <c r="AP456" s="163">
        <v>237.6</v>
      </c>
      <c r="AQ456" s="163">
        <v>1.0</v>
      </c>
      <c r="AR456" s="163">
        <v>6.56</v>
      </c>
      <c r="AS456" s="154">
        <v>2.91</v>
      </c>
      <c r="AT456" s="154">
        <v>0.13</v>
      </c>
      <c r="AU456" s="163">
        <v>9.52</v>
      </c>
      <c r="AV456" s="163" t="s">
        <v>16</v>
      </c>
      <c r="AW456" s="163" t="s">
        <v>16</v>
      </c>
      <c r="AX456" s="163">
        <v>16.66</v>
      </c>
      <c r="AY456" s="163">
        <v>65.3</v>
      </c>
      <c r="AZ456" s="163">
        <v>2.9</v>
      </c>
      <c r="BA456" s="163">
        <v>2.0</v>
      </c>
      <c r="BB456" s="163">
        <v>9.7</v>
      </c>
      <c r="BC456" s="163">
        <v>0.068</v>
      </c>
      <c r="BD456" s="163"/>
      <c r="BE456" s="163">
        <v>2.94</v>
      </c>
      <c r="BF456" s="163">
        <v>1.6</v>
      </c>
      <c r="BG456" s="163">
        <v>0.23</v>
      </c>
      <c r="BH456" s="163">
        <v>2.29</v>
      </c>
      <c r="BI456" s="163">
        <v>0.37</v>
      </c>
      <c r="BJ456" s="163" t="s">
        <v>16</v>
      </c>
      <c r="BK456" s="163">
        <v>7.5</v>
      </c>
      <c r="BL456" s="163">
        <v>4.02</v>
      </c>
      <c r="BM456" s="163" t="s">
        <v>16</v>
      </c>
      <c r="BN456" s="163" t="s">
        <v>16</v>
      </c>
      <c r="BO456" s="163" t="s">
        <v>16</v>
      </c>
      <c r="BP456" s="163" t="s">
        <v>16</v>
      </c>
      <c r="BQ456" s="163">
        <v>0.0</v>
      </c>
      <c r="BR456" s="163" t="s">
        <v>16</v>
      </c>
      <c r="BS456" s="163" t="s">
        <v>2413</v>
      </c>
      <c r="BT456" s="163" t="b">
        <v>0</v>
      </c>
      <c r="BU456" s="163" t="b">
        <v>0</v>
      </c>
      <c r="BV456" s="7" t="b">
        <v>0</v>
      </c>
      <c r="BW456" s="7" t="b">
        <v>0</v>
      </c>
      <c r="BX456" s="163" t="s">
        <v>16</v>
      </c>
      <c r="BY456" s="163" t="s">
        <v>16</v>
      </c>
      <c r="BZ456" s="163" t="s">
        <v>16</v>
      </c>
      <c r="CA456" s="163" t="s">
        <v>16</v>
      </c>
      <c r="CB456" s="163" t="s">
        <v>16</v>
      </c>
      <c r="CC456" s="163" t="s">
        <v>16</v>
      </c>
      <c r="CD456" s="163" t="s">
        <v>16</v>
      </c>
      <c r="CE456" s="163" t="s">
        <v>16</v>
      </c>
      <c r="CF456" s="163" t="s">
        <v>16</v>
      </c>
      <c r="CG456" s="163" t="s">
        <v>16</v>
      </c>
      <c r="CH456" s="163" t="s">
        <v>16</v>
      </c>
      <c r="CI456" s="163" t="s">
        <v>16</v>
      </c>
      <c r="CJ456" s="163">
        <v>2.9</v>
      </c>
      <c r="CK456" s="163">
        <v>48.8</v>
      </c>
      <c r="CL456" s="163">
        <v>1284.0</v>
      </c>
      <c r="CM456" s="163" t="s">
        <v>2438</v>
      </c>
      <c r="CN456" s="163">
        <v>0.08</v>
      </c>
      <c r="CO456" s="154">
        <v>2.92</v>
      </c>
      <c r="CP456" s="163" t="s">
        <v>2452</v>
      </c>
      <c r="CQ456" s="174"/>
      <c r="CR456" s="174"/>
      <c r="CS456" s="174"/>
      <c r="CT456" s="174"/>
    </row>
    <row r="457">
      <c r="A457" s="7" t="s">
        <v>2453</v>
      </c>
      <c r="B457" s="132" t="b">
        <v>1</v>
      </c>
      <c r="C457" s="162"/>
      <c r="D457" s="163" t="s">
        <v>2454</v>
      </c>
      <c r="E457" s="67" t="s">
        <v>626</v>
      </c>
      <c r="F457" s="134" t="s">
        <v>2411</v>
      </c>
      <c r="I457" s="163"/>
      <c r="K457" s="163" t="b">
        <v>1</v>
      </c>
      <c r="M457" s="7" t="s">
        <v>560</v>
      </c>
      <c r="N457" s="7" t="str">
        <f t="shared" si="5"/>
        <v>FALSE</v>
      </c>
      <c r="O457" s="7" t="s">
        <v>16</v>
      </c>
      <c r="P457" s="7" t="s">
        <v>16</v>
      </c>
      <c r="Q457" s="7" t="s">
        <v>16</v>
      </c>
      <c r="R457" s="7" t="s">
        <v>559</v>
      </c>
      <c r="S457" s="7" t="s">
        <v>1588</v>
      </c>
      <c r="T457" s="170">
        <v>41.764</v>
      </c>
      <c r="U457" s="171">
        <v>-83.3296</v>
      </c>
      <c r="V457" s="172" t="s">
        <v>2455</v>
      </c>
      <c r="W457" s="163" t="s">
        <v>876</v>
      </c>
      <c r="X457" s="161" t="s">
        <v>805</v>
      </c>
      <c r="Y457" s="161" t="s">
        <v>878</v>
      </c>
      <c r="Z457" s="161" t="s">
        <v>879</v>
      </c>
      <c r="AA457" s="7" t="s">
        <v>880</v>
      </c>
      <c r="AB457" s="163">
        <v>0.75</v>
      </c>
      <c r="AC457" s="163" t="s">
        <v>16</v>
      </c>
      <c r="AD457" s="163">
        <v>5.52</v>
      </c>
      <c r="AE457" s="163" t="s">
        <v>16</v>
      </c>
      <c r="AF457" s="161">
        <v>0.22</v>
      </c>
      <c r="AG457" s="163" t="s">
        <v>16</v>
      </c>
      <c r="AH457" s="154">
        <v>22.4</v>
      </c>
      <c r="AI457" s="163" t="s">
        <v>16</v>
      </c>
      <c r="AJ457" s="163" t="s">
        <v>16</v>
      </c>
      <c r="AK457" s="163"/>
      <c r="AL457" s="163" t="s">
        <v>16</v>
      </c>
      <c r="AM457" s="163" t="s">
        <v>16</v>
      </c>
      <c r="AN457" s="163" t="s">
        <v>16</v>
      </c>
      <c r="AO457" s="163">
        <v>6.75</v>
      </c>
      <c r="AP457" s="163">
        <v>190.7</v>
      </c>
      <c r="AQ457" s="163">
        <v>0.7</v>
      </c>
      <c r="AR457" s="163">
        <v>15.8</v>
      </c>
      <c r="AS457" s="154">
        <v>8.5</v>
      </c>
      <c r="AT457" s="154">
        <v>0.35</v>
      </c>
      <c r="AU457" s="163">
        <v>31.02</v>
      </c>
      <c r="AV457" s="163" t="s">
        <v>16</v>
      </c>
      <c r="AW457" s="163" t="s">
        <v>16</v>
      </c>
      <c r="AX457" s="163">
        <v>73.33</v>
      </c>
      <c r="AY457" s="163">
        <v>52.79</v>
      </c>
      <c r="AZ457" s="163">
        <v>6.5</v>
      </c>
      <c r="BA457" s="163">
        <v>2.24</v>
      </c>
      <c r="BB457" s="163">
        <v>7.09</v>
      </c>
      <c r="BC457" s="163">
        <v>0.158</v>
      </c>
      <c r="BD457" s="163"/>
      <c r="BE457" s="163">
        <v>3.23</v>
      </c>
      <c r="BF457" s="163">
        <v>4.7</v>
      </c>
      <c r="BG457" s="163">
        <v>0.73</v>
      </c>
      <c r="BH457" s="163">
        <v>3.29</v>
      </c>
      <c r="BI457" s="163" t="s">
        <v>16</v>
      </c>
      <c r="BJ457" s="163" t="s">
        <v>16</v>
      </c>
      <c r="BK457" s="163">
        <v>17.0</v>
      </c>
      <c r="BL457" s="163">
        <v>9.18</v>
      </c>
      <c r="BM457" s="163" t="s">
        <v>16</v>
      </c>
      <c r="BN457" s="163" t="s">
        <v>16</v>
      </c>
      <c r="BO457" s="163" t="s">
        <v>16</v>
      </c>
      <c r="BP457" s="163" t="s">
        <v>16</v>
      </c>
      <c r="BQ457" s="163">
        <v>0.0</v>
      </c>
      <c r="BR457" s="163" t="s">
        <v>16</v>
      </c>
      <c r="BS457" s="163" t="s">
        <v>2413</v>
      </c>
      <c r="BT457" s="163" t="b">
        <v>0</v>
      </c>
      <c r="BU457" s="163" t="b">
        <v>0</v>
      </c>
      <c r="BV457" s="7" t="b">
        <v>0</v>
      </c>
      <c r="BW457" s="7" t="b">
        <v>0</v>
      </c>
      <c r="BX457" s="163" t="s">
        <v>16</v>
      </c>
      <c r="BY457" s="163" t="s">
        <v>16</v>
      </c>
      <c r="BZ457" s="163" t="s">
        <v>16</v>
      </c>
      <c r="CA457" s="163" t="s">
        <v>16</v>
      </c>
      <c r="CB457" s="163" t="s">
        <v>16</v>
      </c>
      <c r="CC457" s="163" t="s">
        <v>16</v>
      </c>
      <c r="CD457" s="163" t="s">
        <v>16</v>
      </c>
      <c r="CE457" s="163" t="s">
        <v>16</v>
      </c>
      <c r="CF457" s="163" t="s">
        <v>16</v>
      </c>
      <c r="CG457" s="163" t="s">
        <v>16</v>
      </c>
      <c r="CH457" s="163" t="s">
        <v>16</v>
      </c>
      <c r="CI457" s="163" t="s">
        <v>16</v>
      </c>
      <c r="CJ457" s="163">
        <v>5.7</v>
      </c>
      <c r="CK457" s="163">
        <v>24.3</v>
      </c>
      <c r="CL457" s="163">
        <v>169.0</v>
      </c>
      <c r="CM457" s="163" t="s">
        <v>2456</v>
      </c>
      <c r="CN457" s="163">
        <v>0.58</v>
      </c>
      <c r="CO457" s="154">
        <v>2.69</v>
      </c>
      <c r="CP457" s="163" t="s">
        <v>2457</v>
      </c>
      <c r="CQ457" s="174"/>
      <c r="CR457" s="174"/>
      <c r="CS457" s="174"/>
      <c r="CT457" s="174"/>
    </row>
    <row r="458">
      <c r="A458" s="7" t="s">
        <v>2458</v>
      </c>
      <c r="B458" s="132" t="b">
        <v>1</v>
      </c>
      <c r="C458" s="162"/>
      <c r="D458" s="163" t="s">
        <v>2459</v>
      </c>
      <c r="E458" s="67" t="s">
        <v>626</v>
      </c>
      <c r="F458" s="134" t="s">
        <v>2411</v>
      </c>
      <c r="I458" s="163"/>
      <c r="K458" s="163" t="b">
        <v>1</v>
      </c>
      <c r="M458" s="7" t="s">
        <v>560</v>
      </c>
      <c r="N458" s="7" t="str">
        <f t="shared" si="5"/>
        <v>FALSE</v>
      </c>
      <c r="O458" s="7" t="s">
        <v>16</v>
      </c>
      <c r="P458" s="7" t="s">
        <v>16</v>
      </c>
      <c r="Q458" s="7" t="s">
        <v>16</v>
      </c>
      <c r="R458" s="7" t="s">
        <v>559</v>
      </c>
      <c r="S458" s="7" t="s">
        <v>1588</v>
      </c>
      <c r="T458" s="170">
        <v>41.7627</v>
      </c>
      <c r="U458" s="171">
        <v>-83.329</v>
      </c>
      <c r="V458" s="172" t="s">
        <v>2460</v>
      </c>
      <c r="W458" s="163" t="s">
        <v>876</v>
      </c>
      <c r="X458" s="161" t="s">
        <v>805</v>
      </c>
      <c r="Y458" s="161" t="s">
        <v>878</v>
      </c>
      <c r="Z458" s="161" t="s">
        <v>879</v>
      </c>
      <c r="AA458" s="7" t="s">
        <v>880</v>
      </c>
      <c r="AB458" s="163">
        <v>0.75</v>
      </c>
      <c r="AC458" s="163" t="s">
        <v>16</v>
      </c>
      <c r="AD458" s="163">
        <v>5.78</v>
      </c>
      <c r="AE458" s="163" t="s">
        <v>16</v>
      </c>
      <c r="AF458" s="161">
        <v>0.22</v>
      </c>
      <c r="AG458" s="163" t="s">
        <v>16</v>
      </c>
      <c r="AH458" s="154">
        <v>26.0</v>
      </c>
      <c r="AI458" s="163" t="s">
        <v>16</v>
      </c>
      <c r="AJ458" s="163" t="s">
        <v>16</v>
      </c>
      <c r="AK458" s="163"/>
      <c r="AL458" s="163" t="s">
        <v>16</v>
      </c>
      <c r="AM458" s="163" t="s">
        <v>16</v>
      </c>
      <c r="AN458" s="163" t="s">
        <v>16</v>
      </c>
      <c r="AO458" s="163">
        <v>7.99</v>
      </c>
      <c r="AP458" s="163">
        <v>267.5</v>
      </c>
      <c r="AQ458" s="163">
        <v>1.0</v>
      </c>
      <c r="AR458" s="163">
        <v>7.2</v>
      </c>
      <c r="AS458" s="154">
        <v>2.53</v>
      </c>
      <c r="AT458" s="154">
        <v>0.17</v>
      </c>
      <c r="AU458" s="163">
        <v>15.68</v>
      </c>
      <c r="AV458" s="163" t="s">
        <v>16</v>
      </c>
      <c r="AW458" s="163" t="s">
        <v>16</v>
      </c>
      <c r="AX458" s="163">
        <v>19.43</v>
      </c>
      <c r="AY458" s="163">
        <v>27.48</v>
      </c>
      <c r="AZ458" s="163">
        <v>6.51</v>
      </c>
      <c r="BA458" s="163">
        <v>2.1</v>
      </c>
      <c r="BB458" s="163">
        <v>3.77</v>
      </c>
      <c r="BC458" s="163">
        <v>0.372</v>
      </c>
      <c r="BD458" s="163"/>
      <c r="BE458" s="163" t="s">
        <v>16</v>
      </c>
      <c r="BF458" s="163">
        <v>1.94</v>
      </c>
      <c r="BG458" s="163">
        <v>0.28</v>
      </c>
      <c r="BH458" s="163" t="s">
        <v>16</v>
      </c>
      <c r="BI458" s="163">
        <v>0.799</v>
      </c>
      <c r="BJ458" s="163" t="s">
        <v>16</v>
      </c>
      <c r="BK458" s="163">
        <v>6.9</v>
      </c>
      <c r="BL458" s="163">
        <v>5.08</v>
      </c>
      <c r="BM458" s="163" t="s">
        <v>16</v>
      </c>
      <c r="BN458" s="163" t="s">
        <v>16</v>
      </c>
      <c r="BO458" s="163" t="s">
        <v>16</v>
      </c>
      <c r="BP458" s="163" t="s">
        <v>16</v>
      </c>
      <c r="BQ458" s="163">
        <v>0.0</v>
      </c>
      <c r="BR458" s="163" t="s">
        <v>16</v>
      </c>
      <c r="BS458" s="163" t="s">
        <v>2413</v>
      </c>
      <c r="BT458" s="163" t="b">
        <v>0</v>
      </c>
      <c r="BU458" s="163" t="b">
        <v>0</v>
      </c>
      <c r="BV458" s="7" t="b">
        <v>0</v>
      </c>
      <c r="BW458" s="7" t="b">
        <v>0</v>
      </c>
      <c r="BX458" s="163" t="s">
        <v>16</v>
      </c>
      <c r="BY458" s="163" t="s">
        <v>16</v>
      </c>
      <c r="BZ458" s="163" t="s">
        <v>16</v>
      </c>
      <c r="CA458" s="163" t="s">
        <v>16</v>
      </c>
      <c r="CB458" s="163" t="s">
        <v>16</v>
      </c>
      <c r="CC458" s="163" t="s">
        <v>16</v>
      </c>
      <c r="CD458" s="163" t="s">
        <v>16</v>
      </c>
      <c r="CE458" s="163" t="s">
        <v>16</v>
      </c>
      <c r="CF458" s="163" t="s">
        <v>16</v>
      </c>
      <c r="CG458" s="163" t="s">
        <v>16</v>
      </c>
      <c r="CH458" s="163" t="s">
        <v>16</v>
      </c>
      <c r="CI458" s="163" t="s">
        <v>16</v>
      </c>
      <c r="CJ458" s="163">
        <v>3.7</v>
      </c>
      <c r="CK458" s="163">
        <v>40.0</v>
      </c>
      <c r="CL458" s="163">
        <v>1403.0</v>
      </c>
      <c r="CM458" s="163" t="s">
        <v>2438</v>
      </c>
      <c r="CN458" s="163">
        <v>0.93</v>
      </c>
      <c r="CO458" s="154">
        <v>5.75</v>
      </c>
      <c r="CP458" s="163" t="s">
        <v>2461</v>
      </c>
      <c r="CQ458" s="174"/>
      <c r="CR458" s="174"/>
      <c r="CS458" s="174"/>
      <c r="CT458" s="174"/>
    </row>
    <row r="459">
      <c r="A459" s="7" t="s">
        <v>2462</v>
      </c>
      <c r="B459" s="132" t="b">
        <v>1</v>
      </c>
      <c r="C459" s="162"/>
      <c r="D459" s="163" t="s">
        <v>2463</v>
      </c>
      <c r="E459" s="67" t="s">
        <v>626</v>
      </c>
      <c r="F459" s="134" t="s">
        <v>2411</v>
      </c>
      <c r="I459" s="163"/>
      <c r="K459" s="163" t="b">
        <v>1</v>
      </c>
      <c r="M459" s="7" t="s">
        <v>560</v>
      </c>
      <c r="N459" s="7" t="str">
        <f t="shared" si="5"/>
        <v>FALSE</v>
      </c>
      <c r="O459" s="7" t="s">
        <v>16</v>
      </c>
      <c r="P459" s="7" t="s">
        <v>16</v>
      </c>
      <c r="Q459" s="7" t="s">
        <v>16</v>
      </c>
      <c r="R459" s="7" t="s">
        <v>559</v>
      </c>
      <c r="S459" s="7" t="s">
        <v>1588</v>
      </c>
      <c r="T459" s="170">
        <v>41.7622</v>
      </c>
      <c r="U459" s="171">
        <v>-83.3293</v>
      </c>
      <c r="V459" s="172" t="s">
        <v>2464</v>
      </c>
      <c r="W459" s="163" t="s">
        <v>876</v>
      </c>
      <c r="X459" s="161" t="s">
        <v>805</v>
      </c>
      <c r="Y459" s="161" t="s">
        <v>878</v>
      </c>
      <c r="Z459" s="161" t="s">
        <v>879</v>
      </c>
      <c r="AA459" s="7" t="s">
        <v>880</v>
      </c>
      <c r="AB459" s="163">
        <v>0.75</v>
      </c>
      <c r="AC459" s="163" t="s">
        <v>16</v>
      </c>
      <c r="AD459" s="163">
        <v>5.63</v>
      </c>
      <c r="AE459" s="163" t="s">
        <v>16</v>
      </c>
      <c r="AF459" s="161">
        <v>0.22</v>
      </c>
      <c r="AG459" s="163" t="s">
        <v>16</v>
      </c>
      <c r="AH459" s="154">
        <v>25.4</v>
      </c>
      <c r="AI459" s="163" t="s">
        <v>16</v>
      </c>
      <c r="AJ459" s="163" t="s">
        <v>16</v>
      </c>
      <c r="AK459" s="163"/>
      <c r="AL459" s="163" t="s">
        <v>16</v>
      </c>
      <c r="AM459" s="163" t="s">
        <v>16</v>
      </c>
      <c r="AN459" s="163" t="s">
        <v>16</v>
      </c>
      <c r="AO459" s="163">
        <v>7.99</v>
      </c>
      <c r="AP459" s="163">
        <v>266.1</v>
      </c>
      <c r="AQ459" s="163">
        <v>0.8</v>
      </c>
      <c r="AR459" s="163">
        <v>7.55</v>
      </c>
      <c r="AS459" s="154">
        <v>2.43</v>
      </c>
      <c r="AT459" s="154">
        <v>0.12</v>
      </c>
      <c r="AU459" s="163">
        <v>16.0</v>
      </c>
      <c r="AV459" s="163" t="s">
        <v>16</v>
      </c>
      <c r="AW459" s="163" t="s">
        <v>16</v>
      </c>
      <c r="AX459" s="163">
        <v>20.15</v>
      </c>
      <c r="AY459" s="163">
        <v>32.11</v>
      </c>
      <c r="AZ459" s="163">
        <v>6.34</v>
      </c>
      <c r="BA459" s="163">
        <v>2.21</v>
      </c>
      <c r="BB459" s="163">
        <v>0.87</v>
      </c>
      <c r="BC459" s="163">
        <v>0.244</v>
      </c>
      <c r="BD459" s="163"/>
      <c r="BE459" s="163" t="s">
        <v>16</v>
      </c>
      <c r="BF459" s="163">
        <v>1.96</v>
      </c>
      <c r="BG459" s="163">
        <v>0.31</v>
      </c>
      <c r="BH459" s="163" t="s">
        <v>16</v>
      </c>
      <c r="BI459" s="163">
        <v>0.775</v>
      </c>
      <c r="BJ459" s="163" t="s">
        <v>16</v>
      </c>
      <c r="BK459" s="163">
        <v>11.87</v>
      </c>
      <c r="BL459" s="163">
        <v>5.75</v>
      </c>
      <c r="BM459" s="163" t="s">
        <v>16</v>
      </c>
      <c r="BN459" s="163" t="s">
        <v>16</v>
      </c>
      <c r="BO459" s="163" t="s">
        <v>16</v>
      </c>
      <c r="BP459" s="163" t="s">
        <v>16</v>
      </c>
      <c r="BQ459" s="163">
        <v>0.0</v>
      </c>
      <c r="BR459" s="163" t="s">
        <v>16</v>
      </c>
      <c r="BS459" s="163" t="s">
        <v>2413</v>
      </c>
      <c r="BT459" s="163" t="b">
        <v>0</v>
      </c>
      <c r="BU459" s="163" t="b">
        <v>0</v>
      </c>
      <c r="BV459" s="7" t="b">
        <v>0</v>
      </c>
      <c r="BW459" s="7" t="b">
        <v>0</v>
      </c>
      <c r="BX459" s="163" t="s">
        <v>16</v>
      </c>
      <c r="BY459" s="163" t="s">
        <v>16</v>
      </c>
      <c r="BZ459" s="163" t="s">
        <v>16</v>
      </c>
      <c r="CA459" s="163" t="s">
        <v>16</v>
      </c>
      <c r="CB459" s="163" t="s">
        <v>16</v>
      </c>
      <c r="CC459" s="163" t="s">
        <v>16</v>
      </c>
      <c r="CD459" s="163" t="s">
        <v>16</v>
      </c>
      <c r="CE459" s="163" t="s">
        <v>16</v>
      </c>
      <c r="CF459" s="163" t="s">
        <v>16</v>
      </c>
      <c r="CG459" s="163" t="s">
        <v>16</v>
      </c>
      <c r="CH459" s="163" t="s">
        <v>16</v>
      </c>
      <c r="CI459" s="163" t="s">
        <v>16</v>
      </c>
      <c r="CJ459" s="163">
        <v>4.4</v>
      </c>
      <c r="CK459" s="163">
        <v>33.2</v>
      </c>
      <c r="CL459" s="163">
        <v>1141.0</v>
      </c>
      <c r="CM459" s="163" t="s">
        <v>2438</v>
      </c>
      <c r="CN459" s="163">
        <v>0.97</v>
      </c>
      <c r="CO459" s="154">
        <v>7.19</v>
      </c>
      <c r="CP459" s="163" t="s">
        <v>2465</v>
      </c>
      <c r="CQ459" s="174"/>
      <c r="CR459" s="174"/>
      <c r="CS459" s="174"/>
      <c r="CT459" s="174"/>
    </row>
    <row r="460">
      <c r="A460" s="7" t="s">
        <v>2466</v>
      </c>
      <c r="B460" s="132" t="b">
        <v>1</v>
      </c>
      <c r="C460" s="162"/>
      <c r="D460" s="163" t="s">
        <v>2467</v>
      </c>
      <c r="E460" s="67" t="s">
        <v>626</v>
      </c>
      <c r="F460" s="134" t="s">
        <v>2411</v>
      </c>
      <c r="I460" s="163"/>
      <c r="K460" s="163" t="b">
        <v>1</v>
      </c>
      <c r="M460" s="7" t="s">
        <v>560</v>
      </c>
      <c r="N460" s="7" t="str">
        <f t="shared" si="5"/>
        <v>FALSE</v>
      </c>
      <c r="O460" s="7" t="s">
        <v>16</v>
      </c>
      <c r="P460" s="7" t="s">
        <v>16</v>
      </c>
      <c r="Q460" s="7" t="s">
        <v>16</v>
      </c>
      <c r="R460" s="7" t="s">
        <v>559</v>
      </c>
      <c r="S460" s="7" t="s">
        <v>1588</v>
      </c>
      <c r="T460" s="170">
        <v>41.7625</v>
      </c>
      <c r="U460" s="171">
        <v>-83.3293</v>
      </c>
      <c r="V460" s="172" t="s">
        <v>2468</v>
      </c>
      <c r="W460" s="163" t="s">
        <v>876</v>
      </c>
      <c r="X460" s="161" t="s">
        <v>805</v>
      </c>
      <c r="Y460" s="161" t="s">
        <v>878</v>
      </c>
      <c r="Z460" s="161" t="s">
        <v>879</v>
      </c>
      <c r="AA460" s="7" t="s">
        <v>880</v>
      </c>
      <c r="AB460" s="163">
        <v>0.75</v>
      </c>
      <c r="AC460" s="163" t="s">
        <v>16</v>
      </c>
      <c r="AD460" s="163">
        <v>6.0</v>
      </c>
      <c r="AE460" s="163" t="s">
        <v>16</v>
      </c>
      <c r="AF460" s="161">
        <v>0.22</v>
      </c>
      <c r="AG460" s="163" t="s">
        <v>16</v>
      </c>
      <c r="AH460" s="154">
        <v>25.1</v>
      </c>
      <c r="AI460" s="163" t="s">
        <v>16</v>
      </c>
      <c r="AJ460" s="163" t="s">
        <v>16</v>
      </c>
      <c r="AK460" s="163"/>
      <c r="AL460" s="163" t="s">
        <v>16</v>
      </c>
      <c r="AM460" s="163" t="s">
        <v>16</v>
      </c>
      <c r="AN460" s="163" t="s">
        <v>16</v>
      </c>
      <c r="AO460" s="175">
        <v>9.8</v>
      </c>
      <c r="AP460" s="175">
        <v>334.3</v>
      </c>
      <c r="AQ460" s="163">
        <v>1.0</v>
      </c>
      <c r="AR460" s="175">
        <v>5.83</v>
      </c>
      <c r="AS460" s="154">
        <v>0.1</v>
      </c>
      <c r="AT460" s="154">
        <v>0.1</v>
      </c>
      <c r="AU460" s="175">
        <v>0.11</v>
      </c>
      <c r="AV460" s="163" t="s">
        <v>16</v>
      </c>
      <c r="AW460" s="163" t="s">
        <v>16</v>
      </c>
      <c r="AX460" s="175">
        <v>43.02</v>
      </c>
      <c r="AY460" s="163">
        <v>67.33</v>
      </c>
      <c r="AZ460" s="163">
        <v>14.48</v>
      </c>
      <c r="BA460" s="163">
        <v>3.59</v>
      </c>
      <c r="BB460" s="163">
        <v>3.91</v>
      </c>
      <c r="BC460" s="163">
        <v>1.385</v>
      </c>
      <c r="BD460" s="163"/>
      <c r="BE460" s="163" t="s">
        <v>16</v>
      </c>
      <c r="BF460" s="163">
        <v>1.94</v>
      </c>
      <c r="BG460" s="163">
        <v>0.29</v>
      </c>
      <c r="BH460" s="163" t="s">
        <v>16</v>
      </c>
      <c r="BI460" s="163">
        <v>2.68</v>
      </c>
      <c r="BJ460" s="163" t="s">
        <v>16</v>
      </c>
      <c r="BK460" s="163">
        <v>8.02</v>
      </c>
      <c r="BL460" s="163">
        <v>4.41</v>
      </c>
      <c r="BM460" s="163" t="s">
        <v>16</v>
      </c>
      <c r="BN460" s="163" t="s">
        <v>16</v>
      </c>
      <c r="BO460" s="163" t="s">
        <v>16</v>
      </c>
      <c r="BP460" s="163" t="s">
        <v>16</v>
      </c>
      <c r="BQ460" s="163">
        <v>0.0</v>
      </c>
      <c r="BR460" s="163" t="s">
        <v>16</v>
      </c>
      <c r="BS460" s="163" t="s">
        <v>2413</v>
      </c>
      <c r="BT460" s="163" t="b">
        <v>0</v>
      </c>
      <c r="BU460" s="163" t="b">
        <v>0</v>
      </c>
      <c r="BV460" s="7" t="b">
        <v>0</v>
      </c>
      <c r="BW460" s="7" t="b">
        <v>0</v>
      </c>
      <c r="BX460" s="163" t="s">
        <v>16</v>
      </c>
      <c r="BY460" s="163" t="s">
        <v>16</v>
      </c>
      <c r="BZ460" s="163" t="s">
        <v>16</v>
      </c>
      <c r="CA460" s="163" t="s">
        <v>16</v>
      </c>
      <c r="CB460" s="163" t="s">
        <v>16</v>
      </c>
      <c r="CC460" s="163" t="s">
        <v>16</v>
      </c>
      <c r="CD460" s="163" t="s">
        <v>16</v>
      </c>
      <c r="CE460" s="163" t="s">
        <v>16</v>
      </c>
      <c r="CF460" s="163" t="s">
        <v>16</v>
      </c>
      <c r="CG460" s="163" t="s">
        <v>16</v>
      </c>
      <c r="CH460" s="163" t="s">
        <v>16</v>
      </c>
      <c r="CI460" s="163" t="s">
        <v>16</v>
      </c>
      <c r="CJ460" s="175">
        <v>3.2</v>
      </c>
      <c r="CK460" s="175">
        <v>45.2</v>
      </c>
      <c r="CL460" s="163">
        <v>701.83</v>
      </c>
      <c r="CM460" s="175" t="s">
        <v>2438</v>
      </c>
      <c r="CN460" s="175">
        <v>0.54</v>
      </c>
      <c r="CO460" s="175">
        <v>9.69</v>
      </c>
      <c r="CP460" s="175" t="s">
        <v>2469</v>
      </c>
      <c r="CQ460" s="176"/>
      <c r="CR460" s="176"/>
      <c r="CS460" s="176"/>
      <c r="CT460" s="176"/>
    </row>
    <row r="461">
      <c r="A461" s="7" t="s">
        <v>2470</v>
      </c>
      <c r="B461" s="132" t="b">
        <v>1</v>
      </c>
      <c r="C461" s="162"/>
      <c r="D461" s="163" t="s">
        <v>2471</v>
      </c>
      <c r="E461" s="67" t="s">
        <v>626</v>
      </c>
      <c r="F461" s="134" t="s">
        <v>2411</v>
      </c>
      <c r="I461" s="163"/>
      <c r="K461" s="163" t="b">
        <v>1</v>
      </c>
      <c r="M461" s="7" t="s">
        <v>560</v>
      </c>
      <c r="N461" s="7" t="str">
        <f t="shared" si="5"/>
        <v>FALSE</v>
      </c>
      <c r="O461" s="7" t="s">
        <v>16</v>
      </c>
      <c r="P461" s="7" t="s">
        <v>16</v>
      </c>
      <c r="Q461" s="7" t="s">
        <v>16</v>
      </c>
      <c r="R461" s="7" t="s">
        <v>559</v>
      </c>
      <c r="S461" s="7" t="s">
        <v>1588</v>
      </c>
      <c r="T461" s="170">
        <v>41.7034</v>
      </c>
      <c r="U461" s="171">
        <v>-83.2545</v>
      </c>
      <c r="V461" s="172" t="s">
        <v>2472</v>
      </c>
      <c r="W461" s="163" t="s">
        <v>899</v>
      </c>
      <c r="X461" s="161" t="s">
        <v>805</v>
      </c>
      <c r="Y461" s="161" t="s">
        <v>878</v>
      </c>
      <c r="Z461" s="161" t="s">
        <v>879</v>
      </c>
      <c r="AA461" s="7" t="s">
        <v>880</v>
      </c>
      <c r="AB461" s="163">
        <v>0.75</v>
      </c>
      <c r="AC461" s="163" t="s">
        <v>16</v>
      </c>
      <c r="AD461" s="163">
        <v>6.9</v>
      </c>
      <c r="AE461" s="163" t="s">
        <v>16</v>
      </c>
      <c r="AF461" s="161">
        <v>0.22</v>
      </c>
      <c r="AG461" s="163" t="s">
        <v>16</v>
      </c>
      <c r="AH461" s="154">
        <v>25.0</v>
      </c>
      <c r="AI461" s="163" t="s">
        <v>16</v>
      </c>
      <c r="AJ461" s="163" t="s">
        <v>16</v>
      </c>
      <c r="AK461" s="163"/>
      <c r="AL461" s="163" t="s">
        <v>16</v>
      </c>
      <c r="AM461" s="163" t="s">
        <v>16</v>
      </c>
      <c r="AN461" s="163" t="s">
        <v>16</v>
      </c>
      <c r="AO461" s="175">
        <v>9.9</v>
      </c>
      <c r="AP461" s="175">
        <v>320.1</v>
      </c>
      <c r="AQ461" s="163">
        <v>1.75</v>
      </c>
      <c r="AR461" s="175">
        <v>4.28</v>
      </c>
      <c r="AS461" s="154">
        <v>0.1</v>
      </c>
      <c r="AT461" s="154">
        <v>0.1</v>
      </c>
      <c r="AU461" s="175">
        <v>1.75</v>
      </c>
      <c r="AV461" s="163" t="s">
        <v>16</v>
      </c>
      <c r="AW461" s="163" t="s">
        <v>16</v>
      </c>
      <c r="AX461" s="175">
        <v>36.06</v>
      </c>
      <c r="AY461" s="163">
        <v>38.66</v>
      </c>
      <c r="AZ461" s="163">
        <v>8.89</v>
      </c>
      <c r="BA461" s="163">
        <v>1.59</v>
      </c>
      <c r="BB461" s="163">
        <v>3.61</v>
      </c>
      <c r="BC461" s="163">
        <v>1.096</v>
      </c>
      <c r="BD461" s="163"/>
      <c r="BE461" s="163" t="s">
        <v>16</v>
      </c>
      <c r="BF461" s="163">
        <v>1.37</v>
      </c>
      <c r="BG461" s="163">
        <v>0.17</v>
      </c>
      <c r="BH461" s="163" t="s">
        <v>16</v>
      </c>
      <c r="BI461" s="163">
        <v>2.22</v>
      </c>
      <c r="BJ461" s="163" t="s">
        <v>16</v>
      </c>
      <c r="BK461" s="163">
        <v>5.74</v>
      </c>
      <c r="BL461" s="163">
        <v>2.87</v>
      </c>
      <c r="BM461" s="163" t="s">
        <v>16</v>
      </c>
      <c r="BN461" s="163" t="s">
        <v>16</v>
      </c>
      <c r="BO461" s="163" t="s">
        <v>16</v>
      </c>
      <c r="BP461" s="163" t="s">
        <v>16</v>
      </c>
      <c r="BQ461" s="163">
        <v>0.0</v>
      </c>
      <c r="BR461" s="163" t="s">
        <v>16</v>
      </c>
      <c r="BS461" s="163" t="s">
        <v>2413</v>
      </c>
      <c r="BT461" s="163" t="b">
        <v>0</v>
      </c>
      <c r="BU461" s="163" t="b">
        <v>0</v>
      </c>
      <c r="BV461" s="7" t="b">
        <v>0</v>
      </c>
      <c r="BW461" s="7" t="b">
        <v>0</v>
      </c>
      <c r="BX461" s="163" t="s">
        <v>16</v>
      </c>
      <c r="BY461" s="163" t="s">
        <v>16</v>
      </c>
      <c r="BZ461" s="163" t="s">
        <v>16</v>
      </c>
      <c r="CA461" s="163" t="s">
        <v>16</v>
      </c>
      <c r="CB461" s="163" t="s">
        <v>16</v>
      </c>
      <c r="CC461" s="163" t="s">
        <v>16</v>
      </c>
      <c r="CD461" s="163" t="s">
        <v>16</v>
      </c>
      <c r="CE461" s="163" t="s">
        <v>16</v>
      </c>
      <c r="CF461" s="163" t="s">
        <v>16</v>
      </c>
      <c r="CG461" s="163" t="s">
        <v>16</v>
      </c>
      <c r="CH461" s="163" t="s">
        <v>16</v>
      </c>
      <c r="CI461" s="163" t="s">
        <v>16</v>
      </c>
      <c r="CJ461" s="175">
        <v>2.4</v>
      </c>
      <c r="CK461" s="175">
        <v>54.4</v>
      </c>
      <c r="CL461" s="163">
        <v>774.33</v>
      </c>
      <c r="CM461" s="175" t="s">
        <v>2438</v>
      </c>
      <c r="CN461" s="175">
        <v>0.29</v>
      </c>
      <c r="CO461" s="175">
        <v>5.29</v>
      </c>
      <c r="CP461" s="175" t="s">
        <v>2473</v>
      </c>
      <c r="CQ461" s="176"/>
      <c r="CR461" s="176"/>
      <c r="CS461" s="176"/>
      <c r="CT461" s="176"/>
    </row>
    <row r="462">
      <c r="A462" s="7" t="s">
        <v>2474</v>
      </c>
      <c r="B462" s="132" t="b">
        <v>1</v>
      </c>
      <c r="C462" s="162"/>
      <c r="D462" s="163" t="s">
        <v>2475</v>
      </c>
      <c r="E462" s="67" t="s">
        <v>626</v>
      </c>
      <c r="F462" s="134" t="s">
        <v>2411</v>
      </c>
      <c r="I462" s="163"/>
      <c r="K462" s="163" t="b">
        <v>1</v>
      </c>
      <c r="M462" s="7" t="s">
        <v>560</v>
      </c>
      <c r="N462" s="7" t="str">
        <f t="shared" si="5"/>
        <v>FALSE</v>
      </c>
      <c r="O462" s="7" t="s">
        <v>16</v>
      </c>
      <c r="P462" s="7" t="s">
        <v>16</v>
      </c>
      <c r="Q462" s="7" t="s">
        <v>16</v>
      </c>
      <c r="R462" s="7" t="s">
        <v>559</v>
      </c>
      <c r="S462" s="7" t="s">
        <v>1588</v>
      </c>
      <c r="T462" s="170">
        <v>41.8259</v>
      </c>
      <c r="U462" s="171">
        <v>-83.1925</v>
      </c>
      <c r="V462" s="172" t="s">
        <v>2476</v>
      </c>
      <c r="W462" s="163" t="s">
        <v>890</v>
      </c>
      <c r="X462" s="161" t="s">
        <v>805</v>
      </c>
      <c r="Y462" s="161" t="s">
        <v>878</v>
      </c>
      <c r="Z462" s="161" t="s">
        <v>879</v>
      </c>
      <c r="AA462" s="7" t="s">
        <v>880</v>
      </c>
      <c r="AB462" s="163">
        <v>0.75</v>
      </c>
      <c r="AC462" s="163" t="s">
        <v>16</v>
      </c>
      <c r="AD462" s="163">
        <v>9.14</v>
      </c>
      <c r="AE462" s="163" t="s">
        <v>16</v>
      </c>
      <c r="AF462" s="161">
        <v>0.22</v>
      </c>
      <c r="AG462" s="163" t="s">
        <v>16</v>
      </c>
      <c r="AH462" s="154">
        <v>24.4</v>
      </c>
      <c r="AI462" s="163" t="s">
        <v>16</v>
      </c>
      <c r="AJ462" s="163" t="s">
        <v>16</v>
      </c>
      <c r="AK462" s="163"/>
      <c r="AL462" s="163" t="s">
        <v>16</v>
      </c>
      <c r="AM462" s="163" t="s">
        <v>16</v>
      </c>
      <c r="AN462" s="163" t="s">
        <v>16</v>
      </c>
      <c r="AO462" s="163">
        <v>10.2</v>
      </c>
      <c r="AP462" s="163">
        <v>331.0</v>
      </c>
      <c r="AQ462" s="163">
        <v>1.25</v>
      </c>
      <c r="AR462" s="163">
        <v>3.54</v>
      </c>
      <c r="AS462" s="154">
        <v>0.1</v>
      </c>
      <c r="AT462" s="154">
        <v>0.1</v>
      </c>
      <c r="AU462" s="163">
        <v>2.84</v>
      </c>
      <c r="AV462" s="163" t="s">
        <v>16</v>
      </c>
      <c r="AW462" s="163" t="s">
        <v>16</v>
      </c>
      <c r="AX462" s="163">
        <v>42.01</v>
      </c>
      <c r="AY462" s="163">
        <v>37.96</v>
      </c>
      <c r="AZ462" s="163">
        <v>6.86</v>
      </c>
      <c r="BA462" s="163">
        <v>1.38</v>
      </c>
      <c r="BB462" s="163">
        <v>7.32</v>
      </c>
      <c r="BC462" s="163">
        <v>1.05</v>
      </c>
      <c r="BD462" s="163"/>
      <c r="BE462" s="163" t="s">
        <v>16</v>
      </c>
      <c r="BF462" s="163">
        <v>1.62</v>
      </c>
      <c r="BG462" s="163">
        <v>0.22</v>
      </c>
      <c r="BH462" s="163" t="s">
        <v>16</v>
      </c>
      <c r="BI462" s="163">
        <v>1.91</v>
      </c>
      <c r="BJ462" s="163" t="s">
        <v>16</v>
      </c>
      <c r="BK462" s="163">
        <v>7.22</v>
      </c>
      <c r="BL462" s="163">
        <v>4.69</v>
      </c>
      <c r="BM462" s="163" t="s">
        <v>16</v>
      </c>
      <c r="BN462" s="163" t="s">
        <v>16</v>
      </c>
      <c r="BO462" s="163" t="s">
        <v>16</v>
      </c>
      <c r="BP462" s="163" t="s">
        <v>16</v>
      </c>
      <c r="BQ462" s="163">
        <v>0.0</v>
      </c>
      <c r="BR462" s="163" t="s">
        <v>16</v>
      </c>
      <c r="BS462" s="163" t="s">
        <v>2413</v>
      </c>
      <c r="BT462" s="163" t="b">
        <v>0</v>
      </c>
      <c r="BU462" s="163" t="b">
        <v>0</v>
      </c>
      <c r="BV462" s="7" t="b">
        <v>0</v>
      </c>
      <c r="BW462" s="7" t="b">
        <v>0</v>
      </c>
      <c r="BX462" s="163" t="s">
        <v>16</v>
      </c>
      <c r="BY462" s="163" t="s">
        <v>16</v>
      </c>
      <c r="BZ462" s="163" t="s">
        <v>16</v>
      </c>
      <c r="CA462" s="163" t="s">
        <v>16</v>
      </c>
      <c r="CB462" s="163" t="s">
        <v>16</v>
      </c>
      <c r="CC462" s="163" t="s">
        <v>16</v>
      </c>
      <c r="CD462" s="163" t="s">
        <v>16</v>
      </c>
      <c r="CE462" s="163" t="s">
        <v>16</v>
      </c>
      <c r="CF462" s="163" t="s">
        <v>16</v>
      </c>
      <c r="CG462" s="163" t="s">
        <v>16</v>
      </c>
      <c r="CH462" s="163" t="s">
        <v>16</v>
      </c>
      <c r="CI462" s="163" t="s">
        <v>16</v>
      </c>
      <c r="CJ462" s="163">
        <v>2.9</v>
      </c>
      <c r="CK462" s="163">
        <v>48.9</v>
      </c>
      <c r="CL462" s="163">
        <v>411.3</v>
      </c>
      <c r="CM462" s="163" t="s">
        <v>2438</v>
      </c>
      <c r="CN462" s="163">
        <v>0.97</v>
      </c>
      <c r="CO462" s="154">
        <v>8.14</v>
      </c>
      <c r="CP462" s="163" t="s">
        <v>2477</v>
      </c>
      <c r="CQ462" s="174"/>
      <c r="CR462" s="174"/>
      <c r="CS462" s="174"/>
      <c r="CT462" s="174"/>
    </row>
    <row r="463">
      <c r="A463" s="7" t="s">
        <v>2478</v>
      </c>
      <c r="B463" s="132" t="b">
        <v>1</v>
      </c>
      <c r="C463" s="162"/>
      <c r="D463" s="163" t="s">
        <v>2479</v>
      </c>
      <c r="E463" s="67" t="s">
        <v>626</v>
      </c>
      <c r="F463" s="134" t="s">
        <v>2411</v>
      </c>
      <c r="I463" s="163"/>
      <c r="K463" s="163" t="b">
        <v>1</v>
      </c>
      <c r="M463" s="7" t="s">
        <v>560</v>
      </c>
      <c r="N463" s="7" t="str">
        <f t="shared" si="5"/>
        <v>FALSE</v>
      </c>
      <c r="O463" s="7" t="s">
        <v>16</v>
      </c>
      <c r="P463" s="7" t="s">
        <v>16</v>
      </c>
      <c r="Q463" s="7" t="s">
        <v>16</v>
      </c>
      <c r="R463" s="7" t="s">
        <v>559</v>
      </c>
      <c r="S463" s="7" t="s">
        <v>1588</v>
      </c>
      <c r="T463" s="170">
        <v>41.7624</v>
      </c>
      <c r="U463" s="171">
        <v>-83.3306</v>
      </c>
      <c r="V463" s="172" t="s">
        <v>2480</v>
      </c>
      <c r="W463" s="163" t="s">
        <v>876</v>
      </c>
      <c r="X463" s="161" t="s">
        <v>805</v>
      </c>
      <c r="Y463" s="161" t="s">
        <v>878</v>
      </c>
      <c r="Z463" s="161" t="s">
        <v>879</v>
      </c>
      <c r="AA463" s="7" t="s">
        <v>880</v>
      </c>
      <c r="AB463" s="163">
        <v>0.75</v>
      </c>
      <c r="AC463" s="163" t="s">
        <v>16</v>
      </c>
      <c r="AD463" s="163">
        <v>5.78</v>
      </c>
      <c r="AE463" s="163" t="s">
        <v>16</v>
      </c>
      <c r="AF463" s="161">
        <v>0.22</v>
      </c>
      <c r="AG463" s="163" t="s">
        <v>16</v>
      </c>
      <c r="AH463" s="154">
        <v>26.2</v>
      </c>
      <c r="AI463" s="163" t="s">
        <v>16</v>
      </c>
      <c r="AJ463" s="163" t="s">
        <v>16</v>
      </c>
      <c r="AK463" s="163"/>
      <c r="AL463" s="163" t="s">
        <v>16</v>
      </c>
      <c r="AM463" s="163" t="s">
        <v>16</v>
      </c>
      <c r="AN463" s="163" t="s">
        <v>16</v>
      </c>
      <c r="AO463" s="163">
        <v>8.7</v>
      </c>
      <c r="AP463" s="163">
        <v>276.4</v>
      </c>
      <c r="AQ463" s="163">
        <v>0.75</v>
      </c>
      <c r="AR463" s="163">
        <v>19.8</v>
      </c>
      <c r="AS463" s="154">
        <v>7.95</v>
      </c>
      <c r="AT463" s="154">
        <v>0.2</v>
      </c>
      <c r="AU463" s="163">
        <v>25.74</v>
      </c>
      <c r="AV463" s="163" t="s">
        <v>16</v>
      </c>
      <c r="AW463" s="163" t="s">
        <v>16</v>
      </c>
      <c r="AX463" s="163">
        <v>95.75</v>
      </c>
      <c r="AY463" s="163">
        <v>55.94</v>
      </c>
      <c r="AZ463" s="163">
        <v>6.73</v>
      </c>
      <c r="BA463" s="163">
        <v>1.96</v>
      </c>
      <c r="BB463" s="163">
        <v>6.12</v>
      </c>
      <c r="BC463" s="163">
        <v>0.211</v>
      </c>
      <c r="BD463" s="163"/>
      <c r="BE463" s="163" t="s">
        <v>16</v>
      </c>
      <c r="BF463" s="163">
        <v>6.9</v>
      </c>
      <c r="BG463" s="163">
        <v>1.06</v>
      </c>
      <c r="BH463" s="163" t="s">
        <v>16</v>
      </c>
      <c r="BI463" s="163">
        <v>1.57</v>
      </c>
      <c r="BJ463" s="163" t="s">
        <v>16</v>
      </c>
      <c r="BK463" s="163">
        <v>18.8</v>
      </c>
      <c r="BL463" s="163">
        <v>14.61</v>
      </c>
      <c r="BM463" s="163" t="s">
        <v>16</v>
      </c>
      <c r="BN463" s="163" t="s">
        <v>16</v>
      </c>
      <c r="BO463" s="163" t="s">
        <v>16</v>
      </c>
      <c r="BP463" s="163" t="s">
        <v>16</v>
      </c>
      <c r="BQ463" s="163">
        <v>0.0</v>
      </c>
      <c r="BR463" s="163" t="s">
        <v>16</v>
      </c>
      <c r="BS463" s="163" t="s">
        <v>2413</v>
      </c>
      <c r="BT463" s="163" t="b">
        <v>0</v>
      </c>
      <c r="BU463" s="163" t="b">
        <v>0</v>
      </c>
      <c r="BV463" s="7" t="b">
        <v>0</v>
      </c>
      <c r="BW463" s="7" t="b">
        <v>0</v>
      </c>
      <c r="BX463" s="163" t="s">
        <v>16</v>
      </c>
      <c r="BY463" s="163" t="s">
        <v>16</v>
      </c>
      <c r="BZ463" s="163" t="s">
        <v>16</v>
      </c>
      <c r="CA463" s="163" t="s">
        <v>16</v>
      </c>
      <c r="CB463" s="163" t="s">
        <v>16</v>
      </c>
      <c r="CC463" s="163" t="s">
        <v>16</v>
      </c>
      <c r="CD463" s="163" t="s">
        <v>16</v>
      </c>
      <c r="CE463" s="163" t="s">
        <v>16</v>
      </c>
      <c r="CF463" s="163" t="s">
        <v>16</v>
      </c>
      <c r="CG463" s="163" t="s">
        <v>16</v>
      </c>
      <c r="CH463" s="163" t="s">
        <v>16</v>
      </c>
      <c r="CI463" s="163" t="s">
        <v>16</v>
      </c>
      <c r="CJ463" s="163">
        <v>4.2</v>
      </c>
      <c r="CK463" s="163">
        <v>34.7</v>
      </c>
      <c r="CL463" s="163">
        <v>381.91</v>
      </c>
      <c r="CM463" s="163" t="s">
        <v>2438</v>
      </c>
      <c r="CN463" s="163">
        <v>0.2</v>
      </c>
      <c r="CO463" s="154">
        <v>4.39</v>
      </c>
      <c r="CP463" s="163" t="s">
        <v>2481</v>
      </c>
      <c r="CQ463" s="174"/>
      <c r="CR463" s="174"/>
      <c r="CS463" s="174"/>
      <c r="CT463" s="174"/>
    </row>
    <row r="464">
      <c r="A464" s="7" t="s">
        <v>2482</v>
      </c>
      <c r="B464" s="132" t="b">
        <v>1</v>
      </c>
      <c r="C464" s="162"/>
      <c r="D464" s="163" t="s">
        <v>2483</v>
      </c>
      <c r="E464" s="67" t="s">
        <v>626</v>
      </c>
      <c r="F464" s="134" t="s">
        <v>2411</v>
      </c>
      <c r="I464" s="163"/>
      <c r="K464" s="163" t="b">
        <v>1</v>
      </c>
      <c r="M464" s="7" t="s">
        <v>560</v>
      </c>
      <c r="N464" s="7" t="str">
        <f t="shared" si="5"/>
        <v>FALSE</v>
      </c>
      <c r="O464" s="7" t="s">
        <v>16</v>
      </c>
      <c r="P464" s="7" t="s">
        <v>16</v>
      </c>
      <c r="Q464" s="7" t="s">
        <v>16</v>
      </c>
      <c r="R464" s="7" t="s">
        <v>559</v>
      </c>
      <c r="S464" s="7" t="s">
        <v>1588</v>
      </c>
      <c r="T464" s="170">
        <v>41.703</v>
      </c>
      <c r="U464" s="171">
        <v>-83.2544</v>
      </c>
      <c r="V464" s="172" t="s">
        <v>2484</v>
      </c>
      <c r="W464" s="163" t="s">
        <v>899</v>
      </c>
      <c r="X464" s="161" t="s">
        <v>805</v>
      </c>
      <c r="Y464" s="161" t="s">
        <v>878</v>
      </c>
      <c r="Z464" s="161" t="s">
        <v>879</v>
      </c>
      <c r="AA464" s="7" t="s">
        <v>880</v>
      </c>
      <c r="AB464" s="163">
        <v>0.75</v>
      </c>
      <c r="AC464" s="163" t="s">
        <v>16</v>
      </c>
      <c r="AD464" s="163">
        <v>7.11</v>
      </c>
      <c r="AE464" s="163" t="s">
        <v>16</v>
      </c>
      <c r="AF464" s="161">
        <v>0.22</v>
      </c>
      <c r="AG464" s="163" t="s">
        <v>16</v>
      </c>
      <c r="AH464" s="154">
        <v>25.7</v>
      </c>
      <c r="AI464" s="163" t="s">
        <v>16</v>
      </c>
      <c r="AJ464" s="163" t="s">
        <v>16</v>
      </c>
      <c r="AK464" s="163"/>
      <c r="AL464" s="163" t="s">
        <v>16</v>
      </c>
      <c r="AM464" s="163" t="s">
        <v>16</v>
      </c>
      <c r="AN464" s="163" t="s">
        <v>16</v>
      </c>
      <c r="AO464" s="163">
        <v>8.1</v>
      </c>
      <c r="AP464" s="163">
        <v>265.2</v>
      </c>
      <c r="AQ464" s="163">
        <v>0.75</v>
      </c>
      <c r="AR464" s="163">
        <v>11.0</v>
      </c>
      <c r="AS464" s="154">
        <v>4.3</v>
      </c>
      <c r="AT464" s="154">
        <v>0.1</v>
      </c>
      <c r="AU464" s="163">
        <v>32.56</v>
      </c>
      <c r="AV464" s="163" t="s">
        <v>16</v>
      </c>
      <c r="AW464" s="163" t="s">
        <v>16</v>
      </c>
      <c r="AX464" s="163">
        <v>53.56</v>
      </c>
      <c r="AY464" s="163">
        <v>35.79</v>
      </c>
      <c r="AZ464" s="163">
        <v>4.67</v>
      </c>
      <c r="BA464" s="163">
        <v>1.8</v>
      </c>
      <c r="BB464" s="163">
        <v>6.67</v>
      </c>
      <c r="BC464" s="163">
        <v>0.172</v>
      </c>
      <c r="BD464" s="163"/>
      <c r="BE464" s="163" t="s">
        <v>16</v>
      </c>
      <c r="BF464" s="163">
        <v>3.97</v>
      </c>
      <c r="BG464" s="163">
        <v>0.57</v>
      </c>
      <c r="BH464" s="163" t="s">
        <v>16</v>
      </c>
      <c r="BI464" s="163">
        <v>1.3</v>
      </c>
      <c r="BJ464" s="163" t="s">
        <v>16</v>
      </c>
      <c r="BK464" s="163">
        <v>12.4</v>
      </c>
      <c r="BL464" s="163">
        <v>7.93</v>
      </c>
      <c r="BM464" s="163" t="s">
        <v>16</v>
      </c>
      <c r="BN464" s="163" t="s">
        <v>16</v>
      </c>
      <c r="BO464" s="163" t="s">
        <v>16</v>
      </c>
      <c r="BP464" s="163" t="s">
        <v>16</v>
      </c>
      <c r="BQ464" s="163">
        <v>0.0</v>
      </c>
      <c r="BR464" s="163" t="s">
        <v>16</v>
      </c>
      <c r="BS464" s="163" t="s">
        <v>2413</v>
      </c>
      <c r="BT464" s="163" t="b">
        <v>0</v>
      </c>
      <c r="BU464" s="163" t="b">
        <v>0</v>
      </c>
      <c r="BV464" s="7" t="b">
        <v>0</v>
      </c>
      <c r="BW464" s="7" t="b">
        <v>0</v>
      </c>
      <c r="BX464" s="163" t="s">
        <v>16</v>
      </c>
      <c r="BY464" s="163" t="s">
        <v>16</v>
      </c>
      <c r="BZ464" s="163" t="s">
        <v>16</v>
      </c>
      <c r="CA464" s="163" t="s">
        <v>16</v>
      </c>
      <c r="CB464" s="163" t="s">
        <v>16</v>
      </c>
      <c r="CC464" s="163" t="s">
        <v>16</v>
      </c>
      <c r="CD464" s="163" t="s">
        <v>16</v>
      </c>
      <c r="CE464" s="163" t="s">
        <v>16</v>
      </c>
      <c r="CF464" s="163" t="s">
        <v>16</v>
      </c>
      <c r="CG464" s="163" t="s">
        <v>16</v>
      </c>
      <c r="CH464" s="163" t="s">
        <v>16</v>
      </c>
      <c r="CI464" s="163" t="s">
        <v>16</v>
      </c>
      <c r="CJ464" s="163">
        <v>5.0</v>
      </c>
      <c r="CK464" s="163">
        <v>28.7</v>
      </c>
      <c r="CL464" s="163">
        <v>159.33</v>
      </c>
      <c r="CM464" s="163" t="s">
        <v>2438</v>
      </c>
      <c r="CN464" s="163">
        <v>0.29</v>
      </c>
      <c r="CO464" s="154">
        <v>2.42</v>
      </c>
      <c r="CP464" s="163" t="s">
        <v>2485</v>
      </c>
      <c r="CQ464" s="174"/>
      <c r="CR464" s="174"/>
      <c r="CS464" s="174"/>
      <c r="CT464" s="174"/>
    </row>
    <row r="465">
      <c r="A465" s="7" t="s">
        <v>2486</v>
      </c>
      <c r="B465" s="132" t="b">
        <v>1</v>
      </c>
      <c r="C465" s="162"/>
      <c r="D465" s="163" t="s">
        <v>2487</v>
      </c>
      <c r="E465" s="67" t="s">
        <v>626</v>
      </c>
      <c r="F465" s="134" t="s">
        <v>2411</v>
      </c>
      <c r="I465" s="163"/>
      <c r="K465" s="163" t="b">
        <v>1</v>
      </c>
      <c r="M465" s="7" t="s">
        <v>560</v>
      </c>
      <c r="N465" s="7" t="str">
        <f t="shared" si="5"/>
        <v>FALSE</v>
      </c>
      <c r="O465" s="7" t="s">
        <v>16</v>
      </c>
      <c r="P465" s="7" t="s">
        <v>16</v>
      </c>
      <c r="Q465" s="7" t="s">
        <v>16</v>
      </c>
      <c r="R465" s="7" t="s">
        <v>559</v>
      </c>
      <c r="S465" s="7" t="s">
        <v>1588</v>
      </c>
      <c r="T465" s="170">
        <v>41.7615</v>
      </c>
      <c r="U465" s="171">
        <v>-83.3309</v>
      </c>
      <c r="V465" s="172" t="s">
        <v>2488</v>
      </c>
      <c r="W465" s="163" t="s">
        <v>876</v>
      </c>
      <c r="X465" s="161" t="s">
        <v>805</v>
      </c>
      <c r="Y465" s="161" t="s">
        <v>878</v>
      </c>
      <c r="Z465" s="161" t="s">
        <v>879</v>
      </c>
      <c r="AA465" s="7" t="s">
        <v>880</v>
      </c>
      <c r="AB465" s="163">
        <v>0.75</v>
      </c>
      <c r="AC465" s="163" t="s">
        <v>16</v>
      </c>
      <c r="AD465" s="163">
        <v>5.84</v>
      </c>
      <c r="AE465" s="163" t="s">
        <v>16</v>
      </c>
      <c r="AF465" s="161">
        <v>0.22</v>
      </c>
      <c r="AG465" s="163" t="s">
        <v>16</v>
      </c>
      <c r="AH465" s="154">
        <v>24.7</v>
      </c>
      <c r="AI465" s="163" t="s">
        <v>16</v>
      </c>
      <c r="AJ465" s="163" t="s">
        <v>16</v>
      </c>
      <c r="AK465" s="163"/>
      <c r="AL465" s="163" t="s">
        <v>16</v>
      </c>
      <c r="AM465" s="163" t="s">
        <v>16</v>
      </c>
      <c r="AN465" s="163" t="s">
        <v>16</v>
      </c>
      <c r="AO465" s="163">
        <v>6.6</v>
      </c>
      <c r="AP465" s="163">
        <v>253.2</v>
      </c>
      <c r="AQ465" s="163">
        <v>0.5</v>
      </c>
      <c r="AR465" s="163">
        <v>16.6</v>
      </c>
      <c r="AS465" s="154">
        <v>5.23</v>
      </c>
      <c r="AT465" s="154">
        <v>0.48</v>
      </c>
      <c r="AU465" s="163">
        <v>37.96</v>
      </c>
      <c r="AV465" s="163" t="s">
        <v>16</v>
      </c>
      <c r="AW465" s="163" t="s">
        <v>16</v>
      </c>
      <c r="AX465" s="163">
        <v>52.87</v>
      </c>
      <c r="AY465" s="163">
        <v>40.26</v>
      </c>
      <c r="AZ465" s="163">
        <v>4.24</v>
      </c>
      <c r="BA465" s="163">
        <v>4.13</v>
      </c>
      <c r="BB465" s="163">
        <v>2.37</v>
      </c>
      <c r="BC465" s="163">
        <v>0.002</v>
      </c>
      <c r="BD465" s="163"/>
      <c r="BE465" s="163" t="s">
        <v>16</v>
      </c>
      <c r="BF465" s="163">
        <v>3.91</v>
      </c>
      <c r="BG465" s="163">
        <v>0.6</v>
      </c>
      <c r="BH465" s="163" t="s">
        <v>16</v>
      </c>
      <c r="BI465" s="163">
        <v>1.3</v>
      </c>
      <c r="BJ465" s="163" t="s">
        <v>16</v>
      </c>
      <c r="BK465" s="163">
        <v>13.48</v>
      </c>
      <c r="BL465" s="163">
        <v>9.05</v>
      </c>
      <c r="BM465" s="163" t="s">
        <v>16</v>
      </c>
      <c r="BN465" s="163" t="s">
        <v>16</v>
      </c>
      <c r="BO465" s="163" t="s">
        <v>16</v>
      </c>
      <c r="BP465" s="163" t="s">
        <v>16</v>
      </c>
      <c r="BQ465" s="163">
        <v>0.0</v>
      </c>
      <c r="BR465" s="163" t="s">
        <v>16</v>
      </c>
      <c r="BS465" s="163" t="s">
        <v>2413</v>
      </c>
      <c r="BT465" s="163" t="b">
        <v>0</v>
      </c>
      <c r="BU465" s="163" t="b">
        <v>0</v>
      </c>
      <c r="BV465" s="7" t="b">
        <v>0</v>
      </c>
      <c r="BW465" s="7" t="b">
        <v>0</v>
      </c>
      <c r="BX465" s="163" t="s">
        <v>16</v>
      </c>
      <c r="BY465" s="163" t="s">
        <v>16</v>
      </c>
      <c r="BZ465" s="163" t="s">
        <v>16</v>
      </c>
      <c r="CA465" s="163" t="s">
        <v>16</v>
      </c>
      <c r="CB465" s="163" t="s">
        <v>16</v>
      </c>
      <c r="CC465" s="163" t="s">
        <v>16</v>
      </c>
      <c r="CD465" s="163" t="s">
        <v>16</v>
      </c>
      <c r="CE465" s="163" t="s">
        <v>16</v>
      </c>
      <c r="CF465" s="163" t="s">
        <v>16</v>
      </c>
      <c r="CG465" s="163" t="s">
        <v>16</v>
      </c>
      <c r="CH465" s="163" t="s">
        <v>16</v>
      </c>
      <c r="CI465" s="163" t="s">
        <v>16</v>
      </c>
      <c r="CJ465" s="163">
        <v>7.4</v>
      </c>
      <c r="CK465" s="163">
        <v>16.8</v>
      </c>
      <c r="CL465" s="163">
        <v>349.78</v>
      </c>
      <c r="CM465" s="163" t="s">
        <v>2456</v>
      </c>
      <c r="CN465" s="163">
        <v>1.07</v>
      </c>
      <c r="CO465" s="154">
        <v>11.66</v>
      </c>
      <c r="CP465" s="163" t="s">
        <v>2489</v>
      </c>
      <c r="CQ465" s="174"/>
      <c r="CR465" s="174"/>
      <c r="CS465" s="174"/>
      <c r="CT465" s="174"/>
    </row>
    <row r="466">
      <c r="A466" s="7" t="s">
        <v>2490</v>
      </c>
      <c r="B466" s="132" t="b">
        <v>1</v>
      </c>
      <c r="C466" s="162"/>
      <c r="D466" s="163" t="s">
        <v>2491</v>
      </c>
      <c r="E466" s="67" t="s">
        <v>626</v>
      </c>
      <c r="F466" s="134" t="s">
        <v>2411</v>
      </c>
      <c r="I466" s="163"/>
      <c r="K466" s="163" t="b">
        <v>1</v>
      </c>
      <c r="M466" s="7" t="s">
        <v>560</v>
      </c>
      <c r="N466" s="7" t="str">
        <f t="shared" si="5"/>
        <v>FALSE</v>
      </c>
      <c r="O466" s="7" t="s">
        <v>16</v>
      </c>
      <c r="P466" s="7" t="s">
        <v>16</v>
      </c>
      <c r="Q466" s="7" t="s">
        <v>16</v>
      </c>
      <c r="R466" s="7" t="s">
        <v>559</v>
      </c>
      <c r="S466" s="7" t="s">
        <v>1588</v>
      </c>
      <c r="T466" s="170">
        <v>41.7021</v>
      </c>
      <c r="U466" s="171">
        <v>-83.2551</v>
      </c>
      <c r="V466" s="172" t="s">
        <v>2492</v>
      </c>
      <c r="W466" s="163" t="s">
        <v>899</v>
      </c>
      <c r="X466" s="161" t="s">
        <v>805</v>
      </c>
      <c r="Y466" s="161" t="s">
        <v>878</v>
      </c>
      <c r="Z466" s="161" t="s">
        <v>879</v>
      </c>
      <c r="AA466" s="7" t="s">
        <v>880</v>
      </c>
      <c r="AB466" s="163">
        <v>0.75</v>
      </c>
      <c r="AC466" s="163" t="s">
        <v>16</v>
      </c>
      <c r="AD466" s="163">
        <v>6.95</v>
      </c>
      <c r="AE466" s="163" t="s">
        <v>16</v>
      </c>
      <c r="AF466" s="161">
        <v>0.22</v>
      </c>
      <c r="AG466" s="163" t="s">
        <v>16</v>
      </c>
      <c r="AH466" s="154">
        <v>24.5</v>
      </c>
      <c r="AI466" s="163" t="s">
        <v>16</v>
      </c>
      <c r="AJ466" s="163" t="s">
        <v>16</v>
      </c>
      <c r="AK466" s="163"/>
      <c r="AL466" s="163" t="s">
        <v>16</v>
      </c>
      <c r="AM466" s="163" t="s">
        <v>16</v>
      </c>
      <c r="AN466" s="163" t="s">
        <v>16</v>
      </c>
      <c r="AO466" s="163">
        <v>6.1</v>
      </c>
      <c r="AP466" s="163">
        <v>267.4</v>
      </c>
      <c r="AQ466" s="163">
        <v>0.5</v>
      </c>
      <c r="AR466" s="163">
        <v>11.1</v>
      </c>
      <c r="AS466" s="154">
        <v>7.39</v>
      </c>
      <c r="AT466" s="154">
        <v>0.1</v>
      </c>
      <c r="AU466" s="163">
        <v>22.04</v>
      </c>
      <c r="AV466" s="163" t="s">
        <v>16</v>
      </c>
      <c r="AW466" s="163" t="s">
        <v>16</v>
      </c>
      <c r="AX466" s="163">
        <v>42.47</v>
      </c>
      <c r="AY466" s="163">
        <v>43.43</v>
      </c>
      <c r="AZ466" s="163">
        <v>4.15</v>
      </c>
      <c r="BA466" s="163">
        <v>3.75</v>
      </c>
      <c r="BB466" s="163">
        <v>4.77</v>
      </c>
      <c r="BC466" s="163">
        <v>0.193</v>
      </c>
      <c r="BD466" s="163"/>
      <c r="BE466" s="163" t="s">
        <v>16</v>
      </c>
      <c r="BF466" s="163">
        <v>2.74</v>
      </c>
      <c r="BG466" s="163">
        <v>0.48</v>
      </c>
      <c r="BH466" s="163" t="s">
        <v>16</v>
      </c>
      <c r="BI466" s="163">
        <v>2.99</v>
      </c>
      <c r="BJ466" s="163" t="s">
        <v>16</v>
      </c>
      <c r="BK466" s="163">
        <v>11.48</v>
      </c>
      <c r="BL466" s="163">
        <v>5.79</v>
      </c>
      <c r="BM466" s="163" t="s">
        <v>16</v>
      </c>
      <c r="BN466" s="163" t="s">
        <v>16</v>
      </c>
      <c r="BO466" s="163" t="s">
        <v>16</v>
      </c>
      <c r="BP466" s="163" t="s">
        <v>16</v>
      </c>
      <c r="BQ466" s="163">
        <v>0.0</v>
      </c>
      <c r="BR466" s="163" t="s">
        <v>16</v>
      </c>
      <c r="BS466" s="163" t="s">
        <v>2413</v>
      </c>
      <c r="BT466" s="163" t="b">
        <v>0</v>
      </c>
      <c r="BU466" s="163" t="b">
        <v>0</v>
      </c>
      <c r="BV466" s="7" t="b">
        <v>0</v>
      </c>
      <c r="BW466" s="7" t="b">
        <v>0</v>
      </c>
      <c r="BX466" s="163" t="s">
        <v>16</v>
      </c>
      <c r="BY466" s="163" t="s">
        <v>16</v>
      </c>
      <c r="BZ466" s="163" t="s">
        <v>16</v>
      </c>
      <c r="CA466" s="163" t="s">
        <v>16</v>
      </c>
      <c r="CB466" s="163" t="s">
        <v>16</v>
      </c>
      <c r="CC466" s="163" t="s">
        <v>16</v>
      </c>
      <c r="CD466" s="163" t="s">
        <v>16</v>
      </c>
      <c r="CE466" s="163" t="s">
        <v>16</v>
      </c>
      <c r="CF466" s="163" t="s">
        <v>16</v>
      </c>
      <c r="CG466" s="163" t="s">
        <v>16</v>
      </c>
      <c r="CH466" s="163" t="s">
        <v>16</v>
      </c>
      <c r="CI466" s="163" t="s">
        <v>16</v>
      </c>
      <c r="CJ466" s="163">
        <v>5.8</v>
      </c>
      <c r="CK466" s="163">
        <v>23.2</v>
      </c>
      <c r="CL466" s="163">
        <v>126.01</v>
      </c>
      <c r="CM466" s="163" t="s">
        <v>2414</v>
      </c>
      <c r="CN466" s="163">
        <v>0.85</v>
      </c>
      <c r="CO466" s="154">
        <v>12.28</v>
      </c>
      <c r="CP466" s="163" t="s">
        <v>2493</v>
      </c>
      <c r="CQ466" s="174"/>
      <c r="CR466" s="174"/>
      <c r="CS466" s="174"/>
      <c r="CT466" s="174"/>
    </row>
    <row r="467">
      <c r="A467" s="7" t="s">
        <v>2494</v>
      </c>
      <c r="B467" s="132" t="b">
        <v>1</v>
      </c>
      <c r="C467" s="162"/>
      <c r="D467" s="163" t="s">
        <v>2495</v>
      </c>
      <c r="E467" s="67" t="s">
        <v>626</v>
      </c>
      <c r="F467" s="134" t="s">
        <v>2411</v>
      </c>
      <c r="I467" s="163"/>
      <c r="K467" s="163" t="b">
        <v>1</v>
      </c>
      <c r="M467" s="7" t="s">
        <v>560</v>
      </c>
      <c r="N467" s="7" t="str">
        <f t="shared" si="5"/>
        <v>FALSE</v>
      </c>
      <c r="O467" s="7" t="s">
        <v>16</v>
      </c>
      <c r="P467" s="7" t="s">
        <v>16</v>
      </c>
      <c r="Q467" s="7" t="s">
        <v>16</v>
      </c>
      <c r="R467" s="7" t="s">
        <v>559</v>
      </c>
      <c r="S467" s="7" t="s">
        <v>1588</v>
      </c>
      <c r="T467" s="170">
        <v>41.8256</v>
      </c>
      <c r="U467" s="171">
        <v>-83.1971</v>
      </c>
      <c r="V467" s="172" t="s">
        <v>2496</v>
      </c>
      <c r="W467" s="163" t="s">
        <v>890</v>
      </c>
      <c r="X467" s="161" t="s">
        <v>805</v>
      </c>
      <c r="Y467" s="161" t="s">
        <v>878</v>
      </c>
      <c r="Z467" s="161" t="s">
        <v>879</v>
      </c>
      <c r="AA467" s="7" t="s">
        <v>880</v>
      </c>
      <c r="AB467" s="163">
        <v>0.75</v>
      </c>
      <c r="AC467" s="163" t="s">
        <v>16</v>
      </c>
      <c r="AD467" s="163">
        <v>8.77</v>
      </c>
      <c r="AE467" s="163" t="s">
        <v>16</v>
      </c>
      <c r="AF467" s="161">
        <v>0.22</v>
      </c>
      <c r="AG467" s="163" t="s">
        <v>16</v>
      </c>
      <c r="AH467" s="154">
        <v>24.3</v>
      </c>
      <c r="AI467" s="163" t="s">
        <v>16</v>
      </c>
      <c r="AJ467" s="163" t="s">
        <v>16</v>
      </c>
      <c r="AK467" s="163"/>
      <c r="AL467" s="163" t="s">
        <v>16</v>
      </c>
      <c r="AM467" s="163" t="s">
        <v>16</v>
      </c>
      <c r="AN467" s="163" t="s">
        <v>16</v>
      </c>
      <c r="AO467" s="163">
        <v>6.3</v>
      </c>
      <c r="AP467" s="163">
        <v>227.0</v>
      </c>
      <c r="AQ467" s="163">
        <v>4.0</v>
      </c>
      <c r="AR467" s="163">
        <v>1.04</v>
      </c>
      <c r="AS467" s="154">
        <v>0.17</v>
      </c>
      <c r="AT467" s="154">
        <v>0.1</v>
      </c>
      <c r="AU467" s="163">
        <v>1.02</v>
      </c>
      <c r="AV467" s="163" t="s">
        <v>16</v>
      </c>
      <c r="AW467" s="163" t="s">
        <v>16</v>
      </c>
      <c r="AX467" s="163">
        <v>5.63</v>
      </c>
      <c r="AY467" s="163">
        <v>9.33</v>
      </c>
      <c r="AZ467" s="163">
        <v>1.73</v>
      </c>
      <c r="BA467" s="163">
        <v>2.8</v>
      </c>
      <c r="BB467" s="163">
        <v>7.14</v>
      </c>
      <c r="BC467" s="163">
        <v>0.189</v>
      </c>
      <c r="BD467" s="163"/>
      <c r="BE467" s="163" t="s">
        <v>16</v>
      </c>
      <c r="BF467" s="163">
        <v>0.45</v>
      </c>
      <c r="BG467" s="163">
        <v>0.08</v>
      </c>
      <c r="BH467" s="163" t="s">
        <v>16</v>
      </c>
      <c r="BI467" s="163">
        <v>0.21</v>
      </c>
      <c r="BJ467" s="163" t="s">
        <v>16</v>
      </c>
      <c r="BK467" s="163">
        <v>1.81</v>
      </c>
      <c r="BL467" s="163">
        <v>0.84</v>
      </c>
      <c r="BM467" s="163" t="s">
        <v>16</v>
      </c>
      <c r="BN467" s="163" t="s">
        <v>16</v>
      </c>
      <c r="BO467" s="163" t="s">
        <v>16</v>
      </c>
      <c r="BP467" s="163" t="s">
        <v>16</v>
      </c>
      <c r="BQ467" s="163">
        <v>0.0</v>
      </c>
      <c r="BR467" s="163" t="s">
        <v>16</v>
      </c>
      <c r="BS467" s="163" t="s">
        <v>2413</v>
      </c>
      <c r="BT467" s="163" t="b">
        <v>0</v>
      </c>
      <c r="BU467" s="163" t="b">
        <v>0</v>
      </c>
      <c r="BV467" s="7" t="b">
        <v>0</v>
      </c>
      <c r="BW467" s="7" t="b">
        <v>0</v>
      </c>
      <c r="BX467" s="163" t="s">
        <v>16</v>
      </c>
      <c r="BY467" s="163" t="s">
        <v>16</v>
      </c>
      <c r="BZ467" s="163" t="s">
        <v>16</v>
      </c>
      <c r="CA467" s="163" t="s">
        <v>16</v>
      </c>
      <c r="CB467" s="163" t="s">
        <v>16</v>
      </c>
      <c r="CC467" s="163" t="s">
        <v>16</v>
      </c>
      <c r="CD467" s="163" t="s">
        <v>16</v>
      </c>
      <c r="CE467" s="163" t="s">
        <v>16</v>
      </c>
      <c r="CF467" s="163" t="s">
        <v>16</v>
      </c>
      <c r="CG467" s="163" t="s">
        <v>16</v>
      </c>
      <c r="CH467" s="163" t="s">
        <v>16</v>
      </c>
      <c r="CI467" s="163" t="s">
        <v>16</v>
      </c>
      <c r="CJ467" s="163">
        <v>1.7</v>
      </c>
      <c r="CK467" s="163">
        <v>66.0</v>
      </c>
      <c r="CL467" s="163">
        <v>281.53</v>
      </c>
      <c r="CM467" s="163" t="s">
        <v>2456</v>
      </c>
      <c r="CN467" s="163">
        <v>1.23</v>
      </c>
      <c r="CO467" s="154">
        <v>8.34</v>
      </c>
      <c r="CP467" s="163" t="s">
        <v>2497</v>
      </c>
      <c r="CQ467" s="174"/>
      <c r="CR467" s="174"/>
      <c r="CS467" s="174"/>
      <c r="CT467" s="174"/>
    </row>
    <row r="468">
      <c r="A468" s="7" t="s">
        <v>2498</v>
      </c>
      <c r="B468" s="132" t="b">
        <v>1</v>
      </c>
      <c r="C468" s="162"/>
      <c r="D468" s="163" t="s">
        <v>2499</v>
      </c>
      <c r="E468" s="67" t="s">
        <v>626</v>
      </c>
      <c r="F468" s="134" t="s">
        <v>2411</v>
      </c>
      <c r="I468" s="163"/>
      <c r="K468" s="163" t="b">
        <v>1</v>
      </c>
      <c r="M468" s="7" t="s">
        <v>560</v>
      </c>
      <c r="N468" s="7" t="str">
        <f t="shared" si="5"/>
        <v>FALSE</v>
      </c>
      <c r="O468" s="7" t="s">
        <v>16</v>
      </c>
      <c r="P468" s="7" t="s">
        <v>16</v>
      </c>
      <c r="Q468" s="7" t="s">
        <v>16</v>
      </c>
      <c r="R468" s="7" t="s">
        <v>559</v>
      </c>
      <c r="S468" s="7" t="s">
        <v>1588</v>
      </c>
      <c r="T468" s="170">
        <v>41.7606</v>
      </c>
      <c r="U468" s="171">
        <v>-83.3326</v>
      </c>
      <c r="V468" s="172" t="s">
        <v>2500</v>
      </c>
      <c r="W468" s="163" t="s">
        <v>876</v>
      </c>
      <c r="X468" s="161" t="s">
        <v>805</v>
      </c>
      <c r="Y468" s="161" t="s">
        <v>878</v>
      </c>
      <c r="Z468" s="161" t="s">
        <v>879</v>
      </c>
      <c r="AA468" s="7" t="s">
        <v>880</v>
      </c>
      <c r="AB468" s="163">
        <v>0.75</v>
      </c>
      <c r="AC468" s="163" t="s">
        <v>16</v>
      </c>
      <c r="AD468" s="163">
        <v>5.69</v>
      </c>
      <c r="AE468" s="163" t="s">
        <v>16</v>
      </c>
      <c r="AF468" s="161">
        <v>0.22</v>
      </c>
      <c r="AG468" s="163" t="s">
        <v>16</v>
      </c>
      <c r="AH468" s="154">
        <v>21.9</v>
      </c>
      <c r="AI468" s="163" t="s">
        <v>16</v>
      </c>
      <c r="AJ468" s="163" t="s">
        <v>16</v>
      </c>
      <c r="AK468" s="163"/>
      <c r="AL468" s="163" t="s">
        <v>16</v>
      </c>
      <c r="AM468" s="163" t="s">
        <v>16</v>
      </c>
      <c r="AN468" s="163" t="s">
        <v>16</v>
      </c>
      <c r="AO468" s="163">
        <v>6.7</v>
      </c>
      <c r="AP468" s="163">
        <v>270.0</v>
      </c>
      <c r="AQ468" s="163">
        <v>0.5</v>
      </c>
      <c r="AR468" s="163">
        <v>28.2</v>
      </c>
      <c r="AS468" s="154">
        <v>0.32</v>
      </c>
      <c r="AT468" s="154">
        <v>0.38</v>
      </c>
      <c r="AU468" s="163">
        <v>19.95</v>
      </c>
      <c r="AV468" s="163" t="s">
        <v>16</v>
      </c>
      <c r="AW468" s="163" t="s">
        <v>16</v>
      </c>
      <c r="AX468" s="163">
        <v>70.64</v>
      </c>
      <c r="AY468" s="163">
        <v>84.6</v>
      </c>
      <c r="AZ468" s="163">
        <v>6.64</v>
      </c>
      <c r="BA468" s="163">
        <v>3.43</v>
      </c>
      <c r="BB468" s="163">
        <v>22.25</v>
      </c>
      <c r="BC468" s="163">
        <v>0.008</v>
      </c>
      <c r="BD468" s="163"/>
      <c r="BE468" s="163" t="s">
        <v>16</v>
      </c>
      <c r="BF468" s="163">
        <v>3.2</v>
      </c>
      <c r="BG468" s="163">
        <v>0.58</v>
      </c>
      <c r="BH468" s="163" t="s">
        <v>16</v>
      </c>
      <c r="BI468" s="163">
        <v>1.7</v>
      </c>
      <c r="BJ468" s="163" t="s">
        <v>16</v>
      </c>
      <c r="BK468" s="163">
        <v>30.0</v>
      </c>
      <c r="BL468" s="163">
        <v>6.15</v>
      </c>
      <c r="BM468" s="163" t="s">
        <v>16</v>
      </c>
      <c r="BN468" s="163" t="s">
        <v>16</v>
      </c>
      <c r="BO468" s="163" t="s">
        <v>16</v>
      </c>
      <c r="BP468" s="163" t="s">
        <v>16</v>
      </c>
      <c r="BQ468" s="163">
        <v>0.0</v>
      </c>
      <c r="BR468" s="163" t="s">
        <v>16</v>
      </c>
      <c r="BS468" s="163" t="s">
        <v>2413</v>
      </c>
      <c r="BT468" s="163" t="b">
        <v>0</v>
      </c>
      <c r="BU468" s="163" t="b">
        <v>0</v>
      </c>
      <c r="BV468" s="7" t="b">
        <v>0</v>
      </c>
      <c r="BW468" s="7" t="b">
        <v>0</v>
      </c>
      <c r="BX468" s="163" t="s">
        <v>16</v>
      </c>
      <c r="BY468" s="163" t="s">
        <v>16</v>
      </c>
      <c r="BZ468" s="163" t="s">
        <v>16</v>
      </c>
      <c r="CA468" s="163" t="s">
        <v>16</v>
      </c>
      <c r="CB468" s="163" t="s">
        <v>16</v>
      </c>
      <c r="CC468" s="163" t="s">
        <v>16</v>
      </c>
      <c r="CD468" s="163" t="s">
        <v>16</v>
      </c>
      <c r="CE468" s="163" t="s">
        <v>16</v>
      </c>
      <c r="CF468" s="163" t="s">
        <v>16</v>
      </c>
      <c r="CG468" s="163" t="s">
        <v>16</v>
      </c>
      <c r="CH468" s="163" t="s">
        <v>16</v>
      </c>
      <c r="CI468" s="163" t="s">
        <v>16</v>
      </c>
      <c r="CJ468" s="163">
        <v>13.9</v>
      </c>
      <c r="CK468" s="163">
        <v>3.1</v>
      </c>
      <c r="CL468" s="163">
        <v>45.19</v>
      </c>
      <c r="CM468" s="163" t="s">
        <v>2414</v>
      </c>
      <c r="CN468" s="163">
        <v>1.6</v>
      </c>
      <c r="CO468" s="154">
        <v>17.34</v>
      </c>
      <c r="CP468" s="163" t="s">
        <v>2501</v>
      </c>
      <c r="CQ468" s="174"/>
      <c r="CR468" s="174"/>
      <c r="CS468" s="174"/>
      <c r="CT468" s="174"/>
    </row>
    <row r="469">
      <c r="A469" s="7" t="s">
        <v>2502</v>
      </c>
      <c r="B469" s="132" t="b">
        <v>1</v>
      </c>
      <c r="C469" s="162"/>
      <c r="D469" s="163" t="s">
        <v>2503</v>
      </c>
      <c r="E469" s="67" t="s">
        <v>626</v>
      </c>
      <c r="F469" s="134" t="s">
        <v>2411</v>
      </c>
      <c r="I469" s="163"/>
      <c r="K469" s="163" t="b">
        <v>1</v>
      </c>
      <c r="M469" s="7" t="s">
        <v>560</v>
      </c>
      <c r="N469" s="7" t="str">
        <f t="shared" si="5"/>
        <v>FALSE</v>
      </c>
      <c r="O469" s="7" t="s">
        <v>16</v>
      </c>
      <c r="P469" s="7" t="s">
        <v>16</v>
      </c>
      <c r="Q469" s="7" t="s">
        <v>16</v>
      </c>
      <c r="R469" s="7" t="s">
        <v>559</v>
      </c>
      <c r="S469" s="7" t="s">
        <v>1588</v>
      </c>
      <c r="T469" s="170">
        <v>41.7034</v>
      </c>
      <c r="U469" s="171">
        <v>-83.2558</v>
      </c>
      <c r="V469" s="172" t="s">
        <v>2504</v>
      </c>
      <c r="W469" s="163" t="s">
        <v>899</v>
      </c>
      <c r="X469" s="161" t="s">
        <v>805</v>
      </c>
      <c r="Y469" s="161" t="s">
        <v>878</v>
      </c>
      <c r="Z469" s="161" t="s">
        <v>879</v>
      </c>
      <c r="AA469" s="7" t="s">
        <v>880</v>
      </c>
      <c r="AB469" s="163">
        <v>0.75</v>
      </c>
      <c r="AC469" s="163" t="s">
        <v>16</v>
      </c>
      <c r="AD469" s="163">
        <v>6.94</v>
      </c>
      <c r="AE469" s="163" t="s">
        <v>16</v>
      </c>
      <c r="AF469" s="161">
        <v>0.22</v>
      </c>
      <c r="AG469" s="163" t="s">
        <v>16</v>
      </c>
      <c r="AH469" s="154">
        <v>22.2</v>
      </c>
      <c r="AI469" s="163" t="s">
        <v>16</v>
      </c>
      <c r="AJ469" s="163" t="s">
        <v>16</v>
      </c>
      <c r="AK469" s="163"/>
      <c r="AL469" s="163" t="s">
        <v>16</v>
      </c>
      <c r="AM469" s="163" t="s">
        <v>16</v>
      </c>
      <c r="AN469" s="163" t="s">
        <v>16</v>
      </c>
      <c r="AO469" s="163">
        <v>7.0</v>
      </c>
      <c r="AP469" s="163">
        <v>255.0</v>
      </c>
      <c r="AQ469" s="163">
        <v>0.5</v>
      </c>
      <c r="AR469" s="163">
        <v>17.3</v>
      </c>
      <c r="AS469" s="154">
        <v>0.31</v>
      </c>
      <c r="AT469" s="154">
        <v>0.31</v>
      </c>
      <c r="AU469" s="163">
        <v>11.12</v>
      </c>
      <c r="AV469" s="163" t="s">
        <v>16</v>
      </c>
      <c r="AW469" s="163" t="s">
        <v>16</v>
      </c>
      <c r="AX469" s="163">
        <v>46.75</v>
      </c>
      <c r="AY469" s="163">
        <v>57.56</v>
      </c>
      <c r="AZ469" s="163">
        <v>5.76</v>
      </c>
      <c r="BA469" s="163">
        <v>1.28</v>
      </c>
      <c r="BB469" s="163">
        <v>4.9</v>
      </c>
      <c r="BC469" s="163">
        <v>0.014</v>
      </c>
      <c r="BD469" s="163"/>
      <c r="BE469" s="163" t="s">
        <v>16</v>
      </c>
      <c r="BF469" s="163">
        <v>2.68</v>
      </c>
      <c r="BG469" s="163">
        <v>0.49</v>
      </c>
      <c r="BH469" s="163" t="s">
        <v>16</v>
      </c>
      <c r="BI469" s="163">
        <v>1.08</v>
      </c>
      <c r="BJ469" s="163" t="s">
        <v>16</v>
      </c>
      <c r="BK469" s="163">
        <v>19.87</v>
      </c>
      <c r="BL469" s="163">
        <v>7.69</v>
      </c>
      <c r="BM469" s="163" t="s">
        <v>16</v>
      </c>
      <c r="BN469" s="163" t="s">
        <v>16</v>
      </c>
      <c r="BO469" s="163" t="s">
        <v>16</v>
      </c>
      <c r="BP469" s="163" t="s">
        <v>16</v>
      </c>
      <c r="BQ469" s="163">
        <v>0.0</v>
      </c>
      <c r="BR469" s="163" t="s">
        <v>16</v>
      </c>
      <c r="BS469" s="163" t="s">
        <v>2413</v>
      </c>
      <c r="BT469" s="163" t="b">
        <v>0</v>
      </c>
      <c r="BU469" s="163" t="b">
        <v>0</v>
      </c>
      <c r="BV469" s="7" t="b">
        <v>0</v>
      </c>
      <c r="BW469" s="7" t="b">
        <v>0</v>
      </c>
      <c r="BX469" s="163" t="s">
        <v>16</v>
      </c>
      <c r="BY469" s="163" t="s">
        <v>16</v>
      </c>
      <c r="BZ469" s="163" t="s">
        <v>16</v>
      </c>
      <c r="CA469" s="163" t="s">
        <v>16</v>
      </c>
      <c r="CB469" s="163" t="s">
        <v>16</v>
      </c>
      <c r="CC469" s="163" t="s">
        <v>16</v>
      </c>
      <c r="CD469" s="163" t="s">
        <v>16</v>
      </c>
      <c r="CE469" s="163" t="s">
        <v>16</v>
      </c>
      <c r="CF469" s="163" t="s">
        <v>16</v>
      </c>
      <c r="CG469" s="163" t="s">
        <v>16</v>
      </c>
      <c r="CH469" s="163" t="s">
        <v>16</v>
      </c>
      <c r="CI469" s="163" t="s">
        <v>16</v>
      </c>
      <c r="CJ469" s="163">
        <v>9.5</v>
      </c>
      <c r="CK469" s="163">
        <v>9.3</v>
      </c>
      <c r="CL469" s="163">
        <v>186.06</v>
      </c>
      <c r="CM469" s="163" t="s">
        <v>2447</v>
      </c>
      <c r="CN469" s="163">
        <v>0.66</v>
      </c>
      <c r="CO469" s="154">
        <v>12.54</v>
      </c>
      <c r="CP469" s="163" t="s">
        <v>2505</v>
      </c>
      <c r="CQ469" s="174"/>
      <c r="CR469" s="174"/>
      <c r="CS469" s="174"/>
      <c r="CT469" s="174"/>
    </row>
    <row r="470">
      <c r="A470" s="7" t="s">
        <v>2506</v>
      </c>
      <c r="B470" s="132" t="b">
        <v>1</v>
      </c>
      <c r="C470" s="162"/>
      <c r="D470" s="163" t="s">
        <v>2507</v>
      </c>
      <c r="E470" s="67" t="s">
        <v>626</v>
      </c>
      <c r="F470" s="134" t="s">
        <v>2411</v>
      </c>
      <c r="I470" s="163"/>
      <c r="K470" s="163" t="b">
        <v>1</v>
      </c>
      <c r="M470" s="7" t="s">
        <v>560</v>
      </c>
      <c r="N470" s="7" t="str">
        <f t="shared" si="5"/>
        <v>FALSE</v>
      </c>
      <c r="O470" s="7" t="s">
        <v>16</v>
      </c>
      <c r="P470" s="7" t="s">
        <v>16</v>
      </c>
      <c r="Q470" s="7" t="s">
        <v>16</v>
      </c>
      <c r="R470" s="7" t="s">
        <v>559</v>
      </c>
      <c r="S470" s="7" t="s">
        <v>1588</v>
      </c>
      <c r="T470" s="170">
        <v>41.8258</v>
      </c>
      <c r="U470" s="171">
        <v>-83.195</v>
      </c>
      <c r="V470" s="172" t="s">
        <v>2508</v>
      </c>
      <c r="W470" s="163" t="s">
        <v>890</v>
      </c>
      <c r="X470" s="161" t="s">
        <v>805</v>
      </c>
      <c r="Y470" s="161" t="s">
        <v>878</v>
      </c>
      <c r="Z470" s="161" t="s">
        <v>879</v>
      </c>
      <c r="AA470" s="7" t="s">
        <v>880</v>
      </c>
      <c r="AB470" s="163">
        <v>0.75</v>
      </c>
      <c r="AC470" s="163" t="s">
        <v>16</v>
      </c>
      <c r="AD470" s="163">
        <v>8.71</v>
      </c>
      <c r="AE470" s="163" t="s">
        <v>16</v>
      </c>
      <c r="AF470" s="161">
        <v>0.22</v>
      </c>
      <c r="AG470" s="163" t="s">
        <v>16</v>
      </c>
      <c r="AH470" s="154">
        <v>22.4</v>
      </c>
      <c r="AI470" s="163" t="s">
        <v>16</v>
      </c>
      <c r="AJ470" s="163" t="s">
        <v>16</v>
      </c>
      <c r="AK470" s="163"/>
      <c r="AL470" s="163" t="s">
        <v>16</v>
      </c>
      <c r="AM470" s="163" t="s">
        <v>16</v>
      </c>
      <c r="AN470" s="163" t="s">
        <v>16</v>
      </c>
      <c r="AO470" s="163">
        <v>6.6</v>
      </c>
      <c r="AP470" s="163">
        <v>250.9</v>
      </c>
      <c r="AQ470" s="163">
        <v>0.75</v>
      </c>
      <c r="AR470" s="163">
        <v>12.8</v>
      </c>
      <c r="AS470" s="154">
        <v>0.16</v>
      </c>
      <c r="AT470" s="154">
        <v>0.18</v>
      </c>
      <c r="AU470" s="163">
        <v>6.9</v>
      </c>
      <c r="AV470" s="163" t="s">
        <v>16</v>
      </c>
      <c r="AW470" s="163" t="s">
        <v>16</v>
      </c>
      <c r="AX470" s="163">
        <v>45.97</v>
      </c>
      <c r="AY470" s="163">
        <v>54.78</v>
      </c>
      <c r="AZ470" s="163">
        <v>5.91</v>
      </c>
      <c r="BA470" s="163">
        <v>2.82</v>
      </c>
      <c r="BB470" s="163">
        <v>4.31</v>
      </c>
      <c r="BC470" s="163">
        <v>0.011</v>
      </c>
      <c r="BD470" s="163"/>
      <c r="BE470" s="163" t="s">
        <v>16</v>
      </c>
      <c r="BF470" s="163">
        <v>2.46</v>
      </c>
      <c r="BG470" s="163">
        <v>0.45</v>
      </c>
      <c r="BH470" s="163" t="s">
        <v>16</v>
      </c>
      <c r="BI470" s="163">
        <v>1.03</v>
      </c>
      <c r="BJ470" s="163" t="s">
        <v>16</v>
      </c>
      <c r="BK470" s="163">
        <v>14.47</v>
      </c>
      <c r="BL470" s="163">
        <v>4.29</v>
      </c>
      <c r="BM470" s="163" t="s">
        <v>16</v>
      </c>
      <c r="BN470" s="163" t="s">
        <v>16</v>
      </c>
      <c r="BO470" s="163" t="s">
        <v>16</v>
      </c>
      <c r="BP470" s="163" t="s">
        <v>16</v>
      </c>
      <c r="BQ470" s="163">
        <v>0.0</v>
      </c>
      <c r="BR470" s="163" t="s">
        <v>16</v>
      </c>
      <c r="BS470" s="163" t="s">
        <v>2413</v>
      </c>
      <c r="BT470" s="163" t="b">
        <v>0</v>
      </c>
      <c r="BU470" s="163" t="b">
        <v>0</v>
      </c>
      <c r="BV470" s="7" t="b">
        <v>0</v>
      </c>
      <c r="BW470" s="7" t="b">
        <v>0</v>
      </c>
      <c r="BX470" s="163" t="s">
        <v>16</v>
      </c>
      <c r="BY470" s="163" t="s">
        <v>16</v>
      </c>
      <c r="BZ470" s="163" t="s">
        <v>16</v>
      </c>
      <c r="CA470" s="163" t="s">
        <v>16</v>
      </c>
      <c r="CB470" s="163" t="s">
        <v>16</v>
      </c>
      <c r="CC470" s="163" t="s">
        <v>16</v>
      </c>
      <c r="CD470" s="163" t="s">
        <v>16</v>
      </c>
      <c r="CE470" s="163" t="s">
        <v>16</v>
      </c>
      <c r="CF470" s="163" t="s">
        <v>16</v>
      </c>
      <c r="CG470" s="163" t="s">
        <v>16</v>
      </c>
      <c r="CH470" s="163" t="s">
        <v>16</v>
      </c>
      <c r="CI470" s="163" t="s">
        <v>16</v>
      </c>
      <c r="CJ470" s="163">
        <v>6.5</v>
      </c>
      <c r="CK470" s="163">
        <v>19.7</v>
      </c>
      <c r="CL470" s="163">
        <v>168.74</v>
      </c>
      <c r="CM470" s="163" t="s">
        <v>2438</v>
      </c>
      <c r="CN470" s="163">
        <v>0.43</v>
      </c>
      <c r="CO470" s="154">
        <v>5.98</v>
      </c>
      <c r="CP470" s="163" t="s">
        <v>2509</v>
      </c>
      <c r="CQ470" s="174"/>
      <c r="CR470" s="174"/>
      <c r="CS470" s="174"/>
      <c r="CT470" s="174"/>
    </row>
    <row r="471">
      <c r="A471" s="7" t="s">
        <v>2510</v>
      </c>
      <c r="B471" s="132" t="b">
        <v>1</v>
      </c>
      <c r="C471" s="162"/>
      <c r="D471" s="163" t="s">
        <v>2511</v>
      </c>
      <c r="E471" s="67" t="s">
        <v>626</v>
      </c>
      <c r="F471" s="134" t="s">
        <v>2411</v>
      </c>
      <c r="I471" s="163"/>
      <c r="K471" s="163" t="b">
        <v>1</v>
      </c>
      <c r="M471" s="7" t="s">
        <v>560</v>
      </c>
      <c r="N471" s="7" t="str">
        <f t="shared" si="5"/>
        <v>FALSE</v>
      </c>
      <c r="O471" s="7" t="s">
        <v>16</v>
      </c>
      <c r="P471" s="7" t="s">
        <v>16</v>
      </c>
      <c r="Q471" s="7" t="s">
        <v>16</v>
      </c>
      <c r="R471" s="7" t="s">
        <v>559</v>
      </c>
      <c r="S471" s="7" t="s">
        <v>1588</v>
      </c>
      <c r="T471" s="170">
        <v>41.7634167</v>
      </c>
      <c r="U471" s="171">
        <v>-83.3307</v>
      </c>
      <c r="V471" s="172" t="s">
        <v>2512</v>
      </c>
      <c r="W471" s="163" t="s">
        <v>876</v>
      </c>
      <c r="X471" s="161" t="s">
        <v>805</v>
      </c>
      <c r="Y471" s="161" t="s">
        <v>878</v>
      </c>
      <c r="Z471" s="161" t="s">
        <v>879</v>
      </c>
      <c r="AA471" s="7" t="s">
        <v>880</v>
      </c>
      <c r="AB471" s="163">
        <v>0.75</v>
      </c>
      <c r="AC471" s="163" t="s">
        <v>16</v>
      </c>
      <c r="AD471" s="163">
        <v>5.95</v>
      </c>
      <c r="AE471" s="163" t="s">
        <v>16</v>
      </c>
      <c r="AF471" s="161">
        <v>0.22</v>
      </c>
      <c r="AG471" s="163" t="s">
        <v>16</v>
      </c>
      <c r="AH471" s="154">
        <v>26.37</v>
      </c>
      <c r="AI471" s="163" t="s">
        <v>16</v>
      </c>
      <c r="AJ471" s="163" t="s">
        <v>16</v>
      </c>
      <c r="AK471" s="163"/>
      <c r="AL471" s="163" t="s">
        <v>16</v>
      </c>
      <c r="AM471" s="163" t="s">
        <v>16</v>
      </c>
      <c r="AN471" s="163" t="s">
        <v>16</v>
      </c>
      <c r="AO471" s="163">
        <v>6.75</v>
      </c>
      <c r="AP471" s="163">
        <v>311.59</v>
      </c>
      <c r="AQ471" s="163">
        <v>2.7</v>
      </c>
      <c r="AR471" s="163">
        <v>2.7</v>
      </c>
      <c r="AS471" s="154">
        <v>0.19</v>
      </c>
      <c r="AT471" s="154">
        <v>0.23</v>
      </c>
      <c r="AU471" s="163">
        <v>2.22560854</v>
      </c>
      <c r="AV471" s="163" t="s">
        <v>16</v>
      </c>
      <c r="AW471" s="163" t="s">
        <v>16</v>
      </c>
      <c r="AX471" s="163">
        <v>3.8304</v>
      </c>
      <c r="AY471" s="163">
        <v>19.61</v>
      </c>
      <c r="AZ471" s="163">
        <v>7.32</v>
      </c>
      <c r="BA471" s="163">
        <v>2.09</v>
      </c>
      <c r="BB471" s="163">
        <v>75.69</v>
      </c>
      <c r="BC471" s="163">
        <v>0.852</v>
      </c>
      <c r="BD471" s="163"/>
      <c r="BE471" s="163" t="s">
        <v>16</v>
      </c>
      <c r="BF471" s="163">
        <v>0.44</v>
      </c>
      <c r="BG471" s="163">
        <v>0.04</v>
      </c>
      <c r="BH471" s="163" t="s">
        <v>16</v>
      </c>
      <c r="BI471" s="163">
        <v>1.17</v>
      </c>
      <c r="BJ471" s="163" t="s">
        <v>16</v>
      </c>
      <c r="BK471" s="163">
        <v>2.58</v>
      </c>
      <c r="BL471" s="163">
        <v>0.88</v>
      </c>
      <c r="BM471" s="163" t="s">
        <v>16</v>
      </c>
      <c r="BN471" s="163" t="s">
        <v>16</v>
      </c>
      <c r="BO471" s="163" t="s">
        <v>16</v>
      </c>
      <c r="BP471" s="163" t="s">
        <v>16</v>
      </c>
      <c r="BQ471" s="163">
        <v>0.0</v>
      </c>
      <c r="BR471" s="163" t="s">
        <v>16</v>
      </c>
      <c r="BS471" s="163" t="s">
        <v>2413</v>
      </c>
      <c r="BT471" s="163" t="b">
        <v>0</v>
      </c>
      <c r="BU471" s="163" t="b">
        <v>0</v>
      </c>
      <c r="BV471" s="7" t="b">
        <v>0</v>
      </c>
      <c r="BW471" s="7" t="b">
        <v>0</v>
      </c>
      <c r="BX471" s="163" t="s">
        <v>16</v>
      </c>
      <c r="BY471" s="163" t="s">
        <v>16</v>
      </c>
      <c r="BZ471" s="163" t="s">
        <v>16</v>
      </c>
      <c r="CA471" s="163" t="s">
        <v>16</v>
      </c>
      <c r="CB471" s="163" t="s">
        <v>16</v>
      </c>
      <c r="CC471" s="163" t="s">
        <v>16</v>
      </c>
      <c r="CD471" s="163" t="s">
        <v>16</v>
      </c>
      <c r="CE471" s="163" t="s">
        <v>16</v>
      </c>
      <c r="CF471" s="163" t="s">
        <v>16</v>
      </c>
      <c r="CG471" s="163" t="s">
        <v>16</v>
      </c>
      <c r="CH471" s="163" t="s">
        <v>16</v>
      </c>
      <c r="CI471" s="163" t="s">
        <v>16</v>
      </c>
      <c r="CJ471" s="163">
        <v>1.0</v>
      </c>
      <c r="CK471" s="163">
        <v>78.9</v>
      </c>
      <c r="CL471" s="163">
        <v>953.0</v>
      </c>
      <c r="CM471" s="163" t="s">
        <v>2438</v>
      </c>
      <c r="CN471" s="163" t="s">
        <v>16</v>
      </c>
      <c r="CO471" s="162" t="s">
        <v>16</v>
      </c>
      <c r="CP471" s="163" t="s">
        <v>2513</v>
      </c>
      <c r="CQ471" s="174"/>
      <c r="CR471" s="174"/>
      <c r="CS471" s="174"/>
      <c r="CT471" s="174"/>
    </row>
    <row r="472">
      <c r="A472" s="7" t="s">
        <v>2514</v>
      </c>
      <c r="B472" s="132" t="b">
        <v>1</v>
      </c>
      <c r="C472" s="162"/>
      <c r="D472" s="163" t="s">
        <v>2515</v>
      </c>
      <c r="E472" s="67" t="s">
        <v>626</v>
      </c>
      <c r="F472" s="134" t="s">
        <v>2411</v>
      </c>
      <c r="I472" s="163"/>
      <c r="K472" s="163" t="b">
        <v>1</v>
      </c>
      <c r="M472" s="7" t="s">
        <v>560</v>
      </c>
      <c r="N472" s="7" t="str">
        <f t="shared" si="5"/>
        <v>FALSE</v>
      </c>
      <c r="O472" s="7" t="s">
        <v>16</v>
      </c>
      <c r="P472" s="7" t="s">
        <v>16</v>
      </c>
      <c r="Q472" s="7" t="s">
        <v>16</v>
      </c>
      <c r="R472" s="7" t="s">
        <v>559</v>
      </c>
      <c r="S472" s="7" t="s">
        <v>1588</v>
      </c>
      <c r="T472" s="170">
        <v>41.81916</v>
      </c>
      <c r="U472" s="171">
        <v>-83.35921</v>
      </c>
      <c r="V472" s="172" t="s">
        <v>2516</v>
      </c>
      <c r="W472" s="163" t="s">
        <v>1179</v>
      </c>
      <c r="X472" s="161" t="s">
        <v>805</v>
      </c>
      <c r="Y472" s="161" t="s">
        <v>878</v>
      </c>
      <c r="Z472" s="161" t="s">
        <v>879</v>
      </c>
      <c r="AA472" s="7" t="s">
        <v>880</v>
      </c>
      <c r="AB472" s="163">
        <v>0.75</v>
      </c>
      <c r="AC472" s="163" t="s">
        <v>16</v>
      </c>
      <c r="AD472" s="163">
        <v>5.35</v>
      </c>
      <c r="AE472" s="163" t="s">
        <v>16</v>
      </c>
      <c r="AF472" s="161">
        <v>0.22</v>
      </c>
      <c r="AG472" s="163" t="s">
        <v>16</v>
      </c>
      <c r="AH472" s="154">
        <v>27.38</v>
      </c>
      <c r="AI472" s="163" t="s">
        <v>16</v>
      </c>
      <c r="AJ472" s="163" t="s">
        <v>16</v>
      </c>
      <c r="AK472" s="163"/>
      <c r="AL472" s="163" t="s">
        <v>16</v>
      </c>
      <c r="AM472" s="163" t="s">
        <v>16</v>
      </c>
      <c r="AN472" s="163" t="s">
        <v>16</v>
      </c>
      <c r="AO472" s="163">
        <v>6.55</v>
      </c>
      <c r="AP472" s="163">
        <v>316.0</v>
      </c>
      <c r="AQ472" s="163">
        <v>2.5</v>
      </c>
      <c r="AR472" s="163">
        <v>3.8</v>
      </c>
      <c r="AS472" s="154">
        <v>0.59</v>
      </c>
      <c r="AT472" s="154">
        <v>0.14</v>
      </c>
      <c r="AU472" s="163">
        <v>18.1131184</v>
      </c>
      <c r="AV472" s="163" t="s">
        <v>16</v>
      </c>
      <c r="AW472" s="163" t="s">
        <v>16</v>
      </c>
      <c r="AX472" s="163">
        <v>10.8297</v>
      </c>
      <c r="AY472" s="163">
        <v>28.7</v>
      </c>
      <c r="AZ472" s="163">
        <v>9.87</v>
      </c>
      <c r="BA472" s="163">
        <v>3.61</v>
      </c>
      <c r="BB472" s="163">
        <v>64.44</v>
      </c>
      <c r="BC472" s="163">
        <v>0.907</v>
      </c>
      <c r="BD472" s="163"/>
      <c r="BE472" s="163" t="s">
        <v>16</v>
      </c>
      <c r="BF472" s="163">
        <v>0.76</v>
      </c>
      <c r="BG472" s="163">
        <v>0.15</v>
      </c>
      <c r="BH472" s="163" t="s">
        <v>16</v>
      </c>
      <c r="BI472" s="163">
        <v>1.25</v>
      </c>
      <c r="BJ472" s="163" t="s">
        <v>16</v>
      </c>
      <c r="BK472" s="163">
        <v>2.87</v>
      </c>
      <c r="BL472" s="163">
        <v>1.9</v>
      </c>
      <c r="BM472" s="163" t="s">
        <v>16</v>
      </c>
      <c r="BN472" s="163" t="s">
        <v>16</v>
      </c>
      <c r="BO472" s="163" t="s">
        <v>16</v>
      </c>
      <c r="BP472" s="163" t="s">
        <v>16</v>
      </c>
      <c r="BQ472" s="163">
        <v>0.0</v>
      </c>
      <c r="BR472" s="163" t="s">
        <v>16</v>
      </c>
      <c r="BS472" s="163" t="s">
        <v>2413</v>
      </c>
      <c r="BT472" s="163" t="b">
        <v>0</v>
      </c>
      <c r="BU472" s="163" t="b">
        <v>0</v>
      </c>
      <c r="BV472" s="7" t="b">
        <v>0</v>
      </c>
      <c r="BW472" s="7" t="b">
        <v>0</v>
      </c>
      <c r="BX472" s="163" t="s">
        <v>16</v>
      </c>
      <c r="BY472" s="163" t="s">
        <v>16</v>
      </c>
      <c r="BZ472" s="163" t="s">
        <v>16</v>
      </c>
      <c r="CA472" s="163" t="s">
        <v>16</v>
      </c>
      <c r="CB472" s="163" t="s">
        <v>16</v>
      </c>
      <c r="CC472" s="163" t="s">
        <v>16</v>
      </c>
      <c r="CD472" s="163" t="s">
        <v>16</v>
      </c>
      <c r="CE472" s="163" t="s">
        <v>16</v>
      </c>
      <c r="CF472" s="163" t="s">
        <v>16</v>
      </c>
      <c r="CG472" s="163" t="s">
        <v>16</v>
      </c>
      <c r="CH472" s="163" t="s">
        <v>16</v>
      </c>
      <c r="CI472" s="163" t="s">
        <v>16</v>
      </c>
      <c r="CJ472" s="163">
        <v>1.2</v>
      </c>
      <c r="CK472" s="163">
        <v>75.0</v>
      </c>
      <c r="CL472" s="163">
        <v>633.5</v>
      </c>
      <c r="CM472" s="163" t="s">
        <v>2438</v>
      </c>
      <c r="CN472" s="163" t="s">
        <v>16</v>
      </c>
      <c r="CO472" s="162" t="s">
        <v>16</v>
      </c>
      <c r="CP472" s="163" t="s">
        <v>2517</v>
      </c>
      <c r="CQ472" s="174"/>
      <c r="CR472" s="174"/>
      <c r="CS472" s="174"/>
      <c r="CT472" s="174"/>
    </row>
    <row r="473">
      <c r="A473" s="7" t="s">
        <v>2518</v>
      </c>
      <c r="B473" s="132" t="b">
        <v>1</v>
      </c>
      <c r="C473" s="162"/>
      <c r="D473" s="163" t="s">
        <v>2519</v>
      </c>
      <c r="E473" s="67" t="s">
        <v>626</v>
      </c>
      <c r="F473" s="134" t="s">
        <v>2411</v>
      </c>
      <c r="I473" s="163"/>
      <c r="K473" s="163" t="b">
        <v>1</v>
      </c>
      <c r="M473" s="7" t="s">
        <v>560</v>
      </c>
      <c r="N473" s="7" t="str">
        <f t="shared" si="5"/>
        <v>FALSE</v>
      </c>
      <c r="O473" s="7" t="s">
        <v>16</v>
      </c>
      <c r="P473" s="7" t="s">
        <v>16</v>
      </c>
      <c r="Q473" s="7" t="s">
        <v>16</v>
      </c>
      <c r="R473" s="7" t="s">
        <v>559</v>
      </c>
      <c r="S473" s="7" t="s">
        <v>1588</v>
      </c>
      <c r="T473" s="170">
        <v>41.7034833</v>
      </c>
      <c r="U473" s="171">
        <v>-83.255167</v>
      </c>
      <c r="V473" s="172" t="s">
        <v>2520</v>
      </c>
      <c r="W473" s="163" t="s">
        <v>899</v>
      </c>
      <c r="X473" s="161" t="s">
        <v>805</v>
      </c>
      <c r="Y473" s="161" t="s">
        <v>878</v>
      </c>
      <c r="Z473" s="161" t="s">
        <v>879</v>
      </c>
      <c r="AA473" s="7" t="s">
        <v>880</v>
      </c>
      <c r="AB473" s="163">
        <v>0.75</v>
      </c>
      <c r="AC473" s="163" t="s">
        <v>16</v>
      </c>
      <c r="AD473" s="163">
        <v>7.01</v>
      </c>
      <c r="AE473" s="163" t="s">
        <v>16</v>
      </c>
      <c r="AF473" s="161">
        <v>0.22</v>
      </c>
      <c r="AG473" s="163" t="s">
        <v>16</v>
      </c>
      <c r="AH473" s="154">
        <v>26.37</v>
      </c>
      <c r="AI473" s="163" t="s">
        <v>16</v>
      </c>
      <c r="AJ473" s="163" t="s">
        <v>16</v>
      </c>
      <c r="AK473" s="163"/>
      <c r="AL473" s="163" t="s">
        <v>16</v>
      </c>
      <c r="AM473" s="163" t="s">
        <v>16</v>
      </c>
      <c r="AN473" s="163" t="s">
        <v>16</v>
      </c>
      <c r="AO473" s="163">
        <v>6.52</v>
      </c>
      <c r="AP473" s="163">
        <v>279.0</v>
      </c>
      <c r="AQ473" s="163">
        <v>4.0</v>
      </c>
      <c r="AR473" s="163">
        <v>1.45</v>
      </c>
      <c r="AS473" s="177"/>
      <c r="AT473" s="154">
        <v>0.13</v>
      </c>
      <c r="AU473" s="163">
        <v>0.66314615</v>
      </c>
      <c r="AV473" s="163" t="s">
        <v>16</v>
      </c>
      <c r="AW473" s="163" t="s">
        <v>16</v>
      </c>
      <c r="AX473" s="163">
        <v>1.8585</v>
      </c>
      <c r="AY473" s="163">
        <v>13.5</v>
      </c>
      <c r="AZ473" s="163">
        <v>5.86</v>
      </c>
      <c r="BA473" s="163">
        <v>1.52</v>
      </c>
      <c r="BB473" s="163">
        <v>40.49</v>
      </c>
      <c r="BC473" s="163">
        <v>0.674</v>
      </c>
      <c r="BD473" s="163"/>
      <c r="BE473" s="163" t="s">
        <v>16</v>
      </c>
      <c r="BF473" s="163">
        <v>0.26</v>
      </c>
      <c r="BG473" s="163">
        <v>0.04</v>
      </c>
      <c r="BH473" s="163" t="s">
        <v>16</v>
      </c>
      <c r="BI473" s="163">
        <v>0.83</v>
      </c>
      <c r="BJ473" s="163" t="s">
        <v>16</v>
      </c>
      <c r="BK473" s="163">
        <v>1.78</v>
      </c>
      <c r="BL473" s="163">
        <v>0.95</v>
      </c>
      <c r="BM473" s="163" t="s">
        <v>16</v>
      </c>
      <c r="BN473" s="163" t="s">
        <v>16</v>
      </c>
      <c r="BO473" s="163" t="s">
        <v>16</v>
      </c>
      <c r="BP473" s="163" t="s">
        <v>16</v>
      </c>
      <c r="BQ473" s="163">
        <v>0.0</v>
      </c>
      <c r="BR473" s="163" t="s">
        <v>16</v>
      </c>
      <c r="BS473" s="163" t="s">
        <v>2413</v>
      </c>
      <c r="BT473" s="163" t="b">
        <v>0</v>
      </c>
      <c r="BU473" s="163" t="b">
        <v>0</v>
      </c>
      <c r="BV473" s="7" t="b">
        <v>0</v>
      </c>
      <c r="BW473" s="7" t="b">
        <v>0</v>
      </c>
      <c r="BX473" s="163" t="s">
        <v>16</v>
      </c>
      <c r="BY473" s="163" t="s">
        <v>16</v>
      </c>
      <c r="BZ473" s="163" t="s">
        <v>16</v>
      </c>
      <c r="CA473" s="163" t="s">
        <v>16</v>
      </c>
      <c r="CB473" s="163" t="s">
        <v>16</v>
      </c>
      <c r="CC473" s="163" t="s">
        <v>16</v>
      </c>
      <c r="CD473" s="163" t="s">
        <v>16</v>
      </c>
      <c r="CE473" s="163" t="s">
        <v>16</v>
      </c>
      <c r="CF473" s="163" t="s">
        <v>16</v>
      </c>
      <c r="CG473" s="163" t="s">
        <v>16</v>
      </c>
      <c r="CH473" s="163" t="s">
        <v>16</v>
      </c>
      <c r="CI473" s="163" t="s">
        <v>16</v>
      </c>
      <c r="CJ473" s="163">
        <v>0.8</v>
      </c>
      <c r="CK473" s="163">
        <v>82.3</v>
      </c>
      <c r="CL473" s="163">
        <v>1450.0</v>
      </c>
      <c r="CM473" s="163" t="s">
        <v>2438</v>
      </c>
      <c r="CN473" s="163" t="s">
        <v>16</v>
      </c>
      <c r="CO473" s="162" t="s">
        <v>16</v>
      </c>
      <c r="CP473" s="163" t="s">
        <v>2521</v>
      </c>
      <c r="CQ473" s="174"/>
      <c r="CR473" s="174"/>
      <c r="CS473" s="174"/>
      <c r="CT473" s="174"/>
    </row>
    <row r="474">
      <c r="A474" s="7" t="s">
        <v>2522</v>
      </c>
      <c r="B474" s="132" t="b">
        <v>1</v>
      </c>
      <c r="C474" s="162"/>
      <c r="D474" s="163" t="s">
        <v>2523</v>
      </c>
      <c r="E474" s="67" t="s">
        <v>626</v>
      </c>
      <c r="F474" s="134" t="s">
        <v>2411</v>
      </c>
      <c r="I474" s="163"/>
      <c r="K474" s="163" t="b">
        <v>1</v>
      </c>
      <c r="M474" s="7" t="s">
        <v>560</v>
      </c>
      <c r="N474" s="7" t="str">
        <f t="shared" si="5"/>
        <v>FALSE</v>
      </c>
      <c r="O474" s="7" t="s">
        <v>16</v>
      </c>
      <c r="P474" s="7" t="s">
        <v>16</v>
      </c>
      <c r="Q474" s="7" t="s">
        <v>16</v>
      </c>
      <c r="R474" s="7" t="s">
        <v>559</v>
      </c>
      <c r="S474" s="7" t="s">
        <v>1588</v>
      </c>
      <c r="T474" s="170">
        <v>41.7622</v>
      </c>
      <c r="U474" s="171">
        <v>-83.331167</v>
      </c>
      <c r="V474" s="172" t="s">
        <v>2524</v>
      </c>
      <c r="W474" s="163" t="s">
        <v>876</v>
      </c>
      <c r="X474" s="161" t="s">
        <v>805</v>
      </c>
      <c r="Y474" s="161" t="s">
        <v>878</v>
      </c>
      <c r="Z474" s="161" t="s">
        <v>879</v>
      </c>
      <c r="AA474" s="7" t="s">
        <v>880</v>
      </c>
      <c r="AB474" s="163">
        <v>0.75</v>
      </c>
      <c r="AC474" s="163" t="s">
        <v>16</v>
      </c>
      <c r="AD474" s="163">
        <v>5.62</v>
      </c>
      <c r="AE474" s="163" t="s">
        <v>16</v>
      </c>
      <c r="AF474" s="161">
        <v>0.22</v>
      </c>
      <c r="AG474" s="163" t="s">
        <v>16</v>
      </c>
      <c r="AH474" s="154">
        <v>26.95</v>
      </c>
      <c r="AI474" s="163" t="s">
        <v>16</v>
      </c>
      <c r="AJ474" s="163" t="s">
        <v>16</v>
      </c>
      <c r="AK474" s="163"/>
      <c r="AL474" s="163" t="s">
        <v>16</v>
      </c>
      <c r="AM474" s="163" t="s">
        <v>16</v>
      </c>
      <c r="AN474" s="163" t="s">
        <v>16</v>
      </c>
      <c r="AO474" s="163">
        <v>6.28</v>
      </c>
      <c r="AP474" s="163">
        <v>306.19</v>
      </c>
      <c r="AQ474" s="163">
        <v>1.3</v>
      </c>
      <c r="AR474" s="163">
        <v>8.46</v>
      </c>
      <c r="AS474" s="154">
        <v>2.06</v>
      </c>
      <c r="AT474" s="154">
        <v>0.16</v>
      </c>
      <c r="AU474" s="163">
        <v>50.4760627</v>
      </c>
      <c r="AV474" s="163" t="s">
        <v>16</v>
      </c>
      <c r="AW474" s="163" t="s">
        <v>16</v>
      </c>
      <c r="AX474" s="163">
        <v>28.47</v>
      </c>
      <c r="AY474" s="163">
        <v>37.76</v>
      </c>
      <c r="AZ474" s="163">
        <v>9.65</v>
      </c>
      <c r="BA474" s="163">
        <v>5.74</v>
      </c>
      <c r="BB474" s="163">
        <v>50.34</v>
      </c>
      <c r="BC474" s="163">
        <v>0.226</v>
      </c>
      <c r="BD474" s="163"/>
      <c r="BE474" s="163" t="s">
        <v>16</v>
      </c>
      <c r="BF474" s="163">
        <v>2.13</v>
      </c>
      <c r="BG474" s="163">
        <v>0.35</v>
      </c>
      <c r="BH474" s="163" t="s">
        <v>16</v>
      </c>
      <c r="BI474" s="163">
        <v>1.11</v>
      </c>
      <c r="BJ474" s="163" t="s">
        <v>16</v>
      </c>
      <c r="BK474" s="163">
        <v>7.93</v>
      </c>
      <c r="BL474" s="163">
        <v>4.5</v>
      </c>
      <c r="BM474" s="163" t="s">
        <v>16</v>
      </c>
      <c r="BN474" s="163" t="s">
        <v>16</v>
      </c>
      <c r="BO474" s="163" t="s">
        <v>16</v>
      </c>
      <c r="BP474" s="163" t="s">
        <v>16</v>
      </c>
      <c r="BQ474" s="163">
        <v>0.0</v>
      </c>
      <c r="BR474" s="163" t="s">
        <v>16</v>
      </c>
      <c r="BS474" s="163" t="s">
        <v>2413</v>
      </c>
      <c r="BT474" s="163" t="b">
        <v>0</v>
      </c>
      <c r="BU474" s="163" t="b">
        <v>0</v>
      </c>
      <c r="BV474" s="7" t="b">
        <v>0</v>
      </c>
      <c r="BW474" s="7" t="b">
        <v>0</v>
      </c>
      <c r="BX474" s="163" t="s">
        <v>16</v>
      </c>
      <c r="BY474" s="163" t="s">
        <v>16</v>
      </c>
      <c r="BZ474" s="163" t="s">
        <v>16</v>
      </c>
      <c r="CA474" s="163" t="s">
        <v>16</v>
      </c>
      <c r="CB474" s="163" t="s">
        <v>16</v>
      </c>
      <c r="CC474" s="163" t="s">
        <v>16</v>
      </c>
      <c r="CD474" s="163" t="s">
        <v>16</v>
      </c>
      <c r="CE474" s="163" t="s">
        <v>16</v>
      </c>
      <c r="CF474" s="163" t="s">
        <v>16</v>
      </c>
      <c r="CG474" s="163" t="s">
        <v>16</v>
      </c>
      <c r="CH474" s="163" t="s">
        <v>16</v>
      </c>
      <c r="CI474" s="163" t="s">
        <v>16</v>
      </c>
      <c r="CJ474" s="163" t="s">
        <v>16</v>
      </c>
      <c r="CK474" s="163" t="s">
        <v>16</v>
      </c>
      <c r="CL474" s="163" t="s">
        <v>16</v>
      </c>
      <c r="CM474" s="163" t="s">
        <v>2438</v>
      </c>
      <c r="CN474" s="163">
        <v>0.66</v>
      </c>
      <c r="CO474" s="154">
        <v>3.89</v>
      </c>
      <c r="CP474" s="163" t="s">
        <v>2525</v>
      </c>
      <c r="CQ474" s="174"/>
      <c r="CR474" s="174"/>
      <c r="CS474" s="174"/>
      <c r="CT474" s="174"/>
    </row>
    <row r="475">
      <c r="A475" s="7" t="s">
        <v>2526</v>
      </c>
      <c r="B475" s="132" t="b">
        <v>1</v>
      </c>
      <c r="C475" s="162"/>
      <c r="D475" s="163" t="s">
        <v>2527</v>
      </c>
      <c r="E475" s="67" t="s">
        <v>626</v>
      </c>
      <c r="F475" s="134" t="s">
        <v>2411</v>
      </c>
      <c r="I475" s="163"/>
      <c r="K475" s="163" t="b">
        <v>1</v>
      </c>
      <c r="M475" s="7" t="s">
        <v>560</v>
      </c>
      <c r="N475" s="7" t="str">
        <f t="shared" si="5"/>
        <v>FALSE</v>
      </c>
      <c r="O475" s="7" t="s">
        <v>16</v>
      </c>
      <c r="P475" s="7" t="s">
        <v>16</v>
      </c>
      <c r="Q475" s="7" t="s">
        <v>16</v>
      </c>
      <c r="R475" s="7" t="s">
        <v>559</v>
      </c>
      <c r="S475" s="7" t="s">
        <v>1588</v>
      </c>
      <c r="T475" s="170">
        <v>41.8274167</v>
      </c>
      <c r="U475" s="171">
        <v>-83.195617</v>
      </c>
      <c r="V475" s="172" t="s">
        <v>2528</v>
      </c>
      <c r="W475" s="163" t="s">
        <v>890</v>
      </c>
      <c r="X475" s="161" t="s">
        <v>805</v>
      </c>
      <c r="Y475" s="161" t="s">
        <v>878</v>
      </c>
      <c r="Z475" s="161" t="s">
        <v>879</v>
      </c>
      <c r="AA475" s="7" t="s">
        <v>880</v>
      </c>
      <c r="AB475" s="163">
        <v>0.75</v>
      </c>
      <c r="AC475" s="163" t="s">
        <v>16</v>
      </c>
      <c r="AD475" s="163">
        <v>8.84</v>
      </c>
      <c r="AE475" s="163" t="s">
        <v>16</v>
      </c>
      <c r="AF475" s="161">
        <v>0.22</v>
      </c>
      <c r="AG475" s="163" t="s">
        <v>16</v>
      </c>
      <c r="AH475" s="154">
        <v>26.19</v>
      </c>
      <c r="AI475" s="163" t="s">
        <v>16</v>
      </c>
      <c r="AJ475" s="163" t="s">
        <v>16</v>
      </c>
      <c r="AK475" s="163"/>
      <c r="AL475" s="163" t="s">
        <v>16</v>
      </c>
      <c r="AM475" s="163" t="s">
        <v>16</v>
      </c>
      <c r="AN475" s="163" t="s">
        <v>16</v>
      </c>
      <c r="AO475" s="163">
        <v>6.75</v>
      </c>
      <c r="AP475" s="163">
        <v>251.21</v>
      </c>
      <c r="AQ475" s="163">
        <v>2.0</v>
      </c>
      <c r="AR475" s="163">
        <v>3.73</v>
      </c>
      <c r="AS475" s="154">
        <v>1.02</v>
      </c>
      <c r="AT475" s="177"/>
      <c r="AU475" s="163">
        <v>17.8802155</v>
      </c>
      <c r="AV475" s="163" t="s">
        <v>16</v>
      </c>
      <c r="AW475" s="163" t="s">
        <v>16</v>
      </c>
      <c r="AX475" s="163">
        <v>16.77</v>
      </c>
      <c r="AY475" s="163">
        <v>22.83</v>
      </c>
      <c r="AZ475" s="163">
        <v>6.21</v>
      </c>
      <c r="BA475" s="163">
        <v>5.29</v>
      </c>
      <c r="BB475" s="163">
        <v>22.69</v>
      </c>
      <c r="BC475" s="163">
        <v>0.19</v>
      </c>
      <c r="BD475" s="163"/>
      <c r="BE475" s="163" t="s">
        <v>16</v>
      </c>
      <c r="BF475" s="163">
        <v>1.3</v>
      </c>
      <c r="BG475" s="163">
        <v>0.2</v>
      </c>
      <c r="BH475" s="163" t="s">
        <v>16</v>
      </c>
      <c r="BI475" s="163">
        <v>0.49</v>
      </c>
      <c r="BJ475" s="163" t="s">
        <v>16</v>
      </c>
      <c r="BK475" s="163">
        <v>4.6</v>
      </c>
      <c r="BL475" s="163">
        <v>2.83</v>
      </c>
      <c r="BM475" s="163" t="s">
        <v>16</v>
      </c>
      <c r="BN475" s="163" t="s">
        <v>16</v>
      </c>
      <c r="BO475" s="163" t="s">
        <v>16</v>
      </c>
      <c r="BP475" s="163" t="s">
        <v>16</v>
      </c>
      <c r="BQ475" s="163">
        <v>0.0</v>
      </c>
      <c r="BR475" s="163" t="s">
        <v>16</v>
      </c>
      <c r="BS475" s="163" t="s">
        <v>2413</v>
      </c>
      <c r="BT475" s="163" t="b">
        <v>0</v>
      </c>
      <c r="BU475" s="163" t="b">
        <v>0</v>
      </c>
      <c r="BV475" s="7" t="b">
        <v>0</v>
      </c>
      <c r="BW475" s="7" t="b">
        <v>0</v>
      </c>
      <c r="BX475" s="163" t="s">
        <v>16</v>
      </c>
      <c r="BY475" s="163" t="s">
        <v>16</v>
      </c>
      <c r="BZ475" s="163" t="s">
        <v>16</v>
      </c>
      <c r="CA475" s="163" t="s">
        <v>16</v>
      </c>
      <c r="CB475" s="163" t="s">
        <v>16</v>
      </c>
      <c r="CC475" s="163" t="s">
        <v>16</v>
      </c>
      <c r="CD475" s="163" t="s">
        <v>16</v>
      </c>
      <c r="CE475" s="163" t="s">
        <v>16</v>
      </c>
      <c r="CF475" s="163" t="s">
        <v>16</v>
      </c>
      <c r="CG475" s="163" t="s">
        <v>16</v>
      </c>
      <c r="CH475" s="163" t="s">
        <v>16</v>
      </c>
      <c r="CI475" s="163" t="s">
        <v>16</v>
      </c>
      <c r="CJ475" s="163" t="s">
        <v>16</v>
      </c>
      <c r="CK475" s="163" t="s">
        <v>16</v>
      </c>
      <c r="CL475" s="163" t="s">
        <v>16</v>
      </c>
      <c r="CM475" s="163" t="s">
        <v>2438</v>
      </c>
      <c r="CN475" s="163">
        <v>1.31</v>
      </c>
      <c r="CO475" s="154">
        <v>12.05</v>
      </c>
      <c r="CP475" s="163" t="s">
        <v>2529</v>
      </c>
      <c r="CQ475" s="174"/>
      <c r="CR475" s="174"/>
      <c r="CS475" s="174"/>
      <c r="CT475" s="174"/>
    </row>
    <row r="476">
      <c r="A476" s="7" t="s">
        <v>2530</v>
      </c>
      <c r="B476" s="132" t="b">
        <v>1</v>
      </c>
      <c r="C476" s="162"/>
      <c r="D476" s="163" t="s">
        <v>2531</v>
      </c>
      <c r="E476" s="67" t="s">
        <v>626</v>
      </c>
      <c r="F476" s="134" t="s">
        <v>2411</v>
      </c>
      <c r="I476" s="163"/>
      <c r="K476" s="163" t="b">
        <v>1</v>
      </c>
      <c r="M476" s="7" t="s">
        <v>560</v>
      </c>
      <c r="N476" s="7" t="str">
        <f t="shared" si="5"/>
        <v>FALSE</v>
      </c>
      <c r="O476" s="7" t="s">
        <v>16</v>
      </c>
      <c r="P476" s="7" t="s">
        <v>16</v>
      </c>
      <c r="Q476" s="7" t="s">
        <v>16</v>
      </c>
      <c r="R476" s="7" t="s">
        <v>559</v>
      </c>
      <c r="S476" s="7" t="s">
        <v>1588</v>
      </c>
      <c r="T476" s="170">
        <v>41.7174</v>
      </c>
      <c r="U476" s="171">
        <v>-83.425</v>
      </c>
      <c r="V476" s="172" t="s">
        <v>2532</v>
      </c>
      <c r="W476" s="163" t="s">
        <v>2533</v>
      </c>
      <c r="X476" s="161" t="s">
        <v>805</v>
      </c>
      <c r="Y476" s="161" t="s">
        <v>878</v>
      </c>
      <c r="Z476" s="161" t="s">
        <v>879</v>
      </c>
      <c r="AA476" s="7" t="s">
        <v>880</v>
      </c>
      <c r="AB476" s="163">
        <v>0.75</v>
      </c>
      <c r="AC476" s="163" t="s">
        <v>16</v>
      </c>
      <c r="AD476" s="163">
        <v>2.82</v>
      </c>
      <c r="AE476" s="163" t="s">
        <v>16</v>
      </c>
      <c r="AF476" s="161">
        <v>0.22</v>
      </c>
      <c r="AG476" s="163" t="s">
        <v>16</v>
      </c>
      <c r="AH476" s="154">
        <v>26.69</v>
      </c>
      <c r="AI476" s="163" t="s">
        <v>16</v>
      </c>
      <c r="AJ476" s="163" t="s">
        <v>16</v>
      </c>
      <c r="AK476" s="163"/>
      <c r="AL476" s="163" t="s">
        <v>16</v>
      </c>
      <c r="AM476" s="163" t="s">
        <v>16</v>
      </c>
      <c r="AN476" s="163" t="s">
        <v>16</v>
      </c>
      <c r="AO476" s="163">
        <v>6.02</v>
      </c>
      <c r="AP476" s="163">
        <v>364.25</v>
      </c>
      <c r="AQ476" s="163">
        <v>0.5</v>
      </c>
      <c r="AR476" s="163">
        <v>18.0</v>
      </c>
      <c r="AS476" s="154">
        <v>2.83</v>
      </c>
      <c r="AT476" s="154">
        <v>0.26</v>
      </c>
      <c r="AU476" s="163">
        <v>75.3170257</v>
      </c>
      <c r="AV476" s="163" t="s">
        <v>16</v>
      </c>
      <c r="AW476" s="163" t="s">
        <v>16</v>
      </c>
      <c r="AX476" s="163">
        <v>58.5</v>
      </c>
      <c r="AY476" s="163">
        <v>109.66</v>
      </c>
      <c r="AZ476" s="163">
        <v>26.54</v>
      </c>
      <c r="BA476" s="163">
        <v>16.51</v>
      </c>
      <c r="BB476" s="163">
        <v>18.13</v>
      </c>
      <c r="BC476" s="163">
        <v>0.161</v>
      </c>
      <c r="BD476" s="163"/>
      <c r="BE476" s="163" t="s">
        <v>16</v>
      </c>
      <c r="BF476" s="163">
        <v>3.53</v>
      </c>
      <c r="BG476" s="163">
        <v>0.56</v>
      </c>
      <c r="BH476" s="163" t="s">
        <v>16</v>
      </c>
      <c r="BI476" s="163">
        <v>1.54</v>
      </c>
      <c r="BJ476" s="163" t="s">
        <v>16</v>
      </c>
      <c r="BK476" s="163">
        <v>21.27</v>
      </c>
      <c r="BL476" s="163">
        <v>8.0</v>
      </c>
      <c r="BM476" s="163" t="s">
        <v>16</v>
      </c>
      <c r="BN476" s="163" t="s">
        <v>16</v>
      </c>
      <c r="BO476" s="163" t="s">
        <v>16</v>
      </c>
      <c r="BP476" s="163" t="s">
        <v>16</v>
      </c>
      <c r="BQ476" s="163">
        <v>0.0</v>
      </c>
      <c r="BR476" s="163" t="s">
        <v>16</v>
      </c>
      <c r="BS476" s="163" t="s">
        <v>2413</v>
      </c>
      <c r="BT476" s="163" t="b">
        <v>0</v>
      </c>
      <c r="BU476" s="163" t="b">
        <v>0</v>
      </c>
      <c r="BV476" s="7" t="b">
        <v>0</v>
      </c>
      <c r="BW476" s="7" t="b">
        <v>0</v>
      </c>
      <c r="BX476" s="163" t="s">
        <v>16</v>
      </c>
      <c r="BY476" s="163" t="s">
        <v>16</v>
      </c>
      <c r="BZ476" s="163" t="s">
        <v>16</v>
      </c>
      <c r="CA476" s="163" t="s">
        <v>16</v>
      </c>
      <c r="CB476" s="163" t="s">
        <v>16</v>
      </c>
      <c r="CC476" s="163" t="s">
        <v>16</v>
      </c>
      <c r="CD476" s="163" t="s">
        <v>16</v>
      </c>
      <c r="CE476" s="163" t="s">
        <v>16</v>
      </c>
      <c r="CF476" s="163" t="s">
        <v>16</v>
      </c>
      <c r="CG476" s="163" t="s">
        <v>16</v>
      </c>
      <c r="CH476" s="163" t="s">
        <v>16</v>
      </c>
      <c r="CI476" s="163" t="s">
        <v>16</v>
      </c>
      <c r="CJ476" s="163" t="s">
        <v>16</v>
      </c>
      <c r="CK476" s="163" t="s">
        <v>16</v>
      </c>
      <c r="CL476" s="163" t="s">
        <v>16</v>
      </c>
      <c r="CM476" s="163" t="s">
        <v>2438</v>
      </c>
      <c r="CN476" s="163">
        <v>0.66</v>
      </c>
      <c r="CO476" s="154">
        <v>5.83</v>
      </c>
      <c r="CP476" s="163" t="s">
        <v>2534</v>
      </c>
      <c r="CQ476" s="174"/>
      <c r="CR476" s="174"/>
      <c r="CS476" s="174"/>
      <c r="CT476" s="174"/>
    </row>
    <row r="477">
      <c r="A477" s="7" t="s">
        <v>2535</v>
      </c>
      <c r="B477" s="132" t="b">
        <v>1</v>
      </c>
      <c r="C477" s="162"/>
      <c r="D477" s="163" t="s">
        <v>2536</v>
      </c>
      <c r="E477" s="67" t="s">
        <v>626</v>
      </c>
      <c r="F477" s="134" t="s">
        <v>2411</v>
      </c>
      <c r="I477" s="163"/>
      <c r="K477" s="163" t="b">
        <v>1</v>
      </c>
      <c r="M477" s="7" t="s">
        <v>560</v>
      </c>
      <c r="N477" s="7" t="str">
        <f t="shared" si="5"/>
        <v>FALSE</v>
      </c>
      <c r="O477" s="7" t="s">
        <v>16</v>
      </c>
      <c r="P477" s="7" t="s">
        <v>16</v>
      </c>
      <c r="Q477" s="7" t="s">
        <v>16</v>
      </c>
      <c r="R477" s="7" t="s">
        <v>559</v>
      </c>
      <c r="S477" s="7" t="s">
        <v>1588</v>
      </c>
      <c r="T477" s="170">
        <v>41.7036167</v>
      </c>
      <c r="U477" s="171">
        <v>-83.25525</v>
      </c>
      <c r="V477" s="172" t="s">
        <v>2537</v>
      </c>
      <c r="W477" s="163" t="s">
        <v>899</v>
      </c>
      <c r="X477" s="161" t="s">
        <v>805</v>
      </c>
      <c r="Y477" s="161" t="s">
        <v>878</v>
      </c>
      <c r="Z477" s="161" t="s">
        <v>879</v>
      </c>
      <c r="AA477" s="7" t="s">
        <v>880</v>
      </c>
      <c r="AB477" s="163">
        <v>0.75</v>
      </c>
      <c r="AC477" s="163" t="s">
        <v>16</v>
      </c>
      <c r="AD477" s="163">
        <v>6.95</v>
      </c>
      <c r="AE477" s="163" t="s">
        <v>16</v>
      </c>
      <c r="AF477" s="161">
        <v>0.22</v>
      </c>
      <c r="AG477" s="163" t="s">
        <v>16</v>
      </c>
      <c r="AH477" s="154">
        <v>26.38</v>
      </c>
      <c r="AI477" s="163" t="s">
        <v>16</v>
      </c>
      <c r="AJ477" s="163" t="s">
        <v>16</v>
      </c>
      <c r="AK477" s="163"/>
      <c r="AL477" s="163" t="s">
        <v>16</v>
      </c>
      <c r="AM477" s="163" t="s">
        <v>16</v>
      </c>
      <c r="AN477" s="163" t="s">
        <v>16</v>
      </c>
      <c r="AO477" s="163">
        <v>6.01</v>
      </c>
      <c r="AP477" s="163">
        <v>275.26</v>
      </c>
      <c r="AQ477" s="163">
        <v>1.5</v>
      </c>
      <c r="AR477" s="163">
        <v>2.87</v>
      </c>
      <c r="AS477" s="154">
        <v>0.11</v>
      </c>
      <c r="AT477" s="177"/>
      <c r="AU477" s="163">
        <v>6.16143344</v>
      </c>
      <c r="AV477" s="163" t="s">
        <v>16</v>
      </c>
      <c r="AW477" s="163" t="s">
        <v>16</v>
      </c>
      <c r="AX477" s="163">
        <v>10.8095</v>
      </c>
      <c r="AY477" s="163">
        <v>22.22</v>
      </c>
      <c r="AZ477" s="163">
        <v>5.55</v>
      </c>
      <c r="BA477" s="163">
        <v>3.73</v>
      </c>
      <c r="BB477" s="163">
        <v>6.17</v>
      </c>
      <c r="BC477" s="163">
        <v>0.419</v>
      </c>
      <c r="BD477" s="163"/>
      <c r="BE477" s="163" t="s">
        <v>16</v>
      </c>
      <c r="BF477" s="163">
        <v>0.73</v>
      </c>
      <c r="BG477" s="163">
        <v>0.11</v>
      </c>
      <c r="BH477" s="163" t="s">
        <v>16</v>
      </c>
      <c r="BI477" s="163">
        <v>0.57</v>
      </c>
      <c r="BJ477" s="163" t="s">
        <v>16</v>
      </c>
      <c r="BK477" s="163">
        <v>3.9</v>
      </c>
      <c r="BL477" s="163">
        <v>1.85</v>
      </c>
      <c r="BM477" s="163" t="s">
        <v>16</v>
      </c>
      <c r="BN477" s="163" t="s">
        <v>16</v>
      </c>
      <c r="BO477" s="163" t="s">
        <v>16</v>
      </c>
      <c r="BP477" s="163" t="s">
        <v>16</v>
      </c>
      <c r="BQ477" s="163">
        <v>0.0</v>
      </c>
      <c r="BR477" s="163" t="s">
        <v>16</v>
      </c>
      <c r="BS477" s="163" t="s">
        <v>2413</v>
      </c>
      <c r="BT477" s="163" t="b">
        <v>0</v>
      </c>
      <c r="BU477" s="163" t="b">
        <v>0</v>
      </c>
      <c r="BV477" s="7" t="b">
        <v>0</v>
      </c>
      <c r="BW477" s="7" t="b">
        <v>0</v>
      </c>
      <c r="BX477" s="163" t="s">
        <v>16</v>
      </c>
      <c r="BY477" s="163" t="s">
        <v>16</v>
      </c>
      <c r="BZ477" s="163" t="s">
        <v>16</v>
      </c>
      <c r="CA477" s="163" t="s">
        <v>16</v>
      </c>
      <c r="CB477" s="163" t="s">
        <v>16</v>
      </c>
      <c r="CC477" s="163" t="s">
        <v>16</v>
      </c>
      <c r="CD477" s="163" t="s">
        <v>16</v>
      </c>
      <c r="CE477" s="163" t="s">
        <v>16</v>
      </c>
      <c r="CF477" s="163" t="s">
        <v>16</v>
      </c>
      <c r="CG477" s="163" t="s">
        <v>16</v>
      </c>
      <c r="CH477" s="163" t="s">
        <v>16</v>
      </c>
      <c r="CI477" s="163" t="s">
        <v>16</v>
      </c>
      <c r="CJ477" s="163" t="s">
        <v>16</v>
      </c>
      <c r="CK477" s="163" t="s">
        <v>16</v>
      </c>
      <c r="CL477" s="163" t="s">
        <v>16</v>
      </c>
      <c r="CM477" s="163" t="s">
        <v>2438</v>
      </c>
      <c r="CN477" s="163">
        <v>0.98</v>
      </c>
      <c r="CO477" s="154">
        <v>5.83</v>
      </c>
      <c r="CP477" s="163" t="s">
        <v>2538</v>
      </c>
      <c r="CQ477" s="174"/>
      <c r="CR477" s="174"/>
      <c r="CS477" s="174"/>
      <c r="CT477" s="174"/>
    </row>
    <row r="478">
      <c r="A478" s="7" t="s">
        <v>2539</v>
      </c>
      <c r="B478" s="132" t="b">
        <v>1</v>
      </c>
      <c r="C478" s="162"/>
      <c r="D478" s="163" t="s">
        <v>2540</v>
      </c>
      <c r="E478" s="67" t="s">
        <v>626</v>
      </c>
      <c r="F478" s="134" t="s">
        <v>2411</v>
      </c>
      <c r="I478" s="163"/>
      <c r="K478" s="163" t="b">
        <v>1</v>
      </c>
      <c r="M478" s="7" t="s">
        <v>560</v>
      </c>
      <c r="N478" s="7" t="str">
        <f t="shared" si="5"/>
        <v>FALSE</v>
      </c>
      <c r="O478" s="7" t="s">
        <v>16</v>
      </c>
      <c r="P478" s="7" t="s">
        <v>16</v>
      </c>
      <c r="Q478" s="7" t="s">
        <v>16</v>
      </c>
      <c r="R478" s="7" t="s">
        <v>559</v>
      </c>
      <c r="S478" s="7" t="s">
        <v>1588</v>
      </c>
      <c r="T478" s="170">
        <v>41.76135</v>
      </c>
      <c r="U478" s="171">
        <v>-83.33285</v>
      </c>
      <c r="V478" s="172" t="s">
        <v>2541</v>
      </c>
      <c r="W478" s="163" t="s">
        <v>876</v>
      </c>
      <c r="X478" s="161" t="s">
        <v>805</v>
      </c>
      <c r="Y478" s="161" t="s">
        <v>878</v>
      </c>
      <c r="Z478" s="161" t="s">
        <v>879</v>
      </c>
      <c r="AA478" s="7" t="s">
        <v>880</v>
      </c>
      <c r="AB478" s="163">
        <v>0.75</v>
      </c>
      <c r="AC478" s="163" t="s">
        <v>16</v>
      </c>
      <c r="AD478" s="163">
        <v>5.27</v>
      </c>
      <c r="AE478" s="163" t="s">
        <v>16</v>
      </c>
      <c r="AF478" s="161">
        <v>0.22</v>
      </c>
      <c r="AG478" s="163" t="s">
        <v>16</v>
      </c>
      <c r="AH478" s="154">
        <v>25.17</v>
      </c>
      <c r="AI478" s="163" t="s">
        <v>16</v>
      </c>
      <c r="AJ478" s="163" t="s">
        <v>16</v>
      </c>
      <c r="AK478" s="163"/>
      <c r="AL478" s="163" t="s">
        <v>16</v>
      </c>
      <c r="AM478" s="163" t="s">
        <v>16</v>
      </c>
      <c r="AN478" s="163" t="s">
        <v>16</v>
      </c>
      <c r="AO478" s="163">
        <v>7.81</v>
      </c>
      <c r="AP478" s="163">
        <v>288.85</v>
      </c>
      <c r="AQ478" s="163">
        <v>1.0</v>
      </c>
      <c r="AR478" s="163">
        <v>6.15</v>
      </c>
      <c r="AS478" s="154">
        <v>0.45</v>
      </c>
      <c r="AT478" s="154">
        <v>0.23</v>
      </c>
      <c r="AU478" s="163">
        <v>6.72123474</v>
      </c>
      <c r="AV478" s="163" t="s">
        <v>16</v>
      </c>
      <c r="AW478" s="163" t="s">
        <v>16</v>
      </c>
      <c r="AX478" s="163">
        <v>20.475</v>
      </c>
      <c r="AY478" s="163">
        <v>32.71</v>
      </c>
      <c r="AZ478" s="163">
        <v>8.49</v>
      </c>
      <c r="BA478" s="163">
        <v>3.71</v>
      </c>
      <c r="BB478" s="163">
        <v>2.95</v>
      </c>
      <c r="BC478" s="163">
        <v>0.002</v>
      </c>
      <c r="BD478" s="163"/>
      <c r="BE478" s="163" t="s">
        <v>16</v>
      </c>
      <c r="BF478" s="163">
        <v>1.67</v>
      </c>
      <c r="BG478" s="163">
        <v>0.22</v>
      </c>
      <c r="BH478" s="163" t="s">
        <v>16</v>
      </c>
      <c r="BI478" s="163">
        <v>0.87</v>
      </c>
      <c r="BJ478" s="163" t="s">
        <v>16</v>
      </c>
      <c r="BK478" s="163">
        <v>8.24</v>
      </c>
      <c r="BL478" s="163">
        <v>3.62</v>
      </c>
      <c r="BM478" s="163" t="s">
        <v>16</v>
      </c>
      <c r="BN478" s="163" t="s">
        <v>16</v>
      </c>
      <c r="BO478" s="163" t="s">
        <v>16</v>
      </c>
      <c r="BP478" s="163" t="s">
        <v>16</v>
      </c>
      <c r="BQ478" s="163">
        <v>0.0</v>
      </c>
      <c r="BR478" s="163" t="s">
        <v>16</v>
      </c>
      <c r="BS478" s="163" t="s">
        <v>2413</v>
      </c>
      <c r="BT478" s="163" t="b">
        <v>0</v>
      </c>
      <c r="BU478" s="163" t="b">
        <v>0</v>
      </c>
      <c r="BV478" s="7" t="b">
        <v>0</v>
      </c>
      <c r="BW478" s="7" t="b">
        <v>0</v>
      </c>
      <c r="BX478" s="163" t="s">
        <v>16</v>
      </c>
      <c r="BY478" s="163" t="s">
        <v>16</v>
      </c>
      <c r="BZ478" s="163" t="s">
        <v>16</v>
      </c>
      <c r="CA478" s="163" t="s">
        <v>16</v>
      </c>
      <c r="CB478" s="163" t="s">
        <v>16</v>
      </c>
      <c r="CC478" s="163" t="s">
        <v>16</v>
      </c>
      <c r="CD478" s="163" t="s">
        <v>16</v>
      </c>
      <c r="CE478" s="163" t="s">
        <v>16</v>
      </c>
      <c r="CF478" s="163" t="s">
        <v>16</v>
      </c>
      <c r="CG478" s="163" t="s">
        <v>16</v>
      </c>
      <c r="CH478" s="163" t="s">
        <v>16</v>
      </c>
      <c r="CI478" s="163" t="s">
        <v>16</v>
      </c>
      <c r="CJ478" s="163" t="s">
        <v>16</v>
      </c>
      <c r="CK478" s="163" t="s">
        <v>16</v>
      </c>
      <c r="CL478" s="163" t="s">
        <v>16</v>
      </c>
      <c r="CM478" s="163" t="s">
        <v>2438</v>
      </c>
      <c r="CN478" s="163">
        <v>0.33</v>
      </c>
      <c r="CO478" s="154">
        <v>9.72</v>
      </c>
      <c r="CP478" s="163" t="s">
        <v>2542</v>
      </c>
      <c r="CQ478" s="174"/>
      <c r="CR478" s="174"/>
      <c r="CS478" s="174"/>
      <c r="CT478" s="174"/>
    </row>
    <row r="479">
      <c r="A479" s="7" t="s">
        <v>2543</v>
      </c>
      <c r="B479" s="132" t="b">
        <v>1</v>
      </c>
      <c r="C479" s="162"/>
      <c r="D479" s="163" t="s">
        <v>2544</v>
      </c>
      <c r="E479" s="67" t="s">
        <v>626</v>
      </c>
      <c r="F479" s="134" t="s">
        <v>2411</v>
      </c>
      <c r="I479" s="163"/>
      <c r="K479" s="163" t="b">
        <v>1</v>
      </c>
      <c r="M479" s="7" t="s">
        <v>560</v>
      </c>
      <c r="N479" s="7" t="str">
        <f t="shared" si="5"/>
        <v>FALSE</v>
      </c>
      <c r="O479" s="7" t="s">
        <v>16</v>
      </c>
      <c r="P479" s="7" t="s">
        <v>16</v>
      </c>
      <c r="Q479" s="7" t="s">
        <v>16</v>
      </c>
      <c r="R479" s="7" t="s">
        <v>559</v>
      </c>
      <c r="S479" s="7" t="s">
        <v>1588</v>
      </c>
      <c r="T479" s="170">
        <v>41.8256667</v>
      </c>
      <c r="U479" s="171">
        <v>-83.19825</v>
      </c>
      <c r="V479" s="172" t="s">
        <v>2545</v>
      </c>
      <c r="W479" s="163" t="s">
        <v>890</v>
      </c>
      <c r="X479" s="161" t="s">
        <v>805</v>
      </c>
      <c r="Y479" s="161" t="s">
        <v>878</v>
      </c>
      <c r="Z479" s="161" t="s">
        <v>879</v>
      </c>
      <c r="AA479" s="7" t="s">
        <v>880</v>
      </c>
      <c r="AB479" s="163">
        <v>0.75</v>
      </c>
      <c r="AC479" s="163" t="s">
        <v>16</v>
      </c>
      <c r="AD479" s="163">
        <v>8.8</v>
      </c>
      <c r="AE479" s="163" t="s">
        <v>16</v>
      </c>
      <c r="AF479" s="161">
        <v>0.22</v>
      </c>
      <c r="AG479" s="163" t="s">
        <v>16</v>
      </c>
      <c r="AH479" s="154">
        <v>24.77</v>
      </c>
      <c r="AI479" s="163" t="s">
        <v>16</v>
      </c>
      <c r="AJ479" s="163" t="s">
        <v>16</v>
      </c>
      <c r="AK479" s="163"/>
      <c r="AL479" s="163" t="s">
        <v>16</v>
      </c>
      <c r="AM479" s="163" t="s">
        <v>16</v>
      </c>
      <c r="AN479" s="163" t="s">
        <v>16</v>
      </c>
      <c r="AO479" s="163">
        <v>7.27</v>
      </c>
      <c r="AP479" s="163">
        <v>207.83</v>
      </c>
      <c r="AQ479" s="163">
        <v>3.0</v>
      </c>
      <c r="AR479" s="163">
        <v>0.915</v>
      </c>
      <c r="AS479" s="154">
        <v>0.1</v>
      </c>
      <c r="AT479" s="177"/>
      <c r="AU479" s="163">
        <v>0.42358316</v>
      </c>
      <c r="AV479" s="163" t="s">
        <v>16</v>
      </c>
      <c r="AW479" s="163" t="s">
        <v>16</v>
      </c>
      <c r="AX479" s="163">
        <v>5.1285</v>
      </c>
      <c r="AY479" s="163">
        <v>12.12</v>
      </c>
      <c r="AZ479" s="163">
        <v>3.27</v>
      </c>
      <c r="BA479" s="163">
        <v>4.46</v>
      </c>
      <c r="BB479" s="163">
        <v>9.05</v>
      </c>
      <c r="BC479" s="163">
        <v>0.166</v>
      </c>
      <c r="BD479" s="163"/>
      <c r="BE479" s="163" t="s">
        <v>16</v>
      </c>
      <c r="BF479" s="163">
        <v>0.42</v>
      </c>
      <c r="BG479" s="163">
        <v>0.08</v>
      </c>
      <c r="BH479" s="163" t="s">
        <v>16</v>
      </c>
      <c r="BI479" s="163">
        <v>0.17</v>
      </c>
      <c r="BJ479" s="163" t="s">
        <v>16</v>
      </c>
      <c r="BK479" s="163">
        <v>1.62</v>
      </c>
      <c r="BL479" s="163">
        <v>0.85</v>
      </c>
      <c r="BM479" s="163" t="s">
        <v>16</v>
      </c>
      <c r="BN479" s="163" t="s">
        <v>16</v>
      </c>
      <c r="BO479" s="163" t="s">
        <v>16</v>
      </c>
      <c r="BP479" s="163" t="s">
        <v>16</v>
      </c>
      <c r="BQ479" s="163">
        <v>0.0</v>
      </c>
      <c r="BR479" s="163" t="s">
        <v>16</v>
      </c>
      <c r="BS479" s="163" t="s">
        <v>2413</v>
      </c>
      <c r="BT479" s="163" t="b">
        <v>0</v>
      </c>
      <c r="BU479" s="163" t="b">
        <v>0</v>
      </c>
      <c r="BV479" s="7" t="b">
        <v>0</v>
      </c>
      <c r="BW479" s="7" t="b">
        <v>0</v>
      </c>
      <c r="BX479" s="163" t="s">
        <v>16</v>
      </c>
      <c r="BY479" s="163" t="s">
        <v>16</v>
      </c>
      <c r="BZ479" s="163" t="s">
        <v>16</v>
      </c>
      <c r="CA479" s="163" t="s">
        <v>16</v>
      </c>
      <c r="CB479" s="163" t="s">
        <v>16</v>
      </c>
      <c r="CC479" s="163" t="s">
        <v>16</v>
      </c>
      <c r="CD479" s="163" t="s">
        <v>16</v>
      </c>
      <c r="CE479" s="163" t="s">
        <v>16</v>
      </c>
      <c r="CF479" s="163" t="s">
        <v>16</v>
      </c>
      <c r="CG479" s="163" t="s">
        <v>16</v>
      </c>
      <c r="CH479" s="163" t="s">
        <v>16</v>
      </c>
      <c r="CI479" s="163" t="s">
        <v>16</v>
      </c>
      <c r="CJ479" s="163" t="s">
        <v>16</v>
      </c>
      <c r="CK479" s="163" t="s">
        <v>16</v>
      </c>
      <c r="CL479" s="163" t="s">
        <v>16</v>
      </c>
      <c r="CM479" s="163" t="s">
        <v>2438</v>
      </c>
      <c r="CN479" s="163">
        <v>0.66</v>
      </c>
      <c r="CO479" s="154">
        <v>9.91</v>
      </c>
      <c r="CP479" s="163" t="s">
        <v>2546</v>
      </c>
      <c r="CQ479" s="174"/>
      <c r="CR479" s="174"/>
      <c r="CS479" s="174"/>
      <c r="CT479" s="174"/>
    </row>
    <row r="480">
      <c r="A480" s="7" t="s">
        <v>2547</v>
      </c>
      <c r="B480" s="132" t="b">
        <v>1</v>
      </c>
      <c r="C480" s="162"/>
      <c r="D480" s="163" t="s">
        <v>2548</v>
      </c>
      <c r="E480" s="67" t="s">
        <v>626</v>
      </c>
      <c r="F480" s="134" t="s">
        <v>2411</v>
      </c>
      <c r="I480" s="163"/>
      <c r="K480" s="163" t="b">
        <v>1</v>
      </c>
      <c r="M480" s="7" t="s">
        <v>560</v>
      </c>
      <c r="N480" s="7" t="str">
        <f t="shared" si="5"/>
        <v>FALSE</v>
      </c>
      <c r="O480" s="7" t="s">
        <v>16</v>
      </c>
      <c r="P480" s="7" t="s">
        <v>16</v>
      </c>
      <c r="Q480" s="7" t="s">
        <v>16</v>
      </c>
      <c r="R480" s="7" t="s">
        <v>559</v>
      </c>
      <c r="S480" s="7" t="s">
        <v>1588</v>
      </c>
      <c r="T480" s="170">
        <v>41.7174667</v>
      </c>
      <c r="U480" s="171">
        <v>-83.424367</v>
      </c>
      <c r="V480" s="172" t="s">
        <v>2549</v>
      </c>
      <c r="W480" s="163" t="s">
        <v>2533</v>
      </c>
      <c r="X480" s="161" t="s">
        <v>805</v>
      </c>
      <c r="Y480" s="161" t="s">
        <v>878</v>
      </c>
      <c r="Z480" s="161" t="s">
        <v>879</v>
      </c>
      <c r="AA480" s="7" t="s">
        <v>880</v>
      </c>
      <c r="AB480" s="163">
        <v>0.75</v>
      </c>
      <c r="AC480" s="163" t="s">
        <v>16</v>
      </c>
      <c r="AD480" s="163">
        <v>2.83</v>
      </c>
      <c r="AE480" s="163" t="s">
        <v>16</v>
      </c>
      <c r="AF480" s="161">
        <v>0.22</v>
      </c>
      <c r="AG480" s="163" t="s">
        <v>16</v>
      </c>
      <c r="AH480" s="154">
        <v>25.28</v>
      </c>
      <c r="AI480" s="163" t="s">
        <v>16</v>
      </c>
      <c r="AJ480" s="163" t="s">
        <v>16</v>
      </c>
      <c r="AK480" s="163"/>
      <c r="AL480" s="163" t="s">
        <v>16</v>
      </c>
      <c r="AM480" s="163" t="s">
        <v>16</v>
      </c>
      <c r="AN480" s="163" t="s">
        <v>16</v>
      </c>
      <c r="AO480" s="163">
        <v>8.48</v>
      </c>
      <c r="AP480" s="163">
        <v>331.79</v>
      </c>
      <c r="AQ480" s="163">
        <v>0.5</v>
      </c>
      <c r="AR480" s="163">
        <v>12.2</v>
      </c>
      <c r="AS480" s="154">
        <v>1.35</v>
      </c>
      <c r="AT480" s="177"/>
      <c r="AU480" s="163">
        <v>20.9934788</v>
      </c>
      <c r="AV480" s="163" t="s">
        <v>16</v>
      </c>
      <c r="AW480" s="163" t="s">
        <v>16</v>
      </c>
      <c r="AX480" s="163">
        <v>45.11</v>
      </c>
      <c r="AY480" s="163">
        <v>70.64</v>
      </c>
      <c r="AZ480" s="163">
        <v>17.99</v>
      </c>
      <c r="BA480" s="163">
        <v>13.83</v>
      </c>
      <c r="BB480" s="163">
        <v>1.58</v>
      </c>
      <c r="BC480" s="163">
        <v>0.003</v>
      </c>
      <c r="BD480" s="163"/>
      <c r="BE480" s="163" t="s">
        <v>16</v>
      </c>
      <c r="BF480" s="163">
        <v>2.83</v>
      </c>
      <c r="BG480" s="163">
        <v>0.5</v>
      </c>
      <c r="BH480" s="163" t="s">
        <v>16</v>
      </c>
      <c r="BI480" s="163">
        <v>1.23</v>
      </c>
      <c r="BJ480" s="163" t="s">
        <v>16</v>
      </c>
      <c r="BK480" s="163">
        <v>14.45</v>
      </c>
      <c r="BL480" s="163">
        <v>6.38</v>
      </c>
      <c r="BM480" s="163" t="s">
        <v>16</v>
      </c>
      <c r="BN480" s="163" t="s">
        <v>16</v>
      </c>
      <c r="BO480" s="163" t="s">
        <v>16</v>
      </c>
      <c r="BP480" s="163" t="s">
        <v>16</v>
      </c>
      <c r="BQ480" s="163">
        <v>0.0</v>
      </c>
      <c r="BR480" s="163" t="s">
        <v>16</v>
      </c>
      <c r="BS480" s="163" t="s">
        <v>2413</v>
      </c>
      <c r="BT480" s="163" t="b">
        <v>0</v>
      </c>
      <c r="BU480" s="163" t="b">
        <v>0</v>
      </c>
      <c r="BV480" s="7" t="b">
        <v>0</v>
      </c>
      <c r="BW480" s="7" t="b">
        <v>0</v>
      </c>
      <c r="BX480" s="163" t="s">
        <v>16</v>
      </c>
      <c r="BY480" s="163" t="s">
        <v>16</v>
      </c>
      <c r="BZ480" s="163" t="s">
        <v>16</v>
      </c>
      <c r="CA480" s="163" t="s">
        <v>16</v>
      </c>
      <c r="CB480" s="163" t="s">
        <v>16</v>
      </c>
      <c r="CC480" s="163" t="s">
        <v>16</v>
      </c>
      <c r="CD480" s="163" t="s">
        <v>16</v>
      </c>
      <c r="CE480" s="163" t="s">
        <v>16</v>
      </c>
      <c r="CF480" s="163" t="s">
        <v>16</v>
      </c>
      <c r="CG480" s="163" t="s">
        <v>16</v>
      </c>
      <c r="CH480" s="163" t="s">
        <v>16</v>
      </c>
      <c r="CI480" s="163" t="s">
        <v>16</v>
      </c>
      <c r="CJ480" s="163" t="s">
        <v>16</v>
      </c>
      <c r="CK480" s="163" t="s">
        <v>16</v>
      </c>
      <c r="CL480" s="163" t="s">
        <v>16</v>
      </c>
      <c r="CM480" s="163" t="s">
        <v>2438</v>
      </c>
      <c r="CN480" s="163">
        <v>0.33</v>
      </c>
      <c r="CO480" s="154">
        <v>7.78</v>
      </c>
      <c r="CP480" s="163" t="s">
        <v>2550</v>
      </c>
      <c r="CQ480" s="174"/>
      <c r="CR480" s="174"/>
      <c r="CS480" s="174"/>
      <c r="CT480" s="174"/>
    </row>
    <row r="481">
      <c r="A481" s="7" t="s">
        <v>2551</v>
      </c>
      <c r="B481" s="132" t="b">
        <v>1</v>
      </c>
      <c r="C481" s="162"/>
      <c r="D481" s="163" t="s">
        <v>2552</v>
      </c>
      <c r="E481" s="67" t="s">
        <v>626</v>
      </c>
      <c r="F481" s="134" t="s">
        <v>2411</v>
      </c>
      <c r="I481" s="163"/>
      <c r="K481" s="163" t="b">
        <v>1</v>
      </c>
      <c r="M481" s="7" t="s">
        <v>560</v>
      </c>
      <c r="N481" s="7" t="str">
        <f t="shared" si="5"/>
        <v>FALSE</v>
      </c>
      <c r="O481" s="7" t="s">
        <v>16</v>
      </c>
      <c r="P481" s="7" t="s">
        <v>16</v>
      </c>
      <c r="Q481" s="7" t="s">
        <v>16</v>
      </c>
      <c r="R481" s="7" t="s">
        <v>559</v>
      </c>
      <c r="S481" s="7" t="s">
        <v>1588</v>
      </c>
      <c r="T481" s="170">
        <v>41.702</v>
      </c>
      <c r="U481" s="171">
        <v>-83.254333</v>
      </c>
      <c r="V481" s="172" t="s">
        <v>2553</v>
      </c>
      <c r="W481" s="163" t="s">
        <v>899</v>
      </c>
      <c r="X481" s="161" t="s">
        <v>805</v>
      </c>
      <c r="Y481" s="161" t="s">
        <v>878</v>
      </c>
      <c r="Z481" s="161" t="s">
        <v>879</v>
      </c>
      <c r="AA481" s="7" t="s">
        <v>880</v>
      </c>
      <c r="AB481" s="163">
        <v>0.75</v>
      </c>
      <c r="AC481" s="163" t="s">
        <v>16</v>
      </c>
      <c r="AD481" s="163">
        <v>6.89</v>
      </c>
      <c r="AE481" s="163" t="s">
        <v>16</v>
      </c>
      <c r="AF481" s="161">
        <v>0.22</v>
      </c>
      <c r="AG481" s="163" t="s">
        <v>16</v>
      </c>
      <c r="AH481" s="154">
        <v>25.03</v>
      </c>
      <c r="AI481" s="163" t="s">
        <v>16</v>
      </c>
      <c r="AJ481" s="163" t="s">
        <v>16</v>
      </c>
      <c r="AK481" s="163"/>
      <c r="AL481" s="163" t="s">
        <v>16</v>
      </c>
      <c r="AM481" s="163" t="s">
        <v>16</v>
      </c>
      <c r="AN481" s="163" t="s">
        <v>16</v>
      </c>
      <c r="AO481" s="163">
        <v>8.73</v>
      </c>
      <c r="AP481" s="163">
        <v>287.46</v>
      </c>
      <c r="AQ481" s="163">
        <v>1.0</v>
      </c>
      <c r="AR481" s="163">
        <v>6.63</v>
      </c>
      <c r="AS481" s="154">
        <v>0.73</v>
      </c>
      <c r="AT481" s="154">
        <v>0.25</v>
      </c>
      <c r="AU481" s="163">
        <v>7.82304354</v>
      </c>
      <c r="AV481" s="163" t="s">
        <v>16</v>
      </c>
      <c r="AW481" s="163" t="s">
        <v>16</v>
      </c>
      <c r="AX481" s="163">
        <v>21.385</v>
      </c>
      <c r="AY481" s="163">
        <v>29.66</v>
      </c>
      <c r="AZ481" s="163">
        <v>7.09</v>
      </c>
      <c r="BA481" s="163">
        <v>3.64</v>
      </c>
      <c r="BB481" s="163">
        <v>1.37</v>
      </c>
      <c r="BC481" s="163">
        <v>0.003</v>
      </c>
      <c r="BD481" s="163"/>
      <c r="BE481" s="163" t="s">
        <v>16</v>
      </c>
      <c r="BF481" s="163">
        <v>2.08</v>
      </c>
      <c r="BG481" s="163">
        <v>0.3</v>
      </c>
      <c r="BH481" s="163" t="s">
        <v>16</v>
      </c>
      <c r="BI481" s="163">
        <v>0.87</v>
      </c>
      <c r="BJ481" s="163" t="s">
        <v>16</v>
      </c>
      <c r="BK481" s="163">
        <v>6.73</v>
      </c>
      <c r="BL481" s="163">
        <v>4.08</v>
      </c>
      <c r="BM481" s="163" t="s">
        <v>16</v>
      </c>
      <c r="BN481" s="163" t="s">
        <v>16</v>
      </c>
      <c r="BO481" s="163" t="s">
        <v>16</v>
      </c>
      <c r="BP481" s="163" t="s">
        <v>16</v>
      </c>
      <c r="BQ481" s="163">
        <v>0.0</v>
      </c>
      <c r="BR481" s="163" t="s">
        <v>16</v>
      </c>
      <c r="BS481" s="163" t="s">
        <v>2413</v>
      </c>
      <c r="BT481" s="163" t="b">
        <v>0</v>
      </c>
      <c r="BU481" s="163" t="b">
        <v>0</v>
      </c>
      <c r="BV481" s="7" t="b">
        <v>0</v>
      </c>
      <c r="BW481" s="7" t="b">
        <v>0</v>
      </c>
      <c r="BX481" s="163" t="s">
        <v>16</v>
      </c>
      <c r="BY481" s="163" t="s">
        <v>16</v>
      </c>
      <c r="BZ481" s="163" t="s">
        <v>16</v>
      </c>
      <c r="CA481" s="163" t="s">
        <v>16</v>
      </c>
      <c r="CB481" s="163" t="s">
        <v>16</v>
      </c>
      <c r="CC481" s="163" t="s">
        <v>16</v>
      </c>
      <c r="CD481" s="163" t="s">
        <v>16</v>
      </c>
      <c r="CE481" s="163" t="s">
        <v>16</v>
      </c>
      <c r="CF481" s="163" t="s">
        <v>16</v>
      </c>
      <c r="CG481" s="163" t="s">
        <v>16</v>
      </c>
      <c r="CH481" s="163" t="s">
        <v>16</v>
      </c>
      <c r="CI481" s="163" t="s">
        <v>16</v>
      </c>
      <c r="CJ481" s="163" t="s">
        <v>16</v>
      </c>
      <c r="CK481" s="163" t="s">
        <v>16</v>
      </c>
      <c r="CL481" s="163" t="s">
        <v>16</v>
      </c>
      <c r="CM481" s="163" t="s">
        <v>2438</v>
      </c>
      <c r="CN481" s="163">
        <v>0.33</v>
      </c>
      <c r="CO481" s="154">
        <v>5.83</v>
      </c>
      <c r="CP481" s="163" t="s">
        <v>2554</v>
      </c>
      <c r="CQ481" s="174"/>
      <c r="CR481" s="174"/>
      <c r="CS481" s="174"/>
      <c r="CT481" s="174"/>
    </row>
    <row r="482">
      <c r="A482" s="7" t="s">
        <v>2555</v>
      </c>
      <c r="B482" s="132" t="b">
        <v>1</v>
      </c>
      <c r="C482" s="162"/>
      <c r="D482" s="163" t="s">
        <v>2556</v>
      </c>
      <c r="E482" s="67" t="s">
        <v>626</v>
      </c>
      <c r="F482" s="134" t="s">
        <v>2411</v>
      </c>
      <c r="I482" s="163"/>
      <c r="K482" s="163" t="b">
        <v>1</v>
      </c>
      <c r="M482" s="7" t="s">
        <v>560</v>
      </c>
      <c r="N482" s="7" t="str">
        <f t="shared" si="5"/>
        <v>FALSE</v>
      </c>
      <c r="O482" s="7" t="s">
        <v>16</v>
      </c>
      <c r="P482" s="7" t="s">
        <v>16</v>
      </c>
      <c r="Q482" s="7" t="s">
        <v>16</v>
      </c>
      <c r="R482" s="7" t="s">
        <v>559</v>
      </c>
      <c r="S482" s="7" t="s">
        <v>1588</v>
      </c>
      <c r="T482" s="170">
        <v>41.7627833</v>
      </c>
      <c r="U482" s="171">
        <v>-83.32965</v>
      </c>
      <c r="V482" s="172" t="s">
        <v>2557</v>
      </c>
      <c r="W482" s="163" t="s">
        <v>876</v>
      </c>
      <c r="X482" s="161" t="s">
        <v>805</v>
      </c>
      <c r="Y482" s="161" t="s">
        <v>878</v>
      </c>
      <c r="Z482" s="161" t="s">
        <v>879</v>
      </c>
      <c r="AA482" s="7" t="s">
        <v>880</v>
      </c>
      <c r="AB482" s="163">
        <v>0.75</v>
      </c>
      <c r="AC482" s="163" t="s">
        <v>16</v>
      </c>
      <c r="AD482" s="163">
        <v>5.71</v>
      </c>
      <c r="AE482" s="163" t="s">
        <v>16</v>
      </c>
      <c r="AF482" s="161">
        <v>0.22</v>
      </c>
      <c r="AG482" s="163" t="s">
        <v>16</v>
      </c>
      <c r="AH482" s="154">
        <v>22.42</v>
      </c>
      <c r="AI482" s="163" t="s">
        <v>16</v>
      </c>
      <c r="AJ482" s="163" t="s">
        <v>16</v>
      </c>
      <c r="AK482" s="163"/>
      <c r="AL482" s="163" t="s">
        <v>16</v>
      </c>
      <c r="AM482" s="163" t="s">
        <v>16</v>
      </c>
      <c r="AN482" s="163" t="s">
        <v>16</v>
      </c>
      <c r="AO482" s="163">
        <v>7.58</v>
      </c>
      <c r="AP482" s="163">
        <v>243.76</v>
      </c>
      <c r="AQ482" s="163">
        <v>1.5</v>
      </c>
      <c r="AR482" s="163">
        <v>4.88</v>
      </c>
      <c r="AS482" s="154">
        <v>0.21</v>
      </c>
      <c r="AT482" s="154">
        <v>0.19</v>
      </c>
      <c r="AU482" s="163">
        <v>9.27901953</v>
      </c>
      <c r="AV482" s="163" t="s">
        <v>16</v>
      </c>
      <c r="AW482" s="163" t="s">
        <v>16</v>
      </c>
      <c r="AX482" s="163">
        <v>22.62</v>
      </c>
      <c r="AY482" s="163">
        <v>31.21</v>
      </c>
      <c r="AZ482" s="163">
        <v>8.17</v>
      </c>
      <c r="BA482" s="163">
        <v>11.26</v>
      </c>
      <c r="BB482" s="163">
        <v>8.02</v>
      </c>
      <c r="BC482" s="163">
        <v>0.009</v>
      </c>
      <c r="BD482" s="163"/>
      <c r="BE482" s="163" t="s">
        <v>16</v>
      </c>
      <c r="BF482" s="163">
        <v>1.19</v>
      </c>
      <c r="BG482" s="163">
        <v>0.2</v>
      </c>
      <c r="BH482" s="163" t="s">
        <v>16</v>
      </c>
      <c r="BI482" s="163">
        <v>0.49</v>
      </c>
      <c r="BJ482" s="163" t="s">
        <v>16</v>
      </c>
      <c r="BK482" s="163">
        <v>7.48</v>
      </c>
      <c r="BL482" s="163">
        <v>2.28</v>
      </c>
      <c r="BM482" s="163" t="s">
        <v>16</v>
      </c>
      <c r="BN482" s="163" t="s">
        <v>16</v>
      </c>
      <c r="BO482" s="163" t="s">
        <v>16</v>
      </c>
      <c r="BP482" s="163" t="s">
        <v>16</v>
      </c>
      <c r="BQ482" s="163">
        <v>0.0</v>
      </c>
      <c r="BR482" s="163" t="s">
        <v>16</v>
      </c>
      <c r="BS482" s="163" t="s">
        <v>2413</v>
      </c>
      <c r="BT482" s="163" t="b">
        <v>0</v>
      </c>
      <c r="BU482" s="163" t="b">
        <v>0</v>
      </c>
      <c r="BV482" s="7" t="b">
        <v>0</v>
      </c>
      <c r="BW482" s="7" t="b">
        <v>0</v>
      </c>
      <c r="BX482" s="163" t="s">
        <v>16</v>
      </c>
      <c r="BY482" s="163" t="s">
        <v>16</v>
      </c>
      <c r="BZ482" s="163" t="s">
        <v>16</v>
      </c>
      <c r="CA482" s="163" t="s">
        <v>16</v>
      </c>
      <c r="CB482" s="163" t="s">
        <v>16</v>
      </c>
      <c r="CC482" s="163" t="s">
        <v>16</v>
      </c>
      <c r="CD482" s="163" t="s">
        <v>16</v>
      </c>
      <c r="CE482" s="163" t="s">
        <v>16</v>
      </c>
      <c r="CF482" s="163" t="s">
        <v>16</v>
      </c>
      <c r="CG482" s="163" t="s">
        <v>16</v>
      </c>
      <c r="CH482" s="163" t="s">
        <v>16</v>
      </c>
      <c r="CI482" s="163" t="s">
        <v>16</v>
      </c>
      <c r="CJ482" s="163" t="s">
        <v>16</v>
      </c>
      <c r="CK482" s="163" t="s">
        <v>16</v>
      </c>
      <c r="CL482" s="163" t="s">
        <v>16</v>
      </c>
      <c r="CM482" s="163" t="s">
        <v>2414</v>
      </c>
      <c r="CN482" s="163">
        <v>1.64</v>
      </c>
      <c r="CO482" s="154">
        <v>7.78</v>
      </c>
      <c r="CP482" s="163" t="s">
        <v>2558</v>
      </c>
      <c r="CQ482" s="174"/>
      <c r="CR482" s="174"/>
      <c r="CS482" s="174"/>
      <c r="CT482" s="174"/>
    </row>
    <row r="483">
      <c r="A483" s="7" t="s">
        <v>2559</v>
      </c>
      <c r="B483" s="132" t="b">
        <v>1</v>
      </c>
      <c r="C483" s="162"/>
      <c r="D483" s="163" t="s">
        <v>2560</v>
      </c>
      <c r="E483" s="67" t="s">
        <v>626</v>
      </c>
      <c r="F483" s="134" t="s">
        <v>2411</v>
      </c>
      <c r="I483" s="163"/>
      <c r="K483" s="163" t="b">
        <v>1</v>
      </c>
      <c r="M483" s="7" t="s">
        <v>560</v>
      </c>
      <c r="N483" s="7" t="str">
        <f t="shared" si="5"/>
        <v>FALSE</v>
      </c>
      <c r="O483" s="7" t="s">
        <v>16</v>
      </c>
      <c r="P483" s="7" t="s">
        <v>16</v>
      </c>
      <c r="Q483" s="7" t="s">
        <v>16</v>
      </c>
      <c r="R483" s="7" t="s">
        <v>559</v>
      </c>
      <c r="S483" s="7" t="s">
        <v>1588</v>
      </c>
      <c r="T483" s="170">
        <v>41.8275333</v>
      </c>
      <c r="U483" s="171">
        <v>-83.196683</v>
      </c>
      <c r="V483" s="172" t="s">
        <v>2561</v>
      </c>
      <c r="W483" s="163" t="s">
        <v>890</v>
      </c>
      <c r="X483" s="161" t="s">
        <v>805</v>
      </c>
      <c r="Y483" s="161" t="s">
        <v>878</v>
      </c>
      <c r="Z483" s="161" t="s">
        <v>879</v>
      </c>
      <c r="AA483" s="7" t="s">
        <v>880</v>
      </c>
      <c r="AB483" s="163">
        <v>0.75</v>
      </c>
      <c r="AC483" s="163" t="s">
        <v>16</v>
      </c>
      <c r="AD483" s="163">
        <v>8.63</v>
      </c>
      <c r="AE483" s="163" t="s">
        <v>16</v>
      </c>
      <c r="AF483" s="161">
        <v>0.22</v>
      </c>
      <c r="AG483" s="163" t="s">
        <v>16</v>
      </c>
      <c r="AH483" s="154">
        <v>22.21</v>
      </c>
      <c r="AI483" s="163" t="s">
        <v>16</v>
      </c>
      <c r="AJ483" s="163" t="s">
        <v>16</v>
      </c>
      <c r="AK483" s="163"/>
      <c r="AL483" s="163" t="s">
        <v>16</v>
      </c>
      <c r="AM483" s="163" t="s">
        <v>16</v>
      </c>
      <c r="AN483" s="163" t="s">
        <v>16</v>
      </c>
      <c r="AO483" s="163">
        <v>7.55</v>
      </c>
      <c r="AP483" s="163">
        <v>222.75</v>
      </c>
      <c r="AQ483" s="163">
        <v>2.5</v>
      </c>
      <c r="AR483" s="163">
        <v>1.93</v>
      </c>
      <c r="AS483" s="177"/>
      <c r="AT483" s="154">
        <v>0.12</v>
      </c>
      <c r="AU483" s="163">
        <v>0.27570353</v>
      </c>
      <c r="AV483" s="163" t="s">
        <v>16</v>
      </c>
      <c r="AW483" s="163" t="s">
        <v>16</v>
      </c>
      <c r="AX483" s="163">
        <v>3.471</v>
      </c>
      <c r="AY483" s="163">
        <v>17.59</v>
      </c>
      <c r="AZ483" s="163">
        <v>7.28</v>
      </c>
      <c r="BA483" s="163">
        <v>9.04</v>
      </c>
      <c r="BB483" s="163">
        <v>18.33</v>
      </c>
      <c r="BC483" s="163">
        <v>0.25</v>
      </c>
      <c r="BD483" s="163"/>
      <c r="BE483" s="163" t="s">
        <v>16</v>
      </c>
      <c r="BF483" s="163">
        <v>0.33</v>
      </c>
      <c r="BG483" s="163">
        <v>0.06</v>
      </c>
      <c r="BH483" s="163" t="s">
        <v>16</v>
      </c>
      <c r="BI483" s="163">
        <v>0.19</v>
      </c>
      <c r="BJ483" s="163" t="s">
        <v>16</v>
      </c>
      <c r="BK483" s="163">
        <v>3.63</v>
      </c>
      <c r="BL483" s="163">
        <v>0.53</v>
      </c>
      <c r="BM483" s="163" t="s">
        <v>16</v>
      </c>
      <c r="BN483" s="163" t="s">
        <v>16</v>
      </c>
      <c r="BO483" s="163" t="s">
        <v>16</v>
      </c>
      <c r="BP483" s="163" t="s">
        <v>16</v>
      </c>
      <c r="BQ483" s="163">
        <v>0.0</v>
      </c>
      <c r="BR483" s="163" t="s">
        <v>16</v>
      </c>
      <c r="BS483" s="163" t="s">
        <v>2413</v>
      </c>
      <c r="BT483" s="163" t="b">
        <v>0</v>
      </c>
      <c r="BU483" s="163" t="b">
        <v>0</v>
      </c>
      <c r="BV483" s="7" t="b">
        <v>0</v>
      </c>
      <c r="BW483" s="7" t="b">
        <v>0</v>
      </c>
      <c r="BX483" s="163" t="s">
        <v>16</v>
      </c>
      <c r="BY483" s="163" t="s">
        <v>16</v>
      </c>
      <c r="BZ483" s="163" t="s">
        <v>16</v>
      </c>
      <c r="CA483" s="163" t="s">
        <v>16</v>
      </c>
      <c r="CB483" s="163" t="s">
        <v>16</v>
      </c>
      <c r="CC483" s="163" t="s">
        <v>16</v>
      </c>
      <c r="CD483" s="163" t="s">
        <v>16</v>
      </c>
      <c r="CE483" s="163" t="s">
        <v>16</v>
      </c>
      <c r="CF483" s="163" t="s">
        <v>16</v>
      </c>
      <c r="CG483" s="163" t="s">
        <v>16</v>
      </c>
      <c r="CH483" s="163" t="s">
        <v>16</v>
      </c>
      <c r="CI483" s="163" t="s">
        <v>16</v>
      </c>
      <c r="CJ483" s="163" t="s">
        <v>16</v>
      </c>
      <c r="CK483" s="163" t="s">
        <v>16</v>
      </c>
      <c r="CL483" s="163" t="s">
        <v>16</v>
      </c>
      <c r="CM483" s="163" t="s">
        <v>2562</v>
      </c>
      <c r="CN483" s="163">
        <v>1.97</v>
      </c>
      <c r="CO483" s="162" t="s">
        <v>16</v>
      </c>
      <c r="CP483" s="163" t="s">
        <v>2563</v>
      </c>
      <c r="CQ483" s="174"/>
      <c r="CR483" s="174"/>
      <c r="CS483" s="174"/>
      <c r="CT483" s="174"/>
    </row>
    <row r="484">
      <c r="A484" s="7" t="s">
        <v>2564</v>
      </c>
      <c r="B484" s="132" t="b">
        <v>1</v>
      </c>
      <c r="C484" s="162"/>
      <c r="D484" s="163" t="s">
        <v>2565</v>
      </c>
      <c r="E484" s="67" t="s">
        <v>626</v>
      </c>
      <c r="F484" s="134" t="s">
        <v>2411</v>
      </c>
      <c r="I484" s="163"/>
      <c r="K484" s="163" t="b">
        <v>1</v>
      </c>
      <c r="M484" s="7" t="s">
        <v>560</v>
      </c>
      <c r="N484" s="7" t="str">
        <f t="shared" si="5"/>
        <v>FALSE</v>
      </c>
      <c r="O484" s="7" t="s">
        <v>16</v>
      </c>
      <c r="P484" s="7" t="s">
        <v>16</v>
      </c>
      <c r="Q484" s="7" t="s">
        <v>16</v>
      </c>
      <c r="R484" s="7" t="s">
        <v>559</v>
      </c>
      <c r="S484" s="7" t="s">
        <v>1588</v>
      </c>
      <c r="T484" s="170">
        <v>41.7174333</v>
      </c>
      <c r="U484" s="171">
        <v>-83.42315</v>
      </c>
      <c r="V484" s="172" t="s">
        <v>2566</v>
      </c>
      <c r="W484" s="163" t="s">
        <v>2533</v>
      </c>
      <c r="X484" s="161" t="s">
        <v>805</v>
      </c>
      <c r="Y484" s="161" t="s">
        <v>878</v>
      </c>
      <c r="Z484" s="161" t="s">
        <v>879</v>
      </c>
      <c r="AA484" s="7" t="s">
        <v>880</v>
      </c>
      <c r="AB484" s="163">
        <v>0.75</v>
      </c>
      <c r="AC484" s="163" t="s">
        <v>16</v>
      </c>
      <c r="AD484" s="163">
        <v>2.91</v>
      </c>
      <c r="AE484" s="163" t="s">
        <v>16</v>
      </c>
      <c r="AF484" s="161">
        <v>0.22</v>
      </c>
      <c r="AG484" s="163" t="s">
        <v>16</v>
      </c>
      <c r="AH484" s="154">
        <v>21.77</v>
      </c>
      <c r="AI484" s="163" t="s">
        <v>16</v>
      </c>
      <c r="AJ484" s="163" t="s">
        <v>16</v>
      </c>
      <c r="AK484" s="163"/>
      <c r="AL484" s="163" t="s">
        <v>16</v>
      </c>
      <c r="AM484" s="163" t="s">
        <v>16</v>
      </c>
      <c r="AN484" s="163" t="s">
        <v>16</v>
      </c>
      <c r="AO484" s="163">
        <v>7.45</v>
      </c>
      <c r="AP484" s="163">
        <v>373.19</v>
      </c>
      <c r="AQ484" s="163">
        <v>0.3</v>
      </c>
      <c r="AR484" s="163">
        <v>23.5</v>
      </c>
      <c r="AS484" s="154">
        <v>0.25</v>
      </c>
      <c r="AT484" s="154">
        <v>0.29</v>
      </c>
      <c r="AU484" s="163">
        <v>8.45618148</v>
      </c>
      <c r="AV484" s="163" t="s">
        <v>16</v>
      </c>
      <c r="AW484" s="163" t="s">
        <v>16</v>
      </c>
      <c r="AX484" s="163">
        <v>38.09</v>
      </c>
      <c r="AY484" s="163">
        <v>105.48</v>
      </c>
      <c r="AZ484" s="163">
        <v>34.59</v>
      </c>
      <c r="BA484" s="163">
        <v>22.94</v>
      </c>
      <c r="BB484" s="163">
        <v>25.24</v>
      </c>
      <c r="BC484" s="163">
        <v>0.207</v>
      </c>
      <c r="BD484" s="163"/>
      <c r="BE484" s="163" t="s">
        <v>16</v>
      </c>
      <c r="BF484" s="163">
        <v>2.49</v>
      </c>
      <c r="BG484" s="163">
        <v>0.41</v>
      </c>
      <c r="BH484" s="163" t="s">
        <v>16</v>
      </c>
      <c r="BI484" s="163">
        <v>1.23</v>
      </c>
      <c r="BJ484" s="163" t="s">
        <v>16</v>
      </c>
      <c r="BK484" s="163">
        <v>32.87</v>
      </c>
      <c r="BL484" s="163">
        <v>6.47</v>
      </c>
      <c r="BM484" s="163" t="s">
        <v>16</v>
      </c>
      <c r="BN484" s="163" t="s">
        <v>16</v>
      </c>
      <c r="BO484" s="163" t="s">
        <v>16</v>
      </c>
      <c r="BP484" s="163" t="s">
        <v>16</v>
      </c>
      <c r="BQ484" s="163">
        <v>0.0</v>
      </c>
      <c r="BR484" s="163" t="s">
        <v>16</v>
      </c>
      <c r="BS484" s="163" t="s">
        <v>2413</v>
      </c>
      <c r="BT484" s="163" t="b">
        <v>0</v>
      </c>
      <c r="BU484" s="163" t="b">
        <v>0</v>
      </c>
      <c r="BV484" s="7" t="b">
        <v>0</v>
      </c>
      <c r="BW484" s="7" t="b">
        <v>0</v>
      </c>
      <c r="BX484" s="163" t="s">
        <v>16</v>
      </c>
      <c r="BY484" s="163" t="s">
        <v>16</v>
      </c>
      <c r="BZ484" s="163" t="s">
        <v>16</v>
      </c>
      <c r="CA484" s="163" t="s">
        <v>16</v>
      </c>
      <c r="CB484" s="163" t="s">
        <v>16</v>
      </c>
      <c r="CC484" s="163" t="s">
        <v>16</v>
      </c>
      <c r="CD484" s="163" t="s">
        <v>16</v>
      </c>
      <c r="CE484" s="163" t="s">
        <v>16</v>
      </c>
      <c r="CF484" s="163" t="s">
        <v>16</v>
      </c>
      <c r="CG484" s="163" t="s">
        <v>16</v>
      </c>
      <c r="CH484" s="163" t="s">
        <v>16</v>
      </c>
      <c r="CI484" s="163" t="s">
        <v>16</v>
      </c>
      <c r="CJ484" s="163" t="s">
        <v>16</v>
      </c>
      <c r="CK484" s="163" t="s">
        <v>16</v>
      </c>
      <c r="CL484" s="163" t="s">
        <v>16</v>
      </c>
      <c r="CM484" s="163" t="s">
        <v>2414</v>
      </c>
      <c r="CN484" s="163">
        <v>1.64</v>
      </c>
      <c r="CO484" s="154">
        <v>7.78</v>
      </c>
      <c r="CP484" s="163" t="s">
        <v>2567</v>
      </c>
      <c r="CQ484" s="174"/>
      <c r="CR484" s="174"/>
      <c r="CS484" s="174"/>
      <c r="CT484" s="174"/>
    </row>
    <row r="485">
      <c r="A485" s="7" t="s">
        <v>2568</v>
      </c>
      <c r="B485" s="132" t="b">
        <v>1</v>
      </c>
      <c r="C485" s="162"/>
      <c r="D485" s="163" t="s">
        <v>2569</v>
      </c>
      <c r="E485" s="67" t="s">
        <v>626</v>
      </c>
      <c r="F485" s="134" t="s">
        <v>2411</v>
      </c>
      <c r="I485" s="163"/>
      <c r="K485" s="163" t="b">
        <v>1</v>
      </c>
      <c r="M485" s="7" t="s">
        <v>560</v>
      </c>
      <c r="N485" s="7" t="str">
        <f t="shared" si="5"/>
        <v>FALSE</v>
      </c>
      <c r="O485" s="7" t="s">
        <v>16</v>
      </c>
      <c r="P485" s="7" t="s">
        <v>16</v>
      </c>
      <c r="Q485" s="7" t="s">
        <v>16</v>
      </c>
      <c r="R485" s="7" t="s">
        <v>559</v>
      </c>
      <c r="S485" s="7" t="s">
        <v>1588</v>
      </c>
      <c r="T485" s="170">
        <v>41.7054833</v>
      </c>
      <c r="U485" s="171">
        <v>-83.254233</v>
      </c>
      <c r="V485" s="172" t="s">
        <v>2570</v>
      </c>
      <c r="W485" s="163" t="s">
        <v>899</v>
      </c>
      <c r="X485" s="161" t="s">
        <v>805</v>
      </c>
      <c r="Y485" s="161" t="s">
        <v>878</v>
      </c>
      <c r="Z485" s="161" t="s">
        <v>879</v>
      </c>
      <c r="AA485" s="7" t="s">
        <v>880</v>
      </c>
      <c r="AB485" s="163">
        <v>0.75</v>
      </c>
      <c r="AC485" s="163" t="s">
        <v>16</v>
      </c>
      <c r="AD485" s="163">
        <v>7.0</v>
      </c>
      <c r="AE485" s="163" t="s">
        <v>16</v>
      </c>
      <c r="AF485" s="161">
        <v>0.22</v>
      </c>
      <c r="AG485" s="163" t="s">
        <v>16</v>
      </c>
      <c r="AH485" s="154">
        <v>22.47</v>
      </c>
      <c r="AI485" s="163" t="s">
        <v>16</v>
      </c>
      <c r="AJ485" s="163" t="s">
        <v>16</v>
      </c>
      <c r="AK485" s="163"/>
      <c r="AL485" s="163" t="s">
        <v>16</v>
      </c>
      <c r="AM485" s="163" t="s">
        <v>16</v>
      </c>
      <c r="AN485" s="163" t="s">
        <v>16</v>
      </c>
      <c r="AO485" s="163">
        <v>8.01</v>
      </c>
      <c r="AP485" s="163">
        <v>238.78</v>
      </c>
      <c r="AQ485" s="163">
        <v>1.0</v>
      </c>
      <c r="AR485" s="163">
        <v>5.99</v>
      </c>
      <c r="AS485" s="154">
        <v>0.38</v>
      </c>
      <c r="AT485" s="154">
        <v>0.2</v>
      </c>
      <c r="AU485" s="163">
        <v>10.8005411</v>
      </c>
      <c r="AV485" s="163" t="s">
        <v>16</v>
      </c>
      <c r="AW485" s="163" t="s">
        <v>16</v>
      </c>
      <c r="AX485" s="163">
        <v>22.36</v>
      </c>
      <c r="AY485" s="163">
        <v>31.48</v>
      </c>
      <c r="AZ485" s="163">
        <v>7.37</v>
      </c>
      <c r="BA485" s="163">
        <v>2.57</v>
      </c>
      <c r="BB485" s="163">
        <v>4.97</v>
      </c>
      <c r="BC485" s="163">
        <v>0.026</v>
      </c>
      <c r="BD485" s="163"/>
      <c r="BE485" s="163" t="s">
        <v>16</v>
      </c>
      <c r="BF485" s="163">
        <v>1.15</v>
      </c>
      <c r="BG485" s="163">
        <v>0.19</v>
      </c>
      <c r="BH485" s="163" t="s">
        <v>16</v>
      </c>
      <c r="BI485" s="163">
        <v>0.41</v>
      </c>
      <c r="BJ485" s="163" t="s">
        <v>16</v>
      </c>
      <c r="BK485" s="163">
        <v>8.49</v>
      </c>
      <c r="BL485" s="163">
        <v>2.67</v>
      </c>
      <c r="BM485" s="163" t="s">
        <v>16</v>
      </c>
      <c r="BN485" s="163" t="s">
        <v>16</v>
      </c>
      <c r="BO485" s="163" t="s">
        <v>16</v>
      </c>
      <c r="BP485" s="163" t="s">
        <v>16</v>
      </c>
      <c r="BQ485" s="163">
        <v>0.0</v>
      </c>
      <c r="BR485" s="163" t="s">
        <v>16</v>
      </c>
      <c r="BS485" s="163" t="s">
        <v>2413</v>
      </c>
      <c r="BT485" s="163" t="b">
        <v>0</v>
      </c>
      <c r="BU485" s="163" t="b">
        <v>0</v>
      </c>
      <c r="BV485" s="7" t="b">
        <v>0</v>
      </c>
      <c r="BW485" s="7" t="b">
        <v>0</v>
      </c>
      <c r="BX485" s="163" t="s">
        <v>16</v>
      </c>
      <c r="BY485" s="163" t="s">
        <v>16</v>
      </c>
      <c r="BZ485" s="163" t="s">
        <v>16</v>
      </c>
      <c r="CA485" s="163" t="s">
        <v>16</v>
      </c>
      <c r="CB485" s="163" t="s">
        <v>16</v>
      </c>
      <c r="CC485" s="163" t="s">
        <v>16</v>
      </c>
      <c r="CD485" s="163" t="s">
        <v>16</v>
      </c>
      <c r="CE485" s="163" t="s">
        <v>16</v>
      </c>
      <c r="CF485" s="163" t="s">
        <v>16</v>
      </c>
      <c r="CG485" s="163" t="s">
        <v>16</v>
      </c>
      <c r="CH485" s="163" t="s">
        <v>16</v>
      </c>
      <c r="CI485" s="163" t="s">
        <v>16</v>
      </c>
      <c r="CJ485" s="163" t="s">
        <v>16</v>
      </c>
      <c r="CK485" s="163" t="s">
        <v>16</v>
      </c>
      <c r="CL485" s="163" t="s">
        <v>16</v>
      </c>
      <c r="CM485" s="163" t="s">
        <v>2414</v>
      </c>
      <c r="CN485" s="163">
        <v>1.64</v>
      </c>
      <c r="CO485" s="154">
        <v>7.78</v>
      </c>
      <c r="CP485" s="163" t="s">
        <v>2571</v>
      </c>
      <c r="CQ485" s="174"/>
      <c r="CR485" s="174"/>
      <c r="CS485" s="174"/>
      <c r="CT485" s="174"/>
    </row>
    <row r="486">
      <c r="A486" s="7" t="s">
        <v>2572</v>
      </c>
      <c r="B486" s="132" t="b">
        <v>1</v>
      </c>
      <c r="C486" s="162"/>
      <c r="D486" s="163" t="s">
        <v>2573</v>
      </c>
      <c r="E486" s="67" t="s">
        <v>626</v>
      </c>
      <c r="F486" s="134" t="s">
        <v>2411</v>
      </c>
      <c r="I486" s="163"/>
      <c r="K486" s="163" t="b">
        <v>1</v>
      </c>
      <c r="M486" s="7" t="s">
        <v>560</v>
      </c>
      <c r="N486" s="7" t="str">
        <f t="shared" si="5"/>
        <v>FALSE</v>
      </c>
      <c r="O486" s="7" t="s">
        <v>16</v>
      </c>
      <c r="P486" s="7" t="s">
        <v>16</v>
      </c>
      <c r="Q486" s="7" t="s">
        <v>16</v>
      </c>
      <c r="R486" s="7" t="s">
        <v>559</v>
      </c>
      <c r="S486" s="7" t="s">
        <v>1588</v>
      </c>
      <c r="T486" s="170">
        <v>41.7622833</v>
      </c>
      <c r="U486" s="171">
        <v>-83.330583</v>
      </c>
      <c r="V486" s="172" t="s">
        <v>2574</v>
      </c>
      <c r="W486" s="163" t="s">
        <v>876</v>
      </c>
      <c r="X486" s="161" t="s">
        <v>805</v>
      </c>
      <c r="Y486" s="161" t="s">
        <v>878</v>
      </c>
      <c r="Z486" s="161" t="s">
        <v>879</v>
      </c>
      <c r="AA486" s="7" t="s">
        <v>880</v>
      </c>
      <c r="AB486" s="163">
        <v>0.75</v>
      </c>
      <c r="AC486" s="163" t="s">
        <v>16</v>
      </c>
      <c r="AD486" s="163">
        <v>5.36</v>
      </c>
      <c r="AE486" s="163" t="s">
        <v>16</v>
      </c>
      <c r="AF486" s="161">
        <v>0.22</v>
      </c>
      <c r="AG486" s="163" t="s">
        <v>16</v>
      </c>
      <c r="AH486" s="154">
        <v>18.97</v>
      </c>
      <c r="AI486" s="163" t="s">
        <v>16</v>
      </c>
      <c r="AJ486" s="163" t="s">
        <v>16</v>
      </c>
      <c r="AK486" s="163"/>
      <c r="AL486" s="163" t="s">
        <v>16</v>
      </c>
      <c r="AM486" s="163" t="s">
        <v>16</v>
      </c>
      <c r="AN486" s="163" t="s">
        <v>16</v>
      </c>
      <c r="AO486" s="163">
        <v>7.69</v>
      </c>
      <c r="AP486" s="163">
        <v>262.98</v>
      </c>
      <c r="AQ486" s="163">
        <v>1.0</v>
      </c>
      <c r="AR486" s="163">
        <v>6.0</v>
      </c>
      <c r="AS486" s="177"/>
      <c r="AT486" s="154">
        <v>0.17</v>
      </c>
      <c r="AU486" s="163">
        <v>4.62995942</v>
      </c>
      <c r="AV486" s="163" t="s">
        <v>16</v>
      </c>
      <c r="AW486" s="163" t="s">
        <v>16</v>
      </c>
      <c r="AX486" s="163">
        <v>7.8</v>
      </c>
      <c r="AY486" s="163">
        <v>30.28</v>
      </c>
      <c r="AZ486" s="163">
        <v>12.66</v>
      </c>
      <c r="BA486" s="163">
        <v>7.33</v>
      </c>
      <c r="BB486" s="163">
        <v>4.08</v>
      </c>
      <c r="BC486" s="163">
        <v>0.004</v>
      </c>
      <c r="BD486" s="163"/>
      <c r="BE486" s="163" t="s">
        <v>16</v>
      </c>
      <c r="BF486" s="163">
        <v>0.76</v>
      </c>
      <c r="BG486" s="163">
        <v>0.12</v>
      </c>
      <c r="BH486" s="163" t="s">
        <v>16</v>
      </c>
      <c r="BI486" s="163">
        <v>0.54</v>
      </c>
      <c r="BJ486" s="163" t="s">
        <v>16</v>
      </c>
      <c r="BK486" s="163">
        <v>6.84</v>
      </c>
      <c r="BL486" s="163">
        <v>2.28</v>
      </c>
      <c r="BM486" s="163" t="s">
        <v>16</v>
      </c>
      <c r="BN486" s="163" t="s">
        <v>16</v>
      </c>
      <c r="BO486" s="163" t="s">
        <v>16</v>
      </c>
      <c r="BP486" s="163" t="s">
        <v>16</v>
      </c>
      <c r="BQ486" s="163">
        <v>0.0</v>
      </c>
      <c r="BR486" s="163" t="s">
        <v>16</v>
      </c>
      <c r="BS486" s="163" t="s">
        <v>2413</v>
      </c>
      <c r="BT486" s="163" t="b">
        <v>0</v>
      </c>
      <c r="BU486" s="163" t="b">
        <v>0</v>
      </c>
      <c r="BV486" s="7" t="b">
        <v>0</v>
      </c>
      <c r="BW486" s="7" t="b">
        <v>0</v>
      </c>
      <c r="BX486" s="163" t="s">
        <v>16</v>
      </c>
      <c r="BY486" s="163" t="s">
        <v>16</v>
      </c>
      <c r="BZ486" s="163" t="s">
        <v>16</v>
      </c>
      <c r="CA486" s="163" t="s">
        <v>16</v>
      </c>
      <c r="CB486" s="163" t="s">
        <v>16</v>
      </c>
      <c r="CC486" s="163" t="s">
        <v>16</v>
      </c>
      <c r="CD486" s="163" t="s">
        <v>16</v>
      </c>
      <c r="CE486" s="163" t="s">
        <v>16</v>
      </c>
      <c r="CF486" s="163" t="s">
        <v>16</v>
      </c>
      <c r="CG486" s="163" t="s">
        <v>16</v>
      </c>
      <c r="CH486" s="163" t="s">
        <v>16</v>
      </c>
      <c r="CI486" s="163" t="s">
        <v>16</v>
      </c>
      <c r="CJ486" s="163" t="s">
        <v>16</v>
      </c>
      <c r="CK486" s="163" t="s">
        <v>16</v>
      </c>
      <c r="CL486" s="163" t="s">
        <v>16</v>
      </c>
      <c r="CM486" s="163" t="s">
        <v>2414</v>
      </c>
      <c r="CN486" s="163">
        <v>0.66</v>
      </c>
      <c r="CO486" s="154">
        <v>3.89</v>
      </c>
      <c r="CP486" s="163" t="s">
        <v>2575</v>
      </c>
      <c r="CQ486" s="174"/>
      <c r="CR486" s="174"/>
      <c r="CS486" s="174"/>
      <c r="CT486" s="174"/>
    </row>
    <row r="487">
      <c r="A487" s="7" t="s">
        <v>2576</v>
      </c>
      <c r="B487" s="132" t="b">
        <v>1</v>
      </c>
      <c r="C487" s="162"/>
      <c r="D487" s="163" t="s">
        <v>2577</v>
      </c>
      <c r="E487" s="67" t="s">
        <v>626</v>
      </c>
      <c r="F487" s="134" t="s">
        <v>2411</v>
      </c>
      <c r="I487" s="163"/>
      <c r="K487" s="163" t="b">
        <v>1</v>
      </c>
      <c r="M487" s="7" t="s">
        <v>560</v>
      </c>
      <c r="N487" s="7" t="str">
        <f t="shared" si="5"/>
        <v>FALSE</v>
      </c>
      <c r="O487" s="7" t="s">
        <v>16</v>
      </c>
      <c r="P487" s="7" t="s">
        <v>16</v>
      </c>
      <c r="Q487" s="7" t="s">
        <v>16</v>
      </c>
      <c r="R487" s="7" t="s">
        <v>559</v>
      </c>
      <c r="S487" s="7" t="s">
        <v>1588</v>
      </c>
      <c r="T487" s="170">
        <v>41.826</v>
      </c>
      <c r="U487" s="171">
        <v>-83.193733</v>
      </c>
      <c r="V487" s="172" t="s">
        <v>2578</v>
      </c>
      <c r="W487" s="163" t="s">
        <v>890</v>
      </c>
      <c r="X487" s="161" t="s">
        <v>805</v>
      </c>
      <c r="Y487" s="161" t="s">
        <v>878</v>
      </c>
      <c r="Z487" s="161" t="s">
        <v>879</v>
      </c>
      <c r="AA487" s="7" t="s">
        <v>880</v>
      </c>
      <c r="AB487" s="163">
        <v>0.75</v>
      </c>
      <c r="AC487" s="163" t="s">
        <v>16</v>
      </c>
      <c r="AD487" s="163">
        <v>8.67</v>
      </c>
      <c r="AE487" s="163" t="s">
        <v>16</v>
      </c>
      <c r="AF487" s="161">
        <v>0.22</v>
      </c>
      <c r="AG487" s="163" t="s">
        <v>16</v>
      </c>
      <c r="AH487" s="154">
        <v>18.68</v>
      </c>
      <c r="AI487" s="163" t="s">
        <v>16</v>
      </c>
      <c r="AJ487" s="163" t="s">
        <v>16</v>
      </c>
      <c r="AK487" s="163"/>
      <c r="AL487" s="163" t="s">
        <v>16</v>
      </c>
      <c r="AM487" s="163" t="s">
        <v>16</v>
      </c>
      <c r="AN487" s="163" t="s">
        <v>16</v>
      </c>
      <c r="AO487" s="163">
        <v>8.16</v>
      </c>
      <c r="AP487" s="163">
        <v>232.47</v>
      </c>
      <c r="AQ487" s="163">
        <v>2.5</v>
      </c>
      <c r="AR487" s="163">
        <v>1.41</v>
      </c>
      <c r="AS487" s="177"/>
      <c r="AT487" s="154">
        <v>0.11</v>
      </c>
      <c r="AU487" s="163">
        <v>1.71107087</v>
      </c>
      <c r="AV487" s="163" t="s">
        <v>16</v>
      </c>
      <c r="AW487" s="163" t="s">
        <v>16</v>
      </c>
      <c r="AX487" s="163">
        <v>4.368</v>
      </c>
      <c r="AY487" s="163">
        <v>12.85</v>
      </c>
      <c r="AZ487" s="163">
        <v>4.08</v>
      </c>
      <c r="BA487" s="163">
        <v>6.22</v>
      </c>
      <c r="BB487" s="163">
        <v>10.04</v>
      </c>
      <c r="BC487" s="163">
        <v>0.265</v>
      </c>
      <c r="BD487" s="163"/>
      <c r="BE487" s="163" t="s">
        <v>16</v>
      </c>
      <c r="BF487" s="163">
        <v>0.42</v>
      </c>
      <c r="BG487" s="163">
        <v>0.08</v>
      </c>
      <c r="BH487" s="163" t="s">
        <v>16</v>
      </c>
      <c r="BI487" s="163" t="s">
        <v>16</v>
      </c>
      <c r="BJ487" s="163" t="s">
        <v>16</v>
      </c>
      <c r="BK487" s="163">
        <v>2.22</v>
      </c>
      <c r="BL487" s="163">
        <v>1.09</v>
      </c>
      <c r="BM487" s="163" t="s">
        <v>16</v>
      </c>
      <c r="BN487" s="163" t="s">
        <v>16</v>
      </c>
      <c r="BO487" s="163" t="s">
        <v>16</v>
      </c>
      <c r="BP487" s="163" t="s">
        <v>16</v>
      </c>
      <c r="BQ487" s="163">
        <v>0.0</v>
      </c>
      <c r="BR487" s="163" t="s">
        <v>16</v>
      </c>
      <c r="BS487" s="163" t="s">
        <v>2413</v>
      </c>
      <c r="BT487" s="163" t="b">
        <v>0</v>
      </c>
      <c r="BU487" s="163" t="b">
        <v>0</v>
      </c>
      <c r="BV487" s="7" t="b">
        <v>0</v>
      </c>
      <c r="BW487" s="7" t="b">
        <v>0</v>
      </c>
      <c r="BX487" s="163" t="s">
        <v>16</v>
      </c>
      <c r="BY487" s="163" t="s">
        <v>16</v>
      </c>
      <c r="BZ487" s="163" t="s">
        <v>16</v>
      </c>
      <c r="CA487" s="163" t="s">
        <v>16</v>
      </c>
      <c r="CB487" s="163" t="s">
        <v>16</v>
      </c>
      <c r="CC487" s="163" t="s">
        <v>16</v>
      </c>
      <c r="CD487" s="163" t="s">
        <v>16</v>
      </c>
      <c r="CE487" s="163" t="s">
        <v>16</v>
      </c>
      <c r="CF487" s="163" t="s">
        <v>16</v>
      </c>
      <c r="CG487" s="163" t="s">
        <v>16</v>
      </c>
      <c r="CH487" s="163" t="s">
        <v>16</v>
      </c>
      <c r="CI487" s="163" t="s">
        <v>16</v>
      </c>
      <c r="CJ487" s="163" t="s">
        <v>16</v>
      </c>
      <c r="CK487" s="163" t="s">
        <v>16</v>
      </c>
      <c r="CL487" s="163" t="s">
        <v>16</v>
      </c>
      <c r="CM487" s="163" t="s">
        <v>2414</v>
      </c>
      <c r="CN487" s="163">
        <v>0.66</v>
      </c>
      <c r="CO487" s="162" t="s">
        <v>16</v>
      </c>
      <c r="CP487" s="163" t="s">
        <v>2579</v>
      </c>
      <c r="CQ487" s="174"/>
      <c r="CR487" s="174"/>
      <c r="CS487" s="174"/>
      <c r="CT487" s="174"/>
    </row>
    <row r="488">
      <c r="A488" s="7" t="s">
        <v>2580</v>
      </c>
      <c r="B488" s="132" t="b">
        <v>1</v>
      </c>
      <c r="C488" s="162"/>
      <c r="D488" s="163" t="s">
        <v>2581</v>
      </c>
      <c r="E488" s="67" t="s">
        <v>626</v>
      </c>
      <c r="F488" s="134" t="s">
        <v>2411</v>
      </c>
      <c r="I488" s="163"/>
      <c r="K488" s="163" t="b">
        <v>1</v>
      </c>
      <c r="M488" s="7" t="s">
        <v>560</v>
      </c>
      <c r="N488" s="7" t="str">
        <f t="shared" si="5"/>
        <v>FALSE</v>
      </c>
      <c r="O488" s="7" t="s">
        <v>16</v>
      </c>
      <c r="P488" s="7" t="s">
        <v>16</v>
      </c>
      <c r="Q488" s="7" t="s">
        <v>16</v>
      </c>
      <c r="R488" s="7" t="s">
        <v>559</v>
      </c>
      <c r="S488" s="7" t="s">
        <v>1588</v>
      </c>
      <c r="T488" s="170">
        <v>41.7035167</v>
      </c>
      <c r="U488" s="171">
        <v>-83.254533</v>
      </c>
      <c r="V488" s="172" t="s">
        <v>2582</v>
      </c>
      <c r="W488" s="163" t="s">
        <v>899</v>
      </c>
      <c r="X488" s="161" t="s">
        <v>805</v>
      </c>
      <c r="Y488" s="161" t="s">
        <v>878</v>
      </c>
      <c r="Z488" s="161" t="s">
        <v>879</v>
      </c>
      <c r="AA488" s="7" t="s">
        <v>880</v>
      </c>
      <c r="AB488" s="163">
        <v>0.75</v>
      </c>
      <c r="AC488" s="163" t="s">
        <v>16</v>
      </c>
      <c r="AD488" s="163">
        <v>6.57</v>
      </c>
      <c r="AE488" s="163" t="s">
        <v>16</v>
      </c>
      <c r="AF488" s="161">
        <v>0.22</v>
      </c>
      <c r="AG488" s="163" t="s">
        <v>16</v>
      </c>
      <c r="AH488" s="154">
        <v>18.94</v>
      </c>
      <c r="AI488" s="163" t="s">
        <v>16</v>
      </c>
      <c r="AJ488" s="163" t="s">
        <v>16</v>
      </c>
      <c r="AK488" s="163"/>
      <c r="AL488" s="163" t="s">
        <v>16</v>
      </c>
      <c r="AM488" s="163" t="s">
        <v>16</v>
      </c>
      <c r="AN488" s="163" t="s">
        <v>16</v>
      </c>
      <c r="AO488" s="163">
        <v>7.93</v>
      </c>
      <c r="AP488" s="163">
        <v>244.69</v>
      </c>
      <c r="AQ488" s="163">
        <v>1.0</v>
      </c>
      <c r="AR488" s="163">
        <v>7.49</v>
      </c>
      <c r="AS488" s="177"/>
      <c r="AT488" s="154">
        <v>0.13</v>
      </c>
      <c r="AU488" s="163">
        <v>2.38663247</v>
      </c>
      <c r="AV488" s="163" t="s">
        <v>16</v>
      </c>
      <c r="AW488" s="163" t="s">
        <v>16</v>
      </c>
      <c r="AX488" s="163">
        <v>6.149</v>
      </c>
      <c r="AY488" s="163">
        <v>26.18</v>
      </c>
      <c r="AZ488" s="163">
        <v>9.4</v>
      </c>
      <c r="BA488" s="163">
        <v>6.37</v>
      </c>
      <c r="BB488" s="163">
        <v>1.49</v>
      </c>
      <c r="BC488" s="163">
        <v>0.002</v>
      </c>
      <c r="BD488" s="163"/>
      <c r="BE488" s="163" t="s">
        <v>16</v>
      </c>
      <c r="BF488" s="163">
        <v>0.66</v>
      </c>
      <c r="BG488" s="163">
        <v>0.08</v>
      </c>
      <c r="BH488" s="163" t="s">
        <v>16</v>
      </c>
      <c r="BI488" s="163">
        <v>0.46</v>
      </c>
      <c r="BJ488" s="163" t="s">
        <v>16</v>
      </c>
      <c r="BK488" s="163">
        <v>7.64</v>
      </c>
      <c r="BL488" s="163">
        <v>2.74</v>
      </c>
      <c r="BM488" s="163" t="s">
        <v>16</v>
      </c>
      <c r="BN488" s="163" t="s">
        <v>16</v>
      </c>
      <c r="BO488" s="163" t="s">
        <v>16</v>
      </c>
      <c r="BP488" s="163" t="s">
        <v>16</v>
      </c>
      <c r="BQ488" s="163">
        <v>0.0</v>
      </c>
      <c r="BR488" s="163" t="s">
        <v>16</v>
      </c>
      <c r="BS488" s="163" t="s">
        <v>2413</v>
      </c>
      <c r="BT488" s="163" t="b">
        <v>0</v>
      </c>
      <c r="BU488" s="163" t="b">
        <v>0</v>
      </c>
      <c r="BV488" s="7" t="b">
        <v>0</v>
      </c>
      <c r="BW488" s="7" t="b">
        <v>0</v>
      </c>
      <c r="BX488" s="163" t="s">
        <v>16</v>
      </c>
      <c r="BY488" s="163" t="s">
        <v>16</v>
      </c>
      <c r="BZ488" s="163" t="s">
        <v>16</v>
      </c>
      <c r="CA488" s="163" t="s">
        <v>16</v>
      </c>
      <c r="CB488" s="163" t="s">
        <v>16</v>
      </c>
      <c r="CC488" s="163" t="s">
        <v>16</v>
      </c>
      <c r="CD488" s="163" t="s">
        <v>16</v>
      </c>
      <c r="CE488" s="163" t="s">
        <v>16</v>
      </c>
      <c r="CF488" s="163" t="s">
        <v>16</v>
      </c>
      <c r="CG488" s="163" t="s">
        <v>16</v>
      </c>
      <c r="CH488" s="163" t="s">
        <v>16</v>
      </c>
      <c r="CI488" s="163" t="s">
        <v>16</v>
      </c>
      <c r="CJ488" s="163" t="s">
        <v>16</v>
      </c>
      <c r="CK488" s="163" t="s">
        <v>16</v>
      </c>
      <c r="CL488" s="163" t="s">
        <v>16</v>
      </c>
      <c r="CM488" s="163" t="s">
        <v>2414</v>
      </c>
      <c r="CN488" s="163">
        <v>0.33</v>
      </c>
      <c r="CO488" s="154">
        <v>5.83</v>
      </c>
      <c r="CP488" s="163" t="s">
        <v>2583</v>
      </c>
      <c r="CQ488" s="174"/>
      <c r="CR488" s="174"/>
      <c r="CS488" s="174"/>
      <c r="CT488" s="174"/>
    </row>
    <row r="489">
      <c r="A489" s="7" t="s">
        <v>2584</v>
      </c>
      <c r="B489" s="132" t="b">
        <v>1</v>
      </c>
      <c r="C489" s="162"/>
      <c r="D489" s="163" t="s">
        <v>2585</v>
      </c>
      <c r="E489" s="67" t="s">
        <v>626</v>
      </c>
      <c r="F489" s="134" t="s">
        <v>2411</v>
      </c>
      <c r="I489" s="163"/>
      <c r="K489" s="163" t="b">
        <v>1</v>
      </c>
      <c r="M489" s="7" t="s">
        <v>560</v>
      </c>
      <c r="N489" s="7" t="str">
        <f t="shared" si="5"/>
        <v>FALSE</v>
      </c>
      <c r="O489" s="7" t="s">
        <v>16</v>
      </c>
      <c r="P489" s="7" t="s">
        <v>16</v>
      </c>
      <c r="Q489" s="7" t="s">
        <v>16</v>
      </c>
      <c r="R489" s="7" t="s">
        <v>559</v>
      </c>
      <c r="S489" s="7" t="s">
        <v>1588</v>
      </c>
      <c r="T489" s="170">
        <v>41.76245</v>
      </c>
      <c r="U489" s="171">
        <v>-83.328883</v>
      </c>
      <c r="V489" s="172" t="s">
        <v>2586</v>
      </c>
      <c r="W489" s="163" t="s">
        <v>876</v>
      </c>
      <c r="X489" s="161" t="s">
        <v>805</v>
      </c>
      <c r="Y489" s="161" t="s">
        <v>878</v>
      </c>
      <c r="Z489" s="161" t="s">
        <v>879</v>
      </c>
      <c r="AA489" s="7" t="s">
        <v>880</v>
      </c>
      <c r="AB489" s="163">
        <v>0.75</v>
      </c>
      <c r="AC489" s="163" t="s">
        <v>16</v>
      </c>
      <c r="AD489" s="163">
        <v>5.7</v>
      </c>
      <c r="AE489" s="163" t="s">
        <v>16</v>
      </c>
      <c r="AF489" s="161">
        <v>0.22</v>
      </c>
      <c r="AG489" s="163" t="s">
        <v>16</v>
      </c>
      <c r="AH489" s="154">
        <v>24.36</v>
      </c>
      <c r="AI489" s="163" t="s">
        <v>16</v>
      </c>
      <c r="AJ489" s="163" t="s">
        <v>16</v>
      </c>
      <c r="AK489" s="163"/>
      <c r="AL489" s="163" t="s">
        <v>16</v>
      </c>
      <c r="AM489" s="163" t="s">
        <v>16</v>
      </c>
      <c r="AN489" s="163" t="s">
        <v>16</v>
      </c>
      <c r="AO489" s="163">
        <v>8.15</v>
      </c>
      <c r="AP489" s="163">
        <v>263.49</v>
      </c>
      <c r="AQ489" s="163">
        <v>1.0</v>
      </c>
      <c r="AR489" s="163">
        <v>7.6</v>
      </c>
      <c r="AS489" s="154">
        <v>1.01</v>
      </c>
      <c r="AT489" s="154">
        <v>0.19</v>
      </c>
      <c r="AU489" s="163">
        <v>10.5589687</v>
      </c>
      <c r="AV489" s="163" t="s">
        <v>16</v>
      </c>
      <c r="AW489" s="163" t="s">
        <v>16</v>
      </c>
      <c r="AX489" s="163">
        <v>65.52</v>
      </c>
      <c r="AY489" s="163">
        <v>42.33</v>
      </c>
      <c r="AZ489" s="163">
        <v>12.86</v>
      </c>
      <c r="BA489" s="163">
        <v>5.0</v>
      </c>
      <c r="BB489" s="163">
        <v>7.39</v>
      </c>
      <c r="BC489" s="163">
        <v>0.318</v>
      </c>
      <c r="BD489" s="163"/>
      <c r="BE489" s="163" t="s">
        <v>16</v>
      </c>
      <c r="BF489" s="163">
        <v>1.99</v>
      </c>
      <c r="BG489" s="163">
        <v>0.3</v>
      </c>
      <c r="BH489" s="163" t="s">
        <v>16</v>
      </c>
      <c r="BI489" s="163">
        <v>0.75</v>
      </c>
      <c r="BJ489" s="163" t="s">
        <v>16</v>
      </c>
      <c r="BK489" s="163">
        <v>12.62</v>
      </c>
      <c r="BL489" s="163">
        <v>2.66</v>
      </c>
      <c r="BM489" s="163" t="s">
        <v>16</v>
      </c>
      <c r="BN489" s="163" t="s">
        <v>16</v>
      </c>
      <c r="BO489" s="163" t="s">
        <v>16</v>
      </c>
      <c r="BP489" s="163" t="s">
        <v>16</v>
      </c>
      <c r="BQ489" s="163">
        <v>0.0</v>
      </c>
      <c r="BR489" s="163" t="s">
        <v>16</v>
      </c>
      <c r="BS489" s="163" t="s">
        <v>2413</v>
      </c>
      <c r="BT489" s="163" t="b">
        <v>0</v>
      </c>
      <c r="BU489" s="163" t="b">
        <v>0</v>
      </c>
      <c r="BV489" s="7" t="b">
        <v>0</v>
      </c>
      <c r="BW489" s="7" t="b">
        <v>0</v>
      </c>
      <c r="BX489" s="163" t="s">
        <v>16</v>
      </c>
      <c r="BY489" s="163" t="s">
        <v>16</v>
      </c>
      <c r="BZ489" s="163" t="s">
        <v>16</v>
      </c>
      <c r="CA489" s="163" t="s">
        <v>16</v>
      </c>
      <c r="CB489" s="163" t="s">
        <v>16</v>
      </c>
      <c r="CC489" s="163" t="s">
        <v>16</v>
      </c>
      <c r="CD489" s="163" t="s">
        <v>16</v>
      </c>
      <c r="CE489" s="163" t="s">
        <v>16</v>
      </c>
      <c r="CF489" s="163" t="s">
        <v>16</v>
      </c>
      <c r="CG489" s="163" t="s">
        <v>16</v>
      </c>
      <c r="CH489" s="163" t="s">
        <v>16</v>
      </c>
      <c r="CI489" s="163" t="s">
        <v>16</v>
      </c>
      <c r="CJ489" s="163">
        <v>4.2</v>
      </c>
      <c r="CK489" s="163">
        <v>34.8</v>
      </c>
      <c r="CL489" s="163">
        <v>133.3</v>
      </c>
      <c r="CM489" s="163" t="s">
        <v>2587</v>
      </c>
      <c r="CN489" s="163">
        <v>1.64</v>
      </c>
      <c r="CO489" s="154">
        <v>1.94</v>
      </c>
      <c r="CP489" s="163" t="s">
        <v>2588</v>
      </c>
      <c r="CQ489" s="174"/>
      <c r="CR489" s="174"/>
      <c r="CS489" s="174"/>
      <c r="CT489" s="174"/>
    </row>
    <row r="490">
      <c r="A490" s="7" t="s">
        <v>2589</v>
      </c>
      <c r="B490" s="132" t="b">
        <v>1</v>
      </c>
      <c r="C490" s="162"/>
      <c r="D490" s="163" t="s">
        <v>2590</v>
      </c>
      <c r="E490" s="67" t="s">
        <v>626</v>
      </c>
      <c r="F490" s="134" t="s">
        <v>2411</v>
      </c>
      <c r="I490" s="163"/>
      <c r="K490" s="163" t="b">
        <v>1</v>
      </c>
      <c r="M490" s="7" t="s">
        <v>560</v>
      </c>
      <c r="N490" s="7" t="str">
        <f t="shared" si="5"/>
        <v>FALSE</v>
      </c>
      <c r="O490" s="7" t="s">
        <v>16</v>
      </c>
      <c r="P490" s="7" t="s">
        <v>16</v>
      </c>
      <c r="Q490" s="7" t="s">
        <v>16</v>
      </c>
      <c r="R490" s="7" t="s">
        <v>559</v>
      </c>
      <c r="S490" s="7" t="s">
        <v>1588</v>
      </c>
      <c r="T490" s="170">
        <v>41.8279333</v>
      </c>
      <c r="U490" s="171">
        <v>-83.194833</v>
      </c>
      <c r="V490" s="172" t="s">
        <v>2591</v>
      </c>
      <c r="W490" s="163" t="s">
        <v>890</v>
      </c>
      <c r="X490" s="161" t="s">
        <v>805</v>
      </c>
      <c r="Y490" s="161" t="s">
        <v>878</v>
      </c>
      <c r="Z490" s="161" t="s">
        <v>879</v>
      </c>
      <c r="AA490" s="7" t="s">
        <v>880</v>
      </c>
      <c r="AB490" s="163">
        <v>0.75</v>
      </c>
      <c r="AC490" s="163" t="s">
        <v>16</v>
      </c>
      <c r="AD490" s="163">
        <v>8.55</v>
      </c>
      <c r="AE490" s="163" t="s">
        <v>16</v>
      </c>
      <c r="AF490" s="161">
        <v>0.22</v>
      </c>
      <c r="AG490" s="163" t="s">
        <v>16</v>
      </c>
      <c r="AH490" s="154">
        <v>24.44</v>
      </c>
      <c r="AI490" s="163" t="s">
        <v>16</v>
      </c>
      <c r="AJ490" s="163" t="s">
        <v>16</v>
      </c>
      <c r="AK490" s="163"/>
      <c r="AL490" s="163" t="s">
        <v>16</v>
      </c>
      <c r="AM490" s="163" t="s">
        <v>16</v>
      </c>
      <c r="AN490" s="163" t="s">
        <v>16</v>
      </c>
      <c r="AO490" s="163">
        <v>7.27</v>
      </c>
      <c r="AP490" s="163">
        <v>257.11</v>
      </c>
      <c r="AQ490" s="163">
        <v>2.5</v>
      </c>
      <c r="AR490" s="163">
        <v>2.09</v>
      </c>
      <c r="AS490" s="154">
        <v>0.4</v>
      </c>
      <c r="AT490" s="154">
        <v>0.24</v>
      </c>
      <c r="AU490" s="163">
        <v>3.46850003</v>
      </c>
      <c r="AV490" s="163" t="s">
        <v>16</v>
      </c>
      <c r="AW490" s="163" t="s">
        <v>16</v>
      </c>
      <c r="AX490" s="163">
        <v>11.414</v>
      </c>
      <c r="AY490" s="163">
        <v>26.7</v>
      </c>
      <c r="AZ490" s="163">
        <v>8.57</v>
      </c>
      <c r="BA490" s="163">
        <v>5.75</v>
      </c>
      <c r="BB490" s="163">
        <v>11.58</v>
      </c>
      <c r="BC490" s="163">
        <v>0.263</v>
      </c>
      <c r="BD490" s="163"/>
      <c r="BE490" s="163" t="s">
        <v>16</v>
      </c>
      <c r="BF490" s="163">
        <v>0.72</v>
      </c>
      <c r="BG490" s="163">
        <v>0.11</v>
      </c>
      <c r="BH490" s="163" t="s">
        <v>16</v>
      </c>
      <c r="BI490" s="163">
        <v>0.42</v>
      </c>
      <c r="BJ490" s="163" t="s">
        <v>16</v>
      </c>
      <c r="BK490" s="163">
        <v>3.08</v>
      </c>
      <c r="BL490" s="163">
        <v>0.48</v>
      </c>
      <c r="BM490" s="163" t="s">
        <v>16</v>
      </c>
      <c r="BN490" s="163" t="s">
        <v>16</v>
      </c>
      <c r="BO490" s="163" t="s">
        <v>16</v>
      </c>
      <c r="BP490" s="163" t="s">
        <v>16</v>
      </c>
      <c r="BQ490" s="163">
        <v>0.0</v>
      </c>
      <c r="BR490" s="163" t="s">
        <v>16</v>
      </c>
      <c r="BS490" s="163" t="s">
        <v>2413</v>
      </c>
      <c r="BT490" s="163" t="b">
        <v>0</v>
      </c>
      <c r="BU490" s="163" t="b">
        <v>0</v>
      </c>
      <c r="BV490" s="7" t="b">
        <v>0</v>
      </c>
      <c r="BW490" s="7" t="b">
        <v>0</v>
      </c>
      <c r="BX490" s="163" t="s">
        <v>16</v>
      </c>
      <c r="BY490" s="163" t="s">
        <v>16</v>
      </c>
      <c r="BZ490" s="163" t="s">
        <v>16</v>
      </c>
      <c r="CA490" s="163" t="s">
        <v>16</v>
      </c>
      <c r="CB490" s="163" t="s">
        <v>16</v>
      </c>
      <c r="CC490" s="163" t="s">
        <v>16</v>
      </c>
      <c r="CD490" s="163" t="s">
        <v>16</v>
      </c>
      <c r="CE490" s="163" t="s">
        <v>16</v>
      </c>
      <c r="CF490" s="163" t="s">
        <v>16</v>
      </c>
      <c r="CG490" s="163" t="s">
        <v>16</v>
      </c>
      <c r="CH490" s="163" t="s">
        <v>16</v>
      </c>
      <c r="CI490" s="163" t="s">
        <v>16</v>
      </c>
      <c r="CJ490" s="163">
        <v>2.9</v>
      </c>
      <c r="CK490" s="163">
        <v>50.4</v>
      </c>
      <c r="CL490" s="163">
        <v>104.9</v>
      </c>
      <c r="CM490" s="163" t="s">
        <v>2587</v>
      </c>
      <c r="CN490" s="163">
        <v>2.3</v>
      </c>
      <c r="CO490" s="154">
        <v>17.11</v>
      </c>
      <c r="CP490" s="163" t="s">
        <v>2592</v>
      </c>
      <c r="CQ490" s="174"/>
      <c r="CR490" s="174"/>
      <c r="CS490" s="174"/>
      <c r="CT490" s="174"/>
    </row>
    <row r="491">
      <c r="A491" s="7" t="s">
        <v>2593</v>
      </c>
      <c r="B491" s="132" t="b">
        <v>1</v>
      </c>
      <c r="C491" s="162"/>
      <c r="D491" s="163" t="s">
        <v>2594</v>
      </c>
      <c r="E491" s="67" t="s">
        <v>626</v>
      </c>
      <c r="F491" s="134" t="s">
        <v>2411</v>
      </c>
      <c r="I491" s="163"/>
      <c r="K491" s="163" t="b">
        <v>1</v>
      </c>
      <c r="M491" s="7" t="s">
        <v>560</v>
      </c>
      <c r="N491" s="7" t="str">
        <f t="shared" si="5"/>
        <v>FALSE</v>
      </c>
      <c r="O491" s="7" t="s">
        <v>16</v>
      </c>
      <c r="P491" s="7" t="s">
        <v>16</v>
      </c>
      <c r="Q491" s="7" t="s">
        <v>16</v>
      </c>
      <c r="R491" s="7" t="s">
        <v>559</v>
      </c>
      <c r="S491" s="7" t="s">
        <v>1588</v>
      </c>
      <c r="T491" s="170">
        <v>41.7026667</v>
      </c>
      <c r="U491" s="171">
        <v>-83.25035</v>
      </c>
      <c r="V491" s="172" t="s">
        <v>2595</v>
      </c>
      <c r="W491" s="163" t="s">
        <v>899</v>
      </c>
      <c r="X491" s="161" t="s">
        <v>805</v>
      </c>
      <c r="Y491" s="161" t="s">
        <v>878</v>
      </c>
      <c r="Z491" s="161" t="s">
        <v>879</v>
      </c>
      <c r="AA491" s="7" t="s">
        <v>880</v>
      </c>
      <c r="AB491" s="163">
        <v>0.75</v>
      </c>
      <c r="AC491" s="163" t="s">
        <v>16</v>
      </c>
      <c r="AD491" s="163">
        <v>6.88</v>
      </c>
      <c r="AE491" s="163" t="s">
        <v>16</v>
      </c>
      <c r="AF491" s="161">
        <v>0.22</v>
      </c>
      <c r="AG491" s="163" t="s">
        <v>16</v>
      </c>
      <c r="AH491" s="154">
        <v>24.43</v>
      </c>
      <c r="AI491" s="163" t="s">
        <v>16</v>
      </c>
      <c r="AJ491" s="163" t="s">
        <v>16</v>
      </c>
      <c r="AK491" s="163"/>
      <c r="AL491" s="163" t="s">
        <v>16</v>
      </c>
      <c r="AM491" s="163" t="s">
        <v>16</v>
      </c>
      <c r="AN491" s="163" t="s">
        <v>16</v>
      </c>
      <c r="AO491" s="163">
        <v>7.67</v>
      </c>
      <c r="AP491" s="163">
        <v>256.12</v>
      </c>
      <c r="AQ491" s="163">
        <v>1.0</v>
      </c>
      <c r="AR491" s="163">
        <v>6.88</v>
      </c>
      <c r="AS491" s="154">
        <v>0.89</v>
      </c>
      <c r="AT491" s="154">
        <v>0.21</v>
      </c>
      <c r="AU491" s="163">
        <v>4.42236514</v>
      </c>
      <c r="AV491" s="163" t="s">
        <v>16</v>
      </c>
      <c r="AW491" s="163" t="s">
        <v>16</v>
      </c>
      <c r="AX491" s="163">
        <v>45.19125</v>
      </c>
      <c r="AY491" s="163">
        <v>20.73</v>
      </c>
      <c r="AZ491" s="163">
        <v>10.33</v>
      </c>
      <c r="BA491" s="163">
        <v>5.57</v>
      </c>
      <c r="BB491" s="163">
        <v>6.0</v>
      </c>
      <c r="BC491" s="163">
        <v>0.266</v>
      </c>
      <c r="BD491" s="163"/>
      <c r="BE491" s="163" t="s">
        <v>16</v>
      </c>
      <c r="BF491" s="163">
        <v>1.4</v>
      </c>
      <c r="BG491" s="163">
        <v>0.24</v>
      </c>
      <c r="BH491" s="163" t="s">
        <v>16</v>
      </c>
      <c r="BI491" s="163">
        <v>0.7</v>
      </c>
      <c r="BJ491" s="163" t="s">
        <v>16</v>
      </c>
      <c r="BK491" s="163">
        <v>10.4</v>
      </c>
      <c r="BL491" s="163">
        <v>1.94</v>
      </c>
      <c r="BM491" s="163" t="s">
        <v>16</v>
      </c>
      <c r="BN491" s="163" t="s">
        <v>16</v>
      </c>
      <c r="BO491" s="163" t="s">
        <v>16</v>
      </c>
      <c r="BP491" s="163" t="s">
        <v>16</v>
      </c>
      <c r="BQ491" s="163">
        <v>0.0</v>
      </c>
      <c r="BR491" s="163" t="s">
        <v>16</v>
      </c>
      <c r="BS491" s="163" t="s">
        <v>2413</v>
      </c>
      <c r="BT491" s="163" t="b">
        <v>0</v>
      </c>
      <c r="BU491" s="163" t="b">
        <v>0</v>
      </c>
      <c r="BV491" s="7" t="b">
        <v>0</v>
      </c>
      <c r="BW491" s="7" t="b">
        <v>0</v>
      </c>
      <c r="BX491" s="163" t="s">
        <v>16</v>
      </c>
      <c r="BY491" s="163" t="s">
        <v>16</v>
      </c>
      <c r="BZ491" s="163" t="s">
        <v>16</v>
      </c>
      <c r="CA491" s="163" t="s">
        <v>16</v>
      </c>
      <c r="CB491" s="163" t="s">
        <v>16</v>
      </c>
      <c r="CC491" s="163" t="s">
        <v>16</v>
      </c>
      <c r="CD491" s="163" t="s">
        <v>16</v>
      </c>
      <c r="CE491" s="163" t="s">
        <v>16</v>
      </c>
      <c r="CF491" s="163" t="s">
        <v>16</v>
      </c>
      <c r="CG491" s="163" t="s">
        <v>16</v>
      </c>
      <c r="CH491" s="163" t="s">
        <v>16</v>
      </c>
      <c r="CI491" s="163" t="s">
        <v>16</v>
      </c>
      <c r="CJ491" s="163">
        <v>4.3</v>
      </c>
      <c r="CK491" s="163">
        <v>34.4</v>
      </c>
      <c r="CL491" s="163">
        <v>167.4</v>
      </c>
      <c r="CM491" s="163" t="s">
        <v>2587</v>
      </c>
      <c r="CN491" s="163">
        <v>1.97</v>
      </c>
      <c r="CO491" s="154">
        <v>9.72</v>
      </c>
      <c r="CP491" s="163" t="s">
        <v>2596</v>
      </c>
      <c r="CQ491" s="174"/>
      <c r="CR491" s="174"/>
      <c r="CS491" s="174"/>
      <c r="CT491" s="174"/>
    </row>
    <row r="492">
      <c r="A492" s="7" t="s">
        <v>2597</v>
      </c>
      <c r="B492" s="132" t="b">
        <v>1</v>
      </c>
      <c r="C492" s="162"/>
      <c r="D492" s="163" t="s">
        <v>2598</v>
      </c>
      <c r="E492" s="67" t="s">
        <v>626</v>
      </c>
      <c r="F492" s="134" t="s">
        <v>2411</v>
      </c>
      <c r="I492" s="163"/>
      <c r="K492" s="163" t="b">
        <v>1</v>
      </c>
      <c r="M492" s="7" t="s">
        <v>560</v>
      </c>
      <c r="N492" s="7" t="str">
        <f t="shared" si="5"/>
        <v>FALSE</v>
      </c>
      <c r="O492" s="7" t="s">
        <v>16</v>
      </c>
      <c r="P492" s="7" t="s">
        <v>16</v>
      </c>
      <c r="Q492" s="7" t="s">
        <v>16</v>
      </c>
      <c r="R492" s="7" t="s">
        <v>559</v>
      </c>
      <c r="S492" s="7" t="s">
        <v>1588</v>
      </c>
      <c r="T492" s="178">
        <v>41.76265</v>
      </c>
      <c r="U492" s="179">
        <v>-83.329</v>
      </c>
      <c r="V492" s="180" t="s">
        <v>2599</v>
      </c>
      <c r="W492" s="163" t="s">
        <v>876</v>
      </c>
      <c r="X492" s="161" t="s">
        <v>805</v>
      </c>
      <c r="Y492" s="161" t="s">
        <v>878</v>
      </c>
      <c r="Z492" s="161" t="s">
        <v>879</v>
      </c>
      <c r="AA492" s="7" t="s">
        <v>880</v>
      </c>
      <c r="AB492" s="175" t="s">
        <v>2600</v>
      </c>
      <c r="AC492" s="175" t="s">
        <v>16</v>
      </c>
      <c r="AD492" s="175">
        <v>5.5</v>
      </c>
      <c r="AE492" s="175" t="s">
        <v>16</v>
      </c>
      <c r="AF492" s="161">
        <v>0.22</v>
      </c>
      <c r="AG492" s="175">
        <v>8.238</v>
      </c>
      <c r="AI492" s="175" t="s">
        <v>16</v>
      </c>
      <c r="AJ492" s="175" t="s">
        <v>16</v>
      </c>
      <c r="AK492" s="175"/>
      <c r="AL492" s="175" t="s">
        <v>16</v>
      </c>
      <c r="AM492" s="175" t="s">
        <v>16</v>
      </c>
      <c r="AN492" s="175" t="s">
        <v>16</v>
      </c>
      <c r="AO492" s="175">
        <v>8.44</v>
      </c>
      <c r="AP492" s="175">
        <v>306.4</v>
      </c>
      <c r="AQ492" s="175" t="s">
        <v>16</v>
      </c>
      <c r="AR492" s="175" t="s">
        <v>16</v>
      </c>
      <c r="AU492" s="175">
        <v>0.47</v>
      </c>
      <c r="AV492" s="175" t="s">
        <v>16</v>
      </c>
      <c r="AW492" s="175" t="s">
        <v>16</v>
      </c>
      <c r="AX492" s="175">
        <v>12.29</v>
      </c>
      <c r="AY492" s="175">
        <v>51.39</v>
      </c>
      <c r="AZ492" s="175">
        <v>28.6</v>
      </c>
      <c r="BA492" s="175">
        <v>12.63</v>
      </c>
      <c r="BB492" s="175">
        <v>19.37</v>
      </c>
      <c r="BC492" s="175">
        <v>1.241</v>
      </c>
      <c r="BD492" s="175"/>
      <c r="BE492" s="175" t="s">
        <v>16</v>
      </c>
      <c r="BF492" s="175">
        <v>0.8</v>
      </c>
      <c r="BG492" s="175">
        <v>0.15</v>
      </c>
      <c r="BH492" s="181">
        <v>6.0</v>
      </c>
      <c r="BI492" s="175">
        <v>1.0</v>
      </c>
      <c r="BJ492" s="163">
        <v>204.0</v>
      </c>
      <c r="BK492" s="175">
        <v>11.31</v>
      </c>
      <c r="BL492" s="175">
        <v>1.91</v>
      </c>
      <c r="BM492" s="175" t="s">
        <v>16</v>
      </c>
      <c r="BN492" s="175" t="s">
        <v>16</v>
      </c>
      <c r="BO492" s="175" t="s">
        <v>16</v>
      </c>
      <c r="BP492" s="175" t="s">
        <v>16</v>
      </c>
      <c r="BQ492" s="175">
        <v>0.0</v>
      </c>
      <c r="BR492" s="175" t="s">
        <v>16</v>
      </c>
      <c r="BS492" s="175" t="s">
        <v>2413</v>
      </c>
      <c r="BT492" s="175" t="b">
        <v>0</v>
      </c>
      <c r="BU492" s="175" t="b">
        <v>0</v>
      </c>
      <c r="BV492" s="7" t="b">
        <v>0</v>
      </c>
      <c r="BW492" s="7" t="b">
        <v>0</v>
      </c>
      <c r="BX492" s="175" t="s">
        <v>16</v>
      </c>
      <c r="BY492" s="175" t="s">
        <v>16</v>
      </c>
      <c r="BZ492" s="175" t="s">
        <v>16</v>
      </c>
      <c r="CA492" s="175" t="s">
        <v>16</v>
      </c>
      <c r="CB492" s="175" t="s">
        <v>16</v>
      </c>
      <c r="CC492" s="175" t="s">
        <v>16</v>
      </c>
      <c r="CD492" s="175" t="s">
        <v>16</v>
      </c>
      <c r="CE492" s="175" t="s">
        <v>16</v>
      </c>
      <c r="CF492" s="175" t="s">
        <v>16</v>
      </c>
      <c r="CG492" s="175" t="s">
        <v>16</v>
      </c>
      <c r="CH492" s="175" t="s">
        <v>16</v>
      </c>
      <c r="CI492" s="175" t="s">
        <v>16</v>
      </c>
      <c r="CJ492" s="175">
        <v>5.3</v>
      </c>
      <c r="CK492" s="175">
        <v>26.8</v>
      </c>
      <c r="CL492" s="175">
        <v>370.0</v>
      </c>
      <c r="CM492" s="175" t="s">
        <v>2438</v>
      </c>
      <c r="CN492" s="175" t="s">
        <v>2601</v>
      </c>
      <c r="CO492" s="175">
        <v>5.0</v>
      </c>
      <c r="CP492" s="175" t="s">
        <v>2602</v>
      </c>
      <c r="CQ492" s="176"/>
      <c r="CR492" s="176"/>
      <c r="CS492" s="176"/>
      <c r="CT492" s="176"/>
    </row>
    <row r="493">
      <c r="A493" s="7" t="s">
        <v>2603</v>
      </c>
      <c r="B493" s="132" t="b">
        <v>1</v>
      </c>
      <c r="C493" s="162"/>
      <c r="D493" s="163" t="s">
        <v>2604</v>
      </c>
      <c r="E493" s="67" t="s">
        <v>626</v>
      </c>
      <c r="F493" s="134" t="s">
        <v>2411</v>
      </c>
      <c r="I493" s="163"/>
      <c r="K493" s="163" t="b">
        <v>1</v>
      </c>
      <c r="M493" s="7" t="s">
        <v>560</v>
      </c>
      <c r="N493" s="7" t="str">
        <f t="shared" si="5"/>
        <v>FALSE</v>
      </c>
      <c r="O493" s="7" t="s">
        <v>16</v>
      </c>
      <c r="P493" s="7" t="s">
        <v>16</v>
      </c>
      <c r="Q493" s="7" t="s">
        <v>16</v>
      </c>
      <c r="R493" s="7" t="s">
        <v>559</v>
      </c>
      <c r="S493" s="7" t="s">
        <v>1588</v>
      </c>
      <c r="T493" s="178">
        <v>41.82726</v>
      </c>
      <c r="U493" s="179">
        <v>-83.19041</v>
      </c>
      <c r="V493" s="180" t="s">
        <v>2605</v>
      </c>
      <c r="W493" s="163" t="s">
        <v>890</v>
      </c>
      <c r="X493" s="161" t="s">
        <v>805</v>
      </c>
      <c r="Y493" s="161" t="s">
        <v>878</v>
      </c>
      <c r="Z493" s="161" t="s">
        <v>879</v>
      </c>
      <c r="AA493" s="7" t="s">
        <v>880</v>
      </c>
      <c r="AB493" s="175" t="s">
        <v>2606</v>
      </c>
      <c r="AC493" s="175" t="s">
        <v>16</v>
      </c>
      <c r="AD493" s="175">
        <v>8.9</v>
      </c>
      <c r="AE493" s="175" t="s">
        <v>16</v>
      </c>
      <c r="AF493" s="161">
        <v>0.22</v>
      </c>
      <c r="AG493" s="175">
        <v>8.551</v>
      </c>
      <c r="AI493" s="175" t="s">
        <v>16</v>
      </c>
      <c r="AJ493" s="175" t="s">
        <v>16</v>
      </c>
      <c r="AK493" s="175"/>
      <c r="AL493" s="175" t="s">
        <v>16</v>
      </c>
      <c r="AM493" s="175" t="s">
        <v>16</v>
      </c>
      <c r="AN493" s="175" t="s">
        <v>16</v>
      </c>
      <c r="AO493" s="175">
        <v>10.19</v>
      </c>
      <c r="AP493" s="175">
        <v>255.3</v>
      </c>
      <c r="AQ493" s="175" t="s">
        <v>16</v>
      </c>
      <c r="AR493" s="175" t="s">
        <v>16</v>
      </c>
      <c r="AU493" s="175">
        <v>4.57</v>
      </c>
      <c r="AV493" s="175" t="s">
        <v>16</v>
      </c>
      <c r="AW493" s="175" t="s">
        <v>16</v>
      </c>
      <c r="AX493" s="175">
        <v>17.75</v>
      </c>
      <c r="AY493" s="175">
        <v>28.99</v>
      </c>
      <c r="AZ493" s="175">
        <v>6.29</v>
      </c>
      <c r="BA493" s="175">
        <v>2.42</v>
      </c>
      <c r="BB493" s="175">
        <v>18.79</v>
      </c>
      <c r="BC493" s="175">
        <v>0.406</v>
      </c>
      <c r="BD493" s="175"/>
      <c r="BE493" s="175" t="s">
        <v>16</v>
      </c>
      <c r="BF493" s="175">
        <v>0.92</v>
      </c>
      <c r="BG493" s="175">
        <v>0.16</v>
      </c>
      <c r="BH493" s="181">
        <v>3.0</v>
      </c>
      <c r="BI493" s="175">
        <v>0.42</v>
      </c>
      <c r="BJ493" s="175">
        <v>96.0</v>
      </c>
      <c r="BK493" s="175">
        <v>5.56</v>
      </c>
      <c r="BL493" s="175">
        <v>2.12</v>
      </c>
      <c r="BM493" s="175" t="s">
        <v>16</v>
      </c>
      <c r="BN493" s="175" t="s">
        <v>16</v>
      </c>
      <c r="BO493" s="175" t="s">
        <v>16</v>
      </c>
      <c r="BP493" s="175" t="s">
        <v>16</v>
      </c>
      <c r="BQ493" s="175">
        <v>0.0</v>
      </c>
      <c r="BR493" s="175" t="s">
        <v>16</v>
      </c>
      <c r="BS493" s="175" t="s">
        <v>2413</v>
      </c>
      <c r="BT493" s="175" t="b">
        <v>0</v>
      </c>
      <c r="BU493" s="175" t="b">
        <v>0</v>
      </c>
      <c r="BV493" s="7" t="b">
        <v>0</v>
      </c>
      <c r="BW493" s="7" t="b">
        <v>0</v>
      </c>
      <c r="BX493" s="175" t="s">
        <v>16</v>
      </c>
      <c r="BY493" s="175" t="s">
        <v>16</v>
      </c>
      <c r="BZ493" s="175" t="s">
        <v>16</v>
      </c>
      <c r="CA493" s="175" t="s">
        <v>16</v>
      </c>
      <c r="CB493" s="175" t="s">
        <v>16</v>
      </c>
      <c r="CC493" s="175" t="s">
        <v>16</v>
      </c>
      <c r="CD493" s="175" t="s">
        <v>16</v>
      </c>
      <c r="CE493" s="175" t="s">
        <v>16</v>
      </c>
      <c r="CF493" s="175" t="s">
        <v>16</v>
      </c>
      <c r="CG493" s="175" t="s">
        <v>16</v>
      </c>
      <c r="CH493" s="175" t="s">
        <v>16</v>
      </c>
      <c r="CI493" s="175" t="s">
        <v>16</v>
      </c>
      <c r="CJ493" s="175">
        <v>2.5</v>
      </c>
      <c r="CK493" s="175">
        <v>54.7</v>
      </c>
      <c r="CL493" s="175">
        <v>83.0</v>
      </c>
      <c r="CM493" s="175" t="s">
        <v>2438</v>
      </c>
      <c r="CN493" s="175" t="s">
        <v>2601</v>
      </c>
      <c r="CO493" s="175">
        <v>5.0</v>
      </c>
      <c r="CP493" s="175" t="s">
        <v>2607</v>
      </c>
      <c r="CQ493" s="176"/>
      <c r="CR493" s="176"/>
      <c r="CS493" s="176"/>
      <c r="CT493" s="176"/>
    </row>
    <row r="494">
      <c r="A494" s="7" t="s">
        <v>2608</v>
      </c>
      <c r="B494" s="132" t="b">
        <v>1</v>
      </c>
      <c r="C494" s="162"/>
      <c r="D494" s="163" t="s">
        <v>2609</v>
      </c>
      <c r="E494" s="67" t="s">
        <v>626</v>
      </c>
      <c r="F494" s="134" t="s">
        <v>2411</v>
      </c>
      <c r="I494" s="163"/>
      <c r="K494" s="163" t="b">
        <v>1</v>
      </c>
      <c r="M494" s="7" t="s">
        <v>560</v>
      </c>
      <c r="N494" s="7" t="str">
        <f t="shared" si="5"/>
        <v>FALSE</v>
      </c>
      <c r="O494" s="7" t="s">
        <v>16</v>
      </c>
      <c r="P494" s="7" t="s">
        <v>16</v>
      </c>
      <c r="Q494" s="7" t="s">
        <v>16</v>
      </c>
      <c r="R494" s="7" t="s">
        <v>559</v>
      </c>
      <c r="S494" s="7" t="s">
        <v>1588</v>
      </c>
      <c r="T494" s="178">
        <v>41.7269</v>
      </c>
      <c r="U494" s="179">
        <v>-83.42329</v>
      </c>
      <c r="V494" s="180" t="s">
        <v>2610</v>
      </c>
      <c r="W494" s="163" t="s">
        <v>2533</v>
      </c>
      <c r="X494" s="161" t="s">
        <v>805</v>
      </c>
      <c r="Y494" s="161" t="s">
        <v>878</v>
      </c>
      <c r="Z494" s="161" t="s">
        <v>879</v>
      </c>
      <c r="AA494" s="7" t="s">
        <v>880</v>
      </c>
      <c r="AB494" s="175" t="s">
        <v>2611</v>
      </c>
      <c r="AC494" s="175" t="s">
        <v>16</v>
      </c>
      <c r="AD494" s="175">
        <v>3.2</v>
      </c>
      <c r="AE494" s="175" t="s">
        <v>16</v>
      </c>
      <c r="AF494" s="161">
        <v>0.22</v>
      </c>
      <c r="AG494" s="175">
        <v>7.925</v>
      </c>
      <c r="AI494" s="175" t="s">
        <v>16</v>
      </c>
      <c r="AJ494" s="175" t="s">
        <v>16</v>
      </c>
      <c r="AK494" s="175"/>
      <c r="AL494" s="175" t="s">
        <v>16</v>
      </c>
      <c r="AM494" s="175" t="s">
        <v>16</v>
      </c>
      <c r="AN494" s="175" t="s">
        <v>16</v>
      </c>
      <c r="AO494" s="175">
        <v>6.46</v>
      </c>
      <c r="AP494" s="175">
        <v>512.9</v>
      </c>
      <c r="AQ494" s="175" t="s">
        <v>16</v>
      </c>
      <c r="AR494" s="175" t="s">
        <v>16</v>
      </c>
      <c r="AU494" s="175">
        <v>0.6</v>
      </c>
      <c r="AV494" s="175" t="s">
        <v>16</v>
      </c>
      <c r="AW494" s="175" t="s">
        <v>16</v>
      </c>
      <c r="AX494" s="175">
        <v>21.58</v>
      </c>
      <c r="AY494" s="175">
        <v>139.47</v>
      </c>
      <c r="AZ494" s="175">
        <v>49.42</v>
      </c>
      <c r="BA494" s="175">
        <v>32.36</v>
      </c>
      <c r="BB494" s="175">
        <v>135.65</v>
      </c>
      <c r="BC494" s="175">
        <v>4.033</v>
      </c>
      <c r="BD494" s="175"/>
      <c r="BE494" s="175" t="s">
        <v>16</v>
      </c>
      <c r="BF494" s="175">
        <v>1.62</v>
      </c>
      <c r="BG494" s="175">
        <v>0.27</v>
      </c>
      <c r="BH494" s="181">
        <v>8.0</v>
      </c>
      <c r="BI494" s="175">
        <v>2.75</v>
      </c>
      <c r="BJ494" s="175">
        <v>269.0</v>
      </c>
      <c r="BK494" s="175">
        <v>16.83</v>
      </c>
      <c r="BL494" s="175">
        <v>3.07</v>
      </c>
      <c r="BM494" s="175" t="s">
        <v>16</v>
      </c>
      <c r="BN494" s="175" t="s">
        <v>16</v>
      </c>
      <c r="BO494" s="175" t="s">
        <v>16</v>
      </c>
      <c r="BP494" s="175" t="s">
        <v>16</v>
      </c>
      <c r="BQ494" s="175">
        <v>0.0</v>
      </c>
      <c r="BR494" s="175" t="s">
        <v>16</v>
      </c>
      <c r="BS494" s="175" t="s">
        <v>2413</v>
      </c>
      <c r="BT494" s="175" t="b">
        <v>0</v>
      </c>
      <c r="BU494" s="175" t="b">
        <v>0</v>
      </c>
      <c r="BV494" s="7" t="b">
        <v>0</v>
      </c>
      <c r="BW494" s="7" t="b">
        <v>0</v>
      </c>
      <c r="BX494" s="175" t="s">
        <v>16</v>
      </c>
      <c r="BY494" s="175" t="s">
        <v>16</v>
      </c>
      <c r="BZ494" s="175" t="s">
        <v>16</v>
      </c>
      <c r="CA494" s="175" t="s">
        <v>16</v>
      </c>
      <c r="CB494" s="175" t="s">
        <v>16</v>
      </c>
      <c r="CC494" s="175" t="s">
        <v>16</v>
      </c>
      <c r="CD494" s="175" t="s">
        <v>16</v>
      </c>
      <c r="CE494" s="175" t="s">
        <v>16</v>
      </c>
      <c r="CF494" s="175" t="s">
        <v>16</v>
      </c>
      <c r="CG494" s="175" t="s">
        <v>16</v>
      </c>
      <c r="CH494" s="175" t="s">
        <v>16</v>
      </c>
      <c r="CI494" s="175" t="s">
        <v>16</v>
      </c>
      <c r="CJ494" s="175">
        <v>13.6</v>
      </c>
      <c r="CK494" s="175">
        <v>3.4</v>
      </c>
      <c r="CL494" s="175">
        <v>422.0</v>
      </c>
      <c r="CM494" s="175" t="s">
        <v>2438</v>
      </c>
      <c r="CN494" s="175">
        <v>0.0</v>
      </c>
      <c r="CO494" s="175" t="s">
        <v>2601</v>
      </c>
      <c r="CP494" s="175" t="s">
        <v>2612</v>
      </c>
      <c r="CQ494" s="176"/>
      <c r="CR494" s="176"/>
      <c r="CS494" s="176"/>
      <c r="CT494" s="176"/>
    </row>
    <row r="495">
      <c r="A495" s="7" t="s">
        <v>2613</v>
      </c>
      <c r="B495" s="132" t="b">
        <v>1</v>
      </c>
      <c r="C495" s="162"/>
      <c r="D495" s="163" t="s">
        <v>2614</v>
      </c>
      <c r="E495" s="67" t="s">
        <v>626</v>
      </c>
      <c r="F495" s="134" t="s">
        <v>2411</v>
      </c>
      <c r="I495" s="163"/>
      <c r="K495" s="163" t="b">
        <v>1</v>
      </c>
      <c r="M495" s="7" t="s">
        <v>560</v>
      </c>
      <c r="N495" s="7" t="str">
        <f t="shared" si="5"/>
        <v>FALSE</v>
      </c>
      <c r="O495" s="7" t="s">
        <v>16</v>
      </c>
      <c r="P495" s="7" t="s">
        <v>16</v>
      </c>
      <c r="Q495" s="7" t="s">
        <v>16</v>
      </c>
      <c r="R495" s="7" t="s">
        <v>559</v>
      </c>
      <c r="S495" s="7" t="s">
        <v>1588</v>
      </c>
      <c r="T495" s="178">
        <v>41.76265</v>
      </c>
      <c r="U495" s="179">
        <v>-83.329</v>
      </c>
      <c r="V495" s="180" t="s">
        <v>2615</v>
      </c>
      <c r="W495" s="163" t="s">
        <v>876</v>
      </c>
      <c r="X495" s="161" t="s">
        <v>805</v>
      </c>
      <c r="Y495" s="161" t="s">
        <v>878</v>
      </c>
      <c r="Z495" s="161" t="s">
        <v>879</v>
      </c>
      <c r="AA495" s="7" t="s">
        <v>880</v>
      </c>
      <c r="AB495" s="175" t="s">
        <v>2600</v>
      </c>
      <c r="AC495" s="175" t="s">
        <v>16</v>
      </c>
      <c r="AD495" s="175">
        <v>5.5</v>
      </c>
      <c r="AE495" s="175" t="s">
        <v>16</v>
      </c>
      <c r="AF495" s="161">
        <v>0.22</v>
      </c>
      <c r="AG495" s="175">
        <v>8.014</v>
      </c>
      <c r="AI495" s="175" t="s">
        <v>16</v>
      </c>
      <c r="AJ495" s="175" t="s">
        <v>16</v>
      </c>
      <c r="AK495" s="175"/>
      <c r="AL495" s="175" t="s">
        <v>16</v>
      </c>
      <c r="AM495" s="175" t="s">
        <v>16</v>
      </c>
      <c r="AN495" s="175" t="s">
        <v>16</v>
      </c>
      <c r="AO495" s="175">
        <v>7.64</v>
      </c>
      <c r="AP495" s="175">
        <v>324.9</v>
      </c>
      <c r="AQ495" s="175" t="s">
        <v>16</v>
      </c>
      <c r="AR495" s="175" t="s">
        <v>16</v>
      </c>
      <c r="AU495" s="175">
        <v>0.28</v>
      </c>
      <c r="AV495" s="175" t="s">
        <v>16</v>
      </c>
      <c r="AW495" s="175" t="s">
        <v>16</v>
      </c>
      <c r="AX495" s="175">
        <v>5.35</v>
      </c>
      <c r="AY495" s="175">
        <v>56.6</v>
      </c>
      <c r="AZ495" s="175">
        <v>38.05</v>
      </c>
      <c r="BA495" s="175">
        <v>24.36</v>
      </c>
      <c r="BB495" s="175">
        <v>69.71</v>
      </c>
      <c r="BC495" s="175">
        <v>1.68</v>
      </c>
      <c r="BD495" s="175"/>
      <c r="BE495" s="175" t="s">
        <v>16</v>
      </c>
      <c r="BF495" s="175">
        <v>1.08</v>
      </c>
      <c r="BG495" s="175">
        <v>0.16</v>
      </c>
      <c r="BH495" s="181">
        <v>6.0</v>
      </c>
      <c r="BI495" s="175">
        <v>1.41</v>
      </c>
      <c r="BJ495" s="175">
        <v>100.0</v>
      </c>
      <c r="BK495" s="175">
        <v>13.66</v>
      </c>
      <c r="BL495" s="175">
        <v>1.4</v>
      </c>
      <c r="BM495" s="175" t="s">
        <v>16</v>
      </c>
      <c r="BN495" s="175" t="s">
        <v>16</v>
      </c>
      <c r="BO495" s="175" t="s">
        <v>16</v>
      </c>
      <c r="BP495" s="175" t="s">
        <v>16</v>
      </c>
      <c r="BQ495" s="175">
        <v>0.0</v>
      </c>
      <c r="BR495" s="175" t="s">
        <v>16</v>
      </c>
      <c r="BS495" s="175" t="s">
        <v>2413</v>
      </c>
      <c r="BT495" s="175" t="b">
        <v>0</v>
      </c>
      <c r="BU495" s="175" t="b">
        <v>0</v>
      </c>
      <c r="BV495" s="7" t="b">
        <v>0</v>
      </c>
      <c r="BW495" s="7" t="b">
        <v>0</v>
      </c>
      <c r="BX495" s="175" t="s">
        <v>16</v>
      </c>
      <c r="BY495" s="175" t="s">
        <v>16</v>
      </c>
      <c r="BZ495" s="175" t="s">
        <v>16</v>
      </c>
      <c r="CA495" s="175" t="s">
        <v>16</v>
      </c>
      <c r="CB495" s="175" t="s">
        <v>16</v>
      </c>
      <c r="CC495" s="175" t="s">
        <v>16</v>
      </c>
      <c r="CD495" s="175" t="s">
        <v>16</v>
      </c>
      <c r="CE495" s="175" t="s">
        <v>16</v>
      </c>
      <c r="CF495" s="175" t="s">
        <v>16</v>
      </c>
      <c r="CG495" s="175" t="s">
        <v>16</v>
      </c>
      <c r="CH495" s="175" t="s">
        <v>16</v>
      </c>
      <c r="CI495" s="175" t="s">
        <v>16</v>
      </c>
      <c r="CJ495" s="175" t="s">
        <v>16</v>
      </c>
      <c r="CK495" s="175" t="s">
        <v>16</v>
      </c>
      <c r="CL495" s="175" t="s">
        <v>16</v>
      </c>
      <c r="CM495" s="175" t="s">
        <v>2456</v>
      </c>
      <c r="CN495" s="175" t="s">
        <v>2601</v>
      </c>
      <c r="CO495" s="175">
        <v>5.0</v>
      </c>
      <c r="CP495" s="175" t="s">
        <v>2616</v>
      </c>
      <c r="CQ495" s="176"/>
      <c r="CR495" s="176"/>
      <c r="CS495" s="176"/>
      <c r="CT495" s="176"/>
    </row>
    <row r="496">
      <c r="A496" s="7" t="s">
        <v>2617</v>
      </c>
      <c r="B496" s="132" t="b">
        <v>1</v>
      </c>
      <c r="C496" s="162"/>
      <c r="D496" s="163" t="s">
        <v>2618</v>
      </c>
      <c r="E496" s="67" t="s">
        <v>626</v>
      </c>
      <c r="F496" s="134" t="s">
        <v>2411</v>
      </c>
      <c r="I496" s="163"/>
      <c r="K496" s="163" t="b">
        <v>1</v>
      </c>
      <c r="M496" s="7" t="s">
        <v>560</v>
      </c>
      <c r="N496" s="7" t="str">
        <f t="shared" si="5"/>
        <v>FALSE</v>
      </c>
      <c r="O496" s="7" t="s">
        <v>16</v>
      </c>
      <c r="P496" s="7" t="s">
        <v>16</v>
      </c>
      <c r="Q496" s="7" t="s">
        <v>16</v>
      </c>
      <c r="R496" s="7" t="s">
        <v>559</v>
      </c>
      <c r="S496" s="7" t="s">
        <v>1588</v>
      </c>
      <c r="T496" s="178">
        <v>41.82726</v>
      </c>
      <c r="U496" s="179">
        <v>-83.19041</v>
      </c>
      <c r="V496" s="180" t="s">
        <v>2619</v>
      </c>
      <c r="W496" s="163" t="s">
        <v>890</v>
      </c>
      <c r="X496" s="161" t="s">
        <v>805</v>
      </c>
      <c r="Y496" s="161" t="s">
        <v>878</v>
      </c>
      <c r="Z496" s="161" t="s">
        <v>879</v>
      </c>
      <c r="AA496" s="7" t="s">
        <v>880</v>
      </c>
      <c r="AB496" s="175" t="s">
        <v>2606</v>
      </c>
      <c r="AC496" s="175" t="s">
        <v>16</v>
      </c>
      <c r="AD496" s="175">
        <v>8.7</v>
      </c>
      <c r="AE496" s="175" t="s">
        <v>16</v>
      </c>
      <c r="AF496" s="161">
        <v>0.22</v>
      </c>
      <c r="AG496" s="175">
        <v>8.162</v>
      </c>
      <c r="AI496" s="175" t="s">
        <v>16</v>
      </c>
      <c r="AJ496" s="175" t="s">
        <v>16</v>
      </c>
      <c r="AK496" s="175"/>
      <c r="AL496" s="175" t="s">
        <v>16</v>
      </c>
      <c r="AM496" s="175" t="s">
        <v>16</v>
      </c>
      <c r="AN496" s="175" t="s">
        <v>16</v>
      </c>
      <c r="AO496" s="175">
        <v>7.7</v>
      </c>
      <c r="AP496" s="175">
        <v>268.3</v>
      </c>
      <c r="AQ496" s="175" t="s">
        <v>16</v>
      </c>
      <c r="AR496" s="175" t="s">
        <v>16</v>
      </c>
      <c r="AU496" s="175">
        <v>0.67</v>
      </c>
      <c r="AV496" s="175" t="s">
        <v>16</v>
      </c>
      <c r="AW496" s="175" t="s">
        <v>16</v>
      </c>
      <c r="AX496" s="175">
        <v>3.55</v>
      </c>
      <c r="AY496" s="175">
        <v>33.25</v>
      </c>
      <c r="AZ496" s="175">
        <v>14.19</v>
      </c>
      <c r="BA496" s="175">
        <v>13.05</v>
      </c>
      <c r="BB496" s="175">
        <v>76.28</v>
      </c>
      <c r="BC496" s="175">
        <v>0.687</v>
      </c>
      <c r="BD496" s="175"/>
      <c r="BE496" s="175" t="s">
        <v>16</v>
      </c>
      <c r="BF496" s="175">
        <v>0.97</v>
      </c>
      <c r="BG496" s="175">
        <v>0.09</v>
      </c>
      <c r="BH496" s="181">
        <v>4.0</v>
      </c>
      <c r="BI496" s="175">
        <v>0.58</v>
      </c>
      <c r="BJ496" s="175">
        <v>82.0</v>
      </c>
      <c r="BK496" s="175">
        <v>23.02</v>
      </c>
      <c r="BL496" s="175">
        <v>2.02</v>
      </c>
      <c r="BM496" s="175" t="s">
        <v>16</v>
      </c>
      <c r="BN496" s="175" t="s">
        <v>16</v>
      </c>
      <c r="BO496" s="175" t="s">
        <v>16</v>
      </c>
      <c r="BP496" s="175" t="s">
        <v>16</v>
      </c>
      <c r="BQ496" s="175">
        <v>0.0</v>
      </c>
      <c r="BR496" s="175" t="s">
        <v>16</v>
      </c>
      <c r="BS496" s="175" t="s">
        <v>2413</v>
      </c>
      <c r="BT496" s="175" t="b">
        <v>0</v>
      </c>
      <c r="BU496" s="175" t="b">
        <v>0</v>
      </c>
      <c r="BV496" s="7" t="b">
        <v>0</v>
      </c>
      <c r="BW496" s="7" t="b">
        <v>0</v>
      </c>
      <c r="BX496" s="175" t="s">
        <v>16</v>
      </c>
      <c r="BY496" s="175" t="s">
        <v>16</v>
      </c>
      <c r="BZ496" s="175" t="s">
        <v>16</v>
      </c>
      <c r="CA496" s="175" t="s">
        <v>16</v>
      </c>
      <c r="CB496" s="175" t="s">
        <v>16</v>
      </c>
      <c r="CC496" s="175" t="s">
        <v>16</v>
      </c>
      <c r="CD496" s="175" t="s">
        <v>16</v>
      </c>
      <c r="CE496" s="175" t="s">
        <v>16</v>
      </c>
      <c r="CF496" s="175" t="s">
        <v>16</v>
      </c>
      <c r="CG496" s="175" t="s">
        <v>16</v>
      </c>
      <c r="CH496" s="175" t="s">
        <v>16</v>
      </c>
      <c r="CI496" s="175" t="s">
        <v>16</v>
      </c>
      <c r="CJ496" s="175" t="s">
        <v>16</v>
      </c>
      <c r="CK496" s="175" t="s">
        <v>16</v>
      </c>
      <c r="CL496" s="175" t="s">
        <v>16</v>
      </c>
      <c r="CM496" s="175" t="s">
        <v>2620</v>
      </c>
      <c r="CN496" s="182">
        <v>44928.0</v>
      </c>
      <c r="CO496" s="175">
        <v>5.0</v>
      </c>
      <c r="CP496" s="175" t="s">
        <v>2621</v>
      </c>
      <c r="CQ496" s="176"/>
      <c r="CR496" s="176"/>
      <c r="CS496" s="176"/>
      <c r="CT496" s="176"/>
    </row>
    <row r="497">
      <c r="A497" s="7" t="s">
        <v>2622</v>
      </c>
      <c r="B497" s="132" t="b">
        <v>1</v>
      </c>
      <c r="C497" s="162"/>
      <c r="D497" s="163" t="s">
        <v>2623</v>
      </c>
      <c r="E497" s="67" t="s">
        <v>626</v>
      </c>
      <c r="F497" s="134" t="s">
        <v>2411</v>
      </c>
      <c r="I497" s="163"/>
      <c r="K497" s="163" t="b">
        <v>1</v>
      </c>
      <c r="M497" s="7" t="s">
        <v>560</v>
      </c>
      <c r="N497" s="7" t="str">
        <f t="shared" si="5"/>
        <v>FALSE</v>
      </c>
      <c r="O497" s="7" t="s">
        <v>16</v>
      </c>
      <c r="P497" s="7" t="s">
        <v>16</v>
      </c>
      <c r="Q497" s="7" t="s">
        <v>16</v>
      </c>
      <c r="R497" s="7" t="s">
        <v>559</v>
      </c>
      <c r="S497" s="7" t="s">
        <v>1588</v>
      </c>
      <c r="T497" s="178">
        <v>41.7269</v>
      </c>
      <c r="U497" s="179">
        <v>-83.42329</v>
      </c>
      <c r="V497" s="180" t="s">
        <v>2624</v>
      </c>
      <c r="W497" s="163" t="s">
        <v>2533</v>
      </c>
      <c r="X497" s="161" t="s">
        <v>805</v>
      </c>
      <c r="Y497" s="161" t="s">
        <v>878</v>
      </c>
      <c r="Z497" s="161" t="s">
        <v>879</v>
      </c>
      <c r="AA497" s="7" t="s">
        <v>880</v>
      </c>
      <c r="AB497" s="175" t="s">
        <v>2625</v>
      </c>
      <c r="AC497" s="175" t="s">
        <v>16</v>
      </c>
      <c r="AD497" s="175">
        <v>2.8</v>
      </c>
      <c r="AE497" s="175" t="s">
        <v>16</v>
      </c>
      <c r="AF497" s="161">
        <v>0.22</v>
      </c>
      <c r="AG497" s="175">
        <v>8.016</v>
      </c>
      <c r="AI497" s="175" t="s">
        <v>16</v>
      </c>
      <c r="AJ497" s="175" t="s">
        <v>16</v>
      </c>
      <c r="AK497" s="175"/>
      <c r="AL497" s="175" t="s">
        <v>16</v>
      </c>
      <c r="AM497" s="175" t="s">
        <v>16</v>
      </c>
      <c r="AN497" s="175" t="s">
        <v>16</v>
      </c>
      <c r="AO497" s="175">
        <v>6.1</v>
      </c>
      <c r="AP497" s="175">
        <v>514.4</v>
      </c>
      <c r="AQ497" s="175" t="s">
        <v>16</v>
      </c>
      <c r="AR497" s="175" t="s">
        <v>16</v>
      </c>
      <c r="AU497" s="175">
        <v>1.38</v>
      </c>
      <c r="AV497" s="175" t="s">
        <v>16</v>
      </c>
      <c r="AW497" s="175" t="s">
        <v>16</v>
      </c>
      <c r="AX497" s="175">
        <v>23.32</v>
      </c>
      <c r="AY497" s="175">
        <v>190.56</v>
      </c>
      <c r="AZ497" s="175">
        <v>116.76</v>
      </c>
      <c r="BA497" s="175">
        <v>72.77</v>
      </c>
      <c r="BB497" s="175">
        <v>193.1</v>
      </c>
      <c r="BC497" s="175">
        <v>4.842</v>
      </c>
      <c r="BD497" s="175"/>
      <c r="BE497" s="175" t="s">
        <v>16</v>
      </c>
      <c r="BF497" s="175">
        <v>1.45</v>
      </c>
      <c r="BG497" s="175">
        <v>0.23</v>
      </c>
      <c r="BH497" s="181">
        <v>11.0</v>
      </c>
      <c r="BI497" s="175">
        <v>5.41</v>
      </c>
      <c r="BJ497" s="175">
        <v>189.0</v>
      </c>
      <c r="BK497" s="175">
        <v>3.83</v>
      </c>
      <c r="BL497" s="175">
        <v>0.71</v>
      </c>
      <c r="BM497" s="175" t="s">
        <v>16</v>
      </c>
      <c r="BN497" s="175" t="s">
        <v>16</v>
      </c>
      <c r="BO497" s="175" t="s">
        <v>16</v>
      </c>
      <c r="BP497" s="175" t="s">
        <v>16</v>
      </c>
      <c r="BQ497" s="175">
        <v>0.0</v>
      </c>
      <c r="BR497" s="175" t="s">
        <v>16</v>
      </c>
      <c r="BS497" s="175" t="s">
        <v>2413</v>
      </c>
      <c r="BT497" s="175" t="b">
        <v>0</v>
      </c>
      <c r="BU497" s="175" t="b">
        <v>0</v>
      </c>
      <c r="BV497" s="7" t="b">
        <v>0</v>
      </c>
      <c r="BW497" s="7" t="b">
        <v>0</v>
      </c>
      <c r="BX497" s="175" t="s">
        <v>16</v>
      </c>
      <c r="BY497" s="175" t="s">
        <v>16</v>
      </c>
      <c r="BZ497" s="175" t="s">
        <v>16</v>
      </c>
      <c r="CA497" s="175" t="s">
        <v>16</v>
      </c>
      <c r="CB497" s="175" t="s">
        <v>16</v>
      </c>
      <c r="CC497" s="175" t="s">
        <v>16</v>
      </c>
      <c r="CD497" s="175" t="s">
        <v>16</v>
      </c>
      <c r="CE497" s="175" t="s">
        <v>16</v>
      </c>
      <c r="CF497" s="175" t="s">
        <v>16</v>
      </c>
      <c r="CG497" s="175" t="s">
        <v>16</v>
      </c>
      <c r="CH497" s="175" t="s">
        <v>16</v>
      </c>
      <c r="CI497" s="175" t="s">
        <v>16</v>
      </c>
      <c r="CJ497" s="175" t="s">
        <v>16</v>
      </c>
      <c r="CK497" s="175" t="s">
        <v>16</v>
      </c>
      <c r="CL497" s="175" t="s">
        <v>16</v>
      </c>
      <c r="CM497" s="175" t="s">
        <v>2414</v>
      </c>
      <c r="CN497" s="175" t="s">
        <v>2601</v>
      </c>
      <c r="CO497" s="175">
        <v>5.0</v>
      </c>
      <c r="CP497" s="175" t="s">
        <v>2626</v>
      </c>
      <c r="CQ497" s="176"/>
      <c r="CR497" s="176"/>
      <c r="CS497" s="176"/>
      <c r="CT497" s="176"/>
    </row>
    <row r="498">
      <c r="A498" s="7" t="s">
        <v>2627</v>
      </c>
      <c r="B498" s="132" t="b">
        <v>1</v>
      </c>
      <c r="C498" s="162"/>
      <c r="D498" s="163" t="s">
        <v>2628</v>
      </c>
      <c r="E498" s="67" t="s">
        <v>626</v>
      </c>
      <c r="F498" s="134" t="s">
        <v>2411</v>
      </c>
      <c r="I498" s="163"/>
      <c r="K498" s="163" t="b">
        <v>1</v>
      </c>
      <c r="M498" s="7" t="s">
        <v>560</v>
      </c>
      <c r="N498" s="7" t="str">
        <f t="shared" si="5"/>
        <v>FALSE</v>
      </c>
      <c r="O498" s="7" t="s">
        <v>16</v>
      </c>
      <c r="P498" s="7" t="s">
        <v>16</v>
      </c>
      <c r="Q498" s="7" t="s">
        <v>16</v>
      </c>
      <c r="R498" s="7" t="s">
        <v>559</v>
      </c>
      <c r="S498" s="7" t="s">
        <v>1588</v>
      </c>
      <c r="T498" s="178">
        <v>41.70406</v>
      </c>
      <c r="U498" s="179">
        <v>-83.25291</v>
      </c>
      <c r="V498" s="180" t="s">
        <v>2629</v>
      </c>
      <c r="W498" s="163" t="s">
        <v>899</v>
      </c>
      <c r="X498" s="161" t="s">
        <v>805</v>
      </c>
      <c r="Y498" s="161" t="s">
        <v>878</v>
      </c>
      <c r="Z498" s="161" t="s">
        <v>879</v>
      </c>
      <c r="AA498" s="7" t="s">
        <v>880</v>
      </c>
      <c r="AB498" s="175" t="s">
        <v>2630</v>
      </c>
      <c r="AC498" s="175" t="s">
        <v>16</v>
      </c>
      <c r="AD498" s="175">
        <v>6.9</v>
      </c>
      <c r="AE498" s="175" t="s">
        <v>16</v>
      </c>
      <c r="AF498" s="161">
        <v>0.22</v>
      </c>
      <c r="AG498" s="175">
        <v>8.142</v>
      </c>
      <c r="AI498" s="175" t="s">
        <v>16</v>
      </c>
      <c r="AJ498" s="175" t="s">
        <v>16</v>
      </c>
      <c r="AK498" s="175"/>
      <c r="AL498" s="175" t="s">
        <v>16</v>
      </c>
      <c r="AM498" s="175" t="s">
        <v>16</v>
      </c>
      <c r="AN498" s="175" t="s">
        <v>16</v>
      </c>
      <c r="AO498" s="175">
        <v>7.74</v>
      </c>
      <c r="AP498" s="175">
        <v>241.3</v>
      </c>
      <c r="AQ498" s="175" t="s">
        <v>16</v>
      </c>
      <c r="AR498" s="175" t="s">
        <v>16</v>
      </c>
      <c r="AU498" s="175">
        <v>0.2</v>
      </c>
      <c r="AV498" s="175" t="s">
        <v>16</v>
      </c>
      <c r="AW498" s="175" t="s">
        <v>16</v>
      </c>
      <c r="AX498" s="175">
        <v>4.72</v>
      </c>
      <c r="AY498" s="175">
        <v>48.71</v>
      </c>
      <c r="AZ498" s="175">
        <v>13.99</v>
      </c>
      <c r="BA498" s="175">
        <v>12.62</v>
      </c>
      <c r="BB498" s="175">
        <v>42.78</v>
      </c>
      <c r="BC498" s="175">
        <v>0.395</v>
      </c>
      <c r="BD498" s="175"/>
      <c r="BE498" s="175" t="s">
        <v>16</v>
      </c>
      <c r="BF498" s="175">
        <v>0.89</v>
      </c>
      <c r="BG498" s="175">
        <v>0.1</v>
      </c>
      <c r="BH498" s="181">
        <v>3.0</v>
      </c>
      <c r="BI498" s="175">
        <v>0.47</v>
      </c>
      <c r="BJ498" s="175">
        <v>97.0</v>
      </c>
      <c r="BK498" s="175">
        <v>14.36</v>
      </c>
      <c r="BL498" s="175">
        <v>1.78</v>
      </c>
      <c r="BM498" s="175" t="s">
        <v>16</v>
      </c>
      <c r="BN498" s="175" t="s">
        <v>16</v>
      </c>
      <c r="BO498" s="175" t="s">
        <v>16</v>
      </c>
      <c r="BP498" s="175" t="s">
        <v>16</v>
      </c>
      <c r="BQ498" s="175">
        <v>0.0</v>
      </c>
      <c r="BR498" s="175" t="s">
        <v>16</v>
      </c>
      <c r="BS498" s="175" t="s">
        <v>2413</v>
      </c>
      <c r="BT498" s="175" t="b">
        <v>0</v>
      </c>
      <c r="BU498" s="175" t="b">
        <v>0</v>
      </c>
      <c r="BV498" s="7" t="b">
        <v>0</v>
      </c>
      <c r="BW498" s="7" t="b">
        <v>0</v>
      </c>
      <c r="BX498" s="175" t="s">
        <v>16</v>
      </c>
      <c r="BY498" s="175" t="s">
        <v>16</v>
      </c>
      <c r="BZ498" s="175" t="s">
        <v>16</v>
      </c>
      <c r="CA498" s="175" t="s">
        <v>16</v>
      </c>
      <c r="CB498" s="175" t="s">
        <v>16</v>
      </c>
      <c r="CC498" s="175" t="s">
        <v>16</v>
      </c>
      <c r="CD498" s="175" t="s">
        <v>16</v>
      </c>
      <c r="CE498" s="175" t="s">
        <v>16</v>
      </c>
      <c r="CF498" s="175" t="s">
        <v>16</v>
      </c>
      <c r="CG498" s="175" t="s">
        <v>16</v>
      </c>
      <c r="CH498" s="175" t="s">
        <v>16</v>
      </c>
      <c r="CI498" s="175" t="s">
        <v>16</v>
      </c>
      <c r="CJ498" s="175" t="s">
        <v>16</v>
      </c>
      <c r="CK498" s="175" t="s">
        <v>16</v>
      </c>
      <c r="CL498" s="175" t="s">
        <v>16</v>
      </c>
      <c r="CM498" s="175" t="s">
        <v>2456</v>
      </c>
      <c r="CN498" s="175" t="s">
        <v>2601</v>
      </c>
      <c r="CO498" s="175">
        <v>5.0</v>
      </c>
      <c r="CP498" s="175" t="s">
        <v>2631</v>
      </c>
      <c r="CQ498" s="176"/>
      <c r="CR498" s="176"/>
      <c r="CS498" s="176"/>
      <c r="CT498" s="176"/>
    </row>
    <row r="499">
      <c r="A499" s="7" t="s">
        <v>2632</v>
      </c>
      <c r="B499" s="132" t="b">
        <v>1</v>
      </c>
      <c r="C499" s="162"/>
      <c r="D499" s="163" t="s">
        <v>2633</v>
      </c>
      <c r="E499" s="67" t="s">
        <v>626</v>
      </c>
      <c r="F499" s="134" t="s">
        <v>2411</v>
      </c>
      <c r="I499" s="163"/>
      <c r="K499" s="163" t="b">
        <v>1</v>
      </c>
      <c r="M499" s="7" t="s">
        <v>560</v>
      </c>
      <c r="N499" s="7" t="str">
        <f t="shared" si="5"/>
        <v>FALSE</v>
      </c>
      <c r="O499" s="7" t="s">
        <v>16</v>
      </c>
      <c r="P499" s="7" t="s">
        <v>16</v>
      </c>
      <c r="Q499" s="7" t="s">
        <v>16</v>
      </c>
      <c r="R499" s="7" t="s">
        <v>559</v>
      </c>
      <c r="S499" s="7" t="s">
        <v>1588</v>
      </c>
      <c r="T499" s="178">
        <v>41.76265</v>
      </c>
      <c r="U499" s="179">
        <v>-83.329</v>
      </c>
      <c r="V499" s="180" t="s">
        <v>2634</v>
      </c>
      <c r="W499" s="163" t="s">
        <v>876</v>
      </c>
      <c r="X499" s="161" t="s">
        <v>805</v>
      </c>
      <c r="Y499" s="161" t="s">
        <v>878</v>
      </c>
      <c r="Z499" s="161" t="s">
        <v>879</v>
      </c>
      <c r="AA499" s="7" t="s">
        <v>880</v>
      </c>
      <c r="AB499" s="175" t="s">
        <v>2635</v>
      </c>
      <c r="AC499" s="175" t="s">
        <v>16</v>
      </c>
      <c r="AD499" s="175">
        <v>6.2</v>
      </c>
      <c r="AE499" s="175" t="s">
        <v>16</v>
      </c>
      <c r="AF499" s="161">
        <v>0.22</v>
      </c>
      <c r="AG499" s="175">
        <v>8.353</v>
      </c>
      <c r="AI499" s="175" t="s">
        <v>16</v>
      </c>
      <c r="AJ499" s="175" t="s">
        <v>16</v>
      </c>
      <c r="AK499" s="175"/>
      <c r="AL499" s="175" t="s">
        <v>16</v>
      </c>
      <c r="AM499" s="175" t="s">
        <v>16</v>
      </c>
      <c r="AN499" s="175" t="s">
        <v>16</v>
      </c>
      <c r="AO499" s="175">
        <v>6.95</v>
      </c>
      <c r="AP499" s="175">
        <v>260.4</v>
      </c>
      <c r="AQ499" s="175" t="s">
        <v>16</v>
      </c>
      <c r="AR499" s="175" t="s">
        <v>16</v>
      </c>
      <c r="AU499" s="175">
        <v>1.73</v>
      </c>
      <c r="AV499" s="175" t="s">
        <v>16</v>
      </c>
      <c r="AW499" s="175" t="s">
        <v>16</v>
      </c>
      <c r="AX499" s="175">
        <v>3.38</v>
      </c>
      <c r="AY499" s="175">
        <v>26.12</v>
      </c>
      <c r="AZ499" s="175">
        <v>9.39</v>
      </c>
      <c r="BA499" s="175">
        <v>3.75</v>
      </c>
      <c r="BB499" s="175">
        <v>12.45</v>
      </c>
      <c r="BC499" s="175">
        <v>0.31</v>
      </c>
      <c r="BD499" s="175"/>
      <c r="BE499" s="175" t="s">
        <v>16</v>
      </c>
      <c r="BF499" s="175">
        <v>0.43</v>
      </c>
      <c r="BG499" s="175">
        <v>0.06</v>
      </c>
      <c r="BH499" s="181">
        <v>4.0</v>
      </c>
      <c r="BI499" s="175">
        <v>0.44</v>
      </c>
      <c r="BJ499" s="175">
        <v>104.0</v>
      </c>
      <c r="BK499" s="175">
        <v>4.4</v>
      </c>
      <c r="BL499" s="175">
        <v>1.46</v>
      </c>
      <c r="BM499" s="175" t="s">
        <v>16</v>
      </c>
      <c r="BN499" s="175" t="s">
        <v>16</v>
      </c>
      <c r="BO499" s="175" t="s">
        <v>16</v>
      </c>
      <c r="BP499" s="175" t="s">
        <v>16</v>
      </c>
      <c r="BQ499" s="175">
        <v>0.0</v>
      </c>
      <c r="BR499" s="175" t="s">
        <v>16</v>
      </c>
      <c r="BS499" s="175" t="s">
        <v>2413</v>
      </c>
      <c r="BT499" s="175" t="b">
        <v>0</v>
      </c>
      <c r="BU499" s="175" t="b">
        <v>0</v>
      </c>
      <c r="BV499" s="7" t="b">
        <v>0</v>
      </c>
      <c r="BW499" s="7" t="b">
        <v>0</v>
      </c>
      <c r="BX499" s="175" t="s">
        <v>16</v>
      </c>
      <c r="BY499" s="175" t="s">
        <v>16</v>
      </c>
      <c r="BZ499" s="175" t="s">
        <v>16</v>
      </c>
      <c r="CA499" s="175" t="s">
        <v>16</v>
      </c>
      <c r="CB499" s="175" t="s">
        <v>16</v>
      </c>
      <c r="CC499" s="175" t="s">
        <v>16</v>
      </c>
      <c r="CD499" s="175" t="s">
        <v>16</v>
      </c>
      <c r="CE499" s="175" t="s">
        <v>16</v>
      </c>
      <c r="CF499" s="175" t="s">
        <v>16</v>
      </c>
      <c r="CG499" s="175" t="s">
        <v>16</v>
      </c>
      <c r="CH499" s="175" t="s">
        <v>16</v>
      </c>
      <c r="CI499" s="175" t="s">
        <v>16</v>
      </c>
      <c r="CJ499" s="175">
        <v>2.6</v>
      </c>
      <c r="CK499" s="175">
        <v>52.8</v>
      </c>
      <c r="CL499" s="175">
        <v>529.0</v>
      </c>
      <c r="CM499" s="175" t="s">
        <v>2620</v>
      </c>
      <c r="CN499" s="182">
        <v>44928.0</v>
      </c>
      <c r="CO499" s="175">
        <v>5.0</v>
      </c>
      <c r="CP499" s="175" t="s">
        <v>2636</v>
      </c>
      <c r="CQ499" s="175"/>
      <c r="CR499" s="175"/>
      <c r="CS499" s="175"/>
      <c r="CT499" s="175" t="s">
        <v>2637</v>
      </c>
    </row>
    <row r="500">
      <c r="A500" s="7" t="s">
        <v>2638</v>
      </c>
      <c r="B500" s="132" t="b">
        <v>1</v>
      </c>
      <c r="C500" s="162"/>
      <c r="D500" s="163" t="s">
        <v>2639</v>
      </c>
      <c r="E500" s="67" t="s">
        <v>626</v>
      </c>
      <c r="F500" s="134" t="s">
        <v>2411</v>
      </c>
      <c r="I500" s="163"/>
      <c r="K500" s="163" t="b">
        <v>1</v>
      </c>
      <c r="M500" s="7" t="s">
        <v>560</v>
      </c>
      <c r="N500" s="7" t="str">
        <f t="shared" si="5"/>
        <v>FALSE</v>
      </c>
      <c r="O500" s="7" t="s">
        <v>16</v>
      </c>
      <c r="P500" s="7" t="s">
        <v>16</v>
      </c>
      <c r="Q500" s="7" t="s">
        <v>16</v>
      </c>
      <c r="R500" s="7" t="s">
        <v>559</v>
      </c>
      <c r="S500" s="7" t="s">
        <v>1588</v>
      </c>
      <c r="T500" s="183">
        <v>41.653433</v>
      </c>
      <c r="U500" s="184">
        <v>-83.177667</v>
      </c>
      <c r="V500" s="180" t="s">
        <v>2640</v>
      </c>
      <c r="W500" s="163" t="s">
        <v>2641</v>
      </c>
      <c r="X500" s="161" t="s">
        <v>805</v>
      </c>
      <c r="Y500" s="161" t="s">
        <v>878</v>
      </c>
      <c r="Z500" s="161" t="s">
        <v>879</v>
      </c>
      <c r="AA500" s="7" t="s">
        <v>880</v>
      </c>
      <c r="AB500" s="175" t="s">
        <v>2642</v>
      </c>
      <c r="AC500" s="175" t="s">
        <v>16</v>
      </c>
      <c r="AD500" s="175">
        <v>5.9</v>
      </c>
      <c r="AE500" s="175" t="s">
        <v>16</v>
      </c>
      <c r="AF500" s="161">
        <v>0.22</v>
      </c>
      <c r="AG500" s="175">
        <v>8.42</v>
      </c>
      <c r="AI500" s="175" t="s">
        <v>16</v>
      </c>
      <c r="AJ500" s="175" t="s">
        <v>16</v>
      </c>
      <c r="AK500" s="175"/>
      <c r="AL500" s="175" t="s">
        <v>16</v>
      </c>
      <c r="AM500" s="175" t="s">
        <v>16</v>
      </c>
      <c r="AN500" s="175" t="s">
        <v>16</v>
      </c>
      <c r="AO500" s="175">
        <v>7.58</v>
      </c>
      <c r="AP500" s="175">
        <v>328.5</v>
      </c>
      <c r="AQ500" s="175" t="s">
        <v>16</v>
      </c>
      <c r="AR500" s="175" t="s">
        <v>16</v>
      </c>
      <c r="AU500" s="175">
        <v>50.78</v>
      </c>
      <c r="AV500" s="175" t="s">
        <v>16</v>
      </c>
      <c r="AW500" s="175" t="s">
        <v>16</v>
      </c>
      <c r="AX500" s="175">
        <v>22.35</v>
      </c>
      <c r="AY500" s="175">
        <v>110.06</v>
      </c>
      <c r="AZ500" s="175">
        <v>45.16</v>
      </c>
      <c r="BA500" s="175">
        <v>29.25</v>
      </c>
      <c r="BB500" s="175">
        <v>24.09</v>
      </c>
      <c r="BC500" s="175">
        <v>2.326</v>
      </c>
      <c r="BD500" s="175"/>
      <c r="BE500" s="175" t="s">
        <v>16</v>
      </c>
      <c r="BF500" s="175">
        <v>3.15</v>
      </c>
      <c r="BG500" s="175">
        <v>0.53</v>
      </c>
      <c r="BH500" s="181">
        <v>9.0</v>
      </c>
      <c r="BI500" s="175">
        <v>2.84</v>
      </c>
      <c r="BJ500" s="175">
        <v>47.0</v>
      </c>
      <c r="BK500" s="175">
        <v>10.1</v>
      </c>
      <c r="BL500" s="175">
        <v>5.04</v>
      </c>
      <c r="BM500" s="175" t="s">
        <v>16</v>
      </c>
      <c r="BN500" s="175" t="s">
        <v>16</v>
      </c>
      <c r="BO500" s="175" t="s">
        <v>16</v>
      </c>
      <c r="BP500" s="175" t="s">
        <v>16</v>
      </c>
      <c r="BQ500" s="175">
        <v>0.0</v>
      </c>
      <c r="BR500" s="175" t="s">
        <v>16</v>
      </c>
      <c r="BS500" s="175" t="s">
        <v>2413</v>
      </c>
      <c r="BT500" s="175" t="b">
        <v>0</v>
      </c>
      <c r="BU500" s="175" t="b">
        <v>0</v>
      </c>
      <c r="BV500" s="7" t="b">
        <v>0</v>
      </c>
      <c r="BW500" s="7" t="b">
        <v>0</v>
      </c>
      <c r="BX500" s="175" t="s">
        <v>16</v>
      </c>
      <c r="BY500" s="175" t="s">
        <v>16</v>
      </c>
      <c r="BZ500" s="175" t="s">
        <v>16</v>
      </c>
      <c r="CA500" s="175" t="s">
        <v>16</v>
      </c>
      <c r="CB500" s="175" t="s">
        <v>16</v>
      </c>
      <c r="CC500" s="175" t="s">
        <v>16</v>
      </c>
      <c r="CD500" s="175" t="s">
        <v>16</v>
      </c>
      <c r="CE500" s="175" t="s">
        <v>16</v>
      </c>
      <c r="CF500" s="175" t="s">
        <v>16</v>
      </c>
      <c r="CG500" s="175" t="s">
        <v>16</v>
      </c>
      <c r="CH500" s="175" t="s">
        <v>16</v>
      </c>
      <c r="CI500" s="175" t="s">
        <v>16</v>
      </c>
      <c r="CJ500" s="175">
        <v>7.1</v>
      </c>
      <c r="CK500" s="175">
        <v>28.3</v>
      </c>
      <c r="CL500" s="175">
        <v>8.0</v>
      </c>
      <c r="CM500" s="175" t="s">
        <v>2438</v>
      </c>
      <c r="CN500" s="175" t="s">
        <v>2643</v>
      </c>
      <c r="CO500" s="175" t="s">
        <v>2644</v>
      </c>
      <c r="CP500" s="175" t="s">
        <v>2645</v>
      </c>
      <c r="CQ500" s="175"/>
      <c r="CR500" s="175"/>
      <c r="CS500" s="175"/>
      <c r="CT500" s="175" t="s">
        <v>2646</v>
      </c>
    </row>
    <row r="501">
      <c r="A501" s="7" t="s">
        <v>2647</v>
      </c>
      <c r="B501" s="132" t="b">
        <v>1</v>
      </c>
      <c r="C501" s="162"/>
      <c r="D501" s="163" t="s">
        <v>2648</v>
      </c>
      <c r="E501" s="67" t="s">
        <v>626</v>
      </c>
      <c r="F501" s="134" t="s">
        <v>2411</v>
      </c>
      <c r="I501" s="163"/>
      <c r="K501" s="163" t="b">
        <v>1</v>
      </c>
      <c r="M501" s="7" t="s">
        <v>560</v>
      </c>
      <c r="N501" s="7" t="str">
        <f t="shared" si="5"/>
        <v>FALSE</v>
      </c>
      <c r="O501" s="7" t="s">
        <v>16</v>
      </c>
      <c r="P501" s="7" t="s">
        <v>16</v>
      </c>
      <c r="Q501" s="7" t="s">
        <v>16</v>
      </c>
      <c r="R501" s="7" t="s">
        <v>559</v>
      </c>
      <c r="S501" s="7" t="s">
        <v>1588</v>
      </c>
      <c r="T501" s="183">
        <v>41.653433</v>
      </c>
      <c r="U501" s="184">
        <v>-83.177667</v>
      </c>
      <c r="V501" s="180" t="s">
        <v>2649</v>
      </c>
      <c r="W501" s="163" t="s">
        <v>2650</v>
      </c>
      <c r="X501" s="161" t="s">
        <v>805</v>
      </c>
      <c r="Y501" s="161" t="s">
        <v>878</v>
      </c>
      <c r="Z501" s="161" t="s">
        <v>879</v>
      </c>
      <c r="AA501" s="7" t="s">
        <v>880</v>
      </c>
      <c r="AB501" s="175" t="s">
        <v>2651</v>
      </c>
      <c r="AC501" s="175" t="s">
        <v>16</v>
      </c>
      <c r="AD501" s="175">
        <v>6.6</v>
      </c>
      <c r="AE501" s="175" t="s">
        <v>16</v>
      </c>
      <c r="AF501" s="161">
        <v>0.22</v>
      </c>
      <c r="AG501" s="175">
        <v>8.499</v>
      </c>
      <c r="AI501" s="175" t="s">
        <v>16</v>
      </c>
      <c r="AJ501" s="175" t="s">
        <v>16</v>
      </c>
      <c r="AK501" s="175"/>
      <c r="AL501" s="175" t="s">
        <v>16</v>
      </c>
      <c r="AM501" s="175" t="s">
        <v>16</v>
      </c>
      <c r="AN501" s="175" t="s">
        <v>16</v>
      </c>
      <c r="AO501" s="175">
        <v>7.47</v>
      </c>
      <c r="AP501" s="175">
        <v>331.7</v>
      </c>
      <c r="AQ501" s="175" t="s">
        <v>16</v>
      </c>
      <c r="AR501" s="175" t="s">
        <v>16</v>
      </c>
      <c r="AU501" s="175">
        <v>20.76</v>
      </c>
      <c r="AV501" s="175" t="s">
        <v>16</v>
      </c>
      <c r="AW501" s="175" t="s">
        <v>16</v>
      </c>
      <c r="AX501" s="175">
        <v>17.35</v>
      </c>
      <c r="AY501" s="175">
        <v>90.19</v>
      </c>
      <c r="AZ501" s="175">
        <v>53.26</v>
      </c>
      <c r="BA501" s="175">
        <v>30.42</v>
      </c>
      <c r="BB501" s="175">
        <v>12.6</v>
      </c>
      <c r="BC501" s="175">
        <v>2.308</v>
      </c>
      <c r="BD501" s="175"/>
      <c r="BE501" s="175" t="s">
        <v>16</v>
      </c>
      <c r="BF501" s="175">
        <v>1.26</v>
      </c>
      <c r="BG501" s="175">
        <v>0.2</v>
      </c>
      <c r="BH501" s="181">
        <v>10.0</v>
      </c>
      <c r="BI501" s="175">
        <v>3.05</v>
      </c>
      <c r="BJ501" s="163">
        <v>227.0</v>
      </c>
      <c r="BK501" s="175">
        <v>7.78</v>
      </c>
      <c r="BL501" s="175">
        <v>2.38</v>
      </c>
      <c r="BM501" s="175" t="s">
        <v>16</v>
      </c>
      <c r="BN501" s="175" t="s">
        <v>16</v>
      </c>
      <c r="BO501" s="175" t="s">
        <v>16</v>
      </c>
      <c r="BP501" s="175" t="s">
        <v>16</v>
      </c>
      <c r="BQ501" s="175">
        <v>0.0</v>
      </c>
      <c r="BR501" s="175" t="s">
        <v>16</v>
      </c>
      <c r="BS501" s="175" t="s">
        <v>2413</v>
      </c>
      <c r="BT501" s="175" t="b">
        <v>0</v>
      </c>
      <c r="BU501" s="175" t="b">
        <v>0</v>
      </c>
      <c r="BV501" s="7" t="b">
        <v>0</v>
      </c>
      <c r="BW501" s="7" t="b">
        <v>0</v>
      </c>
      <c r="BX501" s="175" t="s">
        <v>16</v>
      </c>
      <c r="BY501" s="175" t="s">
        <v>16</v>
      </c>
      <c r="BZ501" s="175" t="s">
        <v>16</v>
      </c>
      <c r="CA501" s="175" t="s">
        <v>16</v>
      </c>
      <c r="CB501" s="175" t="s">
        <v>16</v>
      </c>
      <c r="CC501" s="175" t="s">
        <v>16</v>
      </c>
      <c r="CD501" s="175" t="s">
        <v>16</v>
      </c>
      <c r="CE501" s="175" t="s">
        <v>16</v>
      </c>
      <c r="CF501" s="175" t="s">
        <v>16</v>
      </c>
      <c r="CG501" s="175" t="s">
        <v>16</v>
      </c>
      <c r="CH501" s="175" t="s">
        <v>16</v>
      </c>
      <c r="CI501" s="175" t="s">
        <v>16</v>
      </c>
      <c r="CJ501" s="175">
        <v>3.7</v>
      </c>
      <c r="CK501" s="175">
        <v>40.3</v>
      </c>
      <c r="CL501" s="175">
        <v>80.0</v>
      </c>
      <c r="CM501" s="175" t="s">
        <v>2438</v>
      </c>
      <c r="CN501" s="175" t="s">
        <v>2643</v>
      </c>
      <c r="CO501" s="175" t="s">
        <v>2644</v>
      </c>
      <c r="CP501" s="175" t="s">
        <v>2652</v>
      </c>
      <c r="CQ501" s="175"/>
      <c r="CR501" s="175"/>
      <c r="CS501" s="175"/>
      <c r="CT501" s="175" t="s">
        <v>2653</v>
      </c>
    </row>
    <row r="502">
      <c r="A502" s="7" t="s">
        <v>2654</v>
      </c>
      <c r="B502" s="132" t="b">
        <v>1</v>
      </c>
      <c r="C502" s="162"/>
      <c r="D502" s="163" t="s">
        <v>2655</v>
      </c>
      <c r="E502" s="67" t="s">
        <v>626</v>
      </c>
      <c r="F502" s="134" t="s">
        <v>2411</v>
      </c>
      <c r="I502" s="163"/>
      <c r="K502" s="163" t="b">
        <v>1</v>
      </c>
      <c r="M502" s="7" t="s">
        <v>560</v>
      </c>
      <c r="N502" s="7" t="str">
        <f t="shared" si="5"/>
        <v>FALSE</v>
      </c>
      <c r="O502" s="7" t="s">
        <v>16</v>
      </c>
      <c r="P502" s="7" t="s">
        <v>16</v>
      </c>
      <c r="Q502" s="7" t="s">
        <v>16</v>
      </c>
      <c r="R502" s="7" t="s">
        <v>559</v>
      </c>
      <c r="S502" s="7" t="s">
        <v>1588</v>
      </c>
      <c r="T502" s="178">
        <v>41.76265</v>
      </c>
      <c r="U502" s="179">
        <v>-83.329</v>
      </c>
      <c r="V502" s="180" t="s">
        <v>2656</v>
      </c>
      <c r="W502" s="163" t="s">
        <v>876</v>
      </c>
      <c r="X502" s="161" t="s">
        <v>805</v>
      </c>
      <c r="Y502" s="161" t="s">
        <v>878</v>
      </c>
      <c r="Z502" s="161" t="s">
        <v>879</v>
      </c>
      <c r="AA502" s="7" t="s">
        <v>880</v>
      </c>
      <c r="AB502" s="175" t="s">
        <v>2635</v>
      </c>
      <c r="AC502" s="175" t="s">
        <v>16</v>
      </c>
      <c r="AD502" s="175">
        <v>5.8</v>
      </c>
      <c r="AE502" s="175" t="s">
        <v>16</v>
      </c>
      <c r="AF502" s="161">
        <v>0.22</v>
      </c>
      <c r="AG502" s="175">
        <v>8.918</v>
      </c>
      <c r="AI502" s="175" t="s">
        <v>16</v>
      </c>
      <c r="AJ502" s="175" t="s">
        <v>16</v>
      </c>
      <c r="AK502" s="175"/>
      <c r="AL502" s="175" t="s">
        <v>16</v>
      </c>
      <c r="AM502" s="175" t="s">
        <v>16</v>
      </c>
      <c r="AN502" s="175" t="s">
        <v>16</v>
      </c>
      <c r="AO502" s="175">
        <v>7.36</v>
      </c>
      <c r="AP502" s="175">
        <v>268.6</v>
      </c>
      <c r="AQ502" s="175" t="s">
        <v>16</v>
      </c>
      <c r="AR502" s="175" t="s">
        <v>16</v>
      </c>
      <c r="AU502" s="175">
        <v>31.74</v>
      </c>
      <c r="AV502" s="175" t="s">
        <v>16</v>
      </c>
      <c r="AW502" s="175" t="s">
        <v>16</v>
      </c>
      <c r="AX502" s="175">
        <v>27.56</v>
      </c>
      <c r="AY502" s="175">
        <v>43.03</v>
      </c>
      <c r="AZ502" s="175">
        <v>14.02</v>
      </c>
      <c r="BA502" s="175">
        <v>6.2</v>
      </c>
      <c r="BB502" s="175">
        <v>5.39</v>
      </c>
      <c r="BC502" s="175">
        <v>0.151</v>
      </c>
      <c r="BD502" s="175"/>
      <c r="BE502" s="175" t="s">
        <v>16</v>
      </c>
      <c r="BF502" s="175">
        <v>2.06</v>
      </c>
      <c r="BG502" s="175">
        <v>0.3</v>
      </c>
      <c r="BH502" s="181">
        <v>6.0</v>
      </c>
      <c r="BI502" s="175">
        <v>0.98</v>
      </c>
      <c r="BJ502" s="163">
        <v>154.0</v>
      </c>
      <c r="BK502" s="175">
        <v>8.98</v>
      </c>
      <c r="BL502" s="175">
        <v>5.68</v>
      </c>
      <c r="BM502" s="175" t="s">
        <v>16</v>
      </c>
      <c r="BN502" s="175" t="s">
        <v>16</v>
      </c>
      <c r="BO502" s="175" t="s">
        <v>16</v>
      </c>
      <c r="BP502" s="175" t="s">
        <v>16</v>
      </c>
      <c r="BQ502" s="175">
        <v>0.0</v>
      </c>
      <c r="BR502" s="175" t="s">
        <v>16</v>
      </c>
      <c r="BS502" s="175" t="s">
        <v>2413</v>
      </c>
      <c r="BT502" s="175" t="b">
        <v>0</v>
      </c>
      <c r="BU502" s="175" t="b">
        <v>0</v>
      </c>
      <c r="BV502" s="7" t="b">
        <v>0</v>
      </c>
      <c r="BW502" s="7" t="b">
        <v>0</v>
      </c>
      <c r="BX502" s="175" t="s">
        <v>16</v>
      </c>
      <c r="BY502" s="175" t="s">
        <v>16</v>
      </c>
      <c r="BZ502" s="175" t="s">
        <v>16</v>
      </c>
      <c r="CA502" s="175" t="s">
        <v>16</v>
      </c>
      <c r="CB502" s="175" t="s">
        <v>16</v>
      </c>
      <c r="CC502" s="175" t="s">
        <v>16</v>
      </c>
      <c r="CD502" s="175" t="s">
        <v>16</v>
      </c>
      <c r="CE502" s="175" t="s">
        <v>16</v>
      </c>
      <c r="CF502" s="175" t="s">
        <v>16</v>
      </c>
      <c r="CG502" s="175" t="s">
        <v>16</v>
      </c>
      <c r="CH502" s="175" t="s">
        <v>16</v>
      </c>
      <c r="CI502" s="175" t="s">
        <v>16</v>
      </c>
      <c r="CJ502" s="175">
        <v>5.0</v>
      </c>
      <c r="CK502" s="175">
        <v>30.5</v>
      </c>
      <c r="CL502" s="175">
        <v>281.0</v>
      </c>
      <c r="CM502" s="175" t="s">
        <v>2438</v>
      </c>
      <c r="CN502" s="182">
        <v>44928.0</v>
      </c>
      <c r="CO502" s="182">
        <v>45117.0</v>
      </c>
      <c r="CP502" s="175" t="s">
        <v>2657</v>
      </c>
      <c r="CQ502" s="176"/>
      <c r="CR502" s="176"/>
      <c r="CS502" s="176"/>
      <c r="CT502" s="176"/>
    </row>
    <row r="503">
      <c r="A503" s="7" t="s">
        <v>2658</v>
      </c>
      <c r="B503" s="132" t="b">
        <v>1</v>
      </c>
      <c r="C503" s="162"/>
      <c r="D503" s="163" t="s">
        <v>2659</v>
      </c>
      <c r="E503" s="67" t="s">
        <v>626</v>
      </c>
      <c r="F503" s="134" t="s">
        <v>2411</v>
      </c>
      <c r="I503" s="163"/>
      <c r="K503" s="163" t="b">
        <v>1</v>
      </c>
      <c r="M503" s="7" t="s">
        <v>560</v>
      </c>
      <c r="N503" s="7" t="str">
        <f t="shared" si="5"/>
        <v>FALSE</v>
      </c>
      <c r="O503" s="7" t="s">
        <v>16</v>
      </c>
      <c r="P503" s="7" t="s">
        <v>16</v>
      </c>
      <c r="Q503" s="7" t="s">
        <v>16</v>
      </c>
      <c r="R503" s="7" t="s">
        <v>559</v>
      </c>
      <c r="S503" s="7" t="s">
        <v>1588</v>
      </c>
      <c r="T503" s="178">
        <v>41.82726</v>
      </c>
      <c r="U503" s="179">
        <v>-83.19041</v>
      </c>
      <c r="V503" s="180" t="s">
        <v>2660</v>
      </c>
      <c r="W503" s="163" t="s">
        <v>890</v>
      </c>
      <c r="X503" s="161" t="s">
        <v>805</v>
      </c>
      <c r="Y503" s="161" t="s">
        <v>878</v>
      </c>
      <c r="Z503" s="161" t="s">
        <v>879</v>
      </c>
      <c r="AA503" s="7" t="s">
        <v>880</v>
      </c>
      <c r="AB503" s="175" t="s">
        <v>891</v>
      </c>
      <c r="AC503" s="175" t="s">
        <v>16</v>
      </c>
      <c r="AD503" s="175">
        <v>8.8</v>
      </c>
      <c r="AE503" s="175" t="s">
        <v>16</v>
      </c>
      <c r="AF503" s="161">
        <v>0.22</v>
      </c>
      <c r="AG503" s="175">
        <v>8.76</v>
      </c>
      <c r="AI503" s="175" t="s">
        <v>16</v>
      </c>
      <c r="AJ503" s="175" t="s">
        <v>16</v>
      </c>
      <c r="AK503" s="175"/>
      <c r="AL503" s="175" t="s">
        <v>16</v>
      </c>
      <c r="AM503" s="175" t="s">
        <v>16</v>
      </c>
      <c r="AN503" s="175" t="s">
        <v>16</v>
      </c>
      <c r="AO503" s="175">
        <v>7.1</v>
      </c>
      <c r="AP503" s="175">
        <v>249.6</v>
      </c>
      <c r="AQ503" s="175" t="s">
        <v>16</v>
      </c>
      <c r="AR503" s="175" t="s">
        <v>16</v>
      </c>
      <c r="AU503" s="175">
        <v>16.28</v>
      </c>
      <c r="AV503" s="175" t="s">
        <v>16</v>
      </c>
      <c r="AW503" s="175" t="s">
        <v>16</v>
      </c>
      <c r="AX503" s="175">
        <v>11.63</v>
      </c>
      <c r="AY503" s="175">
        <v>26.5</v>
      </c>
      <c r="AZ503" s="175">
        <v>8.45</v>
      </c>
      <c r="BA503" s="175">
        <v>6.23</v>
      </c>
      <c r="BB503" s="175">
        <v>14.0</v>
      </c>
      <c r="BC503" s="175">
        <v>0.161</v>
      </c>
      <c r="BD503" s="175"/>
      <c r="BE503" s="175" t="s">
        <v>16</v>
      </c>
      <c r="BF503" s="175">
        <v>1.34</v>
      </c>
      <c r="BG503" s="175">
        <v>0.16</v>
      </c>
      <c r="BH503" s="181">
        <v>6.0</v>
      </c>
      <c r="BI503" s="175">
        <v>0.41</v>
      </c>
      <c r="BJ503" s="163">
        <v>94.0</v>
      </c>
      <c r="BK503" s="175">
        <v>4.46</v>
      </c>
      <c r="BL503" s="175">
        <v>3.76</v>
      </c>
      <c r="BM503" s="175" t="s">
        <v>16</v>
      </c>
      <c r="BN503" s="175" t="s">
        <v>16</v>
      </c>
      <c r="BO503" s="175" t="s">
        <v>16</v>
      </c>
      <c r="BP503" s="175" t="s">
        <v>16</v>
      </c>
      <c r="BQ503" s="175">
        <v>0.0</v>
      </c>
      <c r="BR503" s="175" t="s">
        <v>16</v>
      </c>
      <c r="BS503" s="175" t="s">
        <v>2413</v>
      </c>
      <c r="BT503" s="175" t="b">
        <v>0</v>
      </c>
      <c r="BU503" s="175" t="b">
        <v>0</v>
      </c>
      <c r="BV503" s="7" t="b">
        <v>0</v>
      </c>
      <c r="BW503" s="7" t="b">
        <v>0</v>
      </c>
      <c r="BX503" s="175" t="s">
        <v>16</v>
      </c>
      <c r="BY503" s="175" t="s">
        <v>16</v>
      </c>
      <c r="BZ503" s="175" t="s">
        <v>16</v>
      </c>
      <c r="CA503" s="175" t="s">
        <v>16</v>
      </c>
      <c r="CB503" s="175" t="s">
        <v>16</v>
      </c>
      <c r="CC503" s="175" t="s">
        <v>16</v>
      </c>
      <c r="CD503" s="175" t="s">
        <v>16</v>
      </c>
      <c r="CE503" s="175" t="s">
        <v>16</v>
      </c>
      <c r="CF503" s="175" t="s">
        <v>16</v>
      </c>
      <c r="CG503" s="175" t="s">
        <v>16</v>
      </c>
      <c r="CH503" s="175" t="s">
        <v>16</v>
      </c>
      <c r="CI503" s="175" t="s">
        <v>16</v>
      </c>
      <c r="CJ503" s="175">
        <v>2.6</v>
      </c>
      <c r="CK503" s="175">
        <v>52.6</v>
      </c>
      <c r="CL503" s="175">
        <v>54.0</v>
      </c>
      <c r="CM503" s="175" t="s">
        <v>2447</v>
      </c>
      <c r="CN503" s="175">
        <v>1.0</v>
      </c>
      <c r="CO503" s="175">
        <v>5.0</v>
      </c>
      <c r="CP503" s="175" t="s">
        <v>2661</v>
      </c>
      <c r="CQ503" s="176"/>
      <c r="CR503" s="176"/>
      <c r="CS503" s="176"/>
      <c r="CT503" s="176"/>
    </row>
    <row r="504">
      <c r="A504" s="7" t="s">
        <v>2662</v>
      </c>
      <c r="B504" s="132" t="b">
        <v>1</v>
      </c>
      <c r="C504" s="162"/>
      <c r="D504" s="163" t="s">
        <v>2663</v>
      </c>
      <c r="E504" s="67" t="s">
        <v>626</v>
      </c>
      <c r="F504" s="134" t="s">
        <v>2411</v>
      </c>
      <c r="I504" s="163"/>
      <c r="K504" s="163" t="b">
        <v>1</v>
      </c>
      <c r="M504" s="7" t="s">
        <v>560</v>
      </c>
      <c r="N504" s="7" t="str">
        <f t="shared" si="5"/>
        <v>FALSE</v>
      </c>
      <c r="O504" s="7" t="s">
        <v>16</v>
      </c>
      <c r="P504" s="7" t="s">
        <v>16</v>
      </c>
      <c r="Q504" s="7" t="s">
        <v>16</v>
      </c>
      <c r="R504" s="7" t="s">
        <v>559</v>
      </c>
      <c r="S504" s="7" t="s">
        <v>1588</v>
      </c>
      <c r="T504" s="178">
        <v>41.7269</v>
      </c>
      <c r="U504" s="179">
        <v>-83.42329</v>
      </c>
      <c r="V504" s="180" t="s">
        <v>2664</v>
      </c>
      <c r="W504" s="163" t="s">
        <v>2533</v>
      </c>
      <c r="X504" s="161" t="s">
        <v>805</v>
      </c>
      <c r="Y504" s="161" t="s">
        <v>878</v>
      </c>
      <c r="Z504" s="161" t="s">
        <v>879</v>
      </c>
      <c r="AA504" s="7" t="s">
        <v>880</v>
      </c>
      <c r="AB504" s="175" t="s">
        <v>2625</v>
      </c>
      <c r="AC504" s="175" t="s">
        <v>16</v>
      </c>
      <c r="AD504" s="175">
        <v>3.0</v>
      </c>
      <c r="AE504" s="175" t="s">
        <v>16</v>
      </c>
      <c r="AF504" s="161">
        <v>0.22</v>
      </c>
      <c r="AG504" s="175">
        <v>8.518</v>
      </c>
      <c r="AI504" s="175" t="s">
        <v>16</v>
      </c>
      <c r="AJ504" s="175" t="s">
        <v>16</v>
      </c>
      <c r="AK504" s="175"/>
      <c r="AL504" s="175" t="s">
        <v>16</v>
      </c>
      <c r="AM504" s="175" t="s">
        <v>16</v>
      </c>
      <c r="AN504" s="175" t="s">
        <v>16</v>
      </c>
      <c r="AO504" s="175">
        <v>6.22</v>
      </c>
      <c r="AP504" s="175">
        <v>382.5</v>
      </c>
      <c r="AQ504" s="175" t="s">
        <v>16</v>
      </c>
      <c r="AR504" s="175" t="s">
        <v>16</v>
      </c>
      <c r="AU504" s="175">
        <v>23.87</v>
      </c>
      <c r="AV504" s="175" t="s">
        <v>16</v>
      </c>
      <c r="AW504" s="175" t="s">
        <v>16</v>
      </c>
      <c r="AX504" s="175">
        <v>36.95</v>
      </c>
      <c r="AY504" s="175">
        <v>113.39</v>
      </c>
      <c r="AZ504" s="175">
        <v>45.6</v>
      </c>
      <c r="BA504" s="175">
        <v>23.46</v>
      </c>
      <c r="BB504" s="175">
        <v>38.59</v>
      </c>
      <c r="BC504" s="175">
        <v>0.344</v>
      </c>
      <c r="BD504" s="175"/>
      <c r="BE504" s="175" t="s">
        <v>16</v>
      </c>
      <c r="BF504" s="175">
        <v>2.61</v>
      </c>
      <c r="BG504" s="175">
        <v>0.43</v>
      </c>
      <c r="BH504" s="181">
        <v>10.0</v>
      </c>
      <c r="BI504" s="175">
        <v>2.55</v>
      </c>
      <c r="BJ504" s="163">
        <v>186.0</v>
      </c>
      <c r="BK504" s="175">
        <v>17.16</v>
      </c>
      <c r="BL504" s="175">
        <v>5.28</v>
      </c>
      <c r="BM504" s="175" t="s">
        <v>16</v>
      </c>
      <c r="BN504" s="175" t="s">
        <v>16</v>
      </c>
      <c r="BO504" s="175" t="s">
        <v>16</v>
      </c>
      <c r="BP504" s="175" t="s">
        <v>16</v>
      </c>
      <c r="BQ504" s="175">
        <v>0.0</v>
      </c>
      <c r="BR504" s="175" t="s">
        <v>16</v>
      </c>
      <c r="BS504" s="175" t="s">
        <v>2413</v>
      </c>
      <c r="BT504" s="175" t="b">
        <v>0</v>
      </c>
      <c r="BU504" s="175" t="b">
        <v>0</v>
      </c>
      <c r="BV504" s="7" t="b">
        <v>0</v>
      </c>
      <c r="BW504" s="7" t="b">
        <v>0</v>
      </c>
      <c r="BX504" s="175" t="s">
        <v>16</v>
      </c>
      <c r="BY504" s="175" t="s">
        <v>16</v>
      </c>
      <c r="BZ504" s="175" t="s">
        <v>16</v>
      </c>
      <c r="CA504" s="175" t="s">
        <v>16</v>
      </c>
      <c r="CB504" s="175" t="s">
        <v>16</v>
      </c>
      <c r="CC504" s="175" t="s">
        <v>16</v>
      </c>
      <c r="CD504" s="175" t="s">
        <v>16</v>
      </c>
      <c r="CE504" s="175" t="s">
        <v>16</v>
      </c>
      <c r="CF504" s="175" t="s">
        <v>16</v>
      </c>
      <c r="CG504" s="175" t="s">
        <v>16</v>
      </c>
      <c r="CH504" s="175" t="s">
        <v>16</v>
      </c>
      <c r="CI504" s="175" t="s">
        <v>16</v>
      </c>
      <c r="CJ504" s="175">
        <v>13.3</v>
      </c>
      <c r="CK504" s="175">
        <v>4.0</v>
      </c>
      <c r="CL504" s="175">
        <v>197.0</v>
      </c>
      <c r="CM504" s="175" t="s">
        <v>2438</v>
      </c>
      <c r="CN504" s="175">
        <v>1.0</v>
      </c>
      <c r="CO504" s="175">
        <v>5.0</v>
      </c>
      <c r="CP504" s="175" t="s">
        <v>2665</v>
      </c>
      <c r="CQ504" s="176"/>
      <c r="CR504" s="176"/>
      <c r="CS504" s="176"/>
      <c r="CT504" s="176"/>
    </row>
    <row r="505">
      <c r="A505" s="7" t="s">
        <v>2666</v>
      </c>
      <c r="B505" s="132" t="b">
        <v>1</v>
      </c>
      <c r="C505" s="162"/>
      <c r="D505" s="163" t="s">
        <v>2667</v>
      </c>
      <c r="E505" s="67" t="s">
        <v>626</v>
      </c>
      <c r="F505" s="134" t="s">
        <v>2411</v>
      </c>
      <c r="I505" s="163"/>
      <c r="K505" s="163" t="b">
        <v>1</v>
      </c>
      <c r="M505" s="7" t="s">
        <v>560</v>
      </c>
      <c r="N505" s="7" t="str">
        <f t="shared" si="5"/>
        <v>FALSE</v>
      </c>
      <c r="O505" s="7" t="s">
        <v>16</v>
      </c>
      <c r="P505" s="7" t="s">
        <v>16</v>
      </c>
      <c r="Q505" s="7" t="s">
        <v>16</v>
      </c>
      <c r="R505" s="7" t="s">
        <v>559</v>
      </c>
      <c r="S505" s="7" t="s">
        <v>1588</v>
      </c>
      <c r="T505" s="178">
        <v>41.70406</v>
      </c>
      <c r="U505" s="179">
        <v>-83.25291</v>
      </c>
      <c r="V505" s="180" t="s">
        <v>2668</v>
      </c>
      <c r="W505" s="163" t="s">
        <v>899</v>
      </c>
      <c r="X505" s="161" t="s">
        <v>805</v>
      </c>
      <c r="Y505" s="161" t="s">
        <v>878</v>
      </c>
      <c r="Z505" s="161" t="s">
        <v>879</v>
      </c>
      <c r="AA505" s="7" t="s">
        <v>880</v>
      </c>
      <c r="AB505" s="175" t="s">
        <v>2669</v>
      </c>
      <c r="AC505" s="175" t="s">
        <v>16</v>
      </c>
      <c r="AD505" s="175">
        <v>6.9</v>
      </c>
      <c r="AE505" s="175" t="s">
        <v>16</v>
      </c>
      <c r="AF505" s="161">
        <v>0.22</v>
      </c>
      <c r="AG505" s="175">
        <v>8.846</v>
      </c>
      <c r="AI505" s="175" t="s">
        <v>16</v>
      </c>
      <c r="AJ505" s="175" t="s">
        <v>16</v>
      </c>
      <c r="AK505" s="175"/>
      <c r="AL505" s="175" t="s">
        <v>16</v>
      </c>
      <c r="AM505" s="175" t="s">
        <v>16</v>
      </c>
      <c r="AN505" s="175" t="s">
        <v>16</v>
      </c>
      <c r="AO505" s="175">
        <v>6.76</v>
      </c>
      <c r="AP505" s="175">
        <v>253.6</v>
      </c>
      <c r="AQ505" s="175" t="s">
        <v>16</v>
      </c>
      <c r="AR505" s="175" t="s">
        <v>16</v>
      </c>
      <c r="AU505" s="175">
        <v>29.85</v>
      </c>
      <c r="AV505" s="175" t="s">
        <v>16</v>
      </c>
      <c r="AW505" s="175" t="s">
        <v>16</v>
      </c>
      <c r="AX505" s="175">
        <v>20.41</v>
      </c>
      <c r="AY505" s="175">
        <v>35.76</v>
      </c>
      <c r="AZ505" s="175">
        <v>8.53</v>
      </c>
      <c r="BA505" s="175">
        <v>2.74</v>
      </c>
      <c r="BB505" s="175">
        <v>14.27</v>
      </c>
      <c r="BC505" s="175">
        <v>0.054</v>
      </c>
      <c r="BD505" s="175"/>
      <c r="BE505" s="175" t="s">
        <v>16</v>
      </c>
      <c r="BF505" s="175">
        <v>1.76</v>
      </c>
      <c r="BG505" s="175">
        <v>0.25</v>
      </c>
      <c r="BH505" s="181">
        <v>5.0</v>
      </c>
      <c r="BI505" s="175">
        <v>0.83</v>
      </c>
      <c r="BJ505" s="163">
        <v>141.0</v>
      </c>
      <c r="BK505" s="175">
        <v>6.9</v>
      </c>
      <c r="BL505" s="175">
        <v>3.24</v>
      </c>
      <c r="BM505" s="175" t="s">
        <v>16</v>
      </c>
      <c r="BN505" s="175" t="s">
        <v>16</v>
      </c>
      <c r="BO505" s="175" t="s">
        <v>16</v>
      </c>
      <c r="BP505" s="175" t="s">
        <v>16</v>
      </c>
      <c r="BQ505" s="175">
        <v>0.0</v>
      </c>
      <c r="BR505" s="175" t="s">
        <v>16</v>
      </c>
      <c r="BS505" s="175" t="s">
        <v>2413</v>
      </c>
      <c r="BT505" s="175" t="b">
        <v>0</v>
      </c>
      <c r="BU505" s="175" t="b">
        <v>0</v>
      </c>
      <c r="BV505" s="7" t="b">
        <v>0</v>
      </c>
      <c r="BW505" s="7" t="b">
        <v>0</v>
      </c>
      <c r="BX505" s="175" t="s">
        <v>16</v>
      </c>
      <c r="BY505" s="175" t="s">
        <v>16</v>
      </c>
      <c r="BZ505" s="175" t="s">
        <v>16</v>
      </c>
      <c r="CA505" s="175" t="s">
        <v>16</v>
      </c>
      <c r="CB505" s="175" t="s">
        <v>16</v>
      </c>
      <c r="CC505" s="175" t="s">
        <v>16</v>
      </c>
      <c r="CD505" s="175" t="s">
        <v>16</v>
      </c>
      <c r="CE505" s="175" t="s">
        <v>16</v>
      </c>
      <c r="CF505" s="175" t="s">
        <v>16</v>
      </c>
      <c r="CG505" s="175" t="s">
        <v>16</v>
      </c>
      <c r="CH505" s="175" t="s">
        <v>16</v>
      </c>
      <c r="CI505" s="175" t="s">
        <v>16</v>
      </c>
      <c r="CJ505" s="175">
        <v>3.8</v>
      </c>
      <c r="CK505" s="175">
        <v>38.3</v>
      </c>
      <c r="CL505" s="175">
        <v>144.0</v>
      </c>
      <c r="CM505" s="175" t="s">
        <v>2456</v>
      </c>
      <c r="CN505" s="182">
        <v>44928.0</v>
      </c>
      <c r="CO505" s="182">
        <v>45056.0</v>
      </c>
      <c r="CP505" s="175" t="s">
        <v>2670</v>
      </c>
      <c r="CQ505" s="176"/>
      <c r="CR505" s="176"/>
      <c r="CS505" s="176"/>
      <c r="CT505" s="176"/>
    </row>
    <row r="506">
      <c r="A506" s="7" t="s">
        <v>2671</v>
      </c>
      <c r="B506" s="132" t="b">
        <v>1</v>
      </c>
      <c r="C506" s="162"/>
      <c r="D506" s="163" t="s">
        <v>2672</v>
      </c>
      <c r="E506" s="67" t="s">
        <v>626</v>
      </c>
      <c r="F506" s="134" t="s">
        <v>2411</v>
      </c>
      <c r="I506" s="163"/>
      <c r="K506" s="163" t="b">
        <v>1</v>
      </c>
      <c r="M506" s="7" t="s">
        <v>560</v>
      </c>
      <c r="N506" s="7" t="str">
        <f t="shared" si="5"/>
        <v>FALSE</v>
      </c>
      <c r="O506" s="7" t="s">
        <v>16</v>
      </c>
      <c r="P506" s="7" t="s">
        <v>16</v>
      </c>
      <c r="Q506" s="7" t="s">
        <v>16</v>
      </c>
      <c r="R506" s="7" t="s">
        <v>559</v>
      </c>
      <c r="S506" s="7" t="s">
        <v>1588</v>
      </c>
      <c r="T506" s="178">
        <v>41.76265</v>
      </c>
      <c r="U506" s="179">
        <v>-83.329</v>
      </c>
      <c r="V506" s="180" t="s">
        <v>2673</v>
      </c>
      <c r="W506" s="163" t="s">
        <v>876</v>
      </c>
      <c r="X506" s="161" t="s">
        <v>805</v>
      </c>
      <c r="Y506" s="161" t="s">
        <v>878</v>
      </c>
      <c r="Z506" s="161" t="s">
        <v>879</v>
      </c>
      <c r="AA506" s="7" t="s">
        <v>880</v>
      </c>
      <c r="AB506" s="175" t="s">
        <v>900</v>
      </c>
      <c r="AC506" s="175" t="s">
        <v>16</v>
      </c>
      <c r="AD506" s="175">
        <v>6.0</v>
      </c>
      <c r="AE506" s="175" t="s">
        <v>16</v>
      </c>
      <c r="AF506" s="161">
        <v>0.22</v>
      </c>
      <c r="AG506" s="175">
        <v>9.162</v>
      </c>
      <c r="AI506" s="175" t="s">
        <v>16</v>
      </c>
      <c r="AJ506" s="175" t="s">
        <v>16</v>
      </c>
      <c r="AK506" s="175"/>
      <c r="AL506" s="175" t="s">
        <v>16</v>
      </c>
      <c r="AM506" s="175" t="s">
        <v>16</v>
      </c>
      <c r="AN506" s="175" t="s">
        <v>16</v>
      </c>
      <c r="AO506" s="175" t="s">
        <v>16</v>
      </c>
      <c r="AP506" s="175" t="s">
        <v>16</v>
      </c>
      <c r="AQ506" s="175" t="s">
        <v>16</v>
      </c>
      <c r="AR506" s="175" t="s">
        <v>16</v>
      </c>
      <c r="AU506" s="175">
        <v>7.72</v>
      </c>
      <c r="AV506" s="175" t="s">
        <v>16</v>
      </c>
      <c r="AW506" s="175" t="s">
        <v>16</v>
      </c>
      <c r="AX506" s="175">
        <v>27.15</v>
      </c>
      <c r="AY506" s="175">
        <v>65.41</v>
      </c>
      <c r="AZ506" s="175">
        <v>10.72</v>
      </c>
      <c r="BA506" s="175">
        <v>5.11</v>
      </c>
      <c r="BB506" s="175">
        <v>16.69</v>
      </c>
      <c r="BC506" s="175">
        <v>0.016</v>
      </c>
      <c r="BD506" s="175"/>
      <c r="BE506" s="175" t="s">
        <v>16</v>
      </c>
      <c r="BF506" s="175">
        <v>2.39</v>
      </c>
      <c r="BG506" s="175">
        <v>0.32</v>
      </c>
      <c r="BH506" s="181">
        <v>6.0</v>
      </c>
      <c r="BI506" s="175">
        <v>1.27</v>
      </c>
      <c r="BJ506" s="163">
        <v>53.0</v>
      </c>
      <c r="BK506" s="175">
        <v>15.96</v>
      </c>
      <c r="BL506" s="175">
        <v>4.84</v>
      </c>
      <c r="BM506" s="175" t="s">
        <v>16</v>
      </c>
      <c r="BN506" s="175" t="s">
        <v>16</v>
      </c>
      <c r="BO506" s="175" t="s">
        <v>16</v>
      </c>
      <c r="BP506" s="175" t="s">
        <v>16</v>
      </c>
      <c r="BQ506" s="175">
        <v>0.0</v>
      </c>
      <c r="BR506" s="175" t="s">
        <v>16</v>
      </c>
      <c r="BS506" s="175" t="s">
        <v>2413</v>
      </c>
      <c r="BT506" s="175" t="b">
        <v>0</v>
      </c>
      <c r="BU506" s="175" t="b">
        <v>0</v>
      </c>
      <c r="BV506" s="7" t="b">
        <v>0</v>
      </c>
      <c r="BW506" s="7" t="b">
        <v>0</v>
      </c>
      <c r="BX506" s="175" t="s">
        <v>16</v>
      </c>
      <c r="BY506" s="175" t="s">
        <v>16</v>
      </c>
      <c r="BZ506" s="175" t="s">
        <v>16</v>
      </c>
      <c r="CA506" s="175" t="s">
        <v>16</v>
      </c>
      <c r="CB506" s="175" t="s">
        <v>16</v>
      </c>
      <c r="CC506" s="175" t="s">
        <v>16</v>
      </c>
      <c r="CD506" s="175" t="s">
        <v>16</v>
      </c>
      <c r="CE506" s="175" t="s">
        <v>16</v>
      </c>
      <c r="CF506" s="175" t="s">
        <v>16</v>
      </c>
      <c r="CG506" s="175" t="s">
        <v>16</v>
      </c>
      <c r="CH506" s="175" t="s">
        <v>16</v>
      </c>
      <c r="CI506" s="175" t="s">
        <v>16</v>
      </c>
      <c r="CJ506" s="175" t="s">
        <v>16</v>
      </c>
      <c r="CK506" s="175" t="s">
        <v>16</v>
      </c>
      <c r="CL506" s="175" t="s">
        <v>16</v>
      </c>
      <c r="CM506" s="175" t="s">
        <v>2447</v>
      </c>
      <c r="CN506" s="182">
        <v>44960.0</v>
      </c>
      <c r="CO506" s="175" t="s">
        <v>2674</v>
      </c>
      <c r="CP506" s="175" t="s">
        <v>2675</v>
      </c>
      <c r="CQ506" s="175"/>
      <c r="CR506" s="175"/>
      <c r="CS506" s="175"/>
      <c r="CT506" s="175" t="s">
        <v>2676</v>
      </c>
    </row>
    <row r="507">
      <c r="A507" s="7" t="s">
        <v>2677</v>
      </c>
      <c r="B507" s="132" t="b">
        <v>1</v>
      </c>
      <c r="C507" s="162"/>
      <c r="D507" s="163" t="s">
        <v>2678</v>
      </c>
      <c r="E507" s="67" t="s">
        <v>626</v>
      </c>
      <c r="F507" s="134" t="s">
        <v>2411</v>
      </c>
      <c r="I507" s="163"/>
      <c r="K507" s="163" t="b">
        <v>1</v>
      </c>
      <c r="M507" s="7" t="s">
        <v>560</v>
      </c>
      <c r="N507" s="7" t="str">
        <f t="shared" si="5"/>
        <v>FALSE</v>
      </c>
      <c r="O507" s="7" t="s">
        <v>16</v>
      </c>
      <c r="P507" s="7" t="s">
        <v>16</v>
      </c>
      <c r="Q507" s="7" t="s">
        <v>16</v>
      </c>
      <c r="R507" s="7" t="s">
        <v>559</v>
      </c>
      <c r="S507" s="7" t="s">
        <v>1588</v>
      </c>
      <c r="T507" s="178">
        <v>41.7269</v>
      </c>
      <c r="U507" s="179">
        <v>-83.42329</v>
      </c>
      <c r="V507" s="180" t="s">
        <v>2679</v>
      </c>
      <c r="W507" s="163" t="s">
        <v>2533</v>
      </c>
      <c r="X507" s="161" t="s">
        <v>805</v>
      </c>
      <c r="Y507" s="161" t="s">
        <v>878</v>
      </c>
      <c r="Z507" s="161" t="s">
        <v>879</v>
      </c>
      <c r="AA507" s="7" t="s">
        <v>880</v>
      </c>
      <c r="AB507" s="175" t="s">
        <v>2625</v>
      </c>
      <c r="AC507" s="175" t="s">
        <v>16</v>
      </c>
      <c r="AD507" s="175">
        <v>3.1</v>
      </c>
      <c r="AE507" s="175" t="s">
        <v>16</v>
      </c>
      <c r="AF507" s="161">
        <v>0.22</v>
      </c>
      <c r="AG507" s="175">
        <v>9.025</v>
      </c>
      <c r="AI507" s="175" t="s">
        <v>16</v>
      </c>
      <c r="AJ507" s="175" t="s">
        <v>16</v>
      </c>
      <c r="AK507" s="175"/>
      <c r="AL507" s="175" t="s">
        <v>16</v>
      </c>
      <c r="AM507" s="175" t="s">
        <v>16</v>
      </c>
      <c r="AN507" s="175" t="s">
        <v>16</v>
      </c>
      <c r="AO507" s="175" t="s">
        <v>16</v>
      </c>
      <c r="AP507" s="175" t="s">
        <v>16</v>
      </c>
      <c r="AQ507" s="175" t="s">
        <v>16</v>
      </c>
      <c r="AR507" s="175" t="s">
        <v>16</v>
      </c>
      <c r="AU507" s="175">
        <v>6.95</v>
      </c>
      <c r="AV507" s="175" t="s">
        <v>16</v>
      </c>
      <c r="AW507" s="175" t="s">
        <v>16</v>
      </c>
      <c r="AX507" s="175">
        <v>44.17</v>
      </c>
      <c r="AY507" s="175">
        <v>131.46</v>
      </c>
      <c r="AZ507" s="175">
        <v>19.26</v>
      </c>
      <c r="BA507" s="175">
        <v>10.61</v>
      </c>
      <c r="BB507" s="175">
        <v>8.62</v>
      </c>
      <c r="BC507" s="175">
        <v>0.022</v>
      </c>
      <c r="BD507" s="175"/>
      <c r="BE507" s="175" t="s">
        <v>16</v>
      </c>
      <c r="BF507" s="175">
        <v>3.61</v>
      </c>
      <c r="BG507" s="175">
        <v>0.68</v>
      </c>
      <c r="BH507" s="181">
        <v>8.0</v>
      </c>
      <c r="BI507" s="175">
        <v>1.78</v>
      </c>
      <c r="BJ507" s="175">
        <v>114.0</v>
      </c>
      <c r="BK507" s="175">
        <v>29.5</v>
      </c>
      <c r="BL507" s="175">
        <v>8.7</v>
      </c>
      <c r="BM507" s="175" t="s">
        <v>16</v>
      </c>
      <c r="BN507" s="175" t="s">
        <v>16</v>
      </c>
      <c r="BO507" s="175" t="s">
        <v>16</v>
      </c>
      <c r="BP507" s="175" t="s">
        <v>16</v>
      </c>
      <c r="BQ507" s="175">
        <v>0.0</v>
      </c>
      <c r="BR507" s="175" t="s">
        <v>16</v>
      </c>
      <c r="BS507" s="175" t="s">
        <v>2413</v>
      </c>
      <c r="BT507" s="175" t="b">
        <v>0</v>
      </c>
      <c r="BU507" s="175" t="b">
        <v>0</v>
      </c>
      <c r="BV507" s="7" t="b">
        <v>0</v>
      </c>
      <c r="BW507" s="7" t="b">
        <v>0</v>
      </c>
      <c r="BX507" s="175" t="s">
        <v>16</v>
      </c>
      <c r="BY507" s="175" t="s">
        <v>16</v>
      </c>
      <c r="BZ507" s="175" t="s">
        <v>16</v>
      </c>
      <c r="CA507" s="175" t="s">
        <v>16</v>
      </c>
      <c r="CB507" s="175" t="s">
        <v>16</v>
      </c>
      <c r="CC507" s="175" t="s">
        <v>16</v>
      </c>
      <c r="CD507" s="175" t="s">
        <v>16</v>
      </c>
      <c r="CE507" s="175" t="s">
        <v>16</v>
      </c>
      <c r="CF507" s="175" t="s">
        <v>16</v>
      </c>
      <c r="CG507" s="175" t="s">
        <v>16</v>
      </c>
      <c r="CH507" s="175" t="s">
        <v>16</v>
      </c>
      <c r="CI507" s="175" t="s">
        <v>16</v>
      </c>
      <c r="CJ507" s="175" t="s">
        <v>16</v>
      </c>
      <c r="CK507" s="175" t="s">
        <v>16</v>
      </c>
      <c r="CL507" s="175" t="s">
        <v>16</v>
      </c>
      <c r="CM507" s="175" t="s">
        <v>2414</v>
      </c>
      <c r="CN507" s="175">
        <v>1.0</v>
      </c>
      <c r="CO507" s="182">
        <v>45214.0</v>
      </c>
      <c r="CP507" s="175" t="s">
        <v>2680</v>
      </c>
      <c r="CQ507" s="175"/>
      <c r="CR507" s="175"/>
      <c r="CS507" s="175"/>
      <c r="CT507" s="175" t="s">
        <v>2676</v>
      </c>
    </row>
    <row r="508">
      <c r="A508" s="7" t="s">
        <v>2681</v>
      </c>
      <c r="B508" s="132" t="b">
        <v>1</v>
      </c>
      <c r="C508" s="162"/>
      <c r="D508" s="163" t="s">
        <v>2682</v>
      </c>
      <c r="E508" s="67" t="s">
        <v>626</v>
      </c>
      <c r="F508" s="134" t="s">
        <v>2411</v>
      </c>
      <c r="I508" s="163"/>
      <c r="K508" s="163" t="b">
        <v>1</v>
      </c>
      <c r="M508" s="7" t="s">
        <v>560</v>
      </c>
      <c r="N508" s="7" t="str">
        <f t="shared" si="5"/>
        <v>FALSE</v>
      </c>
      <c r="O508" s="7" t="s">
        <v>16</v>
      </c>
      <c r="P508" s="7" t="s">
        <v>16</v>
      </c>
      <c r="Q508" s="7" t="s">
        <v>16</v>
      </c>
      <c r="R508" s="7" t="s">
        <v>559</v>
      </c>
      <c r="S508" s="7" t="s">
        <v>1588</v>
      </c>
      <c r="T508" s="178">
        <v>41.70406</v>
      </c>
      <c r="U508" s="179">
        <v>-83.25291</v>
      </c>
      <c r="V508" s="180" t="s">
        <v>2683</v>
      </c>
      <c r="W508" s="163" t="s">
        <v>899</v>
      </c>
      <c r="X508" s="161" t="s">
        <v>805</v>
      </c>
      <c r="Y508" s="161" t="s">
        <v>878</v>
      </c>
      <c r="Z508" s="161" t="s">
        <v>879</v>
      </c>
      <c r="AA508" s="7" t="s">
        <v>880</v>
      </c>
      <c r="AB508" s="175" t="s">
        <v>2684</v>
      </c>
      <c r="AC508" s="175" t="s">
        <v>16</v>
      </c>
      <c r="AD508" s="175">
        <v>6.8</v>
      </c>
      <c r="AE508" s="175" t="s">
        <v>16</v>
      </c>
      <c r="AF508" s="161">
        <v>0.22</v>
      </c>
      <c r="AG508" s="175">
        <v>9.034</v>
      </c>
      <c r="AI508" s="175" t="s">
        <v>16</v>
      </c>
      <c r="AJ508" s="175" t="s">
        <v>16</v>
      </c>
      <c r="AK508" s="175"/>
      <c r="AL508" s="175" t="s">
        <v>16</v>
      </c>
      <c r="AM508" s="175" t="s">
        <v>16</v>
      </c>
      <c r="AN508" s="175" t="s">
        <v>16</v>
      </c>
      <c r="AO508" s="175" t="s">
        <v>16</v>
      </c>
      <c r="AP508" s="175" t="s">
        <v>16</v>
      </c>
      <c r="AQ508" s="175" t="s">
        <v>16</v>
      </c>
      <c r="AR508" s="175" t="s">
        <v>16</v>
      </c>
      <c r="AU508" s="175">
        <v>11.96</v>
      </c>
      <c r="AV508" s="175" t="s">
        <v>16</v>
      </c>
      <c r="AW508" s="175" t="s">
        <v>16</v>
      </c>
      <c r="AX508" s="175">
        <v>21.79</v>
      </c>
      <c r="AY508" s="175">
        <v>51.6</v>
      </c>
      <c r="AZ508" s="175">
        <v>4.49</v>
      </c>
      <c r="BA508" s="175">
        <v>2.42</v>
      </c>
      <c r="BB508" s="175">
        <v>5.03</v>
      </c>
      <c r="BC508" s="175">
        <v>0.013</v>
      </c>
      <c r="BD508" s="175"/>
      <c r="BE508" s="175" t="s">
        <v>16</v>
      </c>
      <c r="BF508" s="175">
        <v>2.14</v>
      </c>
      <c r="BG508" s="175">
        <v>0.32</v>
      </c>
      <c r="BH508" s="181">
        <v>6.0</v>
      </c>
      <c r="BI508" s="175">
        <v>0.99</v>
      </c>
      <c r="BJ508" s="175">
        <v>107.0</v>
      </c>
      <c r="BK508" s="175">
        <v>14.72</v>
      </c>
      <c r="BL508" s="175">
        <v>5.0</v>
      </c>
      <c r="BM508" s="175" t="s">
        <v>16</v>
      </c>
      <c r="BN508" s="175" t="s">
        <v>16</v>
      </c>
      <c r="BO508" s="175" t="s">
        <v>16</v>
      </c>
      <c r="BP508" s="175" t="s">
        <v>16</v>
      </c>
      <c r="BQ508" s="175">
        <v>0.0</v>
      </c>
      <c r="BR508" s="175" t="s">
        <v>16</v>
      </c>
      <c r="BS508" s="175" t="s">
        <v>2413</v>
      </c>
      <c r="BT508" s="175" t="b">
        <v>0</v>
      </c>
      <c r="BU508" s="175" t="b">
        <v>0</v>
      </c>
      <c r="BV508" s="7" t="b">
        <v>0</v>
      </c>
      <c r="BW508" s="7" t="b">
        <v>0</v>
      </c>
      <c r="BX508" s="175" t="s">
        <v>16</v>
      </c>
      <c r="BY508" s="175" t="s">
        <v>16</v>
      </c>
      <c r="BZ508" s="175" t="s">
        <v>16</v>
      </c>
      <c r="CA508" s="175" t="s">
        <v>16</v>
      </c>
      <c r="CB508" s="175" t="s">
        <v>16</v>
      </c>
      <c r="CC508" s="175" t="s">
        <v>16</v>
      </c>
      <c r="CD508" s="175" t="s">
        <v>16</v>
      </c>
      <c r="CE508" s="175" t="s">
        <v>16</v>
      </c>
      <c r="CF508" s="175" t="s">
        <v>16</v>
      </c>
      <c r="CG508" s="175" t="s">
        <v>16</v>
      </c>
      <c r="CH508" s="175" t="s">
        <v>16</v>
      </c>
      <c r="CI508" s="175" t="s">
        <v>16</v>
      </c>
      <c r="CJ508" s="175" t="s">
        <v>16</v>
      </c>
      <c r="CK508" s="175" t="s">
        <v>16</v>
      </c>
      <c r="CL508" s="175" t="s">
        <v>16</v>
      </c>
      <c r="CM508" s="175" t="s">
        <v>2438</v>
      </c>
      <c r="CN508" s="182">
        <v>44960.0</v>
      </c>
      <c r="CO508" s="175" t="s">
        <v>2685</v>
      </c>
      <c r="CP508" s="175" t="s">
        <v>2686</v>
      </c>
      <c r="CQ508" s="175"/>
      <c r="CR508" s="175"/>
      <c r="CS508" s="175"/>
      <c r="CT508" s="175" t="s">
        <v>2676</v>
      </c>
    </row>
    <row r="509">
      <c r="A509" s="7" t="s">
        <v>2687</v>
      </c>
      <c r="B509" s="132" t="b">
        <v>1</v>
      </c>
      <c r="C509" s="7"/>
      <c r="D509" s="138" t="s">
        <v>2688</v>
      </c>
      <c r="E509" s="67" t="s">
        <v>626</v>
      </c>
      <c r="F509" s="134" t="s">
        <v>2411</v>
      </c>
      <c r="I509" s="163"/>
      <c r="M509" s="7" t="s">
        <v>560</v>
      </c>
      <c r="N509" s="7" t="str">
        <f t="shared" si="5"/>
        <v>FALSE</v>
      </c>
      <c r="O509" s="7" t="s">
        <v>16</v>
      </c>
      <c r="P509" s="7" t="s">
        <v>16</v>
      </c>
      <c r="Q509" s="7" t="s">
        <v>16</v>
      </c>
      <c r="R509" s="7" t="s">
        <v>559</v>
      </c>
      <c r="S509" s="7" t="s">
        <v>1588</v>
      </c>
      <c r="T509" s="170">
        <v>41.7028</v>
      </c>
      <c r="U509" s="171">
        <v>-83.2563</v>
      </c>
      <c r="V509" s="172" t="s">
        <v>2689</v>
      </c>
      <c r="W509" s="163" t="s">
        <v>899</v>
      </c>
      <c r="X509" s="161" t="s">
        <v>805</v>
      </c>
      <c r="Y509" s="161" t="s">
        <v>878</v>
      </c>
      <c r="Z509" s="161" t="s">
        <v>879</v>
      </c>
      <c r="AA509" s="7" t="s">
        <v>880</v>
      </c>
      <c r="AB509" s="7" t="s">
        <v>2630</v>
      </c>
      <c r="AC509" s="7" t="s">
        <v>16</v>
      </c>
      <c r="AD509" s="7">
        <v>7.1</v>
      </c>
      <c r="AE509" s="7" t="s">
        <v>16</v>
      </c>
      <c r="AF509" s="161">
        <v>0.22</v>
      </c>
      <c r="AG509" s="7">
        <v>9.1</v>
      </c>
      <c r="AH509" s="7">
        <v>25.7</v>
      </c>
      <c r="AI509" s="7" t="s">
        <v>19</v>
      </c>
      <c r="BV509" s="7" t="b">
        <v>0</v>
      </c>
      <c r="BW509" s="7" t="b">
        <v>0</v>
      </c>
      <c r="CM509" s="7" t="s">
        <v>2447</v>
      </c>
      <c r="CN509" s="185">
        <v>44928.0</v>
      </c>
      <c r="CO509" s="185">
        <v>45214.0</v>
      </c>
      <c r="CP509" s="7" t="s">
        <v>2690</v>
      </c>
    </row>
    <row r="510">
      <c r="A510" s="7" t="s">
        <v>2691</v>
      </c>
      <c r="B510" s="132" t="b">
        <v>1</v>
      </c>
      <c r="C510" s="7"/>
      <c r="D510" s="138" t="s">
        <v>2692</v>
      </c>
      <c r="E510" s="67" t="s">
        <v>626</v>
      </c>
      <c r="F510" s="134" t="s">
        <v>2411</v>
      </c>
      <c r="I510" s="163"/>
      <c r="M510" s="7" t="s">
        <v>560</v>
      </c>
      <c r="N510" s="7" t="str">
        <f t="shared" si="5"/>
        <v>FALSE</v>
      </c>
      <c r="O510" s="7" t="s">
        <v>16</v>
      </c>
      <c r="P510" s="7" t="s">
        <v>16</v>
      </c>
      <c r="Q510" s="7" t="s">
        <v>16</v>
      </c>
      <c r="R510" s="7" t="s">
        <v>559</v>
      </c>
      <c r="S510" s="7" t="s">
        <v>1588</v>
      </c>
      <c r="T510" s="170">
        <v>41.8265</v>
      </c>
      <c r="U510" s="171">
        <v>-83.1893</v>
      </c>
      <c r="V510" s="172" t="s">
        <v>2693</v>
      </c>
      <c r="W510" s="163" t="s">
        <v>890</v>
      </c>
      <c r="X510" s="161" t="s">
        <v>805</v>
      </c>
      <c r="Y510" s="161" t="s">
        <v>878</v>
      </c>
      <c r="Z510" s="161" t="s">
        <v>879</v>
      </c>
      <c r="AA510" s="7" t="s">
        <v>880</v>
      </c>
      <c r="AB510" s="7" t="s">
        <v>2606</v>
      </c>
      <c r="AC510" s="7" t="s">
        <v>16</v>
      </c>
      <c r="AD510" s="7">
        <v>9.3</v>
      </c>
      <c r="AE510" s="7" t="s">
        <v>16</v>
      </c>
      <c r="AF510" s="161">
        <v>0.22</v>
      </c>
      <c r="AG510" s="7">
        <v>8.39</v>
      </c>
      <c r="AH510" s="7">
        <v>21.3</v>
      </c>
      <c r="AI510" s="7" t="s">
        <v>19</v>
      </c>
      <c r="BV510" s="7" t="b">
        <v>0</v>
      </c>
      <c r="BW510" s="7" t="b">
        <v>0</v>
      </c>
      <c r="CM510" s="7" t="s">
        <v>2414</v>
      </c>
      <c r="CN510" s="185">
        <v>44928.0</v>
      </c>
      <c r="CO510" s="185">
        <v>45214.0</v>
      </c>
      <c r="CP510" s="7" t="s">
        <v>2694</v>
      </c>
    </row>
    <row r="511">
      <c r="A511" s="7" t="s">
        <v>2695</v>
      </c>
      <c r="B511" s="132" t="b">
        <v>1</v>
      </c>
      <c r="C511" s="7"/>
      <c r="D511" s="138" t="s">
        <v>2696</v>
      </c>
      <c r="E511" s="67" t="s">
        <v>626</v>
      </c>
      <c r="F511" s="134" t="s">
        <v>2411</v>
      </c>
      <c r="I511" s="163"/>
      <c r="M511" s="7" t="s">
        <v>560</v>
      </c>
      <c r="N511" s="7" t="str">
        <f t="shared" si="5"/>
        <v>FALSE</v>
      </c>
      <c r="O511" s="7" t="s">
        <v>16</v>
      </c>
      <c r="P511" s="7" t="s">
        <v>16</v>
      </c>
      <c r="Q511" s="7" t="s">
        <v>16</v>
      </c>
      <c r="R511" s="7" t="s">
        <v>559</v>
      </c>
      <c r="S511" s="7" t="s">
        <v>1588</v>
      </c>
      <c r="T511" s="170">
        <v>41.8262</v>
      </c>
      <c r="U511" s="171">
        <v>-83.1934</v>
      </c>
      <c r="V511" s="172" t="s">
        <v>2697</v>
      </c>
      <c r="W511" s="163" t="s">
        <v>890</v>
      </c>
      <c r="X511" s="161" t="s">
        <v>805</v>
      </c>
      <c r="Y511" s="161" t="s">
        <v>878</v>
      </c>
      <c r="Z511" s="161" t="s">
        <v>879</v>
      </c>
      <c r="AA511" s="7" t="s">
        <v>880</v>
      </c>
      <c r="AF511" s="161">
        <v>0.22</v>
      </c>
      <c r="BV511" s="7" t="b">
        <v>0</v>
      </c>
      <c r="BW511" s="7" t="b">
        <v>0</v>
      </c>
    </row>
    <row r="512">
      <c r="A512" s="7" t="s">
        <v>2698</v>
      </c>
      <c r="B512" s="132" t="b">
        <v>1</v>
      </c>
      <c r="C512" s="7"/>
      <c r="D512" s="138" t="s">
        <v>2699</v>
      </c>
      <c r="E512" s="67" t="s">
        <v>626</v>
      </c>
      <c r="F512" s="134" t="s">
        <v>2411</v>
      </c>
      <c r="I512" s="163"/>
      <c r="M512" s="7" t="s">
        <v>560</v>
      </c>
      <c r="N512" s="7" t="str">
        <f t="shared" si="5"/>
        <v>FALSE</v>
      </c>
      <c r="O512" s="7" t="s">
        <v>16</v>
      </c>
      <c r="P512" s="7" t="s">
        <v>16</v>
      </c>
      <c r="Q512" s="7" t="s">
        <v>16</v>
      </c>
      <c r="R512" s="7" t="s">
        <v>559</v>
      </c>
      <c r="S512" s="7" t="s">
        <v>1588</v>
      </c>
      <c r="T512" s="170">
        <v>41.7035</v>
      </c>
      <c r="U512" s="171">
        <v>-83.2537</v>
      </c>
      <c r="V512" s="172" t="s">
        <v>2700</v>
      </c>
      <c r="W512" s="163" t="s">
        <v>899</v>
      </c>
      <c r="X512" s="161" t="s">
        <v>805</v>
      </c>
      <c r="Y512" s="161" t="s">
        <v>878</v>
      </c>
      <c r="Z512" s="161" t="s">
        <v>879</v>
      </c>
      <c r="AA512" s="7" t="s">
        <v>880</v>
      </c>
      <c r="AB512" s="7" t="s">
        <v>2630</v>
      </c>
      <c r="AC512" s="7" t="s">
        <v>16</v>
      </c>
      <c r="AD512" s="7">
        <v>7.4</v>
      </c>
      <c r="AE512" s="7" t="s">
        <v>16</v>
      </c>
      <c r="AF512" s="161">
        <v>0.22</v>
      </c>
      <c r="AG512" s="7">
        <v>8.7</v>
      </c>
      <c r="BV512" s="7" t="b">
        <v>0</v>
      </c>
      <c r="BW512" s="7" t="b">
        <v>0</v>
      </c>
      <c r="CM512" s="7" t="s">
        <v>2438</v>
      </c>
      <c r="CN512" s="7" t="s">
        <v>2701</v>
      </c>
      <c r="CO512" s="7" t="s">
        <v>900</v>
      </c>
      <c r="CP512" s="7" t="s">
        <v>2702</v>
      </c>
    </row>
    <row r="513">
      <c r="A513" s="7" t="s">
        <v>2703</v>
      </c>
      <c r="B513" s="132" t="b">
        <v>1</v>
      </c>
      <c r="C513" s="7"/>
      <c r="D513" s="138" t="s">
        <v>2704</v>
      </c>
      <c r="E513" s="67" t="s">
        <v>626</v>
      </c>
      <c r="F513" s="134" t="s">
        <v>2411</v>
      </c>
      <c r="I513" s="163"/>
      <c r="M513" s="7" t="s">
        <v>560</v>
      </c>
      <c r="N513" s="7" t="str">
        <f t="shared" si="5"/>
        <v>FALSE</v>
      </c>
      <c r="O513" s="7" t="s">
        <v>16</v>
      </c>
      <c r="P513" s="7" t="s">
        <v>16</v>
      </c>
      <c r="Q513" s="7" t="s">
        <v>16</v>
      </c>
      <c r="R513" s="7" t="s">
        <v>559</v>
      </c>
      <c r="S513" s="7" t="s">
        <v>1588</v>
      </c>
      <c r="T513" s="170">
        <v>41.8261</v>
      </c>
      <c r="U513" s="171">
        <v>-83.1946</v>
      </c>
      <c r="V513" s="172" t="s">
        <v>2705</v>
      </c>
      <c r="W513" s="163" t="s">
        <v>890</v>
      </c>
      <c r="X513" s="161" t="s">
        <v>805</v>
      </c>
      <c r="Y513" s="161" t="s">
        <v>878</v>
      </c>
      <c r="Z513" s="161" t="s">
        <v>879</v>
      </c>
      <c r="AA513" s="7" t="s">
        <v>880</v>
      </c>
      <c r="AF513" s="161">
        <v>0.22</v>
      </c>
      <c r="BV513" s="7" t="b">
        <v>0</v>
      </c>
      <c r="BW513" s="7" t="b">
        <v>0</v>
      </c>
    </row>
    <row r="514">
      <c r="A514" s="7" t="s">
        <v>2706</v>
      </c>
      <c r="B514" s="132" t="b">
        <v>1</v>
      </c>
      <c r="C514" s="7"/>
      <c r="D514" s="138" t="s">
        <v>2707</v>
      </c>
      <c r="E514" s="67" t="s">
        <v>626</v>
      </c>
      <c r="F514" s="134" t="s">
        <v>2411</v>
      </c>
      <c r="I514" s="163"/>
      <c r="M514" s="7" t="s">
        <v>560</v>
      </c>
      <c r="N514" s="7" t="str">
        <f t="shared" si="5"/>
        <v>FALSE</v>
      </c>
      <c r="O514" s="7" t="s">
        <v>16</v>
      </c>
      <c r="P514" s="7" t="s">
        <v>16</v>
      </c>
      <c r="Q514" s="7" t="s">
        <v>16</v>
      </c>
      <c r="R514" s="7" t="s">
        <v>559</v>
      </c>
      <c r="S514" s="7" t="s">
        <v>1588</v>
      </c>
      <c r="T514" s="170">
        <v>41.8262</v>
      </c>
      <c r="U514" s="171">
        <v>-83.1934</v>
      </c>
      <c r="V514" s="180" t="s">
        <v>2708</v>
      </c>
      <c r="W514" s="163" t="s">
        <v>890</v>
      </c>
      <c r="X514" s="161" t="s">
        <v>805</v>
      </c>
      <c r="Y514" s="161" t="s">
        <v>878</v>
      </c>
      <c r="Z514" s="161" t="s">
        <v>879</v>
      </c>
      <c r="AA514" s="7" t="s">
        <v>880</v>
      </c>
      <c r="AF514" s="161">
        <v>0.22</v>
      </c>
      <c r="BV514" s="7" t="b">
        <v>0</v>
      </c>
      <c r="BW514" s="7" t="b">
        <v>0</v>
      </c>
    </row>
    <row r="515">
      <c r="A515" s="7" t="s">
        <v>2709</v>
      </c>
      <c r="B515" s="132" t="b">
        <v>1</v>
      </c>
      <c r="C515" s="7"/>
      <c r="D515" s="138" t="s">
        <v>2710</v>
      </c>
      <c r="E515" s="67" t="s">
        <v>626</v>
      </c>
      <c r="F515" s="134" t="s">
        <v>2411</v>
      </c>
      <c r="I515" s="163"/>
      <c r="M515" s="7" t="s">
        <v>560</v>
      </c>
      <c r="N515" s="7" t="str">
        <f t="shared" si="5"/>
        <v>FALSE</v>
      </c>
      <c r="O515" s="7" t="s">
        <v>16</v>
      </c>
      <c r="P515" s="7" t="s">
        <v>16</v>
      </c>
      <c r="Q515" s="7" t="s">
        <v>16</v>
      </c>
      <c r="R515" s="7" t="s">
        <v>559</v>
      </c>
      <c r="S515" s="7" t="s">
        <v>1588</v>
      </c>
      <c r="T515" s="170">
        <v>41.8262</v>
      </c>
      <c r="U515" s="171">
        <v>-83.1934</v>
      </c>
      <c r="V515" s="180" t="s">
        <v>2708</v>
      </c>
      <c r="W515" s="163" t="s">
        <v>890</v>
      </c>
      <c r="X515" s="161" t="s">
        <v>805</v>
      </c>
      <c r="Y515" s="161" t="s">
        <v>878</v>
      </c>
      <c r="Z515" s="161" t="s">
        <v>879</v>
      </c>
      <c r="AA515" s="7" t="s">
        <v>880</v>
      </c>
      <c r="AF515" s="161">
        <v>0.22</v>
      </c>
      <c r="BV515" s="7" t="b">
        <v>0</v>
      </c>
      <c r="BW515" s="7" t="b">
        <v>0</v>
      </c>
    </row>
    <row r="516">
      <c r="A516" s="7" t="s">
        <v>2711</v>
      </c>
      <c r="B516" s="132" t="b">
        <v>1</v>
      </c>
      <c r="C516" s="7"/>
      <c r="D516" s="138" t="s">
        <v>2712</v>
      </c>
      <c r="E516" s="67" t="s">
        <v>626</v>
      </c>
      <c r="F516" s="134" t="s">
        <v>2411</v>
      </c>
      <c r="I516" s="163"/>
      <c r="M516" s="7" t="s">
        <v>560</v>
      </c>
      <c r="N516" s="7" t="str">
        <f t="shared" si="5"/>
        <v>FALSE</v>
      </c>
      <c r="O516" s="7" t="s">
        <v>16</v>
      </c>
      <c r="P516" s="7" t="s">
        <v>16</v>
      </c>
      <c r="Q516" s="7" t="s">
        <v>16</v>
      </c>
      <c r="R516" s="7" t="s">
        <v>559</v>
      </c>
      <c r="S516" s="7" t="s">
        <v>1588</v>
      </c>
      <c r="T516" s="170">
        <v>41.7035</v>
      </c>
      <c r="U516" s="171">
        <v>-83.2537</v>
      </c>
      <c r="V516" s="180" t="s">
        <v>2708</v>
      </c>
      <c r="W516" s="163" t="s">
        <v>899</v>
      </c>
      <c r="X516" s="161" t="s">
        <v>805</v>
      </c>
      <c r="Y516" s="161" t="s">
        <v>878</v>
      </c>
      <c r="Z516" s="161" t="s">
        <v>879</v>
      </c>
      <c r="AA516" s="7" t="s">
        <v>880</v>
      </c>
      <c r="AF516" s="161">
        <v>0.22</v>
      </c>
      <c r="BV516" s="7" t="b">
        <v>0</v>
      </c>
      <c r="BW516" s="7" t="b">
        <v>0</v>
      </c>
    </row>
    <row r="517">
      <c r="A517" s="7" t="s">
        <v>2713</v>
      </c>
      <c r="B517" s="132" t="b">
        <v>1</v>
      </c>
      <c r="C517" s="7"/>
      <c r="D517" s="138" t="s">
        <v>2714</v>
      </c>
      <c r="E517" s="67" t="s">
        <v>626</v>
      </c>
      <c r="F517" s="134" t="s">
        <v>2411</v>
      </c>
      <c r="I517" s="163"/>
      <c r="M517" s="7" t="s">
        <v>560</v>
      </c>
      <c r="N517" s="7" t="str">
        <f t="shared" si="5"/>
        <v>FALSE</v>
      </c>
      <c r="O517" s="7" t="s">
        <v>16</v>
      </c>
      <c r="P517" s="7" t="s">
        <v>16</v>
      </c>
      <c r="Q517" s="7" t="s">
        <v>16</v>
      </c>
      <c r="R517" s="7" t="s">
        <v>559</v>
      </c>
      <c r="S517" s="7" t="s">
        <v>1588</v>
      </c>
      <c r="T517" s="178">
        <v>41.82726</v>
      </c>
      <c r="U517" s="179">
        <v>-83.19041</v>
      </c>
      <c r="V517" s="172" t="s">
        <v>2715</v>
      </c>
      <c r="W517" s="163" t="s">
        <v>890</v>
      </c>
      <c r="X517" s="161" t="s">
        <v>805</v>
      </c>
      <c r="Y517" s="161" t="s">
        <v>878</v>
      </c>
      <c r="Z517" s="161" t="s">
        <v>879</v>
      </c>
      <c r="AA517" s="7" t="s">
        <v>880</v>
      </c>
      <c r="AF517" s="161">
        <v>0.22</v>
      </c>
      <c r="BV517" s="7" t="b">
        <v>0</v>
      </c>
      <c r="BW517" s="7" t="b">
        <v>0</v>
      </c>
    </row>
    <row r="518">
      <c r="A518" s="7" t="s">
        <v>2716</v>
      </c>
      <c r="B518" s="132" t="b">
        <v>1</v>
      </c>
      <c r="C518" s="7"/>
      <c r="D518" s="138" t="s">
        <v>2406</v>
      </c>
      <c r="E518" s="134" t="str">
        <f t="array" ref="E518">IFNA( index(studiesdatasets!$A$2:$R4130,MATCH("*"&amp;IF(F518 = "","INVALID", F518)&amp;"*",studiesdatasets!$D$2:$D4130,0),1))</f>
        <v>set_1</v>
      </c>
      <c r="F518" s="164" t="s">
        <v>445</v>
      </c>
      <c r="G518" s="7" t="s">
        <v>2407</v>
      </c>
      <c r="H518" s="7" t="s">
        <v>2717</v>
      </c>
      <c r="I518" s="161"/>
      <c r="J518" s="161"/>
      <c r="K518" s="161" t="s">
        <v>16</v>
      </c>
      <c r="L518" s="161" t="s">
        <v>16</v>
      </c>
      <c r="M518" s="7" t="s">
        <v>799</v>
      </c>
      <c r="N518" s="7" t="str">
        <f t="shared" si="5"/>
        <v>TRUE</v>
      </c>
      <c r="O518" s="7" t="s">
        <v>451</v>
      </c>
      <c r="P518" s="161" t="s">
        <v>1827</v>
      </c>
      <c r="Q518" s="161" t="s">
        <v>801</v>
      </c>
      <c r="R518" s="7" t="s">
        <v>552</v>
      </c>
      <c r="S518" s="7" t="s">
        <v>833</v>
      </c>
      <c r="T518" s="186">
        <v>44.736667</v>
      </c>
      <c r="U518" s="187">
        <v>-86.721667</v>
      </c>
      <c r="V518" s="137" t="s">
        <v>2402</v>
      </c>
      <c r="X518" s="161" t="s">
        <v>805</v>
      </c>
      <c r="Y518" s="161" t="s">
        <v>878</v>
      </c>
      <c r="Z518" s="161" t="s">
        <v>879</v>
      </c>
      <c r="AA518" s="7"/>
      <c r="AB518" s="7">
        <v>100.0</v>
      </c>
      <c r="AC518" s="161" t="s">
        <v>16</v>
      </c>
      <c r="AD518" s="7"/>
      <c r="AE518" s="161">
        <v>1.6</v>
      </c>
      <c r="AF518" s="161">
        <v>0.22</v>
      </c>
      <c r="AG518" s="161" t="s">
        <v>19</v>
      </c>
      <c r="AH518" s="166">
        <v>4.0</v>
      </c>
      <c r="AI518" s="161" t="s">
        <v>19</v>
      </c>
      <c r="AJ518" s="161" t="s">
        <v>19</v>
      </c>
      <c r="AK518" s="161"/>
      <c r="AL518" s="161" t="s">
        <v>19</v>
      </c>
      <c r="AM518" s="161" t="s">
        <v>19</v>
      </c>
      <c r="AN518" s="161" t="s">
        <v>19</v>
      </c>
      <c r="AO518" s="166">
        <v>13.0</v>
      </c>
      <c r="AP518" s="161" t="s">
        <v>19</v>
      </c>
      <c r="AQ518" s="161" t="s">
        <v>19</v>
      </c>
      <c r="AR518" s="161" t="s">
        <v>19</v>
      </c>
      <c r="AS518" s="161" t="s">
        <v>19</v>
      </c>
      <c r="AT518" s="161" t="s">
        <v>19</v>
      </c>
      <c r="AU518" s="161" t="s">
        <v>19</v>
      </c>
      <c r="AV518" s="161" t="s">
        <v>19</v>
      </c>
      <c r="AW518" s="161" t="s">
        <v>19</v>
      </c>
      <c r="AX518" s="161" t="s">
        <v>19</v>
      </c>
      <c r="AY518" s="161" t="s">
        <v>19</v>
      </c>
      <c r="AZ518" s="161" t="s">
        <v>19</v>
      </c>
      <c r="BA518" s="161" t="s">
        <v>19</v>
      </c>
      <c r="BB518" s="161" t="s">
        <v>19</v>
      </c>
      <c r="BC518" s="161" t="s">
        <v>19</v>
      </c>
      <c r="BD518" s="161"/>
      <c r="BE518" s="161" t="s">
        <v>19</v>
      </c>
      <c r="BF518" s="161" t="s">
        <v>19</v>
      </c>
      <c r="BG518" s="161" t="s">
        <v>19</v>
      </c>
      <c r="BH518" s="161" t="s">
        <v>19</v>
      </c>
      <c r="BI518" s="161" t="s">
        <v>19</v>
      </c>
      <c r="BJ518" s="161"/>
      <c r="BK518" s="161" t="s">
        <v>19</v>
      </c>
      <c r="BL518" s="161" t="s">
        <v>19</v>
      </c>
      <c r="BM518" s="161" t="s">
        <v>19</v>
      </c>
      <c r="BN518" s="161" t="s">
        <v>19</v>
      </c>
      <c r="BO518" s="161" t="s">
        <v>19</v>
      </c>
      <c r="BP518" s="161" t="s">
        <v>19</v>
      </c>
      <c r="BQ518" s="161" t="s">
        <v>19</v>
      </c>
      <c r="BR518" s="166">
        <v>88.0</v>
      </c>
      <c r="BS518" s="161"/>
      <c r="BT518" s="161" t="b">
        <v>0</v>
      </c>
      <c r="BU518" s="161"/>
      <c r="BV518" s="166"/>
      <c r="BW518" s="166"/>
    </row>
    <row r="519">
      <c r="A519" s="7" t="s">
        <v>2718</v>
      </c>
      <c r="B519" s="132" t="b">
        <v>1</v>
      </c>
      <c r="C519" s="7"/>
      <c r="D519" s="138" t="s">
        <v>2719</v>
      </c>
      <c r="E519" s="134" t="str">
        <f t="array" ref="E519">IFNA( index(studiesdatasets!$A$2:$R4130,MATCH("*"&amp;IF(F519 = "","INVALID", F519)&amp;"*",studiesdatasets!$D$2:$D4130,0),1))</f>
        <v>set_1</v>
      </c>
      <c r="F519" s="164" t="s">
        <v>445</v>
      </c>
      <c r="G519" s="7" t="s">
        <v>2720</v>
      </c>
      <c r="H519" s="7" t="s">
        <v>2721</v>
      </c>
      <c r="I519" s="7"/>
      <c r="J519" s="7"/>
      <c r="K519" s="7" t="s">
        <v>16</v>
      </c>
      <c r="L519" s="7" t="s">
        <v>16</v>
      </c>
      <c r="M519" s="7" t="s">
        <v>799</v>
      </c>
      <c r="N519" s="7" t="str">
        <f t="shared" si="5"/>
        <v>TRUE</v>
      </c>
      <c r="O519" s="161" t="s">
        <v>488</v>
      </c>
      <c r="P519" s="161" t="s">
        <v>1822</v>
      </c>
      <c r="Q519" s="161" t="s">
        <v>1823</v>
      </c>
      <c r="R519" s="7" t="s">
        <v>552</v>
      </c>
      <c r="S519" s="7" t="s">
        <v>833</v>
      </c>
      <c r="T519" s="135">
        <v>44.736667</v>
      </c>
      <c r="U519" s="136">
        <v>-86.721667</v>
      </c>
      <c r="V519" s="137" t="s">
        <v>2402</v>
      </c>
      <c r="X519" s="165" t="s">
        <v>805</v>
      </c>
      <c r="Y519" s="161" t="s">
        <v>878</v>
      </c>
      <c r="Z519" s="155" t="s">
        <v>879</v>
      </c>
      <c r="AA519" s="166"/>
      <c r="AB519" s="166">
        <v>2.5</v>
      </c>
      <c r="AC519" s="155" t="s">
        <v>16</v>
      </c>
      <c r="AD519" s="166"/>
      <c r="AE519" s="156">
        <v>1.6</v>
      </c>
      <c r="AF519" s="156">
        <v>0.22</v>
      </c>
      <c r="AG519" s="155" t="s">
        <v>19</v>
      </c>
      <c r="AH519" s="166">
        <v>4.0</v>
      </c>
      <c r="AI519" s="155" t="s">
        <v>19</v>
      </c>
      <c r="AJ519" s="155" t="s">
        <v>19</v>
      </c>
      <c r="AK519" s="155"/>
      <c r="AL519" s="155" t="s">
        <v>19</v>
      </c>
      <c r="AM519" s="155" t="s">
        <v>19</v>
      </c>
      <c r="AN519" s="155" t="s">
        <v>19</v>
      </c>
      <c r="AO519" s="166">
        <v>13.0</v>
      </c>
      <c r="AP519" s="155" t="s">
        <v>19</v>
      </c>
      <c r="AQ519" s="155" t="s">
        <v>19</v>
      </c>
      <c r="AR519" s="155" t="s">
        <v>19</v>
      </c>
      <c r="AS519" s="155" t="s">
        <v>19</v>
      </c>
      <c r="AT519" s="155" t="s">
        <v>19</v>
      </c>
      <c r="AU519" s="155" t="s">
        <v>19</v>
      </c>
      <c r="AV519" s="155" t="s">
        <v>19</v>
      </c>
      <c r="AW519" s="155" t="s">
        <v>19</v>
      </c>
      <c r="AX519" s="155" t="s">
        <v>19</v>
      </c>
      <c r="AY519" s="155" t="s">
        <v>19</v>
      </c>
      <c r="AZ519" s="155" t="s">
        <v>19</v>
      </c>
      <c r="BA519" s="155" t="s">
        <v>19</v>
      </c>
      <c r="BB519" s="155" t="s">
        <v>19</v>
      </c>
      <c r="BC519" s="155" t="s">
        <v>19</v>
      </c>
      <c r="BD519" s="155"/>
      <c r="BE519" s="155" t="s">
        <v>19</v>
      </c>
      <c r="BF519" s="155" t="s">
        <v>19</v>
      </c>
      <c r="BG519" s="155" t="s">
        <v>19</v>
      </c>
      <c r="BH519" s="155" t="s">
        <v>19</v>
      </c>
      <c r="BI519" s="155" t="s">
        <v>19</v>
      </c>
      <c r="BJ519" s="155"/>
      <c r="BK519" s="155" t="s">
        <v>19</v>
      </c>
      <c r="BL519" s="155" t="s">
        <v>19</v>
      </c>
      <c r="BM519" s="155" t="s">
        <v>19</v>
      </c>
      <c r="BN519" s="155" t="s">
        <v>19</v>
      </c>
      <c r="BO519" s="155" t="s">
        <v>19</v>
      </c>
      <c r="BP519" s="155" t="s">
        <v>19</v>
      </c>
      <c r="BQ519" s="155" t="s">
        <v>19</v>
      </c>
      <c r="BR519" s="166">
        <v>25.0</v>
      </c>
      <c r="BS519" s="167"/>
      <c r="BT519" s="167" t="b">
        <v>0</v>
      </c>
      <c r="BU519" s="167"/>
      <c r="BV519" s="166"/>
      <c r="BW519" s="166"/>
      <c r="BX519" s="155"/>
      <c r="BY519" s="155"/>
      <c r="BZ519" s="155"/>
      <c r="CA519" s="155"/>
      <c r="CB519" s="155"/>
      <c r="CC519" s="155"/>
      <c r="CJ519" s="155"/>
      <c r="CK519" s="155"/>
      <c r="CL519" s="155"/>
      <c r="CM519" s="155"/>
      <c r="CN519" s="155"/>
      <c r="CO519" s="155"/>
      <c r="CP519" s="155"/>
      <c r="CQ519" s="155"/>
      <c r="CR519" s="155"/>
      <c r="CS519" s="155"/>
      <c r="CT519" s="155"/>
    </row>
    <row r="520">
      <c r="A520" s="7" t="s">
        <v>2722</v>
      </c>
      <c r="B520" s="132" t="b">
        <v>1</v>
      </c>
      <c r="C520" s="7"/>
      <c r="D520" s="138" t="s">
        <v>2719</v>
      </c>
      <c r="E520" s="134" t="str">
        <f t="array" ref="E520">IFNA( index(studiesdatasets!$A$2:$R4130,MATCH("*"&amp;IF(F520 = "","INVALID", F520)&amp;"*",studiesdatasets!$D$2:$D4130,0),1))</f>
        <v>set_1</v>
      </c>
      <c r="F520" s="164" t="s">
        <v>445</v>
      </c>
      <c r="G520" s="7" t="s">
        <v>2720</v>
      </c>
      <c r="H520" s="7" t="s">
        <v>2723</v>
      </c>
      <c r="I520" s="7"/>
      <c r="J520" s="7"/>
      <c r="K520" s="7" t="s">
        <v>16</v>
      </c>
      <c r="L520" s="7" t="s">
        <v>16</v>
      </c>
      <c r="M520" s="7" t="s">
        <v>799</v>
      </c>
      <c r="N520" s="7" t="str">
        <f t="shared" si="5"/>
        <v>TRUE</v>
      </c>
      <c r="O520" s="7" t="s">
        <v>451</v>
      </c>
      <c r="P520" s="161" t="s">
        <v>1827</v>
      </c>
      <c r="Q520" s="161" t="s">
        <v>801</v>
      </c>
      <c r="R520" s="7" t="s">
        <v>552</v>
      </c>
      <c r="S520" s="7" t="s">
        <v>833</v>
      </c>
      <c r="T520" s="135">
        <v>44.736667</v>
      </c>
      <c r="U520" s="136">
        <v>-86.721667</v>
      </c>
      <c r="V520" s="137" t="s">
        <v>2402</v>
      </c>
      <c r="X520" s="165" t="s">
        <v>805</v>
      </c>
      <c r="Y520" s="161" t="s">
        <v>878</v>
      </c>
      <c r="Z520" s="155" t="s">
        <v>879</v>
      </c>
      <c r="AA520" s="166"/>
      <c r="AB520" s="166">
        <v>2.5</v>
      </c>
      <c r="AC520" s="155" t="s">
        <v>16</v>
      </c>
      <c r="AD520" s="166"/>
      <c r="AE520" s="156">
        <v>1.6</v>
      </c>
      <c r="AF520" s="156">
        <v>0.22</v>
      </c>
      <c r="AG520" s="155" t="s">
        <v>19</v>
      </c>
      <c r="AH520" s="166">
        <v>4.0</v>
      </c>
      <c r="AI520" s="155" t="s">
        <v>19</v>
      </c>
      <c r="AJ520" s="155" t="s">
        <v>19</v>
      </c>
      <c r="AK520" s="155"/>
      <c r="AL520" s="155" t="s">
        <v>19</v>
      </c>
      <c r="AM520" s="155" t="s">
        <v>19</v>
      </c>
      <c r="AN520" s="155" t="s">
        <v>19</v>
      </c>
      <c r="AO520" s="166">
        <v>13.0</v>
      </c>
      <c r="AP520" s="155" t="s">
        <v>19</v>
      </c>
      <c r="AQ520" s="155" t="s">
        <v>19</v>
      </c>
      <c r="AR520" s="155" t="s">
        <v>19</v>
      </c>
      <c r="AS520" s="155" t="s">
        <v>19</v>
      </c>
      <c r="AT520" s="155" t="s">
        <v>19</v>
      </c>
      <c r="AU520" s="155" t="s">
        <v>19</v>
      </c>
      <c r="AV520" s="155" t="s">
        <v>19</v>
      </c>
      <c r="AW520" s="155" t="s">
        <v>19</v>
      </c>
      <c r="AX520" s="155" t="s">
        <v>19</v>
      </c>
      <c r="AY520" s="155" t="s">
        <v>19</v>
      </c>
      <c r="AZ520" s="155" t="s">
        <v>19</v>
      </c>
      <c r="BA520" s="155" t="s">
        <v>19</v>
      </c>
      <c r="BB520" s="155" t="s">
        <v>19</v>
      </c>
      <c r="BC520" s="155" t="s">
        <v>19</v>
      </c>
      <c r="BD520" s="155"/>
      <c r="BE520" s="155" t="s">
        <v>19</v>
      </c>
      <c r="BF520" s="155" t="s">
        <v>19</v>
      </c>
      <c r="BG520" s="155" t="s">
        <v>19</v>
      </c>
      <c r="BH520" s="155" t="s">
        <v>19</v>
      </c>
      <c r="BI520" s="155" t="s">
        <v>19</v>
      </c>
      <c r="BJ520" s="155"/>
      <c r="BK520" s="155" t="s">
        <v>19</v>
      </c>
      <c r="BL520" s="155" t="s">
        <v>19</v>
      </c>
      <c r="BM520" s="155" t="s">
        <v>19</v>
      </c>
      <c r="BN520" s="155" t="s">
        <v>19</v>
      </c>
      <c r="BO520" s="155" t="s">
        <v>19</v>
      </c>
      <c r="BP520" s="155" t="s">
        <v>19</v>
      </c>
      <c r="BQ520" s="155" t="s">
        <v>19</v>
      </c>
      <c r="BR520" s="166">
        <v>25.0</v>
      </c>
      <c r="BS520" s="167"/>
      <c r="BT520" s="167" t="b">
        <v>0</v>
      </c>
      <c r="BU520" s="167"/>
      <c r="BV520" s="166"/>
      <c r="BW520" s="166"/>
      <c r="BX520" s="155"/>
      <c r="BY520" s="155"/>
      <c r="BZ520" s="155"/>
      <c r="CA520" s="155"/>
      <c r="CB520" s="155"/>
      <c r="CC520" s="155"/>
      <c r="CJ520" s="155"/>
      <c r="CK520" s="155"/>
      <c r="CL520" s="155"/>
      <c r="CM520" s="155"/>
      <c r="CN520" s="155"/>
      <c r="CO520" s="155"/>
      <c r="CP520" s="155"/>
      <c r="CQ520" s="155"/>
      <c r="CR520" s="155"/>
      <c r="CS520" s="155"/>
      <c r="CT520" s="155"/>
    </row>
    <row r="521">
      <c r="A521" s="7" t="s">
        <v>2724</v>
      </c>
      <c r="B521" s="132" t="b">
        <v>1</v>
      </c>
      <c r="C521" s="7"/>
      <c r="D521" s="138" t="s">
        <v>2725</v>
      </c>
      <c r="E521" s="134" t="str">
        <f t="array" ref="E521">IFNA( index(studiesdatasets!$A$2:$R4130,MATCH("*"&amp;IF(F521 = "","INVALID", F521)&amp;"*",studiesdatasets!$D$2:$D4130,0),1))</f>
        <v>set_1</v>
      </c>
      <c r="F521" s="164" t="s">
        <v>445</v>
      </c>
      <c r="G521" s="7" t="s">
        <v>2726</v>
      </c>
      <c r="H521" s="7" t="s">
        <v>2727</v>
      </c>
      <c r="I521" s="7"/>
      <c r="J521" s="7"/>
      <c r="K521" s="7" t="s">
        <v>16</v>
      </c>
      <c r="L521" s="7" t="s">
        <v>16</v>
      </c>
      <c r="M521" s="7" t="s">
        <v>799</v>
      </c>
      <c r="N521" s="7" t="str">
        <f t="shared" si="5"/>
        <v>TRUE</v>
      </c>
      <c r="O521" s="161" t="s">
        <v>488</v>
      </c>
      <c r="P521" s="161" t="s">
        <v>1822</v>
      </c>
      <c r="Q521" s="161" t="s">
        <v>1823</v>
      </c>
      <c r="R521" s="7" t="s">
        <v>552</v>
      </c>
      <c r="S521" s="7" t="s">
        <v>833</v>
      </c>
      <c r="T521" s="135">
        <v>43.6</v>
      </c>
      <c r="U521" s="136">
        <v>-86.916667</v>
      </c>
      <c r="V521" s="137" t="s">
        <v>2402</v>
      </c>
      <c r="X521" s="165" t="s">
        <v>805</v>
      </c>
      <c r="Y521" s="161" t="s">
        <v>878</v>
      </c>
      <c r="Z521" s="155" t="s">
        <v>879</v>
      </c>
      <c r="AA521" s="166"/>
      <c r="AB521" s="166">
        <v>93.5</v>
      </c>
      <c r="AC521" s="155" t="s">
        <v>16</v>
      </c>
      <c r="AD521" s="166"/>
      <c r="AE521" s="156">
        <v>1.6</v>
      </c>
      <c r="AF521" s="156">
        <v>0.22</v>
      </c>
      <c r="AG521" s="155" t="s">
        <v>19</v>
      </c>
      <c r="AH521" s="166">
        <v>3.0</v>
      </c>
      <c r="AI521" s="155" t="s">
        <v>19</v>
      </c>
      <c r="AJ521" s="155" t="s">
        <v>19</v>
      </c>
      <c r="AK521" s="155"/>
      <c r="AL521" s="155" t="s">
        <v>19</v>
      </c>
      <c r="AM521" s="155" t="s">
        <v>19</v>
      </c>
      <c r="AN521" s="155" t="s">
        <v>19</v>
      </c>
      <c r="AO521" s="166">
        <v>13.0</v>
      </c>
      <c r="AP521" s="155" t="s">
        <v>19</v>
      </c>
      <c r="AQ521" s="155" t="s">
        <v>19</v>
      </c>
      <c r="AR521" s="155" t="s">
        <v>19</v>
      </c>
      <c r="AS521" s="155" t="s">
        <v>19</v>
      </c>
      <c r="AT521" s="155" t="s">
        <v>19</v>
      </c>
      <c r="AU521" s="155" t="s">
        <v>19</v>
      </c>
      <c r="AV521" s="155" t="s">
        <v>19</v>
      </c>
      <c r="AW521" s="155" t="s">
        <v>19</v>
      </c>
      <c r="AX521" s="155" t="s">
        <v>19</v>
      </c>
      <c r="AY521" s="155" t="s">
        <v>19</v>
      </c>
      <c r="AZ521" s="155" t="s">
        <v>19</v>
      </c>
      <c r="BA521" s="155" t="s">
        <v>19</v>
      </c>
      <c r="BB521" s="155" t="s">
        <v>19</v>
      </c>
      <c r="BC521" s="155" t="s">
        <v>19</v>
      </c>
      <c r="BD521" s="155"/>
      <c r="BE521" s="155" t="s">
        <v>19</v>
      </c>
      <c r="BF521" s="155" t="s">
        <v>19</v>
      </c>
      <c r="BG521" s="155" t="s">
        <v>19</v>
      </c>
      <c r="BH521" s="155" t="s">
        <v>19</v>
      </c>
      <c r="BI521" s="155" t="s">
        <v>19</v>
      </c>
      <c r="BJ521" s="155"/>
      <c r="BK521" s="155" t="s">
        <v>19</v>
      </c>
      <c r="BL521" s="155" t="s">
        <v>19</v>
      </c>
      <c r="BM521" s="155" t="s">
        <v>19</v>
      </c>
      <c r="BN521" s="155" t="s">
        <v>19</v>
      </c>
      <c r="BO521" s="155" t="s">
        <v>19</v>
      </c>
      <c r="BP521" s="155" t="s">
        <v>19</v>
      </c>
      <c r="BQ521" s="155" t="s">
        <v>19</v>
      </c>
      <c r="BR521" s="166">
        <v>50.0</v>
      </c>
      <c r="BS521" s="167"/>
      <c r="BT521" s="167" t="b">
        <v>0</v>
      </c>
      <c r="BU521" s="167"/>
      <c r="BV521" s="166"/>
      <c r="BW521" s="166"/>
      <c r="BX521" s="155"/>
      <c r="BY521" s="155"/>
      <c r="BZ521" s="155"/>
      <c r="CA521" s="155"/>
      <c r="CB521" s="155"/>
      <c r="CC521" s="155"/>
      <c r="CJ521" s="155"/>
      <c r="CK521" s="155"/>
      <c r="CL521" s="155"/>
      <c r="CM521" s="155"/>
      <c r="CN521" s="155"/>
      <c r="CO521" s="155"/>
      <c r="CP521" s="155"/>
      <c r="CQ521" s="155"/>
      <c r="CR521" s="155"/>
      <c r="CS521" s="155"/>
      <c r="CT521" s="155"/>
    </row>
    <row r="522">
      <c r="A522" s="7" t="s">
        <v>2728</v>
      </c>
      <c r="B522" s="132" t="b">
        <v>1</v>
      </c>
      <c r="C522" s="7"/>
      <c r="D522" s="138" t="s">
        <v>2725</v>
      </c>
      <c r="E522" s="134" t="str">
        <f t="array" ref="E522">IFNA( index(studiesdatasets!$A$2:$R4130,MATCH("*"&amp;IF(F522 = "","INVALID", F522)&amp;"*",studiesdatasets!$D$2:$D4130,0),1))</f>
        <v>set_1</v>
      </c>
      <c r="F522" s="164" t="s">
        <v>445</v>
      </c>
      <c r="G522" s="7" t="s">
        <v>2726</v>
      </c>
      <c r="H522" s="7" t="s">
        <v>2729</v>
      </c>
      <c r="I522" s="7"/>
      <c r="J522" s="7"/>
      <c r="K522" s="7" t="s">
        <v>16</v>
      </c>
      <c r="L522" s="7" t="s">
        <v>16</v>
      </c>
      <c r="M522" s="7" t="s">
        <v>799</v>
      </c>
      <c r="N522" s="7" t="str">
        <f t="shared" si="5"/>
        <v>TRUE</v>
      </c>
      <c r="O522" s="7" t="s">
        <v>451</v>
      </c>
      <c r="P522" s="161" t="s">
        <v>1827</v>
      </c>
      <c r="Q522" s="161" t="s">
        <v>801</v>
      </c>
      <c r="R522" s="7" t="s">
        <v>552</v>
      </c>
      <c r="S522" s="7" t="s">
        <v>833</v>
      </c>
      <c r="T522" s="135">
        <v>43.6</v>
      </c>
      <c r="U522" s="136">
        <v>-86.916667</v>
      </c>
      <c r="V522" s="137" t="s">
        <v>2402</v>
      </c>
      <c r="X522" s="165" t="s">
        <v>805</v>
      </c>
      <c r="Y522" s="161" t="s">
        <v>878</v>
      </c>
      <c r="Z522" s="155" t="s">
        <v>879</v>
      </c>
      <c r="AA522" s="166"/>
      <c r="AB522" s="166">
        <v>93.5</v>
      </c>
      <c r="AC522" s="155" t="s">
        <v>16</v>
      </c>
      <c r="AD522" s="166"/>
      <c r="AE522" s="156">
        <v>1.6</v>
      </c>
      <c r="AF522" s="156">
        <v>0.22</v>
      </c>
      <c r="AG522" s="155" t="s">
        <v>19</v>
      </c>
      <c r="AH522" s="166">
        <v>3.0</v>
      </c>
      <c r="AI522" s="155" t="s">
        <v>19</v>
      </c>
      <c r="AJ522" s="155" t="s">
        <v>19</v>
      </c>
      <c r="AK522" s="155"/>
      <c r="AL522" s="155" t="s">
        <v>19</v>
      </c>
      <c r="AM522" s="155" t="s">
        <v>19</v>
      </c>
      <c r="AN522" s="155" t="s">
        <v>19</v>
      </c>
      <c r="AO522" s="166">
        <v>13.0</v>
      </c>
      <c r="AP522" s="155" t="s">
        <v>19</v>
      </c>
      <c r="AQ522" s="155" t="s">
        <v>19</v>
      </c>
      <c r="AR522" s="155" t="s">
        <v>19</v>
      </c>
      <c r="AS522" s="155" t="s">
        <v>19</v>
      </c>
      <c r="AT522" s="155" t="s">
        <v>19</v>
      </c>
      <c r="AU522" s="155" t="s">
        <v>19</v>
      </c>
      <c r="AV522" s="155" t="s">
        <v>19</v>
      </c>
      <c r="AW522" s="155" t="s">
        <v>19</v>
      </c>
      <c r="AX522" s="155" t="s">
        <v>19</v>
      </c>
      <c r="AY522" s="155" t="s">
        <v>19</v>
      </c>
      <c r="AZ522" s="155" t="s">
        <v>19</v>
      </c>
      <c r="BA522" s="155" t="s">
        <v>19</v>
      </c>
      <c r="BB522" s="155" t="s">
        <v>19</v>
      </c>
      <c r="BC522" s="155" t="s">
        <v>19</v>
      </c>
      <c r="BD522" s="155"/>
      <c r="BE522" s="155" t="s">
        <v>19</v>
      </c>
      <c r="BF522" s="155" t="s">
        <v>19</v>
      </c>
      <c r="BG522" s="155" t="s">
        <v>19</v>
      </c>
      <c r="BH522" s="155" t="s">
        <v>19</v>
      </c>
      <c r="BI522" s="155" t="s">
        <v>19</v>
      </c>
      <c r="BJ522" s="155"/>
      <c r="BK522" s="155" t="s">
        <v>19</v>
      </c>
      <c r="BL522" s="155" t="s">
        <v>19</v>
      </c>
      <c r="BM522" s="155" t="s">
        <v>19</v>
      </c>
      <c r="BN522" s="155" t="s">
        <v>19</v>
      </c>
      <c r="BO522" s="155" t="s">
        <v>19</v>
      </c>
      <c r="BP522" s="155" t="s">
        <v>19</v>
      </c>
      <c r="BQ522" s="155" t="s">
        <v>19</v>
      </c>
      <c r="BR522" s="166">
        <v>50.0</v>
      </c>
      <c r="BS522" s="167"/>
      <c r="BT522" s="167" t="b">
        <v>0</v>
      </c>
      <c r="BU522" s="167"/>
      <c r="BV522" s="166"/>
      <c r="BW522" s="166"/>
      <c r="BX522" s="155"/>
      <c r="BY522" s="155"/>
      <c r="BZ522" s="155"/>
      <c r="CA522" s="155"/>
      <c r="CB522" s="155"/>
      <c r="CC522" s="155"/>
      <c r="CJ522" s="155"/>
      <c r="CK522" s="155"/>
      <c r="CL522" s="155"/>
      <c r="CM522" s="155"/>
      <c r="CN522" s="155"/>
      <c r="CO522" s="155"/>
      <c r="CP522" s="155"/>
      <c r="CQ522" s="155"/>
      <c r="CR522" s="155"/>
      <c r="CS522" s="155"/>
      <c r="CT522" s="155"/>
    </row>
    <row r="523">
      <c r="A523" s="7" t="s">
        <v>2730</v>
      </c>
      <c r="B523" s="132" t="b">
        <v>1</v>
      </c>
      <c r="C523" s="7"/>
      <c r="D523" s="138" t="s">
        <v>2731</v>
      </c>
      <c r="E523" s="134" t="str">
        <f t="array" ref="E523">IFNA( index(studiesdatasets!$A$2:$R4130,MATCH("*"&amp;IF(F523 = "","INVALID", F523)&amp;"*",studiesdatasets!$D$2:$D4130,0),1))</f>
        <v>set_1</v>
      </c>
      <c r="F523" s="164" t="s">
        <v>445</v>
      </c>
      <c r="G523" s="7" t="s">
        <v>2732</v>
      </c>
      <c r="H523" s="7" t="s">
        <v>2733</v>
      </c>
      <c r="I523" s="7"/>
      <c r="J523" s="7"/>
      <c r="K523" s="7" t="s">
        <v>16</v>
      </c>
      <c r="L523" s="7" t="s">
        <v>16</v>
      </c>
      <c r="M523" s="7" t="s">
        <v>799</v>
      </c>
      <c r="N523" s="7" t="str">
        <f t="shared" si="5"/>
        <v>TRUE</v>
      </c>
      <c r="O523" s="161" t="s">
        <v>488</v>
      </c>
      <c r="P523" s="161" t="s">
        <v>1822</v>
      </c>
      <c r="Q523" s="161" t="s">
        <v>1823</v>
      </c>
      <c r="R523" s="7" t="s">
        <v>552</v>
      </c>
      <c r="S523" s="7" t="s">
        <v>833</v>
      </c>
      <c r="T523" s="135">
        <v>43.6</v>
      </c>
      <c r="U523" s="136">
        <v>-86.916667</v>
      </c>
      <c r="V523" s="137" t="s">
        <v>2402</v>
      </c>
      <c r="X523" s="165" t="s">
        <v>805</v>
      </c>
      <c r="Y523" s="161" t="s">
        <v>878</v>
      </c>
      <c r="Z523" s="155" t="s">
        <v>879</v>
      </c>
      <c r="AA523" s="166"/>
      <c r="AB523" s="166">
        <v>50.0</v>
      </c>
      <c r="AC523" s="155" t="s">
        <v>16</v>
      </c>
      <c r="AD523" s="166"/>
      <c r="AE523" s="156">
        <v>1.6</v>
      </c>
      <c r="AF523" s="156">
        <v>0.22</v>
      </c>
      <c r="AG523" s="155" t="s">
        <v>19</v>
      </c>
      <c r="AH523" s="166">
        <v>3.0</v>
      </c>
      <c r="AI523" s="155" t="s">
        <v>19</v>
      </c>
      <c r="AJ523" s="155" t="s">
        <v>19</v>
      </c>
      <c r="AK523" s="155"/>
      <c r="AL523" s="155" t="s">
        <v>19</v>
      </c>
      <c r="AM523" s="155" t="s">
        <v>19</v>
      </c>
      <c r="AN523" s="155" t="s">
        <v>19</v>
      </c>
      <c r="AO523" s="166">
        <v>13.0</v>
      </c>
      <c r="AP523" s="155" t="s">
        <v>19</v>
      </c>
      <c r="AQ523" s="155" t="s">
        <v>19</v>
      </c>
      <c r="AR523" s="155" t="s">
        <v>19</v>
      </c>
      <c r="AS523" s="155" t="s">
        <v>19</v>
      </c>
      <c r="AT523" s="155" t="s">
        <v>19</v>
      </c>
      <c r="AU523" s="155" t="s">
        <v>19</v>
      </c>
      <c r="AV523" s="155" t="s">
        <v>19</v>
      </c>
      <c r="AW523" s="155" t="s">
        <v>19</v>
      </c>
      <c r="AX523" s="155" t="s">
        <v>19</v>
      </c>
      <c r="AY523" s="155" t="s">
        <v>19</v>
      </c>
      <c r="AZ523" s="155" t="s">
        <v>19</v>
      </c>
      <c r="BA523" s="155" t="s">
        <v>19</v>
      </c>
      <c r="BB523" s="155" t="s">
        <v>19</v>
      </c>
      <c r="BC523" s="155" t="s">
        <v>19</v>
      </c>
      <c r="BD523" s="155"/>
      <c r="BE523" s="155" t="s">
        <v>19</v>
      </c>
      <c r="BF523" s="155" t="s">
        <v>19</v>
      </c>
      <c r="BG523" s="155" t="s">
        <v>19</v>
      </c>
      <c r="BH523" s="155" t="s">
        <v>19</v>
      </c>
      <c r="BI523" s="155" t="s">
        <v>19</v>
      </c>
      <c r="BJ523" s="155"/>
      <c r="BK523" s="155" t="s">
        <v>19</v>
      </c>
      <c r="BL523" s="155" t="s">
        <v>19</v>
      </c>
      <c r="BM523" s="155" t="s">
        <v>19</v>
      </c>
      <c r="BN523" s="155" t="s">
        <v>19</v>
      </c>
      <c r="BO523" s="155" t="s">
        <v>19</v>
      </c>
      <c r="BP523" s="155" t="s">
        <v>19</v>
      </c>
      <c r="BQ523" s="155" t="s">
        <v>19</v>
      </c>
      <c r="BR523" s="166">
        <v>75.0</v>
      </c>
      <c r="BS523" s="167"/>
      <c r="BT523" s="167" t="b">
        <v>0</v>
      </c>
      <c r="BU523" s="167"/>
      <c r="BV523" s="166"/>
      <c r="BW523" s="166"/>
      <c r="BX523" s="155"/>
      <c r="BY523" s="155"/>
      <c r="BZ523" s="155"/>
      <c r="CA523" s="155"/>
      <c r="CB523" s="155"/>
      <c r="CC523" s="155"/>
      <c r="CJ523" s="155"/>
      <c r="CK523" s="155"/>
      <c r="CL523" s="155"/>
      <c r="CM523" s="155"/>
      <c r="CN523" s="155"/>
      <c r="CO523" s="155"/>
      <c r="CP523" s="155"/>
      <c r="CQ523" s="155"/>
      <c r="CR523" s="155"/>
      <c r="CS523" s="155"/>
      <c r="CT523" s="155"/>
    </row>
    <row r="524">
      <c r="A524" s="7" t="s">
        <v>2734</v>
      </c>
      <c r="B524" s="132" t="b">
        <v>1</v>
      </c>
      <c r="C524" s="7"/>
      <c r="D524" s="138" t="s">
        <v>2731</v>
      </c>
      <c r="E524" s="134" t="str">
        <f t="array" ref="E524">IFNA( index(studiesdatasets!$A$2:$R4130,MATCH("*"&amp;IF(F524 = "","INVALID", F524)&amp;"*",studiesdatasets!$D$2:$D4130,0),1))</f>
        <v>set_1</v>
      </c>
      <c r="F524" s="164" t="s">
        <v>445</v>
      </c>
      <c r="G524" s="7" t="s">
        <v>2732</v>
      </c>
      <c r="H524" s="7" t="s">
        <v>2735</v>
      </c>
      <c r="I524" s="7"/>
      <c r="J524" s="7"/>
      <c r="K524" s="7" t="s">
        <v>16</v>
      </c>
      <c r="L524" s="7" t="s">
        <v>16</v>
      </c>
      <c r="M524" s="7" t="s">
        <v>799</v>
      </c>
      <c r="N524" s="7" t="str">
        <f t="shared" si="5"/>
        <v>TRUE</v>
      </c>
      <c r="O524" s="7" t="s">
        <v>451</v>
      </c>
      <c r="P524" s="161" t="s">
        <v>1827</v>
      </c>
      <c r="Q524" s="161" t="s">
        <v>801</v>
      </c>
      <c r="R524" s="7" t="s">
        <v>552</v>
      </c>
      <c r="S524" s="7" t="s">
        <v>833</v>
      </c>
      <c r="T524" s="135">
        <v>43.6</v>
      </c>
      <c r="U524" s="136">
        <v>-86.916667</v>
      </c>
      <c r="V524" s="137" t="s">
        <v>2402</v>
      </c>
      <c r="X524" s="165" t="s">
        <v>805</v>
      </c>
      <c r="Y524" s="161" t="s">
        <v>878</v>
      </c>
      <c r="Z524" s="155" t="s">
        <v>879</v>
      </c>
      <c r="AA524" s="166"/>
      <c r="AB524" s="166">
        <v>50.0</v>
      </c>
      <c r="AC524" s="155" t="s">
        <v>16</v>
      </c>
      <c r="AD524" s="166"/>
      <c r="AE524" s="156">
        <v>1.6</v>
      </c>
      <c r="AF524" s="156">
        <v>0.22</v>
      </c>
      <c r="AG524" s="155" t="s">
        <v>19</v>
      </c>
      <c r="AH524" s="166">
        <v>3.0</v>
      </c>
      <c r="AI524" s="155" t="s">
        <v>19</v>
      </c>
      <c r="AJ524" s="155" t="s">
        <v>19</v>
      </c>
      <c r="AK524" s="155"/>
      <c r="AL524" s="155" t="s">
        <v>19</v>
      </c>
      <c r="AM524" s="155" t="s">
        <v>19</v>
      </c>
      <c r="AN524" s="155" t="s">
        <v>19</v>
      </c>
      <c r="AO524" s="166">
        <v>13.0</v>
      </c>
      <c r="AP524" s="155" t="s">
        <v>19</v>
      </c>
      <c r="AQ524" s="155" t="s">
        <v>19</v>
      </c>
      <c r="AR524" s="155" t="s">
        <v>19</v>
      </c>
      <c r="AS524" s="155" t="s">
        <v>19</v>
      </c>
      <c r="AT524" s="155" t="s">
        <v>19</v>
      </c>
      <c r="AU524" s="155" t="s">
        <v>19</v>
      </c>
      <c r="AV524" s="155" t="s">
        <v>19</v>
      </c>
      <c r="AW524" s="155" t="s">
        <v>19</v>
      </c>
      <c r="AX524" s="155" t="s">
        <v>19</v>
      </c>
      <c r="AY524" s="155" t="s">
        <v>19</v>
      </c>
      <c r="AZ524" s="155" t="s">
        <v>19</v>
      </c>
      <c r="BA524" s="155" t="s">
        <v>19</v>
      </c>
      <c r="BB524" s="155" t="s">
        <v>19</v>
      </c>
      <c r="BC524" s="155" t="s">
        <v>19</v>
      </c>
      <c r="BD524" s="155"/>
      <c r="BE524" s="155" t="s">
        <v>19</v>
      </c>
      <c r="BF524" s="155" t="s">
        <v>19</v>
      </c>
      <c r="BG524" s="155" t="s">
        <v>19</v>
      </c>
      <c r="BH524" s="155" t="s">
        <v>19</v>
      </c>
      <c r="BI524" s="155" t="s">
        <v>19</v>
      </c>
      <c r="BJ524" s="155"/>
      <c r="BK524" s="155" t="s">
        <v>19</v>
      </c>
      <c r="BL524" s="155" t="s">
        <v>19</v>
      </c>
      <c r="BM524" s="155" t="s">
        <v>19</v>
      </c>
      <c r="BN524" s="155" t="s">
        <v>19</v>
      </c>
      <c r="BO524" s="155" t="s">
        <v>19</v>
      </c>
      <c r="BP524" s="155" t="s">
        <v>19</v>
      </c>
      <c r="BQ524" s="155" t="s">
        <v>19</v>
      </c>
      <c r="BR524" s="166">
        <v>75.0</v>
      </c>
      <c r="BS524" s="167"/>
      <c r="BT524" s="167" t="b">
        <v>0</v>
      </c>
      <c r="BU524" s="167"/>
      <c r="BV524" s="166"/>
      <c r="BW524" s="166"/>
      <c r="BX524" s="155"/>
      <c r="BY524" s="155"/>
      <c r="BZ524" s="155"/>
      <c r="CA524" s="155"/>
      <c r="CB524" s="155"/>
      <c r="CC524" s="155"/>
      <c r="CJ524" s="155"/>
      <c r="CK524" s="155"/>
      <c r="CL524" s="155"/>
      <c r="CM524" s="155"/>
      <c r="CN524" s="155"/>
      <c r="CO524" s="155"/>
      <c r="CP524" s="155"/>
      <c r="CQ524" s="155"/>
      <c r="CR524" s="155"/>
      <c r="CS524" s="155"/>
      <c r="CT524" s="155"/>
    </row>
    <row r="525">
      <c r="A525" s="7" t="s">
        <v>2736</v>
      </c>
      <c r="B525" s="132" t="b">
        <v>1</v>
      </c>
      <c r="C525" s="7"/>
      <c r="D525" s="138" t="s">
        <v>2737</v>
      </c>
      <c r="E525" s="134" t="str">
        <f t="array" ref="E525">IFNA( index(studiesdatasets!$A$2:$R4130,MATCH("*"&amp;IF(F525 = "","INVALID", F525)&amp;"*",studiesdatasets!$D$2:$D4130,0),1))</f>
        <v>set_1</v>
      </c>
      <c r="F525" s="164" t="s">
        <v>445</v>
      </c>
      <c r="G525" s="7" t="s">
        <v>2738</v>
      </c>
      <c r="H525" s="7" t="s">
        <v>2739</v>
      </c>
      <c r="I525" s="7"/>
      <c r="J525" s="7"/>
      <c r="K525" s="7" t="s">
        <v>16</v>
      </c>
      <c r="L525" s="7" t="s">
        <v>16</v>
      </c>
      <c r="M525" s="7" t="s">
        <v>799</v>
      </c>
      <c r="N525" s="7" t="str">
        <f t="shared" si="5"/>
        <v>TRUE</v>
      </c>
      <c r="O525" s="161" t="s">
        <v>488</v>
      </c>
      <c r="P525" s="161" t="s">
        <v>1822</v>
      </c>
      <c r="Q525" s="161" t="s">
        <v>1823</v>
      </c>
      <c r="R525" s="7" t="s">
        <v>552</v>
      </c>
      <c r="S525" s="7" t="s">
        <v>833</v>
      </c>
      <c r="T525" s="135">
        <v>43.6</v>
      </c>
      <c r="U525" s="136">
        <v>-86.916667</v>
      </c>
      <c r="V525" s="137" t="s">
        <v>2402</v>
      </c>
      <c r="X525" s="165" t="s">
        <v>805</v>
      </c>
      <c r="Y525" s="161" t="s">
        <v>878</v>
      </c>
      <c r="Z525" s="155" t="s">
        <v>879</v>
      </c>
      <c r="AA525" s="166"/>
      <c r="AB525" s="166">
        <v>1.8</v>
      </c>
      <c r="AC525" s="155" t="s">
        <v>16</v>
      </c>
      <c r="AD525" s="166"/>
      <c r="AE525" s="156">
        <v>1.6</v>
      </c>
      <c r="AF525" s="156">
        <v>0.22</v>
      </c>
      <c r="AG525" s="155" t="s">
        <v>19</v>
      </c>
      <c r="AH525" s="166">
        <v>3.0</v>
      </c>
      <c r="AI525" s="155" t="s">
        <v>19</v>
      </c>
      <c r="AJ525" s="155" t="s">
        <v>19</v>
      </c>
      <c r="AK525" s="155"/>
      <c r="AL525" s="155" t="s">
        <v>19</v>
      </c>
      <c r="AM525" s="155" t="s">
        <v>19</v>
      </c>
      <c r="AN525" s="155" t="s">
        <v>19</v>
      </c>
      <c r="AO525" s="166">
        <v>13.0</v>
      </c>
      <c r="AP525" s="155" t="s">
        <v>19</v>
      </c>
      <c r="AQ525" s="155" t="s">
        <v>19</v>
      </c>
      <c r="AR525" s="155" t="s">
        <v>19</v>
      </c>
      <c r="AS525" s="155" t="s">
        <v>19</v>
      </c>
      <c r="AT525" s="155" t="s">
        <v>19</v>
      </c>
      <c r="AU525" s="155" t="s">
        <v>19</v>
      </c>
      <c r="AV525" s="155" t="s">
        <v>19</v>
      </c>
      <c r="AW525" s="155" t="s">
        <v>19</v>
      </c>
      <c r="AX525" s="155" t="s">
        <v>19</v>
      </c>
      <c r="AY525" s="155" t="s">
        <v>19</v>
      </c>
      <c r="AZ525" s="155" t="s">
        <v>19</v>
      </c>
      <c r="BA525" s="155" t="s">
        <v>19</v>
      </c>
      <c r="BB525" s="155" t="s">
        <v>19</v>
      </c>
      <c r="BC525" s="155" t="s">
        <v>19</v>
      </c>
      <c r="BD525" s="155"/>
      <c r="BE525" s="155" t="s">
        <v>19</v>
      </c>
      <c r="BF525" s="155" t="s">
        <v>19</v>
      </c>
      <c r="BG525" s="155" t="s">
        <v>19</v>
      </c>
      <c r="BH525" s="155" t="s">
        <v>19</v>
      </c>
      <c r="BI525" s="155" t="s">
        <v>19</v>
      </c>
      <c r="BJ525" s="155"/>
      <c r="BK525" s="155" t="s">
        <v>19</v>
      </c>
      <c r="BL525" s="155" t="s">
        <v>19</v>
      </c>
      <c r="BM525" s="155" t="s">
        <v>19</v>
      </c>
      <c r="BN525" s="155" t="s">
        <v>19</v>
      </c>
      <c r="BO525" s="155" t="s">
        <v>19</v>
      </c>
      <c r="BP525" s="155" t="s">
        <v>19</v>
      </c>
      <c r="BQ525" s="155" t="s">
        <v>19</v>
      </c>
      <c r="BR525" s="166">
        <v>88.0</v>
      </c>
      <c r="BS525" s="167"/>
      <c r="BT525" s="167" t="b">
        <v>0</v>
      </c>
      <c r="BU525" s="167"/>
      <c r="BV525" s="166"/>
      <c r="BW525" s="166"/>
      <c r="BX525" s="155"/>
      <c r="BY525" s="155"/>
      <c r="BZ525" s="155"/>
      <c r="CA525" s="155"/>
      <c r="CB525" s="155"/>
      <c r="CC525" s="155"/>
      <c r="CJ525" s="155"/>
      <c r="CK525" s="155"/>
      <c r="CL525" s="155"/>
      <c r="CM525" s="155"/>
      <c r="CN525" s="155"/>
      <c r="CO525" s="155"/>
      <c r="CP525" s="155"/>
      <c r="CQ525" s="155"/>
      <c r="CR525" s="155"/>
      <c r="CS525" s="155"/>
      <c r="CT525" s="155"/>
    </row>
    <row r="526">
      <c r="A526" s="7" t="s">
        <v>2740</v>
      </c>
      <c r="B526" s="132" t="b">
        <v>1</v>
      </c>
      <c r="C526" s="7"/>
      <c r="D526" s="138" t="s">
        <v>2737</v>
      </c>
      <c r="E526" s="134" t="str">
        <f t="array" ref="E526">IFNA( index(studiesdatasets!$A$2:$R4130,MATCH("*"&amp;IF(F526 = "","INVALID", F526)&amp;"*",studiesdatasets!$D$2:$D4130,0),1))</f>
        <v>set_1</v>
      </c>
      <c r="F526" s="164" t="s">
        <v>445</v>
      </c>
      <c r="G526" s="7" t="s">
        <v>2738</v>
      </c>
      <c r="H526" s="7" t="s">
        <v>2741</v>
      </c>
      <c r="I526" s="7"/>
      <c r="J526" s="7"/>
      <c r="K526" s="7" t="s">
        <v>16</v>
      </c>
      <c r="L526" s="7" t="s">
        <v>16</v>
      </c>
      <c r="M526" s="7" t="s">
        <v>799</v>
      </c>
      <c r="N526" s="7" t="str">
        <f t="shared" si="5"/>
        <v>TRUE</v>
      </c>
      <c r="O526" s="7" t="s">
        <v>451</v>
      </c>
      <c r="P526" s="161" t="s">
        <v>1827</v>
      </c>
      <c r="Q526" s="161" t="s">
        <v>801</v>
      </c>
      <c r="R526" s="7" t="s">
        <v>552</v>
      </c>
      <c r="S526" s="7" t="s">
        <v>833</v>
      </c>
      <c r="T526" s="135">
        <v>43.6</v>
      </c>
      <c r="U526" s="136">
        <v>-86.916667</v>
      </c>
      <c r="V526" s="137" t="s">
        <v>2402</v>
      </c>
      <c r="X526" s="165" t="s">
        <v>805</v>
      </c>
      <c r="Y526" s="161" t="s">
        <v>878</v>
      </c>
      <c r="Z526" s="155" t="s">
        <v>879</v>
      </c>
      <c r="AA526" s="166"/>
      <c r="AB526" s="166">
        <v>1.8</v>
      </c>
      <c r="AC526" s="155" t="s">
        <v>16</v>
      </c>
      <c r="AD526" s="166"/>
      <c r="AE526" s="156">
        <v>1.6</v>
      </c>
      <c r="AF526" s="156">
        <v>0.22</v>
      </c>
      <c r="AG526" s="155" t="s">
        <v>19</v>
      </c>
      <c r="AH526" s="166">
        <v>3.0</v>
      </c>
      <c r="AI526" s="155" t="s">
        <v>19</v>
      </c>
      <c r="AJ526" s="155" t="s">
        <v>19</v>
      </c>
      <c r="AK526" s="155"/>
      <c r="AL526" s="155" t="s">
        <v>19</v>
      </c>
      <c r="AM526" s="155" t="s">
        <v>19</v>
      </c>
      <c r="AN526" s="155" t="s">
        <v>19</v>
      </c>
      <c r="AO526" s="166">
        <v>13.0</v>
      </c>
      <c r="AP526" s="155" t="s">
        <v>19</v>
      </c>
      <c r="AQ526" s="155" t="s">
        <v>19</v>
      </c>
      <c r="AR526" s="155" t="s">
        <v>19</v>
      </c>
      <c r="AS526" s="155" t="s">
        <v>19</v>
      </c>
      <c r="AT526" s="155" t="s">
        <v>19</v>
      </c>
      <c r="AU526" s="155" t="s">
        <v>19</v>
      </c>
      <c r="AV526" s="155" t="s">
        <v>19</v>
      </c>
      <c r="AW526" s="155" t="s">
        <v>19</v>
      </c>
      <c r="AX526" s="155" t="s">
        <v>19</v>
      </c>
      <c r="AY526" s="155" t="s">
        <v>19</v>
      </c>
      <c r="AZ526" s="155" t="s">
        <v>19</v>
      </c>
      <c r="BA526" s="155" t="s">
        <v>19</v>
      </c>
      <c r="BB526" s="155" t="s">
        <v>19</v>
      </c>
      <c r="BC526" s="155" t="s">
        <v>19</v>
      </c>
      <c r="BD526" s="155"/>
      <c r="BE526" s="155" t="s">
        <v>19</v>
      </c>
      <c r="BF526" s="155" t="s">
        <v>19</v>
      </c>
      <c r="BG526" s="155" t="s">
        <v>19</v>
      </c>
      <c r="BH526" s="155" t="s">
        <v>19</v>
      </c>
      <c r="BI526" s="155" t="s">
        <v>19</v>
      </c>
      <c r="BJ526" s="155"/>
      <c r="BK526" s="155" t="s">
        <v>19</v>
      </c>
      <c r="BL526" s="155" t="s">
        <v>19</v>
      </c>
      <c r="BM526" s="155" t="s">
        <v>19</v>
      </c>
      <c r="BN526" s="155" t="s">
        <v>19</v>
      </c>
      <c r="BO526" s="155" t="s">
        <v>19</v>
      </c>
      <c r="BP526" s="155" t="s">
        <v>19</v>
      </c>
      <c r="BQ526" s="155" t="s">
        <v>19</v>
      </c>
      <c r="BR526" s="166">
        <v>88.0</v>
      </c>
      <c r="BS526" s="167"/>
      <c r="BT526" s="167" t="b">
        <v>0</v>
      </c>
      <c r="BU526" s="167"/>
      <c r="BV526" s="166"/>
      <c r="BW526" s="166"/>
      <c r="BX526" s="155"/>
      <c r="BY526" s="155"/>
      <c r="BZ526" s="155"/>
      <c r="CA526" s="155"/>
      <c r="CB526" s="155"/>
      <c r="CC526" s="155"/>
      <c r="CJ526" s="155"/>
      <c r="CK526" s="155"/>
      <c r="CL526" s="155"/>
      <c r="CM526" s="155"/>
      <c r="CN526" s="155"/>
      <c r="CO526" s="155"/>
      <c r="CP526" s="155"/>
      <c r="CQ526" s="155"/>
      <c r="CR526" s="155"/>
      <c r="CS526" s="155"/>
      <c r="CT526" s="155"/>
    </row>
    <row r="527">
      <c r="A527" s="7" t="s">
        <v>2742</v>
      </c>
      <c r="B527" s="132" t="b">
        <v>1</v>
      </c>
      <c r="C527" s="7"/>
      <c r="D527" s="138" t="s">
        <v>2743</v>
      </c>
      <c r="E527" s="134" t="str">
        <f t="array" ref="E527">IFNA( index(studiesdatasets!$A$2:$R4130,MATCH("*"&amp;IF(F527 = "","INVALID", F527)&amp;"*",studiesdatasets!$D$2:$D4130,0),1))</f>
        <v>set_1</v>
      </c>
      <c r="F527" s="164" t="s">
        <v>445</v>
      </c>
      <c r="G527" s="7" t="s">
        <v>2744</v>
      </c>
      <c r="H527" s="7" t="s">
        <v>2745</v>
      </c>
      <c r="I527" s="7"/>
      <c r="J527" s="7"/>
      <c r="K527" s="7" t="s">
        <v>16</v>
      </c>
      <c r="L527" s="7" t="s">
        <v>16</v>
      </c>
      <c r="M527" s="7" t="s">
        <v>799</v>
      </c>
      <c r="N527" s="7" t="str">
        <f t="shared" si="5"/>
        <v>TRUE</v>
      </c>
      <c r="O527" s="161" t="s">
        <v>488</v>
      </c>
      <c r="P527" s="161" t="s">
        <v>1822</v>
      </c>
      <c r="Q527" s="161" t="s">
        <v>1823</v>
      </c>
      <c r="R527" s="7" t="s">
        <v>552</v>
      </c>
      <c r="S527" s="7" t="s">
        <v>833</v>
      </c>
      <c r="T527" s="135">
        <v>42.733333</v>
      </c>
      <c r="U527" s="136">
        <v>-87.0</v>
      </c>
      <c r="V527" s="137" t="s">
        <v>2746</v>
      </c>
      <c r="X527" s="165" t="s">
        <v>805</v>
      </c>
      <c r="Y527" s="161" t="s">
        <v>878</v>
      </c>
      <c r="Z527" s="155" t="s">
        <v>879</v>
      </c>
      <c r="AA527" s="166"/>
      <c r="AB527" s="166">
        <v>148.0</v>
      </c>
      <c r="AC527" s="155" t="s">
        <v>16</v>
      </c>
      <c r="AD527" s="166"/>
      <c r="AE527" s="156">
        <v>1.6</v>
      </c>
      <c r="AF527" s="156">
        <v>0.22</v>
      </c>
      <c r="AG527" s="155" t="s">
        <v>19</v>
      </c>
      <c r="AH527" s="166">
        <v>4.0</v>
      </c>
      <c r="AI527" s="155" t="s">
        <v>19</v>
      </c>
      <c r="AJ527" s="155" t="s">
        <v>19</v>
      </c>
      <c r="AK527" s="155"/>
      <c r="AL527" s="155" t="s">
        <v>19</v>
      </c>
      <c r="AM527" s="155" t="s">
        <v>19</v>
      </c>
      <c r="AN527" s="155" t="s">
        <v>19</v>
      </c>
      <c r="AO527" s="166">
        <v>12.0</v>
      </c>
      <c r="AP527" s="155" t="s">
        <v>19</v>
      </c>
      <c r="AQ527" s="155" t="s">
        <v>19</v>
      </c>
      <c r="AR527" s="155" t="s">
        <v>19</v>
      </c>
      <c r="AS527" s="155" t="s">
        <v>19</v>
      </c>
      <c r="AT527" s="155" t="s">
        <v>19</v>
      </c>
      <c r="AU527" s="155" t="s">
        <v>19</v>
      </c>
      <c r="AV527" s="155" t="s">
        <v>19</v>
      </c>
      <c r="AW527" s="155" t="s">
        <v>19</v>
      </c>
      <c r="AX527" s="155" t="s">
        <v>19</v>
      </c>
      <c r="AY527" s="155" t="s">
        <v>19</v>
      </c>
      <c r="AZ527" s="155" t="s">
        <v>19</v>
      </c>
      <c r="BA527" s="155" t="s">
        <v>19</v>
      </c>
      <c r="BB527" s="155" t="s">
        <v>19</v>
      </c>
      <c r="BC527" s="155" t="s">
        <v>19</v>
      </c>
      <c r="BD527" s="155"/>
      <c r="BE527" s="155" t="s">
        <v>19</v>
      </c>
      <c r="BF527" s="155" t="s">
        <v>19</v>
      </c>
      <c r="BG527" s="155" t="s">
        <v>19</v>
      </c>
      <c r="BH527" s="155" t="s">
        <v>19</v>
      </c>
      <c r="BI527" s="155" t="s">
        <v>19</v>
      </c>
      <c r="BJ527" s="155"/>
      <c r="BK527" s="155" t="s">
        <v>19</v>
      </c>
      <c r="BL527" s="155" t="s">
        <v>19</v>
      </c>
      <c r="BM527" s="155" t="s">
        <v>19</v>
      </c>
      <c r="BN527" s="155" t="s">
        <v>19</v>
      </c>
      <c r="BO527" s="155" t="s">
        <v>19</v>
      </c>
      <c r="BP527" s="155" t="s">
        <v>19</v>
      </c>
      <c r="BQ527" s="155" t="s">
        <v>19</v>
      </c>
      <c r="BR527" s="166">
        <v>75.0</v>
      </c>
      <c r="BS527" s="167"/>
      <c r="BT527" s="167" t="b">
        <v>0</v>
      </c>
      <c r="BU527" s="167"/>
      <c r="BV527" s="166"/>
      <c r="BW527" s="166"/>
      <c r="BX527" s="155"/>
      <c r="BY527" s="155"/>
      <c r="BZ527" s="155"/>
      <c r="CA527" s="155"/>
      <c r="CB527" s="155"/>
      <c r="CC527" s="155"/>
      <c r="CJ527" s="155"/>
      <c r="CK527" s="155"/>
      <c r="CL527" s="155"/>
      <c r="CM527" s="155"/>
      <c r="CN527" s="155"/>
      <c r="CO527" s="155"/>
      <c r="CP527" s="155"/>
      <c r="CQ527" s="155"/>
      <c r="CR527" s="155"/>
      <c r="CS527" s="155"/>
      <c r="CT527" s="155"/>
    </row>
    <row r="528">
      <c r="A528" s="7" t="s">
        <v>2747</v>
      </c>
      <c r="B528" s="132" t="b">
        <v>1</v>
      </c>
      <c r="C528" s="7"/>
      <c r="D528" s="138" t="s">
        <v>2743</v>
      </c>
      <c r="E528" s="134" t="str">
        <f t="array" ref="E528">IFNA( index(studiesdatasets!$A$2:$R4130,MATCH("*"&amp;IF(F528 = "","INVALID", F528)&amp;"*",studiesdatasets!$D$2:$D4130,0),1))</f>
        <v>set_1</v>
      </c>
      <c r="F528" s="164" t="s">
        <v>445</v>
      </c>
      <c r="G528" s="7" t="s">
        <v>2744</v>
      </c>
      <c r="H528" s="7" t="s">
        <v>2748</v>
      </c>
      <c r="I528" s="7"/>
      <c r="J528" s="7"/>
      <c r="K528" s="7" t="s">
        <v>16</v>
      </c>
      <c r="L528" s="7" t="s">
        <v>16</v>
      </c>
      <c r="M528" s="7" t="s">
        <v>799</v>
      </c>
      <c r="N528" s="7" t="str">
        <f t="shared" si="5"/>
        <v>TRUE</v>
      </c>
      <c r="O528" s="7" t="s">
        <v>451</v>
      </c>
      <c r="P528" s="161" t="s">
        <v>1827</v>
      </c>
      <c r="Q528" s="161" t="s">
        <v>801</v>
      </c>
      <c r="R528" s="7" t="s">
        <v>552</v>
      </c>
      <c r="S528" s="7" t="s">
        <v>833</v>
      </c>
      <c r="T528" s="135">
        <v>42.733333</v>
      </c>
      <c r="U528" s="136">
        <v>-87.0</v>
      </c>
      <c r="V528" s="137" t="s">
        <v>2746</v>
      </c>
      <c r="X528" s="165" t="s">
        <v>805</v>
      </c>
      <c r="Y528" s="161" t="s">
        <v>878</v>
      </c>
      <c r="Z528" s="155" t="s">
        <v>879</v>
      </c>
      <c r="AA528" s="166"/>
      <c r="AB528" s="166">
        <v>148.0</v>
      </c>
      <c r="AC528" s="155" t="s">
        <v>16</v>
      </c>
      <c r="AD528" s="166"/>
      <c r="AE528" s="156">
        <v>1.6</v>
      </c>
      <c r="AF528" s="156">
        <v>0.22</v>
      </c>
      <c r="AG528" s="155" t="s">
        <v>19</v>
      </c>
      <c r="AH528" s="166">
        <v>4.0</v>
      </c>
      <c r="AI528" s="155" t="s">
        <v>19</v>
      </c>
      <c r="AJ528" s="155" t="s">
        <v>19</v>
      </c>
      <c r="AK528" s="155"/>
      <c r="AL528" s="155" t="s">
        <v>19</v>
      </c>
      <c r="AM528" s="155" t="s">
        <v>19</v>
      </c>
      <c r="AN528" s="155" t="s">
        <v>19</v>
      </c>
      <c r="AO528" s="166">
        <v>12.0</v>
      </c>
      <c r="AP528" s="155" t="s">
        <v>19</v>
      </c>
      <c r="AQ528" s="155" t="s">
        <v>19</v>
      </c>
      <c r="AR528" s="155" t="s">
        <v>19</v>
      </c>
      <c r="AS528" s="155" t="s">
        <v>19</v>
      </c>
      <c r="AT528" s="155" t="s">
        <v>19</v>
      </c>
      <c r="AU528" s="155" t="s">
        <v>19</v>
      </c>
      <c r="AV528" s="155" t="s">
        <v>19</v>
      </c>
      <c r="AW528" s="155" t="s">
        <v>19</v>
      </c>
      <c r="AX528" s="155" t="s">
        <v>19</v>
      </c>
      <c r="AY528" s="155" t="s">
        <v>19</v>
      </c>
      <c r="AZ528" s="155" t="s">
        <v>19</v>
      </c>
      <c r="BA528" s="155" t="s">
        <v>19</v>
      </c>
      <c r="BB528" s="155" t="s">
        <v>19</v>
      </c>
      <c r="BC528" s="155" t="s">
        <v>19</v>
      </c>
      <c r="BD528" s="155"/>
      <c r="BE528" s="155" t="s">
        <v>19</v>
      </c>
      <c r="BF528" s="155" t="s">
        <v>19</v>
      </c>
      <c r="BG528" s="155" t="s">
        <v>19</v>
      </c>
      <c r="BH528" s="155" t="s">
        <v>19</v>
      </c>
      <c r="BI528" s="155" t="s">
        <v>19</v>
      </c>
      <c r="BJ528" s="155"/>
      <c r="BK528" s="155" t="s">
        <v>19</v>
      </c>
      <c r="BL528" s="155" t="s">
        <v>19</v>
      </c>
      <c r="BM528" s="155" t="s">
        <v>19</v>
      </c>
      <c r="BN528" s="155" t="s">
        <v>19</v>
      </c>
      <c r="BO528" s="155" t="s">
        <v>19</v>
      </c>
      <c r="BP528" s="155" t="s">
        <v>19</v>
      </c>
      <c r="BQ528" s="155" t="s">
        <v>19</v>
      </c>
      <c r="BR528" s="166">
        <v>75.0</v>
      </c>
      <c r="BS528" s="167"/>
      <c r="BT528" s="167" t="b">
        <v>0</v>
      </c>
      <c r="BU528" s="167"/>
      <c r="BV528" s="166"/>
      <c r="BW528" s="166"/>
      <c r="BX528" s="155"/>
      <c r="BY528" s="155"/>
      <c r="BZ528" s="155"/>
      <c r="CA528" s="155"/>
      <c r="CB528" s="155"/>
      <c r="CC528" s="155"/>
      <c r="CJ528" s="155"/>
      <c r="CK528" s="155"/>
      <c r="CL528" s="155"/>
      <c r="CM528" s="155"/>
      <c r="CN528" s="155"/>
      <c r="CO528" s="155"/>
      <c r="CP528" s="155"/>
      <c r="CQ528" s="155"/>
      <c r="CR528" s="155"/>
      <c r="CS528" s="155"/>
      <c r="CT528" s="155"/>
    </row>
    <row r="529">
      <c r="A529" s="7" t="s">
        <v>2749</v>
      </c>
      <c r="B529" s="132" t="b">
        <v>1</v>
      </c>
      <c r="C529" s="7"/>
      <c r="D529" s="138" t="s">
        <v>2750</v>
      </c>
      <c r="E529" s="134" t="str">
        <f t="array" ref="E529">IFNA( index(studiesdatasets!$A$2:$R4130,MATCH("*"&amp;IF(F529 = "","INVALID", F529)&amp;"*",studiesdatasets!$D$2:$D4130,0),1))</f>
        <v>set_1</v>
      </c>
      <c r="F529" s="164" t="s">
        <v>445</v>
      </c>
      <c r="G529" s="7" t="s">
        <v>2751</v>
      </c>
      <c r="H529" s="7" t="s">
        <v>2752</v>
      </c>
      <c r="I529" s="7"/>
      <c r="J529" s="7"/>
      <c r="K529" s="7" t="s">
        <v>16</v>
      </c>
      <c r="L529" s="7" t="s">
        <v>16</v>
      </c>
      <c r="M529" s="7" t="s">
        <v>799</v>
      </c>
      <c r="N529" s="7" t="str">
        <f t="shared" si="5"/>
        <v>TRUE</v>
      </c>
      <c r="O529" s="161" t="s">
        <v>488</v>
      </c>
      <c r="P529" s="161" t="s">
        <v>1822</v>
      </c>
      <c r="Q529" s="161" t="s">
        <v>1823</v>
      </c>
      <c r="R529" s="7" t="s">
        <v>552</v>
      </c>
      <c r="S529" s="7" t="s">
        <v>833</v>
      </c>
      <c r="T529" s="135">
        <v>42.733333</v>
      </c>
      <c r="U529" s="136">
        <v>-87.0</v>
      </c>
      <c r="V529" s="137" t="s">
        <v>2746</v>
      </c>
      <c r="X529" s="165" t="s">
        <v>805</v>
      </c>
      <c r="Y529" s="161" t="s">
        <v>878</v>
      </c>
      <c r="Z529" s="155" t="s">
        <v>879</v>
      </c>
      <c r="AA529" s="166"/>
      <c r="AB529" s="166">
        <v>100.0</v>
      </c>
      <c r="AC529" s="155" t="s">
        <v>16</v>
      </c>
      <c r="AD529" s="166"/>
      <c r="AE529" s="156">
        <v>1.6</v>
      </c>
      <c r="AF529" s="156">
        <v>0.22</v>
      </c>
      <c r="AG529" s="155" t="s">
        <v>19</v>
      </c>
      <c r="AH529" s="166">
        <v>4.0</v>
      </c>
      <c r="AI529" s="155" t="s">
        <v>19</v>
      </c>
      <c r="AJ529" s="155" t="s">
        <v>19</v>
      </c>
      <c r="AK529" s="155"/>
      <c r="AL529" s="155" t="s">
        <v>19</v>
      </c>
      <c r="AM529" s="155" t="s">
        <v>19</v>
      </c>
      <c r="AN529" s="155" t="s">
        <v>19</v>
      </c>
      <c r="AO529" s="166">
        <v>12.0</v>
      </c>
      <c r="AP529" s="155" t="s">
        <v>19</v>
      </c>
      <c r="AQ529" s="155" t="s">
        <v>19</v>
      </c>
      <c r="AR529" s="155" t="s">
        <v>19</v>
      </c>
      <c r="AS529" s="155" t="s">
        <v>19</v>
      </c>
      <c r="AT529" s="155" t="s">
        <v>19</v>
      </c>
      <c r="AU529" s="155" t="s">
        <v>19</v>
      </c>
      <c r="AV529" s="155" t="s">
        <v>19</v>
      </c>
      <c r="AW529" s="155" t="s">
        <v>19</v>
      </c>
      <c r="AX529" s="155" t="s">
        <v>19</v>
      </c>
      <c r="AY529" s="155" t="s">
        <v>19</v>
      </c>
      <c r="AZ529" s="155" t="s">
        <v>19</v>
      </c>
      <c r="BA529" s="155" t="s">
        <v>19</v>
      </c>
      <c r="BB529" s="155" t="s">
        <v>19</v>
      </c>
      <c r="BC529" s="155" t="s">
        <v>19</v>
      </c>
      <c r="BD529" s="155"/>
      <c r="BE529" s="155" t="s">
        <v>19</v>
      </c>
      <c r="BF529" s="155" t="s">
        <v>19</v>
      </c>
      <c r="BG529" s="155" t="s">
        <v>19</v>
      </c>
      <c r="BH529" s="155" t="s">
        <v>19</v>
      </c>
      <c r="BI529" s="155" t="s">
        <v>19</v>
      </c>
      <c r="BJ529" s="155"/>
      <c r="BK529" s="155" t="s">
        <v>19</v>
      </c>
      <c r="BL529" s="155" t="s">
        <v>19</v>
      </c>
      <c r="BM529" s="155" t="s">
        <v>19</v>
      </c>
      <c r="BN529" s="155" t="s">
        <v>19</v>
      </c>
      <c r="BO529" s="155" t="s">
        <v>19</v>
      </c>
      <c r="BP529" s="155" t="s">
        <v>19</v>
      </c>
      <c r="BQ529" s="155" t="s">
        <v>19</v>
      </c>
      <c r="BR529" s="166">
        <v>80.0</v>
      </c>
      <c r="BS529" s="167"/>
      <c r="BT529" s="167" t="b">
        <v>0</v>
      </c>
      <c r="BU529" s="167"/>
      <c r="BV529" s="166"/>
      <c r="BW529" s="166"/>
      <c r="BX529" s="155"/>
      <c r="BY529" s="155"/>
      <c r="BZ529" s="155"/>
      <c r="CA529" s="155"/>
      <c r="CB529" s="155"/>
      <c r="CC529" s="155"/>
      <c r="CJ529" s="155"/>
      <c r="CK529" s="155"/>
      <c r="CL529" s="155"/>
      <c r="CM529" s="155"/>
      <c r="CN529" s="155"/>
      <c r="CO529" s="155"/>
      <c r="CP529" s="155"/>
      <c r="CQ529" s="155"/>
      <c r="CR529" s="155"/>
      <c r="CS529" s="155"/>
      <c r="CT529" s="155"/>
    </row>
    <row r="530">
      <c r="A530" s="7" t="s">
        <v>2753</v>
      </c>
      <c r="B530" s="132" t="b">
        <v>1</v>
      </c>
      <c r="C530" s="7"/>
      <c r="D530" s="138" t="s">
        <v>2750</v>
      </c>
      <c r="E530" s="134" t="str">
        <f t="array" ref="E530">IFNA( index(studiesdatasets!$A$2:$R4130,MATCH("*"&amp;IF(F530 = "","INVALID", F530)&amp;"*",studiesdatasets!$D$2:$D4130,0),1))</f>
        <v>set_1</v>
      </c>
      <c r="F530" s="164" t="s">
        <v>445</v>
      </c>
      <c r="G530" s="7" t="s">
        <v>2751</v>
      </c>
      <c r="H530" s="7" t="s">
        <v>2754</v>
      </c>
      <c r="I530" s="7"/>
      <c r="J530" s="7"/>
      <c r="K530" s="7" t="s">
        <v>16</v>
      </c>
      <c r="L530" s="7" t="s">
        <v>16</v>
      </c>
      <c r="M530" s="7" t="s">
        <v>799</v>
      </c>
      <c r="N530" s="7" t="str">
        <f t="shared" si="5"/>
        <v>TRUE</v>
      </c>
      <c r="O530" s="7" t="s">
        <v>451</v>
      </c>
      <c r="P530" s="161" t="s">
        <v>1827</v>
      </c>
      <c r="Q530" s="161" t="s">
        <v>801</v>
      </c>
      <c r="R530" s="7" t="s">
        <v>552</v>
      </c>
      <c r="S530" s="7" t="s">
        <v>833</v>
      </c>
      <c r="T530" s="135">
        <v>42.733333</v>
      </c>
      <c r="U530" s="136">
        <v>-87.0</v>
      </c>
      <c r="V530" s="137" t="s">
        <v>2746</v>
      </c>
      <c r="X530" s="165" t="s">
        <v>805</v>
      </c>
      <c r="Y530" s="161" t="s">
        <v>878</v>
      </c>
      <c r="Z530" s="155" t="s">
        <v>879</v>
      </c>
      <c r="AA530" s="166"/>
      <c r="AB530" s="166">
        <v>100.0</v>
      </c>
      <c r="AC530" s="155" t="s">
        <v>16</v>
      </c>
      <c r="AD530" s="166"/>
      <c r="AE530" s="156">
        <v>1.6</v>
      </c>
      <c r="AF530" s="156">
        <v>0.22</v>
      </c>
      <c r="AG530" s="155" t="s">
        <v>19</v>
      </c>
      <c r="AH530" s="166">
        <v>4.0</v>
      </c>
      <c r="AI530" s="155" t="s">
        <v>19</v>
      </c>
      <c r="AJ530" s="155" t="s">
        <v>19</v>
      </c>
      <c r="AK530" s="155"/>
      <c r="AL530" s="155" t="s">
        <v>19</v>
      </c>
      <c r="AM530" s="155" t="s">
        <v>19</v>
      </c>
      <c r="AN530" s="155" t="s">
        <v>19</v>
      </c>
      <c r="AO530" s="166">
        <v>12.0</v>
      </c>
      <c r="AP530" s="155" t="s">
        <v>19</v>
      </c>
      <c r="AQ530" s="155" t="s">
        <v>19</v>
      </c>
      <c r="AR530" s="155" t="s">
        <v>19</v>
      </c>
      <c r="AS530" s="155" t="s">
        <v>19</v>
      </c>
      <c r="AT530" s="155" t="s">
        <v>19</v>
      </c>
      <c r="AU530" s="155" t="s">
        <v>19</v>
      </c>
      <c r="AV530" s="155" t="s">
        <v>19</v>
      </c>
      <c r="AW530" s="155" t="s">
        <v>19</v>
      </c>
      <c r="AX530" s="155" t="s">
        <v>19</v>
      </c>
      <c r="AY530" s="155" t="s">
        <v>19</v>
      </c>
      <c r="AZ530" s="155" t="s">
        <v>19</v>
      </c>
      <c r="BA530" s="155" t="s">
        <v>19</v>
      </c>
      <c r="BB530" s="155" t="s">
        <v>19</v>
      </c>
      <c r="BC530" s="155" t="s">
        <v>19</v>
      </c>
      <c r="BD530" s="155"/>
      <c r="BE530" s="155" t="s">
        <v>19</v>
      </c>
      <c r="BF530" s="155" t="s">
        <v>19</v>
      </c>
      <c r="BG530" s="155" t="s">
        <v>19</v>
      </c>
      <c r="BH530" s="155" t="s">
        <v>19</v>
      </c>
      <c r="BI530" s="155" t="s">
        <v>19</v>
      </c>
      <c r="BJ530" s="155"/>
      <c r="BK530" s="155" t="s">
        <v>19</v>
      </c>
      <c r="BL530" s="155" t="s">
        <v>19</v>
      </c>
      <c r="BM530" s="155" t="s">
        <v>19</v>
      </c>
      <c r="BN530" s="155" t="s">
        <v>19</v>
      </c>
      <c r="BO530" s="155" t="s">
        <v>19</v>
      </c>
      <c r="BP530" s="155" t="s">
        <v>19</v>
      </c>
      <c r="BQ530" s="155" t="s">
        <v>19</v>
      </c>
      <c r="BR530" s="166">
        <v>80.0</v>
      </c>
      <c r="BS530" s="167"/>
      <c r="BT530" s="167" t="b">
        <v>0</v>
      </c>
      <c r="BU530" s="167"/>
      <c r="BV530" s="166"/>
      <c r="BW530" s="166"/>
      <c r="BX530" s="155"/>
      <c r="BY530" s="155"/>
      <c r="BZ530" s="155"/>
      <c r="CA530" s="155"/>
      <c r="CB530" s="155"/>
      <c r="CC530" s="155"/>
      <c r="CJ530" s="155"/>
      <c r="CK530" s="155"/>
      <c r="CL530" s="155"/>
      <c r="CM530" s="155"/>
      <c r="CN530" s="155"/>
      <c r="CO530" s="155"/>
      <c r="CP530" s="155"/>
      <c r="CQ530" s="155"/>
      <c r="CR530" s="155"/>
      <c r="CS530" s="155"/>
      <c r="CT530" s="155"/>
    </row>
    <row r="531">
      <c r="A531" s="7" t="s">
        <v>2755</v>
      </c>
      <c r="B531" s="132" t="b">
        <v>1</v>
      </c>
      <c r="C531" s="7"/>
      <c r="D531" s="138" t="s">
        <v>2756</v>
      </c>
      <c r="E531" s="134" t="str">
        <f t="array" ref="E531">IFNA( index(studiesdatasets!$A$2:$R4130,MATCH("*"&amp;IF(F531 = "","INVALID", F531)&amp;"*",studiesdatasets!$D$2:$D4130,0),1))</f>
        <v>set_1</v>
      </c>
      <c r="F531" s="164" t="s">
        <v>445</v>
      </c>
      <c r="G531" s="7" t="s">
        <v>2757</v>
      </c>
      <c r="H531" s="7" t="s">
        <v>2758</v>
      </c>
      <c r="I531" s="7"/>
      <c r="J531" s="7"/>
      <c r="K531" s="7" t="s">
        <v>16</v>
      </c>
      <c r="L531" s="7" t="s">
        <v>16</v>
      </c>
      <c r="M531" s="7" t="s">
        <v>799</v>
      </c>
      <c r="N531" s="7" t="str">
        <f t="shared" si="5"/>
        <v>TRUE</v>
      </c>
      <c r="O531" s="7" t="s">
        <v>488</v>
      </c>
      <c r="P531" s="7" t="s">
        <v>1822</v>
      </c>
      <c r="Q531" s="7" t="s">
        <v>1823</v>
      </c>
      <c r="R531" s="7" t="s">
        <v>552</v>
      </c>
      <c r="S531" s="7" t="s">
        <v>833</v>
      </c>
      <c r="T531" s="135">
        <v>42.733333</v>
      </c>
      <c r="U531" s="136">
        <v>-87.0</v>
      </c>
      <c r="V531" s="137" t="s">
        <v>2746</v>
      </c>
      <c r="X531" s="165" t="s">
        <v>805</v>
      </c>
      <c r="Y531" s="161" t="s">
        <v>878</v>
      </c>
      <c r="Z531" s="155" t="s">
        <v>879</v>
      </c>
      <c r="AB531" s="7">
        <v>3.5</v>
      </c>
      <c r="AC531" s="155" t="s">
        <v>16</v>
      </c>
      <c r="AD531" s="7"/>
      <c r="AE531" s="161">
        <v>1.6</v>
      </c>
      <c r="AF531" s="161">
        <v>0.22</v>
      </c>
      <c r="AG531" s="155" t="s">
        <v>19</v>
      </c>
      <c r="AI531" s="161" t="s">
        <v>19</v>
      </c>
      <c r="AJ531" s="161" t="s">
        <v>19</v>
      </c>
      <c r="AK531" s="161"/>
      <c r="AL531" s="161" t="s">
        <v>19</v>
      </c>
      <c r="AM531" s="161" t="s">
        <v>19</v>
      </c>
      <c r="AN531" s="161" t="s">
        <v>19</v>
      </c>
      <c r="AP531" s="161" t="s">
        <v>19</v>
      </c>
      <c r="AQ531" s="161" t="s">
        <v>19</v>
      </c>
      <c r="AR531" s="161" t="s">
        <v>19</v>
      </c>
      <c r="AS531" s="161" t="s">
        <v>19</v>
      </c>
      <c r="AT531" s="161" t="s">
        <v>19</v>
      </c>
      <c r="AU531" s="161" t="s">
        <v>19</v>
      </c>
      <c r="AV531" s="161" t="s">
        <v>19</v>
      </c>
      <c r="AW531" s="161" t="s">
        <v>19</v>
      </c>
      <c r="AX531" s="161" t="s">
        <v>19</v>
      </c>
      <c r="AY531" s="161" t="s">
        <v>19</v>
      </c>
      <c r="AZ531" s="161" t="s">
        <v>19</v>
      </c>
      <c r="BA531" s="161" t="s">
        <v>19</v>
      </c>
      <c r="BB531" s="161" t="s">
        <v>19</v>
      </c>
      <c r="BC531" s="161" t="s">
        <v>19</v>
      </c>
      <c r="BD531" s="161"/>
      <c r="BE531" s="161" t="s">
        <v>19</v>
      </c>
      <c r="BF531" s="161" t="s">
        <v>19</v>
      </c>
      <c r="BG531" s="161" t="s">
        <v>19</v>
      </c>
      <c r="BH531" s="161" t="s">
        <v>19</v>
      </c>
      <c r="BI531" s="161" t="s">
        <v>19</v>
      </c>
      <c r="BJ531" s="161"/>
      <c r="BK531" s="161" t="s">
        <v>19</v>
      </c>
      <c r="BL531" s="161" t="s">
        <v>19</v>
      </c>
      <c r="BM531" s="161" t="s">
        <v>19</v>
      </c>
      <c r="BN531" s="161" t="s">
        <v>19</v>
      </c>
      <c r="BO531" s="161" t="s">
        <v>19</v>
      </c>
      <c r="BP531" s="161" t="s">
        <v>19</v>
      </c>
      <c r="BQ531" s="161" t="s">
        <v>19</v>
      </c>
    </row>
    <row r="532">
      <c r="A532" s="7" t="s">
        <v>2759</v>
      </c>
      <c r="B532" s="132" t="b">
        <v>1</v>
      </c>
      <c r="C532" s="7"/>
      <c r="D532" s="138" t="s">
        <v>2756</v>
      </c>
      <c r="E532" s="134" t="str">
        <f t="array" ref="E532">IFNA( index(studiesdatasets!$A$2:$R4130,MATCH("*"&amp;IF(F532 = "","INVALID", F532)&amp;"*",studiesdatasets!$D$2:$D4130,0),1))</f>
        <v>set_1</v>
      </c>
      <c r="F532" s="164" t="s">
        <v>445</v>
      </c>
      <c r="G532" s="7" t="s">
        <v>2757</v>
      </c>
      <c r="H532" s="7" t="s">
        <v>2760</v>
      </c>
      <c r="I532" s="7"/>
      <c r="J532" s="7"/>
      <c r="K532" s="7" t="s">
        <v>16</v>
      </c>
      <c r="L532" s="7" t="s">
        <v>16</v>
      </c>
      <c r="M532" s="7" t="s">
        <v>799</v>
      </c>
      <c r="N532" s="7" t="str">
        <f t="shared" si="5"/>
        <v>TRUE</v>
      </c>
      <c r="O532" s="7" t="s">
        <v>451</v>
      </c>
      <c r="P532" s="7" t="s">
        <v>1827</v>
      </c>
      <c r="Q532" s="7" t="s">
        <v>801</v>
      </c>
      <c r="R532" s="7" t="s">
        <v>552</v>
      </c>
      <c r="S532" s="7" t="s">
        <v>833</v>
      </c>
      <c r="T532" s="135">
        <v>42.733333</v>
      </c>
      <c r="U532" s="136">
        <v>-87.0</v>
      </c>
      <c r="V532" s="137" t="s">
        <v>2746</v>
      </c>
      <c r="X532" s="165" t="s">
        <v>805</v>
      </c>
      <c r="Y532" s="161" t="s">
        <v>878</v>
      </c>
      <c r="Z532" s="155" t="s">
        <v>879</v>
      </c>
      <c r="AB532" s="7">
        <v>3.5</v>
      </c>
      <c r="AC532" s="155" t="s">
        <v>16</v>
      </c>
      <c r="AD532" s="7"/>
      <c r="AE532" s="156">
        <v>1.6</v>
      </c>
      <c r="AF532" s="156">
        <v>0.22</v>
      </c>
      <c r="AG532" s="155" t="s">
        <v>19</v>
      </c>
      <c r="AI532" s="155" t="s">
        <v>19</v>
      </c>
      <c r="AJ532" s="155" t="s">
        <v>19</v>
      </c>
      <c r="AK532" s="155"/>
      <c r="AL532" s="155" t="s">
        <v>19</v>
      </c>
      <c r="AM532" s="155" t="s">
        <v>19</v>
      </c>
      <c r="AN532" s="155" t="s">
        <v>19</v>
      </c>
      <c r="AP532" s="155" t="s">
        <v>19</v>
      </c>
      <c r="AQ532" s="155" t="s">
        <v>19</v>
      </c>
      <c r="AR532" s="155" t="s">
        <v>19</v>
      </c>
      <c r="AS532" s="155" t="s">
        <v>19</v>
      </c>
      <c r="AT532" s="155" t="s">
        <v>19</v>
      </c>
      <c r="AU532" s="155" t="s">
        <v>19</v>
      </c>
      <c r="AV532" s="155" t="s">
        <v>19</v>
      </c>
      <c r="AW532" s="155" t="s">
        <v>19</v>
      </c>
      <c r="AX532" s="155" t="s">
        <v>19</v>
      </c>
      <c r="AY532" s="155" t="s">
        <v>19</v>
      </c>
      <c r="AZ532" s="155" t="s">
        <v>19</v>
      </c>
      <c r="BA532" s="155" t="s">
        <v>19</v>
      </c>
      <c r="BB532" s="155" t="s">
        <v>19</v>
      </c>
      <c r="BC532" s="155" t="s">
        <v>19</v>
      </c>
      <c r="BD532" s="155"/>
      <c r="BE532" s="155" t="s">
        <v>19</v>
      </c>
      <c r="BF532" s="155" t="s">
        <v>19</v>
      </c>
      <c r="BG532" s="155" t="s">
        <v>19</v>
      </c>
      <c r="BH532" s="155" t="s">
        <v>19</v>
      </c>
      <c r="BI532" s="155" t="s">
        <v>19</v>
      </c>
      <c r="BJ532" s="155"/>
      <c r="BK532" s="155" t="s">
        <v>19</v>
      </c>
      <c r="BL532" s="155" t="s">
        <v>19</v>
      </c>
      <c r="BM532" s="155" t="s">
        <v>19</v>
      </c>
      <c r="BN532" s="155" t="s">
        <v>19</v>
      </c>
      <c r="BO532" s="155" t="s">
        <v>19</v>
      </c>
      <c r="BP532" s="155" t="s">
        <v>19</v>
      </c>
      <c r="BQ532" s="155" t="s">
        <v>19</v>
      </c>
    </row>
    <row r="533">
      <c r="A533" s="7" t="s">
        <v>2761</v>
      </c>
      <c r="B533" s="132" t="b">
        <v>1</v>
      </c>
      <c r="D533" s="7" t="s">
        <v>2762</v>
      </c>
      <c r="E533" s="134" t="str">
        <f t="array" ref="E533">IFNA( index(studiesdatasets!$A$2:$R4130,MATCH("*"&amp;IF(F533 = "","INVALID", F533)&amp;"*",studiesdatasets!$D$2:$D4130,0),1))</f>
        <v>set_1</v>
      </c>
      <c r="F533" s="164" t="s">
        <v>445</v>
      </c>
      <c r="G533" s="7" t="s">
        <v>2763</v>
      </c>
      <c r="H533" s="7" t="s">
        <v>2764</v>
      </c>
      <c r="I533" s="161"/>
      <c r="J533" s="161"/>
      <c r="K533" s="161" t="s">
        <v>16</v>
      </c>
      <c r="L533" s="161" t="s">
        <v>16</v>
      </c>
      <c r="M533" s="7" t="s">
        <v>799</v>
      </c>
      <c r="N533" s="7" t="str">
        <f t="shared" si="5"/>
        <v>TRUE</v>
      </c>
      <c r="O533" s="161" t="s">
        <v>488</v>
      </c>
      <c r="P533" s="161" t="s">
        <v>1822</v>
      </c>
      <c r="Q533" s="161" t="s">
        <v>1823</v>
      </c>
      <c r="R533" s="7" t="s">
        <v>802</v>
      </c>
      <c r="S533" s="7" t="s">
        <v>803</v>
      </c>
      <c r="T533" s="135">
        <v>45.516667</v>
      </c>
      <c r="U533" s="136">
        <v>-83.416667</v>
      </c>
      <c r="V533" s="137" t="s">
        <v>2765</v>
      </c>
      <c r="X533" s="165" t="s">
        <v>805</v>
      </c>
      <c r="Y533" s="161" t="s">
        <v>878</v>
      </c>
      <c r="Z533" s="155" t="s">
        <v>879</v>
      </c>
      <c r="AB533" s="7">
        <v>104.0</v>
      </c>
      <c r="AC533" s="155" t="s">
        <v>16</v>
      </c>
      <c r="AD533" s="7"/>
      <c r="AE533" s="156">
        <v>1.6</v>
      </c>
      <c r="AF533" s="156">
        <v>0.22</v>
      </c>
      <c r="AG533" s="155" t="s">
        <v>19</v>
      </c>
      <c r="AI533" s="155" t="s">
        <v>19</v>
      </c>
      <c r="AJ533" s="155" t="s">
        <v>19</v>
      </c>
      <c r="AK533" s="155"/>
      <c r="AL533" s="155" t="s">
        <v>19</v>
      </c>
      <c r="AM533" s="155" t="s">
        <v>19</v>
      </c>
      <c r="AN533" s="155" t="s">
        <v>19</v>
      </c>
      <c r="AP533" s="155" t="s">
        <v>19</v>
      </c>
      <c r="AQ533" s="155" t="s">
        <v>19</v>
      </c>
      <c r="AR533" s="155" t="s">
        <v>19</v>
      </c>
      <c r="AS533" s="155" t="s">
        <v>19</v>
      </c>
      <c r="AT533" s="155" t="s">
        <v>19</v>
      </c>
      <c r="AU533" s="155" t="s">
        <v>19</v>
      </c>
      <c r="AV533" s="155" t="s">
        <v>19</v>
      </c>
      <c r="AW533" s="155" t="s">
        <v>19</v>
      </c>
      <c r="AX533" s="155" t="s">
        <v>19</v>
      </c>
      <c r="AY533" s="155" t="s">
        <v>19</v>
      </c>
      <c r="AZ533" s="155" t="s">
        <v>19</v>
      </c>
      <c r="BA533" s="155" t="s">
        <v>19</v>
      </c>
      <c r="BB533" s="155" t="s">
        <v>19</v>
      </c>
      <c r="BC533" s="155" t="s">
        <v>19</v>
      </c>
      <c r="BD533" s="155"/>
      <c r="BE533" s="155" t="s">
        <v>19</v>
      </c>
      <c r="BF533" s="155" t="s">
        <v>19</v>
      </c>
      <c r="BG533" s="155" t="s">
        <v>19</v>
      </c>
      <c r="BH533" s="155" t="s">
        <v>19</v>
      </c>
      <c r="BI533" s="155" t="s">
        <v>19</v>
      </c>
      <c r="BJ533" s="155"/>
      <c r="BK533" s="155" t="s">
        <v>19</v>
      </c>
      <c r="BL533" s="155" t="s">
        <v>19</v>
      </c>
      <c r="BM533" s="155" t="s">
        <v>19</v>
      </c>
      <c r="BN533" s="155" t="s">
        <v>19</v>
      </c>
      <c r="BO533" s="155" t="s">
        <v>19</v>
      </c>
      <c r="BP533" s="155" t="s">
        <v>19</v>
      </c>
      <c r="BQ533" s="155" t="s">
        <v>19</v>
      </c>
    </row>
    <row r="534">
      <c r="A534" s="7" t="s">
        <v>2766</v>
      </c>
      <c r="B534" s="132" t="b">
        <v>1</v>
      </c>
      <c r="D534" s="138" t="s">
        <v>2762</v>
      </c>
      <c r="E534" s="134" t="str">
        <f t="array" ref="E534">IFNA( index(studiesdatasets!$A$2:$R4130,MATCH("*"&amp;IF(F534 = "","INVALID", F534)&amp;"*",studiesdatasets!$D$2:$D4130,0),1))</f>
        <v>set_1</v>
      </c>
      <c r="F534" s="164" t="s">
        <v>445</v>
      </c>
      <c r="G534" s="7" t="s">
        <v>2767</v>
      </c>
      <c r="H534" s="7" t="s">
        <v>2768</v>
      </c>
      <c r="I534" s="7"/>
      <c r="J534" s="7"/>
      <c r="K534" s="7" t="s">
        <v>16</v>
      </c>
      <c r="L534" s="7" t="s">
        <v>16</v>
      </c>
      <c r="M534" s="7" t="s">
        <v>799</v>
      </c>
      <c r="N534" s="7" t="str">
        <f t="shared" si="5"/>
        <v>TRUE</v>
      </c>
      <c r="O534" s="7" t="s">
        <v>451</v>
      </c>
      <c r="P534" s="161" t="s">
        <v>1827</v>
      </c>
      <c r="Q534" s="161" t="s">
        <v>801</v>
      </c>
      <c r="R534" s="7" t="s">
        <v>802</v>
      </c>
      <c r="S534" s="7" t="s">
        <v>803</v>
      </c>
      <c r="T534" s="135">
        <v>45.516667</v>
      </c>
      <c r="U534" s="136">
        <v>-83.416667</v>
      </c>
      <c r="V534" s="137" t="s">
        <v>2765</v>
      </c>
      <c r="X534" s="165" t="s">
        <v>805</v>
      </c>
      <c r="Y534" s="161" t="s">
        <v>878</v>
      </c>
      <c r="Z534" s="155" t="s">
        <v>879</v>
      </c>
      <c r="AB534" s="7">
        <v>104.0</v>
      </c>
      <c r="AC534" s="155" t="s">
        <v>16</v>
      </c>
      <c r="AD534" s="7"/>
      <c r="AE534" s="156">
        <v>1.6</v>
      </c>
      <c r="AF534" s="156">
        <v>0.22</v>
      </c>
      <c r="AG534" s="155" t="s">
        <v>19</v>
      </c>
      <c r="AI534" s="155" t="s">
        <v>19</v>
      </c>
      <c r="AJ534" s="155" t="s">
        <v>19</v>
      </c>
      <c r="AK534" s="155"/>
      <c r="AL534" s="155" t="s">
        <v>19</v>
      </c>
      <c r="AM534" s="155" t="s">
        <v>19</v>
      </c>
      <c r="AN534" s="155" t="s">
        <v>19</v>
      </c>
      <c r="AP534" s="155" t="s">
        <v>19</v>
      </c>
      <c r="AQ534" s="155" t="s">
        <v>19</v>
      </c>
      <c r="AR534" s="155" t="s">
        <v>19</v>
      </c>
      <c r="AS534" s="155" t="s">
        <v>19</v>
      </c>
      <c r="AT534" s="155" t="s">
        <v>19</v>
      </c>
      <c r="AU534" s="155" t="s">
        <v>19</v>
      </c>
      <c r="AV534" s="155" t="s">
        <v>19</v>
      </c>
      <c r="AW534" s="155" t="s">
        <v>19</v>
      </c>
      <c r="AX534" s="155" t="s">
        <v>19</v>
      </c>
      <c r="AY534" s="155" t="s">
        <v>19</v>
      </c>
      <c r="AZ534" s="155" t="s">
        <v>19</v>
      </c>
      <c r="BA534" s="155" t="s">
        <v>19</v>
      </c>
      <c r="BB534" s="155" t="s">
        <v>19</v>
      </c>
      <c r="BC534" s="155" t="s">
        <v>19</v>
      </c>
      <c r="BD534" s="155"/>
      <c r="BE534" s="155" t="s">
        <v>19</v>
      </c>
      <c r="BF534" s="155" t="s">
        <v>19</v>
      </c>
      <c r="BG534" s="155" t="s">
        <v>19</v>
      </c>
      <c r="BH534" s="155" t="s">
        <v>19</v>
      </c>
      <c r="BI534" s="155" t="s">
        <v>19</v>
      </c>
      <c r="BJ534" s="155"/>
      <c r="BK534" s="155" t="s">
        <v>19</v>
      </c>
      <c r="BL534" s="155" t="s">
        <v>19</v>
      </c>
      <c r="BM534" s="155" t="s">
        <v>19</v>
      </c>
      <c r="BN534" s="155" t="s">
        <v>19</v>
      </c>
      <c r="BO534" s="155" t="s">
        <v>19</v>
      </c>
      <c r="BP534" s="155" t="s">
        <v>19</v>
      </c>
      <c r="BQ534" s="155" t="s">
        <v>19</v>
      </c>
      <c r="BU534" s="7" t="b">
        <v>1</v>
      </c>
    </row>
    <row r="535" ht="18.75" customHeight="1">
      <c r="A535" s="7" t="s">
        <v>2769</v>
      </c>
      <c r="B535" s="132" t="b">
        <v>1</v>
      </c>
      <c r="D535" s="162" t="s">
        <v>2770</v>
      </c>
      <c r="E535" s="67" t="s">
        <v>63</v>
      </c>
      <c r="F535" s="164" t="s">
        <v>445</v>
      </c>
      <c r="G535" s="109" t="s">
        <v>2771</v>
      </c>
      <c r="H535" s="162" t="s">
        <v>2772</v>
      </c>
      <c r="I535" s="7"/>
      <c r="J535" s="7"/>
      <c r="K535" s="7" t="s">
        <v>16</v>
      </c>
      <c r="L535" s="7" t="s">
        <v>16</v>
      </c>
      <c r="M535" s="7" t="s">
        <v>799</v>
      </c>
      <c r="N535" s="7" t="str">
        <f t="shared" si="5"/>
        <v>TRUE</v>
      </c>
      <c r="O535" s="161" t="s">
        <v>488</v>
      </c>
      <c r="P535" s="161" t="s">
        <v>1822</v>
      </c>
      <c r="Q535" s="161" t="s">
        <v>1823</v>
      </c>
      <c r="R535" s="7" t="s">
        <v>802</v>
      </c>
      <c r="S535" s="7" t="s">
        <v>803</v>
      </c>
      <c r="T535" s="135">
        <v>45.516667</v>
      </c>
      <c r="U535" s="136">
        <v>-83.416667</v>
      </c>
      <c r="V535" s="137" t="s">
        <v>2765</v>
      </c>
      <c r="X535" s="165" t="s">
        <v>805</v>
      </c>
      <c r="Y535" s="161" t="s">
        <v>878</v>
      </c>
      <c r="Z535" s="155" t="s">
        <v>879</v>
      </c>
      <c r="AB535" s="7">
        <v>50.0</v>
      </c>
      <c r="AC535" s="155" t="s">
        <v>16</v>
      </c>
      <c r="AD535" s="7"/>
      <c r="AE535" s="156">
        <v>1.6</v>
      </c>
      <c r="AF535" s="156">
        <v>0.22</v>
      </c>
      <c r="AG535" s="155" t="s">
        <v>19</v>
      </c>
      <c r="AI535" s="155" t="s">
        <v>19</v>
      </c>
      <c r="AJ535" s="155" t="s">
        <v>19</v>
      </c>
      <c r="AK535" s="155"/>
      <c r="AL535" s="155" t="s">
        <v>19</v>
      </c>
      <c r="AM535" s="155" t="s">
        <v>19</v>
      </c>
      <c r="AN535" s="155" t="s">
        <v>19</v>
      </c>
      <c r="AP535" s="155" t="s">
        <v>19</v>
      </c>
      <c r="AQ535" s="155" t="s">
        <v>19</v>
      </c>
      <c r="AR535" s="155" t="s">
        <v>19</v>
      </c>
      <c r="AS535" s="155" t="s">
        <v>19</v>
      </c>
      <c r="AT535" s="155" t="s">
        <v>19</v>
      </c>
      <c r="AU535" s="155" t="s">
        <v>19</v>
      </c>
      <c r="AV535" s="155" t="s">
        <v>19</v>
      </c>
      <c r="AW535" s="155" t="s">
        <v>19</v>
      </c>
      <c r="AX535" s="155" t="s">
        <v>19</v>
      </c>
      <c r="AY535" s="155" t="s">
        <v>19</v>
      </c>
      <c r="AZ535" s="155" t="s">
        <v>19</v>
      </c>
      <c r="BA535" s="155" t="s">
        <v>19</v>
      </c>
      <c r="BB535" s="155" t="s">
        <v>19</v>
      </c>
      <c r="BC535" s="155" t="s">
        <v>19</v>
      </c>
      <c r="BD535" s="155"/>
      <c r="BE535" s="155" t="s">
        <v>19</v>
      </c>
      <c r="BF535" s="155" t="s">
        <v>19</v>
      </c>
      <c r="BG535" s="155" t="s">
        <v>19</v>
      </c>
      <c r="BH535" s="155" t="s">
        <v>19</v>
      </c>
      <c r="BI535" s="155" t="s">
        <v>19</v>
      </c>
      <c r="BJ535" s="155"/>
      <c r="BK535" s="155" t="s">
        <v>19</v>
      </c>
      <c r="BL535" s="155" t="s">
        <v>19</v>
      </c>
      <c r="BM535" s="155" t="s">
        <v>19</v>
      </c>
      <c r="BN535" s="155" t="s">
        <v>19</v>
      </c>
      <c r="BO535" s="155" t="s">
        <v>19</v>
      </c>
      <c r="BP535" s="155" t="s">
        <v>19</v>
      </c>
      <c r="BQ535" s="155" t="s">
        <v>19</v>
      </c>
    </row>
    <row r="536" ht="18.75" customHeight="1">
      <c r="A536" s="7" t="s">
        <v>2773</v>
      </c>
      <c r="B536" s="132" t="b">
        <v>1</v>
      </c>
      <c r="D536" s="162" t="s">
        <v>2770</v>
      </c>
      <c r="E536" s="67" t="s">
        <v>63</v>
      </c>
      <c r="F536" s="164" t="s">
        <v>445</v>
      </c>
      <c r="G536" s="162" t="s">
        <v>2771</v>
      </c>
      <c r="H536" s="162" t="s">
        <v>2774</v>
      </c>
      <c r="I536" s="7"/>
      <c r="J536" s="7"/>
      <c r="K536" s="7" t="s">
        <v>16</v>
      </c>
      <c r="L536" s="7" t="s">
        <v>16</v>
      </c>
      <c r="M536" s="7" t="s">
        <v>799</v>
      </c>
      <c r="N536" s="7" t="str">
        <f t="shared" si="5"/>
        <v>TRUE</v>
      </c>
      <c r="O536" s="7" t="s">
        <v>451</v>
      </c>
      <c r="P536" s="161" t="s">
        <v>1827</v>
      </c>
      <c r="Q536" s="161" t="s">
        <v>801</v>
      </c>
      <c r="R536" s="7" t="s">
        <v>802</v>
      </c>
      <c r="S536" s="7" t="s">
        <v>803</v>
      </c>
      <c r="T536" s="135">
        <v>45.516667</v>
      </c>
      <c r="U536" s="136">
        <v>-83.416667</v>
      </c>
      <c r="V536" s="137" t="s">
        <v>2765</v>
      </c>
      <c r="X536" s="165" t="s">
        <v>805</v>
      </c>
      <c r="Y536" s="161" t="s">
        <v>878</v>
      </c>
      <c r="Z536" s="155" t="s">
        <v>879</v>
      </c>
      <c r="AB536" s="7">
        <v>50.0</v>
      </c>
      <c r="AC536" s="155" t="s">
        <v>16</v>
      </c>
      <c r="AD536" s="7"/>
      <c r="AE536" s="156">
        <v>1.6</v>
      </c>
      <c r="AF536" s="156">
        <v>0.22</v>
      </c>
      <c r="AG536" s="155" t="s">
        <v>19</v>
      </c>
      <c r="AI536" s="155" t="s">
        <v>19</v>
      </c>
      <c r="AJ536" s="155" t="s">
        <v>19</v>
      </c>
      <c r="AK536" s="155"/>
      <c r="AL536" s="155" t="s">
        <v>19</v>
      </c>
      <c r="AM536" s="155" t="s">
        <v>19</v>
      </c>
      <c r="AN536" s="155" t="s">
        <v>19</v>
      </c>
      <c r="AP536" s="155" t="s">
        <v>19</v>
      </c>
      <c r="AQ536" s="155" t="s">
        <v>19</v>
      </c>
      <c r="AR536" s="155" t="s">
        <v>19</v>
      </c>
      <c r="AS536" s="155" t="s">
        <v>19</v>
      </c>
      <c r="AT536" s="155" t="s">
        <v>19</v>
      </c>
      <c r="AU536" s="155" t="s">
        <v>19</v>
      </c>
      <c r="AV536" s="155" t="s">
        <v>19</v>
      </c>
      <c r="AW536" s="155" t="s">
        <v>19</v>
      </c>
      <c r="AX536" s="155" t="s">
        <v>19</v>
      </c>
      <c r="AY536" s="155" t="s">
        <v>19</v>
      </c>
      <c r="AZ536" s="155" t="s">
        <v>19</v>
      </c>
      <c r="BA536" s="155" t="s">
        <v>19</v>
      </c>
      <c r="BB536" s="155" t="s">
        <v>19</v>
      </c>
      <c r="BC536" s="155" t="s">
        <v>19</v>
      </c>
      <c r="BD536" s="155"/>
      <c r="BE536" s="155" t="s">
        <v>19</v>
      </c>
      <c r="BF536" s="155" t="s">
        <v>19</v>
      </c>
      <c r="BG536" s="155" t="s">
        <v>19</v>
      </c>
      <c r="BH536" s="155" t="s">
        <v>19</v>
      </c>
      <c r="BI536" s="155" t="s">
        <v>19</v>
      </c>
      <c r="BJ536" s="155"/>
      <c r="BK536" s="155" t="s">
        <v>19</v>
      </c>
      <c r="BL536" s="155" t="s">
        <v>19</v>
      </c>
      <c r="BM536" s="155" t="s">
        <v>19</v>
      </c>
      <c r="BN536" s="155" t="s">
        <v>19</v>
      </c>
      <c r="BO536" s="155" t="s">
        <v>19</v>
      </c>
      <c r="BP536" s="155" t="s">
        <v>19</v>
      </c>
      <c r="BQ536" s="155" t="s">
        <v>19</v>
      </c>
    </row>
    <row r="537" ht="18.75" customHeight="1">
      <c r="A537" s="7" t="s">
        <v>2775</v>
      </c>
      <c r="B537" s="132" t="b">
        <v>1</v>
      </c>
      <c r="D537" s="162" t="s">
        <v>2776</v>
      </c>
      <c r="E537" s="67" t="s">
        <v>63</v>
      </c>
      <c r="F537" s="164" t="s">
        <v>445</v>
      </c>
      <c r="G537" s="162" t="s">
        <v>2777</v>
      </c>
      <c r="H537" s="162" t="s">
        <v>2778</v>
      </c>
      <c r="I537" s="7"/>
      <c r="J537" s="7"/>
      <c r="K537" s="7" t="s">
        <v>16</v>
      </c>
      <c r="L537" s="7" t="s">
        <v>16</v>
      </c>
      <c r="M537" s="7" t="s">
        <v>799</v>
      </c>
      <c r="N537" s="7" t="str">
        <f t="shared" si="5"/>
        <v>TRUE</v>
      </c>
      <c r="O537" s="161" t="s">
        <v>488</v>
      </c>
      <c r="P537" s="161" t="s">
        <v>1822</v>
      </c>
      <c r="Q537" s="161" t="s">
        <v>1823</v>
      </c>
      <c r="R537" s="7" t="s">
        <v>802</v>
      </c>
      <c r="S537" s="7" t="s">
        <v>803</v>
      </c>
      <c r="T537" s="135">
        <v>45.516667</v>
      </c>
      <c r="U537" s="136">
        <v>-83.416667</v>
      </c>
      <c r="V537" s="137" t="s">
        <v>2765</v>
      </c>
      <c r="X537" s="165" t="s">
        <v>805</v>
      </c>
      <c r="Y537" s="161" t="s">
        <v>878</v>
      </c>
      <c r="Z537" s="155" t="s">
        <v>879</v>
      </c>
      <c r="AB537" s="7">
        <v>2.1</v>
      </c>
      <c r="AC537" s="155" t="s">
        <v>16</v>
      </c>
      <c r="AD537" s="7"/>
      <c r="AE537" s="156">
        <v>1.6</v>
      </c>
      <c r="AF537" s="156">
        <v>0.22</v>
      </c>
      <c r="AG537" s="155" t="s">
        <v>19</v>
      </c>
      <c r="AI537" s="155" t="s">
        <v>19</v>
      </c>
      <c r="AJ537" s="155" t="s">
        <v>19</v>
      </c>
      <c r="AK537" s="155"/>
      <c r="AL537" s="155" t="s">
        <v>19</v>
      </c>
      <c r="AM537" s="155" t="s">
        <v>19</v>
      </c>
      <c r="AN537" s="155" t="s">
        <v>19</v>
      </c>
      <c r="AP537" s="155" t="s">
        <v>19</v>
      </c>
      <c r="AQ537" s="155" t="s">
        <v>19</v>
      </c>
      <c r="AR537" s="155" t="s">
        <v>19</v>
      </c>
      <c r="AS537" s="155" t="s">
        <v>19</v>
      </c>
      <c r="AT537" s="155" t="s">
        <v>19</v>
      </c>
      <c r="AU537" s="155" t="s">
        <v>19</v>
      </c>
      <c r="AV537" s="155" t="s">
        <v>19</v>
      </c>
      <c r="AW537" s="155" t="s">
        <v>19</v>
      </c>
      <c r="AX537" s="155" t="s">
        <v>19</v>
      </c>
      <c r="AY537" s="155" t="s">
        <v>19</v>
      </c>
      <c r="AZ537" s="155" t="s">
        <v>19</v>
      </c>
      <c r="BA537" s="155" t="s">
        <v>19</v>
      </c>
      <c r="BB537" s="155" t="s">
        <v>19</v>
      </c>
      <c r="BC537" s="155" t="s">
        <v>19</v>
      </c>
      <c r="BD537" s="155"/>
      <c r="BE537" s="155" t="s">
        <v>19</v>
      </c>
      <c r="BF537" s="155" t="s">
        <v>19</v>
      </c>
      <c r="BG537" s="155" t="s">
        <v>19</v>
      </c>
      <c r="BH537" s="155" t="s">
        <v>19</v>
      </c>
      <c r="BI537" s="155" t="s">
        <v>19</v>
      </c>
      <c r="BJ537" s="155"/>
      <c r="BK537" s="155" t="s">
        <v>19</v>
      </c>
      <c r="BL537" s="155" t="s">
        <v>19</v>
      </c>
      <c r="BM537" s="155" t="s">
        <v>19</v>
      </c>
      <c r="BN537" s="155" t="s">
        <v>19</v>
      </c>
      <c r="BO537" s="155" t="s">
        <v>19</v>
      </c>
      <c r="BP537" s="155" t="s">
        <v>19</v>
      </c>
      <c r="BQ537" s="155" t="s">
        <v>19</v>
      </c>
    </row>
    <row r="538" ht="18.75" customHeight="1">
      <c r="A538" s="7" t="s">
        <v>2779</v>
      </c>
      <c r="B538" s="132" t="b">
        <v>1</v>
      </c>
      <c r="D538" s="162" t="s">
        <v>2776</v>
      </c>
      <c r="E538" s="67" t="s">
        <v>63</v>
      </c>
      <c r="F538" s="164" t="s">
        <v>445</v>
      </c>
      <c r="G538" s="162" t="s">
        <v>2777</v>
      </c>
      <c r="H538" s="162" t="s">
        <v>2780</v>
      </c>
      <c r="I538" s="7"/>
      <c r="J538" s="7"/>
      <c r="K538" s="7" t="s">
        <v>16</v>
      </c>
      <c r="L538" s="7" t="s">
        <v>16</v>
      </c>
      <c r="M538" s="7" t="s">
        <v>799</v>
      </c>
      <c r="N538" s="7" t="str">
        <f t="shared" si="5"/>
        <v>TRUE</v>
      </c>
      <c r="O538" s="161" t="s">
        <v>488</v>
      </c>
      <c r="P538" s="161" t="s">
        <v>1822</v>
      </c>
      <c r="Q538" s="161" t="s">
        <v>1823</v>
      </c>
      <c r="R538" s="7" t="s">
        <v>802</v>
      </c>
      <c r="S538" s="7" t="s">
        <v>803</v>
      </c>
      <c r="T538" s="135">
        <v>45.516667</v>
      </c>
      <c r="U538" s="136">
        <v>-83.416667</v>
      </c>
      <c r="V538" s="137" t="s">
        <v>2765</v>
      </c>
      <c r="X538" s="165" t="s">
        <v>805</v>
      </c>
      <c r="Y538" s="161" t="s">
        <v>878</v>
      </c>
      <c r="Z538" s="155" t="s">
        <v>879</v>
      </c>
      <c r="AB538" s="7">
        <v>2.1</v>
      </c>
      <c r="AC538" s="155" t="s">
        <v>16</v>
      </c>
      <c r="AD538" s="7"/>
      <c r="AE538" s="156">
        <v>1.6</v>
      </c>
      <c r="AF538" s="156">
        <v>0.22</v>
      </c>
      <c r="AG538" s="155" t="s">
        <v>19</v>
      </c>
      <c r="AI538" s="155" t="s">
        <v>19</v>
      </c>
      <c r="AJ538" s="155" t="s">
        <v>19</v>
      </c>
      <c r="AK538" s="155"/>
      <c r="AL538" s="155" t="s">
        <v>19</v>
      </c>
      <c r="AM538" s="155" t="s">
        <v>19</v>
      </c>
      <c r="AN538" s="155" t="s">
        <v>19</v>
      </c>
      <c r="AP538" s="155" t="s">
        <v>19</v>
      </c>
      <c r="AQ538" s="155" t="s">
        <v>19</v>
      </c>
      <c r="AR538" s="155" t="s">
        <v>19</v>
      </c>
      <c r="AS538" s="155" t="s">
        <v>19</v>
      </c>
      <c r="AT538" s="155" t="s">
        <v>19</v>
      </c>
      <c r="AU538" s="155" t="s">
        <v>19</v>
      </c>
      <c r="AV538" s="155" t="s">
        <v>19</v>
      </c>
      <c r="AW538" s="155" t="s">
        <v>19</v>
      </c>
      <c r="AX538" s="155" t="s">
        <v>19</v>
      </c>
      <c r="AY538" s="155" t="s">
        <v>19</v>
      </c>
      <c r="AZ538" s="155" t="s">
        <v>19</v>
      </c>
      <c r="BA538" s="155" t="s">
        <v>19</v>
      </c>
      <c r="BB538" s="155" t="s">
        <v>19</v>
      </c>
      <c r="BC538" s="155" t="s">
        <v>19</v>
      </c>
      <c r="BD538" s="155"/>
      <c r="BE538" s="155" t="s">
        <v>19</v>
      </c>
      <c r="BF538" s="155" t="s">
        <v>19</v>
      </c>
      <c r="BG538" s="155" t="s">
        <v>19</v>
      </c>
      <c r="BH538" s="155" t="s">
        <v>19</v>
      </c>
      <c r="BI538" s="155" t="s">
        <v>19</v>
      </c>
      <c r="BJ538" s="155"/>
      <c r="BK538" s="155" t="s">
        <v>19</v>
      </c>
      <c r="BL538" s="155" t="s">
        <v>19</v>
      </c>
      <c r="BM538" s="155" t="s">
        <v>19</v>
      </c>
      <c r="BN538" s="155" t="s">
        <v>19</v>
      </c>
      <c r="BO538" s="155" t="s">
        <v>19</v>
      </c>
      <c r="BP538" s="155" t="s">
        <v>19</v>
      </c>
      <c r="BQ538" s="155" t="s">
        <v>19</v>
      </c>
    </row>
    <row r="539" ht="18.75" customHeight="1">
      <c r="A539" s="7" t="s">
        <v>2781</v>
      </c>
      <c r="B539" s="132" t="b">
        <v>1</v>
      </c>
      <c r="D539" s="162" t="s">
        <v>2782</v>
      </c>
      <c r="E539" s="67" t="s">
        <v>63</v>
      </c>
      <c r="F539" s="164" t="s">
        <v>445</v>
      </c>
      <c r="G539" s="162" t="s">
        <v>2783</v>
      </c>
      <c r="H539" s="162" t="s">
        <v>2784</v>
      </c>
      <c r="I539" s="7"/>
      <c r="J539" s="7"/>
      <c r="K539" s="7" t="s">
        <v>16</v>
      </c>
      <c r="L539" s="7" t="s">
        <v>16</v>
      </c>
      <c r="M539" s="7" t="s">
        <v>799</v>
      </c>
      <c r="N539" s="7" t="str">
        <f t="shared" si="5"/>
        <v>TRUE</v>
      </c>
      <c r="O539" s="7" t="s">
        <v>451</v>
      </c>
      <c r="P539" s="161" t="s">
        <v>1827</v>
      </c>
      <c r="Q539" s="161" t="s">
        <v>801</v>
      </c>
      <c r="R539" s="7" t="s">
        <v>802</v>
      </c>
      <c r="S539" s="7" t="s">
        <v>803</v>
      </c>
      <c r="T539" s="135">
        <v>45.136667</v>
      </c>
      <c r="U539" s="136">
        <v>-82.983333</v>
      </c>
      <c r="V539" s="137" t="s">
        <v>2785</v>
      </c>
      <c r="X539" s="165" t="s">
        <v>805</v>
      </c>
      <c r="Y539" s="161" t="s">
        <v>878</v>
      </c>
      <c r="Z539" s="155" t="s">
        <v>879</v>
      </c>
      <c r="AB539" s="7">
        <v>87.1</v>
      </c>
      <c r="AC539" s="155" t="s">
        <v>16</v>
      </c>
      <c r="AD539" s="7"/>
      <c r="AE539" s="156">
        <v>1.6</v>
      </c>
      <c r="AF539" s="156">
        <v>0.22</v>
      </c>
      <c r="AG539" s="155" t="s">
        <v>19</v>
      </c>
      <c r="AI539" s="155" t="s">
        <v>19</v>
      </c>
      <c r="AJ539" s="155" t="s">
        <v>19</v>
      </c>
      <c r="AK539" s="155"/>
      <c r="AL539" s="155" t="s">
        <v>19</v>
      </c>
      <c r="AM539" s="155" t="s">
        <v>19</v>
      </c>
      <c r="AN539" s="155" t="s">
        <v>19</v>
      </c>
      <c r="AP539" s="155" t="s">
        <v>19</v>
      </c>
      <c r="AQ539" s="155" t="s">
        <v>19</v>
      </c>
      <c r="AR539" s="155" t="s">
        <v>19</v>
      </c>
      <c r="AS539" s="155" t="s">
        <v>19</v>
      </c>
      <c r="AT539" s="155" t="s">
        <v>19</v>
      </c>
      <c r="AU539" s="155" t="s">
        <v>19</v>
      </c>
      <c r="AV539" s="155" t="s">
        <v>19</v>
      </c>
      <c r="AW539" s="155" t="s">
        <v>19</v>
      </c>
      <c r="AX539" s="155" t="s">
        <v>19</v>
      </c>
      <c r="AY539" s="155" t="s">
        <v>19</v>
      </c>
      <c r="AZ539" s="155" t="s">
        <v>19</v>
      </c>
      <c r="BA539" s="155" t="s">
        <v>19</v>
      </c>
      <c r="BB539" s="155" t="s">
        <v>19</v>
      </c>
      <c r="BC539" s="155" t="s">
        <v>19</v>
      </c>
      <c r="BD539" s="155"/>
      <c r="BE539" s="155" t="s">
        <v>19</v>
      </c>
      <c r="BF539" s="155" t="s">
        <v>19</v>
      </c>
      <c r="BG539" s="155" t="s">
        <v>19</v>
      </c>
      <c r="BH539" s="155" t="s">
        <v>19</v>
      </c>
      <c r="BI539" s="155" t="s">
        <v>19</v>
      </c>
      <c r="BJ539" s="155"/>
      <c r="BK539" s="155" t="s">
        <v>19</v>
      </c>
      <c r="BL539" s="155" t="s">
        <v>19</v>
      </c>
      <c r="BM539" s="155" t="s">
        <v>19</v>
      </c>
      <c r="BN539" s="155" t="s">
        <v>19</v>
      </c>
      <c r="BO539" s="155" t="s">
        <v>19</v>
      </c>
      <c r="BP539" s="155" t="s">
        <v>19</v>
      </c>
      <c r="BQ539" s="155" t="s">
        <v>19</v>
      </c>
    </row>
    <row r="540" ht="18.75" customHeight="1">
      <c r="A540" s="7" t="s">
        <v>2786</v>
      </c>
      <c r="B540" s="132" t="b">
        <v>1</v>
      </c>
      <c r="D540" s="162" t="s">
        <v>2782</v>
      </c>
      <c r="E540" s="67" t="s">
        <v>63</v>
      </c>
      <c r="F540" s="164" t="s">
        <v>445</v>
      </c>
      <c r="G540" s="162" t="s">
        <v>2783</v>
      </c>
      <c r="H540" s="162" t="s">
        <v>2787</v>
      </c>
      <c r="I540" s="7"/>
      <c r="J540" s="7"/>
      <c r="K540" s="7" t="s">
        <v>16</v>
      </c>
      <c r="L540" s="7" t="s">
        <v>16</v>
      </c>
      <c r="M540" s="7" t="s">
        <v>799</v>
      </c>
      <c r="N540" s="7" t="str">
        <f t="shared" si="5"/>
        <v>TRUE</v>
      </c>
      <c r="O540" s="7" t="s">
        <v>451</v>
      </c>
      <c r="P540" s="7" t="s">
        <v>1827</v>
      </c>
      <c r="Q540" s="7" t="s">
        <v>801</v>
      </c>
      <c r="R540" s="7" t="s">
        <v>802</v>
      </c>
      <c r="S540" s="7" t="s">
        <v>803</v>
      </c>
      <c r="T540" s="135">
        <v>45.136667</v>
      </c>
      <c r="U540" s="136">
        <v>-82.983333</v>
      </c>
      <c r="V540" s="137" t="s">
        <v>2785</v>
      </c>
      <c r="X540" s="165" t="s">
        <v>805</v>
      </c>
      <c r="Y540" s="161" t="s">
        <v>878</v>
      </c>
      <c r="Z540" s="155" t="s">
        <v>879</v>
      </c>
      <c r="AB540" s="7">
        <v>87.1</v>
      </c>
      <c r="AC540" s="155" t="s">
        <v>16</v>
      </c>
      <c r="AD540" s="7"/>
      <c r="AE540" s="156">
        <v>1.6</v>
      </c>
      <c r="AF540" s="156">
        <v>0.219999999999999</v>
      </c>
      <c r="AG540" s="155" t="s">
        <v>19</v>
      </c>
      <c r="AI540" s="155" t="s">
        <v>19</v>
      </c>
      <c r="AJ540" s="155" t="s">
        <v>19</v>
      </c>
      <c r="AK540" s="155"/>
      <c r="AL540" s="155" t="s">
        <v>19</v>
      </c>
      <c r="AM540" s="155" t="s">
        <v>19</v>
      </c>
      <c r="AN540" s="155" t="s">
        <v>19</v>
      </c>
      <c r="AP540" s="155" t="s">
        <v>19</v>
      </c>
      <c r="AQ540" s="155" t="s">
        <v>19</v>
      </c>
      <c r="AR540" s="155" t="s">
        <v>19</v>
      </c>
      <c r="AS540" s="155" t="s">
        <v>19</v>
      </c>
      <c r="AT540" s="155" t="s">
        <v>19</v>
      </c>
      <c r="AU540" s="155" t="s">
        <v>19</v>
      </c>
      <c r="AV540" s="155" t="s">
        <v>19</v>
      </c>
      <c r="AW540" s="155" t="s">
        <v>19</v>
      </c>
      <c r="AX540" s="155" t="s">
        <v>19</v>
      </c>
      <c r="AY540" s="155" t="s">
        <v>19</v>
      </c>
      <c r="AZ540" s="155" t="s">
        <v>19</v>
      </c>
      <c r="BA540" s="155" t="s">
        <v>19</v>
      </c>
      <c r="BB540" s="155" t="s">
        <v>19</v>
      </c>
      <c r="BC540" s="155" t="s">
        <v>19</v>
      </c>
      <c r="BD540" s="155"/>
      <c r="BE540" s="155" t="s">
        <v>19</v>
      </c>
      <c r="BF540" s="155" t="s">
        <v>19</v>
      </c>
      <c r="BG540" s="155" t="s">
        <v>19</v>
      </c>
      <c r="BH540" s="155" t="s">
        <v>19</v>
      </c>
      <c r="BI540" s="155" t="s">
        <v>19</v>
      </c>
      <c r="BJ540" s="155"/>
      <c r="BK540" s="155" t="s">
        <v>19</v>
      </c>
      <c r="BL540" s="155" t="s">
        <v>19</v>
      </c>
      <c r="BM540" s="155" t="s">
        <v>19</v>
      </c>
      <c r="BN540" s="155" t="s">
        <v>19</v>
      </c>
      <c r="BO540" s="155" t="s">
        <v>19</v>
      </c>
      <c r="BP540" s="155" t="s">
        <v>19</v>
      </c>
      <c r="BQ540" s="155" t="s">
        <v>19</v>
      </c>
    </row>
    <row r="541" ht="18.75" customHeight="1">
      <c r="A541" s="7" t="s">
        <v>2788</v>
      </c>
      <c r="B541" s="132" t="b">
        <v>1</v>
      </c>
      <c r="D541" s="162" t="s">
        <v>2789</v>
      </c>
      <c r="E541" s="67" t="s">
        <v>63</v>
      </c>
      <c r="F541" s="164" t="s">
        <v>445</v>
      </c>
      <c r="G541" s="162" t="s">
        <v>2790</v>
      </c>
      <c r="H541" s="162" t="s">
        <v>2791</v>
      </c>
      <c r="I541" s="7"/>
      <c r="J541" s="7"/>
      <c r="K541" s="7" t="s">
        <v>16</v>
      </c>
      <c r="L541" s="7" t="s">
        <v>16</v>
      </c>
      <c r="M541" s="7" t="s">
        <v>799</v>
      </c>
      <c r="N541" s="7" t="str">
        <f t="shared" si="5"/>
        <v>TRUE</v>
      </c>
      <c r="O541" s="7" t="s">
        <v>488</v>
      </c>
      <c r="P541" s="7" t="s">
        <v>1822</v>
      </c>
      <c r="Q541" s="7" t="s">
        <v>1823</v>
      </c>
      <c r="R541" s="7" t="s">
        <v>802</v>
      </c>
      <c r="S541" s="7" t="s">
        <v>803</v>
      </c>
      <c r="T541" s="135">
        <v>45.136667</v>
      </c>
      <c r="U541" s="136">
        <v>-82.983333</v>
      </c>
      <c r="V541" s="137" t="s">
        <v>2785</v>
      </c>
      <c r="X541" s="165" t="s">
        <v>805</v>
      </c>
      <c r="Y541" s="161" t="s">
        <v>878</v>
      </c>
      <c r="Z541" s="155" t="s">
        <v>879</v>
      </c>
      <c r="AB541" s="7">
        <v>50.0</v>
      </c>
      <c r="AC541" s="155" t="s">
        <v>16</v>
      </c>
      <c r="AD541" s="7"/>
      <c r="AE541" s="156">
        <v>1.6</v>
      </c>
      <c r="AF541" s="156">
        <v>0.219999999999999</v>
      </c>
      <c r="AG541" s="155" t="s">
        <v>19</v>
      </c>
      <c r="AI541" s="155" t="s">
        <v>19</v>
      </c>
      <c r="AJ541" s="155" t="s">
        <v>19</v>
      </c>
      <c r="AK541" s="155"/>
      <c r="AL541" s="155" t="s">
        <v>19</v>
      </c>
      <c r="AM541" s="155" t="s">
        <v>19</v>
      </c>
      <c r="AN541" s="155" t="s">
        <v>19</v>
      </c>
      <c r="AP541" s="155" t="s">
        <v>19</v>
      </c>
      <c r="AQ541" s="155" t="s">
        <v>19</v>
      </c>
      <c r="AR541" s="155" t="s">
        <v>19</v>
      </c>
      <c r="AS541" s="155" t="s">
        <v>19</v>
      </c>
      <c r="AT541" s="155" t="s">
        <v>19</v>
      </c>
      <c r="AU541" s="155" t="s">
        <v>19</v>
      </c>
      <c r="AV541" s="155" t="s">
        <v>19</v>
      </c>
      <c r="AW541" s="155" t="s">
        <v>19</v>
      </c>
      <c r="AX541" s="155" t="s">
        <v>19</v>
      </c>
      <c r="AY541" s="155" t="s">
        <v>19</v>
      </c>
      <c r="AZ541" s="155" t="s">
        <v>19</v>
      </c>
      <c r="BA541" s="155" t="s">
        <v>19</v>
      </c>
      <c r="BB541" s="155" t="s">
        <v>19</v>
      </c>
      <c r="BC541" s="155" t="s">
        <v>19</v>
      </c>
      <c r="BD541" s="155"/>
      <c r="BE541" s="155" t="s">
        <v>19</v>
      </c>
      <c r="BF541" s="155" t="s">
        <v>19</v>
      </c>
      <c r="BG541" s="155" t="s">
        <v>19</v>
      </c>
      <c r="BH541" s="155" t="s">
        <v>19</v>
      </c>
      <c r="BI541" s="155" t="s">
        <v>19</v>
      </c>
      <c r="BJ541" s="155"/>
      <c r="BK541" s="155" t="s">
        <v>19</v>
      </c>
      <c r="BL541" s="155" t="s">
        <v>19</v>
      </c>
      <c r="BM541" s="155" t="s">
        <v>19</v>
      </c>
      <c r="BN541" s="155" t="s">
        <v>19</v>
      </c>
      <c r="BO541" s="155" t="s">
        <v>19</v>
      </c>
      <c r="BP541" s="155" t="s">
        <v>19</v>
      </c>
      <c r="BQ541" s="155" t="s">
        <v>19</v>
      </c>
    </row>
    <row r="542" ht="18.75" customHeight="1">
      <c r="A542" s="7" t="s">
        <v>2792</v>
      </c>
      <c r="B542" s="132" t="b">
        <v>1</v>
      </c>
      <c r="D542" s="162" t="s">
        <v>2789</v>
      </c>
      <c r="E542" s="67" t="s">
        <v>63</v>
      </c>
      <c r="F542" s="164" t="s">
        <v>445</v>
      </c>
      <c r="G542" s="162" t="s">
        <v>2790</v>
      </c>
      <c r="H542" s="162" t="s">
        <v>2793</v>
      </c>
      <c r="I542" s="7"/>
      <c r="J542" s="7"/>
      <c r="K542" s="7" t="s">
        <v>16</v>
      </c>
      <c r="L542" s="7" t="s">
        <v>16</v>
      </c>
      <c r="M542" s="7" t="s">
        <v>799</v>
      </c>
      <c r="N542" s="7" t="str">
        <f t="shared" si="5"/>
        <v>TRUE</v>
      </c>
      <c r="O542" s="7" t="s">
        <v>451</v>
      </c>
      <c r="P542" s="7" t="s">
        <v>1827</v>
      </c>
      <c r="Q542" s="7" t="s">
        <v>801</v>
      </c>
      <c r="R542" s="7" t="s">
        <v>802</v>
      </c>
      <c r="S542" s="7" t="s">
        <v>803</v>
      </c>
      <c r="T542" s="135">
        <v>45.136667</v>
      </c>
      <c r="U542" s="136">
        <v>-82.983333</v>
      </c>
      <c r="V542" s="137" t="s">
        <v>2785</v>
      </c>
      <c r="X542" s="165" t="s">
        <v>805</v>
      </c>
      <c r="Y542" s="161" t="s">
        <v>878</v>
      </c>
      <c r="Z542" s="155" t="s">
        <v>879</v>
      </c>
      <c r="AB542" s="7">
        <v>50.0</v>
      </c>
      <c r="AC542" s="155" t="s">
        <v>16</v>
      </c>
      <c r="AD542" s="7"/>
      <c r="AE542" s="156">
        <v>1.6</v>
      </c>
      <c r="AF542" s="156">
        <v>0.219999999999999</v>
      </c>
      <c r="AG542" s="155" t="s">
        <v>19</v>
      </c>
      <c r="AI542" s="155" t="s">
        <v>19</v>
      </c>
      <c r="AJ542" s="155" t="s">
        <v>19</v>
      </c>
      <c r="AK542" s="155"/>
      <c r="AL542" s="155" t="s">
        <v>19</v>
      </c>
      <c r="AM542" s="155" t="s">
        <v>19</v>
      </c>
      <c r="AN542" s="155" t="s">
        <v>19</v>
      </c>
      <c r="AP542" s="155" t="s">
        <v>19</v>
      </c>
      <c r="AQ542" s="155" t="s">
        <v>19</v>
      </c>
      <c r="AR542" s="155" t="s">
        <v>19</v>
      </c>
      <c r="AS542" s="155" t="s">
        <v>19</v>
      </c>
      <c r="AT542" s="155" t="s">
        <v>19</v>
      </c>
      <c r="AU542" s="155" t="s">
        <v>19</v>
      </c>
      <c r="AV542" s="155" t="s">
        <v>19</v>
      </c>
      <c r="AW542" s="155" t="s">
        <v>19</v>
      </c>
      <c r="AX542" s="155" t="s">
        <v>19</v>
      </c>
      <c r="AY542" s="155" t="s">
        <v>19</v>
      </c>
      <c r="AZ542" s="155" t="s">
        <v>19</v>
      </c>
      <c r="BA542" s="155" t="s">
        <v>19</v>
      </c>
      <c r="BB542" s="155" t="s">
        <v>19</v>
      </c>
      <c r="BC542" s="155" t="s">
        <v>19</v>
      </c>
      <c r="BD542" s="155"/>
      <c r="BE542" s="155" t="s">
        <v>19</v>
      </c>
      <c r="BF542" s="155" t="s">
        <v>19</v>
      </c>
      <c r="BG542" s="155" t="s">
        <v>19</v>
      </c>
      <c r="BH542" s="155" t="s">
        <v>19</v>
      </c>
      <c r="BI542" s="155" t="s">
        <v>19</v>
      </c>
      <c r="BJ542" s="155"/>
      <c r="BK542" s="155" t="s">
        <v>19</v>
      </c>
      <c r="BL542" s="155" t="s">
        <v>19</v>
      </c>
      <c r="BM542" s="155" t="s">
        <v>19</v>
      </c>
      <c r="BN542" s="155" t="s">
        <v>19</v>
      </c>
      <c r="BO542" s="155" t="s">
        <v>19</v>
      </c>
      <c r="BP542" s="155" t="s">
        <v>19</v>
      </c>
      <c r="BQ542" s="155" t="s">
        <v>19</v>
      </c>
    </row>
    <row r="543" ht="18.75" customHeight="1">
      <c r="A543" s="7" t="s">
        <v>2794</v>
      </c>
      <c r="B543" s="132" t="b">
        <v>1</v>
      </c>
      <c r="D543" s="162" t="s">
        <v>2795</v>
      </c>
      <c r="E543" s="67" t="s">
        <v>63</v>
      </c>
      <c r="F543" s="164" t="s">
        <v>445</v>
      </c>
      <c r="G543" s="162" t="s">
        <v>2796</v>
      </c>
      <c r="H543" s="162" t="s">
        <v>2797</v>
      </c>
      <c r="I543" s="7"/>
      <c r="J543" s="7"/>
      <c r="K543" s="7" t="s">
        <v>16</v>
      </c>
      <c r="L543" s="7" t="s">
        <v>16</v>
      </c>
      <c r="M543" s="7" t="s">
        <v>799</v>
      </c>
      <c r="N543" s="7" t="str">
        <f t="shared" si="5"/>
        <v>TRUE</v>
      </c>
      <c r="O543" s="7" t="s">
        <v>488</v>
      </c>
      <c r="P543" s="7" t="s">
        <v>1822</v>
      </c>
      <c r="Q543" s="7" t="s">
        <v>1823</v>
      </c>
      <c r="R543" s="7" t="s">
        <v>802</v>
      </c>
      <c r="S543" s="7" t="s">
        <v>803</v>
      </c>
      <c r="T543" s="135">
        <v>45.136667</v>
      </c>
      <c r="U543" s="136">
        <v>-82.983333</v>
      </c>
      <c r="V543" s="137" t="s">
        <v>2785</v>
      </c>
      <c r="X543" s="165" t="s">
        <v>805</v>
      </c>
      <c r="Y543" s="161" t="s">
        <v>878</v>
      </c>
      <c r="Z543" s="155" t="s">
        <v>879</v>
      </c>
      <c r="AB543" s="7">
        <v>2.0</v>
      </c>
      <c r="AC543" s="155" t="s">
        <v>16</v>
      </c>
      <c r="AD543" s="7"/>
      <c r="AE543" s="156">
        <v>1.6</v>
      </c>
      <c r="AF543" s="156">
        <v>0.219999999999999</v>
      </c>
      <c r="AG543" s="155" t="s">
        <v>19</v>
      </c>
      <c r="AI543" s="155" t="s">
        <v>19</v>
      </c>
      <c r="AJ543" s="155" t="s">
        <v>19</v>
      </c>
      <c r="AK543" s="155"/>
      <c r="AL543" s="155" t="s">
        <v>19</v>
      </c>
      <c r="AM543" s="155" t="s">
        <v>19</v>
      </c>
      <c r="AN543" s="155" t="s">
        <v>19</v>
      </c>
      <c r="AP543" s="155" t="s">
        <v>19</v>
      </c>
      <c r="AQ543" s="155" t="s">
        <v>19</v>
      </c>
      <c r="AR543" s="155" t="s">
        <v>19</v>
      </c>
      <c r="AS543" s="155" t="s">
        <v>19</v>
      </c>
      <c r="AT543" s="155" t="s">
        <v>19</v>
      </c>
      <c r="AU543" s="155" t="s">
        <v>19</v>
      </c>
      <c r="AV543" s="155" t="s">
        <v>19</v>
      </c>
      <c r="AW543" s="155" t="s">
        <v>19</v>
      </c>
      <c r="AX543" s="155" t="s">
        <v>19</v>
      </c>
      <c r="AY543" s="155" t="s">
        <v>19</v>
      </c>
      <c r="AZ543" s="155" t="s">
        <v>19</v>
      </c>
      <c r="BA543" s="155" t="s">
        <v>19</v>
      </c>
      <c r="BB543" s="155" t="s">
        <v>19</v>
      </c>
      <c r="BC543" s="155" t="s">
        <v>19</v>
      </c>
      <c r="BD543" s="155"/>
      <c r="BE543" s="155" t="s">
        <v>19</v>
      </c>
      <c r="BF543" s="155" t="s">
        <v>19</v>
      </c>
      <c r="BG543" s="155" t="s">
        <v>19</v>
      </c>
      <c r="BH543" s="155" t="s">
        <v>19</v>
      </c>
      <c r="BI543" s="155" t="s">
        <v>19</v>
      </c>
      <c r="BJ543" s="155"/>
      <c r="BK543" s="155" t="s">
        <v>19</v>
      </c>
      <c r="BL543" s="155" t="s">
        <v>19</v>
      </c>
      <c r="BM543" s="155" t="s">
        <v>19</v>
      </c>
      <c r="BN543" s="155" t="s">
        <v>19</v>
      </c>
      <c r="BO543" s="155" t="s">
        <v>19</v>
      </c>
      <c r="BP543" s="155" t="s">
        <v>19</v>
      </c>
      <c r="BQ543" s="155" t="s">
        <v>19</v>
      </c>
    </row>
    <row r="544" ht="18.75" customHeight="1">
      <c r="A544" s="7" t="s">
        <v>2798</v>
      </c>
      <c r="B544" s="132" t="b">
        <v>1</v>
      </c>
      <c r="D544" s="162" t="s">
        <v>2795</v>
      </c>
      <c r="E544" s="67" t="s">
        <v>63</v>
      </c>
      <c r="F544" s="164" t="s">
        <v>445</v>
      </c>
      <c r="G544" s="162" t="s">
        <v>2796</v>
      </c>
      <c r="H544" s="162" t="s">
        <v>2799</v>
      </c>
      <c r="I544" s="7"/>
      <c r="J544" s="7"/>
      <c r="K544" s="7" t="s">
        <v>16</v>
      </c>
      <c r="L544" s="7" t="s">
        <v>16</v>
      </c>
      <c r="M544" s="7" t="s">
        <v>799</v>
      </c>
      <c r="N544" s="7" t="str">
        <f t="shared" si="5"/>
        <v>TRUE</v>
      </c>
      <c r="O544" s="7" t="s">
        <v>451</v>
      </c>
      <c r="P544" s="7" t="s">
        <v>1827</v>
      </c>
      <c r="Q544" s="7" t="s">
        <v>801</v>
      </c>
      <c r="R544" s="7" t="s">
        <v>802</v>
      </c>
      <c r="S544" s="7" t="s">
        <v>803</v>
      </c>
      <c r="T544" s="135">
        <v>45.136667</v>
      </c>
      <c r="U544" s="136">
        <v>-82.983333</v>
      </c>
      <c r="V544" s="137" t="s">
        <v>2785</v>
      </c>
      <c r="X544" s="165" t="s">
        <v>805</v>
      </c>
      <c r="Y544" s="161" t="s">
        <v>878</v>
      </c>
      <c r="Z544" s="155" t="s">
        <v>879</v>
      </c>
      <c r="AB544" s="7">
        <v>2.0</v>
      </c>
      <c r="AC544" s="155" t="s">
        <v>16</v>
      </c>
      <c r="AD544" s="7"/>
      <c r="AE544" s="161">
        <v>1.6</v>
      </c>
      <c r="AF544" s="161">
        <v>0.219999999999999</v>
      </c>
      <c r="AG544" s="155" t="s">
        <v>19</v>
      </c>
      <c r="AI544" s="161" t="s">
        <v>19</v>
      </c>
      <c r="AJ544" s="161" t="s">
        <v>19</v>
      </c>
      <c r="AK544" s="161"/>
      <c r="AL544" s="161" t="s">
        <v>19</v>
      </c>
      <c r="AM544" s="161" t="s">
        <v>19</v>
      </c>
      <c r="AN544" s="161" t="s">
        <v>19</v>
      </c>
      <c r="AP544" s="161" t="s">
        <v>19</v>
      </c>
      <c r="AQ544" s="161" t="s">
        <v>19</v>
      </c>
      <c r="AR544" s="161" t="s">
        <v>19</v>
      </c>
      <c r="AS544" s="161" t="s">
        <v>19</v>
      </c>
      <c r="AT544" s="161" t="s">
        <v>19</v>
      </c>
      <c r="AU544" s="161" t="s">
        <v>19</v>
      </c>
      <c r="AV544" s="161" t="s">
        <v>19</v>
      </c>
      <c r="AW544" s="161" t="s">
        <v>19</v>
      </c>
      <c r="AX544" s="161" t="s">
        <v>19</v>
      </c>
      <c r="AY544" s="161" t="s">
        <v>19</v>
      </c>
      <c r="AZ544" s="161" t="s">
        <v>19</v>
      </c>
      <c r="BA544" s="161" t="s">
        <v>19</v>
      </c>
      <c r="BB544" s="161" t="s">
        <v>19</v>
      </c>
      <c r="BC544" s="161" t="s">
        <v>19</v>
      </c>
      <c r="BD544" s="161"/>
      <c r="BE544" s="161" t="s">
        <v>19</v>
      </c>
      <c r="BF544" s="161" t="s">
        <v>19</v>
      </c>
      <c r="BG544" s="161" t="s">
        <v>19</v>
      </c>
      <c r="BH544" s="161" t="s">
        <v>19</v>
      </c>
      <c r="BI544" s="161" t="s">
        <v>19</v>
      </c>
      <c r="BJ544" s="161"/>
      <c r="BK544" s="161" t="s">
        <v>19</v>
      </c>
      <c r="BL544" s="161" t="s">
        <v>19</v>
      </c>
      <c r="BM544" s="161" t="s">
        <v>19</v>
      </c>
      <c r="BN544" s="161" t="s">
        <v>19</v>
      </c>
      <c r="BO544" s="161" t="s">
        <v>19</v>
      </c>
      <c r="BP544" s="161" t="s">
        <v>19</v>
      </c>
      <c r="BQ544" s="161" t="s">
        <v>19</v>
      </c>
    </row>
    <row r="545" ht="18.75" customHeight="1">
      <c r="A545" s="7" t="s">
        <v>2800</v>
      </c>
      <c r="B545" s="132" t="b">
        <v>1</v>
      </c>
      <c r="D545" s="162" t="s">
        <v>2801</v>
      </c>
      <c r="E545" s="67" t="s">
        <v>63</v>
      </c>
      <c r="F545" s="164" t="s">
        <v>445</v>
      </c>
      <c r="G545" s="162" t="s">
        <v>2802</v>
      </c>
      <c r="H545" s="162" t="s">
        <v>2803</v>
      </c>
      <c r="I545" s="7"/>
      <c r="J545" s="7"/>
      <c r="K545" s="7" t="s">
        <v>16</v>
      </c>
      <c r="L545" s="7" t="s">
        <v>16</v>
      </c>
      <c r="M545" s="7" t="s">
        <v>799</v>
      </c>
      <c r="N545" s="7" t="str">
        <f t="shared" si="5"/>
        <v>TRUE</v>
      </c>
      <c r="O545" s="7" t="s">
        <v>488</v>
      </c>
      <c r="P545" s="7" t="s">
        <v>1822</v>
      </c>
      <c r="Q545" s="7" t="s">
        <v>1823</v>
      </c>
      <c r="R545" s="7" t="s">
        <v>802</v>
      </c>
      <c r="S545" s="7" t="s">
        <v>803</v>
      </c>
      <c r="T545" s="135">
        <v>44.0</v>
      </c>
      <c r="U545" s="136">
        <v>-82.35</v>
      </c>
      <c r="V545" s="137" t="s">
        <v>2785</v>
      </c>
      <c r="X545" s="165" t="s">
        <v>805</v>
      </c>
      <c r="Y545" s="161" t="s">
        <v>878</v>
      </c>
      <c r="Z545" s="155" t="s">
        <v>879</v>
      </c>
      <c r="AB545" s="7">
        <v>56.7</v>
      </c>
      <c r="AC545" s="155" t="s">
        <v>16</v>
      </c>
      <c r="AD545" s="7"/>
      <c r="AE545" s="156">
        <v>1.6</v>
      </c>
      <c r="AF545" s="156">
        <v>0.219999999999999</v>
      </c>
      <c r="AG545" s="155" t="s">
        <v>19</v>
      </c>
      <c r="AI545" s="155" t="s">
        <v>19</v>
      </c>
      <c r="AJ545" s="155" t="s">
        <v>19</v>
      </c>
      <c r="AK545" s="155"/>
      <c r="AL545" s="155" t="s">
        <v>19</v>
      </c>
      <c r="AM545" s="155" t="s">
        <v>19</v>
      </c>
      <c r="AN545" s="155" t="s">
        <v>19</v>
      </c>
      <c r="AP545" s="155" t="s">
        <v>19</v>
      </c>
      <c r="AQ545" s="155" t="s">
        <v>19</v>
      </c>
      <c r="AR545" s="155" t="s">
        <v>19</v>
      </c>
      <c r="AS545" s="155" t="s">
        <v>19</v>
      </c>
      <c r="AT545" s="155" t="s">
        <v>19</v>
      </c>
      <c r="AU545" s="155" t="s">
        <v>19</v>
      </c>
      <c r="AV545" s="155" t="s">
        <v>19</v>
      </c>
      <c r="AW545" s="155" t="s">
        <v>19</v>
      </c>
      <c r="AX545" s="155" t="s">
        <v>19</v>
      </c>
      <c r="AY545" s="155" t="s">
        <v>19</v>
      </c>
      <c r="AZ545" s="155" t="s">
        <v>19</v>
      </c>
      <c r="BA545" s="155" t="s">
        <v>19</v>
      </c>
      <c r="BB545" s="155" t="s">
        <v>19</v>
      </c>
      <c r="BC545" s="155" t="s">
        <v>19</v>
      </c>
      <c r="BD545" s="155"/>
      <c r="BE545" s="155" t="s">
        <v>19</v>
      </c>
      <c r="BF545" s="155" t="s">
        <v>19</v>
      </c>
      <c r="BG545" s="155" t="s">
        <v>19</v>
      </c>
      <c r="BH545" s="155" t="s">
        <v>19</v>
      </c>
      <c r="BI545" s="155" t="s">
        <v>19</v>
      </c>
      <c r="BJ545" s="155"/>
      <c r="BK545" s="155" t="s">
        <v>19</v>
      </c>
      <c r="BL545" s="155" t="s">
        <v>19</v>
      </c>
      <c r="BM545" s="155" t="s">
        <v>19</v>
      </c>
      <c r="BN545" s="155" t="s">
        <v>19</v>
      </c>
      <c r="BO545" s="155" t="s">
        <v>19</v>
      </c>
      <c r="BP545" s="155" t="s">
        <v>19</v>
      </c>
      <c r="BQ545" s="155" t="s">
        <v>19</v>
      </c>
    </row>
    <row r="546" ht="18.75" customHeight="1">
      <c r="A546" s="7" t="s">
        <v>2804</v>
      </c>
      <c r="B546" s="132" t="b">
        <v>1</v>
      </c>
      <c r="D546" s="162" t="s">
        <v>2801</v>
      </c>
      <c r="E546" s="67" t="s">
        <v>63</v>
      </c>
      <c r="F546" s="164" t="s">
        <v>445</v>
      </c>
      <c r="G546" s="162" t="s">
        <v>2802</v>
      </c>
      <c r="H546" s="162" t="s">
        <v>2805</v>
      </c>
      <c r="I546" s="7"/>
      <c r="J546" s="7"/>
      <c r="K546" s="7" t="s">
        <v>16</v>
      </c>
      <c r="L546" s="7" t="s">
        <v>16</v>
      </c>
      <c r="M546" s="7" t="s">
        <v>799</v>
      </c>
      <c r="N546" s="7" t="str">
        <f t="shared" si="5"/>
        <v>TRUE</v>
      </c>
      <c r="O546" s="7" t="s">
        <v>451</v>
      </c>
      <c r="P546" s="7" t="s">
        <v>1827</v>
      </c>
      <c r="Q546" s="7" t="s">
        <v>801</v>
      </c>
      <c r="R546" s="7" t="s">
        <v>802</v>
      </c>
      <c r="S546" s="7" t="s">
        <v>803</v>
      </c>
      <c r="T546" s="135">
        <v>44.0</v>
      </c>
      <c r="U546" s="136">
        <v>-82.35</v>
      </c>
      <c r="V546" s="137" t="s">
        <v>2785</v>
      </c>
      <c r="X546" s="165" t="s">
        <v>805</v>
      </c>
      <c r="Y546" s="161" t="s">
        <v>878</v>
      </c>
      <c r="Z546" s="155" t="s">
        <v>879</v>
      </c>
      <c r="AB546" s="7">
        <v>56.7</v>
      </c>
      <c r="AC546" s="155" t="s">
        <v>16</v>
      </c>
      <c r="AD546" s="7"/>
      <c r="AE546" s="156">
        <v>1.6</v>
      </c>
      <c r="AF546" s="156">
        <v>0.219999999999999</v>
      </c>
      <c r="AG546" s="155" t="s">
        <v>19</v>
      </c>
      <c r="AI546" s="155" t="s">
        <v>19</v>
      </c>
      <c r="AJ546" s="155" t="s">
        <v>19</v>
      </c>
      <c r="AK546" s="155"/>
      <c r="AL546" s="155" t="s">
        <v>19</v>
      </c>
      <c r="AM546" s="155" t="s">
        <v>19</v>
      </c>
      <c r="AN546" s="155" t="s">
        <v>19</v>
      </c>
      <c r="AP546" s="155" t="s">
        <v>19</v>
      </c>
      <c r="AQ546" s="155" t="s">
        <v>19</v>
      </c>
      <c r="AR546" s="155" t="s">
        <v>19</v>
      </c>
      <c r="AS546" s="155" t="s">
        <v>19</v>
      </c>
      <c r="AT546" s="155" t="s">
        <v>19</v>
      </c>
      <c r="AU546" s="155" t="s">
        <v>19</v>
      </c>
      <c r="AV546" s="155" t="s">
        <v>19</v>
      </c>
      <c r="AW546" s="155" t="s">
        <v>19</v>
      </c>
      <c r="AX546" s="155" t="s">
        <v>19</v>
      </c>
      <c r="AY546" s="155" t="s">
        <v>19</v>
      </c>
      <c r="AZ546" s="155" t="s">
        <v>19</v>
      </c>
      <c r="BA546" s="155" t="s">
        <v>19</v>
      </c>
      <c r="BB546" s="155" t="s">
        <v>19</v>
      </c>
      <c r="BC546" s="155" t="s">
        <v>19</v>
      </c>
      <c r="BD546" s="155"/>
      <c r="BE546" s="155" t="s">
        <v>19</v>
      </c>
      <c r="BF546" s="155" t="s">
        <v>19</v>
      </c>
      <c r="BG546" s="155" t="s">
        <v>19</v>
      </c>
      <c r="BH546" s="155" t="s">
        <v>19</v>
      </c>
      <c r="BI546" s="155" t="s">
        <v>19</v>
      </c>
      <c r="BJ546" s="155"/>
      <c r="BK546" s="155" t="s">
        <v>19</v>
      </c>
      <c r="BL546" s="155" t="s">
        <v>19</v>
      </c>
      <c r="BM546" s="155" t="s">
        <v>19</v>
      </c>
      <c r="BN546" s="155" t="s">
        <v>19</v>
      </c>
      <c r="BO546" s="155" t="s">
        <v>19</v>
      </c>
      <c r="BP546" s="155" t="s">
        <v>19</v>
      </c>
      <c r="BQ546" s="155" t="s">
        <v>19</v>
      </c>
    </row>
    <row r="547" ht="18.75" customHeight="1">
      <c r="A547" s="7" t="s">
        <v>2806</v>
      </c>
      <c r="B547" s="132" t="b">
        <v>1</v>
      </c>
      <c r="D547" s="162" t="s">
        <v>2807</v>
      </c>
      <c r="E547" s="67" t="s">
        <v>63</v>
      </c>
      <c r="F547" s="164" t="s">
        <v>445</v>
      </c>
      <c r="G547" s="162" t="s">
        <v>2808</v>
      </c>
      <c r="H547" s="162" t="s">
        <v>2809</v>
      </c>
      <c r="I547" s="7"/>
      <c r="J547" s="7"/>
      <c r="K547" s="7" t="s">
        <v>16</v>
      </c>
      <c r="L547" s="7" t="s">
        <v>16</v>
      </c>
      <c r="M547" s="7" t="s">
        <v>799</v>
      </c>
      <c r="N547" s="7" t="str">
        <f t="shared" si="5"/>
        <v>TRUE</v>
      </c>
      <c r="O547" s="7" t="s">
        <v>488</v>
      </c>
      <c r="P547" s="7" t="s">
        <v>1822</v>
      </c>
      <c r="Q547" s="7" t="s">
        <v>1823</v>
      </c>
      <c r="R547" s="7" t="s">
        <v>802</v>
      </c>
      <c r="S547" s="7" t="s">
        <v>803</v>
      </c>
      <c r="T547" s="135">
        <v>44.0</v>
      </c>
      <c r="U547" s="136">
        <v>-82.35</v>
      </c>
      <c r="V547" s="137" t="s">
        <v>2785</v>
      </c>
      <c r="X547" s="165" t="s">
        <v>805</v>
      </c>
      <c r="Y547" s="161" t="s">
        <v>878</v>
      </c>
      <c r="Z547" s="155" t="s">
        <v>879</v>
      </c>
      <c r="AB547" s="7">
        <v>30.0</v>
      </c>
      <c r="AC547" s="155" t="s">
        <v>16</v>
      </c>
      <c r="AD547" s="7"/>
      <c r="AE547" s="156">
        <v>1.6</v>
      </c>
      <c r="AF547" s="156">
        <v>0.219999999999999</v>
      </c>
      <c r="AG547" s="155" t="s">
        <v>19</v>
      </c>
      <c r="AI547" s="155" t="s">
        <v>19</v>
      </c>
      <c r="AJ547" s="155" t="s">
        <v>19</v>
      </c>
      <c r="AK547" s="155"/>
      <c r="AL547" s="155" t="s">
        <v>19</v>
      </c>
      <c r="AM547" s="155" t="s">
        <v>19</v>
      </c>
      <c r="AN547" s="155" t="s">
        <v>19</v>
      </c>
      <c r="AP547" s="155" t="s">
        <v>19</v>
      </c>
      <c r="AQ547" s="155" t="s">
        <v>19</v>
      </c>
      <c r="AR547" s="155" t="s">
        <v>19</v>
      </c>
      <c r="AS547" s="155" t="s">
        <v>19</v>
      </c>
      <c r="AT547" s="155" t="s">
        <v>19</v>
      </c>
      <c r="AU547" s="155" t="s">
        <v>19</v>
      </c>
      <c r="AV547" s="155" t="s">
        <v>19</v>
      </c>
      <c r="AW547" s="155" t="s">
        <v>19</v>
      </c>
      <c r="AX547" s="155" t="s">
        <v>19</v>
      </c>
      <c r="AY547" s="155" t="s">
        <v>19</v>
      </c>
      <c r="AZ547" s="155" t="s">
        <v>19</v>
      </c>
      <c r="BA547" s="155" t="s">
        <v>19</v>
      </c>
      <c r="BB547" s="155" t="s">
        <v>19</v>
      </c>
      <c r="BC547" s="155" t="s">
        <v>19</v>
      </c>
      <c r="BD547" s="155"/>
      <c r="BE547" s="155" t="s">
        <v>19</v>
      </c>
      <c r="BF547" s="155" t="s">
        <v>19</v>
      </c>
      <c r="BG547" s="155" t="s">
        <v>19</v>
      </c>
      <c r="BH547" s="155" t="s">
        <v>19</v>
      </c>
      <c r="BI547" s="155" t="s">
        <v>19</v>
      </c>
      <c r="BJ547" s="155"/>
      <c r="BK547" s="155" t="s">
        <v>19</v>
      </c>
      <c r="BL547" s="155" t="s">
        <v>19</v>
      </c>
      <c r="BM547" s="155" t="s">
        <v>19</v>
      </c>
      <c r="BN547" s="155" t="s">
        <v>19</v>
      </c>
      <c r="BO547" s="155" t="s">
        <v>19</v>
      </c>
      <c r="BP547" s="155" t="s">
        <v>19</v>
      </c>
      <c r="BQ547" s="155" t="s">
        <v>19</v>
      </c>
    </row>
    <row r="548" ht="18.75" customHeight="1">
      <c r="A548" s="7" t="s">
        <v>2810</v>
      </c>
      <c r="B548" s="132" t="b">
        <v>1</v>
      </c>
      <c r="D548" s="162" t="s">
        <v>2807</v>
      </c>
      <c r="E548" s="67" t="s">
        <v>63</v>
      </c>
      <c r="F548" s="164" t="s">
        <v>445</v>
      </c>
      <c r="G548" s="162" t="s">
        <v>2808</v>
      </c>
      <c r="H548" s="162" t="s">
        <v>2811</v>
      </c>
      <c r="I548" s="161"/>
      <c r="J548" s="161"/>
      <c r="K548" s="161" t="s">
        <v>16</v>
      </c>
      <c r="L548" s="161" t="s">
        <v>16</v>
      </c>
      <c r="M548" s="7" t="s">
        <v>799</v>
      </c>
      <c r="N548" s="7" t="str">
        <f t="shared" si="5"/>
        <v>TRUE</v>
      </c>
      <c r="O548" s="7" t="s">
        <v>451</v>
      </c>
      <c r="P548" s="7" t="s">
        <v>1827</v>
      </c>
      <c r="Q548" s="7" t="s">
        <v>801</v>
      </c>
      <c r="R548" s="7" t="s">
        <v>802</v>
      </c>
      <c r="S548" s="7" t="s">
        <v>803</v>
      </c>
      <c r="T548" s="135">
        <v>44.0</v>
      </c>
      <c r="U548" s="136">
        <v>-82.35</v>
      </c>
      <c r="V548" s="137" t="s">
        <v>2785</v>
      </c>
      <c r="X548" s="165" t="s">
        <v>805</v>
      </c>
      <c r="Y548" s="161" t="s">
        <v>878</v>
      </c>
      <c r="Z548" s="155" t="s">
        <v>879</v>
      </c>
      <c r="AB548" s="7">
        <v>30.0</v>
      </c>
      <c r="AC548" s="155" t="s">
        <v>16</v>
      </c>
      <c r="AD548" s="7"/>
      <c r="AE548" s="156">
        <v>1.6</v>
      </c>
      <c r="AF548" s="156">
        <v>0.219999999999999</v>
      </c>
      <c r="AG548" s="155" t="s">
        <v>19</v>
      </c>
      <c r="AI548" s="155" t="s">
        <v>19</v>
      </c>
      <c r="AJ548" s="155" t="s">
        <v>19</v>
      </c>
      <c r="AK548" s="155"/>
      <c r="AL548" s="155" t="s">
        <v>19</v>
      </c>
      <c r="AM548" s="155" t="s">
        <v>19</v>
      </c>
      <c r="AN548" s="155" t="s">
        <v>19</v>
      </c>
      <c r="AP548" s="155" t="s">
        <v>19</v>
      </c>
      <c r="AQ548" s="155" t="s">
        <v>19</v>
      </c>
      <c r="AR548" s="155" t="s">
        <v>19</v>
      </c>
      <c r="AS548" s="155" t="s">
        <v>19</v>
      </c>
      <c r="AT548" s="155" t="s">
        <v>19</v>
      </c>
      <c r="AU548" s="155" t="s">
        <v>19</v>
      </c>
      <c r="AV548" s="155" t="s">
        <v>19</v>
      </c>
      <c r="AW548" s="155" t="s">
        <v>19</v>
      </c>
      <c r="AX548" s="155" t="s">
        <v>19</v>
      </c>
      <c r="AY548" s="155" t="s">
        <v>19</v>
      </c>
      <c r="AZ548" s="155" t="s">
        <v>19</v>
      </c>
      <c r="BA548" s="155" t="s">
        <v>19</v>
      </c>
      <c r="BB548" s="155" t="s">
        <v>19</v>
      </c>
      <c r="BC548" s="155" t="s">
        <v>19</v>
      </c>
      <c r="BD548" s="155"/>
      <c r="BE548" s="155" t="s">
        <v>19</v>
      </c>
      <c r="BF548" s="155" t="s">
        <v>19</v>
      </c>
      <c r="BG548" s="155" t="s">
        <v>19</v>
      </c>
      <c r="BH548" s="155" t="s">
        <v>19</v>
      </c>
      <c r="BI548" s="155" t="s">
        <v>19</v>
      </c>
      <c r="BJ548" s="155"/>
      <c r="BK548" s="155" t="s">
        <v>19</v>
      </c>
      <c r="BL548" s="155" t="s">
        <v>19</v>
      </c>
      <c r="BM548" s="155" t="s">
        <v>19</v>
      </c>
      <c r="BN548" s="155" t="s">
        <v>19</v>
      </c>
      <c r="BO548" s="155" t="s">
        <v>19</v>
      </c>
      <c r="BP548" s="155" t="s">
        <v>19</v>
      </c>
      <c r="BQ548" s="155" t="s">
        <v>19</v>
      </c>
    </row>
    <row r="549" ht="18.75" customHeight="1">
      <c r="A549" s="7" t="s">
        <v>2812</v>
      </c>
      <c r="B549" s="132" t="b">
        <v>1</v>
      </c>
      <c r="D549" s="162" t="s">
        <v>2813</v>
      </c>
      <c r="E549" s="67" t="s">
        <v>63</v>
      </c>
      <c r="F549" s="164" t="s">
        <v>445</v>
      </c>
      <c r="G549" s="162" t="s">
        <v>2814</v>
      </c>
      <c r="H549" s="162" t="s">
        <v>2815</v>
      </c>
      <c r="I549" s="7"/>
      <c r="J549" s="7"/>
      <c r="K549" s="7" t="s">
        <v>16</v>
      </c>
      <c r="L549" s="7" t="s">
        <v>16</v>
      </c>
      <c r="M549" s="7" t="s">
        <v>799</v>
      </c>
      <c r="N549" s="7" t="str">
        <f t="shared" si="5"/>
        <v>TRUE</v>
      </c>
      <c r="O549" s="7" t="s">
        <v>488</v>
      </c>
      <c r="P549" s="7" t="s">
        <v>1822</v>
      </c>
      <c r="Q549" s="7" t="s">
        <v>1823</v>
      </c>
      <c r="R549" s="7" t="s">
        <v>802</v>
      </c>
      <c r="S549" s="7" t="s">
        <v>803</v>
      </c>
      <c r="T549" s="135">
        <v>44.0</v>
      </c>
      <c r="U549" s="136">
        <v>-82.35</v>
      </c>
      <c r="V549" s="137" t="s">
        <v>2785</v>
      </c>
      <c r="X549" s="165" t="s">
        <v>805</v>
      </c>
      <c r="Y549" s="161" t="s">
        <v>878</v>
      </c>
      <c r="Z549" s="155" t="s">
        <v>879</v>
      </c>
      <c r="AB549" s="7">
        <v>1.7</v>
      </c>
      <c r="AC549" s="155" t="s">
        <v>16</v>
      </c>
      <c r="AD549" s="7"/>
      <c r="AE549" s="156">
        <v>1.6</v>
      </c>
      <c r="AF549" s="156">
        <v>0.219999999999999</v>
      </c>
      <c r="AG549" s="155" t="s">
        <v>19</v>
      </c>
      <c r="AI549" s="155" t="s">
        <v>19</v>
      </c>
      <c r="AJ549" s="155" t="s">
        <v>19</v>
      </c>
      <c r="AK549" s="155"/>
      <c r="AL549" s="155" t="s">
        <v>19</v>
      </c>
      <c r="AM549" s="155" t="s">
        <v>19</v>
      </c>
      <c r="AN549" s="155" t="s">
        <v>19</v>
      </c>
      <c r="AP549" s="155" t="s">
        <v>19</v>
      </c>
      <c r="AQ549" s="155" t="s">
        <v>19</v>
      </c>
      <c r="AR549" s="155" t="s">
        <v>19</v>
      </c>
      <c r="AS549" s="155" t="s">
        <v>19</v>
      </c>
      <c r="AT549" s="155" t="s">
        <v>19</v>
      </c>
      <c r="AU549" s="155" t="s">
        <v>19</v>
      </c>
      <c r="AV549" s="155" t="s">
        <v>19</v>
      </c>
      <c r="AW549" s="155" t="s">
        <v>19</v>
      </c>
      <c r="AX549" s="155" t="s">
        <v>19</v>
      </c>
      <c r="AY549" s="155" t="s">
        <v>19</v>
      </c>
      <c r="AZ549" s="155" t="s">
        <v>19</v>
      </c>
      <c r="BA549" s="155" t="s">
        <v>19</v>
      </c>
      <c r="BB549" s="155" t="s">
        <v>19</v>
      </c>
      <c r="BC549" s="155" t="s">
        <v>19</v>
      </c>
      <c r="BD549" s="155"/>
      <c r="BE549" s="155" t="s">
        <v>19</v>
      </c>
      <c r="BF549" s="155" t="s">
        <v>19</v>
      </c>
      <c r="BG549" s="155" t="s">
        <v>19</v>
      </c>
      <c r="BH549" s="155" t="s">
        <v>19</v>
      </c>
      <c r="BI549" s="155" t="s">
        <v>19</v>
      </c>
      <c r="BJ549" s="155"/>
      <c r="BK549" s="155" t="s">
        <v>19</v>
      </c>
      <c r="BL549" s="155" t="s">
        <v>19</v>
      </c>
      <c r="BM549" s="155" t="s">
        <v>19</v>
      </c>
      <c r="BN549" s="155" t="s">
        <v>19</v>
      </c>
      <c r="BO549" s="155" t="s">
        <v>19</v>
      </c>
      <c r="BP549" s="155" t="s">
        <v>19</v>
      </c>
      <c r="BQ549" s="155" t="s">
        <v>19</v>
      </c>
    </row>
    <row r="550" ht="18.75" customHeight="1">
      <c r="A550" s="7" t="s">
        <v>2816</v>
      </c>
      <c r="B550" s="132" t="b">
        <v>1</v>
      </c>
      <c r="D550" s="162" t="s">
        <v>2813</v>
      </c>
      <c r="E550" s="67" t="s">
        <v>63</v>
      </c>
      <c r="F550" s="164" t="s">
        <v>445</v>
      </c>
      <c r="G550" s="162" t="s">
        <v>2814</v>
      </c>
      <c r="H550" s="162" t="s">
        <v>2817</v>
      </c>
      <c r="I550" s="7"/>
      <c r="J550" s="7"/>
      <c r="K550" s="7" t="s">
        <v>16</v>
      </c>
      <c r="L550" s="7" t="s">
        <v>16</v>
      </c>
      <c r="M550" s="7" t="s">
        <v>799</v>
      </c>
      <c r="N550" s="7" t="str">
        <f t="shared" si="5"/>
        <v>TRUE</v>
      </c>
      <c r="O550" s="7" t="s">
        <v>451</v>
      </c>
      <c r="P550" s="7" t="s">
        <v>1827</v>
      </c>
      <c r="Q550" s="7" t="s">
        <v>801</v>
      </c>
      <c r="R550" s="7" t="s">
        <v>802</v>
      </c>
      <c r="S550" s="7" t="s">
        <v>803</v>
      </c>
      <c r="T550" s="135">
        <v>44.0</v>
      </c>
      <c r="U550" s="136">
        <v>-82.35</v>
      </c>
      <c r="V550" s="137" t="s">
        <v>2785</v>
      </c>
      <c r="X550" s="165" t="s">
        <v>805</v>
      </c>
      <c r="Y550" s="161" t="s">
        <v>878</v>
      </c>
      <c r="Z550" s="155" t="s">
        <v>879</v>
      </c>
      <c r="AB550" s="7">
        <v>1.7</v>
      </c>
      <c r="AC550" s="155" t="s">
        <v>16</v>
      </c>
      <c r="AD550" s="7"/>
      <c r="AE550" s="156">
        <v>1.6</v>
      </c>
      <c r="AF550" s="156">
        <v>0.219999999999999</v>
      </c>
      <c r="AG550" s="155" t="s">
        <v>19</v>
      </c>
      <c r="AI550" s="155" t="s">
        <v>19</v>
      </c>
      <c r="AJ550" s="155" t="s">
        <v>19</v>
      </c>
      <c r="AK550" s="155"/>
      <c r="AL550" s="155" t="s">
        <v>19</v>
      </c>
      <c r="AM550" s="155" t="s">
        <v>19</v>
      </c>
      <c r="AN550" s="155" t="s">
        <v>19</v>
      </c>
      <c r="AP550" s="155" t="s">
        <v>19</v>
      </c>
      <c r="AQ550" s="155" t="s">
        <v>19</v>
      </c>
      <c r="AR550" s="155" t="s">
        <v>19</v>
      </c>
      <c r="AS550" s="155" t="s">
        <v>19</v>
      </c>
      <c r="AT550" s="155" t="s">
        <v>19</v>
      </c>
      <c r="AU550" s="155" t="s">
        <v>19</v>
      </c>
      <c r="AV550" s="155" t="s">
        <v>19</v>
      </c>
      <c r="AW550" s="155" t="s">
        <v>19</v>
      </c>
      <c r="AX550" s="155" t="s">
        <v>19</v>
      </c>
      <c r="AY550" s="155" t="s">
        <v>19</v>
      </c>
      <c r="AZ550" s="155" t="s">
        <v>19</v>
      </c>
      <c r="BA550" s="155" t="s">
        <v>19</v>
      </c>
      <c r="BB550" s="155" t="s">
        <v>19</v>
      </c>
      <c r="BC550" s="155" t="s">
        <v>19</v>
      </c>
      <c r="BD550" s="155"/>
      <c r="BE550" s="155" t="s">
        <v>19</v>
      </c>
      <c r="BF550" s="155" t="s">
        <v>19</v>
      </c>
      <c r="BG550" s="155" t="s">
        <v>19</v>
      </c>
      <c r="BH550" s="155" t="s">
        <v>19</v>
      </c>
      <c r="BI550" s="155" t="s">
        <v>19</v>
      </c>
      <c r="BJ550" s="155"/>
      <c r="BK550" s="155" t="s">
        <v>19</v>
      </c>
      <c r="BL550" s="155" t="s">
        <v>19</v>
      </c>
      <c r="BM550" s="155" t="s">
        <v>19</v>
      </c>
      <c r="BN550" s="155" t="s">
        <v>19</v>
      </c>
      <c r="BO550" s="155" t="s">
        <v>19</v>
      </c>
      <c r="BP550" s="155" t="s">
        <v>19</v>
      </c>
      <c r="BQ550" s="155" t="s">
        <v>19</v>
      </c>
    </row>
    <row r="551" ht="18.75" customHeight="1">
      <c r="A551" s="7" t="s">
        <v>2818</v>
      </c>
      <c r="B551" s="132" t="b">
        <v>1</v>
      </c>
      <c r="D551" s="162" t="s">
        <v>2819</v>
      </c>
      <c r="E551" s="67" t="s">
        <v>63</v>
      </c>
      <c r="F551" s="164" t="s">
        <v>445</v>
      </c>
      <c r="G551" s="162" t="s">
        <v>2820</v>
      </c>
      <c r="H551" s="162" t="s">
        <v>2821</v>
      </c>
      <c r="I551" s="7"/>
      <c r="J551" s="7"/>
      <c r="K551" s="7" t="s">
        <v>16</v>
      </c>
      <c r="L551" s="7" t="s">
        <v>16</v>
      </c>
      <c r="M551" s="7" t="s">
        <v>799</v>
      </c>
      <c r="N551" s="7" t="str">
        <f t="shared" si="5"/>
        <v>TRUE</v>
      </c>
      <c r="O551" s="7" t="s">
        <v>488</v>
      </c>
      <c r="P551" s="7" t="s">
        <v>1822</v>
      </c>
      <c r="Q551" s="7" t="s">
        <v>1823</v>
      </c>
      <c r="R551" s="7" t="s">
        <v>559</v>
      </c>
      <c r="S551" s="7" t="s">
        <v>1588</v>
      </c>
      <c r="T551" s="135">
        <v>41.840833</v>
      </c>
      <c r="U551" s="136">
        <v>-82.916667</v>
      </c>
      <c r="V551" s="137" t="s">
        <v>2822</v>
      </c>
      <c r="X551" s="165" t="s">
        <v>805</v>
      </c>
      <c r="Y551" s="161" t="s">
        <v>878</v>
      </c>
      <c r="Z551" s="155" t="s">
        <v>879</v>
      </c>
      <c r="AB551" s="7">
        <v>8.8</v>
      </c>
      <c r="AC551" s="155" t="s">
        <v>16</v>
      </c>
      <c r="AD551" s="7"/>
      <c r="AE551" s="156">
        <v>1.6</v>
      </c>
      <c r="AF551" s="156">
        <v>0.219999999999999</v>
      </c>
      <c r="AG551" s="155" t="s">
        <v>19</v>
      </c>
      <c r="AI551" s="155" t="s">
        <v>19</v>
      </c>
      <c r="AJ551" s="155" t="s">
        <v>19</v>
      </c>
      <c r="AK551" s="155"/>
      <c r="AL551" s="155" t="s">
        <v>19</v>
      </c>
      <c r="AM551" s="155" t="s">
        <v>19</v>
      </c>
      <c r="AN551" s="155" t="s">
        <v>19</v>
      </c>
      <c r="AP551" s="155" t="s">
        <v>19</v>
      </c>
      <c r="AQ551" s="155" t="s">
        <v>19</v>
      </c>
      <c r="AR551" s="155" t="s">
        <v>19</v>
      </c>
      <c r="AS551" s="155" t="s">
        <v>19</v>
      </c>
      <c r="AT551" s="155" t="s">
        <v>19</v>
      </c>
      <c r="AU551" s="155" t="s">
        <v>19</v>
      </c>
      <c r="AV551" s="155" t="s">
        <v>19</v>
      </c>
      <c r="AW551" s="155" t="s">
        <v>19</v>
      </c>
      <c r="AX551" s="155" t="s">
        <v>19</v>
      </c>
      <c r="AY551" s="155" t="s">
        <v>19</v>
      </c>
      <c r="AZ551" s="155" t="s">
        <v>19</v>
      </c>
      <c r="BA551" s="155" t="s">
        <v>19</v>
      </c>
      <c r="BB551" s="155" t="s">
        <v>19</v>
      </c>
      <c r="BC551" s="155" t="s">
        <v>19</v>
      </c>
      <c r="BD551" s="155"/>
      <c r="BE551" s="155" t="s">
        <v>19</v>
      </c>
      <c r="BF551" s="155" t="s">
        <v>19</v>
      </c>
      <c r="BG551" s="155" t="s">
        <v>19</v>
      </c>
      <c r="BH551" s="155" t="s">
        <v>19</v>
      </c>
      <c r="BI551" s="155" t="s">
        <v>19</v>
      </c>
      <c r="BJ551" s="155"/>
      <c r="BK551" s="155" t="s">
        <v>19</v>
      </c>
      <c r="BL551" s="155" t="s">
        <v>19</v>
      </c>
      <c r="BM551" s="155" t="s">
        <v>19</v>
      </c>
      <c r="BN551" s="155" t="s">
        <v>19</v>
      </c>
      <c r="BO551" s="155" t="s">
        <v>19</v>
      </c>
      <c r="BP551" s="155" t="s">
        <v>19</v>
      </c>
      <c r="BQ551" s="155" t="s">
        <v>19</v>
      </c>
    </row>
    <row r="552" ht="18.75" customHeight="1">
      <c r="A552" s="7" t="s">
        <v>2823</v>
      </c>
      <c r="B552" s="132" t="b">
        <v>1</v>
      </c>
      <c r="D552" s="162" t="s">
        <v>2819</v>
      </c>
      <c r="E552" s="67" t="s">
        <v>63</v>
      </c>
      <c r="F552" s="164" t="s">
        <v>445</v>
      </c>
      <c r="G552" s="162" t="s">
        <v>2820</v>
      </c>
      <c r="H552" s="162" t="s">
        <v>2824</v>
      </c>
      <c r="I552" s="7"/>
      <c r="J552" s="7"/>
      <c r="K552" s="7" t="s">
        <v>16</v>
      </c>
      <c r="L552" s="7" t="s">
        <v>16</v>
      </c>
      <c r="M552" s="7" t="s">
        <v>799</v>
      </c>
      <c r="N552" s="7" t="str">
        <f t="shared" si="5"/>
        <v>TRUE</v>
      </c>
      <c r="O552" s="7" t="s">
        <v>451</v>
      </c>
      <c r="P552" s="7" t="s">
        <v>1827</v>
      </c>
      <c r="Q552" s="7" t="s">
        <v>801</v>
      </c>
      <c r="R552" s="7" t="s">
        <v>559</v>
      </c>
      <c r="S552" s="7" t="s">
        <v>1588</v>
      </c>
      <c r="T552" s="135">
        <v>41.840833</v>
      </c>
      <c r="U552" s="136">
        <v>-82.916667</v>
      </c>
      <c r="V552" s="137" t="s">
        <v>2822</v>
      </c>
      <c r="X552" s="165" t="s">
        <v>805</v>
      </c>
      <c r="Y552" s="161" t="s">
        <v>878</v>
      </c>
      <c r="Z552" s="155" t="s">
        <v>879</v>
      </c>
      <c r="AB552" s="7">
        <v>8.8</v>
      </c>
      <c r="AC552" s="155" t="s">
        <v>16</v>
      </c>
      <c r="AD552" s="7"/>
      <c r="AE552" s="156">
        <v>1.6</v>
      </c>
      <c r="AF552" s="156">
        <v>0.219999999999999</v>
      </c>
      <c r="AG552" s="155" t="s">
        <v>19</v>
      </c>
      <c r="AI552" s="155" t="s">
        <v>19</v>
      </c>
      <c r="AJ552" s="155" t="s">
        <v>19</v>
      </c>
      <c r="AK552" s="155"/>
      <c r="AL552" s="155" t="s">
        <v>19</v>
      </c>
      <c r="AM552" s="155" t="s">
        <v>19</v>
      </c>
      <c r="AN552" s="155" t="s">
        <v>19</v>
      </c>
      <c r="AP552" s="155" t="s">
        <v>19</v>
      </c>
      <c r="AQ552" s="155" t="s">
        <v>19</v>
      </c>
      <c r="AR552" s="155" t="s">
        <v>19</v>
      </c>
      <c r="AS552" s="155" t="s">
        <v>19</v>
      </c>
      <c r="AT552" s="155" t="s">
        <v>19</v>
      </c>
      <c r="AU552" s="155" t="s">
        <v>19</v>
      </c>
      <c r="AV552" s="155" t="s">
        <v>19</v>
      </c>
      <c r="AW552" s="155" t="s">
        <v>19</v>
      </c>
      <c r="AX552" s="155" t="s">
        <v>19</v>
      </c>
      <c r="AY552" s="155" t="s">
        <v>19</v>
      </c>
      <c r="AZ552" s="155" t="s">
        <v>19</v>
      </c>
      <c r="BA552" s="155" t="s">
        <v>19</v>
      </c>
      <c r="BB552" s="155" t="s">
        <v>19</v>
      </c>
      <c r="BC552" s="155" t="s">
        <v>19</v>
      </c>
      <c r="BD552" s="155"/>
      <c r="BE552" s="155" t="s">
        <v>19</v>
      </c>
      <c r="BF552" s="155" t="s">
        <v>19</v>
      </c>
      <c r="BG552" s="155" t="s">
        <v>19</v>
      </c>
      <c r="BH552" s="155" t="s">
        <v>19</v>
      </c>
      <c r="BI552" s="155" t="s">
        <v>19</v>
      </c>
      <c r="BJ552" s="155"/>
      <c r="BK552" s="155" t="s">
        <v>19</v>
      </c>
      <c r="BL552" s="155" t="s">
        <v>19</v>
      </c>
      <c r="BM552" s="155" t="s">
        <v>19</v>
      </c>
      <c r="BN552" s="155" t="s">
        <v>19</v>
      </c>
      <c r="BO552" s="155" t="s">
        <v>19</v>
      </c>
      <c r="BP552" s="155" t="s">
        <v>19</v>
      </c>
      <c r="BQ552" s="155" t="s">
        <v>19</v>
      </c>
    </row>
    <row r="553" ht="18.75" customHeight="1">
      <c r="A553" s="7" t="s">
        <v>2825</v>
      </c>
      <c r="B553" s="132" t="b">
        <v>1</v>
      </c>
      <c r="D553" s="162" t="s">
        <v>2826</v>
      </c>
      <c r="E553" s="67" t="s">
        <v>63</v>
      </c>
      <c r="F553" s="164" t="s">
        <v>445</v>
      </c>
      <c r="G553" s="109" t="s">
        <v>2827</v>
      </c>
      <c r="H553" s="162" t="s">
        <v>2828</v>
      </c>
      <c r="I553" s="7"/>
      <c r="J553" s="7"/>
      <c r="K553" s="7" t="s">
        <v>16</v>
      </c>
      <c r="L553" s="7" t="s">
        <v>16</v>
      </c>
      <c r="M553" s="7" t="s">
        <v>799</v>
      </c>
      <c r="N553" s="7" t="str">
        <f t="shared" si="5"/>
        <v>TRUE</v>
      </c>
      <c r="O553" s="7" t="s">
        <v>488</v>
      </c>
      <c r="P553" s="7" t="s">
        <v>1822</v>
      </c>
      <c r="Q553" s="7" t="s">
        <v>1823</v>
      </c>
      <c r="R553" s="7" t="s">
        <v>559</v>
      </c>
      <c r="S553" s="7" t="s">
        <v>1588</v>
      </c>
      <c r="T553" s="135">
        <v>41.840833</v>
      </c>
      <c r="U553" s="136">
        <v>-82.916667</v>
      </c>
      <c r="V553" s="137" t="s">
        <v>2822</v>
      </c>
      <c r="X553" s="165" t="s">
        <v>805</v>
      </c>
      <c r="Y553" s="161" t="s">
        <v>878</v>
      </c>
      <c r="Z553" s="155" t="s">
        <v>879</v>
      </c>
      <c r="AB553" s="7">
        <v>5.2</v>
      </c>
      <c r="AC553" s="155" t="s">
        <v>16</v>
      </c>
      <c r="AD553" s="7"/>
      <c r="AE553" s="156">
        <v>1.6</v>
      </c>
      <c r="AF553" s="156">
        <v>0.219999999999999</v>
      </c>
      <c r="AG553" s="155" t="s">
        <v>19</v>
      </c>
      <c r="AI553" s="155" t="s">
        <v>19</v>
      </c>
      <c r="AJ553" s="155" t="s">
        <v>19</v>
      </c>
      <c r="AK553" s="155"/>
      <c r="AL553" s="155" t="s">
        <v>19</v>
      </c>
      <c r="AM553" s="155" t="s">
        <v>19</v>
      </c>
      <c r="AN553" s="155" t="s">
        <v>19</v>
      </c>
      <c r="AP553" s="155" t="s">
        <v>19</v>
      </c>
      <c r="AQ553" s="155" t="s">
        <v>19</v>
      </c>
      <c r="AR553" s="155" t="s">
        <v>19</v>
      </c>
      <c r="AS553" s="155" t="s">
        <v>19</v>
      </c>
      <c r="AT553" s="155" t="s">
        <v>19</v>
      </c>
      <c r="AU553" s="155" t="s">
        <v>19</v>
      </c>
      <c r="AV553" s="155" t="s">
        <v>19</v>
      </c>
      <c r="AW553" s="155" t="s">
        <v>19</v>
      </c>
      <c r="AX553" s="155" t="s">
        <v>19</v>
      </c>
      <c r="AY553" s="155" t="s">
        <v>19</v>
      </c>
      <c r="AZ553" s="155" t="s">
        <v>19</v>
      </c>
      <c r="BA553" s="155" t="s">
        <v>19</v>
      </c>
      <c r="BB553" s="155" t="s">
        <v>19</v>
      </c>
      <c r="BC553" s="155" t="s">
        <v>19</v>
      </c>
      <c r="BD553" s="155"/>
      <c r="BE553" s="155" t="s">
        <v>19</v>
      </c>
      <c r="BF553" s="155" t="s">
        <v>19</v>
      </c>
      <c r="BG553" s="155" t="s">
        <v>19</v>
      </c>
      <c r="BH553" s="155" t="s">
        <v>19</v>
      </c>
      <c r="BI553" s="155" t="s">
        <v>19</v>
      </c>
      <c r="BJ553" s="155"/>
      <c r="BK553" s="155" t="s">
        <v>19</v>
      </c>
      <c r="BL553" s="155" t="s">
        <v>19</v>
      </c>
      <c r="BM553" s="155" t="s">
        <v>19</v>
      </c>
      <c r="BN553" s="155" t="s">
        <v>19</v>
      </c>
      <c r="BO553" s="155" t="s">
        <v>19</v>
      </c>
      <c r="BP553" s="155" t="s">
        <v>19</v>
      </c>
      <c r="BQ553" s="155" t="s">
        <v>19</v>
      </c>
    </row>
    <row r="554" ht="18.75" customHeight="1">
      <c r="A554" s="7" t="s">
        <v>2829</v>
      </c>
      <c r="B554" s="132" t="b">
        <v>1</v>
      </c>
      <c r="D554" s="162" t="s">
        <v>2826</v>
      </c>
      <c r="E554" s="67" t="s">
        <v>63</v>
      </c>
      <c r="F554" s="164" t="s">
        <v>445</v>
      </c>
      <c r="G554" s="109" t="s">
        <v>2827</v>
      </c>
      <c r="H554" s="162" t="s">
        <v>2830</v>
      </c>
      <c r="I554" s="7"/>
      <c r="J554" s="7"/>
      <c r="K554" s="7" t="s">
        <v>16</v>
      </c>
      <c r="L554" s="7" t="s">
        <v>16</v>
      </c>
      <c r="M554" s="7" t="s">
        <v>799</v>
      </c>
      <c r="N554" s="7" t="str">
        <f t="shared" si="5"/>
        <v>TRUE</v>
      </c>
      <c r="O554" s="7" t="s">
        <v>451</v>
      </c>
      <c r="P554" s="7" t="s">
        <v>1827</v>
      </c>
      <c r="Q554" s="7" t="s">
        <v>801</v>
      </c>
      <c r="R554" s="7" t="s">
        <v>559</v>
      </c>
      <c r="S554" s="7" t="s">
        <v>1588</v>
      </c>
      <c r="T554" s="135">
        <v>41.840833</v>
      </c>
      <c r="U554" s="136">
        <v>-82.916667</v>
      </c>
      <c r="V554" s="137" t="s">
        <v>2822</v>
      </c>
      <c r="X554" s="165" t="s">
        <v>805</v>
      </c>
      <c r="Y554" s="161" t="s">
        <v>878</v>
      </c>
      <c r="Z554" s="155" t="s">
        <v>879</v>
      </c>
      <c r="AB554" s="7">
        <v>5.2</v>
      </c>
      <c r="AC554" s="155" t="s">
        <v>16</v>
      </c>
      <c r="AD554" s="7"/>
      <c r="AE554" s="156">
        <v>1.6</v>
      </c>
      <c r="AF554" s="156">
        <v>0.219999999999999</v>
      </c>
      <c r="AG554" s="155" t="s">
        <v>19</v>
      </c>
      <c r="AI554" s="155" t="s">
        <v>19</v>
      </c>
      <c r="AJ554" s="155" t="s">
        <v>19</v>
      </c>
      <c r="AK554" s="155"/>
      <c r="AL554" s="155" t="s">
        <v>19</v>
      </c>
      <c r="AM554" s="155" t="s">
        <v>19</v>
      </c>
      <c r="AN554" s="155" t="s">
        <v>19</v>
      </c>
      <c r="AP554" s="155" t="s">
        <v>19</v>
      </c>
      <c r="AQ554" s="155" t="s">
        <v>19</v>
      </c>
      <c r="AR554" s="155" t="s">
        <v>19</v>
      </c>
      <c r="AS554" s="155" t="s">
        <v>19</v>
      </c>
      <c r="AT554" s="155" t="s">
        <v>19</v>
      </c>
      <c r="AU554" s="155" t="s">
        <v>19</v>
      </c>
      <c r="AV554" s="155" t="s">
        <v>19</v>
      </c>
      <c r="AW554" s="155" t="s">
        <v>19</v>
      </c>
      <c r="AX554" s="155" t="s">
        <v>19</v>
      </c>
      <c r="AY554" s="155" t="s">
        <v>19</v>
      </c>
      <c r="AZ554" s="155" t="s">
        <v>19</v>
      </c>
      <c r="BA554" s="155" t="s">
        <v>19</v>
      </c>
      <c r="BB554" s="155" t="s">
        <v>19</v>
      </c>
      <c r="BC554" s="155" t="s">
        <v>19</v>
      </c>
      <c r="BD554" s="155"/>
      <c r="BE554" s="155" t="s">
        <v>19</v>
      </c>
      <c r="BF554" s="155" t="s">
        <v>19</v>
      </c>
      <c r="BG554" s="155" t="s">
        <v>19</v>
      </c>
      <c r="BH554" s="155" t="s">
        <v>19</v>
      </c>
      <c r="BI554" s="155" t="s">
        <v>19</v>
      </c>
      <c r="BJ554" s="155"/>
      <c r="BK554" s="155" t="s">
        <v>19</v>
      </c>
      <c r="BL554" s="155" t="s">
        <v>19</v>
      </c>
      <c r="BM554" s="155" t="s">
        <v>19</v>
      </c>
      <c r="BN554" s="155" t="s">
        <v>19</v>
      </c>
      <c r="BO554" s="155" t="s">
        <v>19</v>
      </c>
      <c r="BP554" s="155" t="s">
        <v>19</v>
      </c>
      <c r="BQ554" s="155" t="s">
        <v>19</v>
      </c>
    </row>
    <row r="555" ht="18.75" customHeight="1">
      <c r="A555" s="7" t="s">
        <v>2831</v>
      </c>
      <c r="B555" s="132" t="b">
        <v>1</v>
      </c>
      <c r="D555" s="162" t="s">
        <v>2832</v>
      </c>
      <c r="E555" s="67" t="s">
        <v>63</v>
      </c>
      <c r="F555" s="164" t="s">
        <v>445</v>
      </c>
      <c r="G555" s="162" t="s">
        <v>2833</v>
      </c>
      <c r="H555" s="162" t="s">
        <v>2834</v>
      </c>
      <c r="I555" s="7"/>
      <c r="J555" s="7"/>
      <c r="K555" s="7" t="s">
        <v>16</v>
      </c>
      <c r="L555" s="7" t="s">
        <v>16</v>
      </c>
      <c r="M555" s="7" t="s">
        <v>799</v>
      </c>
      <c r="N555" s="7" t="str">
        <f t="shared" si="5"/>
        <v>TRUE</v>
      </c>
      <c r="O555" s="7" t="s">
        <v>488</v>
      </c>
      <c r="P555" s="7" t="s">
        <v>1822</v>
      </c>
      <c r="Q555" s="7" t="s">
        <v>1823</v>
      </c>
      <c r="R555" s="7" t="s">
        <v>559</v>
      </c>
      <c r="S555" s="7" t="s">
        <v>1588</v>
      </c>
      <c r="T555" s="135">
        <v>41.840833</v>
      </c>
      <c r="U555" s="136">
        <v>-82.916667</v>
      </c>
      <c r="V555" s="137" t="s">
        <v>2822</v>
      </c>
      <c r="X555" s="165" t="s">
        <v>805</v>
      </c>
      <c r="Y555" s="161" t="s">
        <v>878</v>
      </c>
      <c r="Z555" s="155" t="s">
        <v>879</v>
      </c>
      <c r="AB555" s="7">
        <v>1.8</v>
      </c>
      <c r="AC555" s="155" t="s">
        <v>16</v>
      </c>
      <c r="AD555" s="7"/>
      <c r="AE555" s="156">
        <v>1.6</v>
      </c>
      <c r="AF555" s="156">
        <v>0.219999999999999</v>
      </c>
      <c r="AG555" s="155" t="s">
        <v>19</v>
      </c>
      <c r="AI555" s="155" t="s">
        <v>19</v>
      </c>
      <c r="AJ555" s="155" t="s">
        <v>19</v>
      </c>
      <c r="AK555" s="155"/>
      <c r="AL555" s="155" t="s">
        <v>19</v>
      </c>
      <c r="AM555" s="155" t="s">
        <v>19</v>
      </c>
      <c r="AN555" s="155" t="s">
        <v>19</v>
      </c>
      <c r="AP555" s="155" t="s">
        <v>19</v>
      </c>
      <c r="AQ555" s="155" t="s">
        <v>19</v>
      </c>
      <c r="AR555" s="155" t="s">
        <v>19</v>
      </c>
      <c r="AS555" s="155" t="s">
        <v>19</v>
      </c>
      <c r="AT555" s="155" t="s">
        <v>19</v>
      </c>
      <c r="AU555" s="155" t="s">
        <v>19</v>
      </c>
      <c r="AV555" s="155" t="s">
        <v>19</v>
      </c>
      <c r="AW555" s="155" t="s">
        <v>19</v>
      </c>
      <c r="AX555" s="155" t="s">
        <v>19</v>
      </c>
      <c r="AY555" s="155" t="s">
        <v>19</v>
      </c>
      <c r="AZ555" s="155" t="s">
        <v>19</v>
      </c>
      <c r="BA555" s="155" t="s">
        <v>19</v>
      </c>
      <c r="BB555" s="155" t="s">
        <v>19</v>
      </c>
      <c r="BC555" s="155" t="s">
        <v>19</v>
      </c>
      <c r="BD555" s="155"/>
      <c r="BE555" s="155" t="s">
        <v>19</v>
      </c>
      <c r="BF555" s="155" t="s">
        <v>19</v>
      </c>
      <c r="BG555" s="155" t="s">
        <v>19</v>
      </c>
      <c r="BH555" s="155" t="s">
        <v>19</v>
      </c>
      <c r="BI555" s="155" t="s">
        <v>19</v>
      </c>
      <c r="BJ555" s="155"/>
      <c r="BK555" s="155" t="s">
        <v>19</v>
      </c>
      <c r="BL555" s="155" t="s">
        <v>19</v>
      </c>
      <c r="BM555" s="155" t="s">
        <v>19</v>
      </c>
      <c r="BN555" s="155" t="s">
        <v>19</v>
      </c>
      <c r="BO555" s="155" t="s">
        <v>19</v>
      </c>
      <c r="BP555" s="155" t="s">
        <v>19</v>
      </c>
      <c r="BQ555" s="155" t="s">
        <v>19</v>
      </c>
    </row>
    <row r="556" ht="18.75" customHeight="1">
      <c r="A556" s="7" t="s">
        <v>2835</v>
      </c>
      <c r="B556" s="132" t="b">
        <v>1</v>
      </c>
      <c r="D556" s="162" t="s">
        <v>2832</v>
      </c>
      <c r="E556" s="67" t="s">
        <v>63</v>
      </c>
      <c r="F556" s="164" t="s">
        <v>445</v>
      </c>
      <c r="G556" s="162" t="s">
        <v>2833</v>
      </c>
      <c r="H556" s="162" t="s">
        <v>2836</v>
      </c>
      <c r="I556" s="7"/>
      <c r="J556" s="7"/>
      <c r="K556" s="7" t="s">
        <v>16</v>
      </c>
      <c r="L556" s="7" t="s">
        <v>16</v>
      </c>
      <c r="M556" s="7" t="s">
        <v>799</v>
      </c>
      <c r="N556" s="7" t="str">
        <f t="shared" si="5"/>
        <v>TRUE</v>
      </c>
      <c r="O556" s="7" t="s">
        <v>451</v>
      </c>
      <c r="P556" s="7" t="s">
        <v>1827</v>
      </c>
      <c r="Q556" s="7" t="s">
        <v>801</v>
      </c>
      <c r="R556" s="7" t="s">
        <v>559</v>
      </c>
      <c r="S556" s="7" t="s">
        <v>1588</v>
      </c>
      <c r="T556" s="135">
        <v>41.840833</v>
      </c>
      <c r="U556" s="136">
        <v>-82.916667</v>
      </c>
      <c r="V556" s="137" t="s">
        <v>2822</v>
      </c>
      <c r="X556" s="165" t="s">
        <v>805</v>
      </c>
      <c r="Y556" s="161" t="s">
        <v>878</v>
      </c>
      <c r="Z556" s="155" t="s">
        <v>879</v>
      </c>
      <c r="AB556" s="7">
        <v>1.8</v>
      </c>
      <c r="AC556" s="155" t="s">
        <v>16</v>
      </c>
      <c r="AD556" s="7"/>
      <c r="AE556" s="156">
        <v>1.6</v>
      </c>
      <c r="AF556" s="156">
        <v>0.219999999999999</v>
      </c>
      <c r="AG556" s="155" t="s">
        <v>19</v>
      </c>
      <c r="AI556" s="155" t="s">
        <v>19</v>
      </c>
      <c r="AJ556" s="155" t="s">
        <v>19</v>
      </c>
      <c r="AK556" s="155"/>
      <c r="AL556" s="155" t="s">
        <v>19</v>
      </c>
      <c r="AM556" s="155" t="s">
        <v>19</v>
      </c>
      <c r="AN556" s="155" t="s">
        <v>19</v>
      </c>
      <c r="AP556" s="155" t="s">
        <v>19</v>
      </c>
      <c r="AQ556" s="155" t="s">
        <v>19</v>
      </c>
      <c r="AR556" s="155" t="s">
        <v>19</v>
      </c>
      <c r="AS556" s="155" t="s">
        <v>19</v>
      </c>
      <c r="AT556" s="155" t="s">
        <v>19</v>
      </c>
      <c r="AU556" s="155" t="s">
        <v>19</v>
      </c>
      <c r="AV556" s="155" t="s">
        <v>19</v>
      </c>
      <c r="AW556" s="155" t="s">
        <v>19</v>
      </c>
      <c r="AX556" s="155" t="s">
        <v>19</v>
      </c>
      <c r="AY556" s="155" t="s">
        <v>19</v>
      </c>
      <c r="AZ556" s="155" t="s">
        <v>19</v>
      </c>
      <c r="BA556" s="155" t="s">
        <v>19</v>
      </c>
      <c r="BB556" s="155" t="s">
        <v>19</v>
      </c>
      <c r="BC556" s="155" t="s">
        <v>19</v>
      </c>
      <c r="BD556" s="155"/>
      <c r="BE556" s="155" t="s">
        <v>19</v>
      </c>
      <c r="BF556" s="155" t="s">
        <v>19</v>
      </c>
      <c r="BG556" s="155" t="s">
        <v>19</v>
      </c>
      <c r="BH556" s="155" t="s">
        <v>19</v>
      </c>
      <c r="BI556" s="155" t="s">
        <v>19</v>
      </c>
      <c r="BJ556" s="155"/>
      <c r="BK556" s="155" t="s">
        <v>19</v>
      </c>
      <c r="BL556" s="155" t="s">
        <v>19</v>
      </c>
      <c r="BM556" s="155" t="s">
        <v>19</v>
      </c>
      <c r="BN556" s="155" t="s">
        <v>19</v>
      </c>
      <c r="BO556" s="155" t="s">
        <v>19</v>
      </c>
      <c r="BP556" s="155" t="s">
        <v>19</v>
      </c>
      <c r="BQ556" s="155" t="s">
        <v>19</v>
      </c>
    </row>
    <row r="557" ht="18.75" customHeight="1">
      <c r="A557" s="7" t="s">
        <v>2837</v>
      </c>
      <c r="B557" s="132" t="b">
        <v>1</v>
      </c>
      <c r="D557" s="162" t="s">
        <v>2838</v>
      </c>
      <c r="E557" s="67" t="s">
        <v>63</v>
      </c>
      <c r="F557" s="164" t="s">
        <v>445</v>
      </c>
      <c r="G557" s="162" t="s">
        <v>2839</v>
      </c>
      <c r="H557" s="162" t="s">
        <v>2840</v>
      </c>
      <c r="I557" s="7"/>
      <c r="J557" s="7"/>
      <c r="K557" s="7" t="s">
        <v>16</v>
      </c>
      <c r="L557" s="7" t="s">
        <v>16</v>
      </c>
      <c r="M557" s="7" t="s">
        <v>799</v>
      </c>
      <c r="N557" s="7" t="str">
        <f t="shared" si="5"/>
        <v>TRUE</v>
      </c>
      <c r="O557" s="7" t="s">
        <v>488</v>
      </c>
      <c r="P557" s="7" t="s">
        <v>1822</v>
      </c>
      <c r="Q557" s="7" t="s">
        <v>1823</v>
      </c>
      <c r="R557" s="7" t="s">
        <v>559</v>
      </c>
      <c r="S557" s="7" t="s">
        <v>1588</v>
      </c>
      <c r="T557" s="135">
        <v>42.116667</v>
      </c>
      <c r="U557" s="136">
        <v>-81.25</v>
      </c>
      <c r="V557" s="137" t="s">
        <v>2841</v>
      </c>
      <c r="X557" s="165" t="s">
        <v>805</v>
      </c>
      <c r="Y557" s="161" t="s">
        <v>878</v>
      </c>
      <c r="Z557" s="155" t="s">
        <v>879</v>
      </c>
      <c r="AB557" s="7">
        <v>10.1</v>
      </c>
      <c r="AC557" s="155" t="s">
        <v>16</v>
      </c>
      <c r="AD557" s="7"/>
      <c r="AE557" s="161">
        <v>1.6</v>
      </c>
      <c r="AF557" s="161">
        <v>0.219999999999999</v>
      </c>
      <c r="AG557" s="155" t="s">
        <v>19</v>
      </c>
      <c r="AI557" s="161" t="s">
        <v>19</v>
      </c>
      <c r="AJ557" s="161" t="s">
        <v>19</v>
      </c>
      <c r="AK557" s="161"/>
      <c r="AL557" s="161" t="s">
        <v>19</v>
      </c>
      <c r="AM557" s="161" t="s">
        <v>19</v>
      </c>
      <c r="AN557" s="161" t="s">
        <v>19</v>
      </c>
      <c r="AP557" s="161" t="s">
        <v>19</v>
      </c>
      <c r="AQ557" s="161" t="s">
        <v>19</v>
      </c>
      <c r="AR557" s="161" t="s">
        <v>19</v>
      </c>
      <c r="AS557" s="161" t="s">
        <v>19</v>
      </c>
      <c r="AT557" s="161" t="s">
        <v>19</v>
      </c>
      <c r="AU557" s="161" t="s">
        <v>19</v>
      </c>
      <c r="AV557" s="161" t="s">
        <v>19</v>
      </c>
      <c r="AW557" s="161" t="s">
        <v>19</v>
      </c>
      <c r="AX557" s="161" t="s">
        <v>19</v>
      </c>
      <c r="AY557" s="161" t="s">
        <v>19</v>
      </c>
      <c r="AZ557" s="161" t="s">
        <v>19</v>
      </c>
      <c r="BA557" s="161" t="s">
        <v>19</v>
      </c>
      <c r="BB557" s="161" t="s">
        <v>19</v>
      </c>
      <c r="BC557" s="161" t="s">
        <v>19</v>
      </c>
      <c r="BD557" s="161"/>
      <c r="BE557" s="161" t="s">
        <v>19</v>
      </c>
      <c r="BF557" s="161" t="s">
        <v>19</v>
      </c>
      <c r="BG557" s="161" t="s">
        <v>19</v>
      </c>
      <c r="BH557" s="161" t="s">
        <v>19</v>
      </c>
      <c r="BI557" s="161" t="s">
        <v>19</v>
      </c>
      <c r="BJ557" s="161"/>
      <c r="BK557" s="161" t="s">
        <v>19</v>
      </c>
      <c r="BL557" s="161" t="s">
        <v>19</v>
      </c>
      <c r="BM557" s="161" t="s">
        <v>19</v>
      </c>
      <c r="BN557" s="161" t="s">
        <v>19</v>
      </c>
      <c r="BO557" s="161" t="s">
        <v>19</v>
      </c>
      <c r="BP557" s="161" t="s">
        <v>19</v>
      </c>
      <c r="BQ557" s="161" t="s">
        <v>19</v>
      </c>
    </row>
    <row r="558" ht="18.75" customHeight="1">
      <c r="A558" s="7" t="s">
        <v>2842</v>
      </c>
      <c r="B558" s="132" t="b">
        <v>1</v>
      </c>
      <c r="D558" s="162" t="s">
        <v>2838</v>
      </c>
      <c r="E558" s="67" t="s">
        <v>63</v>
      </c>
      <c r="F558" s="164" t="s">
        <v>445</v>
      </c>
      <c r="G558" s="162" t="s">
        <v>2839</v>
      </c>
      <c r="H558" s="162" t="s">
        <v>2843</v>
      </c>
      <c r="I558" s="7"/>
      <c r="J558" s="7"/>
      <c r="K558" s="7" t="s">
        <v>16</v>
      </c>
      <c r="L558" s="7" t="s">
        <v>16</v>
      </c>
      <c r="M558" s="7" t="s">
        <v>799</v>
      </c>
      <c r="N558" s="7" t="str">
        <f t="shared" si="5"/>
        <v>TRUE</v>
      </c>
      <c r="O558" s="7" t="s">
        <v>451</v>
      </c>
      <c r="P558" s="7" t="s">
        <v>1827</v>
      </c>
      <c r="Q558" s="7" t="s">
        <v>801</v>
      </c>
      <c r="R558" s="7" t="s">
        <v>559</v>
      </c>
      <c r="S558" s="7" t="s">
        <v>1588</v>
      </c>
      <c r="T558" s="135">
        <v>42.116667</v>
      </c>
      <c r="U558" s="136">
        <v>-81.25</v>
      </c>
      <c r="V558" s="137" t="s">
        <v>2841</v>
      </c>
      <c r="X558" s="165" t="s">
        <v>805</v>
      </c>
      <c r="Y558" s="161" t="s">
        <v>878</v>
      </c>
      <c r="Z558" s="155" t="s">
        <v>879</v>
      </c>
      <c r="AB558" s="7">
        <v>10.1</v>
      </c>
      <c r="AC558" s="155" t="s">
        <v>16</v>
      </c>
      <c r="AD558" s="7"/>
      <c r="AE558" s="156">
        <v>1.6</v>
      </c>
      <c r="AF558" s="156">
        <v>0.219999999999999</v>
      </c>
      <c r="AG558" s="155" t="s">
        <v>19</v>
      </c>
      <c r="AI558" s="155" t="s">
        <v>19</v>
      </c>
      <c r="AJ558" s="155" t="s">
        <v>19</v>
      </c>
      <c r="AK558" s="155"/>
      <c r="AL558" s="155" t="s">
        <v>19</v>
      </c>
      <c r="AM558" s="155" t="s">
        <v>19</v>
      </c>
      <c r="AN558" s="155" t="s">
        <v>19</v>
      </c>
      <c r="AP558" s="155" t="s">
        <v>19</v>
      </c>
      <c r="AQ558" s="155" t="s">
        <v>19</v>
      </c>
      <c r="AR558" s="155" t="s">
        <v>19</v>
      </c>
      <c r="AS558" s="155" t="s">
        <v>19</v>
      </c>
      <c r="AT558" s="155" t="s">
        <v>19</v>
      </c>
      <c r="AU558" s="155" t="s">
        <v>19</v>
      </c>
      <c r="AV558" s="155" t="s">
        <v>19</v>
      </c>
      <c r="AW558" s="155" t="s">
        <v>19</v>
      </c>
      <c r="AX558" s="155" t="s">
        <v>19</v>
      </c>
      <c r="AY558" s="155" t="s">
        <v>19</v>
      </c>
      <c r="AZ558" s="155" t="s">
        <v>19</v>
      </c>
      <c r="BA558" s="155" t="s">
        <v>19</v>
      </c>
      <c r="BB558" s="155" t="s">
        <v>19</v>
      </c>
      <c r="BC558" s="155" t="s">
        <v>19</v>
      </c>
      <c r="BD558" s="155"/>
      <c r="BE558" s="155" t="s">
        <v>19</v>
      </c>
      <c r="BF558" s="155" t="s">
        <v>19</v>
      </c>
      <c r="BG558" s="155" t="s">
        <v>19</v>
      </c>
      <c r="BH558" s="155" t="s">
        <v>19</v>
      </c>
      <c r="BI558" s="155" t="s">
        <v>19</v>
      </c>
      <c r="BJ558" s="155"/>
      <c r="BK558" s="155" t="s">
        <v>19</v>
      </c>
      <c r="BL558" s="155" t="s">
        <v>19</v>
      </c>
      <c r="BM558" s="155" t="s">
        <v>19</v>
      </c>
      <c r="BN558" s="155" t="s">
        <v>19</v>
      </c>
      <c r="BO558" s="155" t="s">
        <v>19</v>
      </c>
      <c r="BP558" s="155" t="s">
        <v>19</v>
      </c>
      <c r="BQ558" s="155" t="s">
        <v>19</v>
      </c>
    </row>
    <row r="559" ht="18.75" customHeight="1">
      <c r="A559" s="7" t="s">
        <v>2844</v>
      </c>
      <c r="B559" s="132" t="b">
        <v>1</v>
      </c>
      <c r="D559" s="162" t="s">
        <v>2845</v>
      </c>
      <c r="E559" s="67" t="s">
        <v>63</v>
      </c>
      <c r="F559" s="164" t="s">
        <v>445</v>
      </c>
      <c r="G559" s="162" t="s">
        <v>2846</v>
      </c>
      <c r="H559" s="162" t="s">
        <v>2847</v>
      </c>
      <c r="I559" s="7"/>
      <c r="J559" s="7"/>
      <c r="K559" s="7" t="s">
        <v>16</v>
      </c>
      <c r="L559" s="7" t="s">
        <v>16</v>
      </c>
      <c r="M559" s="7" t="s">
        <v>799</v>
      </c>
      <c r="N559" s="7" t="str">
        <f t="shared" si="5"/>
        <v>TRUE</v>
      </c>
      <c r="O559" s="7" t="s">
        <v>488</v>
      </c>
      <c r="P559" s="7" t="s">
        <v>1822</v>
      </c>
      <c r="Q559" s="7" t="s">
        <v>1823</v>
      </c>
      <c r="R559" s="7" t="s">
        <v>559</v>
      </c>
      <c r="S559" s="7" t="s">
        <v>1588</v>
      </c>
      <c r="T559" s="168">
        <v>42.516667</v>
      </c>
      <c r="U559" s="169">
        <v>-79.893333</v>
      </c>
      <c r="V559" s="137" t="s">
        <v>2841</v>
      </c>
      <c r="X559" s="165" t="s">
        <v>805</v>
      </c>
      <c r="Y559" s="161" t="s">
        <v>878</v>
      </c>
      <c r="Z559" s="155" t="s">
        <v>879</v>
      </c>
      <c r="AB559" s="7">
        <v>52.9</v>
      </c>
      <c r="AC559" s="155" t="s">
        <v>16</v>
      </c>
      <c r="AD559" s="7"/>
      <c r="AE559" s="156">
        <v>1.6</v>
      </c>
      <c r="AF559" s="156">
        <v>0.219999999999999</v>
      </c>
      <c r="AG559" s="155" t="s">
        <v>19</v>
      </c>
      <c r="AI559" s="155" t="s">
        <v>19</v>
      </c>
      <c r="AJ559" s="155" t="s">
        <v>19</v>
      </c>
      <c r="AK559" s="155"/>
      <c r="AL559" s="155" t="s">
        <v>19</v>
      </c>
      <c r="AM559" s="155" t="s">
        <v>19</v>
      </c>
      <c r="AN559" s="155" t="s">
        <v>19</v>
      </c>
      <c r="AP559" s="155" t="s">
        <v>19</v>
      </c>
      <c r="AQ559" s="155" t="s">
        <v>19</v>
      </c>
      <c r="AR559" s="155" t="s">
        <v>19</v>
      </c>
      <c r="AS559" s="155" t="s">
        <v>19</v>
      </c>
      <c r="AT559" s="155" t="s">
        <v>19</v>
      </c>
      <c r="AU559" s="155" t="s">
        <v>19</v>
      </c>
      <c r="AV559" s="155" t="s">
        <v>19</v>
      </c>
      <c r="AW559" s="155" t="s">
        <v>19</v>
      </c>
      <c r="AX559" s="155" t="s">
        <v>19</v>
      </c>
      <c r="AY559" s="155" t="s">
        <v>19</v>
      </c>
      <c r="AZ559" s="155" t="s">
        <v>19</v>
      </c>
      <c r="BA559" s="155" t="s">
        <v>19</v>
      </c>
      <c r="BB559" s="155" t="s">
        <v>19</v>
      </c>
      <c r="BC559" s="155" t="s">
        <v>19</v>
      </c>
      <c r="BD559" s="155"/>
      <c r="BE559" s="155" t="s">
        <v>19</v>
      </c>
      <c r="BF559" s="155" t="s">
        <v>19</v>
      </c>
      <c r="BG559" s="155" t="s">
        <v>19</v>
      </c>
      <c r="BH559" s="155" t="s">
        <v>19</v>
      </c>
      <c r="BI559" s="155" t="s">
        <v>19</v>
      </c>
      <c r="BJ559" s="155"/>
      <c r="BK559" s="155" t="s">
        <v>19</v>
      </c>
      <c r="BL559" s="155" t="s">
        <v>19</v>
      </c>
      <c r="BM559" s="155" t="s">
        <v>19</v>
      </c>
      <c r="BN559" s="155" t="s">
        <v>19</v>
      </c>
      <c r="BO559" s="155" t="s">
        <v>19</v>
      </c>
      <c r="BP559" s="155" t="s">
        <v>19</v>
      </c>
      <c r="BQ559" s="155" t="s">
        <v>19</v>
      </c>
    </row>
    <row r="560" ht="18.75" customHeight="1">
      <c r="A560" s="7" t="s">
        <v>2848</v>
      </c>
      <c r="B560" s="132" t="b">
        <v>1</v>
      </c>
      <c r="D560" s="162" t="s">
        <v>2845</v>
      </c>
      <c r="E560" s="67" t="s">
        <v>63</v>
      </c>
      <c r="F560" s="164" t="s">
        <v>445</v>
      </c>
      <c r="G560" s="162" t="s">
        <v>2846</v>
      </c>
      <c r="H560" s="162" t="s">
        <v>2849</v>
      </c>
      <c r="I560" s="7"/>
      <c r="J560" s="7"/>
      <c r="K560" s="7" t="s">
        <v>16</v>
      </c>
      <c r="L560" s="7" t="s">
        <v>16</v>
      </c>
      <c r="M560" s="7" t="s">
        <v>799</v>
      </c>
      <c r="N560" s="7" t="str">
        <f t="shared" si="5"/>
        <v>TRUE</v>
      </c>
      <c r="O560" s="7" t="s">
        <v>451</v>
      </c>
      <c r="P560" s="7" t="s">
        <v>1827</v>
      </c>
      <c r="Q560" s="7" t="s">
        <v>801</v>
      </c>
      <c r="R560" s="7" t="s">
        <v>559</v>
      </c>
      <c r="S560" s="7" t="s">
        <v>1588</v>
      </c>
      <c r="T560" s="168">
        <v>42.516667</v>
      </c>
      <c r="U560" s="169">
        <v>-79.893333</v>
      </c>
      <c r="V560" s="137" t="s">
        <v>2841</v>
      </c>
      <c r="X560" s="165" t="s">
        <v>805</v>
      </c>
      <c r="Y560" s="161" t="s">
        <v>878</v>
      </c>
      <c r="Z560" s="155" t="s">
        <v>879</v>
      </c>
      <c r="AB560" s="7">
        <v>52.9</v>
      </c>
      <c r="AC560" s="155" t="s">
        <v>16</v>
      </c>
      <c r="AD560" s="7"/>
      <c r="AE560" s="156">
        <v>1.6</v>
      </c>
      <c r="AF560" s="156">
        <v>0.219999999999999</v>
      </c>
      <c r="AG560" s="155" t="s">
        <v>19</v>
      </c>
      <c r="AI560" s="155" t="s">
        <v>19</v>
      </c>
      <c r="AJ560" s="155" t="s">
        <v>19</v>
      </c>
      <c r="AK560" s="155"/>
      <c r="AL560" s="155" t="s">
        <v>19</v>
      </c>
      <c r="AM560" s="155" t="s">
        <v>19</v>
      </c>
      <c r="AN560" s="155" t="s">
        <v>19</v>
      </c>
      <c r="AP560" s="155" t="s">
        <v>19</v>
      </c>
      <c r="AQ560" s="155" t="s">
        <v>19</v>
      </c>
      <c r="AR560" s="155" t="s">
        <v>19</v>
      </c>
      <c r="AS560" s="155" t="s">
        <v>19</v>
      </c>
      <c r="AT560" s="155" t="s">
        <v>19</v>
      </c>
      <c r="AU560" s="155" t="s">
        <v>19</v>
      </c>
      <c r="AV560" s="155" t="s">
        <v>19</v>
      </c>
      <c r="AW560" s="155" t="s">
        <v>19</v>
      </c>
      <c r="AX560" s="155" t="s">
        <v>19</v>
      </c>
      <c r="AY560" s="155" t="s">
        <v>19</v>
      </c>
      <c r="AZ560" s="155" t="s">
        <v>19</v>
      </c>
      <c r="BA560" s="155" t="s">
        <v>19</v>
      </c>
      <c r="BB560" s="155" t="s">
        <v>19</v>
      </c>
      <c r="BC560" s="155" t="s">
        <v>19</v>
      </c>
      <c r="BD560" s="155"/>
      <c r="BE560" s="155" t="s">
        <v>19</v>
      </c>
      <c r="BF560" s="155" t="s">
        <v>19</v>
      </c>
      <c r="BG560" s="155" t="s">
        <v>19</v>
      </c>
      <c r="BH560" s="155" t="s">
        <v>19</v>
      </c>
      <c r="BI560" s="155" t="s">
        <v>19</v>
      </c>
      <c r="BJ560" s="155"/>
      <c r="BK560" s="155" t="s">
        <v>19</v>
      </c>
      <c r="BL560" s="155" t="s">
        <v>19</v>
      </c>
      <c r="BM560" s="155" t="s">
        <v>19</v>
      </c>
      <c r="BN560" s="155" t="s">
        <v>19</v>
      </c>
      <c r="BO560" s="155" t="s">
        <v>19</v>
      </c>
      <c r="BP560" s="155" t="s">
        <v>19</v>
      </c>
      <c r="BQ560" s="155" t="s">
        <v>19</v>
      </c>
    </row>
    <row r="561" ht="18.75" customHeight="1">
      <c r="A561" s="7" t="s">
        <v>2850</v>
      </c>
      <c r="B561" s="132" t="b">
        <v>1</v>
      </c>
      <c r="D561" s="162" t="s">
        <v>2851</v>
      </c>
      <c r="E561" s="67" t="s">
        <v>63</v>
      </c>
      <c r="F561" s="164" t="s">
        <v>445</v>
      </c>
      <c r="G561" s="162" t="s">
        <v>2852</v>
      </c>
      <c r="H561" s="162" t="s">
        <v>2853</v>
      </c>
      <c r="I561" s="7"/>
      <c r="J561" s="7"/>
      <c r="K561" s="7" t="s">
        <v>16</v>
      </c>
      <c r="L561" s="7" t="s">
        <v>16</v>
      </c>
      <c r="M561" s="7" t="s">
        <v>799</v>
      </c>
      <c r="N561" s="7" t="str">
        <f t="shared" si="5"/>
        <v>TRUE</v>
      </c>
      <c r="O561" s="7" t="s">
        <v>488</v>
      </c>
      <c r="P561" s="7" t="s">
        <v>1822</v>
      </c>
      <c r="Q561" s="7" t="s">
        <v>1823</v>
      </c>
      <c r="R561" s="7" t="s">
        <v>559</v>
      </c>
      <c r="S561" s="7" t="s">
        <v>1588</v>
      </c>
      <c r="T561" s="168">
        <v>42.516667</v>
      </c>
      <c r="U561" s="169">
        <v>-79.893333</v>
      </c>
      <c r="V561" s="137" t="s">
        <v>2841</v>
      </c>
      <c r="X561" s="165" t="s">
        <v>805</v>
      </c>
      <c r="Y561" s="161" t="s">
        <v>878</v>
      </c>
      <c r="Z561" s="155" t="s">
        <v>879</v>
      </c>
      <c r="AB561" s="7">
        <v>31.5</v>
      </c>
      <c r="AC561" s="155" t="s">
        <v>16</v>
      </c>
      <c r="AD561" s="7"/>
      <c r="AE561" s="156">
        <v>1.6</v>
      </c>
      <c r="AF561" s="156">
        <v>0.219999999999999</v>
      </c>
      <c r="AG561" s="155" t="s">
        <v>19</v>
      </c>
      <c r="AI561" s="155" t="s">
        <v>19</v>
      </c>
      <c r="AJ561" s="155" t="s">
        <v>19</v>
      </c>
      <c r="AK561" s="155"/>
      <c r="AL561" s="155" t="s">
        <v>19</v>
      </c>
      <c r="AM561" s="155" t="s">
        <v>19</v>
      </c>
      <c r="AN561" s="155" t="s">
        <v>19</v>
      </c>
      <c r="AP561" s="155" t="s">
        <v>19</v>
      </c>
      <c r="AQ561" s="155" t="s">
        <v>19</v>
      </c>
      <c r="AR561" s="155" t="s">
        <v>19</v>
      </c>
      <c r="AS561" s="155" t="s">
        <v>19</v>
      </c>
      <c r="AT561" s="155" t="s">
        <v>19</v>
      </c>
      <c r="AU561" s="155" t="s">
        <v>19</v>
      </c>
      <c r="AV561" s="155" t="s">
        <v>19</v>
      </c>
      <c r="AW561" s="155" t="s">
        <v>19</v>
      </c>
      <c r="AX561" s="155" t="s">
        <v>19</v>
      </c>
      <c r="AY561" s="155" t="s">
        <v>19</v>
      </c>
      <c r="AZ561" s="155" t="s">
        <v>19</v>
      </c>
      <c r="BA561" s="155" t="s">
        <v>19</v>
      </c>
      <c r="BB561" s="155" t="s">
        <v>19</v>
      </c>
      <c r="BC561" s="155" t="s">
        <v>19</v>
      </c>
      <c r="BD561" s="155"/>
      <c r="BE561" s="155" t="s">
        <v>19</v>
      </c>
      <c r="BF561" s="155" t="s">
        <v>19</v>
      </c>
      <c r="BG561" s="155" t="s">
        <v>19</v>
      </c>
      <c r="BH561" s="155" t="s">
        <v>19</v>
      </c>
      <c r="BI561" s="155" t="s">
        <v>19</v>
      </c>
      <c r="BJ561" s="155"/>
      <c r="BK561" s="155" t="s">
        <v>19</v>
      </c>
      <c r="BL561" s="155" t="s">
        <v>19</v>
      </c>
      <c r="BM561" s="155" t="s">
        <v>19</v>
      </c>
      <c r="BN561" s="155" t="s">
        <v>19</v>
      </c>
      <c r="BO561" s="155" t="s">
        <v>19</v>
      </c>
      <c r="BP561" s="155" t="s">
        <v>19</v>
      </c>
      <c r="BQ561" s="155" t="s">
        <v>19</v>
      </c>
    </row>
    <row r="562" ht="18.75" customHeight="1">
      <c r="A562" s="7" t="s">
        <v>2854</v>
      </c>
      <c r="B562" s="132" t="b">
        <v>1</v>
      </c>
      <c r="D562" s="162" t="s">
        <v>2851</v>
      </c>
      <c r="E562" s="67" t="s">
        <v>63</v>
      </c>
      <c r="F562" s="164" t="s">
        <v>445</v>
      </c>
      <c r="G562" s="162" t="s">
        <v>2852</v>
      </c>
      <c r="H562" s="162" t="s">
        <v>2855</v>
      </c>
      <c r="I562" s="7"/>
      <c r="J562" s="7"/>
      <c r="K562" s="7" t="s">
        <v>16</v>
      </c>
      <c r="L562" s="7" t="s">
        <v>16</v>
      </c>
      <c r="M562" s="7" t="s">
        <v>799</v>
      </c>
      <c r="N562" s="7" t="str">
        <f t="shared" si="5"/>
        <v>TRUE</v>
      </c>
      <c r="O562" s="7" t="s">
        <v>451</v>
      </c>
      <c r="P562" s="7" t="s">
        <v>1827</v>
      </c>
      <c r="Q562" s="7" t="s">
        <v>801</v>
      </c>
      <c r="R562" s="7" t="s">
        <v>559</v>
      </c>
      <c r="S562" s="7" t="s">
        <v>1588</v>
      </c>
      <c r="T562" s="168">
        <v>42.516667</v>
      </c>
      <c r="U562" s="169">
        <v>-79.893333</v>
      </c>
      <c r="V562" s="137" t="s">
        <v>2841</v>
      </c>
      <c r="X562" s="165" t="s">
        <v>805</v>
      </c>
      <c r="Y562" s="161" t="s">
        <v>878</v>
      </c>
      <c r="Z562" s="155" t="s">
        <v>879</v>
      </c>
      <c r="AB562" s="7">
        <v>31.5</v>
      </c>
      <c r="AC562" s="155" t="s">
        <v>16</v>
      </c>
      <c r="AD562" s="7"/>
      <c r="AE562" s="156">
        <v>1.6</v>
      </c>
      <c r="AF562" s="156">
        <v>0.219999999999999</v>
      </c>
      <c r="AG562" s="155" t="s">
        <v>19</v>
      </c>
      <c r="AI562" s="155" t="s">
        <v>19</v>
      </c>
      <c r="AJ562" s="155" t="s">
        <v>19</v>
      </c>
      <c r="AK562" s="155"/>
      <c r="AL562" s="155" t="s">
        <v>19</v>
      </c>
      <c r="AM562" s="155" t="s">
        <v>19</v>
      </c>
      <c r="AN562" s="155" t="s">
        <v>19</v>
      </c>
      <c r="AP562" s="155" t="s">
        <v>19</v>
      </c>
      <c r="AQ562" s="155" t="s">
        <v>19</v>
      </c>
      <c r="AR562" s="155" t="s">
        <v>19</v>
      </c>
      <c r="AS562" s="155" t="s">
        <v>19</v>
      </c>
      <c r="AT562" s="155" t="s">
        <v>19</v>
      </c>
      <c r="AU562" s="155" t="s">
        <v>19</v>
      </c>
      <c r="AV562" s="155" t="s">
        <v>19</v>
      </c>
      <c r="AW562" s="155" t="s">
        <v>19</v>
      </c>
      <c r="AX562" s="155" t="s">
        <v>19</v>
      </c>
      <c r="AY562" s="155" t="s">
        <v>19</v>
      </c>
      <c r="AZ562" s="155" t="s">
        <v>19</v>
      </c>
      <c r="BA562" s="155" t="s">
        <v>19</v>
      </c>
      <c r="BB562" s="155" t="s">
        <v>19</v>
      </c>
      <c r="BC562" s="155" t="s">
        <v>19</v>
      </c>
      <c r="BD562" s="155"/>
      <c r="BE562" s="155" t="s">
        <v>19</v>
      </c>
      <c r="BF562" s="155" t="s">
        <v>19</v>
      </c>
      <c r="BG562" s="155" t="s">
        <v>19</v>
      </c>
      <c r="BH562" s="155" t="s">
        <v>19</v>
      </c>
      <c r="BI562" s="155" t="s">
        <v>19</v>
      </c>
      <c r="BJ562" s="155"/>
      <c r="BK562" s="155" t="s">
        <v>19</v>
      </c>
      <c r="BL562" s="155" t="s">
        <v>19</v>
      </c>
      <c r="BM562" s="155" t="s">
        <v>19</v>
      </c>
      <c r="BN562" s="155" t="s">
        <v>19</v>
      </c>
      <c r="BO562" s="155" t="s">
        <v>19</v>
      </c>
      <c r="BP562" s="155" t="s">
        <v>19</v>
      </c>
      <c r="BQ562" s="155" t="s">
        <v>19</v>
      </c>
    </row>
    <row r="563" ht="18.75" customHeight="1">
      <c r="A563" s="7" t="s">
        <v>2856</v>
      </c>
      <c r="B563" s="132" t="b">
        <v>1</v>
      </c>
      <c r="D563" s="162" t="s">
        <v>2857</v>
      </c>
      <c r="E563" s="67" t="s">
        <v>63</v>
      </c>
      <c r="F563" s="164" t="s">
        <v>445</v>
      </c>
      <c r="G563" s="162" t="s">
        <v>2858</v>
      </c>
      <c r="H563" s="162" t="s">
        <v>2859</v>
      </c>
      <c r="I563" s="161"/>
      <c r="J563" s="161"/>
      <c r="K563" s="161" t="s">
        <v>16</v>
      </c>
      <c r="L563" s="161" t="s">
        <v>16</v>
      </c>
      <c r="M563" s="7" t="s">
        <v>799</v>
      </c>
      <c r="N563" s="7" t="str">
        <f t="shared" si="5"/>
        <v>TRUE</v>
      </c>
      <c r="O563" s="7" t="s">
        <v>488</v>
      </c>
      <c r="P563" s="7" t="s">
        <v>1822</v>
      </c>
      <c r="Q563" s="7" t="s">
        <v>1823</v>
      </c>
      <c r="R563" s="7" t="s">
        <v>559</v>
      </c>
      <c r="S563" s="7" t="s">
        <v>1588</v>
      </c>
      <c r="T563" s="168">
        <v>42.516667</v>
      </c>
      <c r="U563" s="169">
        <v>-79.893333</v>
      </c>
      <c r="V563" s="137" t="s">
        <v>2841</v>
      </c>
      <c r="X563" s="165" t="s">
        <v>805</v>
      </c>
      <c r="Y563" s="161" t="s">
        <v>878</v>
      </c>
      <c r="Z563" s="155" t="s">
        <v>879</v>
      </c>
      <c r="AB563" s="7">
        <v>2.5</v>
      </c>
      <c r="AC563" s="155" t="s">
        <v>16</v>
      </c>
      <c r="AD563" s="7"/>
      <c r="AE563" s="156">
        <v>1.6</v>
      </c>
      <c r="AF563" s="156">
        <v>0.219999999999999</v>
      </c>
      <c r="AG563" s="155" t="s">
        <v>19</v>
      </c>
      <c r="AI563" s="155" t="s">
        <v>19</v>
      </c>
      <c r="AJ563" s="155" t="s">
        <v>19</v>
      </c>
      <c r="AK563" s="155"/>
      <c r="AL563" s="155" t="s">
        <v>19</v>
      </c>
      <c r="AM563" s="155" t="s">
        <v>19</v>
      </c>
      <c r="AN563" s="155" t="s">
        <v>19</v>
      </c>
      <c r="AP563" s="155" t="s">
        <v>19</v>
      </c>
      <c r="AQ563" s="155" t="s">
        <v>19</v>
      </c>
      <c r="AR563" s="155" t="s">
        <v>19</v>
      </c>
      <c r="AS563" s="155" t="s">
        <v>19</v>
      </c>
      <c r="AT563" s="155" t="s">
        <v>19</v>
      </c>
      <c r="AU563" s="155" t="s">
        <v>19</v>
      </c>
      <c r="AV563" s="155" t="s">
        <v>19</v>
      </c>
      <c r="AW563" s="155" t="s">
        <v>19</v>
      </c>
      <c r="AX563" s="155" t="s">
        <v>19</v>
      </c>
      <c r="AY563" s="155" t="s">
        <v>19</v>
      </c>
      <c r="AZ563" s="155" t="s">
        <v>19</v>
      </c>
      <c r="BA563" s="155" t="s">
        <v>19</v>
      </c>
      <c r="BB563" s="155" t="s">
        <v>19</v>
      </c>
      <c r="BC563" s="155" t="s">
        <v>19</v>
      </c>
      <c r="BD563" s="155"/>
      <c r="BE563" s="155" t="s">
        <v>19</v>
      </c>
      <c r="BF563" s="155" t="s">
        <v>19</v>
      </c>
      <c r="BG563" s="155" t="s">
        <v>19</v>
      </c>
      <c r="BH563" s="155" t="s">
        <v>19</v>
      </c>
      <c r="BI563" s="155" t="s">
        <v>19</v>
      </c>
      <c r="BJ563" s="155"/>
      <c r="BK563" s="155" t="s">
        <v>19</v>
      </c>
      <c r="BL563" s="155" t="s">
        <v>19</v>
      </c>
      <c r="BM563" s="155" t="s">
        <v>19</v>
      </c>
      <c r="BN563" s="155" t="s">
        <v>19</v>
      </c>
      <c r="BO563" s="155" t="s">
        <v>19</v>
      </c>
      <c r="BP563" s="155" t="s">
        <v>19</v>
      </c>
      <c r="BQ563" s="155" t="s">
        <v>19</v>
      </c>
    </row>
    <row r="564" ht="18.75" customHeight="1">
      <c r="A564" s="7" t="s">
        <v>2860</v>
      </c>
      <c r="B564" s="132" t="b">
        <v>1</v>
      </c>
      <c r="D564" s="162" t="s">
        <v>2857</v>
      </c>
      <c r="E564" s="67" t="s">
        <v>63</v>
      </c>
      <c r="F564" s="164" t="s">
        <v>445</v>
      </c>
      <c r="G564" s="162" t="s">
        <v>2858</v>
      </c>
      <c r="H564" s="162" t="s">
        <v>2861</v>
      </c>
      <c r="I564" s="7"/>
      <c r="J564" s="7"/>
      <c r="K564" s="7" t="s">
        <v>16</v>
      </c>
      <c r="L564" s="7" t="s">
        <v>16</v>
      </c>
      <c r="M564" s="7" t="s">
        <v>799</v>
      </c>
      <c r="N564" s="7" t="str">
        <f t="shared" si="5"/>
        <v>TRUE</v>
      </c>
      <c r="O564" s="7" t="s">
        <v>451</v>
      </c>
      <c r="P564" s="7" t="s">
        <v>1827</v>
      </c>
      <c r="Q564" s="7" t="s">
        <v>801</v>
      </c>
      <c r="R564" s="7" t="s">
        <v>559</v>
      </c>
      <c r="S564" s="7" t="s">
        <v>1588</v>
      </c>
      <c r="T564" s="168">
        <v>42.516667</v>
      </c>
      <c r="U564" s="169">
        <v>-79.893333</v>
      </c>
      <c r="V564" s="137" t="s">
        <v>2841</v>
      </c>
      <c r="X564" s="165" t="s">
        <v>805</v>
      </c>
      <c r="Y564" s="161" t="s">
        <v>878</v>
      </c>
      <c r="Z564" s="155" t="s">
        <v>879</v>
      </c>
      <c r="AB564" s="7">
        <v>2.5</v>
      </c>
      <c r="AC564" s="155" t="s">
        <v>16</v>
      </c>
      <c r="AD564" s="7"/>
      <c r="AE564" s="156">
        <v>1.6</v>
      </c>
      <c r="AF564" s="156">
        <v>0.219999999999999</v>
      </c>
      <c r="AG564" s="155" t="s">
        <v>19</v>
      </c>
      <c r="AI564" s="155" t="s">
        <v>19</v>
      </c>
      <c r="AJ564" s="155" t="s">
        <v>19</v>
      </c>
      <c r="AK564" s="155"/>
      <c r="AL564" s="155" t="s">
        <v>19</v>
      </c>
      <c r="AM564" s="155" t="s">
        <v>19</v>
      </c>
      <c r="AN564" s="155" t="s">
        <v>19</v>
      </c>
      <c r="AP564" s="155" t="s">
        <v>19</v>
      </c>
      <c r="AQ564" s="155" t="s">
        <v>19</v>
      </c>
      <c r="AR564" s="155" t="s">
        <v>19</v>
      </c>
      <c r="AS564" s="155" t="s">
        <v>19</v>
      </c>
      <c r="AT564" s="155" t="s">
        <v>19</v>
      </c>
      <c r="AU564" s="155" t="s">
        <v>19</v>
      </c>
      <c r="AV564" s="155" t="s">
        <v>19</v>
      </c>
      <c r="AW564" s="155" t="s">
        <v>19</v>
      </c>
      <c r="AX564" s="155" t="s">
        <v>19</v>
      </c>
      <c r="AY564" s="155" t="s">
        <v>19</v>
      </c>
      <c r="AZ564" s="155" t="s">
        <v>19</v>
      </c>
      <c r="BA564" s="155" t="s">
        <v>19</v>
      </c>
      <c r="BB564" s="155" t="s">
        <v>19</v>
      </c>
      <c r="BC564" s="155" t="s">
        <v>19</v>
      </c>
      <c r="BD564" s="155"/>
      <c r="BE564" s="155" t="s">
        <v>19</v>
      </c>
      <c r="BF564" s="155" t="s">
        <v>19</v>
      </c>
      <c r="BG564" s="155" t="s">
        <v>19</v>
      </c>
      <c r="BH564" s="155" t="s">
        <v>19</v>
      </c>
      <c r="BI564" s="155" t="s">
        <v>19</v>
      </c>
      <c r="BJ564" s="155"/>
      <c r="BK564" s="155" t="s">
        <v>19</v>
      </c>
      <c r="BL564" s="155" t="s">
        <v>19</v>
      </c>
      <c r="BM564" s="155" t="s">
        <v>19</v>
      </c>
      <c r="BN564" s="155" t="s">
        <v>19</v>
      </c>
      <c r="BO564" s="155" t="s">
        <v>19</v>
      </c>
      <c r="BP564" s="155" t="s">
        <v>19</v>
      </c>
      <c r="BQ564" s="155" t="s">
        <v>19</v>
      </c>
    </row>
    <row r="565" ht="18.75" customHeight="1">
      <c r="A565" s="7" t="s">
        <v>2862</v>
      </c>
      <c r="B565" s="132" t="b">
        <v>1</v>
      </c>
      <c r="D565" s="162" t="s">
        <v>2863</v>
      </c>
      <c r="E565" s="67" t="s">
        <v>63</v>
      </c>
      <c r="F565" s="164" t="s">
        <v>445</v>
      </c>
      <c r="G565" s="162" t="s">
        <v>2864</v>
      </c>
      <c r="H565" s="162" t="s">
        <v>2865</v>
      </c>
      <c r="I565" s="7"/>
      <c r="J565" s="7"/>
      <c r="K565" s="7" t="s">
        <v>16</v>
      </c>
      <c r="L565" s="7" t="s">
        <v>16</v>
      </c>
      <c r="M565" s="7" t="s">
        <v>799</v>
      </c>
      <c r="N565" s="7" t="str">
        <f t="shared" si="5"/>
        <v>TRUE</v>
      </c>
      <c r="O565" s="7" t="s">
        <v>488</v>
      </c>
      <c r="P565" s="7" t="s">
        <v>1822</v>
      </c>
      <c r="Q565" s="7" t="s">
        <v>1823</v>
      </c>
      <c r="R565" s="7" t="s">
        <v>525</v>
      </c>
      <c r="S565" s="7" t="s">
        <v>855</v>
      </c>
      <c r="T565" s="135">
        <v>47.51444</v>
      </c>
      <c r="U565" s="136">
        <v>-90.15194</v>
      </c>
      <c r="V565" s="137" t="s">
        <v>2866</v>
      </c>
      <c r="X565" s="165" t="s">
        <v>805</v>
      </c>
      <c r="Y565" s="161" t="s">
        <v>878</v>
      </c>
      <c r="Z565" s="155" t="s">
        <v>879</v>
      </c>
      <c r="AB565" s="7">
        <v>142.5</v>
      </c>
      <c r="AC565" s="155" t="s">
        <v>16</v>
      </c>
      <c r="AD565" s="7"/>
      <c r="AE565" s="156">
        <v>1.6</v>
      </c>
      <c r="AF565" s="156">
        <v>0.219999999999999</v>
      </c>
      <c r="AG565" s="155" t="s">
        <v>19</v>
      </c>
      <c r="AI565" s="155" t="s">
        <v>19</v>
      </c>
      <c r="AJ565" s="155" t="s">
        <v>19</v>
      </c>
      <c r="AK565" s="155"/>
      <c r="AL565" s="155" t="s">
        <v>19</v>
      </c>
      <c r="AM565" s="155" t="s">
        <v>19</v>
      </c>
      <c r="AN565" s="155" t="s">
        <v>19</v>
      </c>
      <c r="AP565" s="155" t="s">
        <v>19</v>
      </c>
      <c r="AQ565" s="155" t="s">
        <v>19</v>
      </c>
      <c r="AR565" s="155" t="s">
        <v>19</v>
      </c>
      <c r="AS565" s="155" t="s">
        <v>19</v>
      </c>
      <c r="AT565" s="155" t="s">
        <v>19</v>
      </c>
      <c r="AU565" s="155" t="s">
        <v>19</v>
      </c>
      <c r="AV565" s="155" t="s">
        <v>19</v>
      </c>
      <c r="AW565" s="155" t="s">
        <v>19</v>
      </c>
      <c r="AX565" s="155" t="s">
        <v>19</v>
      </c>
      <c r="AY565" s="155" t="s">
        <v>19</v>
      </c>
      <c r="AZ565" s="155" t="s">
        <v>19</v>
      </c>
      <c r="BA565" s="155" t="s">
        <v>19</v>
      </c>
      <c r="BB565" s="155" t="s">
        <v>19</v>
      </c>
      <c r="BC565" s="155" t="s">
        <v>19</v>
      </c>
      <c r="BD565" s="155"/>
      <c r="BE565" s="155" t="s">
        <v>19</v>
      </c>
      <c r="BF565" s="155" t="s">
        <v>19</v>
      </c>
      <c r="BG565" s="155" t="s">
        <v>19</v>
      </c>
      <c r="BH565" s="155" t="s">
        <v>19</v>
      </c>
      <c r="BI565" s="155" t="s">
        <v>19</v>
      </c>
      <c r="BJ565" s="155"/>
      <c r="BK565" s="155" t="s">
        <v>19</v>
      </c>
      <c r="BL565" s="155" t="s">
        <v>19</v>
      </c>
      <c r="BM565" s="155" t="s">
        <v>19</v>
      </c>
      <c r="BN565" s="155" t="s">
        <v>19</v>
      </c>
      <c r="BO565" s="155" t="s">
        <v>19</v>
      </c>
      <c r="BP565" s="155" t="s">
        <v>19</v>
      </c>
      <c r="BQ565" s="155" t="s">
        <v>19</v>
      </c>
    </row>
    <row r="566" ht="18.75" customHeight="1">
      <c r="A566" s="7" t="s">
        <v>2867</v>
      </c>
      <c r="B566" s="132" t="b">
        <v>1</v>
      </c>
      <c r="D566" s="162" t="s">
        <v>2863</v>
      </c>
      <c r="E566" s="67" t="s">
        <v>63</v>
      </c>
      <c r="F566" s="164" t="s">
        <v>445</v>
      </c>
      <c r="G566" s="162" t="s">
        <v>2864</v>
      </c>
      <c r="H566" s="162" t="s">
        <v>2868</v>
      </c>
      <c r="I566" s="7"/>
      <c r="J566" s="7"/>
      <c r="K566" s="7" t="s">
        <v>16</v>
      </c>
      <c r="L566" s="7" t="s">
        <v>16</v>
      </c>
      <c r="M566" s="7" t="s">
        <v>799</v>
      </c>
      <c r="N566" s="7" t="str">
        <f t="shared" si="5"/>
        <v>TRUE</v>
      </c>
      <c r="O566" s="7" t="s">
        <v>451</v>
      </c>
      <c r="P566" s="7" t="s">
        <v>1827</v>
      </c>
      <c r="Q566" s="7" t="s">
        <v>801</v>
      </c>
      <c r="R566" s="7" t="s">
        <v>525</v>
      </c>
      <c r="S566" s="7" t="s">
        <v>855</v>
      </c>
      <c r="T566" s="135">
        <v>47.51444</v>
      </c>
      <c r="U566" s="136">
        <v>-90.15194</v>
      </c>
      <c r="V566" s="137" t="s">
        <v>2866</v>
      </c>
      <c r="X566" s="165" t="s">
        <v>805</v>
      </c>
      <c r="Y566" s="161" t="s">
        <v>878</v>
      </c>
      <c r="Z566" s="155" t="s">
        <v>879</v>
      </c>
      <c r="AB566" s="7">
        <v>142.5</v>
      </c>
      <c r="AC566" s="155" t="s">
        <v>16</v>
      </c>
      <c r="AD566" s="7"/>
      <c r="AE566" s="156">
        <v>1.6</v>
      </c>
      <c r="AF566" s="156">
        <v>0.219999999999999</v>
      </c>
      <c r="AG566" s="155" t="s">
        <v>19</v>
      </c>
      <c r="AI566" s="155" t="s">
        <v>19</v>
      </c>
      <c r="AJ566" s="155" t="s">
        <v>19</v>
      </c>
      <c r="AK566" s="155"/>
      <c r="AL566" s="155" t="s">
        <v>19</v>
      </c>
      <c r="AM566" s="155" t="s">
        <v>19</v>
      </c>
      <c r="AN566" s="155" t="s">
        <v>19</v>
      </c>
      <c r="AP566" s="155" t="s">
        <v>19</v>
      </c>
      <c r="AQ566" s="155" t="s">
        <v>19</v>
      </c>
      <c r="AR566" s="155" t="s">
        <v>19</v>
      </c>
      <c r="AS566" s="155" t="s">
        <v>19</v>
      </c>
      <c r="AT566" s="155" t="s">
        <v>19</v>
      </c>
      <c r="AU566" s="155" t="s">
        <v>19</v>
      </c>
      <c r="AV566" s="155" t="s">
        <v>19</v>
      </c>
      <c r="AW566" s="155" t="s">
        <v>19</v>
      </c>
      <c r="AX566" s="155" t="s">
        <v>19</v>
      </c>
      <c r="AY566" s="155" t="s">
        <v>19</v>
      </c>
      <c r="AZ566" s="155" t="s">
        <v>19</v>
      </c>
      <c r="BA566" s="155" t="s">
        <v>19</v>
      </c>
      <c r="BB566" s="155" t="s">
        <v>19</v>
      </c>
      <c r="BC566" s="155" t="s">
        <v>19</v>
      </c>
      <c r="BD566" s="155"/>
      <c r="BE566" s="155" t="s">
        <v>19</v>
      </c>
      <c r="BF566" s="155" t="s">
        <v>19</v>
      </c>
      <c r="BG566" s="155" t="s">
        <v>19</v>
      </c>
      <c r="BH566" s="155" t="s">
        <v>19</v>
      </c>
      <c r="BI566" s="155" t="s">
        <v>19</v>
      </c>
      <c r="BJ566" s="155"/>
      <c r="BK566" s="155" t="s">
        <v>19</v>
      </c>
      <c r="BL566" s="155" t="s">
        <v>19</v>
      </c>
      <c r="BM566" s="155" t="s">
        <v>19</v>
      </c>
      <c r="BN566" s="155" t="s">
        <v>19</v>
      </c>
      <c r="BO566" s="155" t="s">
        <v>19</v>
      </c>
      <c r="BP566" s="155" t="s">
        <v>19</v>
      </c>
      <c r="BQ566" s="155" t="s">
        <v>19</v>
      </c>
    </row>
    <row r="567" ht="18.75" customHeight="1">
      <c r="A567" s="7" t="s">
        <v>2869</v>
      </c>
      <c r="B567" s="132" t="b">
        <v>1</v>
      </c>
      <c r="D567" s="162" t="s">
        <v>2870</v>
      </c>
      <c r="E567" s="67" t="s">
        <v>63</v>
      </c>
      <c r="F567" s="164" t="s">
        <v>445</v>
      </c>
      <c r="G567" s="162" t="s">
        <v>2871</v>
      </c>
      <c r="H567" s="162" t="s">
        <v>2872</v>
      </c>
      <c r="I567" s="7"/>
      <c r="J567" s="7"/>
      <c r="K567" s="7" t="s">
        <v>16</v>
      </c>
      <c r="L567" s="7" t="s">
        <v>16</v>
      </c>
      <c r="M567" s="7" t="s">
        <v>799</v>
      </c>
      <c r="N567" s="7" t="str">
        <f t="shared" si="5"/>
        <v>TRUE</v>
      </c>
      <c r="O567" s="7" t="s">
        <v>488</v>
      </c>
      <c r="P567" s="7" t="s">
        <v>1822</v>
      </c>
      <c r="Q567" s="7" t="s">
        <v>1823</v>
      </c>
      <c r="R567" s="7" t="s">
        <v>525</v>
      </c>
      <c r="S567" s="7" t="s">
        <v>855</v>
      </c>
      <c r="T567" s="135">
        <v>47.51444</v>
      </c>
      <c r="U567" s="136">
        <v>-90.15194</v>
      </c>
      <c r="V567" s="137" t="s">
        <v>2866</v>
      </c>
      <c r="X567" s="165" t="s">
        <v>805</v>
      </c>
      <c r="Y567" s="161" t="s">
        <v>878</v>
      </c>
      <c r="Z567" s="155" t="s">
        <v>879</v>
      </c>
      <c r="AB567" s="7">
        <v>91.2</v>
      </c>
      <c r="AC567" s="155" t="s">
        <v>16</v>
      </c>
      <c r="AD567" s="7"/>
      <c r="AE567" s="156">
        <v>1.6</v>
      </c>
      <c r="AF567" s="156">
        <v>0.219999999999999</v>
      </c>
      <c r="AG567" s="155" t="s">
        <v>19</v>
      </c>
      <c r="AI567" s="155" t="s">
        <v>19</v>
      </c>
      <c r="AJ567" s="155" t="s">
        <v>19</v>
      </c>
      <c r="AK567" s="155"/>
      <c r="AL567" s="155" t="s">
        <v>19</v>
      </c>
      <c r="AM567" s="155" t="s">
        <v>19</v>
      </c>
      <c r="AN567" s="155" t="s">
        <v>19</v>
      </c>
      <c r="AP567" s="155" t="s">
        <v>19</v>
      </c>
      <c r="AQ567" s="155" t="s">
        <v>19</v>
      </c>
      <c r="AR567" s="155" t="s">
        <v>19</v>
      </c>
      <c r="AS567" s="155" t="s">
        <v>19</v>
      </c>
      <c r="AT567" s="155" t="s">
        <v>19</v>
      </c>
      <c r="AU567" s="155" t="s">
        <v>19</v>
      </c>
      <c r="AV567" s="155" t="s">
        <v>19</v>
      </c>
      <c r="AW567" s="155" t="s">
        <v>19</v>
      </c>
      <c r="AX567" s="155" t="s">
        <v>19</v>
      </c>
      <c r="AY567" s="155" t="s">
        <v>19</v>
      </c>
      <c r="AZ567" s="155" t="s">
        <v>19</v>
      </c>
      <c r="BA567" s="155" t="s">
        <v>19</v>
      </c>
      <c r="BB567" s="155" t="s">
        <v>19</v>
      </c>
      <c r="BC567" s="155" t="s">
        <v>19</v>
      </c>
      <c r="BD567" s="155"/>
      <c r="BE567" s="155" t="s">
        <v>19</v>
      </c>
      <c r="BF567" s="155" t="s">
        <v>19</v>
      </c>
      <c r="BG567" s="155" t="s">
        <v>19</v>
      </c>
      <c r="BH567" s="155" t="s">
        <v>19</v>
      </c>
      <c r="BI567" s="155" t="s">
        <v>19</v>
      </c>
      <c r="BJ567" s="155"/>
      <c r="BK567" s="155" t="s">
        <v>19</v>
      </c>
      <c r="BL567" s="155" t="s">
        <v>19</v>
      </c>
      <c r="BM567" s="155" t="s">
        <v>19</v>
      </c>
      <c r="BN567" s="155" t="s">
        <v>19</v>
      </c>
      <c r="BO567" s="155" t="s">
        <v>19</v>
      </c>
      <c r="BP567" s="155" t="s">
        <v>19</v>
      </c>
      <c r="BQ567" s="155" t="s">
        <v>19</v>
      </c>
    </row>
    <row r="568" ht="18.75" customHeight="1">
      <c r="A568" s="7" t="s">
        <v>2873</v>
      </c>
      <c r="B568" s="132" t="b">
        <v>1</v>
      </c>
      <c r="D568" s="162" t="s">
        <v>2870</v>
      </c>
      <c r="E568" s="67" t="s">
        <v>63</v>
      </c>
      <c r="F568" s="164" t="s">
        <v>445</v>
      </c>
      <c r="G568" s="162" t="s">
        <v>2871</v>
      </c>
      <c r="H568" s="162" t="s">
        <v>2874</v>
      </c>
      <c r="I568" s="7"/>
      <c r="J568" s="7"/>
      <c r="K568" s="7" t="s">
        <v>16</v>
      </c>
      <c r="L568" s="7" t="s">
        <v>16</v>
      </c>
      <c r="M568" s="7" t="s">
        <v>799</v>
      </c>
      <c r="N568" s="7" t="str">
        <f t="shared" si="5"/>
        <v>TRUE</v>
      </c>
      <c r="O568" s="7" t="s">
        <v>451</v>
      </c>
      <c r="P568" s="7" t="s">
        <v>1827</v>
      </c>
      <c r="Q568" s="7" t="s">
        <v>801</v>
      </c>
      <c r="R568" s="7" t="s">
        <v>525</v>
      </c>
      <c r="S568" s="7" t="s">
        <v>855</v>
      </c>
      <c r="T568" s="135">
        <v>47.51444</v>
      </c>
      <c r="U568" s="136">
        <v>-90.15194</v>
      </c>
      <c r="V568" s="137" t="s">
        <v>2866</v>
      </c>
      <c r="X568" s="165" t="s">
        <v>805</v>
      </c>
      <c r="Y568" s="161" t="s">
        <v>878</v>
      </c>
      <c r="Z568" s="155" t="s">
        <v>879</v>
      </c>
      <c r="AB568" s="7">
        <v>91.2</v>
      </c>
      <c r="AC568" s="155" t="s">
        <v>16</v>
      </c>
      <c r="AD568" s="7"/>
      <c r="AE568" s="156">
        <v>1.60000000000001</v>
      </c>
      <c r="AF568" s="156">
        <v>0.219999999999999</v>
      </c>
      <c r="AG568" s="155" t="s">
        <v>19</v>
      </c>
      <c r="AI568" s="155" t="s">
        <v>19</v>
      </c>
      <c r="AJ568" s="155" t="s">
        <v>19</v>
      </c>
      <c r="AK568" s="155"/>
      <c r="AL568" s="155" t="s">
        <v>19</v>
      </c>
      <c r="AM568" s="155" t="s">
        <v>19</v>
      </c>
      <c r="AN568" s="155" t="s">
        <v>19</v>
      </c>
      <c r="AP568" s="155" t="s">
        <v>19</v>
      </c>
      <c r="AQ568" s="155" t="s">
        <v>19</v>
      </c>
      <c r="AR568" s="155" t="s">
        <v>19</v>
      </c>
      <c r="AS568" s="155" t="s">
        <v>19</v>
      </c>
      <c r="AT568" s="155" t="s">
        <v>19</v>
      </c>
      <c r="AU568" s="155" t="s">
        <v>19</v>
      </c>
      <c r="AV568" s="155" t="s">
        <v>19</v>
      </c>
      <c r="AW568" s="155" t="s">
        <v>19</v>
      </c>
      <c r="AX568" s="155" t="s">
        <v>19</v>
      </c>
      <c r="AY568" s="155" t="s">
        <v>19</v>
      </c>
      <c r="AZ568" s="155" t="s">
        <v>19</v>
      </c>
      <c r="BA568" s="155" t="s">
        <v>19</v>
      </c>
      <c r="BB568" s="155" t="s">
        <v>19</v>
      </c>
      <c r="BC568" s="155" t="s">
        <v>19</v>
      </c>
      <c r="BD568" s="155"/>
      <c r="BE568" s="155" t="s">
        <v>19</v>
      </c>
      <c r="BF568" s="155" t="s">
        <v>19</v>
      </c>
      <c r="BG568" s="155" t="s">
        <v>19</v>
      </c>
      <c r="BH568" s="155" t="s">
        <v>19</v>
      </c>
      <c r="BI568" s="155" t="s">
        <v>19</v>
      </c>
      <c r="BJ568" s="155"/>
      <c r="BK568" s="155" t="s">
        <v>19</v>
      </c>
      <c r="BL568" s="155" t="s">
        <v>19</v>
      </c>
      <c r="BM568" s="155" t="s">
        <v>19</v>
      </c>
      <c r="BN568" s="155" t="s">
        <v>19</v>
      </c>
      <c r="BO568" s="155" t="s">
        <v>19</v>
      </c>
      <c r="BP568" s="155" t="s">
        <v>19</v>
      </c>
      <c r="BQ568" s="155" t="s">
        <v>19</v>
      </c>
    </row>
    <row r="569" ht="18.75" customHeight="1">
      <c r="A569" s="7" t="s">
        <v>2875</v>
      </c>
      <c r="B569" s="132" t="b">
        <v>1</v>
      </c>
      <c r="D569" s="162" t="s">
        <v>2876</v>
      </c>
      <c r="E569" s="67" t="s">
        <v>63</v>
      </c>
      <c r="F569" s="164" t="s">
        <v>445</v>
      </c>
      <c r="G569" s="162" t="s">
        <v>2877</v>
      </c>
      <c r="H569" s="162" t="s">
        <v>2878</v>
      </c>
      <c r="I569" s="7"/>
      <c r="J569" s="7"/>
      <c r="K569" s="7" t="s">
        <v>16</v>
      </c>
      <c r="L569" s="7" t="s">
        <v>16</v>
      </c>
      <c r="M569" s="7" t="s">
        <v>799</v>
      </c>
      <c r="N569" s="7" t="str">
        <f t="shared" si="5"/>
        <v>TRUE</v>
      </c>
      <c r="O569" s="7" t="s">
        <v>488</v>
      </c>
      <c r="P569" s="7" t="s">
        <v>1822</v>
      </c>
      <c r="Q569" s="7" t="s">
        <v>1823</v>
      </c>
      <c r="R569" s="7" t="s">
        <v>525</v>
      </c>
      <c r="S569" s="7" t="s">
        <v>855</v>
      </c>
      <c r="T569" s="135">
        <v>47.51444</v>
      </c>
      <c r="U569" s="136">
        <v>-90.15194</v>
      </c>
      <c r="V569" s="137" t="s">
        <v>2866</v>
      </c>
      <c r="X569" s="165" t="s">
        <v>805</v>
      </c>
      <c r="Y569" s="161" t="s">
        <v>878</v>
      </c>
      <c r="Z569" s="155" t="s">
        <v>879</v>
      </c>
      <c r="AB569" s="7">
        <v>29.5</v>
      </c>
      <c r="AC569" s="155" t="s">
        <v>16</v>
      </c>
      <c r="AD569" s="7"/>
      <c r="AE569" s="156">
        <v>1.60000000000001</v>
      </c>
      <c r="AF569" s="156">
        <v>0.219999999999999</v>
      </c>
      <c r="AG569" s="155" t="s">
        <v>19</v>
      </c>
      <c r="AI569" s="155" t="s">
        <v>19</v>
      </c>
      <c r="AJ569" s="155" t="s">
        <v>19</v>
      </c>
      <c r="AK569" s="155"/>
      <c r="AL569" s="155" t="s">
        <v>19</v>
      </c>
      <c r="AM569" s="155" t="s">
        <v>19</v>
      </c>
      <c r="AN569" s="155" t="s">
        <v>19</v>
      </c>
      <c r="AP569" s="155" t="s">
        <v>19</v>
      </c>
      <c r="AQ569" s="155" t="s">
        <v>19</v>
      </c>
      <c r="AR569" s="155" t="s">
        <v>19</v>
      </c>
      <c r="AS569" s="155" t="s">
        <v>19</v>
      </c>
      <c r="AT569" s="155" t="s">
        <v>19</v>
      </c>
      <c r="AU569" s="155" t="s">
        <v>19</v>
      </c>
      <c r="AV569" s="155" t="s">
        <v>19</v>
      </c>
      <c r="AW569" s="155" t="s">
        <v>19</v>
      </c>
      <c r="AX569" s="155" t="s">
        <v>19</v>
      </c>
      <c r="AY569" s="155" t="s">
        <v>19</v>
      </c>
      <c r="AZ569" s="155" t="s">
        <v>19</v>
      </c>
      <c r="BA569" s="155" t="s">
        <v>19</v>
      </c>
      <c r="BB569" s="155" t="s">
        <v>19</v>
      </c>
      <c r="BC569" s="155" t="s">
        <v>19</v>
      </c>
      <c r="BD569" s="155"/>
      <c r="BE569" s="155" t="s">
        <v>19</v>
      </c>
      <c r="BF569" s="155" t="s">
        <v>19</v>
      </c>
      <c r="BG569" s="155" t="s">
        <v>19</v>
      </c>
      <c r="BH569" s="155" t="s">
        <v>19</v>
      </c>
      <c r="BI569" s="155" t="s">
        <v>19</v>
      </c>
      <c r="BJ569" s="155"/>
      <c r="BK569" s="155" t="s">
        <v>19</v>
      </c>
      <c r="BL569" s="155" t="s">
        <v>19</v>
      </c>
      <c r="BM569" s="155" t="s">
        <v>19</v>
      </c>
      <c r="BN569" s="155" t="s">
        <v>19</v>
      </c>
      <c r="BO569" s="155" t="s">
        <v>19</v>
      </c>
      <c r="BP569" s="155" t="s">
        <v>19</v>
      </c>
      <c r="BQ569" s="155" t="s">
        <v>19</v>
      </c>
    </row>
    <row r="570" ht="18.75" customHeight="1">
      <c r="A570" s="7" t="s">
        <v>2879</v>
      </c>
      <c r="B570" s="132" t="b">
        <v>1</v>
      </c>
      <c r="D570" s="162" t="s">
        <v>2876</v>
      </c>
      <c r="E570" s="67" t="s">
        <v>63</v>
      </c>
      <c r="F570" s="164" t="s">
        <v>445</v>
      </c>
      <c r="G570" s="162" t="s">
        <v>2877</v>
      </c>
      <c r="H570" s="162" t="s">
        <v>2880</v>
      </c>
      <c r="I570" s="7"/>
      <c r="J570" s="7"/>
      <c r="K570" s="7" t="s">
        <v>16</v>
      </c>
      <c r="L570" s="7" t="s">
        <v>16</v>
      </c>
      <c r="M570" s="7" t="s">
        <v>799</v>
      </c>
      <c r="N570" s="7" t="str">
        <f t="shared" si="5"/>
        <v>TRUE</v>
      </c>
      <c r="O570" s="7" t="s">
        <v>451</v>
      </c>
      <c r="P570" s="7" t="s">
        <v>1827</v>
      </c>
      <c r="Q570" s="7" t="s">
        <v>801</v>
      </c>
      <c r="R570" s="7" t="s">
        <v>525</v>
      </c>
      <c r="S570" s="7" t="s">
        <v>855</v>
      </c>
      <c r="T570" s="135">
        <v>47.51444</v>
      </c>
      <c r="U570" s="136">
        <v>-90.15194</v>
      </c>
      <c r="V570" s="137" t="s">
        <v>2866</v>
      </c>
      <c r="X570" s="165" t="s">
        <v>805</v>
      </c>
      <c r="Y570" s="161" t="s">
        <v>878</v>
      </c>
      <c r="Z570" s="155" t="s">
        <v>879</v>
      </c>
      <c r="AB570" s="7">
        <v>29.5</v>
      </c>
      <c r="AC570" s="155" t="s">
        <v>16</v>
      </c>
      <c r="AD570" s="7"/>
      <c r="AE570" s="161">
        <v>1.60000000000001</v>
      </c>
      <c r="AF570" s="161">
        <v>0.219999999999999</v>
      </c>
      <c r="AG570" s="155" t="s">
        <v>19</v>
      </c>
      <c r="AI570" s="161" t="s">
        <v>19</v>
      </c>
      <c r="AJ570" s="161" t="s">
        <v>19</v>
      </c>
      <c r="AK570" s="161"/>
      <c r="AL570" s="161" t="s">
        <v>19</v>
      </c>
      <c r="AM570" s="161" t="s">
        <v>19</v>
      </c>
      <c r="AN570" s="161" t="s">
        <v>19</v>
      </c>
      <c r="AP570" s="161" t="s">
        <v>19</v>
      </c>
      <c r="AQ570" s="161" t="s">
        <v>19</v>
      </c>
      <c r="AR570" s="161" t="s">
        <v>19</v>
      </c>
      <c r="AS570" s="161" t="s">
        <v>19</v>
      </c>
      <c r="AT570" s="161" t="s">
        <v>19</v>
      </c>
      <c r="AU570" s="161" t="s">
        <v>19</v>
      </c>
      <c r="AV570" s="161" t="s">
        <v>19</v>
      </c>
      <c r="AW570" s="161" t="s">
        <v>19</v>
      </c>
      <c r="AX570" s="161" t="s">
        <v>19</v>
      </c>
      <c r="AY570" s="161" t="s">
        <v>19</v>
      </c>
      <c r="AZ570" s="161" t="s">
        <v>19</v>
      </c>
      <c r="BA570" s="161" t="s">
        <v>19</v>
      </c>
      <c r="BB570" s="161" t="s">
        <v>19</v>
      </c>
      <c r="BC570" s="161" t="s">
        <v>19</v>
      </c>
      <c r="BD570" s="161"/>
      <c r="BE570" s="161" t="s">
        <v>19</v>
      </c>
      <c r="BF570" s="161" t="s">
        <v>19</v>
      </c>
      <c r="BG570" s="161" t="s">
        <v>19</v>
      </c>
      <c r="BH570" s="161" t="s">
        <v>19</v>
      </c>
      <c r="BI570" s="161" t="s">
        <v>19</v>
      </c>
      <c r="BJ570" s="161"/>
      <c r="BK570" s="161" t="s">
        <v>19</v>
      </c>
      <c r="BL570" s="161" t="s">
        <v>19</v>
      </c>
      <c r="BM570" s="161" t="s">
        <v>19</v>
      </c>
      <c r="BN570" s="161" t="s">
        <v>19</v>
      </c>
      <c r="BO570" s="161" t="s">
        <v>19</v>
      </c>
      <c r="BP570" s="161" t="s">
        <v>19</v>
      </c>
      <c r="BQ570" s="161" t="s">
        <v>19</v>
      </c>
    </row>
    <row r="571" ht="18.75" customHeight="1">
      <c r="A571" s="7" t="s">
        <v>2881</v>
      </c>
      <c r="B571" s="132" t="b">
        <v>1</v>
      </c>
      <c r="D571" s="162" t="s">
        <v>2882</v>
      </c>
      <c r="E571" s="67" t="s">
        <v>63</v>
      </c>
      <c r="F571" s="164" t="s">
        <v>445</v>
      </c>
      <c r="G571" s="162" t="s">
        <v>2883</v>
      </c>
      <c r="H571" s="162" t="s">
        <v>2884</v>
      </c>
      <c r="I571" s="7"/>
      <c r="J571" s="7"/>
      <c r="K571" s="7" t="s">
        <v>16</v>
      </c>
      <c r="L571" s="7" t="s">
        <v>16</v>
      </c>
      <c r="M571" s="7" t="s">
        <v>799</v>
      </c>
      <c r="N571" s="7" t="str">
        <f t="shared" si="5"/>
        <v>TRUE</v>
      </c>
      <c r="O571" s="7" t="s">
        <v>488</v>
      </c>
      <c r="P571" s="7" t="s">
        <v>1822</v>
      </c>
      <c r="Q571" s="7" t="s">
        <v>1823</v>
      </c>
      <c r="R571" s="7" t="s">
        <v>525</v>
      </c>
      <c r="S571" s="7" t="s">
        <v>855</v>
      </c>
      <c r="T571" s="135">
        <v>47.51444</v>
      </c>
      <c r="U571" s="136">
        <v>-90.15194</v>
      </c>
      <c r="V571" s="137" t="s">
        <v>2866</v>
      </c>
      <c r="X571" s="165" t="s">
        <v>805</v>
      </c>
      <c r="Y571" s="161" t="s">
        <v>878</v>
      </c>
      <c r="Z571" s="155" t="s">
        <v>879</v>
      </c>
      <c r="AB571" s="7">
        <v>1.9</v>
      </c>
      <c r="AC571" s="155" t="s">
        <v>16</v>
      </c>
      <c r="AD571" s="7"/>
      <c r="AE571" s="156">
        <v>1.60000000000001</v>
      </c>
      <c r="AF571" s="156">
        <v>0.219999999999999</v>
      </c>
      <c r="AG571" s="155" t="s">
        <v>19</v>
      </c>
      <c r="AI571" s="155" t="s">
        <v>19</v>
      </c>
      <c r="AJ571" s="155" t="s">
        <v>19</v>
      </c>
      <c r="AK571" s="155"/>
      <c r="AL571" s="155" t="s">
        <v>19</v>
      </c>
      <c r="AM571" s="155" t="s">
        <v>19</v>
      </c>
      <c r="AN571" s="155" t="s">
        <v>19</v>
      </c>
      <c r="AP571" s="155" t="s">
        <v>19</v>
      </c>
      <c r="AQ571" s="155" t="s">
        <v>19</v>
      </c>
      <c r="AR571" s="155" t="s">
        <v>19</v>
      </c>
      <c r="AS571" s="155" t="s">
        <v>19</v>
      </c>
      <c r="AT571" s="155" t="s">
        <v>19</v>
      </c>
      <c r="AU571" s="155" t="s">
        <v>19</v>
      </c>
      <c r="AV571" s="155" t="s">
        <v>19</v>
      </c>
      <c r="AW571" s="155" t="s">
        <v>19</v>
      </c>
      <c r="AX571" s="155" t="s">
        <v>19</v>
      </c>
      <c r="AY571" s="155" t="s">
        <v>19</v>
      </c>
      <c r="AZ571" s="155" t="s">
        <v>19</v>
      </c>
      <c r="BA571" s="155" t="s">
        <v>19</v>
      </c>
      <c r="BB571" s="155" t="s">
        <v>19</v>
      </c>
      <c r="BC571" s="155" t="s">
        <v>19</v>
      </c>
      <c r="BD571" s="155"/>
      <c r="BE571" s="155" t="s">
        <v>19</v>
      </c>
      <c r="BF571" s="155" t="s">
        <v>19</v>
      </c>
      <c r="BG571" s="155" t="s">
        <v>19</v>
      </c>
      <c r="BH571" s="155" t="s">
        <v>19</v>
      </c>
      <c r="BI571" s="155" t="s">
        <v>19</v>
      </c>
      <c r="BJ571" s="155"/>
      <c r="BK571" s="155" t="s">
        <v>19</v>
      </c>
      <c r="BL571" s="155" t="s">
        <v>19</v>
      </c>
      <c r="BM571" s="155" t="s">
        <v>19</v>
      </c>
      <c r="BN571" s="155" t="s">
        <v>19</v>
      </c>
      <c r="BO571" s="155" t="s">
        <v>19</v>
      </c>
      <c r="BP571" s="155" t="s">
        <v>19</v>
      </c>
      <c r="BQ571" s="155" t="s">
        <v>19</v>
      </c>
    </row>
    <row r="572" ht="18.75" customHeight="1">
      <c r="A572" s="7" t="s">
        <v>2885</v>
      </c>
      <c r="B572" s="132" t="b">
        <v>1</v>
      </c>
      <c r="D572" s="162" t="s">
        <v>2882</v>
      </c>
      <c r="E572" s="67" t="s">
        <v>63</v>
      </c>
      <c r="F572" s="164" t="s">
        <v>445</v>
      </c>
      <c r="G572" s="162" t="s">
        <v>2883</v>
      </c>
      <c r="H572" s="162" t="s">
        <v>2886</v>
      </c>
      <c r="I572" s="7"/>
      <c r="J572" s="7"/>
      <c r="K572" s="7" t="s">
        <v>16</v>
      </c>
      <c r="L572" s="7" t="s">
        <v>16</v>
      </c>
      <c r="M572" s="7" t="s">
        <v>799</v>
      </c>
      <c r="N572" s="7" t="str">
        <f t="shared" si="5"/>
        <v>TRUE</v>
      </c>
      <c r="O572" s="7" t="s">
        <v>451</v>
      </c>
      <c r="P572" s="7" t="s">
        <v>1827</v>
      </c>
      <c r="Q572" s="7" t="s">
        <v>801</v>
      </c>
      <c r="R572" s="7" t="s">
        <v>525</v>
      </c>
      <c r="S572" s="7" t="s">
        <v>855</v>
      </c>
      <c r="T572" s="135">
        <v>47.51444</v>
      </c>
      <c r="U572" s="136">
        <v>-90.15194</v>
      </c>
      <c r="V572" s="137" t="s">
        <v>2866</v>
      </c>
      <c r="X572" s="165" t="s">
        <v>805</v>
      </c>
      <c r="Y572" s="161" t="s">
        <v>878</v>
      </c>
      <c r="Z572" s="155" t="s">
        <v>879</v>
      </c>
      <c r="AB572" s="7">
        <v>1.9</v>
      </c>
      <c r="AC572" s="155" t="s">
        <v>16</v>
      </c>
      <c r="AD572" s="7"/>
      <c r="AE572" s="156">
        <v>1.60000000000001</v>
      </c>
      <c r="AF572" s="156">
        <v>0.219999999999999</v>
      </c>
      <c r="AG572" s="155" t="s">
        <v>19</v>
      </c>
      <c r="AI572" s="155" t="s">
        <v>19</v>
      </c>
      <c r="AJ572" s="155" t="s">
        <v>19</v>
      </c>
      <c r="AK572" s="155"/>
      <c r="AL572" s="155" t="s">
        <v>19</v>
      </c>
      <c r="AM572" s="155" t="s">
        <v>19</v>
      </c>
      <c r="AN572" s="155" t="s">
        <v>19</v>
      </c>
      <c r="AP572" s="155" t="s">
        <v>19</v>
      </c>
      <c r="AQ572" s="155" t="s">
        <v>19</v>
      </c>
      <c r="AR572" s="155" t="s">
        <v>19</v>
      </c>
      <c r="AS572" s="155" t="s">
        <v>19</v>
      </c>
      <c r="AT572" s="155" t="s">
        <v>19</v>
      </c>
      <c r="AU572" s="155" t="s">
        <v>19</v>
      </c>
      <c r="AV572" s="155" t="s">
        <v>19</v>
      </c>
      <c r="AW572" s="155" t="s">
        <v>19</v>
      </c>
      <c r="AX572" s="155" t="s">
        <v>19</v>
      </c>
      <c r="AY572" s="155" t="s">
        <v>19</v>
      </c>
      <c r="AZ572" s="155" t="s">
        <v>19</v>
      </c>
      <c r="BA572" s="155" t="s">
        <v>19</v>
      </c>
      <c r="BB572" s="155" t="s">
        <v>19</v>
      </c>
      <c r="BC572" s="155" t="s">
        <v>19</v>
      </c>
      <c r="BD572" s="155"/>
      <c r="BE572" s="155" t="s">
        <v>19</v>
      </c>
      <c r="BF572" s="155" t="s">
        <v>19</v>
      </c>
      <c r="BG572" s="155" t="s">
        <v>19</v>
      </c>
      <c r="BH572" s="155" t="s">
        <v>19</v>
      </c>
      <c r="BI572" s="155" t="s">
        <v>19</v>
      </c>
      <c r="BJ572" s="155"/>
      <c r="BK572" s="155" t="s">
        <v>19</v>
      </c>
      <c r="BL572" s="155" t="s">
        <v>19</v>
      </c>
      <c r="BM572" s="155" t="s">
        <v>19</v>
      </c>
      <c r="BN572" s="155" t="s">
        <v>19</v>
      </c>
      <c r="BO572" s="155" t="s">
        <v>19</v>
      </c>
      <c r="BP572" s="155" t="s">
        <v>19</v>
      </c>
      <c r="BQ572" s="155" t="s">
        <v>19</v>
      </c>
    </row>
    <row r="573" ht="18.75" customHeight="1">
      <c r="A573" s="7" t="s">
        <v>2887</v>
      </c>
      <c r="B573" s="132" t="b">
        <v>1</v>
      </c>
      <c r="D573" s="162" t="s">
        <v>2888</v>
      </c>
      <c r="E573" s="67" t="s">
        <v>63</v>
      </c>
      <c r="F573" s="164" t="s">
        <v>445</v>
      </c>
      <c r="G573" s="162" t="s">
        <v>2889</v>
      </c>
      <c r="H573" s="162" t="s">
        <v>2890</v>
      </c>
      <c r="I573" s="7"/>
      <c r="J573" s="7"/>
      <c r="K573" s="7" t="s">
        <v>16</v>
      </c>
      <c r="L573" s="7" t="s">
        <v>16</v>
      </c>
      <c r="M573" s="7" t="s">
        <v>799</v>
      </c>
      <c r="N573" s="7" t="str">
        <f t="shared" si="5"/>
        <v>TRUE</v>
      </c>
      <c r="O573" s="7" t="s">
        <v>488</v>
      </c>
      <c r="P573" s="7" t="s">
        <v>1822</v>
      </c>
      <c r="Q573" s="7" t="s">
        <v>1823</v>
      </c>
      <c r="R573" s="7" t="s">
        <v>525</v>
      </c>
      <c r="S573" s="7" t="s">
        <v>855</v>
      </c>
      <c r="T573" s="135">
        <v>47.60583</v>
      </c>
      <c r="U573" s="136">
        <v>-86.81778</v>
      </c>
      <c r="V573" s="137" t="s">
        <v>2891</v>
      </c>
      <c r="X573" s="165" t="s">
        <v>805</v>
      </c>
      <c r="Y573" s="161" t="s">
        <v>878</v>
      </c>
      <c r="Z573" s="155" t="s">
        <v>879</v>
      </c>
      <c r="AB573" s="7">
        <v>276.0</v>
      </c>
      <c r="AC573" s="155" t="s">
        <v>16</v>
      </c>
      <c r="AD573" s="7"/>
      <c r="AE573" s="156">
        <v>1.60000000000001</v>
      </c>
      <c r="AF573" s="156">
        <v>0.219999999999999</v>
      </c>
      <c r="AG573" s="155" t="s">
        <v>19</v>
      </c>
      <c r="AI573" s="155" t="s">
        <v>19</v>
      </c>
      <c r="AJ573" s="155" t="s">
        <v>19</v>
      </c>
      <c r="AK573" s="155"/>
      <c r="AL573" s="155" t="s">
        <v>19</v>
      </c>
      <c r="AM573" s="155" t="s">
        <v>19</v>
      </c>
      <c r="AN573" s="155" t="s">
        <v>19</v>
      </c>
      <c r="AP573" s="155" t="s">
        <v>19</v>
      </c>
      <c r="AQ573" s="155" t="s">
        <v>19</v>
      </c>
      <c r="AR573" s="155" t="s">
        <v>19</v>
      </c>
      <c r="AS573" s="155" t="s">
        <v>19</v>
      </c>
      <c r="AT573" s="155" t="s">
        <v>19</v>
      </c>
      <c r="AU573" s="155" t="s">
        <v>19</v>
      </c>
      <c r="AV573" s="155" t="s">
        <v>19</v>
      </c>
      <c r="AW573" s="155" t="s">
        <v>19</v>
      </c>
      <c r="AX573" s="155" t="s">
        <v>19</v>
      </c>
      <c r="AY573" s="155" t="s">
        <v>19</v>
      </c>
      <c r="AZ573" s="155" t="s">
        <v>19</v>
      </c>
      <c r="BA573" s="155" t="s">
        <v>19</v>
      </c>
      <c r="BB573" s="155" t="s">
        <v>19</v>
      </c>
      <c r="BC573" s="155" t="s">
        <v>19</v>
      </c>
      <c r="BD573" s="155"/>
      <c r="BE573" s="155" t="s">
        <v>19</v>
      </c>
      <c r="BF573" s="155" t="s">
        <v>19</v>
      </c>
      <c r="BG573" s="155" t="s">
        <v>19</v>
      </c>
      <c r="BH573" s="155" t="s">
        <v>19</v>
      </c>
      <c r="BI573" s="155" t="s">
        <v>19</v>
      </c>
      <c r="BJ573" s="155"/>
      <c r="BK573" s="155" t="s">
        <v>19</v>
      </c>
      <c r="BL573" s="155" t="s">
        <v>19</v>
      </c>
      <c r="BM573" s="155" t="s">
        <v>19</v>
      </c>
      <c r="BN573" s="155" t="s">
        <v>19</v>
      </c>
      <c r="BO573" s="155" t="s">
        <v>19</v>
      </c>
      <c r="BP573" s="155" t="s">
        <v>19</v>
      </c>
      <c r="BQ573" s="155" t="s">
        <v>19</v>
      </c>
    </row>
    <row r="574" ht="18.75" customHeight="1">
      <c r="A574" s="7" t="s">
        <v>2892</v>
      </c>
      <c r="B574" s="132" t="b">
        <v>1</v>
      </c>
      <c r="D574" s="162" t="s">
        <v>2888</v>
      </c>
      <c r="E574" s="67" t="s">
        <v>63</v>
      </c>
      <c r="F574" s="164" t="s">
        <v>445</v>
      </c>
      <c r="G574" s="162" t="s">
        <v>2889</v>
      </c>
      <c r="H574" s="162" t="s">
        <v>2893</v>
      </c>
      <c r="I574" s="7"/>
      <c r="J574" s="7"/>
      <c r="K574" s="7" t="s">
        <v>16</v>
      </c>
      <c r="L574" s="7" t="s">
        <v>16</v>
      </c>
      <c r="M574" s="7" t="s">
        <v>799</v>
      </c>
      <c r="N574" s="7" t="str">
        <f t="shared" si="5"/>
        <v>TRUE</v>
      </c>
      <c r="O574" s="7" t="s">
        <v>451</v>
      </c>
      <c r="P574" s="7" t="s">
        <v>1827</v>
      </c>
      <c r="Q574" s="7" t="s">
        <v>801</v>
      </c>
      <c r="R574" s="7" t="s">
        <v>525</v>
      </c>
      <c r="S574" s="7" t="s">
        <v>855</v>
      </c>
      <c r="T574" s="135">
        <v>47.60583</v>
      </c>
      <c r="U574" s="136">
        <v>-86.81778</v>
      </c>
      <c r="V574" s="137" t="s">
        <v>2891</v>
      </c>
      <c r="X574" s="165" t="s">
        <v>805</v>
      </c>
      <c r="Y574" s="161" t="s">
        <v>878</v>
      </c>
      <c r="Z574" s="155" t="s">
        <v>879</v>
      </c>
      <c r="AB574" s="7">
        <v>276.0</v>
      </c>
      <c r="AC574" s="155" t="s">
        <v>16</v>
      </c>
      <c r="AD574" s="7"/>
      <c r="AE574" s="156">
        <v>1.60000000000001</v>
      </c>
      <c r="AF574" s="156">
        <v>0.219999999999999</v>
      </c>
      <c r="AG574" s="155" t="s">
        <v>19</v>
      </c>
      <c r="AI574" s="155" t="s">
        <v>19</v>
      </c>
      <c r="AJ574" s="155" t="s">
        <v>19</v>
      </c>
      <c r="AK574" s="155"/>
      <c r="AL574" s="155" t="s">
        <v>19</v>
      </c>
      <c r="AM574" s="155" t="s">
        <v>19</v>
      </c>
      <c r="AN574" s="155" t="s">
        <v>19</v>
      </c>
      <c r="AP574" s="155" t="s">
        <v>19</v>
      </c>
      <c r="AQ574" s="155" t="s">
        <v>19</v>
      </c>
      <c r="AR574" s="155" t="s">
        <v>19</v>
      </c>
      <c r="AS574" s="155" t="s">
        <v>19</v>
      </c>
      <c r="AT574" s="155" t="s">
        <v>19</v>
      </c>
      <c r="AU574" s="155" t="s">
        <v>19</v>
      </c>
      <c r="AV574" s="155" t="s">
        <v>19</v>
      </c>
      <c r="AW574" s="155" t="s">
        <v>19</v>
      </c>
      <c r="AX574" s="155" t="s">
        <v>19</v>
      </c>
      <c r="AY574" s="155" t="s">
        <v>19</v>
      </c>
      <c r="AZ574" s="155" t="s">
        <v>19</v>
      </c>
      <c r="BA574" s="155" t="s">
        <v>19</v>
      </c>
      <c r="BB574" s="155" t="s">
        <v>19</v>
      </c>
      <c r="BC574" s="155" t="s">
        <v>19</v>
      </c>
      <c r="BD574" s="155"/>
      <c r="BE574" s="155" t="s">
        <v>19</v>
      </c>
      <c r="BF574" s="155" t="s">
        <v>19</v>
      </c>
      <c r="BG574" s="155" t="s">
        <v>19</v>
      </c>
      <c r="BH574" s="155" t="s">
        <v>19</v>
      </c>
      <c r="BI574" s="155" t="s">
        <v>19</v>
      </c>
      <c r="BJ574" s="155"/>
      <c r="BK574" s="155" t="s">
        <v>19</v>
      </c>
      <c r="BL574" s="155" t="s">
        <v>19</v>
      </c>
      <c r="BM574" s="155" t="s">
        <v>19</v>
      </c>
      <c r="BN574" s="155" t="s">
        <v>19</v>
      </c>
      <c r="BO574" s="155" t="s">
        <v>19</v>
      </c>
      <c r="BP574" s="155" t="s">
        <v>19</v>
      </c>
      <c r="BQ574" s="155" t="s">
        <v>19</v>
      </c>
    </row>
    <row r="575" ht="18.75" customHeight="1">
      <c r="A575" s="7" t="s">
        <v>2894</v>
      </c>
      <c r="B575" s="132" t="b">
        <v>1</v>
      </c>
      <c r="D575" s="162" t="s">
        <v>2895</v>
      </c>
      <c r="E575" s="67" t="s">
        <v>63</v>
      </c>
      <c r="F575" s="164" t="s">
        <v>445</v>
      </c>
      <c r="G575" s="162" t="s">
        <v>2896</v>
      </c>
      <c r="H575" s="162" t="s">
        <v>2897</v>
      </c>
      <c r="I575" s="7"/>
      <c r="J575" s="7"/>
      <c r="K575" s="7" t="s">
        <v>16</v>
      </c>
      <c r="L575" s="7" t="s">
        <v>16</v>
      </c>
      <c r="M575" s="7" t="s">
        <v>799</v>
      </c>
      <c r="N575" s="7" t="str">
        <f t="shared" si="5"/>
        <v>TRUE</v>
      </c>
      <c r="O575" s="7" t="s">
        <v>488</v>
      </c>
      <c r="P575" s="7" t="s">
        <v>1822</v>
      </c>
      <c r="Q575" s="7" t="s">
        <v>1823</v>
      </c>
      <c r="R575" s="7" t="s">
        <v>525</v>
      </c>
      <c r="S575" s="7" t="s">
        <v>855</v>
      </c>
      <c r="T575" s="135">
        <v>47.60583</v>
      </c>
      <c r="U575" s="136">
        <v>-86.81778</v>
      </c>
      <c r="V575" s="137" t="s">
        <v>2891</v>
      </c>
      <c r="X575" s="165" t="s">
        <v>805</v>
      </c>
      <c r="Y575" s="161" t="s">
        <v>878</v>
      </c>
      <c r="Z575" s="155" t="s">
        <v>879</v>
      </c>
      <c r="AB575" s="7">
        <v>200.0</v>
      </c>
      <c r="AC575" s="155" t="s">
        <v>16</v>
      </c>
      <c r="AD575" s="7"/>
      <c r="AE575" s="156">
        <v>1.60000000000001</v>
      </c>
      <c r="AF575" s="156">
        <v>0.219999999999999</v>
      </c>
      <c r="AG575" s="155" t="s">
        <v>19</v>
      </c>
      <c r="AI575" s="155" t="s">
        <v>19</v>
      </c>
      <c r="AJ575" s="155" t="s">
        <v>19</v>
      </c>
      <c r="AK575" s="155"/>
      <c r="AL575" s="155" t="s">
        <v>19</v>
      </c>
      <c r="AM575" s="155" t="s">
        <v>19</v>
      </c>
      <c r="AN575" s="155" t="s">
        <v>19</v>
      </c>
      <c r="AP575" s="155" t="s">
        <v>19</v>
      </c>
      <c r="AQ575" s="155" t="s">
        <v>19</v>
      </c>
      <c r="AR575" s="155" t="s">
        <v>19</v>
      </c>
      <c r="AS575" s="155" t="s">
        <v>19</v>
      </c>
      <c r="AT575" s="155" t="s">
        <v>19</v>
      </c>
      <c r="AU575" s="155" t="s">
        <v>19</v>
      </c>
      <c r="AV575" s="155" t="s">
        <v>19</v>
      </c>
      <c r="AW575" s="155" t="s">
        <v>19</v>
      </c>
      <c r="AX575" s="155" t="s">
        <v>19</v>
      </c>
      <c r="AY575" s="155" t="s">
        <v>19</v>
      </c>
      <c r="AZ575" s="155" t="s">
        <v>19</v>
      </c>
      <c r="BA575" s="155" t="s">
        <v>19</v>
      </c>
      <c r="BB575" s="155" t="s">
        <v>19</v>
      </c>
      <c r="BC575" s="155" t="s">
        <v>19</v>
      </c>
      <c r="BD575" s="155"/>
      <c r="BE575" s="155" t="s">
        <v>19</v>
      </c>
      <c r="BF575" s="155" t="s">
        <v>19</v>
      </c>
      <c r="BG575" s="155" t="s">
        <v>19</v>
      </c>
      <c r="BH575" s="155" t="s">
        <v>19</v>
      </c>
      <c r="BI575" s="155" t="s">
        <v>19</v>
      </c>
      <c r="BJ575" s="155"/>
      <c r="BK575" s="155" t="s">
        <v>19</v>
      </c>
      <c r="BL575" s="155" t="s">
        <v>19</v>
      </c>
      <c r="BM575" s="155" t="s">
        <v>19</v>
      </c>
      <c r="BN575" s="155" t="s">
        <v>19</v>
      </c>
      <c r="BO575" s="155" t="s">
        <v>19</v>
      </c>
      <c r="BP575" s="155" t="s">
        <v>19</v>
      </c>
      <c r="BQ575" s="155" t="s">
        <v>19</v>
      </c>
    </row>
    <row r="576" ht="18.75" customHeight="1">
      <c r="A576" s="7" t="s">
        <v>2898</v>
      </c>
      <c r="B576" s="132" t="b">
        <v>1</v>
      </c>
      <c r="D576" s="162" t="s">
        <v>2895</v>
      </c>
      <c r="E576" s="67" t="s">
        <v>63</v>
      </c>
      <c r="F576" s="164" t="s">
        <v>445</v>
      </c>
      <c r="G576" s="162" t="s">
        <v>2896</v>
      </c>
      <c r="H576" s="162" t="s">
        <v>2899</v>
      </c>
      <c r="I576" s="7"/>
      <c r="J576" s="7"/>
      <c r="K576" s="7" t="s">
        <v>16</v>
      </c>
      <c r="L576" s="7" t="s">
        <v>16</v>
      </c>
      <c r="M576" s="7" t="s">
        <v>799</v>
      </c>
      <c r="N576" s="7" t="str">
        <f t="shared" si="5"/>
        <v>TRUE</v>
      </c>
      <c r="O576" s="7" t="s">
        <v>451</v>
      </c>
      <c r="P576" s="7" t="s">
        <v>1827</v>
      </c>
      <c r="Q576" s="7" t="s">
        <v>801</v>
      </c>
      <c r="R576" s="7" t="s">
        <v>525</v>
      </c>
      <c r="S576" s="7" t="s">
        <v>855</v>
      </c>
      <c r="T576" s="135">
        <v>47.60583</v>
      </c>
      <c r="U576" s="136">
        <v>-86.81778</v>
      </c>
      <c r="V576" s="137" t="s">
        <v>2891</v>
      </c>
      <c r="X576" s="165" t="s">
        <v>805</v>
      </c>
      <c r="Y576" s="161" t="s">
        <v>878</v>
      </c>
      <c r="Z576" s="155" t="s">
        <v>879</v>
      </c>
      <c r="AB576" s="7">
        <v>200.0</v>
      </c>
      <c r="AC576" s="155" t="s">
        <v>16</v>
      </c>
      <c r="AD576" s="7"/>
      <c r="AE576" s="156">
        <v>1.60000000000001</v>
      </c>
      <c r="AF576" s="156">
        <v>0.219999999999999</v>
      </c>
      <c r="AG576" s="155" t="s">
        <v>19</v>
      </c>
      <c r="AI576" s="155" t="s">
        <v>19</v>
      </c>
      <c r="AJ576" s="155" t="s">
        <v>19</v>
      </c>
      <c r="AK576" s="155"/>
      <c r="AL576" s="155" t="s">
        <v>19</v>
      </c>
      <c r="AM576" s="155" t="s">
        <v>19</v>
      </c>
      <c r="AN576" s="155" t="s">
        <v>19</v>
      </c>
      <c r="AP576" s="155" t="s">
        <v>19</v>
      </c>
      <c r="AQ576" s="155" t="s">
        <v>19</v>
      </c>
      <c r="AR576" s="155" t="s">
        <v>19</v>
      </c>
      <c r="AS576" s="155" t="s">
        <v>19</v>
      </c>
      <c r="AT576" s="155" t="s">
        <v>19</v>
      </c>
      <c r="AU576" s="155" t="s">
        <v>19</v>
      </c>
      <c r="AV576" s="155" t="s">
        <v>19</v>
      </c>
      <c r="AW576" s="155" t="s">
        <v>19</v>
      </c>
      <c r="AX576" s="155" t="s">
        <v>19</v>
      </c>
      <c r="AY576" s="155" t="s">
        <v>19</v>
      </c>
      <c r="AZ576" s="155" t="s">
        <v>19</v>
      </c>
      <c r="BA576" s="155" t="s">
        <v>19</v>
      </c>
      <c r="BB576" s="155" t="s">
        <v>19</v>
      </c>
      <c r="BC576" s="155" t="s">
        <v>19</v>
      </c>
      <c r="BD576" s="155"/>
      <c r="BE576" s="155" t="s">
        <v>19</v>
      </c>
      <c r="BF576" s="155" t="s">
        <v>19</v>
      </c>
      <c r="BG576" s="155" t="s">
        <v>19</v>
      </c>
      <c r="BH576" s="155" t="s">
        <v>19</v>
      </c>
      <c r="BI576" s="155" t="s">
        <v>19</v>
      </c>
      <c r="BJ576" s="155"/>
      <c r="BK576" s="155" t="s">
        <v>19</v>
      </c>
      <c r="BL576" s="155" t="s">
        <v>19</v>
      </c>
      <c r="BM576" s="155" t="s">
        <v>19</v>
      </c>
      <c r="BN576" s="155" t="s">
        <v>19</v>
      </c>
      <c r="BO576" s="155" t="s">
        <v>19</v>
      </c>
      <c r="BP576" s="155" t="s">
        <v>19</v>
      </c>
      <c r="BQ576" s="155" t="s">
        <v>19</v>
      </c>
    </row>
    <row r="577" ht="18.75" customHeight="1">
      <c r="A577" s="7" t="s">
        <v>2900</v>
      </c>
      <c r="B577" s="132" t="b">
        <v>1</v>
      </c>
      <c r="D577" s="162" t="s">
        <v>2901</v>
      </c>
      <c r="E577" s="67" t="s">
        <v>63</v>
      </c>
      <c r="F577" s="164" t="s">
        <v>445</v>
      </c>
      <c r="G577" s="162" t="s">
        <v>2902</v>
      </c>
      <c r="H577" s="162" t="s">
        <v>2903</v>
      </c>
      <c r="I577" s="7"/>
      <c r="J577" s="7"/>
      <c r="K577" s="7" t="s">
        <v>16</v>
      </c>
      <c r="L577" s="7" t="s">
        <v>16</v>
      </c>
      <c r="M577" s="7" t="s">
        <v>799</v>
      </c>
      <c r="N577" s="7" t="str">
        <f t="shared" si="5"/>
        <v>TRUE</v>
      </c>
      <c r="O577" s="7" t="s">
        <v>488</v>
      </c>
      <c r="P577" s="7" t="s">
        <v>1822</v>
      </c>
      <c r="Q577" s="7" t="s">
        <v>1823</v>
      </c>
      <c r="R577" s="7" t="s">
        <v>525</v>
      </c>
      <c r="S577" s="7" t="s">
        <v>855</v>
      </c>
      <c r="T577" s="135">
        <v>47.60583</v>
      </c>
      <c r="U577" s="136">
        <v>-86.81778</v>
      </c>
      <c r="V577" s="137" t="s">
        <v>2891</v>
      </c>
      <c r="X577" s="165" t="s">
        <v>805</v>
      </c>
      <c r="Y577" s="161" t="s">
        <v>878</v>
      </c>
      <c r="Z577" s="155" t="s">
        <v>879</v>
      </c>
      <c r="AB577" s="7">
        <v>37.0</v>
      </c>
      <c r="AC577" s="155" t="s">
        <v>16</v>
      </c>
      <c r="AD577" s="7"/>
      <c r="AE577" s="156">
        <v>1.60000000000001</v>
      </c>
      <c r="AF577" s="156">
        <v>0.219999999999999</v>
      </c>
      <c r="AG577" s="155" t="s">
        <v>19</v>
      </c>
      <c r="AI577" s="155" t="s">
        <v>19</v>
      </c>
      <c r="AJ577" s="155" t="s">
        <v>19</v>
      </c>
      <c r="AK577" s="155"/>
      <c r="AL577" s="155" t="s">
        <v>19</v>
      </c>
      <c r="AM577" s="155" t="s">
        <v>19</v>
      </c>
      <c r="AN577" s="155" t="s">
        <v>19</v>
      </c>
      <c r="AP577" s="155" t="s">
        <v>19</v>
      </c>
      <c r="AQ577" s="155" t="s">
        <v>19</v>
      </c>
      <c r="AR577" s="155" t="s">
        <v>19</v>
      </c>
      <c r="AS577" s="155" t="s">
        <v>19</v>
      </c>
      <c r="AT577" s="155" t="s">
        <v>19</v>
      </c>
      <c r="AU577" s="155" t="s">
        <v>19</v>
      </c>
      <c r="AV577" s="155" t="s">
        <v>19</v>
      </c>
      <c r="AW577" s="155" t="s">
        <v>19</v>
      </c>
      <c r="AX577" s="155" t="s">
        <v>19</v>
      </c>
      <c r="AY577" s="155" t="s">
        <v>19</v>
      </c>
      <c r="AZ577" s="155" t="s">
        <v>19</v>
      </c>
      <c r="BA577" s="155" t="s">
        <v>19</v>
      </c>
      <c r="BB577" s="155" t="s">
        <v>19</v>
      </c>
      <c r="BC577" s="155" t="s">
        <v>19</v>
      </c>
      <c r="BD577" s="155"/>
      <c r="BE577" s="155" t="s">
        <v>19</v>
      </c>
      <c r="BF577" s="155" t="s">
        <v>19</v>
      </c>
      <c r="BG577" s="155" t="s">
        <v>19</v>
      </c>
      <c r="BH577" s="155" t="s">
        <v>19</v>
      </c>
      <c r="BI577" s="155" t="s">
        <v>19</v>
      </c>
      <c r="BJ577" s="155"/>
      <c r="BK577" s="155" t="s">
        <v>19</v>
      </c>
      <c r="BL577" s="155" t="s">
        <v>19</v>
      </c>
      <c r="BM577" s="155" t="s">
        <v>19</v>
      </c>
      <c r="BN577" s="155" t="s">
        <v>19</v>
      </c>
      <c r="BO577" s="155" t="s">
        <v>19</v>
      </c>
      <c r="BP577" s="155" t="s">
        <v>19</v>
      </c>
      <c r="BQ577" s="155" t="s">
        <v>19</v>
      </c>
    </row>
    <row r="578" ht="18.75" customHeight="1">
      <c r="A578" s="7" t="s">
        <v>2904</v>
      </c>
      <c r="B578" s="132" t="b">
        <v>1</v>
      </c>
      <c r="D578" s="162" t="s">
        <v>2901</v>
      </c>
      <c r="E578" s="67" t="s">
        <v>63</v>
      </c>
      <c r="F578" s="164" t="s">
        <v>445</v>
      </c>
      <c r="G578" s="162" t="s">
        <v>2902</v>
      </c>
      <c r="H578" s="162" t="s">
        <v>2905</v>
      </c>
      <c r="I578" s="161"/>
      <c r="J578" s="161"/>
      <c r="K578" s="161" t="s">
        <v>16</v>
      </c>
      <c r="L578" s="161" t="s">
        <v>16</v>
      </c>
      <c r="M578" s="7" t="s">
        <v>799</v>
      </c>
      <c r="N578" s="7" t="str">
        <f t="shared" si="5"/>
        <v>TRUE</v>
      </c>
      <c r="O578" s="7" t="s">
        <v>451</v>
      </c>
      <c r="P578" s="7" t="s">
        <v>1827</v>
      </c>
      <c r="Q578" s="7" t="s">
        <v>801</v>
      </c>
      <c r="R578" s="7" t="s">
        <v>525</v>
      </c>
      <c r="S578" s="7" t="s">
        <v>855</v>
      </c>
      <c r="T578" s="135">
        <v>47.60583</v>
      </c>
      <c r="U578" s="136">
        <v>-86.81778</v>
      </c>
      <c r="V578" s="137" t="s">
        <v>2891</v>
      </c>
      <c r="X578" s="165" t="s">
        <v>805</v>
      </c>
      <c r="Y578" s="161" t="s">
        <v>878</v>
      </c>
      <c r="Z578" s="155" t="s">
        <v>879</v>
      </c>
      <c r="AB578" s="7">
        <v>37.0</v>
      </c>
      <c r="AC578" s="155" t="s">
        <v>16</v>
      </c>
      <c r="AD578" s="7"/>
      <c r="AE578" s="156">
        <v>1.60000000000001</v>
      </c>
      <c r="AF578" s="156">
        <v>0.219999999999999</v>
      </c>
      <c r="AG578" s="155" t="s">
        <v>19</v>
      </c>
      <c r="AI578" s="155" t="s">
        <v>19</v>
      </c>
      <c r="AJ578" s="155" t="s">
        <v>19</v>
      </c>
      <c r="AK578" s="155"/>
      <c r="AL578" s="155" t="s">
        <v>19</v>
      </c>
      <c r="AM578" s="155" t="s">
        <v>19</v>
      </c>
      <c r="AN578" s="155" t="s">
        <v>19</v>
      </c>
      <c r="AP578" s="155" t="s">
        <v>19</v>
      </c>
      <c r="AQ578" s="155" t="s">
        <v>19</v>
      </c>
      <c r="AR578" s="155" t="s">
        <v>19</v>
      </c>
      <c r="AS578" s="155" t="s">
        <v>19</v>
      </c>
      <c r="AT578" s="155" t="s">
        <v>19</v>
      </c>
      <c r="AU578" s="155" t="s">
        <v>19</v>
      </c>
      <c r="AV578" s="155" t="s">
        <v>19</v>
      </c>
      <c r="AW578" s="155" t="s">
        <v>19</v>
      </c>
      <c r="AX578" s="155" t="s">
        <v>19</v>
      </c>
      <c r="AY578" s="155" t="s">
        <v>19</v>
      </c>
      <c r="AZ578" s="155" t="s">
        <v>19</v>
      </c>
      <c r="BA578" s="155" t="s">
        <v>19</v>
      </c>
      <c r="BB578" s="155" t="s">
        <v>19</v>
      </c>
      <c r="BC578" s="155" t="s">
        <v>19</v>
      </c>
      <c r="BD578" s="155"/>
      <c r="BE578" s="155" t="s">
        <v>19</v>
      </c>
      <c r="BF578" s="155" t="s">
        <v>19</v>
      </c>
      <c r="BG578" s="155" t="s">
        <v>19</v>
      </c>
      <c r="BH578" s="155" t="s">
        <v>19</v>
      </c>
      <c r="BI578" s="155" t="s">
        <v>19</v>
      </c>
      <c r="BJ578" s="155"/>
      <c r="BK578" s="155" t="s">
        <v>19</v>
      </c>
      <c r="BL578" s="155" t="s">
        <v>19</v>
      </c>
      <c r="BM578" s="155" t="s">
        <v>19</v>
      </c>
      <c r="BN578" s="155" t="s">
        <v>19</v>
      </c>
      <c r="BO578" s="155" t="s">
        <v>19</v>
      </c>
      <c r="BP578" s="155" t="s">
        <v>19</v>
      </c>
      <c r="BQ578" s="155" t="s">
        <v>19</v>
      </c>
    </row>
    <row r="579" ht="18.75" customHeight="1">
      <c r="A579" s="7" t="s">
        <v>2906</v>
      </c>
      <c r="B579" s="132" t="b">
        <v>1</v>
      </c>
      <c r="D579" s="162" t="s">
        <v>2907</v>
      </c>
      <c r="E579" s="67" t="s">
        <v>63</v>
      </c>
      <c r="F579" s="164" t="s">
        <v>445</v>
      </c>
      <c r="G579" s="162" t="s">
        <v>2908</v>
      </c>
      <c r="H579" s="162" t="s">
        <v>2909</v>
      </c>
      <c r="I579" s="7"/>
      <c r="J579" s="7"/>
      <c r="K579" s="7" t="s">
        <v>16</v>
      </c>
      <c r="L579" s="7" t="s">
        <v>16</v>
      </c>
      <c r="M579" s="7" t="s">
        <v>799</v>
      </c>
      <c r="N579" s="7" t="str">
        <f t="shared" si="5"/>
        <v>TRUE</v>
      </c>
      <c r="O579" s="7" t="s">
        <v>488</v>
      </c>
      <c r="P579" s="7" t="s">
        <v>1822</v>
      </c>
      <c r="Q579" s="7" t="s">
        <v>1823</v>
      </c>
      <c r="R579" s="7" t="s">
        <v>525</v>
      </c>
      <c r="S579" s="7" t="s">
        <v>855</v>
      </c>
      <c r="T579" s="135">
        <v>47.60583</v>
      </c>
      <c r="U579" s="136">
        <v>-86.81778</v>
      </c>
      <c r="V579" s="137" t="s">
        <v>2891</v>
      </c>
      <c r="X579" s="165" t="s">
        <v>805</v>
      </c>
      <c r="Y579" s="161" t="s">
        <v>878</v>
      </c>
      <c r="Z579" s="155" t="s">
        <v>879</v>
      </c>
      <c r="AB579" s="7">
        <v>1.7</v>
      </c>
      <c r="AC579" s="155" t="s">
        <v>16</v>
      </c>
      <c r="AD579" s="7"/>
      <c r="AE579" s="156">
        <v>1.60000000000001</v>
      </c>
      <c r="AF579" s="156">
        <v>0.219999999999999</v>
      </c>
      <c r="AG579" s="155" t="s">
        <v>19</v>
      </c>
      <c r="AI579" s="155" t="s">
        <v>19</v>
      </c>
      <c r="AJ579" s="155" t="s">
        <v>19</v>
      </c>
      <c r="AK579" s="155"/>
      <c r="AL579" s="155" t="s">
        <v>19</v>
      </c>
      <c r="AM579" s="155" t="s">
        <v>19</v>
      </c>
      <c r="AN579" s="155" t="s">
        <v>19</v>
      </c>
      <c r="AP579" s="155" t="s">
        <v>19</v>
      </c>
      <c r="AQ579" s="155" t="s">
        <v>19</v>
      </c>
      <c r="AR579" s="155" t="s">
        <v>19</v>
      </c>
      <c r="AS579" s="155" t="s">
        <v>19</v>
      </c>
      <c r="AT579" s="155" t="s">
        <v>19</v>
      </c>
      <c r="AU579" s="155" t="s">
        <v>19</v>
      </c>
      <c r="AV579" s="155" t="s">
        <v>19</v>
      </c>
      <c r="AW579" s="155" t="s">
        <v>19</v>
      </c>
      <c r="AX579" s="155" t="s">
        <v>19</v>
      </c>
      <c r="AY579" s="155" t="s">
        <v>19</v>
      </c>
      <c r="AZ579" s="155" t="s">
        <v>19</v>
      </c>
      <c r="BA579" s="155" t="s">
        <v>19</v>
      </c>
      <c r="BB579" s="155" t="s">
        <v>19</v>
      </c>
      <c r="BC579" s="155" t="s">
        <v>19</v>
      </c>
      <c r="BD579" s="155"/>
      <c r="BE579" s="155" t="s">
        <v>19</v>
      </c>
      <c r="BF579" s="155" t="s">
        <v>19</v>
      </c>
      <c r="BG579" s="155" t="s">
        <v>19</v>
      </c>
      <c r="BH579" s="155" t="s">
        <v>19</v>
      </c>
      <c r="BI579" s="155" t="s">
        <v>19</v>
      </c>
      <c r="BJ579" s="155"/>
      <c r="BK579" s="155" t="s">
        <v>19</v>
      </c>
      <c r="BL579" s="155" t="s">
        <v>19</v>
      </c>
      <c r="BM579" s="155" t="s">
        <v>19</v>
      </c>
      <c r="BN579" s="155" t="s">
        <v>19</v>
      </c>
      <c r="BO579" s="155" t="s">
        <v>19</v>
      </c>
      <c r="BP579" s="155" t="s">
        <v>19</v>
      </c>
      <c r="BQ579" s="155" t="s">
        <v>19</v>
      </c>
    </row>
    <row r="580" ht="18.75" customHeight="1">
      <c r="A580" s="7" t="s">
        <v>2910</v>
      </c>
      <c r="B580" s="132" t="b">
        <v>1</v>
      </c>
      <c r="D580" s="162" t="s">
        <v>2907</v>
      </c>
      <c r="E580" s="67" t="s">
        <v>63</v>
      </c>
      <c r="F580" s="164" t="s">
        <v>445</v>
      </c>
      <c r="G580" s="162" t="s">
        <v>2908</v>
      </c>
      <c r="H580" s="162" t="s">
        <v>2911</v>
      </c>
      <c r="I580" s="7"/>
      <c r="J580" s="7"/>
      <c r="K580" s="7" t="s">
        <v>16</v>
      </c>
      <c r="L580" s="7" t="s">
        <v>16</v>
      </c>
      <c r="M580" s="7" t="s">
        <v>799</v>
      </c>
      <c r="N580" s="7" t="str">
        <f t="shared" si="5"/>
        <v>TRUE</v>
      </c>
      <c r="O580" s="7" t="s">
        <v>451</v>
      </c>
      <c r="P580" s="7" t="s">
        <v>1827</v>
      </c>
      <c r="Q580" s="7" t="s">
        <v>801</v>
      </c>
      <c r="R580" s="7" t="s">
        <v>525</v>
      </c>
      <c r="S580" s="7" t="s">
        <v>855</v>
      </c>
      <c r="T580" s="135">
        <v>47.60583</v>
      </c>
      <c r="U580" s="136">
        <v>-86.81778</v>
      </c>
      <c r="V580" s="137" t="s">
        <v>2891</v>
      </c>
      <c r="X580" s="165" t="s">
        <v>805</v>
      </c>
      <c r="Y580" s="161" t="s">
        <v>878</v>
      </c>
      <c r="Z580" s="155" t="s">
        <v>879</v>
      </c>
      <c r="AB580" s="7">
        <v>1.7</v>
      </c>
      <c r="AC580" s="155" t="s">
        <v>16</v>
      </c>
      <c r="AD580" s="7"/>
      <c r="AE580" s="156">
        <v>1.60000000000001</v>
      </c>
      <c r="AF580" s="156">
        <v>0.219999999999999</v>
      </c>
      <c r="AG580" s="155" t="s">
        <v>19</v>
      </c>
      <c r="AI580" s="155" t="s">
        <v>19</v>
      </c>
      <c r="AJ580" s="155" t="s">
        <v>19</v>
      </c>
      <c r="AK580" s="155"/>
      <c r="AL580" s="155" t="s">
        <v>19</v>
      </c>
      <c r="AM580" s="155" t="s">
        <v>19</v>
      </c>
      <c r="AN580" s="155" t="s">
        <v>19</v>
      </c>
      <c r="AP580" s="155" t="s">
        <v>19</v>
      </c>
      <c r="AQ580" s="155" t="s">
        <v>19</v>
      </c>
      <c r="AR580" s="155" t="s">
        <v>19</v>
      </c>
      <c r="AS580" s="155" t="s">
        <v>19</v>
      </c>
      <c r="AT580" s="155" t="s">
        <v>19</v>
      </c>
      <c r="AU580" s="155" t="s">
        <v>19</v>
      </c>
      <c r="AV580" s="155" t="s">
        <v>19</v>
      </c>
      <c r="AW580" s="155" t="s">
        <v>19</v>
      </c>
      <c r="AX580" s="155" t="s">
        <v>19</v>
      </c>
      <c r="AY580" s="155" t="s">
        <v>19</v>
      </c>
      <c r="AZ580" s="155" t="s">
        <v>19</v>
      </c>
      <c r="BA580" s="155" t="s">
        <v>19</v>
      </c>
      <c r="BB580" s="155" t="s">
        <v>19</v>
      </c>
      <c r="BC580" s="155" t="s">
        <v>19</v>
      </c>
      <c r="BD580" s="155"/>
      <c r="BE580" s="155" t="s">
        <v>19</v>
      </c>
      <c r="BF580" s="155" t="s">
        <v>19</v>
      </c>
      <c r="BG580" s="155" t="s">
        <v>19</v>
      </c>
      <c r="BH580" s="155" t="s">
        <v>19</v>
      </c>
      <c r="BI580" s="155" t="s">
        <v>19</v>
      </c>
      <c r="BJ580" s="155"/>
      <c r="BK580" s="155" t="s">
        <v>19</v>
      </c>
      <c r="BL580" s="155" t="s">
        <v>19</v>
      </c>
      <c r="BM580" s="155" t="s">
        <v>19</v>
      </c>
      <c r="BN580" s="155" t="s">
        <v>19</v>
      </c>
      <c r="BO580" s="155" t="s">
        <v>19</v>
      </c>
      <c r="BP580" s="155" t="s">
        <v>19</v>
      </c>
      <c r="BQ580" s="155" t="s">
        <v>19</v>
      </c>
    </row>
    <row r="581" ht="18.75" customHeight="1">
      <c r="A581" s="7" t="s">
        <v>2912</v>
      </c>
      <c r="B581" s="132" t="b">
        <v>1</v>
      </c>
      <c r="D581" s="162" t="s">
        <v>2913</v>
      </c>
      <c r="E581" s="67" t="s">
        <v>63</v>
      </c>
      <c r="F581" s="164" t="s">
        <v>445</v>
      </c>
      <c r="G581" s="162" t="s">
        <v>2914</v>
      </c>
      <c r="H581" s="162" t="s">
        <v>2915</v>
      </c>
      <c r="I581" s="7"/>
      <c r="J581" s="7"/>
      <c r="K581" s="7" t="s">
        <v>16</v>
      </c>
      <c r="L581" s="7" t="s">
        <v>16</v>
      </c>
      <c r="M581" s="7" t="s">
        <v>799</v>
      </c>
      <c r="N581" s="7" t="str">
        <f t="shared" si="5"/>
        <v>TRUE</v>
      </c>
      <c r="O581" s="7" t="s">
        <v>488</v>
      </c>
      <c r="P581" s="7" t="s">
        <v>1822</v>
      </c>
      <c r="Q581" s="7" t="s">
        <v>1823</v>
      </c>
      <c r="R581" s="7" t="s">
        <v>525</v>
      </c>
      <c r="S581" s="7" t="s">
        <v>855</v>
      </c>
      <c r="T581" s="135">
        <v>46.993306</v>
      </c>
      <c r="U581" s="136">
        <v>-85.16111</v>
      </c>
      <c r="V581" s="137" t="s">
        <v>2916</v>
      </c>
      <c r="X581" s="165" t="s">
        <v>805</v>
      </c>
      <c r="Y581" s="161" t="s">
        <v>878</v>
      </c>
      <c r="Z581" s="155" t="s">
        <v>879</v>
      </c>
      <c r="AB581" s="7">
        <v>84.0</v>
      </c>
      <c r="AC581" s="155" t="s">
        <v>16</v>
      </c>
      <c r="AD581" s="7"/>
      <c r="AE581" s="156">
        <v>1.60000000000001</v>
      </c>
      <c r="AF581" s="156">
        <v>0.219999999999998</v>
      </c>
      <c r="AG581" s="155" t="s">
        <v>19</v>
      </c>
      <c r="AI581" s="155" t="s">
        <v>19</v>
      </c>
      <c r="AJ581" s="155" t="s">
        <v>19</v>
      </c>
      <c r="AK581" s="155"/>
      <c r="AL581" s="155" t="s">
        <v>19</v>
      </c>
      <c r="AM581" s="155" t="s">
        <v>19</v>
      </c>
      <c r="AN581" s="155" t="s">
        <v>19</v>
      </c>
      <c r="AP581" s="155" t="s">
        <v>19</v>
      </c>
      <c r="AQ581" s="155" t="s">
        <v>19</v>
      </c>
      <c r="AR581" s="155" t="s">
        <v>19</v>
      </c>
      <c r="AS581" s="155" t="s">
        <v>19</v>
      </c>
      <c r="AT581" s="155" t="s">
        <v>19</v>
      </c>
      <c r="AU581" s="155" t="s">
        <v>19</v>
      </c>
      <c r="AV581" s="155" t="s">
        <v>19</v>
      </c>
      <c r="AW581" s="155" t="s">
        <v>19</v>
      </c>
      <c r="AX581" s="155" t="s">
        <v>19</v>
      </c>
      <c r="AY581" s="155" t="s">
        <v>19</v>
      </c>
      <c r="AZ581" s="155" t="s">
        <v>19</v>
      </c>
      <c r="BA581" s="155" t="s">
        <v>19</v>
      </c>
      <c r="BB581" s="155" t="s">
        <v>19</v>
      </c>
      <c r="BC581" s="155" t="s">
        <v>19</v>
      </c>
      <c r="BD581" s="155"/>
      <c r="BE581" s="155" t="s">
        <v>19</v>
      </c>
      <c r="BF581" s="155" t="s">
        <v>19</v>
      </c>
      <c r="BG581" s="155" t="s">
        <v>19</v>
      </c>
      <c r="BH581" s="155" t="s">
        <v>19</v>
      </c>
      <c r="BI581" s="155" t="s">
        <v>19</v>
      </c>
      <c r="BJ581" s="155"/>
      <c r="BK581" s="155" t="s">
        <v>19</v>
      </c>
      <c r="BL581" s="155" t="s">
        <v>19</v>
      </c>
      <c r="BM581" s="155" t="s">
        <v>19</v>
      </c>
      <c r="BN581" s="155" t="s">
        <v>19</v>
      </c>
      <c r="BO581" s="155" t="s">
        <v>19</v>
      </c>
      <c r="BP581" s="155" t="s">
        <v>19</v>
      </c>
      <c r="BQ581" s="155" t="s">
        <v>19</v>
      </c>
    </row>
    <row r="582" ht="18.75" customHeight="1">
      <c r="A582" s="7" t="s">
        <v>2917</v>
      </c>
      <c r="B582" s="132" t="b">
        <v>1</v>
      </c>
      <c r="D582" s="162" t="s">
        <v>2913</v>
      </c>
      <c r="E582" s="67" t="s">
        <v>63</v>
      </c>
      <c r="F582" s="164" t="s">
        <v>445</v>
      </c>
      <c r="G582" s="162" t="s">
        <v>2914</v>
      </c>
      <c r="H582" s="162" t="s">
        <v>2918</v>
      </c>
      <c r="I582" s="7"/>
      <c r="J582" s="7"/>
      <c r="K582" s="7" t="s">
        <v>16</v>
      </c>
      <c r="L582" s="7" t="s">
        <v>16</v>
      </c>
      <c r="M582" s="7" t="s">
        <v>799</v>
      </c>
      <c r="N582" s="7" t="str">
        <f t="shared" si="5"/>
        <v>TRUE</v>
      </c>
      <c r="O582" s="7" t="s">
        <v>451</v>
      </c>
      <c r="P582" s="7" t="s">
        <v>1827</v>
      </c>
      <c r="Q582" s="7" t="s">
        <v>801</v>
      </c>
      <c r="R582" s="7" t="s">
        <v>525</v>
      </c>
      <c r="S582" s="7" t="s">
        <v>855</v>
      </c>
      <c r="T582" s="135">
        <v>46.993306</v>
      </c>
      <c r="U582" s="136">
        <v>-85.16111</v>
      </c>
      <c r="V582" s="137" t="s">
        <v>2916</v>
      </c>
      <c r="X582" s="165" t="s">
        <v>805</v>
      </c>
      <c r="Y582" s="161" t="s">
        <v>878</v>
      </c>
      <c r="Z582" s="155" t="s">
        <v>879</v>
      </c>
      <c r="AB582" s="7">
        <v>84.0</v>
      </c>
      <c r="AC582" s="155" t="s">
        <v>16</v>
      </c>
      <c r="AD582" s="7"/>
      <c r="AE582" s="156">
        <v>1.60000000000001</v>
      </c>
      <c r="AF582" s="156">
        <v>0.219999999999998</v>
      </c>
      <c r="AG582" s="155" t="s">
        <v>19</v>
      </c>
      <c r="AI582" s="155" t="s">
        <v>19</v>
      </c>
      <c r="AJ582" s="155" t="s">
        <v>19</v>
      </c>
      <c r="AK582" s="155"/>
      <c r="AL582" s="155" t="s">
        <v>19</v>
      </c>
      <c r="AM582" s="155" t="s">
        <v>19</v>
      </c>
      <c r="AN582" s="155" t="s">
        <v>19</v>
      </c>
      <c r="AP582" s="155" t="s">
        <v>19</v>
      </c>
      <c r="AQ582" s="155" t="s">
        <v>19</v>
      </c>
      <c r="AR582" s="155" t="s">
        <v>19</v>
      </c>
      <c r="AS582" s="155" t="s">
        <v>19</v>
      </c>
      <c r="AT582" s="155" t="s">
        <v>19</v>
      </c>
      <c r="AU582" s="155" t="s">
        <v>19</v>
      </c>
      <c r="AV582" s="155" t="s">
        <v>19</v>
      </c>
      <c r="AW582" s="155" t="s">
        <v>19</v>
      </c>
      <c r="AX582" s="155" t="s">
        <v>19</v>
      </c>
      <c r="AY582" s="155" t="s">
        <v>19</v>
      </c>
      <c r="AZ582" s="155" t="s">
        <v>19</v>
      </c>
      <c r="BA582" s="155" t="s">
        <v>19</v>
      </c>
      <c r="BB582" s="155" t="s">
        <v>19</v>
      </c>
      <c r="BC582" s="155" t="s">
        <v>19</v>
      </c>
      <c r="BD582" s="155"/>
      <c r="BE582" s="155" t="s">
        <v>19</v>
      </c>
      <c r="BF582" s="155" t="s">
        <v>19</v>
      </c>
      <c r="BG582" s="155" t="s">
        <v>19</v>
      </c>
      <c r="BH582" s="155" t="s">
        <v>19</v>
      </c>
      <c r="BI582" s="155" t="s">
        <v>19</v>
      </c>
      <c r="BJ582" s="155"/>
      <c r="BK582" s="155" t="s">
        <v>19</v>
      </c>
      <c r="BL582" s="155" t="s">
        <v>19</v>
      </c>
      <c r="BM582" s="155" t="s">
        <v>19</v>
      </c>
      <c r="BN582" s="155" t="s">
        <v>19</v>
      </c>
      <c r="BO582" s="155" t="s">
        <v>19</v>
      </c>
      <c r="BP582" s="155" t="s">
        <v>19</v>
      </c>
      <c r="BQ582" s="155" t="s">
        <v>19</v>
      </c>
    </row>
    <row r="583" ht="18.75" customHeight="1">
      <c r="A583" s="7" t="s">
        <v>2919</v>
      </c>
      <c r="B583" s="132" t="b">
        <v>1</v>
      </c>
      <c r="D583" s="162" t="s">
        <v>2920</v>
      </c>
      <c r="E583" s="67" t="s">
        <v>63</v>
      </c>
      <c r="F583" s="164" t="s">
        <v>445</v>
      </c>
      <c r="G583" s="162" t="s">
        <v>2921</v>
      </c>
      <c r="H583" s="162" t="s">
        <v>2922</v>
      </c>
      <c r="I583" s="7"/>
      <c r="J583" s="7"/>
      <c r="K583" s="7" t="s">
        <v>16</v>
      </c>
      <c r="L583" s="7" t="s">
        <v>16</v>
      </c>
      <c r="M583" s="7" t="s">
        <v>799</v>
      </c>
      <c r="N583" s="7" t="str">
        <f t="shared" si="5"/>
        <v>TRUE</v>
      </c>
      <c r="O583" s="7" t="s">
        <v>488</v>
      </c>
      <c r="P583" s="7" t="s">
        <v>1822</v>
      </c>
      <c r="Q583" s="7" t="s">
        <v>1823</v>
      </c>
      <c r="R583" s="7" t="s">
        <v>525</v>
      </c>
      <c r="S583" s="7" t="s">
        <v>855</v>
      </c>
      <c r="T583" s="135">
        <v>46.993306</v>
      </c>
      <c r="U583" s="136">
        <v>-85.16111</v>
      </c>
      <c r="V583" s="137" t="s">
        <v>2916</v>
      </c>
      <c r="X583" s="165" t="s">
        <v>805</v>
      </c>
      <c r="Y583" s="161" t="s">
        <v>878</v>
      </c>
      <c r="Z583" s="155" t="s">
        <v>879</v>
      </c>
      <c r="AB583" s="7">
        <v>63.9</v>
      </c>
      <c r="AC583" s="155" t="s">
        <v>16</v>
      </c>
      <c r="AD583" s="7"/>
      <c r="AE583" s="161">
        <v>1.60000000000001</v>
      </c>
      <c r="AF583" s="161">
        <v>0.219999999999998</v>
      </c>
      <c r="AG583" s="155" t="s">
        <v>19</v>
      </c>
      <c r="AI583" s="161" t="s">
        <v>19</v>
      </c>
      <c r="AJ583" s="161" t="s">
        <v>19</v>
      </c>
      <c r="AK583" s="161"/>
      <c r="AL583" s="161" t="s">
        <v>19</v>
      </c>
      <c r="AM583" s="161" t="s">
        <v>19</v>
      </c>
      <c r="AN583" s="161" t="s">
        <v>19</v>
      </c>
      <c r="AP583" s="161" t="s">
        <v>19</v>
      </c>
      <c r="AQ583" s="161" t="s">
        <v>19</v>
      </c>
      <c r="AR583" s="161" t="s">
        <v>19</v>
      </c>
      <c r="AS583" s="161" t="s">
        <v>19</v>
      </c>
      <c r="AT583" s="161" t="s">
        <v>19</v>
      </c>
      <c r="AU583" s="161" t="s">
        <v>19</v>
      </c>
      <c r="AV583" s="161" t="s">
        <v>19</v>
      </c>
      <c r="AW583" s="161" t="s">
        <v>19</v>
      </c>
      <c r="AX583" s="161" t="s">
        <v>19</v>
      </c>
      <c r="AY583" s="161" t="s">
        <v>19</v>
      </c>
      <c r="AZ583" s="161" t="s">
        <v>19</v>
      </c>
      <c r="BA583" s="161" t="s">
        <v>19</v>
      </c>
      <c r="BB583" s="161" t="s">
        <v>19</v>
      </c>
      <c r="BC583" s="161" t="s">
        <v>19</v>
      </c>
      <c r="BD583" s="161"/>
      <c r="BE583" s="161" t="s">
        <v>19</v>
      </c>
      <c r="BF583" s="161" t="s">
        <v>19</v>
      </c>
      <c r="BG583" s="161" t="s">
        <v>19</v>
      </c>
      <c r="BH583" s="161" t="s">
        <v>19</v>
      </c>
      <c r="BI583" s="161" t="s">
        <v>19</v>
      </c>
      <c r="BJ583" s="161"/>
      <c r="BK583" s="161" t="s">
        <v>19</v>
      </c>
      <c r="BL583" s="161" t="s">
        <v>19</v>
      </c>
      <c r="BM583" s="161" t="s">
        <v>19</v>
      </c>
      <c r="BN583" s="161" t="s">
        <v>19</v>
      </c>
      <c r="BO583" s="161" t="s">
        <v>19</v>
      </c>
      <c r="BP583" s="161" t="s">
        <v>19</v>
      </c>
      <c r="BQ583" s="161" t="s">
        <v>19</v>
      </c>
    </row>
    <row r="584" ht="18.75" customHeight="1">
      <c r="A584" s="7" t="s">
        <v>2923</v>
      </c>
      <c r="B584" s="132" t="b">
        <v>1</v>
      </c>
      <c r="D584" s="162" t="s">
        <v>2920</v>
      </c>
      <c r="E584" s="67" t="s">
        <v>63</v>
      </c>
      <c r="F584" s="164" t="s">
        <v>445</v>
      </c>
      <c r="G584" s="162" t="s">
        <v>2921</v>
      </c>
      <c r="H584" s="162" t="s">
        <v>2924</v>
      </c>
      <c r="I584" s="7"/>
      <c r="J584" s="7"/>
      <c r="K584" s="7" t="s">
        <v>16</v>
      </c>
      <c r="L584" s="7" t="s">
        <v>16</v>
      </c>
      <c r="M584" s="7" t="s">
        <v>799</v>
      </c>
      <c r="N584" s="7" t="str">
        <f t="shared" si="5"/>
        <v>TRUE</v>
      </c>
      <c r="O584" s="7" t="s">
        <v>451</v>
      </c>
      <c r="P584" s="7" t="s">
        <v>1827</v>
      </c>
      <c r="Q584" s="7" t="s">
        <v>801</v>
      </c>
      <c r="R584" s="7" t="s">
        <v>525</v>
      </c>
      <c r="S584" s="7" t="s">
        <v>855</v>
      </c>
      <c r="T584" s="135">
        <v>46.993306</v>
      </c>
      <c r="U584" s="136">
        <v>-85.16111</v>
      </c>
      <c r="V584" s="137" t="s">
        <v>2916</v>
      </c>
      <c r="X584" s="165" t="s">
        <v>805</v>
      </c>
      <c r="Y584" s="161" t="s">
        <v>878</v>
      </c>
      <c r="Z584" s="155" t="s">
        <v>879</v>
      </c>
      <c r="AB584" s="7">
        <v>63.9</v>
      </c>
      <c r="AC584" s="155" t="s">
        <v>16</v>
      </c>
      <c r="AD584" s="7"/>
      <c r="AE584" s="156">
        <v>1.60000000000001</v>
      </c>
      <c r="AF584" s="156">
        <v>0.219999999999998</v>
      </c>
      <c r="AG584" s="155" t="s">
        <v>19</v>
      </c>
      <c r="AI584" s="155" t="s">
        <v>19</v>
      </c>
      <c r="AJ584" s="155" t="s">
        <v>19</v>
      </c>
      <c r="AK584" s="155"/>
      <c r="AL584" s="155" t="s">
        <v>19</v>
      </c>
      <c r="AM584" s="155" t="s">
        <v>19</v>
      </c>
      <c r="AN584" s="155" t="s">
        <v>19</v>
      </c>
      <c r="AP584" s="155" t="s">
        <v>19</v>
      </c>
      <c r="AQ584" s="155" t="s">
        <v>19</v>
      </c>
      <c r="AR584" s="155" t="s">
        <v>19</v>
      </c>
      <c r="AS584" s="155" t="s">
        <v>19</v>
      </c>
      <c r="AT584" s="155" t="s">
        <v>19</v>
      </c>
      <c r="AU584" s="155" t="s">
        <v>19</v>
      </c>
      <c r="AV584" s="155" t="s">
        <v>19</v>
      </c>
      <c r="AW584" s="155" t="s">
        <v>19</v>
      </c>
      <c r="AX584" s="155" t="s">
        <v>19</v>
      </c>
      <c r="AY584" s="155" t="s">
        <v>19</v>
      </c>
      <c r="AZ584" s="155" t="s">
        <v>19</v>
      </c>
      <c r="BA584" s="155" t="s">
        <v>19</v>
      </c>
      <c r="BB584" s="155" t="s">
        <v>19</v>
      </c>
      <c r="BC584" s="155" t="s">
        <v>19</v>
      </c>
      <c r="BD584" s="155"/>
      <c r="BE584" s="155" t="s">
        <v>19</v>
      </c>
      <c r="BF584" s="155" t="s">
        <v>19</v>
      </c>
      <c r="BG584" s="155" t="s">
        <v>19</v>
      </c>
      <c r="BH584" s="155" t="s">
        <v>19</v>
      </c>
      <c r="BI584" s="155" t="s">
        <v>19</v>
      </c>
      <c r="BJ584" s="155"/>
      <c r="BK584" s="155" t="s">
        <v>19</v>
      </c>
      <c r="BL584" s="155" t="s">
        <v>19</v>
      </c>
      <c r="BM584" s="155" t="s">
        <v>19</v>
      </c>
      <c r="BN584" s="155" t="s">
        <v>19</v>
      </c>
      <c r="BO584" s="155" t="s">
        <v>19</v>
      </c>
      <c r="BP584" s="155" t="s">
        <v>19</v>
      </c>
      <c r="BQ584" s="155" t="s">
        <v>19</v>
      </c>
    </row>
    <row r="585" ht="18.75" customHeight="1">
      <c r="A585" s="7" t="s">
        <v>2925</v>
      </c>
      <c r="B585" s="132" t="b">
        <v>1</v>
      </c>
      <c r="D585" s="162" t="s">
        <v>2926</v>
      </c>
      <c r="E585" s="67" t="s">
        <v>63</v>
      </c>
      <c r="F585" s="164" t="s">
        <v>445</v>
      </c>
      <c r="G585" s="162" t="s">
        <v>2927</v>
      </c>
      <c r="H585" s="162" t="s">
        <v>2928</v>
      </c>
      <c r="I585" s="7"/>
      <c r="J585" s="7"/>
      <c r="K585" s="7" t="s">
        <v>16</v>
      </c>
      <c r="L585" s="7" t="s">
        <v>16</v>
      </c>
      <c r="M585" s="7" t="s">
        <v>799</v>
      </c>
      <c r="N585" s="7" t="str">
        <f t="shared" si="5"/>
        <v>TRUE</v>
      </c>
      <c r="O585" s="7" t="s">
        <v>488</v>
      </c>
      <c r="P585" s="7" t="s">
        <v>1822</v>
      </c>
      <c r="Q585" s="7" t="s">
        <v>1823</v>
      </c>
      <c r="R585" s="7" t="s">
        <v>525</v>
      </c>
      <c r="S585" s="7" t="s">
        <v>855</v>
      </c>
      <c r="T585" s="135">
        <v>46.993306</v>
      </c>
      <c r="U585" s="136">
        <v>-85.16111</v>
      </c>
      <c r="V585" s="137" t="s">
        <v>2916</v>
      </c>
      <c r="X585" s="165" t="s">
        <v>805</v>
      </c>
      <c r="Y585" s="161" t="s">
        <v>878</v>
      </c>
      <c r="Z585" s="155" t="s">
        <v>879</v>
      </c>
      <c r="AB585" s="7">
        <v>37.0</v>
      </c>
      <c r="AC585" s="155" t="s">
        <v>16</v>
      </c>
      <c r="AD585" s="7"/>
      <c r="AE585" s="156">
        <v>1.60000000000001</v>
      </c>
      <c r="AF585" s="156">
        <v>0.219999999999998</v>
      </c>
      <c r="AG585" s="155" t="s">
        <v>19</v>
      </c>
      <c r="AI585" s="155" t="s">
        <v>19</v>
      </c>
      <c r="AJ585" s="155" t="s">
        <v>19</v>
      </c>
      <c r="AK585" s="155"/>
      <c r="AL585" s="155" t="s">
        <v>19</v>
      </c>
      <c r="AM585" s="155" t="s">
        <v>19</v>
      </c>
      <c r="AN585" s="155" t="s">
        <v>19</v>
      </c>
      <c r="AP585" s="155" t="s">
        <v>19</v>
      </c>
      <c r="AQ585" s="155" t="s">
        <v>19</v>
      </c>
      <c r="AR585" s="155" t="s">
        <v>19</v>
      </c>
      <c r="AS585" s="155" t="s">
        <v>19</v>
      </c>
      <c r="AT585" s="155" t="s">
        <v>19</v>
      </c>
      <c r="AU585" s="155" t="s">
        <v>19</v>
      </c>
      <c r="AV585" s="155" t="s">
        <v>19</v>
      </c>
      <c r="AW585" s="155" t="s">
        <v>19</v>
      </c>
      <c r="AX585" s="155" t="s">
        <v>19</v>
      </c>
      <c r="AY585" s="155" t="s">
        <v>19</v>
      </c>
      <c r="AZ585" s="155" t="s">
        <v>19</v>
      </c>
      <c r="BA585" s="155" t="s">
        <v>19</v>
      </c>
      <c r="BB585" s="155" t="s">
        <v>19</v>
      </c>
      <c r="BC585" s="155" t="s">
        <v>19</v>
      </c>
      <c r="BD585" s="155"/>
      <c r="BE585" s="155" t="s">
        <v>19</v>
      </c>
      <c r="BF585" s="155" t="s">
        <v>19</v>
      </c>
      <c r="BG585" s="155" t="s">
        <v>19</v>
      </c>
      <c r="BH585" s="155" t="s">
        <v>19</v>
      </c>
      <c r="BI585" s="155" t="s">
        <v>19</v>
      </c>
      <c r="BJ585" s="155"/>
      <c r="BK585" s="155" t="s">
        <v>19</v>
      </c>
      <c r="BL585" s="155" t="s">
        <v>19</v>
      </c>
      <c r="BM585" s="155" t="s">
        <v>19</v>
      </c>
      <c r="BN585" s="155" t="s">
        <v>19</v>
      </c>
      <c r="BO585" s="155" t="s">
        <v>19</v>
      </c>
      <c r="BP585" s="155" t="s">
        <v>19</v>
      </c>
      <c r="BQ585" s="155" t="s">
        <v>19</v>
      </c>
    </row>
    <row r="586" ht="18.75" customHeight="1">
      <c r="A586" s="7" t="s">
        <v>2929</v>
      </c>
      <c r="B586" s="132" t="b">
        <v>1</v>
      </c>
      <c r="D586" s="162" t="s">
        <v>2926</v>
      </c>
      <c r="E586" s="67" t="s">
        <v>63</v>
      </c>
      <c r="F586" s="164" t="s">
        <v>445</v>
      </c>
      <c r="G586" s="162" t="s">
        <v>2927</v>
      </c>
      <c r="H586" s="162" t="s">
        <v>2930</v>
      </c>
      <c r="I586" s="7"/>
      <c r="J586" s="7"/>
      <c r="K586" s="7" t="s">
        <v>16</v>
      </c>
      <c r="L586" s="7" t="s">
        <v>16</v>
      </c>
      <c r="M586" s="7" t="s">
        <v>799</v>
      </c>
      <c r="N586" s="7" t="str">
        <f t="shared" si="5"/>
        <v>TRUE</v>
      </c>
      <c r="O586" s="7" t="s">
        <v>451</v>
      </c>
      <c r="P586" s="7" t="s">
        <v>1827</v>
      </c>
      <c r="Q586" s="7" t="s">
        <v>801</v>
      </c>
      <c r="R586" s="7" t="s">
        <v>525</v>
      </c>
      <c r="S586" s="7" t="s">
        <v>855</v>
      </c>
      <c r="T586" s="135">
        <v>46.993306</v>
      </c>
      <c r="U586" s="136">
        <v>-85.16111</v>
      </c>
      <c r="V586" s="137" t="s">
        <v>2916</v>
      </c>
      <c r="X586" s="165" t="s">
        <v>805</v>
      </c>
      <c r="Y586" s="161" t="s">
        <v>878</v>
      </c>
      <c r="Z586" s="155" t="s">
        <v>879</v>
      </c>
      <c r="AB586" s="7">
        <v>37.0</v>
      </c>
      <c r="AC586" s="155" t="s">
        <v>16</v>
      </c>
      <c r="AD586" s="7"/>
      <c r="AE586" s="156">
        <v>1.60000000000001</v>
      </c>
      <c r="AF586" s="156">
        <v>0.219999999999998</v>
      </c>
      <c r="AG586" s="155" t="s">
        <v>19</v>
      </c>
      <c r="AI586" s="155" t="s">
        <v>19</v>
      </c>
      <c r="AJ586" s="155" t="s">
        <v>19</v>
      </c>
      <c r="AK586" s="155"/>
      <c r="AL586" s="155" t="s">
        <v>19</v>
      </c>
      <c r="AM586" s="155" t="s">
        <v>19</v>
      </c>
      <c r="AN586" s="155" t="s">
        <v>19</v>
      </c>
      <c r="AP586" s="155" t="s">
        <v>19</v>
      </c>
      <c r="AQ586" s="155" t="s">
        <v>19</v>
      </c>
      <c r="AR586" s="155" t="s">
        <v>19</v>
      </c>
      <c r="AS586" s="155" t="s">
        <v>19</v>
      </c>
      <c r="AT586" s="155" t="s">
        <v>19</v>
      </c>
      <c r="AU586" s="155" t="s">
        <v>19</v>
      </c>
      <c r="AV586" s="155" t="s">
        <v>19</v>
      </c>
      <c r="AW586" s="155" t="s">
        <v>19</v>
      </c>
      <c r="AX586" s="155" t="s">
        <v>19</v>
      </c>
      <c r="AY586" s="155" t="s">
        <v>19</v>
      </c>
      <c r="AZ586" s="155" t="s">
        <v>19</v>
      </c>
      <c r="BA586" s="155" t="s">
        <v>19</v>
      </c>
      <c r="BB586" s="155" t="s">
        <v>19</v>
      </c>
      <c r="BC586" s="155" t="s">
        <v>19</v>
      </c>
      <c r="BD586" s="155"/>
      <c r="BE586" s="155" t="s">
        <v>19</v>
      </c>
      <c r="BF586" s="155" t="s">
        <v>19</v>
      </c>
      <c r="BG586" s="155" t="s">
        <v>19</v>
      </c>
      <c r="BH586" s="155" t="s">
        <v>19</v>
      </c>
      <c r="BI586" s="155" t="s">
        <v>19</v>
      </c>
      <c r="BJ586" s="155"/>
      <c r="BK586" s="155" t="s">
        <v>19</v>
      </c>
      <c r="BL586" s="155" t="s">
        <v>19</v>
      </c>
      <c r="BM586" s="155" t="s">
        <v>19</v>
      </c>
      <c r="BN586" s="155" t="s">
        <v>19</v>
      </c>
      <c r="BO586" s="155" t="s">
        <v>19</v>
      </c>
      <c r="BP586" s="155" t="s">
        <v>19</v>
      </c>
      <c r="BQ586" s="155" t="s">
        <v>19</v>
      </c>
    </row>
    <row r="587" ht="18.75" customHeight="1">
      <c r="A587" s="7" t="s">
        <v>2931</v>
      </c>
      <c r="B587" s="132" t="b">
        <v>1</v>
      </c>
      <c r="D587" s="162" t="s">
        <v>2932</v>
      </c>
      <c r="E587" s="67" t="s">
        <v>63</v>
      </c>
      <c r="F587" s="164" t="s">
        <v>445</v>
      </c>
      <c r="G587" s="162" t="s">
        <v>2933</v>
      </c>
      <c r="H587" s="162" t="s">
        <v>2934</v>
      </c>
      <c r="I587" s="7"/>
      <c r="J587" s="7"/>
      <c r="K587" s="7" t="s">
        <v>16</v>
      </c>
      <c r="L587" s="7" t="s">
        <v>16</v>
      </c>
      <c r="M587" s="7" t="s">
        <v>799</v>
      </c>
      <c r="N587" s="7" t="str">
        <f t="shared" si="5"/>
        <v>TRUE</v>
      </c>
      <c r="O587" s="7" t="s">
        <v>488</v>
      </c>
      <c r="P587" s="7" t="s">
        <v>1822</v>
      </c>
      <c r="Q587" s="7" t="s">
        <v>1823</v>
      </c>
      <c r="R587" s="7" t="s">
        <v>525</v>
      </c>
      <c r="S587" s="7" t="s">
        <v>855</v>
      </c>
      <c r="T587" s="135">
        <v>46.993306</v>
      </c>
      <c r="U587" s="136">
        <v>-85.16111</v>
      </c>
      <c r="V587" s="137" t="s">
        <v>2916</v>
      </c>
      <c r="X587" s="165" t="s">
        <v>805</v>
      </c>
      <c r="Y587" s="161" t="s">
        <v>878</v>
      </c>
      <c r="Z587" s="155" t="s">
        <v>879</v>
      </c>
      <c r="AB587" s="7">
        <v>2.0</v>
      </c>
      <c r="AC587" s="155" t="s">
        <v>16</v>
      </c>
      <c r="AD587" s="7"/>
      <c r="AE587" s="156">
        <v>1.60000000000001</v>
      </c>
      <c r="AF587" s="156">
        <v>0.219999999999998</v>
      </c>
      <c r="AG587" s="155" t="s">
        <v>19</v>
      </c>
      <c r="AI587" s="155" t="s">
        <v>19</v>
      </c>
      <c r="AJ587" s="155" t="s">
        <v>19</v>
      </c>
      <c r="AK587" s="155"/>
      <c r="AL587" s="155" t="s">
        <v>19</v>
      </c>
      <c r="AM587" s="155" t="s">
        <v>19</v>
      </c>
      <c r="AN587" s="155" t="s">
        <v>19</v>
      </c>
      <c r="AP587" s="155" t="s">
        <v>19</v>
      </c>
      <c r="AQ587" s="155" t="s">
        <v>19</v>
      </c>
      <c r="AR587" s="155" t="s">
        <v>19</v>
      </c>
      <c r="AS587" s="155" t="s">
        <v>19</v>
      </c>
      <c r="AT587" s="155" t="s">
        <v>19</v>
      </c>
      <c r="AU587" s="155" t="s">
        <v>19</v>
      </c>
      <c r="AV587" s="155" t="s">
        <v>19</v>
      </c>
      <c r="AW587" s="155" t="s">
        <v>19</v>
      </c>
      <c r="AX587" s="155" t="s">
        <v>19</v>
      </c>
      <c r="AY587" s="155" t="s">
        <v>19</v>
      </c>
      <c r="AZ587" s="155" t="s">
        <v>19</v>
      </c>
      <c r="BA587" s="155" t="s">
        <v>19</v>
      </c>
      <c r="BB587" s="155" t="s">
        <v>19</v>
      </c>
      <c r="BC587" s="155" t="s">
        <v>19</v>
      </c>
      <c r="BD587" s="155"/>
      <c r="BE587" s="155" t="s">
        <v>19</v>
      </c>
      <c r="BF587" s="155" t="s">
        <v>19</v>
      </c>
      <c r="BG587" s="155" t="s">
        <v>19</v>
      </c>
      <c r="BH587" s="155" t="s">
        <v>19</v>
      </c>
      <c r="BI587" s="155" t="s">
        <v>19</v>
      </c>
      <c r="BJ587" s="155"/>
      <c r="BK587" s="155" t="s">
        <v>19</v>
      </c>
      <c r="BL587" s="155" t="s">
        <v>19</v>
      </c>
      <c r="BM587" s="155" t="s">
        <v>19</v>
      </c>
      <c r="BN587" s="155" t="s">
        <v>19</v>
      </c>
      <c r="BO587" s="155" t="s">
        <v>19</v>
      </c>
      <c r="BP587" s="155" t="s">
        <v>19</v>
      </c>
      <c r="BQ587" s="155" t="s">
        <v>19</v>
      </c>
    </row>
    <row r="588" ht="18.75" customHeight="1">
      <c r="A588" s="7" t="s">
        <v>2935</v>
      </c>
      <c r="B588" s="132" t="b">
        <v>1</v>
      </c>
      <c r="D588" s="162" t="s">
        <v>2932</v>
      </c>
      <c r="E588" s="67" t="s">
        <v>63</v>
      </c>
      <c r="F588" s="164" t="s">
        <v>445</v>
      </c>
      <c r="G588" s="162" t="s">
        <v>2933</v>
      </c>
      <c r="H588" s="162" t="s">
        <v>2936</v>
      </c>
      <c r="I588" s="7"/>
      <c r="J588" s="7"/>
      <c r="K588" s="7" t="s">
        <v>16</v>
      </c>
      <c r="L588" s="7" t="s">
        <v>16</v>
      </c>
      <c r="M588" s="7" t="s">
        <v>799</v>
      </c>
      <c r="N588" s="7" t="str">
        <f t="shared" si="5"/>
        <v>TRUE</v>
      </c>
      <c r="O588" s="7" t="s">
        <v>451</v>
      </c>
      <c r="P588" s="7" t="s">
        <v>1827</v>
      </c>
      <c r="Q588" s="7" t="s">
        <v>801</v>
      </c>
      <c r="R588" s="7" t="s">
        <v>525</v>
      </c>
      <c r="S588" s="7" t="s">
        <v>855</v>
      </c>
      <c r="T588" s="135">
        <v>46.993306</v>
      </c>
      <c r="U588" s="136">
        <v>-85.16111</v>
      </c>
      <c r="V588" s="137" t="s">
        <v>2916</v>
      </c>
      <c r="X588" s="165" t="s">
        <v>805</v>
      </c>
      <c r="Y588" s="161" t="s">
        <v>878</v>
      </c>
      <c r="Z588" s="155" t="s">
        <v>879</v>
      </c>
      <c r="AB588" s="7">
        <v>2.0</v>
      </c>
      <c r="AC588" s="155" t="s">
        <v>16</v>
      </c>
      <c r="AD588" s="7"/>
      <c r="AE588" s="156">
        <v>1.60000000000001</v>
      </c>
      <c r="AF588" s="156">
        <v>0.219999999999998</v>
      </c>
      <c r="AG588" s="155" t="s">
        <v>19</v>
      </c>
      <c r="AI588" s="155" t="s">
        <v>19</v>
      </c>
      <c r="AJ588" s="155" t="s">
        <v>19</v>
      </c>
      <c r="AK588" s="155"/>
      <c r="AL588" s="155" t="s">
        <v>19</v>
      </c>
      <c r="AM588" s="155" t="s">
        <v>19</v>
      </c>
      <c r="AN588" s="155" t="s">
        <v>19</v>
      </c>
      <c r="AP588" s="155" t="s">
        <v>19</v>
      </c>
      <c r="AQ588" s="155" t="s">
        <v>19</v>
      </c>
      <c r="AR588" s="155" t="s">
        <v>19</v>
      </c>
      <c r="AS588" s="155" t="s">
        <v>19</v>
      </c>
      <c r="AT588" s="155" t="s">
        <v>19</v>
      </c>
      <c r="AU588" s="155" t="s">
        <v>19</v>
      </c>
      <c r="AV588" s="155" t="s">
        <v>19</v>
      </c>
      <c r="AW588" s="155" t="s">
        <v>19</v>
      </c>
      <c r="AX588" s="155" t="s">
        <v>19</v>
      </c>
      <c r="AY588" s="155" t="s">
        <v>19</v>
      </c>
      <c r="AZ588" s="155" t="s">
        <v>19</v>
      </c>
      <c r="BA588" s="155" t="s">
        <v>19</v>
      </c>
      <c r="BB588" s="155" t="s">
        <v>19</v>
      </c>
      <c r="BC588" s="155" t="s">
        <v>19</v>
      </c>
      <c r="BD588" s="155"/>
      <c r="BE588" s="155" t="s">
        <v>19</v>
      </c>
      <c r="BF588" s="155" t="s">
        <v>19</v>
      </c>
      <c r="BG588" s="155" t="s">
        <v>19</v>
      </c>
      <c r="BH588" s="155" t="s">
        <v>19</v>
      </c>
      <c r="BI588" s="155" t="s">
        <v>19</v>
      </c>
      <c r="BJ588" s="155"/>
      <c r="BK588" s="155" t="s">
        <v>19</v>
      </c>
      <c r="BL588" s="155" t="s">
        <v>19</v>
      </c>
      <c r="BM588" s="155" t="s">
        <v>19</v>
      </c>
      <c r="BN588" s="155" t="s">
        <v>19</v>
      </c>
      <c r="BO588" s="155" t="s">
        <v>19</v>
      </c>
      <c r="BP588" s="155" t="s">
        <v>19</v>
      </c>
      <c r="BQ588" s="155" t="s">
        <v>19</v>
      </c>
    </row>
    <row r="589" ht="18.75" customHeight="1">
      <c r="A589" s="7" t="s">
        <v>2937</v>
      </c>
      <c r="B589" s="132" t="b">
        <v>1</v>
      </c>
      <c r="D589" s="162" t="s">
        <v>2938</v>
      </c>
      <c r="E589" s="67" t="s">
        <v>63</v>
      </c>
      <c r="F589" s="164" t="s">
        <v>445</v>
      </c>
      <c r="G589" s="162" t="s">
        <v>2939</v>
      </c>
      <c r="H589" s="162" t="s">
        <v>2940</v>
      </c>
      <c r="I589" s="7"/>
      <c r="J589" s="7"/>
      <c r="K589" s="7" t="s">
        <v>16</v>
      </c>
      <c r="L589" s="7" t="s">
        <v>16</v>
      </c>
      <c r="M589" s="7" t="s">
        <v>799</v>
      </c>
      <c r="N589" s="7" t="str">
        <f t="shared" si="5"/>
        <v>TRUE</v>
      </c>
      <c r="O589" s="7" t="s">
        <v>488</v>
      </c>
      <c r="P589" s="7" t="s">
        <v>1822</v>
      </c>
      <c r="Q589" s="7" t="s">
        <v>1823</v>
      </c>
      <c r="R589" s="7" t="s">
        <v>844</v>
      </c>
      <c r="S589" s="7" t="s">
        <v>845</v>
      </c>
      <c r="T589" s="135">
        <v>43.583333</v>
      </c>
      <c r="U589" s="136">
        <v>-79.416667</v>
      </c>
      <c r="V589" s="137" t="s">
        <v>2941</v>
      </c>
      <c r="X589" s="165" t="s">
        <v>805</v>
      </c>
      <c r="Y589" s="161" t="s">
        <v>878</v>
      </c>
      <c r="Z589" s="155" t="s">
        <v>879</v>
      </c>
      <c r="AB589" s="7">
        <v>41.1</v>
      </c>
      <c r="AC589" s="155" t="s">
        <v>16</v>
      </c>
      <c r="AD589" s="7"/>
      <c r="AE589" s="156">
        <v>1.60000000000001</v>
      </c>
      <c r="AF589" s="156">
        <v>0.219999999999998</v>
      </c>
      <c r="AG589" s="155" t="s">
        <v>19</v>
      </c>
      <c r="AI589" s="155" t="s">
        <v>19</v>
      </c>
      <c r="AJ589" s="155" t="s">
        <v>19</v>
      </c>
      <c r="AK589" s="155"/>
      <c r="AL589" s="155" t="s">
        <v>19</v>
      </c>
      <c r="AM589" s="155" t="s">
        <v>19</v>
      </c>
      <c r="AN589" s="155" t="s">
        <v>19</v>
      </c>
      <c r="AP589" s="155" t="s">
        <v>19</v>
      </c>
      <c r="AQ589" s="155" t="s">
        <v>19</v>
      </c>
      <c r="AR589" s="155" t="s">
        <v>19</v>
      </c>
      <c r="AS589" s="155" t="s">
        <v>19</v>
      </c>
      <c r="AT589" s="155" t="s">
        <v>19</v>
      </c>
      <c r="AU589" s="155" t="s">
        <v>19</v>
      </c>
      <c r="AV589" s="155" t="s">
        <v>19</v>
      </c>
      <c r="AW589" s="155" t="s">
        <v>19</v>
      </c>
      <c r="AX589" s="155" t="s">
        <v>19</v>
      </c>
      <c r="AY589" s="155" t="s">
        <v>19</v>
      </c>
      <c r="AZ589" s="155" t="s">
        <v>19</v>
      </c>
      <c r="BA589" s="155" t="s">
        <v>19</v>
      </c>
      <c r="BB589" s="155" t="s">
        <v>19</v>
      </c>
      <c r="BC589" s="155" t="s">
        <v>19</v>
      </c>
      <c r="BD589" s="155"/>
      <c r="BE589" s="155" t="s">
        <v>19</v>
      </c>
      <c r="BF589" s="155" t="s">
        <v>19</v>
      </c>
      <c r="BG589" s="155" t="s">
        <v>19</v>
      </c>
      <c r="BH589" s="155" t="s">
        <v>19</v>
      </c>
      <c r="BI589" s="155" t="s">
        <v>19</v>
      </c>
      <c r="BJ589" s="155"/>
      <c r="BK589" s="155" t="s">
        <v>19</v>
      </c>
      <c r="BL589" s="155" t="s">
        <v>19</v>
      </c>
      <c r="BM589" s="155" t="s">
        <v>19</v>
      </c>
      <c r="BN589" s="155" t="s">
        <v>19</v>
      </c>
      <c r="BO589" s="155" t="s">
        <v>19</v>
      </c>
      <c r="BP589" s="155" t="s">
        <v>19</v>
      </c>
      <c r="BQ589" s="155" t="s">
        <v>19</v>
      </c>
    </row>
    <row r="590" ht="18.75" customHeight="1">
      <c r="A590" s="7" t="s">
        <v>2942</v>
      </c>
      <c r="B590" s="132" t="b">
        <v>1</v>
      </c>
      <c r="D590" s="162" t="s">
        <v>2938</v>
      </c>
      <c r="E590" s="67" t="s">
        <v>63</v>
      </c>
      <c r="F590" s="164" t="s">
        <v>445</v>
      </c>
      <c r="G590" s="162" t="s">
        <v>2939</v>
      </c>
      <c r="H590" s="162" t="s">
        <v>2943</v>
      </c>
      <c r="I590" s="7"/>
      <c r="J590" s="7"/>
      <c r="K590" s="7" t="s">
        <v>16</v>
      </c>
      <c r="L590" s="7" t="s">
        <v>16</v>
      </c>
      <c r="M590" s="7" t="s">
        <v>799</v>
      </c>
      <c r="N590" s="7" t="str">
        <f t="shared" si="5"/>
        <v>TRUE</v>
      </c>
      <c r="O590" s="7" t="s">
        <v>451</v>
      </c>
      <c r="P590" s="7" t="s">
        <v>1827</v>
      </c>
      <c r="Q590" s="7" t="s">
        <v>801</v>
      </c>
      <c r="R590" s="7" t="s">
        <v>844</v>
      </c>
      <c r="S590" s="7" t="s">
        <v>845</v>
      </c>
      <c r="T590" s="135">
        <v>43.583333</v>
      </c>
      <c r="U590" s="136">
        <v>-79.416667</v>
      </c>
      <c r="V590" s="137" t="s">
        <v>2941</v>
      </c>
      <c r="X590" s="165" t="s">
        <v>805</v>
      </c>
      <c r="Y590" s="161" t="s">
        <v>878</v>
      </c>
      <c r="Z590" s="155" t="s">
        <v>879</v>
      </c>
      <c r="AB590" s="7">
        <v>41.1</v>
      </c>
      <c r="AC590" s="155" t="s">
        <v>16</v>
      </c>
      <c r="AD590" s="7"/>
      <c r="AE590" s="156">
        <v>1.60000000000001</v>
      </c>
      <c r="AF590" s="156">
        <v>0.219999999999998</v>
      </c>
      <c r="AG590" s="155" t="s">
        <v>19</v>
      </c>
      <c r="AI590" s="155" t="s">
        <v>19</v>
      </c>
      <c r="AJ590" s="155" t="s">
        <v>19</v>
      </c>
      <c r="AK590" s="155"/>
      <c r="AL590" s="155" t="s">
        <v>19</v>
      </c>
      <c r="AM590" s="155" t="s">
        <v>19</v>
      </c>
      <c r="AN590" s="155" t="s">
        <v>19</v>
      </c>
      <c r="AP590" s="155" t="s">
        <v>19</v>
      </c>
      <c r="AQ590" s="155" t="s">
        <v>19</v>
      </c>
      <c r="AR590" s="155" t="s">
        <v>19</v>
      </c>
      <c r="AS590" s="155" t="s">
        <v>19</v>
      </c>
      <c r="AT590" s="155" t="s">
        <v>19</v>
      </c>
      <c r="AU590" s="155" t="s">
        <v>19</v>
      </c>
      <c r="AV590" s="155" t="s">
        <v>19</v>
      </c>
      <c r="AW590" s="155" t="s">
        <v>19</v>
      </c>
      <c r="AX590" s="155" t="s">
        <v>19</v>
      </c>
      <c r="AY590" s="155" t="s">
        <v>19</v>
      </c>
      <c r="AZ590" s="155" t="s">
        <v>19</v>
      </c>
      <c r="BA590" s="155" t="s">
        <v>19</v>
      </c>
      <c r="BB590" s="155" t="s">
        <v>19</v>
      </c>
      <c r="BC590" s="155" t="s">
        <v>19</v>
      </c>
      <c r="BD590" s="155"/>
      <c r="BE590" s="155" t="s">
        <v>19</v>
      </c>
      <c r="BF590" s="155" t="s">
        <v>19</v>
      </c>
      <c r="BG590" s="155" t="s">
        <v>19</v>
      </c>
      <c r="BH590" s="155" t="s">
        <v>19</v>
      </c>
      <c r="BI590" s="155" t="s">
        <v>19</v>
      </c>
      <c r="BJ590" s="155"/>
      <c r="BK590" s="155" t="s">
        <v>19</v>
      </c>
      <c r="BL590" s="155" t="s">
        <v>19</v>
      </c>
      <c r="BM590" s="155" t="s">
        <v>19</v>
      </c>
      <c r="BN590" s="155" t="s">
        <v>19</v>
      </c>
      <c r="BO590" s="155" t="s">
        <v>19</v>
      </c>
      <c r="BP590" s="155" t="s">
        <v>19</v>
      </c>
      <c r="BQ590" s="155" t="s">
        <v>19</v>
      </c>
    </row>
    <row r="591" ht="18.75" customHeight="1">
      <c r="A591" s="7" t="s">
        <v>2944</v>
      </c>
      <c r="B591" s="132" t="b">
        <v>1</v>
      </c>
      <c r="D591" s="162" t="s">
        <v>2938</v>
      </c>
      <c r="E591" s="67" t="s">
        <v>63</v>
      </c>
      <c r="F591" s="164" t="s">
        <v>445</v>
      </c>
      <c r="G591" s="162" t="s">
        <v>2945</v>
      </c>
      <c r="H591" s="162" t="s">
        <v>2946</v>
      </c>
      <c r="I591" s="7"/>
      <c r="J591" s="7"/>
      <c r="K591" s="7" t="s">
        <v>16</v>
      </c>
      <c r="L591" s="7" t="s">
        <v>16</v>
      </c>
      <c r="M591" s="7" t="s">
        <v>799</v>
      </c>
      <c r="N591" s="7" t="str">
        <f t="shared" si="5"/>
        <v>TRUE</v>
      </c>
      <c r="O591" s="7" t="s">
        <v>488</v>
      </c>
      <c r="P591" s="7" t="s">
        <v>1822</v>
      </c>
      <c r="Q591" s="7" t="s">
        <v>1823</v>
      </c>
      <c r="R591" s="7" t="s">
        <v>844</v>
      </c>
      <c r="S591" s="7" t="s">
        <v>845</v>
      </c>
      <c r="T591" s="135">
        <v>43.583333</v>
      </c>
      <c r="U591" s="136">
        <v>-79.416667</v>
      </c>
      <c r="V591" s="137" t="s">
        <v>2941</v>
      </c>
      <c r="X591" s="165" t="s">
        <v>805</v>
      </c>
      <c r="Y591" s="161" t="s">
        <v>878</v>
      </c>
      <c r="Z591" s="155" t="s">
        <v>879</v>
      </c>
      <c r="AB591" s="7">
        <v>16.0</v>
      </c>
      <c r="AC591" s="155" t="s">
        <v>16</v>
      </c>
      <c r="AD591" s="7"/>
      <c r="AE591" s="156">
        <v>1.60000000000001</v>
      </c>
      <c r="AF591" s="156">
        <v>0.219999999999998</v>
      </c>
      <c r="AG591" s="155" t="s">
        <v>19</v>
      </c>
      <c r="AI591" s="155" t="s">
        <v>19</v>
      </c>
      <c r="AJ591" s="155" t="s">
        <v>19</v>
      </c>
      <c r="AK591" s="155"/>
      <c r="AL591" s="155" t="s">
        <v>19</v>
      </c>
      <c r="AM591" s="155" t="s">
        <v>19</v>
      </c>
      <c r="AN591" s="155" t="s">
        <v>19</v>
      </c>
      <c r="AP591" s="155" t="s">
        <v>19</v>
      </c>
      <c r="AQ591" s="155" t="s">
        <v>19</v>
      </c>
      <c r="AR591" s="155" t="s">
        <v>19</v>
      </c>
      <c r="AS591" s="155" t="s">
        <v>19</v>
      </c>
      <c r="AT591" s="155" t="s">
        <v>19</v>
      </c>
      <c r="AU591" s="155" t="s">
        <v>19</v>
      </c>
      <c r="AV591" s="155" t="s">
        <v>19</v>
      </c>
      <c r="AW591" s="155" t="s">
        <v>19</v>
      </c>
      <c r="AX591" s="155" t="s">
        <v>19</v>
      </c>
      <c r="AY591" s="155" t="s">
        <v>19</v>
      </c>
      <c r="AZ591" s="155" t="s">
        <v>19</v>
      </c>
      <c r="BA591" s="155" t="s">
        <v>19</v>
      </c>
      <c r="BB591" s="155" t="s">
        <v>19</v>
      </c>
      <c r="BC591" s="155" t="s">
        <v>19</v>
      </c>
      <c r="BD591" s="155"/>
      <c r="BE591" s="155" t="s">
        <v>19</v>
      </c>
      <c r="BF591" s="155" t="s">
        <v>19</v>
      </c>
      <c r="BG591" s="155" t="s">
        <v>19</v>
      </c>
      <c r="BH591" s="155" t="s">
        <v>19</v>
      </c>
      <c r="BI591" s="155" t="s">
        <v>19</v>
      </c>
      <c r="BJ591" s="155"/>
      <c r="BK591" s="155" t="s">
        <v>19</v>
      </c>
      <c r="BL591" s="155" t="s">
        <v>19</v>
      </c>
      <c r="BM591" s="155" t="s">
        <v>19</v>
      </c>
      <c r="BN591" s="155" t="s">
        <v>19</v>
      </c>
      <c r="BO591" s="155" t="s">
        <v>19</v>
      </c>
      <c r="BP591" s="155" t="s">
        <v>19</v>
      </c>
      <c r="BQ591" s="155" t="s">
        <v>19</v>
      </c>
    </row>
    <row r="592" ht="18.75" customHeight="1">
      <c r="A592" s="7" t="s">
        <v>2947</v>
      </c>
      <c r="B592" s="132" t="b">
        <v>1</v>
      </c>
      <c r="D592" s="162" t="s">
        <v>2938</v>
      </c>
      <c r="E592" s="67" t="s">
        <v>63</v>
      </c>
      <c r="F592" s="164" t="s">
        <v>445</v>
      </c>
      <c r="G592" s="162" t="s">
        <v>2945</v>
      </c>
      <c r="H592" s="162" t="s">
        <v>2948</v>
      </c>
      <c r="I592" s="7"/>
      <c r="J592" s="7"/>
      <c r="K592" s="7" t="s">
        <v>16</v>
      </c>
      <c r="L592" s="7" t="s">
        <v>16</v>
      </c>
      <c r="M592" s="7" t="s">
        <v>799</v>
      </c>
      <c r="N592" s="7" t="str">
        <f t="shared" si="5"/>
        <v>TRUE</v>
      </c>
      <c r="O592" s="7" t="s">
        <v>451</v>
      </c>
      <c r="P592" s="7" t="s">
        <v>1827</v>
      </c>
      <c r="Q592" s="7" t="s">
        <v>801</v>
      </c>
      <c r="R592" s="7" t="s">
        <v>844</v>
      </c>
      <c r="S592" s="7" t="s">
        <v>845</v>
      </c>
      <c r="T592" s="135">
        <v>43.583333</v>
      </c>
      <c r="U592" s="136">
        <v>-79.416667</v>
      </c>
      <c r="V592" s="137" t="s">
        <v>2941</v>
      </c>
      <c r="X592" s="165" t="s">
        <v>805</v>
      </c>
      <c r="Y592" s="161" t="s">
        <v>878</v>
      </c>
      <c r="Z592" s="155" t="s">
        <v>879</v>
      </c>
      <c r="AB592" s="7">
        <v>16.0</v>
      </c>
      <c r="AC592" s="155" t="s">
        <v>16</v>
      </c>
      <c r="AD592" s="7"/>
      <c r="AE592" s="156">
        <v>1.60000000000001</v>
      </c>
      <c r="AF592" s="156">
        <v>0.219999999999998</v>
      </c>
      <c r="AG592" s="155" t="s">
        <v>19</v>
      </c>
      <c r="AI592" s="155" t="s">
        <v>19</v>
      </c>
      <c r="AJ592" s="155" t="s">
        <v>19</v>
      </c>
      <c r="AK592" s="155"/>
      <c r="AL592" s="155" t="s">
        <v>19</v>
      </c>
      <c r="AM592" s="155" t="s">
        <v>19</v>
      </c>
      <c r="AN592" s="155" t="s">
        <v>19</v>
      </c>
      <c r="AP592" s="155" t="s">
        <v>19</v>
      </c>
      <c r="AQ592" s="155" t="s">
        <v>19</v>
      </c>
      <c r="AR592" s="155" t="s">
        <v>19</v>
      </c>
      <c r="AS592" s="155" t="s">
        <v>19</v>
      </c>
      <c r="AT592" s="155" t="s">
        <v>19</v>
      </c>
      <c r="AU592" s="155" t="s">
        <v>19</v>
      </c>
      <c r="AV592" s="155" t="s">
        <v>19</v>
      </c>
      <c r="AW592" s="155" t="s">
        <v>19</v>
      </c>
      <c r="AX592" s="155" t="s">
        <v>19</v>
      </c>
      <c r="AY592" s="155" t="s">
        <v>19</v>
      </c>
      <c r="AZ592" s="155" t="s">
        <v>19</v>
      </c>
      <c r="BA592" s="155" t="s">
        <v>19</v>
      </c>
      <c r="BB592" s="155" t="s">
        <v>19</v>
      </c>
      <c r="BC592" s="155" t="s">
        <v>19</v>
      </c>
      <c r="BD592" s="155"/>
      <c r="BE592" s="155" t="s">
        <v>19</v>
      </c>
      <c r="BF592" s="155" t="s">
        <v>19</v>
      </c>
      <c r="BG592" s="155" t="s">
        <v>19</v>
      </c>
      <c r="BH592" s="155" t="s">
        <v>19</v>
      </c>
      <c r="BI592" s="155" t="s">
        <v>19</v>
      </c>
      <c r="BJ592" s="155"/>
      <c r="BK592" s="155" t="s">
        <v>19</v>
      </c>
      <c r="BL592" s="155" t="s">
        <v>19</v>
      </c>
      <c r="BM592" s="155" t="s">
        <v>19</v>
      </c>
      <c r="BN592" s="155" t="s">
        <v>19</v>
      </c>
      <c r="BO592" s="155" t="s">
        <v>19</v>
      </c>
      <c r="BP592" s="155" t="s">
        <v>19</v>
      </c>
      <c r="BQ592" s="155" t="s">
        <v>19</v>
      </c>
    </row>
    <row r="593" ht="18.75" customHeight="1">
      <c r="A593" s="7" t="s">
        <v>2949</v>
      </c>
      <c r="B593" s="132" t="b">
        <v>1</v>
      </c>
      <c r="D593" s="162" t="s">
        <v>2950</v>
      </c>
      <c r="E593" s="67" t="s">
        <v>63</v>
      </c>
      <c r="F593" s="164" t="s">
        <v>445</v>
      </c>
      <c r="G593" s="162" t="s">
        <v>2951</v>
      </c>
      <c r="H593" s="162" t="s">
        <v>2952</v>
      </c>
      <c r="I593" s="161"/>
      <c r="J593" s="161"/>
      <c r="K593" s="161" t="s">
        <v>16</v>
      </c>
      <c r="L593" s="161" t="s">
        <v>16</v>
      </c>
      <c r="M593" s="7" t="s">
        <v>799</v>
      </c>
      <c r="N593" s="7" t="str">
        <f t="shared" si="5"/>
        <v>TRUE</v>
      </c>
      <c r="O593" s="7" t="s">
        <v>488</v>
      </c>
      <c r="P593" s="7" t="s">
        <v>1822</v>
      </c>
      <c r="Q593" s="7" t="s">
        <v>1823</v>
      </c>
      <c r="R593" s="7" t="s">
        <v>844</v>
      </c>
      <c r="S593" s="7" t="s">
        <v>845</v>
      </c>
      <c r="T593" s="135">
        <v>43.583333</v>
      </c>
      <c r="U593" s="136">
        <v>-79.416667</v>
      </c>
      <c r="V593" s="137" t="s">
        <v>2941</v>
      </c>
      <c r="X593" s="165" t="s">
        <v>805</v>
      </c>
      <c r="Y593" s="161" t="s">
        <v>878</v>
      </c>
      <c r="Z593" s="155" t="s">
        <v>879</v>
      </c>
      <c r="AB593" s="7">
        <v>1.9</v>
      </c>
      <c r="AC593" s="155" t="s">
        <v>16</v>
      </c>
      <c r="AD593" s="7"/>
      <c r="AE593" s="156">
        <v>1.60000000000001</v>
      </c>
      <c r="AF593" s="156">
        <v>0.219999999999998</v>
      </c>
      <c r="AG593" s="155" t="s">
        <v>19</v>
      </c>
      <c r="AI593" s="155" t="s">
        <v>19</v>
      </c>
      <c r="AJ593" s="155" t="s">
        <v>19</v>
      </c>
      <c r="AK593" s="155"/>
      <c r="AL593" s="155" t="s">
        <v>19</v>
      </c>
      <c r="AM593" s="155" t="s">
        <v>19</v>
      </c>
      <c r="AN593" s="155" t="s">
        <v>19</v>
      </c>
      <c r="AP593" s="155" t="s">
        <v>19</v>
      </c>
      <c r="AQ593" s="155" t="s">
        <v>19</v>
      </c>
      <c r="AR593" s="155" t="s">
        <v>19</v>
      </c>
      <c r="AS593" s="155" t="s">
        <v>19</v>
      </c>
      <c r="AT593" s="155" t="s">
        <v>19</v>
      </c>
      <c r="AU593" s="155" t="s">
        <v>19</v>
      </c>
      <c r="AV593" s="155" t="s">
        <v>19</v>
      </c>
      <c r="AW593" s="155" t="s">
        <v>19</v>
      </c>
      <c r="AX593" s="155" t="s">
        <v>19</v>
      </c>
      <c r="AY593" s="155" t="s">
        <v>19</v>
      </c>
      <c r="AZ593" s="155" t="s">
        <v>19</v>
      </c>
      <c r="BA593" s="155" t="s">
        <v>19</v>
      </c>
      <c r="BB593" s="155" t="s">
        <v>19</v>
      </c>
      <c r="BC593" s="155" t="s">
        <v>19</v>
      </c>
      <c r="BD593" s="155"/>
      <c r="BE593" s="155" t="s">
        <v>19</v>
      </c>
      <c r="BF593" s="155" t="s">
        <v>19</v>
      </c>
      <c r="BG593" s="155" t="s">
        <v>19</v>
      </c>
      <c r="BH593" s="155" t="s">
        <v>19</v>
      </c>
      <c r="BI593" s="155" t="s">
        <v>19</v>
      </c>
      <c r="BJ593" s="155"/>
      <c r="BK593" s="155" t="s">
        <v>19</v>
      </c>
      <c r="BL593" s="155" t="s">
        <v>19</v>
      </c>
      <c r="BM593" s="155" t="s">
        <v>19</v>
      </c>
      <c r="BN593" s="155" t="s">
        <v>19</v>
      </c>
      <c r="BO593" s="155" t="s">
        <v>19</v>
      </c>
      <c r="BP593" s="155" t="s">
        <v>19</v>
      </c>
      <c r="BQ593" s="155" t="s">
        <v>19</v>
      </c>
    </row>
    <row r="594" ht="18.75" customHeight="1">
      <c r="A594" s="7" t="s">
        <v>2953</v>
      </c>
      <c r="B594" s="132" t="b">
        <v>1</v>
      </c>
      <c r="D594" s="162" t="s">
        <v>2950</v>
      </c>
      <c r="E594" s="67" t="s">
        <v>63</v>
      </c>
      <c r="F594" s="164" t="s">
        <v>445</v>
      </c>
      <c r="G594" s="162" t="s">
        <v>2951</v>
      </c>
      <c r="H594" s="162" t="s">
        <v>2954</v>
      </c>
      <c r="I594" s="7"/>
      <c r="J594" s="7"/>
      <c r="K594" s="7" t="s">
        <v>16</v>
      </c>
      <c r="L594" s="7" t="s">
        <v>16</v>
      </c>
      <c r="M594" s="7" t="s">
        <v>799</v>
      </c>
      <c r="N594" s="7" t="str">
        <f t="shared" si="5"/>
        <v>TRUE</v>
      </c>
      <c r="O594" s="7" t="s">
        <v>451</v>
      </c>
      <c r="P594" s="7" t="s">
        <v>1827</v>
      </c>
      <c r="Q594" s="7" t="s">
        <v>801</v>
      </c>
      <c r="R594" s="7" t="s">
        <v>844</v>
      </c>
      <c r="S594" s="7" t="s">
        <v>845</v>
      </c>
      <c r="T594" s="135">
        <v>43.583333</v>
      </c>
      <c r="U594" s="136">
        <v>-79.416667</v>
      </c>
      <c r="V594" s="137" t="s">
        <v>2941</v>
      </c>
      <c r="X594" s="165" t="s">
        <v>805</v>
      </c>
      <c r="Y594" s="161" t="s">
        <v>878</v>
      </c>
      <c r="Z594" s="155" t="s">
        <v>879</v>
      </c>
      <c r="AB594" s="7">
        <v>1.9</v>
      </c>
      <c r="AC594" s="155" t="s">
        <v>16</v>
      </c>
      <c r="AD594" s="7"/>
      <c r="AE594" s="156">
        <v>1.60000000000001</v>
      </c>
      <c r="AF594" s="156">
        <v>0.219999999999998</v>
      </c>
      <c r="AG594" s="155" t="s">
        <v>19</v>
      </c>
      <c r="AI594" s="155" t="s">
        <v>19</v>
      </c>
      <c r="AJ594" s="155" t="s">
        <v>19</v>
      </c>
      <c r="AK594" s="155"/>
      <c r="AL594" s="155" t="s">
        <v>19</v>
      </c>
      <c r="AM594" s="155" t="s">
        <v>19</v>
      </c>
      <c r="AN594" s="155" t="s">
        <v>19</v>
      </c>
      <c r="AP594" s="155" t="s">
        <v>19</v>
      </c>
      <c r="AQ594" s="155" t="s">
        <v>19</v>
      </c>
      <c r="AR594" s="155" t="s">
        <v>19</v>
      </c>
      <c r="AS594" s="155" t="s">
        <v>19</v>
      </c>
      <c r="AT594" s="155" t="s">
        <v>19</v>
      </c>
      <c r="AU594" s="155" t="s">
        <v>19</v>
      </c>
      <c r="AV594" s="155" t="s">
        <v>19</v>
      </c>
      <c r="AW594" s="155" t="s">
        <v>19</v>
      </c>
      <c r="AX594" s="155" t="s">
        <v>19</v>
      </c>
      <c r="AY594" s="155" t="s">
        <v>19</v>
      </c>
      <c r="AZ594" s="155" t="s">
        <v>19</v>
      </c>
      <c r="BA594" s="155" t="s">
        <v>19</v>
      </c>
      <c r="BB594" s="155" t="s">
        <v>19</v>
      </c>
      <c r="BC594" s="155" t="s">
        <v>19</v>
      </c>
      <c r="BD594" s="155"/>
      <c r="BE594" s="155" t="s">
        <v>19</v>
      </c>
      <c r="BF594" s="155" t="s">
        <v>19</v>
      </c>
      <c r="BG594" s="155" t="s">
        <v>19</v>
      </c>
      <c r="BH594" s="155" t="s">
        <v>19</v>
      </c>
      <c r="BI594" s="155" t="s">
        <v>19</v>
      </c>
      <c r="BJ594" s="155"/>
      <c r="BK594" s="155" t="s">
        <v>19</v>
      </c>
      <c r="BL594" s="155" t="s">
        <v>19</v>
      </c>
      <c r="BM594" s="155" t="s">
        <v>19</v>
      </c>
      <c r="BN594" s="155" t="s">
        <v>19</v>
      </c>
      <c r="BO594" s="155" t="s">
        <v>19</v>
      </c>
      <c r="BP594" s="155" t="s">
        <v>19</v>
      </c>
      <c r="BQ594" s="155" t="s">
        <v>19</v>
      </c>
    </row>
    <row r="595" ht="18.75" customHeight="1">
      <c r="A595" s="7" t="s">
        <v>2955</v>
      </c>
      <c r="B595" s="132" t="b">
        <v>1</v>
      </c>
      <c r="D595" s="162" t="s">
        <v>2956</v>
      </c>
      <c r="E595" s="67" t="s">
        <v>63</v>
      </c>
      <c r="F595" s="164" t="s">
        <v>445</v>
      </c>
      <c r="G595" s="162" t="s">
        <v>2957</v>
      </c>
      <c r="H595" s="162" t="s">
        <v>2958</v>
      </c>
      <c r="I595" s="7"/>
      <c r="J595" s="7"/>
      <c r="K595" s="7" t="s">
        <v>16</v>
      </c>
      <c r="L595" s="7" t="s">
        <v>16</v>
      </c>
      <c r="M595" s="7" t="s">
        <v>799</v>
      </c>
      <c r="N595" s="7" t="str">
        <f t="shared" si="5"/>
        <v>TRUE</v>
      </c>
      <c r="O595" s="7" t="s">
        <v>488</v>
      </c>
      <c r="P595" s="7" t="s">
        <v>1822</v>
      </c>
      <c r="Q595" s="7" t="s">
        <v>1823</v>
      </c>
      <c r="R595" s="7" t="s">
        <v>844</v>
      </c>
      <c r="S595" s="7" t="s">
        <v>845</v>
      </c>
      <c r="T595" s="135">
        <v>43.443333</v>
      </c>
      <c r="U595" s="136">
        <v>-77.438333</v>
      </c>
      <c r="V595" s="137" t="s">
        <v>2959</v>
      </c>
      <c r="X595" s="165" t="s">
        <v>805</v>
      </c>
      <c r="Y595" s="161" t="s">
        <v>878</v>
      </c>
      <c r="Z595" s="155" t="s">
        <v>879</v>
      </c>
      <c r="AB595" s="7">
        <v>182.7</v>
      </c>
      <c r="AC595" s="155" t="s">
        <v>16</v>
      </c>
      <c r="AD595" s="7"/>
      <c r="AE595" s="156">
        <v>1.60000000000001</v>
      </c>
      <c r="AF595" s="156">
        <v>0.219999999999998</v>
      </c>
      <c r="AG595" s="155" t="s">
        <v>19</v>
      </c>
      <c r="AI595" s="155" t="s">
        <v>19</v>
      </c>
      <c r="AJ595" s="155" t="s">
        <v>19</v>
      </c>
      <c r="AK595" s="155"/>
      <c r="AL595" s="155" t="s">
        <v>19</v>
      </c>
      <c r="AM595" s="155" t="s">
        <v>19</v>
      </c>
      <c r="AN595" s="155" t="s">
        <v>19</v>
      </c>
      <c r="AP595" s="155" t="s">
        <v>19</v>
      </c>
      <c r="AQ595" s="155" t="s">
        <v>19</v>
      </c>
      <c r="AR595" s="155" t="s">
        <v>19</v>
      </c>
      <c r="AS595" s="155" t="s">
        <v>19</v>
      </c>
      <c r="AT595" s="155" t="s">
        <v>19</v>
      </c>
      <c r="AU595" s="155" t="s">
        <v>19</v>
      </c>
      <c r="AV595" s="155" t="s">
        <v>19</v>
      </c>
      <c r="AW595" s="155" t="s">
        <v>19</v>
      </c>
      <c r="AX595" s="155" t="s">
        <v>19</v>
      </c>
      <c r="AY595" s="155" t="s">
        <v>19</v>
      </c>
      <c r="AZ595" s="155" t="s">
        <v>19</v>
      </c>
      <c r="BA595" s="155" t="s">
        <v>19</v>
      </c>
      <c r="BB595" s="155" t="s">
        <v>19</v>
      </c>
      <c r="BC595" s="155" t="s">
        <v>19</v>
      </c>
      <c r="BD595" s="155"/>
      <c r="BE595" s="155" t="s">
        <v>19</v>
      </c>
      <c r="BF595" s="155" t="s">
        <v>19</v>
      </c>
      <c r="BG595" s="155" t="s">
        <v>19</v>
      </c>
      <c r="BH595" s="155" t="s">
        <v>19</v>
      </c>
      <c r="BI595" s="155" t="s">
        <v>19</v>
      </c>
      <c r="BJ595" s="155"/>
      <c r="BK595" s="155" t="s">
        <v>19</v>
      </c>
      <c r="BL595" s="155" t="s">
        <v>19</v>
      </c>
      <c r="BM595" s="155" t="s">
        <v>19</v>
      </c>
      <c r="BN595" s="155" t="s">
        <v>19</v>
      </c>
      <c r="BO595" s="155" t="s">
        <v>19</v>
      </c>
      <c r="BP595" s="155" t="s">
        <v>19</v>
      </c>
      <c r="BQ595" s="155" t="s">
        <v>19</v>
      </c>
    </row>
    <row r="596" ht="18.75" customHeight="1">
      <c r="A596" s="7" t="s">
        <v>2960</v>
      </c>
      <c r="B596" s="132" t="b">
        <v>1</v>
      </c>
      <c r="D596" s="162" t="s">
        <v>2956</v>
      </c>
      <c r="E596" s="67" t="s">
        <v>63</v>
      </c>
      <c r="F596" s="164" t="s">
        <v>445</v>
      </c>
      <c r="G596" s="162" t="s">
        <v>2957</v>
      </c>
      <c r="H596" s="162" t="s">
        <v>2961</v>
      </c>
      <c r="I596" s="7"/>
      <c r="J596" s="7"/>
      <c r="K596" s="7" t="s">
        <v>16</v>
      </c>
      <c r="L596" s="7" t="s">
        <v>16</v>
      </c>
      <c r="M596" s="7" t="s">
        <v>799</v>
      </c>
      <c r="N596" s="7" t="str">
        <f t="shared" si="5"/>
        <v>TRUE</v>
      </c>
      <c r="O596" s="7" t="s">
        <v>451</v>
      </c>
      <c r="P596" s="7" t="s">
        <v>1827</v>
      </c>
      <c r="Q596" s="7" t="s">
        <v>801</v>
      </c>
      <c r="R596" s="7" t="s">
        <v>844</v>
      </c>
      <c r="S596" s="7" t="s">
        <v>845</v>
      </c>
      <c r="T596" s="135">
        <v>43.443333</v>
      </c>
      <c r="U596" s="136">
        <v>-77.438333</v>
      </c>
      <c r="V596" s="137" t="s">
        <v>2959</v>
      </c>
      <c r="X596" s="165" t="s">
        <v>805</v>
      </c>
      <c r="Y596" s="161" t="s">
        <v>878</v>
      </c>
      <c r="Z596" s="155" t="s">
        <v>879</v>
      </c>
      <c r="AB596" s="7">
        <v>182.7</v>
      </c>
      <c r="AC596" s="155" t="s">
        <v>16</v>
      </c>
      <c r="AD596" s="7"/>
      <c r="AE596" s="161">
        <v>1.60000000000001</v>
      </c>
      <c r="AF596" s="161">
        <v>0.219999999999998</v>
      </c>
      <c r="AG596" s="155" t="s">
        <v>19</v>
      </c>
      <c r="AI596" s="161" t="s">
        <v>19</v>
      </c>
      <c r="AJ596" s="161" t="s">
        <v>19</v>
      </c>
      <c r="AK596" s="161"/>
      <c r="AL596" s="161" t="s">
        <v>19</v>
      </c>
      <c r="AM596" s="161" t="s">
        <v>19</v>
      </c>
      <c r="AN596" s="161" t="s">
        <v>19</v>
      </c>
      <c r="AP596" s="161" t="s">
        <v>19</v>
      </c>
      <c r="AQ596" s="161" t="s">
        <v>19</v>
      </c>
      <c r="AR596" s="161" t="s">
        <v>19</v>
      </c>
      <c r="AS596" s="161" t="s">
        <v>19</v>
      </c>
      <c r="AT596" s="161" t="s">
        <v>19</v>
      </c>
      <c r="AU596" s="161" t="s">
        <v>19</v>
      </c>
      <c r="AV596" s="161" t="s">
        <v>19</v>
      </c>
      <c r="AW596" s="161" t="s">
        <v>19</v>
      </c>
      <c r="AX596" s="161" t="s">
        <v>19</v>
      </c>
      <c r="AY596" s="161" t="s">
        <v>19</v>
      </c>
      <c r="AZ596" s="161" t="s">
        <v>19</v>
      </c>
      <c r="BA596" s="161" t="s">
        <v>19</v>
      </c>
      <c r="BB596" s="161" t="s">
        <v>19</v>
      </c>
      <c r="BC596" s="161" t="s">
        <v>19</v>
      </c>
      <c r="BD596" s="161"/>
      <c r="BE596" s="161" t="s">
        <v>19</v>
      </c>
      <c r="BF596" s="161" t="s">
        <v>19</v>
      </c>
      <c r="BG596" s="161" t="s">
        <v>19</v>
      </c>
      <c r="BH596" s="161" t="s">
        <v>19</v>
      </c>
      <c r="BI596" s="161" t="s">
        <v>19</v>
      </c>
      <c r="BJ596" s="161"/>
      <c r="BK596" s="161" t="s">
        <v>19</v>
      </c>
      <c r="BL596" s="161" t="s">
        <v>19</v>
      </c>
      <c r="BM596" s="161" t="s">
        <v>19</v>
      </c>
      <c r="BN596" s="161" t="s">
        <v>19</v>
      </c>
      <c r="BO596" s="161" t="s">
        <v>19</v>
      </c>
      <c r="BP596" s="161" t="s">
        <v>19</v>
      </c>
      <c r="BQ596" s="161" t="s">
        <v>19</v>
      </c>
    </row>
    <row r="597" ht="18.75" customHeight="1">
      <c r="A597" s="7" t="s">
        <v>2962</v>
      </c>
      <c r="B597" s="132" t="b">
        <v>1</v>
      </c>
      <c r="D597" s="162" t="s">
        <v>2963</v>
      </c>
      <c r="E597" s="67" t="s">
        <v>63</v>
      </c>
      <c r="F597" s="164" t="s">
        <v>445</v>
      </c>
      <c r="G597" s="162" t="s">
        <v>2964</v>
      </c>
      <c r="H597" s="162" t="s">
        <v>2965</v>
      </c>
      <c r="I597" s="7"/>
      <c r="J597" s="7"/>
      <c r="K597" s="7" t="s">
        <v>16</v>
      </c>
      <c r="L597" s="7" t="s">
        <v>16</v>
      </c>
      <c r="M597" s="7" t="s">
        <v>799</v>
      </c>
      <c r="N597" s="7" t="str">
        <f t="shared" si="5"/>
        <v>TRUE</v>
      </c>
      <c r="O597" s="7" t="s">
        <v>488</v>
      </c>
      <c r="P597" s="7" t="s">
        <v>1822</v>
      </c>
      <c r="Q597" s="7" t="s">
        <v>1823</v>
      </c>
      <c r="R597" s="7" t="s">
        <v>844</v>
      </c>
      <c r="S597" s="7" t="s">
        <v>845</v>
      </c>
      <c r="T597" s="135">
        <v>43.443333</v>
      </c>
      <c r="U597" s="136">
        <v>-77.438333</v>
      </c>
      <c r="V597" s="137" t="s">
        <v>2959</v>
      </c>
      <c r="X597" s="165" t="s">
        <v>805</v>
      </c>
      <c r="Y597" s="161" t="s">
        <v>878</v>
      </c>
      <c r="Z597" s="155" t="s">
        <v>879</v>
      </c>
      <c r="AB597" s="7">
        <v>100.1</v>
      </c>
      <c r="AC597" s="155" t="s">
        <v>16</v>
      </c>
      <c r="AD597" s="7"/>
      <c r="AE597" s="156">
        <v>1.60000000000001</v>
      </c>
      <c r="AF597" s="156">
        <v>0.219999999999998</v>
      </c>
      <c r="AG597" s="155" t="s">
        <v>19</v>
      </c>
      <c r="AI597" s="155" t="s">
        <v>19</v>
      </c>
      <c r="AJ597" s="155" t="s">
        <v>19</v>
      </c>
      <c r="AK597" s="155"/>
      <c r="AL597" s="155" t="s">
        <v>19</v>
      </c>
      <c r="AM597" s="155" t="s">
        <v>19</v>
      </c>
      <c r="AN597" s="155" t="s">
        <v>19</v>
      </c>
      <c r="AP597" s="155" t="s">
        <v>19</v>
      </c>
      <c r="AQ597" s="155" t="s">
        <v>19</v>
      </c>
      <c r="AR597" s="155" t="s">
        <v>19</v>
      </c>
      <c r="AS597" s="155" t="s">
        <v>19</v>
      </c>
      <c r="AT597" s="155" t="s">
        <v>19</v>
      </c>
      <c r="AU597" s="155" t="s">
        <v>19</v>
      </c>
      <c r="AV597" s="155" t="s">
        <v>19</v>
      </c>
      <c r="AW597" s="155" t="s">
        <v>19</v>
      </c>
      <c r="AX597" s="155" t="s">
        <v>19</v>
      </c>
      <c r="AY597" s="155" t="s">
        <v>19</v>
      </c>
      <c r="AZ597" s="155" t="s">
        <v>19</v>
      </c>
      <c r="BA597" s="155" t="s">
        <v>19</v>
      </c>
      <c r="BB597" s="155" t="s">
        <v>19</v>
      </c>
      <c r="BC597" s="155" t="s">
        <v>19</v>
      </c>
      <c r="BD597" s="155"/>
      <c r="BE597" s="155" t="s">
        <v>19</v>
      </c>
      <c r="BF597" s="155" t="s">
        <v>19</v>
      </c>
      <c r="BG597" s="155" t="s">
        <v>19</v>
      </c>
      <c r="BH597" s="155" t="s">
        <v>19</v>
      </c>
      <c r="BI597" s="155" t="s">
        <v>19</v>
      </c>
      <c r="BJ597" s="155"/>
      <c r="BK597" s="155" t="s">
        <v>19</v>
      </c>
      <c r="BL597" s="155" t="s">
        <v>19</v>
      </c>
      <c r="BM597" s="155" t="s">
        <v>19</v>
      </c>
      <c r="BN597" s="155" t="s">
        <v>19</v>
      </c>
      <c r="BO597" s="155" t="s">
        <v>19</v>
      </c>
      <c r="BP597" s="155" t="s">
        <v>19</v>
      </c>
      <c r="BQ597" s="155" t="s">
        <v>19</v>
      </c>
    </row>
    <row r="598" ht="18.75" customHeight="1">
      <c r="A598" s="7" t="s">
        <v>2966</v>
      </c>
      <c r="B598" s="132" t="b">
        <v>1</v>
      </c>
      <c r="D598" s="162" t="s">
        <v>2963</v>
      </c>
      <c r="E598" s="67" t="s">
        <v>63</v>
      </c>
      <c r="F598" s="164" t="s">
        <v>445</v>
      </c>
      <c r="G598" s="162" t="s">
        <v>2964</v>
      </c>
      <c r="H598" s="162" t="s">
        <v>2967</v>
      </c>
      <c r="I598" s="7"/>
      <c r="J598" s="7"/>
      <c r="K598" s="7" t="s">
        <v>16</v>
      </c>
      <c r="L598" s="7" t="s">
        <v>16</v>
      </c>
      <c r="M598" s="7" t="s">
        <v>799</v>
      </c>
      <c r="N598" s="7" t="str">
        <f t="shared" si="5"/>
        <v>TRUE</v>
      </c>
      <c r="O598" s="7" t="s">
        <v>451</v>
      </c>
      <c r="P598" s="7" t="s">
        <v>1827</v>
      </c>
      <c r="Q598" s="7" t="s">
        <v>801</v>
      </c>
      <c r="R598" s="7" t="s">
        <v>844</v>
      </c>
      <c r="S598" s="7" t="s">
        <v>845</v>
      </c>
      <c r="T598" s="135">
        <v>43.443333</v>
      </c>
      <c r="U598" s="136">
        <v>-77.438333</v>
      </c>
      <c r="V598" s="137" t="s">
        <v>2959</v>
      </c>
      <c r="X598" s="165" t="s">
        <v>805</v>
      </c>
      <c r="Y598" s="161" t="s">
        <v>878</v>
      </c>
      <c r="Z598" s="155" t="s">
        <v>879</v>
      </c>
      <c r="AB598" s="7">
        <v>100.1</v>
      </c>
      <c r="AC598" s="155" t="s">
        <v>16</v>
      </c>
      <c r="AD598" s="7"/>
      <c r="AE598" s="156">
        <v>1.60000000000001</v>
      </c>
      <c r="AF598" s="156">
        <v>0.219999999999998</v>
      </c>
      <c r="AG598" s="155" t="s">
        <v>19</v>
      </c>
      <c r="AI598" s="155" t="s">
        <v>19</v>
      </c>
      <c r="AJ598" s="155" t="s">
        <v>19</v>
      </c>
      <c r="AK598" s="155"/>
      <c r="AL598" s="155" t="s">
        <v>19</v>
      </c>
      <c r="AM598" s="155" t="s">
        <v>19</v>
      </c>
      <c r="AN598" s="155" t="s">
        <v>19</v>
      </c>
      <c r="AP598" s="155" t="s">
        <v>19</v>
      </c>
      <c r="AQ598" s="155" t="s">
        <v>19</v>
      </c>
      <c r="AR598" s="155" t="s">
        <v>19</v>
      </c>
      <c r="AS598" s="155" t="s">
        <v>19</v>
      </c>
      <c r="AT598" s="155" t="s">
        <v>19</v>
      </c>
      <c r="AU598" s="155" t="s">
        <v>19</v>
      </c>
      <c r="AV598" s="155" t="s">
        <v>19</v>
      </c>
      <c r="AW598" s="155" t="s">
        <v>19</v>
      </c>
      <c r="AX598" s="155" t="s">
        <v>19</v>
      </c>
      <c r="AY598" s="155" t="s">
        <v>19</v>
      </c>
      <c r="AZ598" s="155" t="s">
        <v>19</v>
      </c>
      <c r="BA598" s="155" t="s">
        <v>19</v>
      </c>
      <c r="BB598" s="155" t="s">
        <v>19</v>
      </c>
      <c r="BC598" s="155" t="s">
        <v>19</v>
      </c>
      <c r="BD598" s="155"/>
      <c r="BE598" s="155" t="s">
        <v>19</v>
      </c>
      <c r="BF598" s="155" t="s">
        <v>19</v>
      </c>
      <c r="BG598" s="155" t="s">
        <v>19</v>
      </c>
      <c r="BH598" s="155" t="s">
        <v>19</v>
      </c>
      <c r="BI598" s="155" t="s">
        <v>19</v>
      </c>
      <c r="BJ598" s="155"/>
      <c r="BK598" s="155" t="s">
        <v>19</v>
      </c>
      <c r="BL598" s="155" t="s">
        <v>19</v>
      </c>
      <c r="BM598" s="155" t="s">
        <v>19</v>
      </c>
      <c r="BN598" s="155" t="s">
        <v>19</v>
      </c>
      <c r="BO598" s="155" t="s">
        <v>19</v>
      </c>
      <c r="BP598" s="155" t="s">
        <v>19</v>
      </c>
      <c r="BQ598" s="155" t="s">
        <v>19</v>
      </c>
    </row>
    <row r="599" ht="18.75" customHeight="1">
      <c r="A599" s="7" t="s">
        <v>2968</v>
      </c>
      <c r="B599" s="132" t="b">
        <v>1</v>
      </c>
      <c r="D599" s="162" t="s">
        <v>2969</v>
      </c>
      <c r="E599" s="67" t="s">
        <v>63</v>
      </c>
      <c r="F599" s="164" t="s">
        <v>445</v>
      </c>
      <c r="G599" s="162" t="s">
        <v>2970</v>
      </c>
      <c r="H599" s="162" t="s">
        <v>2971</v>
      </c>
      <c r="I599" s="7"/>
      <c r="J599" s="7"/>
      <c r="K599" s="7" t="s">
        <v>16</v>
      </c>
      <c r="L599" s="7" t="s">
        <v>16</v>
      </c>
      <c r="M599" s="7" t="s">
        <v>799</v>
      </c>
      <c r="N599" s="7" t="str">
        <f t="shared" si="5"/>
        <v>TRUE</v>
      </c>
      <c r="O599" s="7" t="s">
        <v>488</v>
      </c>
      <c r="P599" s="7" t="s">
        <v>1822</v>
      </c>
      <c r="Q599" s="7" t="s">
        <v>1823</v>
      </c>
      <c r="R599" s="7" t="s">
        <v>844</v>
      </c>
      <c r="S599" s="7" t="s">
        <v>845</v>
      </c>
      <c r="T599" s="135">
        <v>43.443333</v>
      </c>
      <c r="U599" s="136">
        <v>-77.438333</v>
      </c>
      <c r="V599" s="137" t="s">
        <v>2959</v>
      </c>
      <c r="X599" s="165" t="s">
        <v>805</v>
      </c>
      <c r="Y599" s="161" t="s">
        <v>878</v>
      </c>
      <c r="Z599" s="155" t="s">
        <v>879</v>
      </c>
      <c r="AB599" s="7">
        <v>16.4</v>
      </c>
      <c r="AC599" s="155" t="s">
        <v>16</v>
      </c>
      <c r="AD599" s="7"/>
      <c r="AE599" s="156">
        <v>1.60000000000001</v>
      </c>
      <c r="AF599" s="156">
        <v>0.219999999999998</v>
      </c>
      <c r="AG599" s="155" t="s">
        <v>19</v>
      </c>
      <c r="AI599" s="155" t="s">
        <v>19</v>
      </c>
      <c r="AJ599" s="155" t="s">
        <v>19</v>
      </c>
      <c r="AK599" s="155"/>
      <c r="AL599" s="155" t="s">
        <v>19</v>
      </c>
      <c r="AM599" s="155" t="s">
        <v>19</v>
      </c>
      <c r="AN599" s="155" t="s">
        <v>19</v>
      </c>
      <c r="AP599" s="155" t="s">
        <v>19</v>
      </c>
      <c r="AQ599" s="155" t="s">
        <v>19</v>
      </c>
      <c r="AR599" s="155" t="s">
        <v>19</v>
      </c>
      <c r="AS599" s="155" t="s">
        <v>19</v>
      </c>
      <c r="AT599" s="155" t="s">
        <v>19</v>
      </c>
      <c r="AU599" s="155" t="s">
        <v>19</v>
      </c>
      <c r="AV599" s="155" t="s">
        <v>19</v>
      </c>
      <c r="AW599" s="155" t="s">
        <v>19</v>
      </c>
      <c r="AX599" s="155" t="s">
        <v>19</v>
      </c>
      <c r="AY599" s="155" t="s">
        <v>19</v>
      </c>
      <c r="AZ599" s="155" t="s">
        <v>19</v>
      </c>
      <c r="BA599" s="155" t="s">
        <v>19</v>
      </c>
      <c r="BB599" s="155" t="s">
        <v>19</v>
      </c>
      <c r="BC599" s="155" t="s">
        <v>19</v>
      </c>
      <c r="BD599" s="155"/>
      <c r="BE599" s="155" t="s">
        <v>19</v>
      </c>
      <c r="BF599" s="155" t="s">
        <v>19</v>
      </c>
      <c r="BG599" s="155" t="s">
        <v>19</v>
      </c>
      <c r="BH599" s="155" t="s">
        <v>19</v>
      </c>
      <c r="BI599" s="155" t="s">
        <v>19</v>
      </c>
      <c r="BJ599" s="155"/>
      <c r="BK599" s="155" t="s">
        <v>19</v>
      </c>
      <c r="BL599" s="155" t="s">
        <v>19</v>
      </c>
      <c r="BM599" s="155" t="s">
        <v>19</v>
      </c>
      <c r="BN599" s="155" t="s">
        <v>19</v>
      </c>
      <c r="BO599" s="155" t="s">
        <v>19</v>
      </c>
      <c r="BP599" s="155" t="s">
        <v>19</v>
      </c>
      <c r="BQ599" s="155" t="s">
        <v>19</v>
      </c>
    </row>
    <row r="600" ht="18.75" customHeight="1">
      <c r="A600" s="7" t="s">
        <v>2972</v>
      </c>
      <c r="B600" s="132" t="b">
        <v>1</v>
      </c>
      <c r="D600" s="162" t="s">
        <v>2969</v>
      </c>
      <c r="E600" s="67" t="s">
        <v>63</v>
      </c>
      <c r="F600" s="164" t="s">
        <v>445</v>
      </c>
      <c r="G600" s="162" t="s">
        <v>2970</v>
      </c>
      <c r="H600" s="162" t="s">
        <v>2973</v>
      </c>
      <c r="I600" s="7"/>
      <c r="J600" s="7"/>
      <c r="K600" s="7" t="s">
        <v>16</v>
      </c>
      <c r="L600" s="7" t="s">
        <v>16</v>
      </c>
      <c r="M600" s="7" t="s">
        <v>799</v>
      </c>
      <c r="N600" s="7" t="str">
        <f t="shared" si="5"/>
        <v>TRUE</v>
      </c>
      <c r="O600" s="7" t="s">
        <v>451</v>
      </c>
      <c r="P600" s="7" t="s">
        <v>1827</v>
      </c>
      <c r="Q600" s="7" t="s">
        <v>801</v>
      </c>
      <c r="R600" s="7" t="s">
        <v>844</v>
      </c>
      <c r="S600" s="7" t="s">
        <v>845</v>
      </c>
      <c r="T600" s="135">
        <v>43.443333</v>
      </c>
      <c r="U600" s="136">
        <v>-77.438333</v>
      </c>
      <c r="V600" s="137" t="s">
        <v>2959</v>
      </c>
      <c r="X600" s="165" t="s">
        <v>805</v>
      </c>
      <c r="Y600" s="161" t="s">
        <v>878</v>
      </c>
      <c r="Z600" s="155" t="s">
        <v>879</v>
      </c>
      <c r="AB600" s="7">
        <v>16.4</v>
      </c>
      <c r="AC600" s="155" t="s">
        <v>16</v>
      </c>
      <c r="AD600" s="7"/>
      <c r="AE600" s="156">
        <v>1.60000000000001</v>
      </c>
      <c r="AF600" s="156">
        <v>0.219999999999998</v>
      </c>
      <c r="AG600" s="155" t="s">
        <v>19</v>
      </c>
      <c r="AI600" s="155" t="s">
        <v>19</v>
      </c>
      <c r="AJ600" s="155" t="s">
        <v>19</v>
      </c>
      <c r="AK600" s="155"/>
      <c r="AL600" s="155" t="s">
        <v>19</v>
      </c>
      <c r="AM600" s="155" t="s">
        <v>19</v>
      </c>
      <c r="AN600" s="155" t="s">
        <v>19</v>
      </c>
      <c r="AP600" s="155" t="s">
        <v>19</v>
      </c>
      <c r="AQ600" s="155" t="s">
        <v>19</v>
      </c>
      <c r="AR600" s="155" t="s">
        <v>19</v>
      </c>
      <c r="AS600" s="155" t="s">
        <v>19</v>
      </c>
      <c r="AT600" s="155" t="s">
        <v>19</v>
      </c>
      <c r="AU600" s="155" t="s">
        <v>19</v>
      </c>
      <c r="AV600" s="155" t="s">
        <v>19</v>
      </c>
      <c r="AW600" s="155" t="s">
        <v>19</v>
      </c>
      <c r="AX600" s="155" t="s">
        <v>19</v>
      </c>
      <c r="AY600" s="155" t="s">
        <v>19</v>
      </c>
      <c r="AZ600" s="155" t="s">
        <v>19</v>
      </c>
      <c r="BA600" s="155" t="s">
        <v>19</v>
      </c>
      <c r="BB600" s="155" t="s">
        <v>19</v>
      </c>
      <c r="BC600" s="155" t="s">
        <v>19</v>
      </c>
      <c r="BD600" s="155"/>
      <c r="BE600" s="155" t="s">
        <v>19</v>
      </c>
      <c r="BF600" s="155" t="s">
        <v>19</v>
      </c>
      <c r="BG600" s="155" t="s">
        <v>19</v>
      </c>
      <c r="BH600" s="155" t="s">
        <v>19</v>
      </c>
      <c r="BI600" s="155" t="s">
        <v>19</v>
      </c>
      <c r="BJ600" s="155"/>
      <c r="BK600" s="155" t="s">
        <v>19</v>
      </c>
      <c r="BL600" s="155" t="s">
        <v>19</v>
      </c>
      <c r="BM600" s="155" t="s">
        <v>19</v>
      </c>
      <c r="BN600" s="155" t="s">
        <v>19</v>
      </c>
      <c r="BO600" s="155" t="s">
        <v>19</v>
      </c>
      <c r="BP600" s="155" t="s">
        <v>19</v>
      </c>
      <c r="BQ600" s="155" t="s">
        <v>19</v>
      </c>
    </row>
    <row r="601" ht="18.75" customHeight="1">
      <c r="A601" s="7" t="s">
        <v>2974</v>
      </c>
      <c r="B601" s="132" t="b">
        <v>1</v>
      </c>
      <c r="D601" s="162" t="s">
        <v>2975</v>
      </c>
      <c r="E601" s="67" t="s">
        <v>63</v>
      </c>
      <c r="F601" s="164" t="s">
        <v>445</v>
      </c>
      <c r="G601" s="162" t="s">
        <v>2976</v>
      </c>
      <c r="H601" s="162" t="s">
        <v>2977</v>
      </c>
      <c r="I601" s="7"/>
      <c r="J601" s="7"/>
      <c r="K601" s="7" t="s">
        <v>16</v>
      </c>
      <c r="L601" s="7" t="s">
        <v>16</v>
      </c>
      <c r="M601" s="7" t="s">
        <v>799</v>
      </c>
      <c r="N601" s="7" t="str">
        <f t="shared" si="5"/>
        <v>TRUE</v>
      </c>
      <c r="O601" s="7" t="s">
        <v>488</v>
      </c>
      <c r="P601" s="7" t="s">
        <v>1822</v>
      </c>
      <c r="Q601" s="7" t="s">
        <v>1823</v>
      </c>
      <c r="R601" s="7" t="s">
        <v>844</v>
      </c>
      <c r="S601" s="7" t="s">
        <v>845</v>
      </c>
      <c r="T601" s="135">
        <v>43.443333</v>
      </c>
      <c r="U601" s="136">
        <v>-77.438333</v>
      </c>
      <c r="V601" s="137" t="s">
        <v>2959</v>
      </c>
      <c r="X601" s="165" t="s">
        <v>805</v>
      </c>
      <c r="Y601" s="161" t="s">
        <v>878</v>
      </c>
      <c r="Z601" s="155" t="s">
        <v>879</v>
      </c>
      <c r="AB601" s="7">
        <v>1.9</v>
      </c>
      <c r="AC601" s="155" t="s">
        <v>16</v>
      </c>
      <c r="AD601" s="7"/>
      <c r="AE601" s="156">
        <v>1.60000000000001</v>
      </c>
      <c r="AF601" s="156">
        <v>0.219999999999998</v>
      </c>
      <c r="AG601" s="155" t="s">
        <v>19</v>
      </c>
      <c r="AI601" s="155" t="s">
        <v>19</v>
      </c>
      <c r="AJ601" s="155" t="s">
        <v>19</v>
      </c>
      <c r="AK601" s="155"/>
      <c r="AL601" s="155" t="s">
        <v>19</v>
      </c>
      <c r="AM601" s="155" t="s">
        <v>19</v>
      </c>
      <c r="AN601" s="155" t="s">
        <v>19</v>
      </c>
      <c r="AP601" s="155" t="s">
        <v>19</v>
      </c>
      <c r="AQ601" s="155" t="s">
        <v>19</v>
      </c>
      <c r="AR601" s="155" t="s">
        <v>19</v>
      </c>
      <c r="AS601" s="155" t="s">
        <v>19</v>
      </c>
      <c r="AT601" s="155" t="s">
        <v>19</v>
      </c>
      <c r="AU601" s="155" t="s">
        <v>19</v>
      </c>
      <c r="AV601" s="155" t="s">
        <v>19</v>
      </c>
      <c r="AW601" s="155" t="s">
        <v>19</v>
      </c>
      <c r="AX601" s="155" t="s">
        <v>19</v>
      </c>
      <c r="AY601" s="155" t="s">
        <v>19</v>
      </c>
      <c r="AZ601" s="155" t="s">
        <v>19</v>
      </c>
      <c r="BA601" s="155" t="s">
        <v>19</v>
      </c>
      <c r="BB601" s="155" t="s">
        <v>19</v>
      </c>
      <c r="BC601" s="155" t="s">
        <v>19</v>
      </c>
      <c r="BD601" s="155"/>
      <c r="BE601" s="155" t="s">
        <v>19</v>
      </c>
      <c r="BF601" s="155" t="s">
        <v>19</v>
      </c>
      <c r="BG601" s="155" t="s">
        <v>19</v>
      </c>
      <c r="BH601" s="155" t="s">
        <v>19</v>
      </c>
      <c r="BI601" s="155" t="s">
        <v>19</v>
      </c>
      <c r="BJ601" s="155"/>
      <c r="BK601" s="155" t="s">
        <v>19</v>
      </c>
      <c r="BL601" s="155" t="s">
        <v>19</v>
      </c>
      <c r="BM601" s="155" t="s">
        <v>19</v>
      </c>
      <c r="BN601" s="155" t="s">
        <v>19</v>
      </c>
      <c r="BO601" s="155" t="s">
        <v>19</v>
      </c>
      <c r="BP601" s="155" t="s">
        <v>19</v>
      </c>
      <c r="BQ601" s="155" t="s">
        <v>19</v>
      </c>
    </row>
    <row r="602" ht="18.75" customHeight="1">
      <c r="A602" s="7" t="s">
        <v>2978</v>
      </c>
      <c r="B602" s="132" t="b">
        <v>1</v>
      </c>
      <c r="D602" s="162" t="s">
        <v>2975</v>
      </c>
      <c r="E602" s="67" t="s">
        <v>63</v>
      </c>
      <c r="F602" s="164" t="s">
        <v>445</v>
      </c>
      <c r="G602" s="162" t="s">
        <v>2976</v>
      </c>
      <c r="H602" s="162" t="s">
        <v>2979</v>
      </c>
      <c r="I602" s="7"/>
      <c r="J602" s="7"/>
      <c r="K602" s="7" t="s">
        <v>16</v>
      </c>
      <c r="L602" s="7" t="s">
        <v>16</v>
      </c>
      <c r="M602" s="7" t="s">
        <v>799</v>
      </c>
      <c r="N602" s="7" t="str">
        <f t="shared" si="5"/>
        <v>TRUE</v>
      </c>
      <c r="O602" s="7" t="s">
        <v>451</v>
      </c>
      <c r="P602" s="7" t="s">
        <v>1827</v>
      </c>
      <c r="Q602" s="7" t="s">
        <v>801</v>
      </c>
      <c r="R602" s="7" t="s">
        <v>844</v>
      </c>
      <c r="S602" s="7" t="s">
        <v>845</v>
      </c>
      <c r="T602" s="135">
        <v>43.443333</v>
      </c>
      <c r="U602" s="136">
        <v>-77.438333</v>
      </c>
      <c r="V602" s="137" t="s">
        <v>2959</v>
      </c>
      <c r="X602" s="165" t="s">
        <v>805</v>
      </c>
      <c r="Y602" s="161" t="s">
        <v>878</v>
      </c>
      <c r="Z602" s="155" t="s">
        <v>879</v>
      </c>
      <c r="AB602" s="7">
        <v>1.9</v>
      </c>
      <c r="AC602" s="155" t="s">
        <v>16</v>
      </c>
      <c r="AD602" s="7"/>
      <c r="AE602" s="156">
        <v>1.60000000000001</v>
      </c>
      <c r="AF602" s="156">
        <v>0.219999999999998</v>
      </c>
      <c r="AG602" s="155" t="s">
        <v>19</v>
      </c>
      <c r="AI602" s="155" t="s">
        <v>19</v>
      </c>
      <c r="AJ602" s="155" t="s">
        <v>19</v>
      </c>
      <c r="AK602" s="155"/>
      <c r="AL602" s="155" t="s">
        <v>19</v>
      </c>
      <c r="AM602" s="155" t="s">
        <v>19</v>
      </c>
      <c r="AN602" s="155" t="s">
        <v>19</v>
      </c>
      <c r="AP602" s="155" t="s">
        <v>19</v>
      </c>
      <c r="AQ602" s="155" t="s">
        <v>19</v>
      </c>
      <c r="AR602" s="155" t="s">
        <v>19</v>
      </c>
      <c r="AS602" s="155" t="s">
        <v>19</v>
      </c>
      <c r="AT602" s="155" t="s">
        <v>19</v>
      </c>
      <c r="AU602" s="155" t="s">
        <v>19</v>
      </c>
      <c r="AV602" s="155" t="s">
        <v>19</v>
      </c>
      <c r="AW602" s="155" t="s">
        <v>19</v>
      </c>
      <c r="AX602" s="155" t="s">
        <v>19</v>
      </c>
      <c r="AY602" s="155" t="s">
        <v>19</v>
      </c>
      <c r="AZ602" s="155" t="s">
        <v>19</v>
      </c>
      <c r="BA602" s="155" t="s">
        <v>19</v>
      </c>
      <c r="BB602" s="155" t="s">
        <v>19</v>
      </c>
      <c r="BC602" s="155" t="s">
        <v>19</v>
      </c>
      <c r="BD602" s="155"/>
      <c r="BE602" s="155" t="s">
        <v>19</v>
      </c>
      <c r="BF602" s="155" t="s">
        <v>19</v>
      </c>
      <c r="BG602" s="155" t="s">
        <v>19</v>
      </c>
      <c r="BH602" s="155" t="s">
        <v>19</v>
      </c>
      <c r="BI602" s="155" t="s">
        <v>19</v>
      </c>
      <c r="BJ602" s="155"/>
      <c r="BK602" s="155" t="s">
        <v>19</v>
      </c>
      <c r="BL602" s="155" t="s">
        <v>19</v>
      </c>
      <c r="BM602" s="155" t="s">
        <v>19</v>
      </c>
      <c r="BN602" s="155" t="s">
        <v>19</v>
      </c>
      <c r="BO602" s="155" t="s">
        <v>19</v>
      </c>
      <c r="BP602" s="155" t="s">
        <v>19</v>
      </c>
      <c r="BQ602" s="155" t="s">
        <v>19</v>
      </c>
    </row>
    <row r="603" ht="18.75" customHeight="1">
      <c r="A603" s="7" t="s">
        <v>2980</v>
      </c>
      <c r="B603" s="132" t="b">
        <v>1</v>
      </c>
      <c r="D603" s="162" t="s">
        <v>2981</v>
      </c>
      <c r="E603" s="67" t="s">
        <v>63</v>
      </c>
      <c r="F603" s="164" t="s">
        <v>445</v>
      </c>
      <c r="G603" s="162" t="s">
        <v>2982</v>
      </c>
      <c r="H603" s="162" t="s">
        <v>2983</v>
      </c>
      <c r="I603" s="7"/>
      <c r="J603" s="7"/>
      <c r="K603" s="7" t="s">
        <v>16</v>
      </c>
      <c r="L603" s="7" t="s">
        <v>16</v>
      </c>
      <c r="M603" s="7" t="s">
        <v>799</v>
      </c>
      <c r="N603" s="7" t="str">
        <f t="shared" si="5"/>
        <v>TRUE</v>
      </c>
      <c r="O603" s="155" t="s">
        <v>488</v>
      </c>
      <c r="P603" s="155" t="s">
        <v>1822</v>
      </c>
      <c r="Q603" s="155" t="s">
        <v>1823</v>
      </c>
      <c r="R603" s="7" t="s">
        <v>844</v>
      </c>
      <c r="S603" s="7" t="s">
        <v>845</v>
      </c>
      <c r="T603" s="135">
        <v>43.596667</v>
      </c>
      <c r="U603" s="136">
        <v>-78.80167</v>
      </c>
      <c r="V603" s="137" t="s">
        <v>2941</v>
      </c>
      <c r="X603" s="165" t="s">
        <v>805</v>
      </c>
      <c r="Y603" s="161" t="s">
        <v>878</v>
      </c>
      <c r="Z603" s="155" t="s">
        <v>879</v>
      </c>
      <c r="AB603" s="7">
        <v>127.5</v>
      </c>
      <c r="AC603" s="155" t="s">
        <v>16</v>
      </c>
      <c r="AD603" s="7"/>
      <c r="AE603" s="156">
        <v>1.60000000000001</v>
      </c>
      <c r="AF603" s="156">
        <v>0.219999999999998</v>
      </c>
      <c r="AG603" s="155" t="s">
        <v>19</v>
      </c>
      <c r="AI603" s="155" t="s">
        <v>19</v>
      </c>
      <c r="AJ603" s="155" t="s">
        <v>19</v>
      </c>
      <c r="AK603" s="155"/>
      <c r="AL603" s="155" t="s">
        <v>19</v>
      </c>
      <c r="AM603" s="155" t="s">
        <v>19</v>
      </c>
      <c r="AN603" s="155" t="s">
        <v>19</v>
      </c>
      <c r="AP603" s="155" t="s">
        <v>19</v>
      </c>
      <c r="AQ603" s="155" t="s">
        <v>19</v>
      </c>
      <c r="AR603" s="155" t="s">
        <v>19</v>
      </c>
      <c r="AS603" s="155" t="s">
        <v>19</v>
      </c>
      <c r="AT603" s="155" t="s">
        <v>19</v>
      </c>
      <c r="AU603" s="155" t="s">
        <v>19</v>
      </c>
      <c r="AV603" s="155" t="s">
        <v>19</v>
      </c>
      <c r="AW603" s="155" t="s">
        <v>19</v>
      </c>
      <c r="AX603" s="155" t="s">
        <v>19</v>
      </c>
      <c r="AY603" s="155" t="s">
        <v>19</v>
      </c>
      <c r="AZ603" s="155" t="s">
        <v>19</v>
      </c>
      <c r="BA603" s="155" t="s">
        <v>19</v>
      </c>
      <c r="BB603" s="155" t="s">
        <v>19</v>
      </c>
      <c r="BC603" s="155" t="s">
        <v>19</v>
      </c>
      <c r="BD603" s="155"/>
      <c r="BE603" s="155" t="s">
        <v>19</v>
      </c>
      <c r="BF603" s="155" t="s">
        <v>19</v>
      </c>
      <c r="BG603" s="155" t="s">
        <v>19</v>
      </c>
      <c r="BH603" s="155" t="s">
        <v>19</v>
      </c>
      <c r="BI603" s="155" t="s">
        <v>19</v>
      </c>
      <c r="BJ603" s="155"/>
      <c r="BK603" s="155" t="s">
        <v>19</v>
      </c>
      <c r="BL603" s="155" t="s">
        <v>19</v>
      </c>
      <c r="BM603" s="155" t="s">
        <v>19</v>
      </c>
      <c r="BN603" s="155" t="s">
        <v>19</v>
      </c>
      <c r="BO603" s="155" t="s">
        <v>19</v>
      </c>
      <c r="BP603" s="155" t="s">
        <v>19</v>
      </c>
      <c r="BQ603" s="155" t="s">
        <v>19</v>
      </c>
    </row>
    <row r="604" ht="18.75" customHeight="1">
      <c r="A604" s="7" t="s">
        <v>2984</v>
      </c>
      <c r="B604" s="132" t="b">
        <v>1</v>
      </c>
      <c r="D604" s="162" t="s">
        <v>2981</v>
      </c>
      <c r="E604" s="67" t="s">
        <v>63</v>
      </c>
      <c r="F604" s="164" t="s">
        <v>445</v>
      </c>
      <c r="G604" s="162" t="s">
        <v>2982</v>
      </c>
      <c r="H604" s="162" t="s">
        <v>2985</v>
      </c>
      <c r="I604" s="7"/>
      <c r="J604" s="7"/>
      <c r="K604" s="7" t="s">
        <v>16</v>
      </c>
      <c r="L604" s="7" t="s">
        <v>16</v>
      </c>
      <c r="M604" s="7" t="s">
        <v>799</v>
      </c>
      <c r="N604" s="7" t="str">
        <f t="shared" si="5"/>
        <v>TRUE</v>
      </c>
      <c r="O604" s="155" t="s">
        <v>451</v>
      </c>
      <c r="P604" s="155" t="s">
        <v>1827</v>
      </c>
      <c r="Q604" s="155" t="s">
        <v>801</v>
      </c>
      <c r="R604" s="7" t="s">
        <v>844</v>
      </c>
      <c r="S604" s="7" t="s">
        <v>845</v>
      </c>
      <c r="T604" s="135">
        <v>43.596667</v>
      </c>
      <c r="U604" s="136">
        <v>-78.80167</v>
      </c>
      <c r="V604" s="137" t="s">
        <v>2941</v>
      </c>
      <c r="X604" s="165" t="s">
        <v>805</v>
      </c>
      <c r="Y604" s="161" t="s">
        <v>878</v>
      </c>
      <c r="Z604" s="155" t="s">
        <v>879</v>
      </c>
      <c r="AB604" s="7">
        <v>127.5</v>
      </c>
      <c r="AC604" s="155" t="s">
        <v>16</v>
      </c>
      <c r="AD604" s="7"/>
      <c r="AE604" s="156">
        <v>1.60000000000001</v>
      </c>
      <c r="AF604" s="156">
        <v>0.219999999999998</v>
      </c>
      <c r="AG604" s="155" t="s">
        <v>19</v>
      </c>
      <c r="AI604" s="155" t="s">
        <v>19</v>
      </c>
      <c r="AJ604" s="155" t="s">
        <v>19</v>
      </c>
      <c r="AK604" s="155"/>
      <c r="AL604" s="155" t="s">
        <v>19</v>
      </c>
      <c r="AM604" s="155" t="s">
        <v>19</v>
      </c>
      <c r="AN604" s="155" t="s">
        <v>19</v>
      </c>
      <c r="AP604" s="155" t="s">
        <v>19</v>
      </c>
      <c r="AQ604" s="155" t="s">
        <v>19</v>
      </c>
      <c r="AR604" s="155" t="s">
        <v>19</v>
      </c>
      <c r="AS604" s="155" t="s">
        <v>19</v>
      </c>
      <c r="AT604" s="155" t="s">
        <v>19</v>
      </c>
      <c r="AU604" s="155" t="s">
        <v>19</v>
      </c>
      <c r="AV604" s="155" t="s">
        <v>19</v>
      </c>
      <c r="AW604" s="155" t="s">
        <v>19</v>
      </c>
      <c r="AX604" s="155" t="s">
        <v>19</v>
      </c>
      <c r="AY604" s="155" t="s">
        <v>19</v>
      </c>
      <c r="AZ604" s="155" t="s">
        <v>19</v>
      </c>
      <c r="BA604" s="155" t="s">
        <v>19</v>
      </c>
      <c r="BB604" s="155" t="s">
        <v>19</v>
      </c>
      <c r="BC604" s="155" t="s">
        <v>19</v>
      </c>
      <c r="BD604" s="155"/>
      <c r="BE604" s="155" t="s">
        <v>19</v>
      </c>
      <c r="BF604" s="155" t="s">
        <v>19</v>
      </c>
      <c r="BG604" s="155" t="s">
        <v>19</v>
      </c>
      <c r="BH604" s="155" t="s">
        <v>19</v>
      </c>
      <c r="BI604" s="155" t="s">
        <v>19</v>
      </c>
      <c r="BJ604" s="155"/>
      <c r="BK604" s="155" t="s">
        <v>19</v>
      </c>
      <c r="BL604" s="155" t="s">
        <v>19</v>
      </c>
      <c r="BM604" s="155" t="s">
        <v>19</v>
      </c>
      <c r="BN604" s="155" t="s">
        <v>19</v>
      </c>
      <c r="BO604" s="155" t="s">
        <v>19</v>
      </c>
      <c r="BP604" s="155" t="s">
        <v>19</v>
      </c>
      <c r="BQ604" s="155" t="s">
        <v>19</v>
      </c>
    </row>
    <row r="605" ht="18.75" customHeight="1">
      <c r="A605" s="7" t="s">
        <v>2986</v>
      </c>
      <c r="B605" s="132" t="b">
        <v>1</v>
      </c>
      <c r="D605" s="162" t="s">
        <v>2987</v>
      </c>
      <c r="E605" s="67" t="s">
        <v>63</v>
      </c>
      <c r="F605" s="164" t="s">
        <v>445</v>
      </c>
      <c r="G605" s="162" t="s">
        <v>2988</v>
      </c>
      <c r="H605" s="162" t="s">
        <v>2989</v>
      </c>
      <c r="I605" s="7"/>
      <c r="J605" s="7"/>
      <c r="K605" s="7" t="s">
        <v>16</v>
      </c>
      <c r="L605" s="7" t="s">
        <v>16</v>
      </c>
      <c r="M605" s="7" t="s">
        <v>799</v>
      </c>
      <c r="N605" s="7" t="str">
        <f t="shared" si="5"/>
        <v>TRUE</v>
      </c>
      <c r="O605" s="155" t="s">
        <v>488</v>
      </c>
      <c r="P605" s="155" t="s">
        <v>1822</v>
      </c>
      <c r="Q605" s="155" t="s">
        <v>1823</v>
      </c>
      <c r="R605" s="7" t="s">
        <v>844</v>
      </c>
      <c r="S605" s="7" t="s">
        <v>845</v>
      </c>
      <c r="T605" s="135">
        <v>43.596667</v>
      </c>
      <c r="U605" s="136">
        <v>-78.80167</v>
      </c>
      <c r="V605" s="137" t="s">
        <v>2941</v>
      </c>
      <c r="X605" s="165" t="s">
        <v>805</v>
      </c>
      <c r="Y605" s="161" t="s">
        <v>878</v>
      </c>
      <c r="Z605" s="155" t="s">
        <v>879</v>
      </c>
      <c r="AB605" s="7">
        <v>86.2</v>
      </c>
      <c r="AC605" s="155" t="s">
        <v>16</v>
      </c>
      <c r="AD605" s="7"/>
      <c r="AE605" s="156">
        <v>1.60000000000001</v>
      </c>
      <c r="AF605" s="156">
        <v>0.219999999999998</v>
      </c>
      <c r="AG605" s="155" t="s">
        <v>19</v>
      </c>
      <c r="AI605" s="155" t="s">
        <v>19</v>
      </c>
      <c r="AJ605" s="155" t="s">
        <v>19</v>
      </c>
      <c r="AK605" s="155"/>
      <c r="AL605" s="155" t="s">
        <v>19</v>
      </c>
      <c r="AM605" s="155" t="s">
        <v>19</v>
      </c>
      <c r="AN605" s="155" t="s">
        <v>19</v>
      </c>
      <c r="AP605" s="155" t="s">
        <v>19</v>
      </c>
      <c r="AQ605" s="155" t="s">
        <v>19</v>
      </c>
      <c r="AR605" s="155" t="s">
        <v>19</v>
      </c>
      <c r="AS605" s="155" t="s">
        <v>19</v>
      </c>
      <c r="AT605" s="155" t="s">
        <v>19</v>
      </c>
      <c r="AU605" s="155" t="s">
        <v>19</v>
      </c>
      <c r="AV605" s="155" t="s">
        <v>19</v>
      </c>
      <c r="AW605" s="155" t="s">
        <v>19</v>
      </c>
      <c r="AX605" s="155" t="s">
        <v>19</v>
      </c>
      <c r="AY605" s="155" t="s">
        <v>19</v>
      </c>
      <c r="AZ605" s="155" t="s">
        <v>19</v>
      </c>
      <c r="BA605" s="155" t="s">
        <v>19</v>
      </c>
      <c r="BB605" s="155" t="s">
        <v>19</v>
      </c>
      <c r="BC605" s="155" t="s">
        <v>19</v>
      </c>
      <c r="BD605" s="155"/>
      <c r="BE605" s="155" t="s">
        <v>19</v>
      </c>
      <c r="BF605" s="155" t="s">
        <v>19</v>
      </c>
      <c r="BG605" s="155" t="s">
        <v>19</v>
      </c>
      <c r="BH605" s="155" t="s">
        <v>19</v>
      </c>
      <c r="BI605" s="155" t="s">
        <v>19</v>
      </c>
      <c r="BJ605" s="155"/>
      <c r="BK605" s="155" t="s">
        <v>19</v>
      </c>
      <c r="BL605" s="155" t="s">
        <v>19</v>
      </c>
      <c r="BM605" s="155" t="s">
        <v>19</v>
      </c>
      <c r="BN605" s="155" t="s">
        <v>19</v>
      </c>
      <c r="BO605" s="155" t="s">
        <v>19</v>
      </c>
      <c r="BP605" s="155" t="s">
        <v>19</v>
      </c>
      <c r="BQ605" s="155" t="s">
        <v>19</v>
      </c>
    </row>
    <row r="606" ht="18.75" customHeight="1">
      <c r="A606" s="7" t="s">
        <v>2990</v>
      </c>
      <c r="B606" s="132" t="b">
        <v>1</v>
      </c>
      <c r="D606" s="162" t="s">
        <v>2987</v>
      </c>
      <c r="E606" s="67" t="s">
        <v>63</v>
      </c>
      <c r="F606" s="164" t="s">
        <v>445</v>
      </c>
      <c r="G606" s="162" t="s">
        <v>2988</v>
      </c>
      <c r="H606" s="162" t="s">
        <v>2991</v>
      </c>
      <c r="I606" s="7"/>
      <c r="J606" s="7"/>
      <c r="K606" s="7" t="s">
        <v>16</v>
      </c>
      <c r="L606" s="7" t="s">
        <v>16</v>
      </c>
      <c r="M606" s="7" t="s">
        <v>799</v>
      </c>
      <c r="N606" s="7" t="str">
        <f t="shared" si="5"/>
        <v>TRUE</v>
      </c>
      <c r="O606" s="155" t="s">
        <v>451</v>
      </c>
      <c r="P606" s="155" t="s">
        <v>1827</v>
      </c>
      <c r="Q606" s="155" t="s">
        <v>801</v>
      </c>
      <c r="R606" s="7" t="s">
        <v>844</v>
      </c>
      <c r="S606" s="7" t="s">
        <v>845</v>
      </c>
      <c r="T606" s="135">
        <v>43.596667</v>
      </c>
      <c r="U606" s="136">
        <v>-78.80167</v>
      </c>
      <c r="V606" s="137" t="s">
        <v>2941</v>
      </c>
      <c r="X606" s="165" t="s">
        <v>805</v>
      </c>
      <c r="Y606" s="161" t="s">
        <v>878</v>
      </c>
      <c r="Z606" s="155" t="s">
        <v>879</v>
      </c>
      <c r="AB606" s="7">
        <v>86.2</v>
      </c>
      <c r="AC606" s="155" t="s">
        <v>16</v>
      </c>
      <c r="AD606" s="7"/>
      <c r="AE606" s="156">
        <v>1.60000000000001</v>
      </c>
      <c r="AF606" s="156">
        <v>0.219999999999998</v>
      </c>
      <c r="AG606" s="155" t="s">
        <v>19</v>
      </c>
      <c r="AI606" s="155" t="s">
        <v>19</v>
      </c>
      <c r="AJ606" s="155" t="s">
        <v>19</v>
      </c>
      <c r="AK606" s="155"/>
      <c r="AL606" s="155" t="s">
        <v>19</v>
      </c>
      <c r="AM606" s="155" t="s">
        <v>19</v>
      </c>
      <c r="AN606" s="155" t="s">
        <v>19</v>
      </c>
      <c r="AP606" s="155" t="s">
        <v>19</v>
      </c>
      <c r="AQ606" s="155" t="s">
        <v>19</v>
      </c>
      <c r="AR606" s="155" t="s">
        <v>19</v>
      </c>
      <c r="AS606" s="155" t="s">
        <v>19</v>
      </c>
      <c r="AT606" s="155" t="s">
        <v>19</v>
      </c>
      <c r="AU606" s="155" t="s">
        <v>19</v>
      </c>
      <c r="AV606" s="155" t="s">
        <v>19</v>
      </c>
      <c r="AW606" s="155" t="s">
        <v>19</v>
      </c>
      <c r="AX606" s="155" t="s">
        <v>19</v>
      </c>
      <c r="AY606" s="155" t="s">
        <v>19</v>
      </c>
      <c r="AZ606" s="155" t="s">
        <v>19</v>
      </c>
      <c r="BA606" s="155" t="s">
        <v>19</v>
      </c>
      <c r="BB606" s="155" t="s">
        <v>19</v>
      </c>
      <c r="BC606" s="155" t="s">
        <v>19</v>
      </c>
      <c r="BD606" s="155"/>
      <c r="BE606" s="155" t="s">
        <v>19</v>
      </c>
      <c r="BF606" s="155" t="s">
        <v>19</v>
      </c>
      <c r="BG606" s="155" t="s">
        <v>19</v>
      </c>
      <c r="BH606" s="155" t="s">
        <v>19</v>
      </c>
      <c r="BI606" s="155" t="s">
        <v>19</v>
      </c>
      <c r="BJ606" s="155"/>
      <c r="BK606" s="155" t="s">
        <v>19</v>
      </c>
      <c r="BL606" s="155" t="s">
        <v>19</v>
      </c>
      <c r="BM606" s="155" t="s">
        <v>19</v>
      </c>
      <c r="BN606" s="155" t="s">
        <v>19</v>
      </c>
      <c r="BO606" s="155" t="s">
        <v>19</v>
      </c>
      <c r="BP606" s="155" t="s">
        <v>19</v>
      </c>
      <c r="BQ606" s="155" t="s">
        <v>19</v>
      </c>
    </row>
    <row r="607" ht="18.75" customHeight="1">
      <c r="A607" s="7" t="s">
        <v>2992</v>
      </c>
      <c r="B607" s="132" t="b">
        <v>1</v>
      </c>
      <c r="D607" s="162" t="s">
        <v>2993</v>
      </c>
      <c r="E607" s="67" t="s">
        <v>63</v>
      </c>
      <c r="F607" s="164" t="s">
        <v>445</v>
      </c>
      <c r="G607" s="162" t="s">
        <v>2994</v>
      </c>
      <c r="H607" s="162" t="s">
        <v>2995</v>
      </c>
      <c r="I607" s="7"/>
      <c r="J607" s="7"/>
      <c r="K607" s="7" t="s">
        <v>16</v>
      </c>
      <c r="L607" s="7" t="s">
        <v>16</v>
      </c>
      <c r="M607" s="7" t="s">
        <v>799</v>
      </c>
      <c r="N607" s="7" t="str">
        <f t="shared" si="5"/>
        <v>TRUE</v>
      </c>
      <c r="O607" s="155" t="s">
        <v>488</v>
      </c>
      <c r="P607" s="155" t="s">
        <v>1822</v>
      </c>
      <c r="Q607" s="155" t="s">
        <v>1823</v>
      </c>
      <c r="R607" s="7" t="s">
        <v>844</v>
      </c>
      <c r="S607" s="7" t="s">
        <v>845</v>
      </c>
      <c r="T607" s="135">
        <v>43.596667</v>
      </c>
      <c r="U607" s="136">
        <v>-78.80167</v>
      </c>
      <c r="V607" s="137" t="s">
        <v>2941</v>
      </c>
      <c r="X607" s="165" t="s">
        <v>805</v>
      </c>
      <c r="Y607" s="161" t="s">
        <v>878</v>
      </c>
      <c r="Z607" s="155" t="s">
        <v>879</v>
      </c>
      <c r="AB607" s="7">
        <v>13.9</v>
      </c>
      <c r="AC607" s="155" t="s">
        <v>16</v>
      </c>
      <c r="AD607" s="7"/>
      <c r="AE607" s="156">
        <v>1.60000000000001</v>
      </c>
      <c r="AF607" s="156">
        <v>0.219999999999998</v>
      </c>
      <c r="AG607" s="155" t="s">
        <v>19</v>
      </c>
      <c r="AI607" s="155" t="s">
        <v>19</v>
      </c>
      <c r="AJ607" s="155" t="s">
        <v>19</v>
      </c>
      <c r="AK607" s="155"/>
      <c r="AL607" s="155" t="s">
        <v>19</v>
      </c>
      <c r="AM607" s="155" t="s">
        <v>19</v>
      </c>
      <c r="AN607" s="155" t="s">
        <v>19</v>
      </c>
      <c r="AP607" s="155" t="s">
        <v>19</v>
      </c>
      <c r="AQ607" s="155" t="s">
        <v>19</v>
      </c>
      <c r="AR607" s="155" t="s">
        <v>19</v>
      </c>
      <c r="AS607" s="155" t="s">
        <v>19</v>
      </c>
      <c r="AT607" s="155" t="s">
        <v>19</v>
      </c>
      <c r="AU607" s="155" t="s">
        <v>19</v>
      </c>
      <c r="AV607" s="155" t="s">
        <v>19</v>
      </c>
      <c r="AW607" s="155" t="s">
        <v>19</v>
      </c>
      <c r="AX607" s="155" t="s">
        <v>19</v>
      </c>
      <c r="AY607" s="155" t="s">
        <v>19</v>
      </c>
      <c r="AZ607" s="155" t="s">
        <v>19</v>
      </c>
      <c r="BA607" s="155" t="s">
        <v>19</v>
      </c>
      <c r="BB607" s="155" t="s">
        <v>19</v>
      </c>
      <c r="BC607" s="155" t="s">
        <v>19</v>
      </c>
      <c r="BD607" s="155"/>
      <c r="BE607" s="155" t="s">
        <v>19</v>
      </c>
      <c r="BF607" s="155" t="s">
        <v>19</v>
      </c>
      <c r="BG607" s="155" t="s">
        <v>19</v>
      </c>
      <c r="BH607" s="155" t="s">
        <v>19</v>
      </c>
      <c r="BI607" s="155" t="s">
        <v>19</v>
      </c>
      <c r="BJ607" s="155"/>
      <c r="BK607" s="155" t="s">
        <v>19</v>
      </c>
      <c r="BL607" s="155" t="s">
        <v>19</v>
      </c>
      <c r="BM607" s="155" t="s">
        <v>19</v>
      </c>
      <c r="BN607" s="155" t="s">
        <v>19</v>
      </c>
      <c r="BO607" s="155" t="s">
        <v>19</v>
      </c>
      <c r="BP607" s="155" t="s">
        <v>19</v>
      </c>
      <c r="BQ607" s="155" t="s">
        <v>19</v>
      </c>
    </row>
    <row r="608" ht="18.75" customHeight="1">
      <c r="A608" s="7" t="s">
        <v>2996</v>
      </c>
      <c r="B608" s="132" t="b">
        <v>1</v>
      </c>
      <c r="D608" s="162" t="s">
        <v>2993</v>
      </c>
      <c r="E608" s="67" t="s">
        <v>63</v>
      </c>
      <c r="F608" s="164" t="s">
        <v>445</v>
      </c>
      <c r="G608" s="162" t="s">
        <v>2994</v>
      </c>
      <c r="H608" s="162" t="s">
        <v>2997</v>
      </c>
      <c r="I608" s="161"/>
      <c r="J608" s="161"/>
      <c r="K608" s="161" t="s">
        <v>16</v>
      </c>
      <c r="L608" s="161" t="s">
        <v>16</v>
      </c>
      <c r="M608" s="7" t="s">
        <v>799</v>
      </c>
      <c r="N608" s="7" t="str">
        <f t="shared" si="5"/>
        <v>TRUE</v>
      </c>
      <c r="O608" s="155" t="s">
        <v>451</v>
      </c>
      <c r="P608" s="155" t="s">
        <v>1827</v>
      </c>
      <c r="Q608" s="155" t="s">
        <v>801</v>
      </c>
      <c r="R608" s="7" t="s">
        <v>844</v>
      </c>
      <c r="S608" s="7" t="s">
        <v>845</v>
      </c>
      <c r="T608" s="135">
        <v>43.596667</v>
      </c>
      <c r="U608" s="136">
        <v>-78.80167</v>
      </c>
      <c r="V608" s="137" t="s">
        <v>2941</v>
      </c>
      <c r="X608" s="165" t="s">
        <v>805</v>
      </c>
      <c r="Y608" s="161" t="s">
        <v>878</v>
      </c>
      <c r="Z608" s="155" t="s">
        <v>879</v>
      </c>
      <c r="AB608" s="7">
        <v>13.9</v>
      </c>
      <c r="AC608" s="155" t="s">
        <v>16</v>
      </c>
      <c r="AD608" s="7"/>
      <c r="AE608" s="156">
        <v>1.60000000000001</v>
      </c>
      <c r="AF608" s="156">
        <v>0.219999999999998</v>
      </c>
      <c r="AG608" s="155" t="s">
        <v>19</v>
      </c>
      <c r="AI608" s="155" t="s">
        <v>19</v>
      </c>
      <c r="AJ608" s="155" t="s">
        <v>19</v>
      </c>
      <c r="AK608" s="155"/>
      <c r="AL608" s="155" t="s">
        <v>19</v>
      </c>
      <c r="AM608" s="155" t="s">
        <v>19</v>
      </c>
      <c r="AN608" s="155" t="s">
        <v>19</v>
      </c>
      <c r="AP608" s="155" t="s">
        <v>19</v>
      </c>
      <c r="AQ608" s="155" t="s">
        <v>19</v>
      </c>
      <c r="AR608" s="155" t="s">
        <v>19</v>
      </c>
      <c r="AS608" s="155" t="s">
        <v>19</v>
      </c>
      <c r="AT608" s="155" t="s">
        <v>19</v>
      </c>
      <c r="AU608" s="155" t="s">
        <v>19</v>
      </c>
      <c r="AV608" s="155" t="s">
        <v>19</v>
      </c>
      <c r="AW608" s="155" t="s">
        <v>19</v>
      </c>
      <c r="AX608" s="155" t="s">
        <v>19</v>
      </c>
      <c r="AY608" s="155" t="s">
        <v>19</v>
      </c>
      <c r="AZ608" s="155" t="s">
        <v>19</v>
      </c>
      <c r="BA608" s="155" t="s">
        <v>19</v>
      </c>
      <c r="BB608" s="155" t="s">
        <v>19</v>
      </c>
      <c r="BC608" s="155" t="s">
        <v>19</v>
      </c>
      <c r="BD608" s="155"/>
      <c r="BE608" s="155" t="s">
        <v>19</v>
      </c>
      <c r="BF608" s="155" t="s">
        <v>19</v>
      </c>
      <c r="BG608" s="155" t="s">
        <v>19</v>
      </c>
      <c r="BH608" s="155" t="s">
        <v>19</v>
      </c>
      <c r="BI608" s="155" t="s">
        <v>19</v>
      </c>
      <c r="BJ608" s="155"/>
      <c r="BK608" s="155" t="s">
        <v>19</v>
      </c>
      <c r="BL608" s="155" t="s">
        <v>19</v>
      </c>
      <c r="BM608" s="155" t="s">
        <v>19</v>
      </c>
      <c r="BN608" s="155" t="s">
        <v>19</v>
      </c>
      <c r="BO608" s="155" t="s">
        <v>19</v>
      </c>
      <c r="BP608" s="155" t="s">
        <v>19</v>
      </c>
      <c r="BQ608" s="155" t="s">
        <v>19</v>
      </c>
    </row>
    <row r="609" ht="18.75" customHeight="1">
      <c r="A609" s="7" t="s">
        <v>2998</v>
      </c>
      <c r="B609" s="132" t="b">
        <v>1</v>
      </c>
      <c r="D609" s="162" t="s">
        <v>2999</v>
      </c>
      <c r="E609" s="67" t="s">
        <v>63</v>
      </c>
      <c r="F609" s="164" t="s">
        <v>445</v>
      </c>
      <c r="G609" s="162" t="s">
        <v>3000</v>
      </c>
      <c r="H609" s="162" t="s">
        <v>3001</v>
      </c>
      <c r="I609" s="7"/>
      <c r="J609" s="7"/>
      <c r="K609" s="7" t="s">
        <v>16</v>
      </c>
      <c r="L609" s="7" t="s">
        <v>16</v>
      </c>
      <c r="M609" s="7" t="s">
        <v>799</v>
      </c>
      <c r="N609" s="7" t="str">
        <f t="shared" si="5"/>
        <v>TRUE</v>
      </c>
      <c r="O609" s="155" t="s">
        <v>488</v>
      </c>
      <c r="P609" s="155" t="s">
        <v>1822</v>
      </c>
      <c r="Q609" s="155" t="s">
        <v>1823</v>
      </c>
      <c r="R609" s="7" t="s">
        <v>844</v>
      </c>
      <c r="S609" s="7" t="s">
        <v>845</v>
      </c>
      <c r="T609" s="135">
        <v>43.596667</v>
      </c>
      <c r="U609" s="136">
        <v>-78.80167</v>
      </c>
      <c r="V609" s="137" t="s">
        <v>2941</v>
      </c>
      <c r="X609" s="165" t="s">
        <v>805</v>
      </c>
      <c r="Y609" s="161" t="s">
        <v>878</v>
      </c>
      <c r="Z609" s="155" t="s">
        <v>879</v>
      </c>
      <c r="AB609" s="7">
        <v>1.8</v>
      </c>
      <c r="AC609" s="155" t="s">
        <v>16</v>
      </c>
      <c r="AD609" s="7"/>
      <c r="AE609" s="161">
        <v>1.60000000000001</v>
      </c>
      <c r="AF609" s="161">
        <v>0.219999999999998</v>
      </c>
      <c r="AG609" s="155" t="s">
        <v>19</v>
      </c>
      <c r="AI609" s="161" t="s">
        <v>19</v>
      </c>
      <c r="AJ609" s="161" t="s">
        <v>19</v>
      </c>
      <c r="AK609" s="161"/>
      <c r="AL609" s="161" t="s">
        <v>19</v>
      </c>
      <c r="AM609" s="161" t="s">
        <v>19</v>
      </c>
      <c r="AN609" s="161" t="s">
        <v>19</v>
      </c>
      <c r="AP609" s="161" t="s">
        <v>19</v>
      </c>
      <c r="AQ609" s="161" t="s">
        <v>19</v>
      </c>
      <c r="AR609" s="161" t="s">
        <v>19</v>
      </c>
      <c r="AS609" s="161" t="s">
        <v>19</v>
      </c>
      <c r="AT609" s="161" t="s">
        <v>19</v>
      </c>
      <c r="AU609" s="161" t="s">
        <v>19</v>
      </c>
      <c r="AV609" s="161" t="s">
        <v>19</v>
      </c>
      <c r="AW609" s="161" t="s">
        <v>19</v>
      </c>
      <c r="AX609" s="161" t="s">
        <v>19</v>
      </c>
      <c r="AY609" s="161" t="s">
        <v>19</v>
      </c>
      <c r="AZ609" s="161" t="s">
        <v>19</v>
      </c>
      <c r="BA609" s="161" t="s">
        <v>19</v>
      </c>
      <c r="BB609" s="161" t="s">
        <v>19</v>
      </c>
      <c r="BC609" s="161" t="s">
        <v>19</v>
      </c>
      <c r="BD609" s="161"/>
      <c r="BE609" s="161" t="s">
        <v>19</v>
      </c>
      <c r="BF609" s="161" t="s">
        <v>19</v>
      </c>
      <c r="BG609" s="161" t="s">
        <v>19</v>
      </c>
      <c r="BH609" s="161" t="s">
        <v>19</v>
      </c>
      <c r="BI609" s="161" t="s">
        <v>19</v>
      </c>
      <c r="BJ609" s="161"/>
      <c r="BK609" s="161" t="s">
        <v>19</v>
      </c>
      <c r="BL609" s="161" t="s">
        <v>19</v>
      </c>
      <c r="BM609" s="161" t="s">
        <v>19</v>
      </c>
      <c r="BN609" s="161" t="s">
        <v>19</v>
      </c>
      <c r="BO609" s="161" t="s">
        <v>19</v>
      </c>
      <c r="BP609" s="161" t="s">
        <v>19</v>
      </c>
      <c r="BQ609" s="161" t="s">
        <v>19</v>
      </c>
    </row>
    <row r="610" ht="18.75" customHeight="1">
      <c r="A610" s="7" t="s">
        <v>3002</v>
      </c>
      <c r="B610" s="132" t="b">
        <v>1</v>
      </c>
      <c r="D610" s="162" t="s">
        <v>2999</v>
      </c>
      <c r="E610" s="67" t="s">
        <v>63</v>
      </c>
      <c r="F610" s="164" t="s">
        <v>445</v>
      </c>
      <c r="G610" s="162" t="s">
        <v>3000</v>
      </c>
      <c r="H610" s="162" t="s">
        <v>3003</v>
      </c>
      <c r="I610" s="7"/>
      <c r="J610" s="7"/>
      <c r="K610" s="7" t="s">
        <v>16</v>
      </c>
      <c r="L610" s="7" t="s">
        <v>16</v>
      </c>
      <c r="M610" s="7" t="s">
        <v>799</v>
      </c>
      <c r="N610" s="7" t="str">
        <f t="shared" si="5"/>
        <v>TRUE</v>
      </c>
      <c r="O610" s="155" t="s">
        <v>451</v>
      </c>
      <c r="P610" s="155" t="s">
        <v>1827</v>
      </c>
      <c r="Q610" s="155" t="s">
        <v>801</v>
      </c>
      <c r="R610" s="7" t="s">
        <v>844</v>
      </c>
      <c r="S610" s="7" t="s">
        <v>845</v>
      </c>
      <c r="T610" s="135">
        <v>43.596667</v>
      </c>
      <c r="U610" s="136">
        <v>-78.80167</v>
      </c>
      <c r="V610" s="137" t="s">
        <v>2941</v>
      </c>
      <c r="X610" s="165" t="s">
        <v>805</v>
      </c>
      <c r="Y610" s="161" t="s">
        <v>878</v>
      </c>
      <c r="Z610" s="155" t="s">
        <v>879</v>
      </c>
      <c r="AB610" s="7">
        <v>1.8</v>
      </c>
      <c r="AC610" s="155" t="s">
        <v>16</v>
      </c>
      <c r="AD610" s="7"/>
      <c r="AE610" s="156">
        <v>1.60000000000001</v>
      </c>
      <c r="AF610" s="156">
        <v>0.219999999999998</v>
      </c>
      <c r="AG610" s="155" t="s">
        <v>19</v>
      </c>
      <c r="AI610" s="155" t="s">
        <v>19</v>
      </c>
      <c r="AJ610" s="155" t="s">
        <v>19</v>
      </c>
      <c r="AK610" s="155"/>
      <c r="AL610" s="155" t="s">
        <v>19</v>
      </c>
      <c r="AM610" s="155" t="s">
        <v>19</v>
      </c>
      <c r="AN610" s="155" t="s">
        <v>19</v>
      </c>
      <c r="AP610" s="155" t="s">
        <v>19</v>
      </c>
      <c r="AQ610" s="155" t="s">
        <v>19</v>
      </c>
      <c r="AR610" s="155" t="s">
        <v>19</v>
      </c>
      <c r="AS610" s="155" t="s">
        <v>19</v>
      </c>
      <c r="AT610" s="155" t="s">
        <v>19</v>
      </c>
      <c r="AU610" s="155" t="s">
        <v>19</v>
      </c>
      <c r="AV610" s="155" t="s">
        <v>19</v>
      </c>
      <c r="AW610" s="155" t="s">
        <v>19</v>
      </c>
      <c r="AX610" s="155" t="s">
        <v>19</v>
      </c>
      <c r="AY610" s="155" t="s">
        <v>19</v>
      </c>
      <c r="AZ610" s="155" t="s">
        <v>19</v>
      </c>
      <c r="BA610" s="155" t="s">
        <v>19</v>
      </c>
      <c r="BB610" s="155" t="s">
        <v>19</v>
      </c>
      <c r="BC610" s="155" t="s">
        <v>19</v>
      </c>
      <c r="BD610" s="155"/>
      <c r="BE610" s="155" t="s">
        <v>19</v>
      </c>
      <c r="BF610" s="155" t="s">
        <v>19</v>
      </c>
      <c r="BG610" s="155" t="s">
        <v>19</v>
      </c>
      <c r="BH610" s="155" t="s">
        <v>19</v>
      </c>
      <c r="BI610" s="155" t="s">
        <v>19</v>
      </c>
      <c r="BJ610" s="155"/>
      <c r="BK610" s="155" t="s">
        <v>19</v>
      </c>
      <c r="BL610" s="155" t="s">
        <v>19</v>
      </c>
      <c r="BM610" s="155" t="s">
        <v>19</v>
      </c>
      <c r="BN610" s="155" t="s">
        <v>19</v>
      </c>
      <c r="BO610" s="155" t="s">
        <v>19</v>
      </c>
      <c r="BP610" s="155" t="s">
        <v>19</v>
      </c>
      <c r="BQ610" s="155" t="s">
        <v>19</v>
      </c>
    </row>
    <row r="611" ht="18.75" customHeight="1">
      <c r="A611" s="7" t="s">
        <v>3004</v>
      </c>
      <c r="B611" s="132" t="b">
        <v>1</v>
      </c>
      <c r="D611" s="162" t="s">
        <v>3005</v>
      </c>
      <c r="E611" s="67" t="s">
        <v>63</v>
      </c>
      <c r="F611" s="164" t="s">
        <v>445</v>
      </c>
      <c r="G611" s="162" t="s">
        <v>3006</v>
      </c>
      <c r="H611" s="162" t="s">
        <v>3007</v>
      </c>
      <c r="I611" s="7"/>
      <c r="J611" s="7"/>
      <c r="K611" s="7" t="s">
        <v>16</v>
      </c>
      <c r="L611" s="7" t="s">
        <v>16</v>
      </c>
      <c r="M611" s="7" t="s">
        <v>799</v>
      </c>
      <c r="N611" s="7" t="str">
        <f t="shared" si="5"/>
        <v>TRUE</v>
      </c>
      <c r="O611" s="155" t="s">
        <v>488</v>
      </c>
      <c r="P611" s="155" t="s">
        <v>1822</v>
      </c>
      <c r="Q611" s="155" t="s">
        <v>1823</v>
      </c>
      <c r="R611" s="7" t="s">
        <v>552</v>
      </c>
      <c r="S611" s="7" t="s">
        <v>833</v>
      </c>
      <c r="T611" s="135">
        <v>44.736667</v>
      </c>
      <c r="U611" s="136">
        <v>-86.721667</v>
      </c>
      <c r="V611" s="137" t="s">
        <v>3008</v>
      </c>
      <c r="X611" s="165" t="s">
        <v>805</v>
      </c>
      <c r="Y611" s="161" t="s">
        <v>878</v>
      </c>
      <c r="Z611" s="155" t="s">
        <v>879</v>
      </c>
      <c r="AB611" s="7">
        <v>249.4</v>
      </c>
      <c r="AC611" s="155" t="s">
        <v>16</v>
      </c>
      <c r="AD611" s="7"/>
      <c r="AE611" s="156">
        <v>1.60000000000001</v>
      </c>
      <c r="AF611" s="156">
        <v>0.219999999999998</v>
      </c>
      <c r="AG611" s="155" t="s">
        <v>19</v>
      </c>
      <c r="AI611" s="155" t="s">
        <v>19</v>
      </c>
      <c r="AJ611" s="155" t="s">
        <v>19</v>
      </c>
      <c r="AK611" s="155"/>
      <c r="AL611" s="155" t="s">
        <v>19</v>
      </c>
      <c r="AM611" s="155" t="s">
        <v>19</v>
      </c>
      <c r="AN611" s="155" t="s">
        <v>19</v>
      </c>
      <c r="AP611" s="155" t="s">
        <v>19</v>
      </c>
      <c r="AQ611" s="155" t="s">
        <v>19</v>
      </c>
      <c r="AR611" s="155" t="s">
        <v>19</v>
      </c>
      <c r="AS611" s="155" t="s">
        <v>19</v>
      </c>
      <c r="AT611" s="155" t="s">
        <v>19</v>
      </c>
      <c r="AU611" s="155" t="s">
        <v>19</v>
      </c>
      <c r="AV611" s="155" t="s">
        <v>19</v>
      </c>
      <c r="AW611" s="155" t="s">
        <v>19</v>
      </c>
      <c r="AX611" s="155" t="s">
        <v>19</v>
      </c>
      <c r="AY611" s="155" t="s">
        <v>19</v>
      </c>
      <c r="AZ611" s="155" t="s">
        <v>19</v>
      </c>
      <c r="BA611" s="155" t="s">
        <v>19</v>
      </c>
      <c r="BB611" s="155" t="s">
        <v>19</v>
      </c>
      <c r="BC611" s="155" t="s">
        <v>19</v>
      </c>
      <c r="BD611" s="155"/>
      <c r="BE611" s="155" t="s">
        <v>19</v>
      </c>
      <c r="BF611" s="155" t="s">
        <v>19</v>
      </c>
      <c r="BG611" s="155" t="s">
        <v>19</v>
      </c>
      <c r="BH611" s="155" t="s">
        <v>19</v>
      </c>
      <c r="BI611" s="155" t="s">
        <v>19</v>
      </c>
      <c r="BJ611" s="155"/>
      <c r="BK611" s="155" t="s">
        <v>19</v>
      </c>
      <c r="BL611" s="155" t="s">
        <v>19</v>
      </c>
      <c r="BM611" s="155" t="s">
        <v>19</v>
      </c>
      <c r="BN611" s="155" t="s">
        <v>19</v>
      </c>
      <c r="BO611" s="155" t="s">
        <v>19</v>
      </c>
      <c r="BP611" s="155" t="s">
        <v>19</v>
      </c>
      <c r="BQ611" s="155" t="s">
        <v>19</v>
      </c>
    </row>
    <row r="612" ht="18.75" customHeight="1">
      <c r="A612" s="7" t="s">
        <v>3009</v>
      </c>
      <c r="B612" s="132" t="b">
        <v>1</v>
      </c>
      <c r="D612" s="162" t="s">
        <v>3005</v>
      </c>
      <c r="E612" s="67" t="s">
        <v>63</v>
      </c>
      <c r="F612" s="164" t="s">
        <v>445</v>
      </c>
      <c r="G612" s="162" t="s">
        <v>3006</v>
      </c>
      <c r="H612" s="162" t="s">
        <v>3010</v>
      </c>
      <c r="I612" s="7"/>
      <c r="J612" s="7"/>
      <c r="K612" s="7" t="s">
        <v>16</v>
      </c>
      <c r="L612" s="7" t="s">
        <v>16</v>
      </c>
      <c r="M612" s="7" t="s">
        <v>799</v>
      </c>
      <c r="N612" s="7" t="str">
        <f t="shared" si="5"/>
        <v>TRUE</v>
      </c>
      <c r="O612" s="155" t="s">
        <v>451</v>
      </c>
      <c r="P612" s="155" t="s">
        <v>1827</v>
      </c>
      <c r="Q612" s="155" t="s">
        <v>801</v>
      </c>
      <c r="R612" s="7" t="s">
        <v>552</v>
      </c>
      <c r="S612" s="7" t="s">
        <v>833</v>
      </c>
      <c r="T612" s="135">
        <v>44.736667</v>
      </c>
      <c r="U612" s="136">
        <v>-86.721667</v>
      </c>
      <c r="V612" s="137" t="s">
        <v>3008</v>
      </c>
      <c r="X612" s="165" t="s">
        <v>805</v>
      </c>
      <c r="Y612" s="161" t="s">
        <v>878</v>
      </c>
      <c r="Z612" s="155" t="s">
        <v>879</v>
      </c>
      <c r="AB612" s="7">
        <v>249.4</v>
      </c>
      <c r="AC612" s="155" t="s">
        <v>16</v>
      </c>
      <c r="AD612" s="7"/>
      <c r="AE612" s="156">
        <v>1.60000000000001</v>
      </c>
      <c r="AF612" s="156">
        <v>0.219999999999998</v>
      </c>
      <c r="AG612" s="155" t="s">
        <v>19</v>
      </c>
      <c r="AI612" s="155" t="s">
        <v>19</v>
      </c>
      <c r="AJ612" s="155" t="s">
        <v>19</v>
      </c>
      <c r="AK612" s="155"/>
      <c r="AL612" s="155" t="s">
        <v>19</v>
      </c>
      <c r="AM612" s="155" t="s">
        <v>19</v>
      </c>
      <c r="AN612" s="155" t="s">
        <v>19</v>
      </c>
      <c r="AP612" s="155" t="s">
        <v>19</v>
      </c>
      <c r="AQ612" s="155" t="s">
        <v>19</v>
      </c>
      <c r="AR612" s="155" t="s">
        <v>19</v>
      </c>
      <c r="AS612" s="155" t="s">
        <v>19</v>
      </c>
      <c r="AT612" s="155" t="s">
        <v>19</v>
      </c>
      <c r="AU612" s="155" t="s">
        <v>19</v>
      </c>
      <c r="AV612" s="155" t="s">
        <v>19</v>
      </c>
      <c r="AW612" s="155" t="s">
        <v>19</v>
      </c>
      <c r="AX612" s="155" t="s">
        <v>19</v>
      </c>
      <c r="AY612" s="155" t="s">
        <v>19</v>
      </c>
      <c r="AZ612" s="155" t="s">
        <v>19</v>
      </c>
      <c r="BA612" s="155" t="s">
        <v>19</v>
      </c>
      <c r="BB612" s="155" t="s">
        <v>19</v>
      </c>
      <c r="BC612" s="155" t="s">
        <v>19</v>
      </c>
      <c r="BD612" s="155"/>
      <c r="BE612" s="155" t="s">
        <v>19</v>
      </c>
      <c r="BF612" s="155" t="s">
        <v>19</v>
      </c>
      <c r="BG612" s="155" t="s">
        <v>19</v>
      </c>
      <c r="BH612" s="155" t="s">
        <v>19</v>
      </c>
      <c r="BI612" s="155" t="s">
        <v>19</v>
      </c>
      <c r="BJ612" s="155"/>
      <c r="BK612" s="155" t="s">
        <v>19</v>
      </c>
      <c r="BL612" s="155" t="s">
        <v>19</v>
      </c>
      <c r="BM612" s="155" t="s">
        <v>19</v>
      </c>
      <c r="BN612" s="155" t="s">
        <v>19</v>
      </c>
      <c r="BO612" s="155" t="s">
        <v>19</v>
      </c>
      <c r="BP612" s="155" t="s">
        <v>19</v>
      </c>
      <c r="BQ612" s="155" t="s">
        <v>19</v>
      </c>
    </row>
    <row r="613" ht="18.75" customHeight="1">
      <c r="A613" s="7" t="s">
        <v>3011</v>
      </c>
      <c r="B613" s="132" t="b">
        <v>1</v>
      </c>
      <c r="D613" s="162" t="s">
        <v>3012</v>
      </c>
      <c r="E613" s="67" t="s">
        <v>63</v>
      </c>
      <c r="F613" s="164" t="s">
        <v>445</v>
      </c>
      <c r="G613" s="162" t="s">
        <v>3013</v>
      </c>
      <c r="H613" s="162" t="s">
        <v>3014</v>
      </c>
      <c r="I613" s="7"/>
      <c r="J613" s="7"/>
      <c r="K613" s="7" t="s">
        <v>16</v>
      </c>
      <c r="L613" s="7" t="s">
        <v>16</v>
      </c>
      <c r="M613" s="7" t="s">
        <v>799</v>
      </c>
      <c r="N613" s="7" t="str">
        <f t="shared" si="5"/>
        <v>TRUE</v>
      </c>
      <c r="O613" s="155" t="s">
        <v>488</v>
      </c>
      <c r="P613" s="155" t="s">
        <v>1822</v>
      </c>
      <c r="Q613" s="155" t="s">
        <v>1823</v>
      </c>
      <c r="R613" s="7" t="s">
        <v>552</v>
      </c>
      <c r="S613" s="7" t="s">
        <v>833</v>
      </c>
      <c r="T613" s="135">
        <v>44.736667</v>
      </c>
      <c r="U613" s="136">
        <v>-86.721667</v>
      </c>
      <c r="V613" s="137" t="s">
        <v>3008</v>
      </c>
      <c r="X613" s="165" t="s">
        <v>805</v>
      </c>
      <c r="Y613" s="161" t="s">
        <v>878</v>
      </c>
      <c r="Z613" s="155" t="s">
        <v>879</v>
      </c>
      <c r="AB613" s="7">
        <v>100.7</v>
      </c>
      <c r="AC613" s="155" t="s">
        <v>16</v>
      </c>
      <c r="AD613" s="7"/>
      <c r="AE613" s="156">
        <v>1.60000000000001</v>
      </c>
      <c r="AF613" s="156">
        <v>0.219999999999998</v>
      </c>
      <c r="AG613" s="155" t="s">
        <v>19</v>
      </c>
      <c r="AI613" s="155" t="s">
        <v>19</v>
      </c>
      <c r="AJ613" s="155" t="s">
        <v>19</v>
      </c>
      <c r="AK613" s="155"/>
      <c r="AL613" s="155" t="s">
        <v>19</v>
      </c>
      <c r="AM613" s="155" t="s">
        <v>19</v>
      </c>
      <c r="AN613" s="155" t="s">
        <v>19</v>
      </c>
      <c r="AP613" s="155" t="s">
        <v>19</v>
      </c>
      <c r="AQ613" s="155" t="s">
        <v>19</v>
      </c>
      <c r="AR613" s="155" t="s">
        <v>19</v>
      </c>
      <c r="AS613" s="155" t="s">
        <v>19</v>
      </c>
      <c r="AT613" s="155" t="s">
        <v>19</v>
      </c>
      <c r="AU613" s="155" t="s">
        <v>19</v>
      </c>
      <c r="AV613" s="155" t="s">
        <v>19</v>
      </c>
      <c r="AW613" s="155" t="s">
        <v>19</v>
      </c>
      <c r="AX613" s="155" t="s">
        <v>19</v>
      </c>
      <c r="AY613" s="155" t="s">
        <v>19</v>
      </c>
      <c r="AZ613" s="155" t="s">
        <v>19</v>
      </c>
      <c r="BA613" s="155" t="s">
        <v>19</v>
      </c>
      <c r="BB613" s="155" t="s">
        <v>19</v>
      </c>
      <c r="BC613" s="155" t="s">
        <v>19</v>
      </c>
      <c r="BD613" s="155"/>
      <c r="BE613" s="155" t="s">
        <v>19</v>
      </c>
      <c r="BF613" s="155" t="s">
        <v>19</v>
      </c>
      <c r="BG613" s="155" t="s">
        <v>19</v>
      </c>
      <c r="BH613" s="155" t="s">
        <v>19</v>
      </c>
      <c r="BI613" s="155" t="s">
        <v>19</v>
      </c>
      <c r="BJ613" s="155"/>
      <c r="BK613" s="155" t="s">
        <v>19</v>
      </c>
      <c r="BL613" s="155" t="s">
        <v>19</v>
      </c>
      <c r="BM613" s="155" t="s">
        <v>19</v>
      </c>
      <c r="BN613" s="155" t="s">
        <v>19</v>
      </c>
      <c r="BO613" s="155" t="s">
        <v>19</v>
      </c>
      <c r="BP613" s="155" t="s">
        <v>19</v>
      </c>
      <c r="BQ613" s="155" t="s">
        <v>19</v>
      </c>
    </row>
    <row r="614" ht="18.75" customHeight="1">
      <c r="A614" s="7" t="s">
        <v>3015</v>
      </c>
      <c r="B614" s="132" t="b">
        <v>1</v>
      </c>
      <c r="D614" s="162" t="s">
        <v>3012</v>
      </c>
      <c r="E614" s="67" t="s">
        <v>63</v>
      </c>
      <c r="F614" s="164" t="s">
        <v>445</v>
      </c>
      <c r="G614" s="162" t="s">
        <v>3013</v>
      </c>
      <c r="H614" s="162" t="s">
        <v>3016</v>
      </c>
      <c r="I614" s="7"/>
      <c r="J614" s="7"/>
      <c r="K614" s="7" t="s">
        <v>16</v>
      </c>
      <c r="L614" s="7" t="s">
        <v>16</v>
      </c>
      <c r="M614" s="7" t="s">
        <v>799</v>
      </c>
      <c r="N614" s="7" t="str">
        <f t="shared" si="5"/>
        <v>TRUE</v>
      </c>
      <c r="O614" s="155" t="s">
        <v>451</v>
      </c>
      <c r="P614" s="155" t="s">
        <v>1827</v>
      </c>
      <c r="Q614" s="155" t="s">
        <v>801</v>
      </c>
      <c r="R614" s="7" t="s">
        <v>552</v>
      </c>
      <c r="S614" s="7" t="s">
        <v>833</v>
      </c>
      <c r="T614" s="135">
        <v>44.736667</v>
      </c>
      <c r="U614" s="136">
        <v>-86.721667</v>
      </c>
      <c r="V614" s="137" t="s">
        <v>3008</v>
      </c>
      <c r="X614" s="165" t="s">
        <v>805</v>
      </c>
      <c r="Y614" s="161" t="s">
        <v>878</v>
      </c>
      <c r="Z614" s="155" t="s">
        <v>879</v>
      </c>
      <c r="AB614" s="7">
        <v>100.7</v>
      </c>
      <c r="AC614" s="155" t="s">
        <v>16</v>
      </c>
      <c r="AD614" s="7"/>
      <c r="AE614" s="156">
        <v>1.60000000000001</v>
      </c>
      <c r="AF614" s="156">
        <v>0.219999999999998</v>
      </c>
      <c r="AG614" s="155" t="s">
        <v>19</v>
      </c>
      <c r="AI614" s="155" t="s">
        <v>19</v>
      </c>
      <c r="AJ614" s="155" t="s">
        <v>19</v>
      </c>
      <c r="AK614" s="155"/>
      <c r="AL614" s="155" t="s">
        <v>19</v>
      </c>
      <c r="AM614" s="155" t="s">
        <v>19</v>
      </c>
      <c r="AN614" s="155" t="s">
        <v>19</v>
      </c>
      <c r="AP614" s="155" t="s">
        <v>19</v>
      </c>
      <c r="AQ614" s="155" t="s">
        <v>19</v>
      </c>
      <c r="AR614" s="155" t="s">
        <v>19</v>
      </c>
      <c r="AS614" s="155" t="s">
        <v>19</v>
      </c>
      <c r="AT614" s="155" t="s">
        <v>19</v>
      </c>
      <c r="AU614" s="155" t="s">
        <v>19</v>
      </c>
      <c r="AV614" s="155" t="s">
        <v>19</v>
      </c>
      <c r="AW614" s="155" t="s">
        <v>19</v>
      </c>
      <c r="AX614" s="155" t="s">
        <v>19</v>
      </c>
      <c r="AY614" s="155" t="s">
        <v>19</v>
      </c>
      <c r="AZ614" s="155" t="s">
        <v>19</v>
      </c>
      <c r="BA614" s="155" t="s">
        <v>19</v>
      </c>
      <c r="BB614" s="155" t="s">
        <v>19</v>
      </c>
      <c r="BC614" s="155" t="s">
        <v>19</v>
      </c>
      <c r="BD614" s="155"/>
      <c r="BE614" s="155" t="s">
        <v>19</v>
      </c>
      <c r="BF614" s="155" t="s">
        <v>19</v>
      </c>
      <c r="BG614" s="155" t="s">
        <v>19</v>
      </c>
      <c r="BH614" s="155" t="s">
        <v>19</v>
      </c>
      <c r="BI614" s="155" t="s">
        <v>19</v>
      </c>
      <c r="BJ614" s="155"/>
      <c r="BK614" s="155" t="s">
        <v>19</v>
      </c>
      <c r="BL614" s="155" t="s">
        <v>19</v>
      </c>
      <c r="BM614" s="155" t="s">
        <v>19</v>
      </c>
      <c r="BN614" s="155" t="s">
        <v>19</v>
      </c>
      <c r="BO614" s="155" t="s">
        <v>19</v>
      </c>
      <c r="BP614" s="155" t="s">
        <v>19</v>
      </c>
      <c r="BQ614" s="155" t="s">
        <v>19</v>
      </c>
    </row>
    <row r="615" ht="18.75" customHeight="1">
      <c r="A615" s="7" t="s">
        <v>3017</v>
      </c>
      <c r="B615" s="132" t="b">
        <v>1</v>
      </c>
      <c r="D615" s="162" t="s">
        <v>3018</v>
      </c>
      <c r="E615" s="67" t="s">
        <v>63</v>
      </c>
      <c r="F615" s="164" t="s">
        <v>445</v>
      </c>
      <c r="G615" s="162" t="s">
        <v>3019</v>
      </c>
      <c r="H615" s="162" t="s">
        <v>3020</v>
      </c>
      <c r="I615" s="7"/>
      <c r="J615" s="7"/>
      <c r="K615" s="7" t="s">
        <v>16</v>
      </c>
      <c r="L615" s="7" t="s">
        <v>16</v>
      </c>
      <c r="M615" s="7" t="s">
        <v>799</v>
      </c>
      <c r="N615" s="7" t="str">
        <f t="shared" si="5"/>
        <v>TRUE</v>
      </c>
      <c r="O615" s="155" t="s">
        <v>488</v>
      </c>
      <c r="P615" s="155" t="s">
        <v>1822</v>
      </c>
      <c r="Q615" s="155" t="s">
        <v>1823</v>
      </c>
      <c r="R615" s="7" t="s">
        <v>552</v>
      </c>
      <c r="S615" s="7" t="s">
        <v>833</v>
      </c>
      <c r="T615" s="135">
        <v>44.736667</v>
      </c>
      <c r="U615" s="136">
        <v>-86.721667</v>
      </c>
      <c r="V615" s="137" t="s">
        <v>3008</v>
      </c>
      <c r="X615" s="165" t="s">
        <v>805</v>
      </c>
      <c r="Y615" s="161" t="s">
        <v>878</v>
      </c>
      <c r="Z615" s="155" t="s">
        <v>879</v>
      </c>
      <c r="AB615" s="7">
        <v>38.6</v>
      </c>
      <c r="AC615" s="155" t="s">
        <v>16</v>
      </c>
      <c r="AD615" s="7"/>
      <c r="AE615" s="156">
        <v>1.60000000000001</v>
      </c>
      <c r="AF615" s="156">
        <v>0.219999999999998</v>
      </c>
      <c r="AG615" s="155" t="s">
        <v>19</v>
      </c>
      <c r="AI615" s="155" t="s">
        <v>19</v>
      </c>
      <c r="AJ615" s="155" t="s">
        <v>19</v>
      </c>
      <c r="AK615" s="155"/>
      <c r="AL615" s="155" t="s">
        <v>19</v>
      </c>
      <c r="AM615" s="155" t="s">
        <v>19</v>
      </c>
      <c r="AN615" s="155" t="s">
        <v>19</v>
      </c>
      <c r="AP615" s="155" t="s">
        <v>19</v>
      </c>
      <c r="AQ615" s="155" t="s">
        <v>19</v>
      </c>
      <c r="AR615" s="155" t="s">
        <v>19</v>
      </c>
      <c r="AS615" s="155" t="s">
        <v>19</v>
      </c>
      <c r="AT615" s="155" t="s">
        <v>19</v>
      </c>
      <c r="AU615" s="155" t="s">
        <v>19</v>
      </c>
      <c r="AV615" s="155" t="s">
        <v>19</v>
      </c>
      <c r="AW615" s="155" t="s">
        <v>19</v>
      </c>
      <c r="AX615" s="155" t="s">
        <v>19</v>
      </c>
      <c r="AY615" s="155" t="s">
        <v>19</v>
      </c>
      <c r="AZ615" s="155" t="s">
        <v>19</v>
      </c>
      <c r="BA615" s="155" t="s">
        <v>19</v>
      </c>
      <c r="BB615" s="155" t="s">
        <v>19</v>
      </c>
      <c r="BC615" s="155" t="s">
        <v>19</v>
      </c>
      <c r="BD615" s="155"/>
      <c r="BE615" s="155" t="s">
        <v>19</v>
      </c>
      <c r="BF615" s="155" t="s">
        <v>19</v>
      </c>
      <c r="BG615" s="155" t="s">
        <v>19</v>
      </c>
      <c r="BH615" s="155" t="s">
        <v>19</v>
      </c>
      <c r="BI615" s="155" t="s">
        <v>19</v>
      </c>
      <c r="BJ615" s="155"/>
      <c r="BK615" s="155" t="s">
        <v>19</v>
      </c>
      <c r="BL615" s="155" t="s">
        <v>19</v>
      </c>
      <c r="BM615" s="155" t="s">
        <v>19</v>
      </c>
      <c r="BN615" s="155" t="s">
        <v>19</v>
      </c>
      <c r="BO615" s="155" t="s">
        <v>19</v>
      </c>
      <c r="BP615" s="155" t="s">
        <v>19</v>
      </c>
      <c r="BQ615" s="155" t="s">
        <v>19</v>
      </c>
    </row>
    <row r="616" ht="18.75" customHeight="1">
      <c r="A616" s="7" t="s">
        <v>3021</v>
      </c>
      <c r="B616" s="132" t="b">
        <v>1</v>
      </c>
      <c r="D616" s="162" t="s">
        <v>3018</v>
      </c>
      <c r="E616" s="67" t="s">
        <v>63</v>
      </c>
      <c r="F616" s="164" t="s">
        <v>445</v>
      </c>
      <c r="G616" s="162" t="s">
        <v>3019</v>
      </c>
      <c r="H616" s="162" t="s">
        <v>3022</v>
      </c>
      <c r="I616" s="7"/>
      <c r="J616" s="7"/>
      <c r="K616" s="7" t="s">
        <v>16</v>
      </c>
      <c r="L616" s="7" t="s">
        <v>16</v>
      </c>
      <c r="M616" s="7" t="s">
        <v>799</v>
      </c>
      <c r="N616" s="7" t="str">
        <f t="shared" si="5"/>
        <v>TRUE</v>
      </c>
      <c r="O616" s="155" t="s">
        <v>451</v>
      </c>
      <c r="P616" s="155" t="s">
        <v>1827</v>
      </c>
      <c r="Q616" s="155" t="s">
        <v>801</v>
      </c>
      <c r="R616" s="7" t="s">
        <v>552</v>
      </c>
      <c r="S616" s="7" t="s">
        <v>833</v>
      </c>
      <c r="T616" s="135">
        <v>44.736667</v>
      </c>
      <c r="U616" s="136">
        <v>-86.721667</v>
      </c>
      <c r="V616" s="137" t="s">
        <v>3008</v>
      </c>
      <c r="X616" s="165" t="s">
        <v>805</v>
      </c>
      <c r="Y616" s="161" t="s">
        <v>878</v>
      </c>
      <c r="Z616" s="155" t="s">
        <v>879</v>
      </c>
      <c r="AB616" s="7">
        <v>38.6</v>
      </c>
      <c r="AC616" s="155" t="s">
        <v>16</v>
      </c>
      <c r="AD616" s="7"/>
      <c r="AE616" s="156">
        <v>1.60000000000001</v>
      </c>
      <c r="AF616" s="156">
        <v>0.219999999999998</v>
      </c>
      <c r="AG616" s="155" t="s">
        <v>19</v>
      </c>
      <c r="AI616" s="155" t="s">
        <v>19</v>
      </c>
      <c r="AJ616" s="155" t="s">
        <v>19</v>
      </c>
      <c r="AK616" s="155"/>
      <c r="AL616" s="155" t="s">
        <v>19</v>
      </c>
      <c r="AM616" s="155" t="s">
        <v>19</v>
      </c>
      <c r="AN616" s="155" t="s">
        <v>19</v>
      </c>
      <c r="AP616" s="155" t="s">
        <v>19</v>
      </c>
      <c r="AQ616" s="155" t="s">
        <v>19</v>
      </c>
      <c r="AR616" s="155" t="s">
        <v>19</v>
      </c>
      <c r="AS616" s="155" t="s">
        <v>19</v>
      </c>
      <c r="AT616" s="155" t="s">
        <v>19</v>
      </c>
      <c r="AU616" s="155" t="s">
        <v>19</v>
      </c>
      <c r="AV616" s="155" t="s">
        <v>19</v>
      </c>
      <c r="AW616" s="155" t="s">
        <v>19</v>
      </c>
      <c r="AX616" s="155" t="s">
        <v>19</v>
      </c>
      <c r="AY616" s="155" t="s">
        <v>19</v>
      </c>
      <c r="AZ616" s="155" t="s">
        <v>19</v>
      </c>
      <c r="BA616" s="155" t="s">
        <v>19</v>
      </c>
      <c r="BB616" s="155" t="s">
        <v>19</v>
      </c>
      <c r="BC616" s="155" t="s">
        <v>19</v>
      </c>
      <c r="BD616" s="155"/>
      <c r="BE616" s="155" t="s">
        <v>19</v>
      </c>
      <c r="BF616" s="155" t="s">
        <v>19</v>
      </c>
      <c r="BG616" s="155" t="s">
        <v>19</v>
      </c>
      <c r="BH616" s="155" t="s">
        <v>19</v>
      </c>
      <c r="BI616" s="155" t="s">
        <v>19</v>
      </c>
      <c r="BJ616" s="155"/>
      <c r="BK616" s="155" t="s">
        <v>19</v>
      </c>
      <c r="BL616" s="155" t="s">
        <v>19</v>
      </c>
      <c r="BM616" s="155" t="s">
        <v>19</v>
      </c>
      <c r="BN616" s="155" t="s">
        <v>19</v>
      </c>
      <c r="BO616" s="155" t="s">
        <v>19</v>
      </c>
      <c r="BP616" s="155" t="s">
        <v>19</v>
      </c>
      <c r="BQ616" s="155" t="s">
        <v>19</v>
      </c>
    </row>
    <row r="617" ht="18.75" customHeight="1">
      <c r="A617" s="7" t="s">
        <v>3023</v>
      </c>
      <c r="B617" s="132" t="b">
        <v>1</v>
      </c>
      <c r="D617" s="162" t="s">
        <v>3024</v>
      </c>
      <c r="E617" s="67" t="s">
        <v>63</v>
      </c>
      <c r="F617" s="164" t="s">
        <v>445</v>
      </c>
      <c r="G617" s="162" t="s">
        <v>3025</v>
      </c>
      <c r="H617" s="162" t="s">
        <v>3026</v>
      </c>
      <c r="I617" s="7"/>
      <c r="J617" s="7"/>
      <c r="K617" s="7" t="s">
        <v>16</v>
      </c>
      <c r="L617" s="7" t="s">
        <v>16</v>
      </c>
      <c r="M617" s="7" t="s">
        <v>799</v>
      </c>
      <c r="N617" s="7" t="str">
        <f t="shared" si="5"/>
        <v>TRUE</v>
      </c>
      <c r="O617" s="155" t="s">
        <v>488</v>
      </c>
      <c r="P617" s="155" t="s">
        <v>1822</v>
      </c>
      <c r="Q617" s="155" t="s">
        <v>1823</v>
      </c>
      <c r="R617" s="7" t="s">
        <v>552</v>
      </c>
      <c r="S617" s="7" t="s">
        <v>833</v>
      </c>
      <c r="T617" s="135">
        <v>44.736667</v>
      </c>
      <c r="U617" s="136">
        <v>-86.721667</v>
      </c>
      <c r="V617" s="137" t="s">
        <v>3008</v>
      </c>
      <c r="X617" s="165" t="s">
        <v>805</v>
      </c>
      <c r="Y617" s="161" t="s">
        <v>878</v>
      </c>
      <c r="Z617" s="155" t="s">
        <v>879</v>
      </c>
      <c r="AB617" s="7">
        <v>2.0</v>
      </c>
      <c r="AC617" s="155" t="s">
        <v>16</v>
      </c>
      <c r="AD617" s="7"/>
      <c r="AE617" s="156">
        <v>1.60000000000001</v>
      </c>
      <c r="AF617" s="156">
        <v>0.219999999999998</v>
      </c>
      <c r="AG617" s="155" t="s">
        <v>19</v>
      </c>
      <c r="AI617" s="155" t="s">
        <v>19</v>
      </c>
      <c r="AJ617" s="155" t="s">
        <v>19</v>
      </c>
      <c r="AK617" s="155"/>
      <c r="AL617" s="155" t="s">
        <v>19</v>
      </c>
      <c r="AM617" s="155" t="s">
        <v>19</v>
      </c>
      <c r="AN617" s="155" t="s">
        <v>19</v>
      </c>
      <c r="AP617" s="155" t="s">
        <v>19</v>
      </c>
      <c r="AQ617" s="155" t="s">
        <v>19</v>
      </c>
      <c r="AR617" s="155" t="s">
        <v>19</v>
      </c>
      <c r="AS617" s="155" t="s">
        <v>19</v>
      </c>
      <c r="AT617" s="155" t="s">
        <v>19</v>
      </c>
      <c r="AU617" s="155" t="s">
        <v>19</v>
      </c>
      <c r="AV617" s="155" t="s">
        <v>19</v>
      </c>
      <c r="AW617" s="155" t="s">
        <v>19</v>
      </c>
      <c r="AX617" s="155" t="s">
        <v>19</v>
      </c>
      <c r="AY617" s="155" t="s">
        <v>19</v>
      </c>
      <c r="AZ617" s="155" t="s">
        <v>19</v>
      </c>
      <c r="BA617" s="155" t="s">
        <v>19</v>
      </c>
      <c r="BB617" s="155" t="s">
        <v>19</v>
      </c>
      <c r="BC617" s="155" t="s">
        <v>19</v>
      </c>
      <c r="BD617" s="155"/>
      <c r="BE617" s="155" t="s">
        <v>19</v>
      </c>
      <c r="BF617" s="155" t="s">
        <v>19</v>
      </c>
      <c r="BG617" s="155" t="s">
        <v>19</v>
      </c>
      <c r="BH617" s="155" t="s">
        <v>19</v>
      </c>
      <c r="BI617" s="155" t="s">
        <v>19</v>
      </c>
      <c r="BJ617" s="155"/>
      <c r="BK617" s="155" t="s">
        <v>19</v>
      </c>
      <c r="BL617" s="155" t="s">
        <v>19</v>
      </c>
      <c r="BM617" s="155" t="s">
        <v>19</v>
      </c>
      <c r="BN617" s="155" t="s">
        <v>19</v>
      </c>
      <c r="BO617" s="155" t="s">
        <v>19</v>
      </c>
      <c r="BP617" s="155" t="s">
        <v>19</v>
      </c>
      <c r="BQ617" s="155" t="s">
        <v>19</v>
      </c>
    </row>
    <row r="618" ht="18.75" customHeight="1">
      <c r="A618" s="7" t="s">
        <v>3027</v>
      </c>
      <c r="B618" s="132" t="b">
        <v>1</v>
      </c>
      <c r="D618" s="162" t="s">
        <v>3024</v>
      </c>
      <c r="E618" s="67" t="s">
        <v>63</v>
      </c>
      <c r="F618" s="164" t="s">
        <v>445</v>
      </c>
      <c r="G618" s="162" t="s">
        <v>3025</v>
      </c>
      <c r="H618" s="162" t="s">
        <v>3028</v>
      </c>
      <c r="I618" s="7"/>
      <c r="J618" s="7"/>
      <c r="K618" s="7" t="s">
        <v>16</v>
      </c>
      <c r="L618" s="7" t="s">
        <v>16</v>
      </c>
      <c r="M618" s="7" t="s">
        <v>799</v>
      </c>
      <c r="N618" s="7" t="str">
        <f t="shared" si="5"/>
        <v>TRUE</v>
      </c>
      <c r="O618" s="155" t="s">
        <v>451</v>
      </c>
      <c r="P618" s="155" t="s">
        <v>1827</v>
      </c>
      <c r="Q618" s="155" t="s">
        <v>801</v>
      </c>
      <c r="R618" s="7" t="s">
        <v>552</v>
      </c>
      <c r="S618" s="7" t="s">
        <v>833</v>
      </c>
      <c r="T618" s="135">
        <v>44.736667</v>
      </c>
      <c r="U618" s="136">
        <v>-86.721667</v>
      </c>
      <c r="V618" s="137" t="s">
        <v>3008</v>
      </c>
      <c r="X618" s="165" t="s">
        <v>805</v>
      </c>
      <c r="Y618" s="161" t="s">
        <v>878</v>
      </c>
      <c r="Z618" s="155" t="s">
        <v>879</v>
      </c>
      <c r="AB618" s="7">
        <v>2.0</v>
      </c>
      <c r="AC618" s="155" t="s">
        <v>16</v>
      </c>
      <c r="AD618" s="7"/>
      <c r="AE618" s="156">
        <v>1.60000000000001</v>
      </c>
      <c r="AF618" s="156">
        <v>0.219999999999998</v>
      </c>
      <c r="AG618" s="155" t="s">
        <v>19</v>
      </c>
      <c r="AI618" s="155" t="s">
        <v>19</v>
      </c>
      <c r="AJ618" s="155" t="s">
        <v>19</v>
      </c>
      <c r="AK618" s="155"/>
      <c r="AL618" s="155" t="s">
        <v>19</v>
      </c>
      <c r="AM618" s="155" t="s">
        <v>19</v>
      </c>
      <c r="AN618" s="155" t="s">
        <v>19</v>
      </c>
      <c r="AP618" s="155" t="s">
        <v>19</v>
      </c>
      <c r="AQ618" s="155" t="s">
        <v>19</v>
      </c>
      <c r="AR618" s="155" t="s">
        <v>19</v>
      </c>
      <c r="AS618" s="155" t="s">
        <v>19</v>
      </c>
      <c r="AT618" s="155" t="s">
        <v>19</v>
      </c>
      <c r="AU618" s="155" t="s">
        <v>19</v>
      </c>
      <c r="AV618" s="155" t="s">
        <v>19</v>
      </c>
      <c r="AW618" s="155" t="s">
        <v>19</v>
      </c>
      <c r="AX618" s="155" t="s">
        <v>19</v>
      </c>
      <c r="AY618" s="155" t="s">
        <v>19</v>
      </c>
      <c r="AZ618" s="155" t="s">
        <v>19</v>
      </c>
      <c r="BA618" s="155" t="s">
        <v>19</v>
      </c>
      <c r="BB618" s="155" t="s">
        <v>19</v>
      </c>
      <c r="BC618" s="155" t="s">
        <v>19</v>
      </c>
      <c r="BD618" s="155"/>
      <c r="BE618" s="155" t="s">
        <v>19</v>
      </c>
      <c r="BF618" s="155" t="s">
        <v>19</v>
      </c>
      <c r="BG618" s="155" t="s">
        <v>19</v>
      </c>
      <c r="BH618" s="155" t="s">
        <v>19</v>
      </c>
      <c r="BI618" s="155" t="s">
        <v>19</v>
      </c>
      <c r="BJ618" s="155"/>
      <c r="BK618" s="155" t="s">
        <v>19</v>
      </c>
      <c r="BL618" s="155" t="s">
        <v>19</v>
      </c>
      <c r="BM618" s="155" t="s">
        <v>19</v>
      </c>
      <c r="BN618" s="155" t="s">
        <v>19</v>
      </c>
      <c r="BO618" s="155" t="s">
        <v>19</v>
      </c>
      <c r="BP618" s="155" t="s">
        <v>19</v>
      </c>
      <c r="BQ618" s="155" t="s">
        <v>19</v>
      </c>
    </row>
    <row r="619" ht="18.75" customHeight="1">
      <c r="A619" s="7" t="s">
        <v>3029</v>
      </c>
      <c r="B619" s="132" t="b">
        <v>1</v>
      </c>
      <c r="D619" s="162" t="s">
        <v>3030</v>
      </c>
      <c r="E619" s="67" t="s">
        <v>63</v>
      </c>
      <c r="F619" s="164" t="s">
        <v>445</v>
      </c>
      <c r="G619" s="162" t="s">
        <v>3031</v>
      </c>
      <c r="H619" s="162" t="s">
        <v>3032</v>
      </c>
      <c r="I619" s="7"/>
      <c r="J619" s="7"/>
      <c r="K619" s="7" t="s">
        <v>16</v>
      </c>
      <c r="L619" s="7" t="s">
        <v>16</v>
      </c>
      <c r="M619" s="7" t="s">
        <v>799</v>
      </c>
      <c r="N619" s="7" t="str">
        <f t="shared" si="5"/>
        <v>TRUE</v>
      </c>
      <c r="O619" s="155" t="s">
        <v>488</v>
      </c>
      <c r="P619" s="155" t="s">
        <v>1822</v>
      </c>
      <c r="Q619" s="155" t="s">
        <v>1823</v>
      </c>
      <c r="R619" s="7" t="s">
        <v>552</v>
      </c>
      <c r="S619" s="7" t="s">
        <v>833</v>
      </c>
      <c r="T619" s="135">
        <v>43.6</v>
      </c>
      <c r="U619" s="136">
        <v>-86.916667</v>
      </c>
      <c r="V619" s="137" t="s">
        <v>3033</v>
      </c>
      <c r="X619" s="165" t="s">
        <v>805</v>
      </c>
      <c r="Y619" s="161" t="s">
        <v>878</v>
      </c>
      <c r="Z619" s="155" t="s">
        <v>879</v>
      </c>
      <c r="AB619" s="7">
        <v>92.9</v>
      </c>
      <c r="AC619" s="155" t="s">
        <v>16</v>
      </c>
      <c r="AD619" s="7"/>
      <c r="AE619" s="156">
        <v>1.60000000000001</v>
      </c>
      <c r="AF619" s="156">
        <v>0.219999999999998</v>
      </c>
      <c r="AG619" s="155" t="s">
        <v>19</v>
      </c>
      <c r="AI619" s="155" t="s">
        <v>19</v>
      </c>
      <c r="AJ619" s="155" t="s">
        <v>19</v>
      </c>
      <c r="AK619" s="155"/>
      <c r="AL619" s="155" t="s">
        <v>19</v>
      </c>
      <c r="AM619" s="155" t="s">
        <v>19</v>
      </c>
      <c r="AN619" s="155" t="s">
        <v>19</v>
      </c>
      <c r="AP619" s="155" t="s">
        <v>19</v>
      </c>
      <c r="AQ619" s="155" t="s">
        <v>19</v>
      </c>
      <c r="AR619" s="155" t="s">
        <v>19</v>
      </c>
      <c r="AS619" s="155" t="s">
        <v>19</v>
      </c>
      <c r="AT619" s="155" t="s">
        <v>19</v>
      </c>
      <c r="AU619" s="155" t="s">
        <v>19</v>
      </c>
      <c r="AV619" s="155" t="s">
        <v>19</v>
      </c>
      <c r="AW619" s="155" t="s">
        <v>19</v>
      </c>
      <c r="AX619" s="155" t="s">
        <v>19</v>
      </c>
      <c r="AY619" s="155" t="s">
        <v>19</v>
      </c>
      <c r="AZ619" s="155" t="s">
        <v>19</v>
      </c>
      <c r="BA619" s="155" t="s">
        <v>19</v>
      </c>
      <c r="BB619" s="155" t="s">
        <v>19</v>
      </c>
      <c r="BC619" s="155" t="s">
        <v>19</v>
      </c>
      <c r="BD619" s="155"/>
      <c r="BE619" s="155" t="s">
        <v>19</v>
      </c>
      <c r="BF619" s="155" t="s">
        <v>19</v>
      </c>
      <c r="BG619" s="155" t="s">
        <v>19</v>
      </c>
      <c r="BH619" s="155" t="s">
        <v>19</v>
      </c>
      <c r="BI619" s="155" t="s">
        <v>19</v>
      </c>
      <c r="BJ619" s="155"/>
      <c r="BK619" s="155" t="s">
        <v>19</v>
      </c>
      <c r="BL619" s="155" t="s">
        <v>19</v>
      </c>
      <c r="BM619" s="155" t="s">
        <v>19</v>
      </c>
      <c r="BN619" s="155" t="s">
        <v>19</v>
      </c>
      <c r="BO619" s="155" t="s">
        <v>19</v>
      </c>
      <c r="BP619" s="155" t="s">
        <v>19</v>
      </c>
      <c r="BQ619" s="155" t="s">
        <v>19</v>
      </c>
    </row>
    <row r="620" ht="18.75" customHeight="1">
      <c r="A620" s="7" t="s">
        <v>3034</v>
      </c>
      <c r="B620" s="132" t="b">
        <v>1</v>
      </c>
      <c r="D620" s="162" t="s">
        <v>3030</v>
      </c>
      <c r="E620" s="67" t="s">
        <v>63</v>
      </c>
      <c r="F620" s="164" t="s">
        <v>445</v>
      </c>
      <c r="G620" s="162" t="s">
        <v>3031</v>
      </c>
      <c r="H620" s="162" t="s">
        <v>3035</v>
      </c>
      <c r="I620" s="7"/>
      <c r="J620" s="7"/>
      <c r="K620" s="7" t="s">
        <v>16</v>
      </c>
      <c r="L620" s="7" t="s">
        <v>16</v>
      </c>
      <c r="M620" s="7" t="s">
        <v>799</v>
      </c>
      <c r="N620" s="7" t="str">
        <f t="shared" si="5"/>
        <v>TRUE</v>
      </c>
      <c r="O620" s="155" t="s">
        <v>451</v>
      </c>
      <c r="P620" s="155" t="s">
        <v>1827</v>
      </c>
      <c r="Q620" s="155" t="s">
        <v>801</v>
      </c>
      <c r="R620" s="7" t="s">
        <v>552</v>
      </c>
      <c r="S620" s="7" t="s">
        <v>833</v>
      </c>
      <c r="T620" s="135">
        <v>43.6</v>
      </c>
      <c r="U620" s="136">
        <v>-86.916667</v>
      </c>
      <c r="V620" s="137" t="s">
        <v>3033</v>
      </c>
      <c r="X620" s="165" t="s">
        <v>805</v>
      </c>
      <c r="Y620" s="161" t="s">
        <v>878</v>
      </c>
      <c r="Z620" s="155" t="s">
        <v>879</v>
      </c>
      <c r="AB620" s="7">
        <v>92.9</v>
      </c>
      <c r="AC620" s="155" t="s">
        <v>16</v>
      </c>
      <c r="AD620" s="7"/>
      <c r="AE620" s="156">
        <v>1.60000000000001</v>
      </c>
      <c r="AF620" s="156">
        <v>0.219999999999998</v>
      </c>
      <c r="AG620" s="155" t="s">
        <v>19</v>
      </c>
      <c r="AI620" s="155" t="s">
        <v>19</v>
      </c>
      <c r="AJ620" s="155" t="s">
        <v>19</v>
      </c>
      <c r="AK620" s="155"/>
      <c r="AL620" s="155" t="s">
        <v>19</v>
      </c>
      <c r="AM620" s="155" t="s">
        <v>19</v>
      </c>
      <c r="AN620" s="155" t="s">
        <v>19</v>
      </c>
      <c r="AP620" s="155" t="s">
        <v>19</v>
      </c>
      <c r="AQ620" s="155" t="s">
        <v>19</v>
      </c>
      <c r="AR620" s="155" t="s">
        <v>19</v>
      </c>
      <c r="AS620" s="155" t="s">
        <v>19</v>
      </c>
      <c r="AT620" s="155" t="s">
        <v>19</v>
      </c>
      <c r="AU620" s="155" t="s">
        <v>19</v>
      </c>
      <c r="AV620" s="155" t="s">
        <v>19</v>
      </c>
      <c r="AW620" s="155" t="s">
        <v>19</v>
      </c>
      <c r="AX620" s="155" t="s">
        <v>19</v>
      </c>
      <c r="AY620" s="155" t="s">
        <v>19</v>
      </c>
      <c r="AZ620" s="155" t="s">
        <v>19</v>
      </c>
      <c r="BA620" s="155" t="s">
        <v>19</v>
      </c>
      <c r="BB620" s="155" t="s">
        <v>19</v>
      </c>
      <c r="BC620" s="155" t="s">
        <v>19</v>
      </c>
      <c r="BD620" s="155"/>
      <c r="BE620" s="155" t="s">
        <v>19</v>
      </c>
      <c r="BF620" s="155" t="s">
        <v>19</v>
      </c>
      <c r="BG620" s="155" t="s">
        <v>19</v>
      </c>
      <c r="BH620" s="155" t="s">
        <v>19</v>
      </c>
      <c r="BI620" s="155" t="s">
        <v>19</v>
      </c>
      <c r="BJ620" s="155"/>
      <c r="BK620" s="155" t="s">
        <v>19</v>
      </c>
      <c r="BL620" s="155" t="s">
        <v>19</v>
      </c>
      <c r="BM620" s="155" t="s">
        <v>19</v>
      </c>
      <c r="BN620" s="155" t="s">
        <v>19</v>
      </c>
      <c r="BO620" s="155" t="s">
        <v>19</v>
      </c>
      <c r="BP620" s="155" t="s">
        <v>19</v>
      </c>
      <c r="BQ620" s="155" t="s">
        <v>19</v>
      </c>
    </row>
    <row r="621" ht="18.75" customHeight="1">
      <c r="A621" s="7" t="s">
        <v>3036</v>
      </c>
      <c r="B621" s="132" t="b">
        <v>1</v>
      </c>
      <c r="D621" s="7" t="s">
        <v>3037</v>
      </c>
      <c r="E621" s="67" t="s">
        <v>63</v>
      </c>
      <c r="F621" s="164" t="s">
        <v>445</v>
      </c>
      <c r="G621" s="162" t="s">
        <v>3038</v>
      </c>
      <c r="H621" s="162" t="s">
        <v>3039</v>
      </c>
      <c r="I621" s="7"/>
      <c r="J621" s="7"/>
      <c r="K621" s="7" t="s">
        <v>16</v>
      </c>
      <c r="L621" s="7" t="s">
        <v>16</v>
      </c>
      <c r="M621" s="7" t="s">
        <v>799</v>
      </c>
      <c r="N621" s="7" t="str">
        <f t="shared" si="5"/>
        <v>TRUE</v>
      </c>
      <c r="O621" s="155" t="s">
        <v>488</v>
      </c>
      <c r="P621" s="155" t="s">
        <v>1822</v>
      </c>
      <c r="Q621" s="155" t="s">
        <v>1823</v>
      </c>
      <c r="R621" s="7" t="s">
        <v>552</v>
      </c>
      <c r="S621" s="7" t="s">
        <v>833</v>
      </c>
      <c r="T621" s="135">
        <v>43.6</v>
      </c>
      <c r="U621" s="136">
        <v>-86.916667</v>
      </c>
      <c r="V621" s="137" t="s">
        <v>3033</v>
      </c>
      <c r="X621" s="165" t="s">
        <v>805</v>
      </c>
      <c r="Y621" s="161" t="s">
        <v>878</v>
      </c>
      <c r="Z621" s="155" t="s">
        <v>879</v>
      </c>
      <c r="AB621" s="7">
        <v>50.0</v>
      </c>
      <c r="AC621" s="155" t="s">
        <v>16</v>
      </c>
      <c r="AD621" s="7"/>
      <c r="AE621" s="156">
        <v>1.60000000000001</v>
      </c>
      <c r="AF621" s="156">
        <v>0.219999999999998</v>
      </c>
      <c r="AG621" s="155" t="s">
        <v>19</v>
      </c>
      <c r="AI621" s="155" t="s">
        <v>19</v>
      </c>
      <c r="AJ621" s="155" t="s">
        <v>19</v>
      </c>
      <c r="AK621" s="155"/>
      <c r="AL621" s="155" t="s">
        <v>19</v>
      </c>
      <c r="AM621" s="155" t="s">
        <v>19</v>
      </c>
      <c r="AN621" s="155" t="s">
        <v>19</v>
      </c>
      <c r="AP621" s="155" t="s">
        <v>19</v>
      </c>
      <c r="AQ621" s="155" t="s">
        <v>19</v>
      </c>
      <c r="AR621" s="155" t="s">
        <v>19</v>
      </c>
      <c r="AS621" s="155" t="s">
        <v>19</v>
      </c>
      <c r="AT621" s="155" t="s">
        <v>19</v>
      </c>
      <c r="AU621" s="155" t="s">
        <v>19</v>
      </c>
      <c r="AV621" s="155" t="s">
        <v>19</v>
      </c>
      <c r="AW621" s="155" t="s">
        <v>19</v>
      </c>
      <c r="AX621" s="155" t="s">
        <v>19</v>
      </c>
      <c r="AY621" s="155" t="s">
        <v>19</v>
      </c>
      <c r="AZ621" s="155" t="s">
        <v>19</v>
      </c>
      <c r="BA621" s="155" t="s">
        <v>19</v>
      </c>
      <c r="BB621" s="155" t="s">
        <v>19</v>
      </c>
      <c r="BC621" s="155" t="s">
        <v>19</v>
      </c>
      <c r="BD621" s="155"/>
      <c r="BE621" s="155" t="s">
        <v>19</v>
      </c>
      <c r="BF621" s="155" t="s">
        <v>19</v>
      </c>
      <c r="BG621" s="155" t="s">
        <v>19</v>
      </c>
      <c r="BH621" s="155" t="s">
        <v>19</v>
      </c>
      <c r="BI621" s="155" t="s">
        <v>19</v>
      </c>
      <c r="BJ621" s="155"/>
      <c r="BK621" s="155" t="s">
        <v>19</v>
      </c>
      <c r="BL621" s="155" t="s">
        <v>19</v>
      </c>
      <c r="BM621" s="155" t="s">
        <v>19</v>
      </c>
      <c r="BN621" s="155" t="s">
        <v>19</v>
      </c>
      <c r="BO621" s="155" t="s">
        <v>19</v>
      </c>
      <c r="BP621" s="155" t="s">
        <v>19</v>
      </c>
      <c r="BQ621" s="155" t="s">
        <v>19</v>
      </c>
    </row>
    <row r="622" ht="18.75" customHeight="1">
      <c r="A622" s="7" t="s">
        <v>3040</v>
      </c>
      <c r="B622" s="132" t="b">
        <v>1</v>
      </c>
      <c r="D622" s="7" t="s">
        <v>3037</v>
      </c>
      <c r="E622" s="67" t="s">
        <v>63</v>
      </c>
      <c r="F622" s="164" t="s">
        <v>445</v>
      </c>
      <c r="G622" s="162" t="s">
        <v>3038</v>
      </c>
      <c r="H622" s="162" t="s">
        <v>3041</v>
      </c>
      <c r="I622" s="7"/>
      <c r="J622" s="7"/>
      <c r="K622" s="7" t="s">
        <v>16</v>
      </c>
      <c r="L622" s="7" t="s">
        <v>16</v>
      </c>
      <c r="M622" s="7" t="s">
        <v>799</v>
      </c>
      <c r="N622" s="7" t="str">
        <f t="shared" si="5"/>
        <v>TRUE</v>
      </c>
      <c r="O622" s="155" t="s">
        <v>451</v>
      </c>
      <c r="P622" s="155" t="s">
        <v>1827</v>
      </c>
      <c r="Q622" s="155" t="s">
        <v>801</v>
      </c>
      <c r="R622" s="7" t="s">
        <v>552</v>
      </c>
      <c r="S622" s="7" t="s">
        <v>833</v>
      </c>
      <c r="T622" s="135">
        <v>43.6</v>
      </c>
      <c r="U622" s="136">
        <v>-86.916667</v>
      </c>
      <c r="V622" s="137" t="s">
        <v>3033</v>
      </c>
      <c r="X622" s="165" t="s">
        <v>805</v>
      </c>
      <c r="Y622" s="161" t="s">
        <v>878</v>
      </c>
      <c r="Z622" s="155" t="s">
        <v>879</v>
      </c>
      <c r="AB622" s="7">
        <v>50.0</v>
      </c>
      <c r="AC622" s="155" t="s">
        <v>16</v>
      </c>
      <c r="AD622" s="7"/>
      <c r="AE622" s="161">
        <v>1.60000000000001</v>
      </c>
      <c r="AF622" s="161">
        <v>0.219999999999998</v>
      </c>
      <c r="AG622" s="155" t="s">
        <v>19</v>
      </c>
      <c r="AI622" s="161" t="s">
        <v>19</v>
      </c>
      <c r="AJ622" s="161" t="s">
        <v>19</v>
      </c>
      <c r="AK622" s="161"/>
      <c r="AL622" s="161" t="s">
        <v>19</v>
      </c>
      <c r="AM622" s="161" t="s">
        <v>19</v>
      </c>
      <c r="AN622" s="161" t="s">
        <v>19</v>
      </c>
      <c r="AP622" s="161" t="s">
        <v>19</v>
      </c>
      <c r="AQ622" s="161" t="s">
        <v>19</v>
      </c>
      <c r="AR622" s="161" t="s">
        <v>19</v>
      </c>
      <c r="AS622" s="161" t="s">
        <v>19</v>
      </c>
      <c r="AT622" s="161" t="s">
        <v>19</v>
      </c>
      <c r="AU622" s="161" t="s">
        <v>19</v>
      </c>
      <c r="AV622" s="161" t="s">
        <v>19</v>
      </c>
      <c r="AW622" s="161" t="s">
        <v>19</v>
      </c>
      <c r="AX622" s="161" t="s">
        <v>19</v>
      </c>
      <c r="AY622" s="161" t="s">
        <v>19</v>
      </c>
      <c r="AZ622" s="161" t="s">
        <v>19</v>
      </c>
      <c r="BA622" s="161" t="s">
        <v>19</v>
      </c>
      <c r="BB622" s="161" t="s">
        <v>19</v>
      </c>
      <c r="BC622" s="161" t="s">
        <v>19</v>
      </c>
      <c r="BD622" s="161"/>
      <c r="BE622" s="161" t="s">
        <v>19</v>
      </c>
      <c r="BF622" s="161" t="s">
        <v>19</v>
      </c>
      <c r="BG622" s="161" t="s">
        <v>19</v>
      </c>
      <c r="BH622" s="161" t="s">
        <v>19</v>
      </c>
      <c r="BI622" s="161" t="s">
        <v>19</v>
      </c>
      <c r="BJ622" s="161"/>
      <c r="BK622" s="161" t="s">
        <v>19</v>
      </c>
      <c r="BL622" s="161" t="s">
        <v>19</v>
      </c>
      <c r="BM622" s="161" t="s">
        <v>19</v>
      </c>
      <c r="BN622" s="161" t="s">
        <v>19</v>
      </c>
      <c r="BO622" s="161" t="s">
        <v>19</v>
      </c>
      <c r="BP622" s="161" t="s">
        <v>19</v>
      </c>
      <c r="BQ622" s="161" t="s">
        <v>19</v>
      </c>
    </row>
    <row r="623" ht="18.75" customHeight="1">
      <c r="A623" s="7" t="s">
        <v>3042</v>
      </c>
      <c r="B623" s="132" t="b">
        <v>1</v>
      </c>
      <c r="D623" s="162" t="s">
        <v>3043</v>
      </c>
      <c r="E623" s="67" t="s">
        <v>63</v>
      </c>
      <c r="F623" s="164" t="s">
        <v>445</v>
      </c>
      <c r="G623" s="162" t="s">
        <v>3044</v>
      </c>
      <c r="H623" s="162" t="s">
        <v>3045</v>
      </c>
      <c r="I623" s="161"/>
      <c r="J623" s="161"/>
      <c r="K623" s="161" t="s">
        <v>16</v>
      </c>
      <c r="L623" s="161" t="s">
        <v>16</v>
      </c>
      <c r="M623" s="7" t="s">
        <v>799</v>
      </c>
      <c r="N623" s="7" t="str">
        <f t="shared" si="5"/>
        <v>TRUE</v>
      </c>
      <c r="O623" s="155" t="s">
        <v>488</v>
      </c>
      <c r="P623" s="155" t="s">
        <v>1822</v>
      </c>
      <c r="Q623" s="155" t="s">
        <v>1823</v>
      </c>
      <c r="R623" s="7" t="s">
        <v>552</v>
      </c>
      <c r="S623" s="7" t="s">
        <v>833</v>
      </c>
      <c r="T623" s="135">
        <v>43.6</v>
      </c>
      <c r="U623" s="136">
        <v>-86.916667</v>
      </c>
      <c r="V623" s="137" t="s">
        <v>3033</v>
      </c>
      <c r="X623" s="165" t="s">
        <v>805</v>
      </c>
      <c r="Y623" s="161" t="s">
        <v>878</v>
      </c>
      <c r="Z623" s="155" t="s">
        <v>879</v>
      </c>
      <c r="AB623" s="7">
        <v>36.8</v>
      </c>
      <c r="AC623" s="155" t="s">
        <v>16</v>
      </c>
      <c r="AD623" s="7"/>
      <c r="AE623" s="156">
        <v>1.60000000000001</v>
      </c>
      <c r="AF623" s="156">
        <v>0.219999999999997</v>
      </c>
      <c r="AG623" s="155" t="s">
        <v>19</v>
      </c>
      <c r="AI623" s="155" t="s">
        <v>19</v>
      </c>
      <c r="AJ623" s="155" t="s">
        <v>19</v>
      </c>
      <c r="AK623" s="155"/>
      <c r="AL623" s="155" t="s">
        <v>19</v>
      </c>
      <c r="AM623" s="155" t="s">
        <v>19</v>
      </c>
      <c r="AN623" s="155" t="s">
        <v>19</v>
      </c>
      <c r="AP623" s="155" t="s">
        <v>19</v>
      </c>
      <c r="AQ623" s="155" t="s">
        <v>19</v>
      </c>
      <c r="AR623" s="155" t="s">
        <v>19</v>
      </c>
      <c r="AS623" s="155" t="s">
        <v>19</v>
      </c>
      <c r="AT623" s="155" t="s">
        <v>19</v>
      </c>
      <c r="AU623" s="155" t="s">
        <v>19</v>
      </c>
      <c r="AV623" s="155" t="s">
        <v>19</v>
      </c>
      <c r="AW623" s="155" t="s">
        <v>19</v>
      </c>
      <c r="AX623" s="155" t="s">
        <v>19</v>
      </c>
      <c r="AY623" s="155" t="s">
        <v>19</v>
      </c>
      <c r="AZ623" s="155" t="s">
        <v>19</v>
      </c>
      <c r="BA623" s="155" t="s">
        <v>19</v>
      </c>
      <c r="BB623" s="155" t="s">
        <v>19</v>
      </c>
      <c r="BC623" s="155" t="s">
        <v>19</v>
      </c>
      <c r="BD623" s="155"/>
      <c r="BE623" s="155" t="s">
        <v>19</v>
      </c>
      <c r="BF623" s="155" t="s">
        <v>19</v>
      </c>
      <c r="BG623" s="155" t="s">
        <v>19</v>
      </c>
      <c r="BH623" s="155" t="s">
        <v>19</v>
      </c>
      <c r="BI623" s="155" t="s">
        <v>19</v>
      </c>
      <c r="BJ623" s="155"/>
      <c r="BK623" s="155" t="s">
        <v>19</v>
      </c>
      <c r="BL623" s="155" t="s">
        <v>19</v>
      </c>
      <c r="BM623" s="155" t="s">
        <v>19</v>
      </c>
      <c r="BN623" s="155" t="s">
        <v>19</v>
      </c>
      <c r="BO623" s="155" t="s">
        <v>19</v>
      </c>
      <c r="BP623" s="155" t="s">
        <v>19</v>
      </c>
      <c r="BQ623" s="155" t="s">
        <v>19</v>
      </c>
    </row>
    <row r="624" ht="18.75" customHeight="1">
      <c r="A624" s="7" t="s">
        <v>3046</v>
      </c>
      <c r="B624" s="132" t="b">
        <v>1</v>
      </c>
      <c r="D624" s="162" t="s">
        <v>3043</v>
      </c>
      <c r="E624" s="67" t="s">
        <v>63</v>
      </c>
      <c r="F624" s="164" t="s">
        <v>445</v>
      </c>
      <c r="G624" s="162" t="s">
        <v>3044</v>
      </c>
      <c r="H624" s="162" t="s">
        <v>3047</v>
      </c>
      <c r="I624" s="7"/>
      <c r="J624" s="7"/>
      <c r="K624" s="7" t="s">
        <v>16</v>
      </c>
      <c r="L624" s="7" t="s">
        <v>16</v>
      </c>
      <c r="M624" s="7" t="s">
        <v>799</v>
      </c>
      <c r="N624" s="7" t="str">
        <f t="shared" si="5"/>
        <v>TRUE</v>
      </c>
      <c r="O624" s="155" t="s">
        <v>451</v>
      </c>
      <c r="P624" s="155" t="s">
        <v>1827</v>
      </c>
      <c r="Q624" s="155" t="s">
        <v>801</v>
      </c>
      <c r="R624" s="7" t="s">
        <v>552</v>
      </c>
      <c r="S624" s="7" t="s">
        <v>833</v>
      </c>
      <c r="T624" s="135">
        <v>43.6</v>
      </c>
      <c r="U624" s="136">
        <v>-86.916667</v>
      </c>
      <c r="V624" s="137" t="s">
        <v>3033</v>
      </c>
      <c r="X624" s="165" t="s">
        <v>805</v>
      </c>
      <c r="Y624" s="161" t="s">
        <v>878</v>
      </c>
      <c r="Z624" s="155" t="s">
        <v>879</v>
      </c>
      <c r="AB624" s="7">
        <v>36.8</v>
      </c>
      <c r="AC624" s="155" t="s">
        <v>16</v>
      </c>
      <c r="AD624" s="7"/>
      <c r="AE624" s="156">
        <v>1.60000000000001</v>
      </c>
      <c r="AF624" s="156">
        <v>0.219999999999997</v>
      </c>
      <c r="AG624" s="155" t="s">
        <v>19</v>
      </c>
      <c r="AI624" s="155" t="s">
        <v>19</v>
      </c>
      <c r="AJ624" s="155" t="s">
        <v>19</v>
      </c>
      <c r="AK624" s="155"/>
      <c r="AL624" s="155" t="s">
        <v>19</v>
      </c>
      <c r="AM624" s="155" t="s">
        <v>19</v>
      </c>
      <c r="AN624" s="155" t="s">
        <v>19</v>
      </c>
      <c r="AP624" s="155" t="s">
        <v>19</v>
      </c>
      <c r="AQ624" s="155" t="s">
        <v>19</v>
      </c>
      <c r="AR624" s="155" t="s">
        <v>19</v>
      </c>
      <c r="AS624" s="155" t="s">
        <v>19</v>
      </c>
      <c r="AT624" s="155" t="s">
        <v>19</v>
      </c>
      <c r="AU624" s="155" t="s">
        <v>19</v>
      </c>
      <c r="AV624" s="155" t="s">
        <v>19</v>
      </c>
      <c r="AW624" s="155" t="s">
        <v>19</v>
      </c>
      <c r="AX624" s="155" t="s">
        <v>19</v>
      </c>
      <c r="AY624" s="155" t="s">
        <v>19</v>
      </c>
      <c r="AZ624" s="155" t="s">
        <v>19</v>
      </c>
      <c r="BA624" s="155" t="s">
        <v>19</v>
      </c>
      <c r="BB624" s="155" t="s">
        <v>19</v>
      </c>
      <c r="BC624" s="155" t="s">
        <v>19</v>
      </c>
      <c r="BD624" s="155"/>
      <c r="BE624" s="155" t="s">
        <v>19</v>
      </c>
      <c r="BF624" s="155" t="s">
        <v>19</v>
      </c>
      <c r="BG624" s="155" t="s">
        <v>19</v>
      </c>
      <c r="BH624" s="155" t="s">
        <v>19</v>
      </c>
      <c r="BI624" s="155" t="s">
        <v>19</v>
      </c>
      <c r="BJ624" s="155"/>
      <c r="BK624" s="155" t="s">
        <v>19</v>
      </c>
      <c r="BL624" s="155" t="s">
        <v>19</v>
      </c>
      <c r="BM624" s="155" t="s">
        <v>19</v>
      </c>
      <c r="BN624" s="155" t="s">
        <v>19</v>
      </c>
      <c r="BO624" s="155" t="s">
        <v>19</v>
      </c>
      <c r="BP624" s="155" t="s">
        <v>19</v>
      </c>
      <c r="BQ624" s="155" t="s">
        <v>19</v>
      </c>
    </row>
    <row r="625" ht="18.75" customHeight="1">
      <c r="A625" s="7" t="s">
        <v>3048</v>
      </c>
      <c r="B625" s="132" t="b">
        <v>1</v>
      </c>
      <c r="D625" s="162" t="s">
        <v>3049</v>
      </c>
      <c r="E625" s="67" t="s">
        <v>63</v>
      </c>
      <c r="F625" s="164" t="s">
        <v>445</v>
      </c>
      <c r="G625" s="162" t="s">
        <v>3050</v>
      </c>
      <c r="H625" s="162" t="s">
        <v>3051</v>
      </c>
      <c r="I625" s="7"/>
      <c r="J625" s="7"/>
      <c r="K625" s="7" t="s">
        <v>16</v>
      </c>
      <c r="L625" s="7" t="s">
        <v>16</v>
      </c>
      <c r="M625" s="7" t="s">
        <v>799</v>
      </c>
      <c r="N625" s="7" t="str">
        <f t="shared" si="5"/>
        <v>TRUE</v>
      </c>
      <c r="O625" s="155" t="s">
        <v>488</v>
      </c>
      <c r="P625" s="155" t="s">
        <v>1822</v>
      </c>
      <c r="Q625" s="155" t="s">
        <v>1823</v>
      </c>
      <c r="R625" s="7" t="s">
        <v>552</v>
      </c>
      <c r="S625" s="7" t="s">
        <v>833</v>
      </c>
      <c r="T625" s="135">
        <v>43.6</v>
      </c>
      <c r="U625" s="136">
        <v>-86.916667</v>
      </c>
      <c r="V625" s="137" t="s">
        <v>3033</v>
      </c>
      <c r="X625" s="165" t="s">
        <v>805</v>
      </c>
      <c r="Y625" s="161" t="s">
        <v>878</v>
      </c>
      <c r="Z625" s="155" t="s">
        <v>879</v>
      </c>
      <c r="AB625" s="7">
        <v>2.0</v>
      </c>
      <c r="AC625" s="155" t="s">
        <v>16</v>
      </c>
      <c r="AD625" s="7"/>
      <c r="AE625" s="156">
        <v>1.60000000000001</v>
      </c>
      <c r="AF625" s="156">
        <v>0.219999999999997</v>
      </c>
      <c r="AG625" s="155" t="s">
        <v>19</v>
      </c>
      <c r="AI625" s="155" t="s">
        <v>19</v>
      </c>
      <c r="AJ625" s="155" t="s">
        <v>19</v>
      </c>
      <c r="AK625" s="155"/>
      <c r="AL625" s="155" t="s">
        <v>19</v>
      </c>
      <c r="AM625" s="155" t="s">
        <v>19</v>
      </c>
      <c r="AN625" s="155" t="s">
        <v>19</v>
      </c>
      <c r="AP625" s="155" t="s">
        <v>19</v>
      </c>
      <c r="AQ625" s="155" t="s">
        <v>19</v>
      </c>
      <c r="AR625" s="155" t="s">
        <v>19</v>
      </c>
      <c r="AS625" s="155" t="s">
        <v>19</v>
      </c>
      <c r="AT625" s="155" t="s">
        <v>19</v>
      </c>
      <c r="AU625" s="155" t="s">
        <v>19</v>
      </c>
      <c r="AV625" s="155" t="s">
        <v>19</v>
      </c>
      <c r="AW625" s="155" t="s">
        <v>19</v>
      </c>
      <c r="AX625" s="155" t="s">
        <v>19</v>
      </c>
      <c r="AY625" s="155" t="s">
        <v>19</v>
      </c>
      <c r="AZ625" s="155" t="s">
        <v>19</v>
      </c>
      <c r="BA625" s="155" t="s">
        <v>19</v>
      </c>
      <c r="BB625" s="155" t="s">
        <v>19</v>
      </c>
      <c r="BC625" s="155" t="s">
        <v>19</v>
      </c>
      <c r="BD625" s="155"/>
      <c r="BE625" s="155" t="s">
        <v>19</v>
      </c>
      <c r="BF625" s="155" t="s">
        <v>19</v>
      </c>
      <c r="BG625" s="155" t="s">
        <v>19</v>
      </c>
      <c r="BH625" s="155" t="s">
        <v>19</v>
      </c>
      <c r="BI625" s="155" t="s">
        <v>19</v>
      </c>
      <c r="BJ625" s="155"/>
      <c r="BK625" s="155" t="s">
        <v>19</v>
      </c>
      <c r="BL625" s="155" t="s">
        <v>19</v>
      </c>
      <c r="BM625" s="155" t="s">
        <v>19</v>
      </c>
      <c r="BN625" s="155" t="s">
        <v>19</v>
      </c>
      <c r="BO625" s="155" t="s">
        <v>19</v>
      </c>
      <c r="BP625" s="155" t="s">
        <v>19</v>
      </c>
      <c r="BQ625" s="155" t="s">
        <v>19</v>
      </c>
    </row>
    <row r="626" ht="18.75" customHeight="1">
      <c r="A626" s="7" t="s">
        <v>3052</v>
      </c>
      <c r="B626" s="132" t="b">
        <v>1</v>
      </c>
      <c r="D626" s="162" t="s">
        <v>3049</v>
      </c>
      <c r="E626" s="67" t="s">
        <v>63</v>
      </c>
      <c r="F626" s="164" t="s">
        <v>445</v>
      </c>
      <c r="G626" s="162" t="s">
        <v>3050</v>
      </c>
      <c r="H626" s="162" t="s">
        <v>3053</v>
      </c>
      <c r="I626" s="7"/>
      <c r="J626" s="7"/>
      <c r="K626" s="7" t="s">
        <v>16</v>
      </c>
      <c r="L626" s="7" t="s">
        <v>16</v>
      </c>
      <c r="M626" s="7" t="s">
        <v>799</v>
      </c>
      <c r="N626" s="7" t="str">
        <f t="shared" si="5"/>
        <v>TRUE</v>
      </c>
      <c r="O626" s="155" t="s">
        <v>451</v>
      </c>
      <c r="P626" s="155" t="s">
        <v>1827</v>
      </c>
      <c r="Q626" s="155" t="s">
        <v>801</v>
      </c>
      <c r="R626" s="7" t="s">
        <v>552</v>
      </c>
      <c r="S626" s="7" t="s">
        <v>833</v>
      </c>
      <c r="T626" s="135">
        <v>43.6</v>
      </c>
      <c r="U626" s="136">
        <v>-86.916667</v>
      </c>
      <c r="V626" s="137" t="s">
        <v>3033</v>
      </c>
      <c r="X626" s="165" t="s">
        <v>805</v>
      </c>
      <c r="Y626" s="161" t="s">
        <v>878</v>
      </c>
      <c r="Z626" s="155" t="s">
        <v>879</v>
      </c>
      <c r="AB626" s="7">
        <v>2.0</v>
      </c>
      <c r="AC626" s="155" t="s">
        <v>16</v>
      </c>
      <c r="AD626" s="7"/>
      <c r="AE626" s="156">
        <v>1.60000000000001</v>
      </c>
      <c r="AF626" s="156">
        <v>0.219999999999997</v>
      </c>
      <c r="AG626" s="155" t="s">
        <v>19</v>
      </c>
      <c r="AI626" s="155" t="s">
        <v>19</v>
      </c>
      <c r="AJ626" s="155" t="s">
        <v>19</v>
      </c>
      <c r="AK626" s="155"/>
      <c r="AL626" s="155" t="s">
        <v>19</v>
      </c>
      <c r="AM626" s="155" t="s">
        <v>19</v>
      </c>
      <c r="AN626" s="155" t="s">
        <v>19</v>
      </c>
      <c r="AP626" s="155" t="s">
        <v>19</v>
      </c>
      <c r="AQ626" s="155" t="s">
        <v>19</v>
      </c>
      <c r="AR626" s="155" t="s">
        <v>19</v>
      </c>
      <c r="AS626" s="155" t="s">
        <v>19</v>
      </c>
      <c r="AT626" s="155" t="s">
        <v>19</v>
      </c>
      <c r="AU626" s="155" t="s">
        <v>19</v>
      </c>
      <c r="AV626" s="155" t="s">
        <v>19</v>
      </c>
      <c r="AW626" s="155" t="s">
        <v>19</v>
      </c>
      <c r="AX626" s="155" t="s">
        <v>19</v>
      </c>
      <c r="AY626" s="155" t="s">
        <v>19</v>
      </c>
      <c r="AZ626" s="155" t="s">
        <v>19</v>
      </c>
      <c r="BA626" s="155" t="s">
        <v>19</v>
      </c>
      <c r="BB626" s="155" t="s">
        <v>19</v>
      </c>
      <c r="BC626" s="155" t="s">
        <v>19</v>
      </c>
      <c r="BD626" s="155"/>
      <c r="BE626" s="155" t="s">
        <v>19</v>
      </c>
      <c r="BF626" s="155" t="s">
        <v>19</v>
      </c>
      <c r="BG626" s="155" t="s">
        <v>19</v>
      </c>
      <c r="BH626" s="155" t="s">
        <v>19</v>
      </c>
      <c r="BI626" s="155" t="s">
        <v>19</v>
      </c>
      <c r="BJ626" s="155"/>
      <c r="BK626" s="155" t="s">
        <v>19</v>
      </c>
      <c r="BL626" s="155" t="s">
        <v>19</v>
      </c>
      <c r="BM626" s="155" t="s">
        <v>19</v>
      </c>
      <c r="BN626" s="155" t="s">
        <v>19</v>
      </c>
      <c r="BO626" s="155" t="s">
        <v>19</v>
      </c>
      <c r="BP626" s="155" t="s">
        <v>19</v>
      </c>
      <c r="BQ626" s="155" t="s">
        <v>19</v>
      </c>
    </row>
    <row r="627" ht="18.75" customHeight="1">
      <c r="A627" s="7" t="s">
        <v>3054</v>
      </c>
      <c r="B627" s="132" t="b">
        <v>1</v>
      </c>
      <c r="D627" s="162" t="s">
        <v>3055</v>
      </c>
      <c r="E627" s="67" t="s">
        <v>63</v>
      </c>
      <c r="F627" s="164" t="s">
        <v>445</v>
      </c>
      <c r="G627" s="162" t="s">
        <v>3056</v>
      </c>
      <c r="H627" s="162" t="s">
        <v>3057</v>
      </c>
      <c r="I627" s="7"/>
      <c r="J627" s="7"/>
      <c r="K627" s="7" t="s">
        <v>16</v>
      </c>
      <c r="L627" s="7" t="s">
        <v>16</v>
      </c>
      <c r="M627" s="7" t="s">
        <v>799</v>
      </c>
      <c r="N627" s="7" t="str">
        <f t="shared" si="5"/>
        <v>TRUE</v>
      </c>
      <c r="O627" s="155" t="s">
        <v>488</v>
      </c>
      <c r="P627" s="155" t="s">
        <v>1822</v>
      </c>
      <c r="Q627" s="155" t="s">
        <v>1823</v>
      </c>
      <c r="R627" s="7" t="s">
        <v>552</v>
      </c>
      <c r="S627" s="7" t="s">
        <v>833</v>
      </c>
      <c r="T627" s="135">
        <v>42.733333</v>
      </c>
      <c r="U627" s="136">
        <v>-87.0</v>
      </c>
      <c r="V627" s="137" t="s">
        <v>3058</v>
      </c>
      <c r="X627" s="165" t="s">
        <v>805</v>
      </c>
      <c r="Y627" s="161" t="s">
        <v>878</v>
      </c>
      <c r="Z627" s="155" t="s">
        <v>879</v>
      </c>
      <c r="AB627" s="7">
        <v>147.9</v>
      </c>
      <c r="AC627" s="155" t="s">
        <v>16</v>
      </c>
      <c r="AD627" s="7"/>
      <c r="AE627" s="156">
        <v>1.60000000000001</v>
      </c>
      <c r="AF627" s="156">
        <v>0.219999999999997</v>
      </c>
      <c r="AG627" s="155" t="s">
        <v>19</v>
      </c>
      <c r="AI627" s="155" t="s">
        <v>19</v>
      </c>
      <c r="AJ627" s="155" t="s">
        <v>19</v>
      </c>
      <c r="AK627" s="155"/>
      <c r="AL627" s="155" t="s">
        <v>19</v>
      </c>
      <c r="AM627" s="155" t="s">
        <v>19</v>
      </c>
      <c r="AN627" s="155" t="s">
        <v>19</v>
      </c>
      <c r="AP627" s="155" t="s">
        <v>19</v>
      </c>
      <c r="AQ627" s="155" t="s">
        <v>19</v>
      </c>
      <c r="AR627" s="155" t="s">
        <v>19</v>
      </c>
      <c r="AS627" s="155" t="s">
        <v>19</v>
      </c>
      <c r="AT627" s="155" t="s">
        <v>19</v>
      </c>
      <c r="AU627" s="155" t="s">
        <v>19</v>
      </c>
      <c r="AV627" s="155" t="s">
        <v>19</v>
      </c>
      <c r="AW627" s="155" t="s">
        <v>19</v>
      </c>
      <c r="AX627" s="155" t="s">
        <v>19</v>
      </c>
      <c r="AY627" s="155" t="s">
        <v>19</v>
      </c>
      <c r="AZ627" s="155" t="s">
        <v>19</v>
      </c>
      <c r="BA627" s="155" t="s">
        <v>19</v>
      </c>
      <c r="BB627" s="155" t="s">
        <v>19</v>
      </c>
      <c r="BC627" s="155" t="s">
        <v>19</v>
      </c>
      <c r="BD627" s="155"/>
      <c r="BE627" s="155" t="s">
        <v>19</v>
      </c>
      <c r="BF627" s="155" t="s">
        <v>19</v>
      </c>
      <c r="BG627" s="155" t="s">
        <v>19</v>
      </c>
      <c r="BH627" s="155" t="s">
        <v>19</v>
      </c>
      <c r="BI627" s="155" t="s">
        <v>19</v>
      </c>
      <c r="BJ627" s="155"/>
      <c r="BK627" s="155" t="s">
        <v>19</v>
      </c>
      <c r="BL627" s="155" t="s">
        <v>19</v>
      </c>
      <c r="BM627" s="155" t="s">
        <v>19</v>
      </c>
      <c r="BN627" s="155" t="s">
        <v>19</v>
      </c>
      <c r="BO627" s="155" t="s">
        <v>19</v>
      </c>
      <c r="BP627" s="155" t="s">
        <v>19</v>
      </c>
      <c r="BQ627" s="155" t="s">
        <v>19</v>
      </c>
    </row>
    <row r="628" ht="18.75" customHeight="1">
      <c r="A628" s="7" t="s">
        <v>3059</v>
      </c>
      <c r="B628" s="132" t="b">
        <v>1</v>
      </c>
      <c r="D628" s="162" t="s">
        <v>3055</v>
      </c>
      <c r="E628" s="67" t="s">
        <v>63</v>
      </c>
      <c r="F628" s="164" t="s">
        <v>445</v>
      </c>
      <c r="G628" s="162" t="s">
        <v>3056</v>
      </c>
      <c r="H628" s="162" t="s">
        <v>3060</v>
      </c>
      <c r="I628" s="7"/>
      <c r="J628" s="7"/>
      <c r="K628" s="7" t="s">
        <v>16</v>
      </c>
      <c r="L628" s="7" t="s">
        <v>16</v>
      </c>
      <c r="M628" s="7" t="s">
        <v>799</v>
      </c>
      <c r="N628" s="7" t="str">
        <f t="shared" si="5"/>
        <v>TRUE</v>
      </c>
      <c r="O628" s="155" t="s">
        <v>451</v>
      </c>
      <c r="P628" s="155" t="s">
        <v>1827</v>
      </c>
      <c r="Q628" s="155" t="s">
        <v>801</v>
      </c>
      <c r="R628" s="7" t="s">
        <v>552</v>
      </c>
      <c r="S628" s="7" t="s">
        <v>833</v>
      </c>
      <c r="T628" s="135">
        <v>42.733333</v>
      </c>
      <c r="U628" s="136">
        <v>-87.0</v>
      </c>
      <c r="V628" s="137" t="s">
        <v>3058</v>
      </c>
      <c r="X628" s="165" t="s">
        <v>805</v>
      </c>
      <c r="Y628" s="161" t="s">
        <v>878</v>
      </c>
      <c r="Z628" s="155" t="s">
        <v>879</v>
      </c>
      <c r="AB628" s="7">
        <v>147.9</v>
      </c>
      <c r="AC628" s="155" t="s">
        <v>16</v>
      </c>
      <c r="AD628" s="7"/>
      <c r="AE628" s="156">
        <v>1.60000000000001</v>
      </c>
      <c r="AF628" s="156">
        <v>0.219999999999997</v>
      </c>
      <c r="AG628" s="155" t="s">
        <v>19</v>
      </c>
      <c r="AI628" s="155" t="s">
        <v>19</v>
      </c>
      <c r="AJ628" s="155" t="s">
        <v>19</v>
      </c>
      <c r="AK628" s="155"/>
      <c r="AL628" s="155" t="s">
        <v>19</v>
      </c>
      <c r="AM628" s="155" t="s">
        <v>19</v>
      </c>
      <c r="AN628" s="155" t="s">
        <v>19</v>
      </c>
      <c r="AP628" s="155" t="s">
        <v>19</v>
      </c>
      <c r="AQ628" s="155" t="s">
        <v>19</v>
      </c>
      <c r="AR628" s="155" t="s">
        <v>19</v>
      </c>
      <c r="AS628" s="155" t="s">
        <v>19</v>
      </c>
      <c r="AT628" s="155" t="s">
        <v>19</v>
      </c>
      <c r="AU628" s="155" t="s">
        <v>19</v>
      </c>
      <c r="AV628" s="155" t="s">
        <v>19</v>
      </c>
      <c r="AW628" s="155" t="s">
        <v>19</v>
      </c>
      <c r="AX628" s="155" t="s">
        <v>19</v>
      </c>
      <c r="AY628" s="155" t="s">
        <v>19</v>
      </c>
      <c r="AZ628" s="155" t="s">
        <v>19</v>
      </c>
      <c r="BA628" s="155" t="s">
        <v>19</v>
      </c>
      <c r="BB628" s="155" t="s">
        <v>19</v>
      </c>
      <c r="BC628" s="155" t="s">
        <v>19</v>
      </c>
      <c r="BD628" s="155"/>
      <c r="BE628" s="155" t="s">
        <v>19</v>
      </c>
      <c r="BF628" s="155" t="s">
        <v>19</v>
      </c>
      <c r="BG628" s="155" t="s">
        <v>19</v>
      </c>
      <c r="BH628" s="155" t="s">
        <v>19</v>
      </c>
      <c r="BI628" s="155" t="s">
        <v>19</v>
      </c>
      <c r="BJ628" s="155"/>
      <c r="BK628" s="155" t="s">
        <v>19</v>
      </c>
      <c r="BL628" s="155" t="s">
        <v>19</v>
      </c>
      <c r="BM628" s="155" t="s">
        <v>19</v>
      </c>
      <c r="BN628" s="155" t="s">
        <v>19</v>
      </c>
      <c r="BO628" s="155" t="s">
        <v>19</v>
      </c>
      <c r="BP628" s="155" t="s">
        <v>19</v>
      </c>
      <c r="BQ628" s="155" t="s">
        <v>19</v>
      </c>
    </row>
    <row r="629" ht="18.75" customHeight="1">
      <c r="A629" s="7" t="s">
        <v>3061</v>
      </c>
      <c r="B629" s="132" t="b">
        <v>1</v>
      </c>
      <c r="D629" s="162" t="s">
        <v>3062</v>
      </c>
      <c r="E629" s="67" t="s">
        <v>63</v>
      </c>
      <c r="F629" s="164" t="s">
        <v>445</v>
      </c>
      <c r="G629" s="162" t="s">
        <v>3063</v>
      </c>
      <c r="H629" s="162" t="s">
        <v>3064</v>
      </c>
      <c r="I629" s="7"/>
      <c r="J629" s="7"/>
      <c r="K629" s="7" t="s">
        <v>16</v>
      </c>
      <c r="L629" s="7" t="s">
        <v>16</v>
      </c>
      <c r="M629" s="7" t="s">
        <v>799</v>
      </c>
      <c r="N629" s="7" t="str">
        <f t="shared" si="5"/>
        <v>TRUE</v>
      </c>
      <c r="O629" s="155" t="s">
        <v>488</v>
      </c>
      <c r="P629" s="155" t="s">
        <v>1822</v>
      </c>
      <c r="Q629" s="155" t="s">
        <v>1823</v>
      </c>
      <c r="R629" s="7" t="s">
        <v>552</v>
      </c>
      <c r="S629" s="7" t="s">
        <v>833</v>
      </c>
      <c r="T629" s="135">
        <v>42.733333</v>
      </c>
      <c r="U629" s="136">
        <v>-87.0</v>
      </c>
      <c r="V629" s="137" t="s">
        <v>3058</v>
      </c>
      <c r="X629" s="165" t="s">
        <v>805</v>
      </c>
      <c r="Y629" s="161" t="s">
        <v>878</v>
      </c>
      <c r="Z629" s="155" t="s">
        <v>879</v>
      </c>
      <c r="AB629" s="7">
        <v>100.0</v>
      </c>
      <c r="AC629" s="155" t="s">
        <v>16</v>
      </c>
      <c r="AD629" s="7"/>
      <c r="AE629" s="156">
        <v>1.60000000000001</v>
      </c>
      <c r="AF629" s="156">
        <v>0.219999999999997</v>
      </c>
      <c r="AG629" s="155" t="s">
        <v>19</v>
      </c>
      <c r="AI629" s="155" t="s">
        <v>19</v>
      </c>
      <c r="AJ629" s="155" t="s">
        <v>19</v>
      </c>
      <c r="AK629" s="155"/>
      <c r="AL629" s="155" t="s">
        <v>19</v>
      </c>
      <c r="AM629" s="155" t="s">
        <v>19</v>
      </c>
      <c r="AN629" s="155" t="s">
        <v>19</v>
      </c>
      <c r="AP629" s="155" t="s">
        <v>19</v>
      </c>
      <c r="AQ629" s="155" t="s">
        <v>19</v>
      </c>
      <c r="AR629" s="155" t="s">
        <v>19</v>
      </c>
      <c r="AS629" s="155" t="s">
        <v>19</v>
      </c>
      <c r="AT629" s="155" t="s">
        <v>19</v>
      </c>
      <c r="AU629" s="155" t="s">
        <v>19</v>
      </c>
      <c r="AV629" s="155" t="s">
        <v>19</v>
      </c>
      <c r="AW629" s="155" t="s">
        <v>19</v>
      </c>
      <c r="AX629" s="155" t="s">
        <v>19</v>
      </c>
      <c r="AY629" s="155" t="s">
        <v>19</v>
      </c>
      <c r="AZ629" s="155" t="s">
        <v>19</v>
      </c>
      <c r="BA629" s="155" t="s">
        <v>19</v>
      </c>
      <c r="BB629" s="155" t="s">
        <v>19</v>
      </c>
      <c r="BC629" s="155" t="s">
        <v>19</v>
      </c>
      <c r="BD629" s="155"/>
      <c r="BE629" s="155" t="s">
        <v>19</v>
      </c>
      <c r="BF629" s="155" t="s">
        <v>19</v>
      </c>
      <c r="BG629" s="155" t="s">
        <v>19</v>
      </c>
      <c r="BH629" s="155" t="s">
        <v>19</v>
      </c>
      <c r="BI629" s="155" t="s">
        <v>19</v>
      </c>
      <c r="BJ629" s="155"/>
      <c r="BK629" s="155" t="s">
        <v>19</v>
      </c>
      <c r="BL629" s="155" t="s">
        <v>19</v>
      </c>
      <c r="BM629" s="155" t="s">
        <v>19</v>
      </c>
      <c r="BN629" s="155" t="s">
        <v>19</v>
      </c>
      <c r="BO629" s="155" t="s">
        <v>19</v>
      </c>
      <c r="BP629" s="155" t="s">
        <v>19</v>
      </c>
      <c r="BQ629" s="155" t="s">
        <v>19</v>
      </c>
    </row>
    <row r="630" ht="18.75" customHeight="1">
      <c r="A630" s="7" t="s">
        <v>3065</v>
      </c>
      <c r="B630" s="132" t="b">
        <v>1</v>
      </c>
      <c r="D630" s="162" t="s">
        <v>3062</v>
      </c>
      <c r="E630" s="67" t="s">
        <v>63</v>
      </c>
      <c r="F630" s="164" t="s">
        <v>445</v>
      </c>
      <c r="G630" s="162" t="s">
        <v>3063</v>
      </c>
      <c r="H630" s="162" t="s">
        <v>3066</v>
      </c>
      <c r="I630" s="7"/>
      <c r="J630" s="7"/>
      <c r="K630" s="7" t="s">
        <v>16</v>
      </c>
      <c r="L630" s="7" t="s">
        <v>16</v>
      </c>
      <c r="M630" s="7" t="s">
        <v>799</v>
      </c>
      <c r="N630" s="7" t="str">
        <f t="shared" si="5"/>
        <v>TRUE</v>
      </c>
      <c r="O630" s="155" t="s">
        <v>451</v>
      </c>
      <c r="P630" s="155" t="s">
        <v>1827</v>
      </c>
      <c r="Q630" s="155" t="s">
        <v>801</v>
      </c>
      <c r="R630" s="7" t="s">
        <v>552</v>
      </c>
      <c r="S630" s="7" t="s">
        <v>833</v>
      </c>
      <c r="T630" s="135">
        <v>42.733333</v>
      </c>
      <c r="U630" s="136">
        <v>-87.0</v>
      </c>
      <c r="V630" s="137" t="s">
        <v>3058</v>
      </c>
      <c r="X630" s="165" t="s">
        <v>805</v>
      </c>
      <c r="Y630" s="161" t="s">
        <v>878</v>
      </c>
      <c r="Z630" s="155" t="s">
        <v>879</v>
      </c>
      <c r="AB630" s="7">
        <v>100.0</v>
      </c>
      <c r="AC630" s="155" t="s">
        <v>16</v>
      </c>
      <c r="AD630" s="7"/>
      <c r="AE630" s="156">
        <v>1.60000000000001</v>
      </c>
      <c r="AF630" s="156">
        <v>0.219999999999997</v>
      </c>
      <c r="AG630" s="155" t="s">
        <v>19</v>
      </c>
      <c r="AI630" s="155" t="s">
        <v>19</v>
      </c>
      <c r="AJ630" s="155" t="s">
        <v>19</v>
      </c>
      <c r="AK630" s="155"/>
      <c r="AL630" s="155" t="s">
        <v>19</v>
      </c>
      <c r="AM630" s="155" t="s">
        <v>19</v>
      </c>
      <c r="AN630" s="155" t="s">
        <v>19</v>
      </c>
      <c r="AP630" s="155" t="s">
        <v>19</v>
      </c>
      <c r="AQ630" s="155" t="s">
        <v>19</v>
      </c>
      <c r="AR630" s="155" t="s">
        <v>19</v>
      </c>
      <c r="AS630" s="155" t="s">
        <v>19</v>
      </c>
      <c r="AT630" s="155" t="s">
        <v>19</v>
      </c>
      <c r="AU630" s="155" t="s">
        <v>19</v>
      </c>
      <c r="AV630" s="155" t="s">
        <v>19</v>
      </c>
      <c r="AW630" s="155" t="s">
        <v>19</v>
      </c>
      <c r="AX630" s="155" t="s">
        <v>19</v>
      </c>
      <c r="AY630" s="155" t="s">
        <v>19</v>
      </c>
      <c r="AZ630" s="155" t="s">
        <v>19</v>
      </c>
      <c r="BA630" s="155" t="s">
        <v>19</v>
      </c>
      <c r="BB630" s="155" t="s">
        <v>19</v>
      </c>
      <c r="BC630" s="155" t="s">
        <v>19</v>
      </c>
      <c r="BD630" s="155"/>
      <c r="BE630" s="155" t="s">
        <v>19</v>
      </c>
      <c r="BF630" s="155" t="s">
        <v>19</v>
      </c>
      <c r="BG630" s="155" t="s">
        <v>19</v>
      </c>
      <c r="BH630" s="155" t="s">
        <v>19</v>
      </c>
      <c r="BI630" s="155" t="s">
        <v>19</v>
      </c>
      <c r="BJ630" s="155"/>
      <c r="BK630" s="155" t="s">
        <v>19</v>
      </c>
      <c r="BL630" s="155" t="s">
        <v>19</v>
      </c>
      <c r="BM630" s="155" t="s">
        <v>19</v>
      </c>
      <c r="BN630" s="155" t="s">
        <v>19</v>
      </c>
      <c r="BO630" s="155" t="s">
        <v>19</v>
      </c>
      <c r="BP630" s="155" t="s">
        <v>19</v>
      </c>
      <c r="BQ630" s="155" t="s">
        <v>19</v>
      </c>
    </row>
    <row r="631" ht="18.75" customHeight="1">
      <c r="A631" s="7" t="s">
        <v>3067</v>
      </c>
      <c r="B631" s="132" t="b">
        <v>1</v>
      </c>
      <c r="D631" s="162" t="s">
        <v>3068</v>
      </c>
      <c r="E631" s="67" t="s">
        <v>63</v>
      </c>
      <c r="F631" s="164" t="s">
        <v>445</v>
      </c>
      <c r="G631" s="162" t="s">
        <v>3069</v>
      </c>
      <c r="H631" s="162" t="s">
        <v>3070</v>
      </c>
      <c r="I631" s="7"/>
      <c r="J631" s="7"/>
      <c r="K631" s="7" t="s">
        <v>16</v>
      </c>
      <c r="L631" s="7" t="s">
        <v>16</v>
      </c>
      <c r="M631" s="7" t="s">
        <v>799</v>
      </c>
      <c r="N631" s="7" t="str">
        <f t="shared" si="5"/>
        <v>TRUE</v>
      </c>
      <c r="O631" s="155" t="s">
        <v>488</v>
      </c>
      <c r="P631" s="155" t="s">
        <v>1822</v>
      </c>
      <c r="Q631" s="155" t="s">
        <v>1823</v>
      </c>
      <c r="R631" s="7" t="s">
        <v>552</v>
      </c>
      <c r="S631" s="7" t="s">
        <v>833</v>
      </c>
      <c r="T631" s="135">
        <v>42.733333</v>
      </c>
      <c r="U631" s="136">
        <v>-87.0</v>
      </c>
      <c r="V631" s="137" t="s">
        <v>3058</v>
      </c>
      <c r="X631" s="165" t="s">
        <v>805</v>
      </c>
      <c r="Y631" s="161" t="s">
        <v>878</v>
      </c>
      <c r="Z631" s="155" t="s">
        <v>879</v>
      </c>
      <c r="AB631" s="7">
        <v>36.0</v>
      </c>
      <c r="AC631" s="155" t="s">
        <v>16</v>
      </c>
      <c r="AD631" s="7"/>
      <c r="AE631" s="156">
        <v>1.60000000000001</v>
      </c>
      <c r="AF631" s="156">
        <v>0.219999999999997</v>
      </c>
      <c r="AG631" s="155" t="s">
        <v>19</v>
      </c>
      <c r="AI631" s="155" t="s">
        <v>19</v>
      </c>
      <c r="AJ631" s="155" t="s">
        <v>19</v>
      </c>
      <c r="AK631" s="155"/>
      <c r="AL631" s="155" t="s">
        <v>19</v>
      </c>
      <c r="AM631" s="155" t="s">
        <v>19</v>
      </c>
      <c r="AN631" s="155" t="s">
        <v>19</v>
      </c>
      <c r="AP631" s="155" t="s">
        <v>19</v>
      </c>
      <c r="AQ631" s="155" t="s">
        <v>19</v>
      </c>
      <c r="AR631" s="155" t="s">
        <v>19</v>
      </c>
      <c r="AS631" s="155" t="s">
        <v>19</v>
      </c>
      <c r="AT631" s="155" t="s">
        <v>19</v>
      </c>
      <c r="AU631" s="155" t="s">
        <v>19</v>
      </c>
      <c r="AV631" s="155" t="s">
        <v>19</v>
      </c>
      <c r="AW631" s="155" t="s">
        <v>19</v>
      </c>
      <c r="AX631" s="155" t="s">
        <v>19</v>
      </c>
      <c r="AY631" s="155" t="s">
        <v>19</v>
      </c>
      <c r="AZ631" s="155" t="s">
        <v>19</v>
      </c>
      <c r="BA631" s="155" t="s">
        <v>19</v>
      </c>
      <c r="BB631" s="155" t="s">
        <v>19</v>
      </c>
      <c r="BC631" s="155" t="s">
        <v>19</v>
      </c>
      <c r="BD631" s="155"/>
      <c r="BE631" s="155" t="s">
        <v>19</v>
      </c>
      <c r="BF631" s="155" t="s">
        <v>19</v>
      </c>
      <c r="BG631" s="155" t="s">
        <v>19</v>
      </c>
      <c r="BH631" s="155" t="s">
        <v>19</v>
      </c>
      <c r="BI631" s="155" t="s">
        <v>19</v>
      </c>
      <c r="BJ631" s="155"/>
      <c r="BK631" s="155" t="s">
        <v>19</v>
      </c>
      <c r="BL631" s="155" t="s">
        <v>19</v>
      </c>
      <c r="BM631" s="155" t="s">
        <v>19</v>
      </c>
      <c r="BN631" s="155" t="s">
        <v>19</v>
      </c>
      <c r="BO631" s="155" t="s">
        <v>19</v>
      </c>
      <c r="BP631" s="155" t="s">
        <v>19</v>
      </c>
      <c r="BQ631" s="155" t="s">
        <v>19</v>
      </c>
    </row>
    <row r="632" ht="18.75" customHeight="1">
      <c r="A632" s="7" t="s">
        <v>3071</v>
      </c>
      <c r="B632" s="132" t="b">
        <v>1</v>
      </c>
      <c r="D632" s="162" t="s">
        <v>3068</v>
      </c>
      <c r="E632" s="67" t="s">
        <v>63</v>
      </c>
      <c r="F632" s="164" t="s">
        <v>445</v>
      </c>
      <c r="G632" s="162" t="s">
        <v>3069</v>
      </c>
      <c r="H632" s="162" t="s">
        <v>3072</v>
      </c>
      <c r="I632" s="7"/>
      <c r="J632" s="7"/>
      <c r="K632" s="7" t="s">
        <v>16</v>
      </c>
      <c r="L632" s="7" t="s">
        <v>16</v>
      </c>
      <c r="M632" s="7" t="s">
        <v>799</v>
      </c>
      <c r="N632" s="7" t="str">
        <f t="shared" si="5"/>
        <v>TRUE</v>
      </c>
      <c r="O632" s="155" t="s">
        <v>451</v>
      </c>
      <c r="P632" s="155" t="s">
        <v>1827</v>
      </c>
      <c r="Q632" s="155" t="s">
        <v>801</v>
      </c>
      <c r="R632" s="7" t="s">
        <v>552</v>
      </c>
      <c r="S632" s="7" t="s">
        <v>833</v>
      </c>
      <c r="T632" s="135">
        <v>42.733333</v>
      </c>
      <c r="U632" s="136">
        <v>-87.0</v>
      </c>
      <c r="V632" s="137" t="s">
        <v>3058</v>
      </c>
      <c r="X632" s="165" t="s">
        <v>805</v>
      </c>
      <c r="Y632" s="161" t="s">
        <v>878</v>
      </c>
      <c r="Z632" s="155" t="s">
        <v>879</v>
      </c>
      <c r="AB632" s="7">
        <v>36.0</v>
      </c>
      <c r="AC632" s="155" t="s">
        <v>16</v>
      </c>
      <c r="AD632" s="7"/>
      <c r="AE632" s="156">
        <v>1.60000000000001</v>
      </c>
      <c r="AF632" s="156">
        <v>0.219999999999997</v>
      </c>
      <c r="AG632" s="155" t="s">
        <v>19</v>
      </c>
      <c r="AI632" s="155" t="s">
        <v>19</v>
      </c>
      <c r="AJ632" s="155" t="s">
        <v>19</v>
      </c>
      <c r="AK632" s="155"/>
      <c r="AL632" s="155" t="s">
        <v>19</v>
      </c>
      <c r="AM632" s="155" t="s">
        <v>19</v>
      </c>
      <c r="AN632" s="155" t="s">
        <v>19</v>
      </c>
      <c r="AP632" s="155" t="s">
        <v>19</v>
      </c>
      <c r="AQ632" s="155" t="s">
        <v>19</v>
      </c>
      <c r="AR632" s="155" t="s">
        <v>19</v>
      </c>
      <c r="AS632" s="155" t="s">
        <v>19</v>
      </c>
      <c r="AT632" s="155" t="s">
        <v>19</v>
      </c>
      <c r="AU632" s="155" t="s">
        <v>19</v>
      </c>
      <c r="AV632" s="155" t="s">
        <v>19</v>
      </c>
      <c r="AW632" s="155" t="s">
        <v>19</v>
      </c>
      <c r="AX632" s="155" t="s">
        <v>19</v>
      </c>
      <c r="AY632" s="155" t="s">
        <v>19</v>
      </c>
      <c r="AZ632" s="155" t="s">
        <v>19</v>
      </c>
      <c r="BA632" s="155" t="s">
        <v>19</v>
      </c>
      <c r="BB632" s="155" t="s">
        <v>19</v>
      </c>
      <c r="BC632" s="155" t="s">
        <v>19</v>
      </c>
      <c r="BD632" s="155"/>
      <c r="BE632" s="155" t="s">
        <v>19</v>
      </c>
      <c r="BF632" s="155" t="s">
        <v>19</v>
      </c>
      <c r="BG632" s="155" t="s">
        <v>19</v>
      </c>
      <c r="BH632" s="155" t="s">
        <v>19</v>
      </c>
      <c r="BI632" s="155" t="s">
        <v>19</v>
      </c>
      <c r="BJ632" s="155"/>
      <c r="BK632" s="155" t="s">
        <v>19</v>
      </c>
      <c r="BL632" s="155" t="s">
        <v>19</v>
      </c>
      <c r="BM632" s="155" t="s">
        <v>19</v>
      </c>
      <c r="BN632" s="155" t="s">
        <v>19</v>
      </c>
      <c r="BO632" s="155" t="s">
        <v>19</v>
      </c>
      <c r="BP632" s="155" t="s">
        <v>19</v>
      </c>
      <c r="BQ632" s="155" t="s">
        <v>19</v>
      </c>
    </row>
    <row r="633" ht="18.75" customHeight="1">
      <c r="A633" s="7" t="s">
        <v>3073</v>
      </c>
      <c r="B633" s="132" t="b">
        <v>1</v>
      </c>
      <c r="D633" s="162" t="s">
        <v>3074</v>
      </c>
      <c r="E633" s="67" t="s">
        <v>63</v>
      </c>
      <c r="F633" s="164" t="s">
        <v>445</v>
      </c>
      <c r="G633" s="162" t="s">
        <v>3075</v>
      </c>
      <c r="H633" s="162" t="s">
        <v>3076</v>
      </c>
      <c r="I633" s="7"/>
      <c r="J633" s="7"/>
      <c r="K633" s="7" t="s">
        <v>16</v>
      </c>
      <c r="L633" s="7" t="s">
        <v>16</v>
      </c>
      <c r="M633" s="7" t="s">
        <v>799</v>
      </c>
      <c r="N633" s="7" t="str">
        <f t="shared" si="5"/>
        <v>TRUE</v>
      </c>
      <c r="O633" s="155" t="s">
        <v>488</v>
      </c>
      <c r="P633" s="155" t="s">
        <v>1822</v>
      </c>
      <c r="Q633" s="155" t="s">
        <v>1823</v>
      </c>
      <c r="R633" s="7" t="s">
        <v>552</v>
      </c>
      <c r="S633" s="7" t="s">
        <v>833</v>
      </c>
      <c r="T633" s="135">
        <v>42.733333</v>
      </c>
      <c r="U633" s="136">
        <v>-87.0</v>
      </c>
      <c r="V633" s="137" t="s">
        <v>3058</v>
      </c>
      <c r="X633" s="165" t="s">
        <v>805</v>
      </c>
      <c r="Y633" s="161" t="s">
        <v>878</v>
      </c>
      <c r="Z633" s="155" t="s">
        <v>879</v>
      </c>
      <c r="AB633" s="7">
        <v>2.1</v>
      </c>
      <c r="AC633" s="155" t="s">
        <v>16</v>
      </c>
      <c r="AD633" s="7"/>
      <c r="AE633" s="156">
        <v>1.60000000000001</v>
      </c>
      <c r="AF633" s="156">
        <v>0.219999999999997</v>
      </c>
      <c r="AG633" s="155" t="s">
        <v>19</v>
      </c>
      <c r="AI633" s="155" t="s">
        <v>19</v>
      </c>
      <c r="AJ633" s="155" t="s">
        <v>19</v>
      </c>
      <c r="AK633" s="155"/>
      <c r="AL633" s="155" t="s">
        <v>19</v>
      </c>
      <c r="AM633" s="155" t="s">
        <v>19</v>
      </c>
      <c r="AN633" s="155" t="s">
        <v>19</v>
      </c>
      <c r="AP633" s="155" t="s">
        <v>19</v>
      </c>
      <c r="AQ633" s="155" t="s">
        <v>19</v>
      </c>
      <c r="AR633" s="155" t="s">
        <v>19</v>
      </c>
      <c r="AS633" s="155" t="s">
        <v>19</v>
      </c>
      <c r="AT633" s="155" t="s">
        <v>19</v>
      </c>
      <c r="AU633" s="155" t="s">
        <v>19</v>
      </c>
      <c r="AV633" s="155" t="s">
        <v>19</v>
      </c>
      <c r="AW633" s="155" t="s">
        <v>19</v>
      </c>
      <c r="AX633" s="155" t="s">
        <v>19</v>
      </c>
      <c r="AY633" s="155" t="s">
        <v>19</v>
      </c>
      <c r="AZ633" s="155" t="s">
        <v>19</v>
      </c>
      <c r="BA633" s="155" t="s">
        <v>19</v>
      </c>
      <c r="BB633" s="155" t="s">
        <v>19</v>
      </c>
      <c r="BC633" s="155" t="s">
        <v>19</v>
      </c>
      <c r="BD633" s="155"/>
      <c r="BE633" s="155" t="s">
        <v>19</v>
      </c>
      <c r="BF633" s="155" t="s">
        <v>19</v>
      </c>
      <c r="BG633" s="155" t="s">
        <v>19</v>
      </c>
      <c r="BH633" s="155" t="s">
        <v>19</v>
      </c>
      <c r="BI633" s="155" t="s">
        <v>19</v>
      </c>
      <c r="BJ633" s="155"/>
      <c r="BK633" s="155" t="s">
        <v>19</v>
      </c>
      <c r="BL633" s="155" t="s">
        <v>19</v>
      </c>
      <c r="BM633" s="155" t="s">
        <v>19</v>
      </c>
      <c r="BN633" s="155" t="s">
        <v>19</v>
      </c>
      <c r="BO633" s="155" t="s">
        <v>19</v>
      </c>
      <c r="BP633" s="155" t="s">
        <v>19</v>
      </c>
      <c r="BQ633" s="155" t="s">
        <v>19</v>
      </c>
    </row>
    <row r="634" ht="18.75" customHeight="1">
      <c r="A634" s="7" t="s">
        <v>3077</v>
      </c>
      <c r="B634" s="132" t="b">
        <v>1</v>
      </c>
      <c r="D634" s="162" t="s">
        <v>3074</v>
      </c>
      <c r="E634" s="67" t="s">
        <v>63</v>
      </c>
      <c r="F634" s="164" t="s">
        <v>445</v>
      </c>
      <c r="G634" s="162" t="s">
        <v>3075</v>
      </c>
      <c r="H634" s="162" t="s">
        <v>3078</v>
      </c>
      <c r="I634" s="7"/>
      <c r="J634" s="7"/>
      <c r="K634" s="7" t="s">
        <v>16</v>
      </c>
      <c r="L634" s="7" t="s">
        <v>16</v>
      </c>
      <c r="M634" s="7" t="s">
        <v>799</v>
      </c>
      <c r="N634" s="7" t="str">
        <f t="shared" si="5"/>
        <v>TRUE</v>
      </c>
      <c r="O634" s="155" t="s">
        <v>451</v>
      </c>
      <c r="P634" s="155" t="s">
        <v>1827</v>
      </c>
      <c r="Q634" s="155" t="s">
        <v>801</v>
      </c>
      <c r="R634" s="7" t="s">
        <v>552</v>
      </c>
      <c r="S634" s="7" t="s">
        <v>833</v>
      </c>
      <c r="T634" s="135">
        <v>42.733333</v>
      </c>
      <c r="U634" s="136">
        <v>-87.0</v>
      </c>
      <c r="V634" s="137" t="s">
        <v>3058</v>
      </c>
      <c r="X634" s="165" t="s">
        <v>805</v>
      </c>
      <c r="Y634" s="161" t="s">
        <v>878</v>
      </c>
      <c r="Z634" s="155" t="s">
        <v>879</v>
      </c>
      <c r="AB634" s="7">
        <v>2.1</v>
      </c>
      <c r="AC634" s="155" t="s">
        <v>16</v>
      </c>
      <c r="AD634" s="7"/>
      <c r="AE634" s="156">
        <v>1.60000000000001</v>
      </c>
      <c r="AF634" s="156">
        <v>0.219999999999997</v>
      </c>
      <c r="AG634" s="155" t="s">
        <v>19</v>
      </c>
      <c r="AI634" s="155" t="s">
        <v>19</v>
      </c>
      <c r="AJ634" s="155" t="s">
        <v>19</v>
      </c>
      <c r="AK634" s="155"/>
      <c r="AL634" s="155" t="s">
        <v>19</v>
      </c>
      <c r="AM634" s="155" t="s">
        <v>19</v>
      </c>
      <c r="AN634" s="155" t="s">
        <v>19</v>
      </c>
      <c r="AP634" s="155" t="s">
        <v>19</v>
      </c>
      <c r="AQ634" s="155" t="s">
        <v>19</v>
      </c>
      <c r="AR634" s="155" t="s">
        <v>19</v>
      </c>
      <c r="AS634" s="155" t="s">
        <v>19</v>
      </c>
      <c r="AT634" s="155" t="s">
        <v>19</v>
      </c>
      <c r="AU634" s="155" t="s">
        <v>19</v>
      </c>
      <c r="AV634" s="155" t="s">
        <v>19</v>
      </c>
      <c r="AW634" s="155" t="s">
        <v>19</v>
      </c>
      <c r="AX634" s="155" t="s">
        <v>19</v>
      </c>
      <c r="AY634" s="155" t="s">
        <v>19</v>
      </c>
      <c r="AZ634" s="155" t="s">
        <v>19</v>
      </c>
      <c r="BA634" s="155" t="s">
        <v>19</v>
      </c>
      <c r="BB634" s="155" t="s">
        <v>19</v>
      </c>
      <c r="BC634" s="155" t="s">
        <v>19</v>
      </c>
      <c r="BD634" s="155"/>
      <c r="BE634" s="155" t="s">
        <v>19</v>
      </c>
      <c r="BF634" s="155" t="s">
        <v>19</v>
      </c>
      <c r="BG634" s="155" t="s">
        <v>19</v>
      </c>
      <c r="BH634" s="155" t="s">
        <v>19</v>
      </c>
      <c r="BI634" s="155" t="s">
        <v>19</v>
      </c>
      <c r="BJ634" s="155"/>
      <c r="BK634" s="155" t="s">
        <v>19</v>
      </c>
      <c r="BL634" s="155" t="s">
        <v>19</v>
      </c>
      <c r="BM634" s="155" t="s">
        <v>19</v>
      </c>
      <c r="BN634" s="155" t="s">
        <v>19</v>
      </c>
      <c r="BO634" s="155" t="s">
        <v>19</v>
      </c>
      <c r="BP634" s="155" t="s">
        <v>19</v>
      </c>
      <c r="BQ634" s="155" t="s">
        <v>19</v>
      </c>
    </row>
    <row r="635" ht="18.75" customHeight="1">
      <c r="A635" s="7" t="s">
        <v>3079</v>
      </c>
      <c r="B635" s="132" t="b">
        <v>1</v>
      </c>
      <c r="D635" s="162" t="s">
        <v>3080</v>
      </c>
      <c r="E635" s="67" t="s">
        <v>63</v>
      </c>
      <c r="F635" s="164" t="s">
        <v>445</v>
      </c>
      <c r="G635" s="162" t="s">
        <v>3081</v>
      </c>
      <c r="H635" s="162" t="s">
        <v>3082</v>
      </c>
      <c r="I635" s="7"/>
      <c r="J635" s="7"/>
      <c r="K635" s="7" t="s">
        <v>16</v>
      </c>
      <c r="L635" s="7" t="s">
        <v>16</v>
      </c>
      <c r="M635" s="7" t="s">
        <v>799</v>
      </c>
      <c r="N635" s="7" t="str">
        <f t="shared" si="5"/>
        <v>TRUE</v>
      </c>
      <c r="O635" s="155" t="s">
        <v>488</v>
      </c>
      <c r="P635" s="155" t="s">
        <v>1822</v>
      </c>
      <c r="Q635" s="155" t="s">
        <v>1823</v>
      </c>
      <c r="R635" s="7" t="s">
        <v>552</v>
      </c>
      <c r="S635" s="7" t="s">
        <v>833</v>
      </c>
      <c r="T635" s="135">
        <v>42.733333</v>
      </c>
      <c r="U635" s="136">
        <v>-87.0</v>
      </c>
      <c r="V635" s="137" t="s">
        <v>3058</v>
      </c>
      <c r="X635" s="165" t="s">
        <v>805</v>
      </c>
      <c r="Y635" s="161" t="s">
        <v>878</v>
      </c>
      <c r="Z635" s="155" t="s">
        <v>879</v>
      </c>
      <c r="AB635" s="7">
        <v>2.1</v>
      </c>
      <c r="AC635" s="155" t="s">
        <v>16</v>
      </c>
      <c r="AD635" s="7"/>
      <c r="AE635" s="161">
        <v>1.60000000000001</v>
      </c>
      <c r="AF635" s="161">
        <v>0.219999999999997</v>
      </c>
      <c r="AG635" s="155" t="s">
        <v>19</v>
      </c>
      <c r="AI635" s="161" t="s">
        <v>19</v>
      </c>
      <c r="AJ635" s="161" t="s">
        <v>19</v>
      </c>
      <c r="AK635" s="161"/>
      <c r="AL635" s="161" t="s">
        <v>19</v>
      </c>
      <c r="AM635" s="161" t="s">
        <v>19</v>
      </c>
      <c r="AN635" s="161" t="s">
        <v>19</v>
      </c>
      <c r="AP635" s="161" t="s">
        <v>19</v>
      </c>
      <c r="AQ635" s="161" t="s">
        <v>19</v>
      </c>
      <c r="AR635" s="161" t="s">
        <v>19</v>
      </c>
      <c r="AS635" s="161" t="s">
        <v>19</v>
      </c>
      <c r="AT635" s="161" t="s">
        <v>19</v>
      </c>
      <c r="AU635" s="161" t="s">
        <v>19</v>
      </c>
      <c r="AV635" s="161" t="s">
        <v>19</v>
      </c>
      <c r="AW635" s="161" t="s">
        <v>19</v>
      </c>
      <c r="AX635" s="161" t="s">
        <v>19</v>
      </c>
      <c r="AY635" s="161" t="s">
        <v>19</v>
      </c>
      <c r="AZ635" s="161" t="s">
        <v>19</v>
      </c>
      <c r="BA635" s="161" t="s">
        <v>19</v>
      </c>
      <c r="BB635" s="161" t="s">
        <v>19</v>
      </c>
      <c r="BC635" s="161" t="s">
        <v>19</v>
      </c>
      <c r="BD635" s="161"/>
      <c r="BE635" s="161" t="s">
        <v>19</v>
      </c>
      <c r="BF635" s="161" t="s">
        <v>19</v>
      </c>
      <c r="BG635" s="161" t="s">
        <v>19</v>
      </c>
      <c r="BH635" s="161" t="s">
        <v>19</v>
      </c>
      <c r="BI635" s="161" t="s">
        <v>19</v>
      </c>
      <c r="BJ635" s="161"/>
      <c r="BK635" s="161" t="s">
        <v>19</v>
      </c>
      <c r="BL635" s="161" t="s">
        <v>19</v>
      </c>
      <c r="BM635" s="161" t="s">
        <v>19</v>
      </c>
      <c r="BN635" s="161" t="s">
        <v>19</v>
      </c>
      <c r="BO635" s="161" t="s">
        <v>19</v>
      </c>
      <c r="BP635" s="161" t="s">
        <v>19</v>
      </c>
      <c r="BQ635" s="161" t="s">
        <v>19</v>
      </c>
    </row>
    <row r="636" ht="18.75" customHeight="1">
      <c r="A636" s="7" t="s">
        <v>3083</v>
      </c>
      <c r="B636" s="132" t="b">
        <v>1</v>
      </c>
      <c r="D636" s="162" t="s">
        <v>3080</v>
      </c>
      <c r="E636" s="67" t="s">
        <v>63</v>
      </c>
      <c r="F636" s="164" t="s">
        <v>445</v>
      </c>
      <c r="G636" s="162" t="s">
        <v>3081</v>
      </c>
      <c r="H636" s="162" t="s">
        <v>3084</v>
      </c>
      <c r="I636" s="7"/>
      <c r="J636" s="7"/>
      <c r="K636" s="7" t="s">
        <v>16</v>
      </c>
      <c r="L636" s="7" t="s">
        <v>16</v>
      </c>
      <c r="M636" s="7" t="s">
        <v>799</v>
      </c>
      <c r="N636" s="7" t="str">
        <f t="shared" si="5"/>
        <v>TRUE</v>
      </c>
      <c r="O636" s="155" t="s">
        <v>451</v>
      </c>
      <c r="P636" s="155" t="s">
        <v>1827</v>
      </c>
      <c r="Q636" s="155" t="s">
        <v>801</v>
      </c>
      <c r="R636" s="7" t="s">
        <v>552</v>
      </c>
      <c r="S636" s="7" t="s">
        <v>833</v>
      </c>
      <c r="T636" s="135">
        <v>42.733333</v>
      </c>
      <c r="U636" s="136">
        <v>-87.0</v>
      </c>
      <c r="V636" s="137" t="s">
        <v>3058</v>
      </c>
      <c r="X636" s="165" t="s">
        <v>805</v>
      </c>
      <c r="Y636" s="161" t="s">
        <v>878</v>
      </c>
      <c r="Z636" s="155" t="s">
        <v>879</v>
      </c>
      <c r="AB636" s="7">
        <v>2.1</v>
      </c>
      <c r="AC636" s="155" t="s">
        <v>16</v>
      </c>
      <c r="AD636" s="7"/>
      <c r="AE636" s="156">
        <v>1.60000000000001</v>
      </c>
      <c r="AF636" s="156">
        <v>0.219999999999997</v>
      </c>
      <c r="AG636" s="155" t="s">
        <v>19</v>
      </c>
      <c r="AI636" s="155" t="s">
        <v>19</v>
      </c>
      <c r="AJ636" s="155" t="s">
        <v>19</v>
      </c>
      <c r="AK636" s="155"/>
      <c r="AL636" s="155" t="s">
        <v>19</v>
      </c>
      <c r="AM636" s="155" t="s">
        <v>19</v>
      </c>
      <c r="AN636" s="155" t="s">
        <v>19</v>
      </c>
      <c r="AP636" s="155" t="s">
        <v>19</v>
      </c>
      <c r="AQ636" s="155" t="s">
        <v>19</v>
      </c>
      <c r="AR636" s="155" t="s">
        <v>19</v>
      </c>
      <c r="AS636" s="155" t="s">
        <v>19</v>
      </c>
      <c r="AT636" s="155" t="s">
        <v>19</v>
      </c>
      <c r="AU636" s="155" t="s">
        <v>19</v>
      </c>
      <c r="AV636" s="155" t="s">
        <v>19</v>
      </c>
      <c r="AW636" s="155" t="s">
        <v>19</v>
      </c>
      <c r="AX636" s="155" t="s">
        <v>19</v>
      </c>
      <c r="AY636" s="155" t="s">
        <v>19</v>
      </c>
      <c r="AZ636" s="155" t="s">
        <v>19</v>
      </c>
      <c r="BA636" s="155" t="s">
        <v>19</v>
      </c>
      <c r="BB636" s="155" t="s">
        <v>19</v>
      </c>
      <c r="BC636" s="155" t="s">
        <v>19</v>
      </c>
      <c r="BD636" s="155"/>
      <c r="BE636" s="155" t="s">
        <v>19</v>
      </c>
      <c r="BF636" s="155" t="s">
        <v>19</v>
      </c>
      <c r="BG636" s="155" t="s">
        <v>19</v>
      </c>
      <c r="BH636" s="155" t="s">
        <v>19</v>
      </c>
      <c r="BI636" s="155" t="s">
        <v>19</v>
      </c>
      <c r="BJ636" s="155"/>
      <c r="BK636" s="155" t="s">
        <v>19</v>
      </c>
      <c r="BL636" s="155" t="s">
        <v>19</v>
      </c>
      <c r="BM636" s="155" t="s">
        <v>19</v>
      </c>
      <c r="BN636" s="155" t="s">
        <v>19</v>
      </c>
      <c r="BO636" s="155" t="s">
        <v>19</v>
      </c>
      <c r="BP636" s="155" t="s">
        <v>19</v>
      </c>
      <c r="BQ636" s="155" t="s">
        <v>19</v>
      </c>
    </row>
    <row r="637" ht="18.75" customHeight="1">
      <c r="A637" s="7" t="s">
        <v>3085</v>
      </c>
      <c r="B637" s="132" t="b">
        <v>1</v>
      </c>
      <c r="D637" s="162" t="s">
        <v>3086</v>
      </c>
      <c r="E637" s="67" t="s">
        <v>63</v>
      </c>
      <c r="F637" s="164" t="s">
        <v>445</v>
      </c>
      <c r="G637" s="162" t="s">
        <v>3087</v>
      </c>
      <c r="H637" s="162" t="s">
        <v>3088</v>
      </c>
      <c r="I637" s="7"/>
      <c r="J637" s="7"/>
      <c r="K637" s="7" t="s">
        <v>16</v>
      </c>
      <c r="L637" s="7" t="s">
        <v>16</v>
      </c>
      <c r="M637" s="7" t="s">
        <v>799</v>
      </c>
      <c r="N637" s="7" t="str">
        <f t="shared" si="5"/>
        <v>TRUE</v>
      </c>
      <c r="O637" s="155" t="s">
        <v>488</v>
      </c>
      <c r="P637" s="155" t="s">
        <v>1822</v>
      </c>
      <c r="Q637" s="155" t="s">
        <v>1823</v>
      </c>
      <c r="R637" s="7" t="s">
        <v>802</v>
      </c>
      <c r="S637" s="7" t="s">
        <v>803</v>
      </c>
      <c r="T637" s="135">
        <v>45.516667</v>
      </c>
      <c r="U637" s="136">
        <v>-83.416667</v>
      </c>
      <c r="V637" s="137" t="s">
        <v>3089</v>
      </c>
      <c r="X637" s="165" t="s">
        <v>805</v>
      </c>
      <c r="Y637" s="161" t="s">
        <v>878</v>
      </c>
      <c r="Z637" s="155" t="s">
        <v>879</v>
      </c>
      <c r="AB637" s="7">
        <v>100.5</v>
      </c>
      <c r="AC637" s="155" t="s">
        <v>16</v>
      </c>
      <c r="AD637" s="7"/>
      <c r="AE637" s="156">
        <v>1.60000000000001</v>
      </c>
      <c r="AF637" s="156">
        <v>0.219999999999997</v>
      </c>
      <c r="AG637" s="155" t="s">
        <v>19</v>
      </c>
      <c r="AI637" s="155" t="s">
        <v>19</v>
      </c>
      <c r="AJ637" s="155" t="s">
        <v>19</v>
      </c>
      <c r="AK637" s="155"/>
      <c r="AL637" s="155" t="s">
        <v>19</v>
      </c>
      <c r="AM637" s="155" t="s">
        <v>19</v>
      </c>
      <c r="AN637" s="155" t="s">
        <v>19</v>
      </c>
      <c r="AP637" s="155" t="s">
        <v>19</v>
      </c>
      <c r="AQ637" s="155" t="s">
        <v>19</v>
      </c>
      <c r="AR637" s="155" t="s">
        <v>19</v>
      </c>
      <c r="AS637" s="155" t="s">
        <v>19</v>
      </c>
      <c r="AT637" s="155" t="s">
        <v>19</v>
      </c>
      <c r="AU637" s="155" t="s">
        <v>19</v>
      </c>
      <c r="AV637" s="155" t="s">
        <v>19</v>
      </c>
      <c r="AW637" s="155" t="s">
        <v>19</v>
      </c>
      <c r="AX637" s="155" t="s">
        <v>19</v>
      </c>
      <c r="AY637" s="155" t="s">
        <v>19</v>
      </c>
      <c r="AZ637" s="155" t="s">
        <v>19</v>
      </c>
      <c r="BA637" s="155" t="s">
        <v>19</v>
      </c>
      <c r="BB637" s="155" t="s">
        <v>19</v>
      </c>
      <c r="BC637" s="155" t="s">
        <v>19</v>
      </c>
      <c r="BD637" s="155"/>
      <c r="BE637" s="155" t="s">
        <v>19</v>
      </c>
      <c r="BF637" s="155" t="s">
        <v>19</v>
      </c>
      <c r="BG637" s="155" t="s">
        <v>19</v>
      </c>
      <c r="BH637" s="155" t="s">
        <v>19</v>
      </c>
      <c r="BI637" s="155" t="s">
        <v>19</v>
      </c>
      <c r="BJ637" s="155"/>
      <c r="BK637" s="155" t="s">
        <v>19</v>
      </c>
      <c r="BL637" s="155" t="s">
        <v>19</v>
      </c>
      <c r="BM637" s="155" t="s">
        <v>19</v>
      </c>
      <c r="BN637" s="155" t="s">
        <v>19</v>
      </c>
      <c r="BO637" s="155" t="s">
        <v>19</v>
      </c>
      <c r="BP637" s="155" t="s">
        <v>19</v>
      </c>
      <c r="BQ637" s="155" t="s">
        <v>19</v>
      </c>
    </row>
    <row r="638" ht="18.75" customHeight="1">
      <c r="A638" s="7" t="s">
        <v>3090</v>
      </c>
      <c r="B638" s="132" t="b">
        <v>1</v>
      </c>
      <c r="D638" s="162" t="s">
        <v>3086</v>
      </c>
      <c r="E638" s="67" t="s">
        <v>63</v>
      </c>
      <c r="F638" s="164" t="s">
        <v>445</v>
      </c>
      <c r="G638" s="162" t="s">
        <v>3087</v>
      </c>
      <c r="H638" s="162" t="s">
        <v>3091</v>
      </c>
      <c r="I638" s="161"/>
      <c r="J638" s="161"/>
      <c r="K638" s="161" t="s">
        <v>16</v>
      </c>
      <c r="L638" s="161" t="s">
        <v>16</v>
      </c>
      <c r="M638" s="7" t="s">
        <v>799</v>
      </c>
      <c r="N638" s="7" t="str">
        <f t="shared" si="5"/>
        <v>TRUE</v>
      </c>
      <c r="O638" s="155" t="s">
        <v>451</v>
      </c>
      <c r="P638" s="155" t="s">
        <v>1827</v>
      </c>
      <c r="Q638" s="155" t="s">
        <v>801</v>
      </c>
      <c r="R638" s="7" t="s">
        <v>802</v>
      </c>
      <c r="S638" s="7" t="s">
        <v>803</v>
      </c>
      <c r="T638" s="135">
        <v>45.516667</v>
      </c>
      <c r="U638" s="136">
        <v>-83.416667</v>
      </c>
      <c r="V638" s="137" t="s">
        <v>3089</v>
      </c>
      <c r="X638" s="165" t="s">
        <v>805</v>
      </c>
      <c r="Y638" s="161" t="s">
        <v>878</v>
      </c>
      <c r="Z638" s="155" t="s">
        <v>879</v>
      </c>
      <c r="AB638" s="7">
        <v>100.5</v>
      </c>
      <c r="AC638" s="155" t="s">
        <v>16</v>
      </c>
      <c r="AD638" s="7"/>
      <c r="AE638" s="156">
        <v>1.60000000000001</v>
      </c>
      <c r="AF638" s="156">
        <v>0.219999999999997</v>
      </c>
      <c r="AG638" s="155" t="s">
        <v>19</v>
      </c>
      <c r="AI638" s="155" t="s">
        <v>19</v>
      </c>
      <c r="AJ638" s="155" t="s">
        <v>19</v>
      </c>
      <c r="AK638" s="155"/>
      <c r="AL638" s="155" t="s">
        <v>19</v>
      </c>
      <c r="AM638" s="155" t="s">
        <v>19</v>
      </c>
      <c r="AN638" s="155" t="s">
        <v>19</v>
      </c>
      <c r="AP638" s="155" t="s">
        <v>19</v>
      </c>
      <c r="AQ638" s="155" t="s">
        <v>19</v>
      </c>
      <c r="AR638" s="155" t="s">
        <v>19</v>
      </c>
      <c r="AS638" s="155" t="s">
        <v>19</v>
      </c>
      <c r="AT638" s="155" t="s">
        <v>19</v>
      </c>
      <c r="AU638" s="155" t="s">
        <v>19</v>
      </c>
      <c r="AV638" s="155" t="s">
        <v>19</v>
      </c>
      <c r="AW638" s="155" t="s">
        <v>19</v>
      </c>
      <c r="AX638" s="155" t="s">
        <v>19</v>
      </c>
      <c r="AY638" s="155" t="s">
        <v>19</v>
      </c>
      <c r="AZ638" s="155" t="s">
        <v>19</v>
      </c>
      <c r="BA638" s="155" t="s">
        <v>19</v>
      </c>
      <c r="BB638" s="155" t="s">
        <v>19</v>
      </c>
      <c r="BC638" s="155" t="s">
        <v>19</v>
      </c>
      <c r="BD638" s="155"/>
      <c r="BE638" s="155" t="s">
        <v>19</v>
      </c>
      <c r="BF638" s="155" t="s">
        <v>19</v>
      </c>
      <c r="BG638" s="155" t="s">
        <v>19</v>
      </c>
      <c r="BH638" s="155" t="s">
        <v>19</v>
      </c>
      <c r="BI638" s="155" t="s">
        <v>19</v>
      </c>
      <c r="BJ638" s="155"/>
      <c r="BK638" s="155" t="s">
        <v>19</v>
      </c>
      <c r="BL638" s="155" t="s">
        <v>19</v>
      </c>
      <c r="BM638" s="155" t="s">
        <v>19</v>
      </c>
      <c r="BN638" s="155" t="s">
        <v>19</v>
      </c>
      <c r="BO638" s="155" t="s">
        <v>19</v>
      </c>
      <c r="BP638" s="155" t="s">
        <v>19</v>
      </c>
      <c r="BQ638" s="155" t="s">
        <v>19</v>
      </c>
    </row>
    <row r="639" ht="18.75" customHeight="1">
      <c r="A639" s="7" t="s">
        <v>3092</v>
      </c>
      <c r="B639" s="132" t="b">
        <v>1</v>
      </c>
      <c r="D639" s="162" t="s">
        <v>3093</v>
      </c>
      <c r="E639" s="67" t="s">
        <v>63</v>
      </c>
      <c r="F639" s="164" t="s">
        <v>445</v>
      </c>
      <c r="G639" s="162" t="s">
        <v>3094</v>
      </c>
      <c r="H639" s="162" t="s">
        <v>3095</v>
      </c>
      <c r="I639" s="7"/>
      <c r="J639" s="7"/>
      <c r="K639" s="7" t="s">
        <v>16</v>
      </c>
      <c r="L639" s="7" t="s">
        <v>16</v>
      </c>
      <c r="M639" s="7" t="s">
        <v>799</v>
      </c>
      <c r="N639" s="7" t="str">
        <f t="shared" si="5"/>
        <v>TRUE</v>
      </c>
      <c r="O639" s="155" t="s">
        <v>488</v>
      </c>
      <c r="P639" s="155" t="s">
        <v>1822</v>
      </c>
      <c r="Q639" s="155" t="s">
        <v>1823</v>
      </c>
      <c r="R639" s="7" t="s">
        <v>802</v>
      </c>
      <c r="S639" s="7" t="s">
        <v>803</v>
      </c>
      <c r="T639" s="135">
        <v>45.516667</v>
      </c>
      <c r="U639" s="136">
        <v>-83.416667</v>
      </c>
      <c r="V639" s="137" t="s">
        <v>3089</v>
      </c>
      <c r="X639" s="165" t="s">
        <v>805</v>
      </c>
      <c r="Y639" s="161" t="s">
        <v>878</v>
      </c>
      <c r="Z639" s="155" t="s">
        <v>879</v>
      </c>
      <c r="AB639" s="7">
        <v>70.0</v>
      </c>
      <c r="AC639" s="155" t="s">
        <v>16</v>
      </c>
      <c r="AD639" s="7"/>
      <c r="AE639" s="156">
        <v>1.60000000000001</v>
      </c>
      <c r="AF639" s="156">
        <v>0.219999999999997</v>
      </c>
      <c r="AG639" s="155" t="s">
        <v>19</v>
      </c>
      <c r="AI639" s="155" t="s">
        <v>19</v>
      </c>
      <c r="AJ639" s="155" t="s">
        <v>19</v>
      </c>
      <c r="AK639" s="155"/>
      <c r="AL639" s="155" t="s">
        <v>19</v>
      </c>
      <c r="AM639" s="155" t="s">
        <v>19</v>
      </c>
      <c r="AN639" s="155" t="s">
        <v>19</v>
      </c>
      <c r="AP639" s="155" t="s">
        <v>19</v>
      </c>
      <c r="AQ639" s="155" t="s">
        <v>19</v>
      </c>
      <c r="AR639" s="155" t="s">
        <v>19</v>
      </c>
      <c r="AS639" s="155" t="s">
        <v>19</v>
      </c>
      <c r="AT639" s="155" t="s">
        <v>19</v>
      </c>
      <c r="AU639" s="155" t="s">
        <v>19</v>
      </c>
      <c r="AV639" s="155" t="s">
        <v>19</v>
      </c>
      <c r="AW639" s="155" t="s">
        <v>19</v>
      </c>
      <c r="AX639" s="155" t="s">
        <v>19</v>
      </c>
      <c r="AY639" s="155" t="s">
        <v>19</v>
      </c>
      <c r="AZ639" s="155" t="s">
        <v>19</v>
      </c>
      <c r="BA639" s="155" t="s">
        <v>19</v>
      </c>
      <c r="BB639" s="155" t="s">
        <v>19</v>
      </c>
      <c r="BC639" s="155" t="s">
        <v>19</v>
      </c>
      <c r="BD639" s="155"/>
      <c r="BE639" s="155" t="s">
        <v>19</v>
      </c>
      <c r="BF639" s="155" t="s">
        <v>19</v>
      </c>
      <c r="BG639" s="155" t="s">
        <v>19</v>
      </c>
      <c r="BH639" s="155" t="s">
        <v>19</v>
      </c>
      <c r="BI639" s="155" t="s">
        <v>19</v>
      </c>
      <c r="BJ639" s="155"/>
      <c r="BK639" s="155" t="s">
        <v>19</v>
      </c>
      <c r="BL639" s="155" t="s">
        <v>19</v>
      </c>
      <c r="BM639" s="155" t="s">
        <v>19</v>
      </c>
      <c r="BN639" s="155" t="s">
        <v>19</v>
      </c>
      <c r="BO639" s="155" t="s">
        <v>19</v>
      </c>
      <c r="BP639" s="155" t="s">
        <v>19</v>
      </c>
      <c r="BQ639" s="155" t="s">
        <v>19</v>
      </c>
    </row>
    <row r="640" ht="18.75" customHeight="1">
      <c r="A640" s="7" t="s">
        <v>3096</v>
      </c>
      <c r="B640" s="132" t="b">
        <v>1</v>
      </c>
      <c r="D640" s="162" t="s">
        <v>3093</v>
      </c>
      <c r="E640" s="67" t="s">
        <v>63</v>
      </c>
      <c r="F640" s="164" t="s">
        <v>445</v>
      </c>
      <c r="G640" s="162" t="s">
        <v>3094</v>
      </c>
      <c r="H640" s="162" t="s">
        <v>3097</v>
      </c>
      <c r="I640" s="7"/>
      <c r="J640" s="7"/>
      <c r="K640" s="7" t="s">
        <v>16</v>
      </c>
      <c r="L640" s="7" t="s">
        <v>16</v>
      </c>
      <c r="M640" s="7" t="s">
        <v>799</v>
      </c>
      <c r="N640" s="7" t="str">
        <f t="shared" si="5"/>
        <v>TRUE</v>
      </c>
      <c r="O640" s="155" t="s">
        <v>451</v>
      </c>
      <c r="P640" s="155" t="s">
        <v>1827</v>
      </c>
      <c r="Q640" s="155" t="s">
        <v>801</v>
      </c>
      <c r="R640" s="7" t="s">
        <v>802</v>
      </c>
      <c r="S640" s="7" t="s">
        <v>803</v>
      </c>
      <c r="T640" s="135">
        <v>45.516667</v>
      </c>
      <c r="U640" s="136">
        <v>-83.416667</v>
      </c>
      <c r="V640" s="137" t="s">
        <v>3089</v>
      </c>
      <c r="X640" s="165" t="s">
        <v>805</v>
      </c>
      <c r="Y640" s="161" t="s">
        <v>878</v>
      </c>
      <c r="Z640" s="155" t="s">
        <v>879</v>
      </c>
      <c r="AB640" s="7">
        <v>70.0</v>
      </c>
      <c r="AC640" s="155" t="s">
        <v>16</v>
      </c>
      <c r="AD640" s="7"/>
      <c r="AE640" s="156">
        <v>1.60000000000001</v>
      </c>
      <c r="AF640" s="156">
        <v>0.219999999999997</v>
      </c>
      <c r="AG640" s="155" t="s">
        <v>19</v>
      </c>
      <c r="AI640" s="155" t="s">
        <v>19</v>
      </c>
      <c r="AJ640" s="155" t="s">
        <v>19</v>
      </c>
      <c r="AK640" s="155"/>
      <c r="AL640" s="155" t="s">
        <v>19</v>
      </c>
      <c r="AM640" s="155" t="s">
        <v>19</v>
      </c>
      <c r="AN640" s="155" t="s">
        <v>19</v>
      </c>
      <c r="AP640" s="155" t="s">
        <v>19</v>
      </c>
      <c r="AQ640" s="155" t="s">
        <v>19</v>
      </c>
      <c r="AR640" s="155" t="s">
        <v>19</v>
      </c>
      <c r="AS640" s="155" t="s">
        <v>19</v>
      </c>
      <c r="AT640" s="155" t="s">
        <v>19</v>
      </c>
      <c r="AU640" s="155" t="s">
        <v>19</v>
      </c>
      <c r="AV640" s="155" t="s">
        <v>19</v>
      </c>
      <c r="AW640" s="155" t="s">
        <v>19</v>
      </c>
      <c r="AX640" s="155" t="s">
        <v>19</v>
      </c>
      <c r="AY640" s="155" t="s">
        <v>19</v>
      </c>
      <c r="AZ640" s="155" t="s">
        <v>19</v>
      </c>
      <c r="BA640" s="155" t="s">
        <v>19</v>
      </c>
      <c r="BB640" s="155" t="s">
        <v>19</v>
      </c>
      <c r="BC640" s="155" t="s">
        <v>19</v>
      </c>
      <c r="BD640" s="155"/>
      <c r="BE640" s="155" t="s">
        <v>19</v>
      </c>
      <c r="BF640" s="155" t="s">
        <v>19</v>
      </c>
      <c r="BG640" s="155" t="s">
        <v>19</v>
      </c>
      <c r="BH640" s="155" t="s">
        <v>19</v>
      </c>
      <c r="BI640" s="155" t="s">
        <v>19</v>
      </c>
      <c r="BJ640" s="155"/>
      <c r="BK640" s="155" t="s">
        <v>19</v>
      </c>
      <c r="BL640" s="155" t="s">
        <v>19</v>
      </c>
      <c r="BM640" s="155" t="s">
        <v>19</v>
      </c>
      <c r="BN640" s="155" t="s">
        <v>19</v>
      </c>
      <c r="BO640" s="155" t="s">
        <v>19</v>
      </c>
      <c r="BP640" s="155" t="s">
        <v>19</v>
      </c>
      <c r="BQ640" s="155" t="s">
        <v>19</v>
      </c>
    </row>
    <row r="641" ht="18.75" customHeight="1">
      <c r="A641" s="7" t="s">
        <v>3098</v>
      </c>
      <c r="B641" s="132" t="b">
        <v>1</v>
      </c>
      <c r="D641" s="162" t="s">
        <v>3099</v>
      </c>
      <c r="E641" s="67" t="s">
        <v>63</v>
      </c>
      <c r="F641" s="164" t="s">
        <v>445</v>
      </c>
      <c r="G641" s="162" t="s">
        <v>3100</v>
      </c>
      <c r="H641" s="162" t="s">
        <v>3101</v>
      </c>
      <c r="I641" s="7"/>
      <c r="J641" s="7"/>
      <c r="K641" s="7" t="s">
        <v>16</v>
      </c>
      <c r="L641" s="7" t="s">
        <v>16</v>
      </c>
      <c r="M641" s="7" t="s">
        <v>799</v>
      </c>
      <c r="N641" s="7" t="str">
        <f t="shared" si="5"/>
        <v>TRUE</v>
      </c>
      <c r="O641" s="155" t="s">
        <v>488</v>
      </c>
      <c r="P641" s="155" t="s">
        <v>1822</v>
      </c>
      <c r="Q641" s="155" t="s">
        <v>1823</v>
      </c>
      <c r="R641" s="7" t="s">
        <v>802</v>
      </c>
      <c r="S641" s="7" t="s">
        <v>803</v>
      </c>
      <c r="T641" s="135">
        <v>45.516667</v>
      </c>
      <c r="U641" s="136">
        <v>-83.416667</v>
      </c>
      <c r="V641" s="137" t="s">
        <v>3089</v>
      </c>
      <c r="X641" s="165" t="s">
        <v>805</v>
      </c>
      <c r="Y641" s="161" t="s">
        <v>878</v>
      </c>
      <c r="Z641" s="155" t="s">
        <v>879</v>
      </c>
      <c r="AB641" s="7">
        <v>55.1</v>
      </c>
      <c r="AC641" s="155" t="s">
        <v>16</v>
      </c>
      <c r="AD641" s="7"/>
      <c r="AE641" s="156">
        <v>1.60000000000001</v>
      </c>
      <c r="AF641" s="156">
        <v>0.219999999999997</v>
      </c>
      <c r="AG641" s="155" t="s">
        <v>19</v>
      </c>
      <c r="AI641" s="155" t="s">
        <v>19</v>
      </c>
      <c r="AJ641" s="155" t="s">
        <v>19</v>
      </c>
      <c r="AK641" s="155"/>
      <c r="AL641" s="155" t="s">
        <v>19</v>
      </c>
      <c r="AM641" s="155" t="s">
        <v>19</v>
      </c>
      <c r="AN641" s="155" t="s">
        <v>19</v>
      </c>
      <c r="AP641" s="155" t="s">
        <v>19</v>
      </c>
      <c r="AQ641" s="155" t="s">
        <v>19</v>
      </c>
      <c r="AR641" s="155" t="s">
        <v>19</v>
      </c>
      <c r="AS641" s="155" t="s">
        <v>19</v>
      </c>
      <c r="AT641" s="155" t="s">
        <v>19</v>
      </c>
      <c r="AU641" s="155" t="s">
        <v>19</v>
      </c>
      <c r="AV641" s="155" t="s">
        <v>19</v>
      </c>
      <c r="AW641" s="155" t="s">
        <v>19</v>
      </c>
      <c r="AX641" s="155" t="s">
        <v>19</v>
      </c>
      <c r="AY641" s="155" t="s">
        <v>19</v>
      </c>
      <c r="AZ641" s="155" t="s">
        <v>19</v>
      </c>
      <c r="BA641" s="155" t="s">
        <v>19</v>
      </c>
      <c r="BB641" s="155" t="s">
        <v>19</v>
      </c>
      <c r="BC641" s="155" t="s">
        <v>19</v>
      </c>
      <c r="BD641" s="155"/>
      <c r="BE641" s="155" t="s">
        <v>19</v>
      </c>
      <c r="BF641" s="155" t="s">
        <v>19</v>
      </c>
      <c r="BG641" s="155" t="s">
        <v>19</v>
      </c>
      <c r="BH641" s="155" t="s">
        <v>19</v>
      </c>
      <c r="BI641" s="155" t="s">
        <v>19</v>
      </c>
      <c r="BJ641" s="155"/>
      <c r="BK641" s="155" t="s">
        <v>19</v>
      </c>
      <c r="BL641" s="155" t="s">
        <v>19</v>
      </c>
      <c r="BM641" s="155" t="s">
        <v>19</v>
      </c>
      <c r="BN641" s="155" t="s">
        <v>19</v>
      </c>
      <c r="BO641" s="155" t="s">
        <v>19</v>
      </c>
      <c r="BP641" s="155" t="s">
        <v>19</v>
      </c>
      <c r="BQ641" s="155" t="s">
        <v>19</v>
      </c>
    </row>
    <row r="642" ht="18.75" customHeight="1">
      <c r="A642" s="7" t="s">
        <v>3102</v>
      </c>
      <c r="B642" s="132" t="b">
        <v>1</v>
      </c>
      <c r="D642" s="162" t="s">
        <v>3099</v>
      </c>
      <c r="E642" s="67" t="s">
        <v>63</v>
      </c>
      <c r="F642" s="164" t="s">
        <v>445</v>
      </c>
      <c r="G642" s="7" t="s">
        <v>3100</v>
      </c>
      <c r="H642" s="162" t="s">
        <v>3103</v>
      </c>
      <c r="I642" s="7"/>
      <c r="J642" s="7"/>
      <c r="K642" s="7" t="s">
        <v>16</v>
      </c>
      <c r="L642" s="7" t="s">
        <v>16</v>
      </c>
      <c r="M642" s="7" t="s">
        <v>799</v>
      </c>
      <c r="N642" s="7" t="str">
        <f t="shared" si="5"/>
        <v>TRUE</v>
      </c>
      <c r="O642" s="155" t="s">
        <v>451</v>
      </c>
      <c r="P642" s="155" t="s">
        <v>1827</v>
      </c>
      <c r="Q642" s="155" t="s">
        <v>801</v>
      </c>
      <c r="R642" s="7" t="s">
        <v>802</v>
      </c>
      <c r="S642" s="7" t="s">
        <v>803</v>
      </c>
      <c r="T642" s="135">
        <v>45.516667</v>
      </c>
      <c r="U642" s="136">
        <v>-83.416667</v>
      </c>
      <c r="V642" s="137" t="s">
        <v>3089</v>
      </c>
      <c r="X642" s="165" t="s">
        <v>805</v>
      </c>
      <c r="Y642" s="161" t="s">
        <v>878</v>
      </c>
      <c r="Z642" s="155" t="s">
        <v>879</v>
      </c>
      <c r="AB642" s="7">
        <v>55.1</v>
      </c>
      <c r="AC642" s="155" t="s">
        <v>16</v>
      </c>
      <c r="AD642" s="7"/>
      <c r="AE642" s="156">
        <v>1.60000000000001</v>
      </c>
      <c r="AF642" s="156">
        <v>0.219999999999997</v>
      </c>
      <c r="AG642" s="155" t="s">
        <v>19</v>
      </c>
      <c r="AI642" s="155" t="s">
        <v>19</v>
      </c>
      <c r="AJ642" s="155" t="s">
        <v>19</v>
      </c>
      <c r="AK642" s="155"/>
      <c r="AL642" s="155" t="s">
        <v>19</v>
      </c>
      <c r="AM642" s="155" t="s">
        <v>19</v>
      </c>
      <c r="AN642" s="155" t="s">
        <v>19</v>
      </c>
      <c r="AP642" s="155" t="s">
        <v>19</v>
      </c>
      <c r="AQ642" s="155" t="s">
        <v>19</v>
      </c>
      <c r="AR642" s="155" t="s">
        <v>19</v>
      </c>
      <c r="AS642" s="155" t="s">
        <v>19</v>
      </c>
      <c r="AT642" s="155" t="s">
        <v>19</v>
      </c>
      <c r="AU642" s="155" t="s">
        <v>19</v>
      </c>
      <c r="AV642" s="155" t="s">
        <v>19</v>
      </c>
      <c r="AW642" s="155" t="s">
        <v>19</v>
      </c>
      <c r="AX642" s="155" t="s">
        <v>19</v>
      </c>
      <c r="AY642" s="155" t="s">
        <v>19</v>
      </c>
      <c r="AZ642" s="155" t="s">
        <v>19</v>
      </c>
      <c r="BA642" s="155" t="s">
        <v>19</v>
      </c>
      <c r="BB642" s="155" t="s">
        <v>19</v>
      </c>
      <c r="BC642" s="155" t="s">
        <v>19</v>
      </c>
      <c r="BD642" s="155"/>
      <c r="BE642" s="155" t="s">
        <v>19</v>
      </c>
      <c r="BF642" s="155" t="s">
        <v>19</v>
      </c>
      <c r="BG642" s="155" t="s">
        <v>19</v>
      </c>
      <c r="BH642" s="155" t="s">
        <v>19</v>
      </c>
      <c r="BI642" s="155" t="s">
        <v>19</v>
      </c>
      <c r="BJ642" s="155"/>
      <c r="BK642" s="155" t="s">
        <v>19</v>
      </c>
      <c r="BL642" s="155" t="s">
        <v>19</v>
      </c>
      <c r="BM642" s="155" t="s">
        <v>19</v>
      </c>
      <c r="BN642" s="155" t="s">
        <v>19</v>
      </c>
      <c r="BO642" s="155" t="s">
        <v>19</v>
      </c>
      <c r="BP642" s="155" t="s">
        <v>19</v>
      </c>
      <c r="BQ642" s="155" t="s">
        <v>19</v>
      </c>
    </row>
    <row r="643" ht="18.75" customHeight="1">
      <c r="A643" s="7" t="s">
        <v>3104</v>
      </c>
      <c r="B643" s="132" t="b">
        <v>1</v>
      </c>
      <c r="D643" s="162" t="s">
        <v>3105</v>
      </c>
      <c r="E643" s="67" t="s">
        <v>63</v>
      </c>
      <c r="F643" s="164" t="s">
        <v>445</v>
      </c>
      <c r="G643" s="162" t="s">
        <v>3106</v>
      </c>
      <c r="H643" s="162" t="s">
        <v>3107</v>
      </c>
      <c r="I643" s="7"/>
      <c r="J643" s="7"/>
      <c r="K643" s="7" t="s">
        <v>16</v>
      </c>
      <c r="L643" s="7" t="s">
        <v>16</v>
      </c>
      <c r="M643" s="7" t="s">
        <v>799</v>
      </c>
      <c r="N643" s="7" t="str">
        <f t="shared" si="5"/>
        <v>TRUE</v>
      </c>
      <c r="O643" s="155" t="s">
        <v>488</v>
      </c>
      <c r="P643" s="155" t="s">
        <v>1822</v>
      </c>
      <c r="Q643" s="155" t="s">
        <v>1823</v>
      </c>
      <c r="R643" s="7" t="s">
        <v>802</v>
      </c>
      <c r="S643" s="7" t="s">
        <v>803</v>
      </c>
      <c r="T643" s="135">
        <v>45.516667</v>
      </c>
      <c r="U643" s="136">
        <v>-83.416667</v>
      </c>
      <c r="V643" s="137" t="s">
        <v>3089</v>
      </c>
      <c r="X643" s="165" t="s">
        <v>805</v>
      </c>
      <c r="Y643" s="161" t="s">
        <v>878</v>
      </c>
      <c r="Z643" s="155" t="s">
        <v>879</v>
      </c>
      <c r="AB643" s="7">
        <v>2.2</v>
      </c>
      <c r="AC643" s="155" t="s">
        <v>16</v>
      </c>
      <c r="AD643" s="7"/>
      <c r="AE643" s="156">
        <v>1.60000000000001</v>
      </c>
      <c r="AF643" s="156">
        <v>0.219999999999997</v>
      </c>
      <c r="AG643" s="155" t="s">
        <v>19</v>
      </c>
      <c r="AI643" s="155" t="s">
        <v>19</v>
      </c>
      <c r="AJ643" s="155" t="s">
        <v>19</v>
      </c>
      <c r="AK643" s="155"/>
      <c r="AL643" s="155" t="s">
        <v>19</v>
      </c>
      <c r="AM643" s="155" t="s">
        <v>19</v>
      </c>
      <c r="AN643" s="155" t="s">
        <v>19</v>
      </c>
      <c r="AP643" s="155" t="s">
        <v>19</v>
      </c>
      <c r="AQ643" s="155" t="s">
        <v>19</v>
      </c>
      <c r="AR643" s="155" t="s">
        <v>19</v>
      </c>
      <c r="AS643" s="155" t="s">
        <v>19</v>
      </c>
      <c r="AT643" s="155" t="s">
        <v>19</v>
      </c>
      <c r="AU643" s="155" t="s">
        <v>19</v>
      </c>
      <c r="AV643" s="155" t="s">
        <v>19</v>
      </c>
      <c r="AW643" s="155" t="s">
        <v>19</v>
      </c>
      <c r="AX643" s="155" t="s">
        <v>19</v>
      </c>
      <c r="AY643" s="155" t="s">
        <v>19</v>
      </c>
      <c r="AZ643" s="155" t="s">
        <v>19</v>
      </c>
      <c r="BA643" s="155" t="s">
        <v>19</v>
      </c>
      <c r="BB643" s="155" t="s">
        <v>19</v>
      </c>
      <c r="BC643" s="155" t="s">
        <v>19</v>
      </c>
      <c r="BD643" s="155"/>
      <c r="BE643" s="155" t="s">
        <v>19</v>
      </c>
      <c r="BF643" s="155" t="s">
        <v>19</v>
      </c>
      <c r="BG643" s="155" t="s">
        <v>19</v>
      </c>
      <c r="BH643" s="155" t="s">
        <v>19</v>
      </c>
      <c r="BI643" s="155" t="s">
        <v>19</v>
      </c>
      <c r="BJ643" s="155"/>
      <c r="BK643" s="155" t="s">
        <v>19</v>
      </c>
      <c r="BL643" s="155" t="s">
        <v>19</v>
      </c>
      <c r="BM643" s="155" t="s">
        <v>19</v>
      </c>
      <c r="BN643" s="155" t="s">
        <v>19</v>
      </c>
      <c r="BO643" s="155" t="s">
        <v>19</v>
      </c>
      <c r="BP643" s="155" t="s">
        <v>19</v>
      </c>
      <c r="BQ643" s="155" t="s">
        <v>19</v>
      </c>
    </row>
    <row r="644" ht="18.75" customHeight="1">
      <c r="A644" s="7" t="s">
        <v>3108</v>
      </c>
      <c r="B644" s="132" t="b">
        <v>1</v>
      </c>
      <c r="D644" s="162" t="s">
        <v>3105</v>
      </c>
      <c r="E644" s="67" t="s">
        <v>63</v>
      </c>
      <c r="F644" s="164" t="s">
        <v>445</v>
      </c>
      <c r="G644" s="162" t="s">
        <v>3106</v>
      </c>
      <c r="H644" s="162" t="s">
        <v>3109</v>
      </c>
      <c r="I644" s="7"/>
      <c r="J644" s="7"/>
      <c r="K644" s="7" t="s">
        <v>16</v>
      </c>
      <c r="L644" s="7" t="s">
        <v>16</v>
      </c>
      <c r="M644" s="7" t="s">
        <v>799</v>
      </c>
      <c r="N644" s="7" t="str">
        <f t="shared" si="5"/>
        <v>TRUE</v>
      </c>
      <c r="O644" s="155" t="s">
        <v>451</v>
      </c>
      <c r="P644" s="155" t="s">
        <v>1827</v>
      </c>
      <c r="Q644" s="155" t="s">
        <v>801</v>
      </c>
      <c r="R644" s="7" t="s">
        <v>802</v>
      </c>
      <c r="S644" s="7" t="s">
        <v>803</v>
      </c>
      <c r="T644" s="135">
        <v>45.516667</v>
      </c>
      <c r="U644" s="136">
        <v>-83.416667</v>
      </c>
      <c r="V644" s="137" t="s">
        <v>3089</v>
      </c>
      <c r="X644" s="165" t="s">
        <v>805</v>
      </c>
      <c r="Y644" s="161" t="s">
        <v>878</v>
      </c>
      <c r="Z644" s="155" t="s">
        <v>879</v>
      </c>
      <c r="AB644" s="7">
        <v>2.2</v>
      </c>
      <c r="AC644" s="155" t="s">
        <v>16</v>
      </c>
      <c r="AD644" s="7"/>
      <c r="AE644" s="156">
        <v>1.60000000000001</v>
      </c>
      <c r="AF644" s="156">
        <v>0.219999999999997</v>
      </c>
      <c r="AG644" s="155" t="s">
        <v>19</v>
      </c>
      <c r="AI644" s="155" t="s">
        <v>19</v>
      </c>
      <c r="AJ644" s="155" t="s">
        <v>19</v>
      </c>
      <c r="AK644" s="155"/>
      <c r="AL644" s="155" t="s">
        <v>19</v>
      </c>
      <c r="AM644" s="155" t="s">
        <v>19</v>
      </c>
      <c r="AN644" s="155" t="s">
        <v>19</v>
      </c>
      <c r="AP644" s="155" t="s">
        <v>19</v>
      </c>
      <c r="AQ644" s="155" t="s">
        <v>19</v>
      </c>
      <c r="AR644" s="155" t="s">
        <v>19</v>
      </c>
      <c r="AS644" s="155" t="s">
        <v>19</v>
      </c>
      <c r="AT644" s="155" t="s">
        <v>19</v>
      </c>
      <c r="AU644" s="155" t="s">
        <v>19</v>
      </c>
      <c r="AV644" s="155" t="s">
        <v>19</v>
      </c>
      <c r="AW644" s="155" t="s">
        <v>19</v>
      </c>
      <c r="AX644" s="155" t="s">
        <v>19</v>
      </c>
      <c r="AY644" s="155" t="s">
        <v>19</v>
      </c>
      <c r="AZ644" s="155" t="s">
        <v>19</v>
      </c>
      <c r="BA644" s="155" t="s">
        <v>19</v>
      </c>
      <c r="BB644" s="155" t="s">
        <v>19</v>
      </c>
      <c r="BC644" s="155" t="s">
        <v>19</v>
      </c>
      <c r="BD644" s="155"/>
      <c r="BE644" s="155" t="s">
        <v>19</v>
      </c>
      <c r="BF644" s="155" t="s">
        <v>19</v>
      </c>
      <c r="BG644" s="155" t="s">
        <v>19</v>
      </c>
      <c r="BH644" s="155" t="s">
        <v>19</v>
      </c>
      <c r="BI644" s="155" t="s">
        <v>19</v>
      </c>
      <c r="BJ644" s="155"/>
      <c r="BK644" s="155" t="s">
        <v>19</v>
      </c>
      <c r="BL644" s="155" t="s">
        <v>19</v>
      </c>
      <c r="BM644" s="155" t="s">
        <v>19</v>
      </c>
      <c r="BN644" s="155" t="s">
        <v>19</v>
      </c>
      <c r="BO644" s="155" t="s">
        <v>19</v>
      </c>
      <c r="BP644" s="155" t="s">
        <v>19</v>
      </c>
      <c r="BQ644" s="155" t="s">
        <v>19</v>
      </c>
    </row>
    <row r="645" ht="18.75" customHeight="1">
      <c r="A645" s="7" t="s">
        <v>3110</v>
      </c>
      <c r="B645" s="132" t="b">
        <v>1</v>
      </c>
      <c r="D645" s="162" t="s">
        <v>3111</v>
      </c>
      <c r="E645" s="67" t="s">
        <v>63</v>
      </c>
      <c r="F645" s="164" t="s">
        <v>445</v>
      </c>
      <c r="G645" s="162" t="s">
        <v>3112</v>
      </c>
      <c r="H645" s="162" t="s">
        <v>3113</v>
      </c>
      <c r="I645" s="7"/>
      <c r="J645" s="7"/>
      <c r="K645" s="7" t="s">
        <v>16</v>
      </c>
      <c r="L645" s="7" t="s">
        <v>16</v>
      </c>
      <c r="M645" s="7" t="s">
        <v>799</v>
      </c>
      <c r="N645" s="7" t="str">
        <f t="shared" si="5"/>
        <v>TRUE</v>
      </c>
      <c r="O645" s="155" t="s">
        <v>488</v>
      </c>
      <c r="P645" s="155" t="s">
        <v>1822</v>
      </c>
      <c r="Q645" s="155" t="s">
        <v>1823</v>
      </c>
      <c r="R645" s="7" t="s">
        <v>802</v>
      </c>
      <c r="S645" s="7" t="s">
        <v>803</v>
      </c>
      <c r="T645" s="135">
        <v>45.136667</v>
      </c>
      <c r="U645" s="136">
        <v>-82.983333</v>
      </c>
      <c r="V645" s="137" t="s">
        <v>3114</v>
      </c>
      <c r="X645" s="165" t="s">
        <v>805</v>
      </c>
      <c r="Y645" s="161" t="s">
        <v>878</v>
      </c>
      <c r="Z645" s="155" t="s">
        <v>879</v>
      </c>
      <c r="AB645" s="7">
        <v>93.9</v>
      </c>
      <c r="AC645" s="155" t="s">
        <v>16</v>
      </c>
      <c r="AD645" s="7"/>
      <c r="AE645" s="156">
        <v>1.60000000000001</v>
      </c>
      <c r="AF645" s="156">
        <v>0.219999999999997</v>
      </c>
      <c r="AG645" s="155" t="s">
        <v>19</v>
      </c>
      <c r="AI645" s="155" t="s">
        <v>19</v>
      </c>
      <c r="AJ645" s="155" t="s">
        <v>19</v>
      </c>
      <c r="AK645" s="155"/>
      <c r="AL645" s="155" t="s">
        <v>19</v>
      </c>
      <c r="AM645" s="155" t="s">
        <v>19</v>
      </c>
      <c r="AN645" s="155" t="s">
        <v>19</v>
      </c>
      <c r="AP645" s="155" t="s">
        <v>19</v>
      </c>
      <c r="AQ645" s="155" t="s">
        <v>19</v>
      </c>
      <c r="AR645" s="155" t="s">
        <v>19</v>
      </c>
      <c r="AS645" s="155" t="s">
        <v>19</v>
      </c>
      <c r="AT645" s="155" t="s">
        <v>19</v>
      </c>
      <c r="AU645" s="155" t="s">
        <v>19</v>
      </c>
      <c r="AV645" s="155" t="s">
        <v>19</v>
      </c>
      <c r="AW645" s="155" t="s">
        <v>19</v>
      </c>
      <c r="AX645" s="155" t="s">
        <v>19</v>
      </c>
      <c r="AY645" s="155" t="s">
        <v>19</v>
      </c>
      <c r="AZ645" s="155" t="s">
        <v>19</v>
      </c>
      <c r="BA645" s="155" t="s">
        <v>19</v>
      </c>
      <c r="BB645" s="155" t="s">
        <v>19</v>
      </c>
      <c r="BC645" s="155" t="s">
        <v>19</v>
      </c>
      <c r="BD645" s="155"/>
      <c r="BE645" s="155" t="s">
        <v>19</v>
      </c>
      <c r="BF645" s="155" t="s">
        <v>19</v>
      </c>
      <c r="BG645" s="155" t="s">
        <v>19</v>
      </c>
      <c r="BH645" s="155" t="s">
        <v>19</v>
      </c>
      <c r="BI645" s="155" t="s">
        <v>19</v>
      </c>
      <c r="BJ645" s="155"/>
      <c r="BK645" s="155" t="s">
        <v>19</v>
      </c>
      <c r="BL645" s="155" t="s">
        <v>19</v>
      </c>
      <c r="BM645" s="155" t="s">
        <v>19</v>
      </c>
      <c r="BN645" s="155" t="s">
        <v>19</v>
      </c>
      <c r="BO645" s="155" t="s">
        <v>19</v>
      </c>
      <c r="BP645" s="155" t="s">
        <v>19</v>
      </c>
      <c r="BQ645" s="155" t="s">
        <v>19</v>
      </c>
    </row>
    <row r="646" ht="18.75" customHeight="1">
      <c r="A646" s="7" t="s">
        <v>3115</v>
      </c>
      <c r="B646" s="132" t="b">
        <v>1</v>
      </c>
      <c r="D646" s="162" t="s">
        <v>3111</v>
      </c>
      <c r="E646" s="67" t="s">
        <v>63</v>
      </c>
      <c r="F646" s="164" t="s">
        <v>445</v>
      </c>
      <c r="G646" s="162" t="s">
        <v>3112</v>
      </c>
      <c r="H646" s="162" t="s">
        <v>3116</v>
      </c>
      <c r="I646" s="7"/>
      <c r="J646" s="7"/>
      <c r="K646" s="7" t="s">
        <v>16</v>
      </c>
      <c r="L646" s="7" t="s">
        <v>16</v>
      </c>
      <c r="M646" s="7" t="s">
        <v>799</v>
      </c>
      <c r="N646" s="7" t="str">
        <f t="shared" si="5"/>
        <v>TRUE</v>
      </c>
      <c r="O646" s="155" t="s">
        <v>451</v>
      </c>
      <c r="P646" s="155" t="s">
        <v>1827</v>
      </c>
      <c r="Q646" s="155" t="s">
        <v>801</v>
      </c>
      <c r="R646" s="7" t="s">
        <v>802</v>
      </c>
      <c r="S646" s="7" t="s">
        <v>803</v>
      </c>
      <c r="T646" s="135">
        <v>45.136667</v>
      </c>
      <c r="U646" s="136">
        <v>-82.983333</v>
      </c>
      <c r="V646" s="137" t="s">
        <v>3114</v>
      </c>
      <c r="X646" s="165" t="s">
        <v>805</v>
      </c>
      <c r="Y646" s="161" t="s">
        <v>878</v>
      </c>
      <c r="Z646" s="155" t="s">
        <v>879</v>
      </c>
      <c r="AB646" s="7">
        <v>93.9</v>
      </c>
      <c r="AC646" s="155" t="s">
        <v>16</v>
      </c>
      <c r="AD646" s="7"/>
      <c r="AE646" s="156">
        <v>1.60000000000001</v>
      </c>
      <c r="AF646" s="156">
        <v>0.219999999999997</v>
      </c>
      <c r="AG646" s="155" t="s">
        <v>19</v>
      </c>
      <c r="AI646" s="155" t="s">
        <v>19</v>
      </c>
      <c r="AJ646" s="155" t="s">
        <v>19</v>
      </c>
      <c r="AK646" s="155"/>
      <c r="AL646" s="155" t="s">
        <v>19</v>
      </c>
      <c r="AM646" s="155" t="s">
        <v>19</v>
      </c>
      <c r="AN646" s="155" t="s">
        <v>19</v>
      </c>
      <c r="AP646" s="155" t="s">
        <v>19</v>
      </c>
      <c r="AQ646" s="155" t="s">
        <v>19</v>
      </c>
      <c r="AR646" s="155" t="s">
        <v>19</v>
      </c>
      <c r="AS646" s="155" t="s">
        <v>19</v>
      </c>
      <c r="AT646" s="155" t="s">
        <v>19</v>
      </c>
      <c r="AU646" s="155" t="s">
        <v>19</v>
      </c>
      <c r="AV646" s="155" t="s">
        <v>19</v>
      </c>
      <c r="AW646" s="155" t="s">
        <v>19</v>
      </c>
      <c r="AX646" s="155" t="s">
        <v>19</v>
      </c>
      <c r="AY646" s="155" t="s">
        <v>19</v>
      </c>
      <c r="AZ646" s="155" t="s">
        <v>19</v>
      </c>
      <c r="BA646" s="155" t="s">
        <v>19</v>
      </c>
      <c r="BB646" s="155" t="s">
        <v>19</v>
      </c>
      <c r="BC646" s="155" t="s">
        <v>19</v>
      </c>
      <c r="BD646" s="155"/>
      <c r="BE646" s="155" t="s">
        <v>19</v>
      </c>
      <c r="BF646" s="155" t="s">
        <v>19</v>
      </c>
      <c r="BG646" s="155" t="s">
        <v>19</v>
      </c>
      <c r="BH646" s="155" t="s">
        <v>19</v>
      </c>
      <c r="BI646" s="155" t="s">
        <v>19</v>
      </c>
      <c r="BJ646" s="155"/>
      <c r="BK646" s="155" t="s">
        <v>19</v>
      </c>
      <c r="BL646" s="155" t="s">
        <v>19</v>
      </c>
      <c r="BM646" s="155" t="s">
        <v>19</v>
      </c>
      <c r="BN646" s="155" t="s">
        <v>19</v>
      </c>
      <c r="BO646" s="155" t="s">
        <v>19</v>
      </c>
      <c r="BP646" s="155" t="s">
        <v>19</v>
      </c>
      <c r="BQ646" s="155" t="s">
        <v>19</v>
      </c>
    </row>
    <row r="647" ht="18.75" customHeight="1">
      <c r="A647" s="7" t="s">
        <v>3117</v>
      </c>
      <c r="B647" s="132" t="b">
        <v>1</v>
      </c>
      <c r="D647" s="162" t="s">
        <v>3118</v>
      </c>
      <c r="E647" s="67" t="s">
        <v>63</v>
      </c>
      <c r="F647" s="164" t="s">
        <v>445</v>
      </c>
      <c r="G647" s="162" t="s">
        <v>3119</v>
      </c>
      <c r="H647" s="162" t="s">
        <v>3120</v>
      </c>
      <c r="I647" s="7"/>
      <c r="J647" s="7"/>
      <c r="K647" s="7" t="s">
        <v>16</v>
      </c>
      <c r="L647" s="7" t="s">
        <v>16</v>
      </c>
      <c r="M647" s="7" t="s">
        <v>799</v>
      </c>
      <c r="N647" s="7" t="str">
        <f t="shared" si="5"/>
        <v>TRUE</v>
      </c>
      <c r="O647" s="155" t="s">
        <v>488</v>
      </c>
      <c r="P647" s="155" t="s">
        <v>1822</v>
      </c>
      <c r="Q647" s="155" t="s">
        <v>1823</v>
      </c>
      <c r="R647" s="7" t="s">
        <v>802</v>
      </c>
      <c r="S647" s="7" t="s">
        <v>803</v>
      </c>
      <c r="T647" s="135">
        <v>45.136667</v>
      </c>
      <c r="U647" s="136">
        <v>-82.983333</v>
      </c>
      <c r="V647" s="137" t="s">
        <v>3114</v>
      </c>
      <c r="X647" s="165" t="s">
        <v>805</v>
      </c>
      <c r="Y647" s="161" t="s">
        <v>878</v>
      </c>
      <c r="Z647" s="155" t="s">
        <v>879</v>
      </c>
      <c r="AB647" s="7">
        <v>74.0</v>
      </c>
      <c r="AC647" s="155" t="s">
        <v>16</v>
      </c>
      <c r="AD647" s="7"/>
      <c r="AE647" s="156">
        <v>1.60000000000001</v>
      </c>
      <c r="AF647" s="156">
        <v>0.219999999999997</v>
      </c>
      <c r="AG647" s="155" t="s">
        <v>19</v>
      </c>
      <c r="AI647" s="155" t="s">
        <v>19</v>
      </c>
      <c r="AJ647" s="155" t="s">
        <v>19</v>
      </c>
      <c r="AK647" s="155"/>
      <c r="AL647" s="155" t="s">
        <v>19</v>
      </c>
      <c r="AM647" s="155" t="s">
        <v>19</v>
      </c>
      <c r="AN647" s="155" t="s">
        <v>19</v>
      </c>
      <c r="AP647" s="155" t="s">
        <v>19</v>
      </c>
      <c r="AQ647" s="155" t="s">
        <v>19</v>
      </c>
      <c r="AR647" s="155" t="s">
        <v>19</v>
      </c>
      <c r="AS647" s="155" t="s">
        <v>19</v>
      </c>
      <c r="AT647" s="155" t="s">
        <v>19</v>
      </c>
      <c r="AU647" s="155" t="s">
        <v>19</v>
      </c>
      <c r="AV647" s="155" t="s">
        <v>19</v>
      </c>
      <c r="AW647" s="155" t="s">
        <v>19</v>
      </c>
      <c r="AX647" s="155" t="s">
        <v>19</v>
      </c>
      <c r="AY647" s="155" t="s">
        <v>19</v>
      </c>
      <c r="AZ647" s="155" t="s">
        <v>19</v>
      </c>
      <c r="BA647" s="155" t="s">
        <v>19</v>
      </c>
      <c r="BB647" s="155" t="s">
        <v>19</v>
      </c>
      <c r="BC647" s="155" t="s">
        <v>19</v>
      </c>
      <c r="BD647" s="155"/>
      <c r="BE647" s="155" t="s">
        <v>19</v>
      </c>
      <c r="BF647" s="155" t="s">
        <v>19</v>
      </c>
      <c r="BG647" s="155" t="s">
        <v>19</v>
      </c>
      <c r="BH647" s="155" t="s">
        <v>19</v>
      </c>
      <c r="BI647" s="155" t="s">
        <v>19</v>
      </c>
      <c r="BJ647" s="155"/>
      <c r="BK647" s="155" t="s">
        <v>19</v>
      </c>
      <c r="BL647" s="155" t="s">
        <v>19</v>
      </c>
      <c r="BM647" s="155" t="s">
        <v>19</v>
      </c>
      <c r="BN647" s="155" t="s">
        <v>19</v>
      </c>
      <c r="BO647" s="155" t="s">
        <v>19</v>
      </c>
      <c r="BP647" s="155" t="s">
        <v>19</v>
      </c>
      <c r="BQ647" s="155" t="s">
        <v>19</v>
      </c>
    </row>
    <row r="648" ht="18.75" customHeight="1">
      <c r="A648" s="7" t="s">
        <v>3121</v>
      </c>
      <c r="B648" s="132" t="b">
        <v>1</v>
      </c>
      <c r="D648" s="162" t="s">
        <v>3118</v>
      </c>
      <c r="E648" s="67" t="s">
        <v>63</v>
      </c>
      <c r="F648" s="164" t="s">
        <v>445</v>
      </c>
      <c r="G648" s="162" t="s">
        <v>3119</v>
      </c>
      <c r="H648" s="162" t="s">
        <v>3122</v>
      </c>
      <c r="I648" s="7"/>
      <c r="J648" s="7"/>
      <c r="K648" s="7" t="s">
        <v>16</v>
      </c>
      <c r="L648" s="7" t="s">
        <v>16</v>
      </c>
      <c r="M648" s="7" t="s">
        <v>799</v>
      </c>
      <c r="N648" s="7" t="str">
        <f t="shared" si="5"/>
        <v>TRUE</v>
      </c>
      <c r="O648" s="155" t="s">
        <v>451</v>
      </c>
      <c r="P648" s="155" t="s">
        <v>1827</v>
      </c>
      <c r="Q648" s="155" t="s">
        <v>801</v>
      </c>
      <c r="R648" s="7" t="s">
        <v>802</v>
      </c>
      <c r="S648" s="7" t="s">
        <v>803</v>
      </c>
      <c r="T648" s="135">
        <v>45.136667</v>
      </c>
      <c r="U648" s="136">
        <v>-82.983333</v>
      </c>
      <c r="V648" s="137" t="s">
        <v>3114</v>
      </c>
      <c r="X648" s="165" t="s">
        <v>805</v>
      </c>
      <c r="Y648" s="161" t="s">
        <v>878</v>
      </c>
      <c r="Z648" s="155" t="s">
        <v>879</v>
      </c>
      <c r="AB648" s="7">
        <v>74.0</v>
      </c>
      <c r="AC648" s="155" t="s">
        <v>16</v>
      </c>
      <c r="AD648" s="7"/>
      <c r="AE648" s="161">
        <v>1.60000000000001</v>
      </c>
      <c r="AF648" s="161">
        <v>0.219999999999997</v>
      </c>
      <c r="AG648" s="155" t="s">
        <v>19</v>
      </c>
      <c r="AI648" s="161" t="s">
        <v>19</v>
      </c>
      <c r="AJ648" s="161" t="s">
        <v>19</v>
      </c>
      <c r="AK648" s="161"/>
      <c r="AL648" s="161" t="s">
        <v>19</v>
      </c>
      <c r="AM648" s="161" t="s">
        <v>19</v>
      </c>
      <c r="AN648" s="161" t="s">
        <v>19</v>
      </c>
      <c r="AP648" s="161" t="s">
        <v>19</v>
      </c>
      <c r="AQ648" s="161" t="s">
        <v>19</v>
      </c>
      <c r="AR648" s="161" t="s">
        <v>19</v>
      </c>
      <c r="AS648" s="161" t="s">
        <v>19</v>
      </c>
      <c r="AT648" s="161" t="s">
        <v>19</v>
      </c>
      <c r="AU648" s="161" t="s">
        <v>19</v>
      </c>
      <c r="AV648" s="161" t="s">
        <v>19</v>
      </c>
      <c r="AW648" s="161" t="s">
        <v>19</v>
      </c>
      <c r="AX648" s="161" t="s">
        <v>19</v>
      </c>
      <c r="AY648" s="161" t="s">
        <v>19</v>
      </c>
      <c r="AZ648" s="161" t="s">
        <v>19</v>
      </c>
      <c r="BA648" s="161" t="s">
        <v>19</v>
      </c>
      <c r="BB648" s="161" t="s">
        <v>19</v>
      </c>
      <c r="BC648" s="161" t="s">
        <v>19</v>
      </c>
      <c r="BD648" s="161"/>
      <c r="BE648" s="161" t="s">
        <v>19</v>
      </c>
      <c r="BF648" s="161" t="s">
        <v>19</v>
      </c>
      <c r="BG648" s="161" t="s">
        <v>19</v>
      </c>
      <c r="BH648" s="161" t="s">
        <v>19</v>
      </c>
      <c r="BI648" s="161" t="s">
        <v>19</v>
      </c>
      <c r="BJ648" s="161"/>
      <c r="BK648" s="161" t="s">
        <v>19</v>
      </c>
      <c r="BL648" s="161" t="s">
        <v>19</v>
      </c>
      <c r="BM648" s="161" t="s">
        <v>19</v>
      </c>
      <c r="BN648" s="161" t="s">
        <v>19</v>
      </c>
      <c r="BO648" s="161" t="s">
        <v>19</v>
      </c>
      <c r="BP648" s="161" t="s">
        <v>19</v>
      </c>
      <c r="BQ648" s="161" t="s">
        <v>19</v>
      </c>
    </row>
    <row r="649" ht="18.75" customHeight="1">
      <c r="A649" s="7" t="s">
        <v>3123</v>
      </c>
      <c r="B649" s="132" t="b">
        <v>1</v>
      </c>
      <c r="D649" s="162" t="s">
        <v>3124</v>
      </c>
      <c r="E649" s="67" t="s">
        <v>63</v>
      </c>
      <c r="F649" s="164" t="s">
        <v>445</v>
      </c>
      <c r="G649" s="162" t="s">
        <v>3125</v>
      </c>
      <c r="H649" s="162" t="s">
        <v>3126</v>
      </c>
      <c r="I649" s="7"/>
      <c r="J649" s="7"/>
      <c r="K649" s="7" t="s">
        <v>16</v>
      </c>
      <c r="L649" s="7" t="s">
        <v>16</v>
      </c>
      <c r="M649" s="7" t="s">
        <v>799</v>
      </c>
      <c r="N649" s="7" t="str">
        <f t="shared" si="5"/>
        <v>TRUE</v>
      </c>
      <c r="O649" s="155" t="s">
        <v>488</v>
      </c>
      <c r="P649" s="155" t="s">
        <v>1822</v>
      </c>
      <c r="Q649" s="155" t="s">
        <v>1823</v>
      </c>
      <c r="R649" s="7" t="s">
        <v>802</v>
      </c>
      <c r="S649" s="7" t="s">
        <v>803</v>
      </c>
      <c r="T649" s="135">
        <v>45.136667</v>
      </c>
      <c r="U649" s="136">
        <v>-82.983333</v>
      </c>
      <c r="V649" s="137" t="s">
        <v>3114</v>
      </c>
      <c r="X649" s="165" t="s">
        <v>805</v>
      </c>
      <c r="Y649" s="161" t="s">
        <v>878</v>
      </c>
      <c r="Z649" s="155" t="s">
        <v>879</v>
      </c>
      <c r="AB649" s="7">
        <v>50.1</v>
      </c>
      <c r="AC649" s="155" t="s">
        <v>16</v>
      </c>
      <c r="AD649" s="7"/>
      <c r="AE649" s="156">
        <v>1.60000000000001</v>
      </c>
      <c r="AF649" s="156">
        <v>0.219999999999997</v>
      </c>
      <c r="AG649" s="155" t="s">
        <v>19</v>
      </c>
      <c r="AI649" s="155" t="s">
        <v>19</v>
      </c>
      <c r="AJ649" s="155" t="s">
        <v>19</v>
      </c>
      <c r="AK649" s="155"/>
      <c r="AL649" s="155" t="s">
        <v>19</v>
      </c>
      <c r="AM649" s="155" t="s">
        <v>19</v>
      </c>
      <c r="AN649" s="155" t="s">
        <v>19</v>
      </c>
      <c r="AP649" s="155" t="s">
        <v>19</v>
      </c>
      <c r="AQ649" s="155" t="s">
        <v>19</v>
      </c>
      <c r="AR649" s="155" t="s">
        <v>19</v>
      </c>
      <c r="AS649" s="155" t="s">
        <v>19</v>
      </c>
      <c r="AT649" s="155" t="s">
        <v>19</v>
      </c>
      <c r="AU649" s="155" t="s">
        <v>19</v>
      </c>
      <c r="AV649" s="155" t="s">
        <v>19</v>
      </c>
      <c r="AW649" s="155" t="s">
        <v>19</v>
      </c>
      <c r="AX649" s="155" t="s">
        <v>19</v>
      </c>
      <c r="AY649" s="155" t="s">
        <v>19</v>
      </c>
      <c r="AZ649" s="155" t="s">
        <v>19</v>
      </c>
      <c r="BA649" s="155" t="s">
        <v>19</v>
      </c>
      <c r="BB649" s="155" t="s">
        <v>19</v>
      </c>
      <c r="BC649" s="155" t="s">
        <v>19</v>
      </c>
      <c r="BD649" s="155"/>
      <c r="BE649" s="155" t="s">
        <v>19</v>
      </c>
      <c r="BF649" s="155" t="s">
        <v>19</v>
      </c>
      <c r="BG649" s="155" t="s">
        <v>19</v>
      </c>
      <c r="BH649" s="155" t="s">
        <v>19</v>
      </c>
      <c r="BI649" s="155" t="s">
        <v>19</v>
      </c>
      <c r="BJ649" s="155"/>
      <c r="BK649" s="155" t="s">
        <v>19</v>
      </c>
      <c r="BL649" s="155" t="s">
        <v>19</v>
      </c>
      <c r="BM649" s="155" t="s">
        <v>19</v>
      </c>
      <c r="BN649" s="155" t="s">
        <v>19</v>
      </c>
      <c r="BO649" s="155" t="s">
        <v>19</v>
      </c>
      <c r="BP649" s="155" t="s">
        <v>19</v>
      </c>
      <c r="BQ649" s="155" t="s">
        <v>19</v>
      </c>
    </row>
    <row r="650" ht="18.75" customHeight="1">
      <c r="A650" s="7" t="s">
        <v>3127</v>
      </c>
      <c r="B650" s="132" t="b">
        <v>1</v>
      </c>
      <c r="D650" s="162" t="s">
        <v>3124</v>
      </c>
      <c r="E650" s="67" t="s">
        <v>63</v>
      </c>
      <c r="F650" s="164" t="s">
        <v>445</v>
      </c>
      <c r="G650" s="162" t="s">
        <v>3125</v>
      </c>
      <c r="H650" s="162" t="s">
        <v>3128</v>
      </c>
      <c r="I650" s="7"/>
      <c r="J650" s="7"/>
      <c r="K650" s="7" t="s">
        <v>16</v>
      </c>
      <c r="L650" s="7" t="s">
        <v>16</v>
      </c>
      <c r="M650" s="7" t="s">
        <v>799</v>
      </c>
      <c r="N650" s="7" t="str">
        <f t="shared" si="5"/>
        <v>TRUE</v>
      </c>
      <c r="O650" s="155" t="s">
        <v>451</v>
      </c>
      <c r="P650" s="155" t="s">
        <v>1827</v>
      </c>
      <c r="Q650" s="155" t="s">
        <v>801</v>
      </c>
      <c r="R650" s="7" t="s">
        <v>802</v>
      </c>
      <c r="S650" s="7" t="s">
        <v>803</v>
      </c>
      <c r="T650" s="135">
        <v>45.136667</v>
      </c>
      <c r="U650" s="136">
        <v>-82.983333</v>
      </c>
      <c r="V650" s="137" t="s">
        <v>3114</v>
      </c>
      <c r="X650" s="165" t="s">
        <v>805</v>
      </c>
      <c r="Y650" s="161" t="s">
        <v>878</v>
      </c>
      <c r="Z650" s="155" t="s">
        <v>879</v>
      </c>
      <c r="AB650" s="7">
        <v>50.1</v>
      </c>
      <c r="AC650" s="155" t="s">
        <v>16</v>
      </c>
      <c r="AD650" s="7"/>
      <c r="AE650" s="156">
        <v>1.60000000000001</v>
      </c>
      <c r="AF650" s="156">
        <v>0.219999999999997</v>
      </c>
      <c r="AG650" s="155" t="s">
        <v>19</v>
      </c>
      <c r="AI650" s="155" t="s">
        <v>19</v>
      </c>
      <c r="AJ650" s="155" t="s">
        <v>19</v>
      </c>
      <c r="AK650" s="155"/>
      <c r="AL650" s="155" t="s">
        <v>19</v>
      </c>
      <c r="AM650" s="155" t="s">
        <v>19</v>
      </c>
      <c r="AN650" s="155" t="s">
        <v>19</v>
      </c>
      <c r="AP650" s="155" t="s">
        <v>19</v>
      </c>
      <c r="AQ650" s="155" t="s">
        <v>19</v>
      </c>
      <c r="AR650" s="155" t="s">
        <v>19</v>
      </c>
      <c r="AS650" s="155" t="s">
        <v>19</v>
      </c>
      <c r="AT650" s="155" t="s">
        <v>19</v>
      </c>
      <c r="AU650" s="155" t="s">
        <v>19</v>
      </c>
      <c r="AV650" s="155" t="s">
        <v>19</v>
      </c>
      <c r="AW650" s="155" t="s">
        <v>19</v>
      </c>
      <c r="AX650" s="155" t="s">
        <v>19</v>
      </c>
      <c r="AY650" s="155" t="s">
        <v>19</v>
      </c>
      <c r="AZ650" s="155" t="s">
        <v>19</v>
      </c>
      <c r="BA650" s="155" t="s">
        <v>19</v>
      </c>
      <c r="BB650" s="155" t="s">
        <v>19</v>
      </c>
      <c r="BC650" s="155" t="s">
        <v>19</v>
      </c>
      <c r="BD650" s="155"/>
      <c r="BE650" s="155" t="s">
        <v>19</v>
      </c>
      <c r="BF650" s="155" t="s">
        <v>19</v>
      </c>
      <c r="BG650" s="155" t="s">
        <v>19</v>
      </c>
      <c r="BH650" s="155" t="s">
        <v>19</v>
      </c>
      <c r="BI650" s="155" t="s">
        <v>19</v>
      </c>
      <c r="BJ650" s="155"/>
      <c r="BK650" s="155" t="s">
        <v>19</v>
      </c>
      <c r="BL650" s="155" t="s">
        <v>19</v>
      </c>
      <c r="BM650" s="155" t="s">
        <v>19</v>
      </c>
      <c r="BN650" s="155" t="s">
        <v>19</v>
      </c>
      <c r="BO650" s="155" t="s">
        <v>19</v>
      </c>
      <c r="BP650" s="155" t="s">
        <v>19</v>
      </c>
      <c r="BQ650" s="155" t="s">
        <v>19</v>
      </c>
    </row>
    <row r="651" ht="18.75" customHeight="1">
      <c r="A651" s="7" t="s">
        <v>3129</v>
      </c>
      <c r="B651" s="132" t="b">
        <v>1</v>
      </c>
      <c r="D651" s="162" t="s">
        <v>3130</v>
      </c>
      <c r="E651" s="67" t="s">
        <v>63</v>
      </c>
      <c r="F651" s="164" t="s">
        <v>445</v>
      </c>
      <c r="G651" s="162" t="s">
        <v>3131</v>
      </c>
      <c r="H651" s="162" t="s">
        <v>3132</v>
      </c>
      <c r="I651" s="7"/>
      <c r="J651" s="7"/>
      <c r="K651" s="7" t="s">
        <v>16</v>
      </c>
      <c r="L651" s="7" t="s">
        <v>16</v>
      </c>
      <c r="M651" s="7" t="s">
        <v>799</v>
      </c>
      <c r="N651" s="7" t="str">
        <f t="shared" si="5"/>
        <v>TRUE</v>
      </c>
      <c r="O651" s="155" t="s">
        <v>488</v>
      </c>
      <c r="P651" s="155" t="s">
        <v>1822</v>
      </c>
      <c r="Q651" s="155" t="s">
        <v>1823</v>
      </c>
      <c r="R651" s="7" t="s">
        <v>802</v>
      </c>
      <c r="S651" s="7" t="s">
        <v>803</v>
      </c>
      <c r="T651" s="135">
        <v>45.136667</v>
      </c>
      <c r="U651" s="136">
        <v>-82.983333</v>
      </c>
      <c r="V651" s="137" t="s">
        <v>3114</v>
      </c>
      <c r="X651" s="165" t="s">
        <v>805</v>
      </c>
      <c r="Y651" s="161" t="s">
        <v>878</v>
      </c>
      <c r="Z651" s="155" t="s">
        <v>879</v>
      </c>
      <c r="AB651" s="7">
        <v>2.2</v>
      </c>
      <c r="AC651" s="155" t="s">
        <v>16</v>
      </c>
      <c r="AD651" s="7"/>
      <c r="AE651" s="156">
        <v>1.60000000000001</v>
      </c>
      <c r="AF651" s="156">
        <v>0.219999999999997</v>
      </c>
      <c r="AG651" s="155" t="s">
        <v>19</v>
      </c>
      <c r="AI651" s="155" t="s">
        <v>19</v>
      </c>
      <c r="AJ651" s="155" t="s">
        <v>19</v>
      </c>
      <c r="AK651" s="155"/>
      <c r="AL651" s="155" t="s">
        <v>19</v>
      </c>
      <c r="AM651" s="155" t="s">
        <v>19</v>
      </c>
      <c r="AN651" s="155" t="s">
        <v>19</v>
      </c>
      <c r="AP651" s="155" t="s">
        <v>19</v>
      </c>
      <c r="AQ651" s="155" t="s">
        <v>19</v>
      </c>
      <c r="AR651" s="155" t="s">
        <v>19</v>
      </c>
      <c r="AS651" s="155" t="s">
        <v>19</v>
      </c>
      <c r="AT651" s="155" t="s">
        <v>19</v>
      </c>
      <c r="AU651" s="155" t="s">
        <v>19</v>
      </c>
      <c r="AV651" s="155" t="s">
        <v>19</v>
      </c>
      <c r="AW651" s="155" t="s">
        <v>19</v>
      </c>
      <c r="AX651" s="155" t="s">
        <v>19</v>
      </c>
      <c r="AY651" s="155" t="s">
        <v>19</v>
      </c>
      <c r="AZ651" s="155" t="s">
        <v>19</v>
      </c>
      <c r="BA651" s="155" t="s">
        <v>19</v>
      </c>
      <c r="BB651" s="155" t="s">
        <v>19</v>
      </c>
      <c r="BC651" s="155" t="s">
        <v>19</v>
      </c>
      <c r="BD651" s="155"/>
      <c r="BE651" s="155" t="s">
        <v>19</v>
      </c>
      <c r="BF651" s="155" t="s">
        <v>19</v>
      </c>
      <c r="BG651" s="155" t="s">
        <v>19</v>
      </c>
      <c r="BH651" s="155" t="s">
        <v>19</v>
      </c>
      <c r="BI651" s="155" t="s">
        <v>19</v>
      </c>
      <c r="BJ651" s="155"/>
      <c r="BK651" s="155" t="s">
        <v>19</v>
      </c>
      <c r="BL651" s="155" t="s">
        <v>19</v>
      </c>
      <c r="BM651" s="155" t="s">
        <v>19</v>
      </c>
      <c r="BN651" s="155" t="s">
        <v>19</v>
      </c>
      <c r="BO651" s="155" t="s">
        <v>19</v>
      </c>
      <c r="BP651" s="155" t="s">
        <v>19</v>
      </c>
      <c r="BQ651" s="155" t="s">
        <v>19</v>
      </c>
    </row>
    <row r="652" ht="18.75" customHeight="1">
      <c r="A652" s="7" t="s">
        <v>3133</v>
      </c>
      <c r="B652" s="132" t="b">
        <v>1</v>
      </c>
      <c r="D652" s="162" t="s">
        <v>3130</v>
      </c>
      <c r="E652" s="67" t="s">
        <v>63</v>
      </c>
      <c r="F652" s="164" t="s">
        <v>445</v>
      </c>
      <c r="G652" s="162" t="s">
        <v>3131</v>
      </c>
      <c r="H652" s="162" t="s">
        <v>3134</v>
      </c>
      <c r="I652" s="7"/>
      <c r="J652" s="7"/>
      <c r="K652" s="7" t="s">
        <v>16</v>
      </c>
      <c r="L652" s="7" t="s">
        <v>16</v>
      </c>
      <c r="M652" s="7" t="s">
        <v>799</v>
      </c>
      <c r="N652" s="7" t="str">
        <f t="shared" si="5"/>
        <v>TRUE</v>
      </c>
      <c r="O652" s="155" t="s">
        <v>451</v>
      </c>
      <c r="P652" s="155" t="s">
        <v>1827</v>
      </c>
      <c r="Q652" s="155" t="s">
        <v>801</v>
      </c>
      <c r="R652" s="7" t="s">
        <v>802</v>
      </c>
      <c r="S652" s="7" t="s">
        <v>803</v>
      </c>
      <c r="T652" s="135">
        <v>45.136667</v>
      </c>
      <c r="U652" s="136">
        <v>-82.983333</v>
      </c>
      <c r="V652" s="137" t="s">
        <v>3114</v>
      </c>
      <c r="X652" s="165" t="s">
        <v>805</v>
      </c>
      <c r="Y652" s="161" t="s">
        <v>878</v>
      </c>
      <c r="Z652" s="155" t="s">
        <v>879</v>
      </c>
      <c r="AB652" s="7">
        <v>2.2</v>
      </c>
      <c r="AC652" s="155" t="s">
        <v>16</v>
      </c>
      <c r="AD652" s="7"/>
      <c r="AE652" s="156">
        <v>1.60000000000001</v>
      </c>
      <c r="AF652" s="156">
        <v>0.219999999999997</v>
      </c>
      <c r="AG652" s="155" t="s">
        <v>19</v>
      </c>
      <c r="AI652" s="155" t="s">
        <v>19</v>
      </c>
      <c r="AJ652" s="155" t="s">
        <v>19</v>
      </c>
      <c r="AK652" s="155"/>
      <c r="AL652" s="155" t="s">
        <v>19</v>
      </c>
      <c r="AM652" s="155" t="s">
        <v>19</v>
      </c>
      <c r="AN652" s="155" t="s">
        <v>19</v>
      </c>
      <c r="AP652" s="155" t="s">
        <v>19</v>
      </c>
      <c r="AQ652" s="155" t="s">
        <v>19</v>
      </c>
      <c r="AR652" s="155" t="s">
        <v>19</v>
      </c>
      <c r="AS652" s="155" t="s">
        <v>19</v>
      </c>
      <c r="AT652" s="155" t="s">
        <v>19</v>
      </c>
      <c r="AU652" s="155" t="s">
        <v>19</v>
      </c>
      <c r="AV652" s="155" t="s">
        <v>19</v>
      </c>
      <c r="AW652" s="155" t="s">
        <v>19</v>
      </c>
      <c r="AX652" s="155" t="s">
        <v>19</v>
      </c>
      <c r="AY652" s="155" t="s">
        <v>19</v>
      </c>
      <c r="AZ652" s="155" t="s">
        <v>19</v>
      </c>
      <c r="BA652" s="155" t="s">
        <v>19</v>
      </c>
      <c r="BB652" s="155" t="s">
        <v>19</v>
      </c>
      <c r="BC652" s="155" t="s">
        <v>19</v>
      </c>
      <c r="BD652" s="155"/>
      <c r="BE652" s="155" t="s">
        <v>19</v>
      </c>
      <c r="BF652" s="155" t="s">
        <v>19</v>
      </c>
      <c r="BG652" s="155" t="s">
        <v>19</v>
      </c>
      <c r="BH652" s="155" t="s">
        <v>19</v>
      </c>
      <c r="BI652" s="155" t="s">
        <v>19</v>
      </c>
      <c r="BJ652" s="155"/>
      <c r="BK652" s="155" t="s">
        <v>19</v>
      </c>
      <c r="BL652" s="155" t="s">
        <v>19</v>
      </c>
      <c r="BM652" s="155" t="s">
        <v>19</v>
      </c>
      <c r="BN652" s="155" t="s">
        <v>19</v>
      </c>
      <c r="BO652" s="155" t="s">
        <v>19</v>
      </c>
      <c r="BP652" s="155" t="s">
        <v>19</v>
      </c>
      <c r="BQ652" s="155" t="s">
        <v>19</v>
      </c>
    </row>
    <row r="653" ht="18.75" customHeight="1">
      <c r="A653" s="7" t="s">
        <v>3135</v>
      </c>
      <c r="B653" s="132" t="b">
        <v>1</v>
      </c>
      <c r="D653" s="162" t="s">
        <v>3136</v>
      </c>
      <c r="E653" s="67" t="s">
        <v>63</v>
      </c>
      <c r="F653" s="164" t="s">
        <v>445</v>
      </c>
      <c r="G653" s="162" t="s">
        <v>3137</v>
      </c>
      <c r="H653" s="162" t="s">
        <v>3138</v>
      </c>
      <c r="I653" s="161"/>
      <c r="J653" s="161"/>
      <c r="K653" s="161" t="s">
        <v>16</v>
      </c>
      <c r="L653" s="161" t="s">
        <v>16</v>
      </c>
      <c r="M653" s="7" t="s">
        <v>799</v>
      </c>
      <c r="N653" s="7" t="str">
        <f t="shared" si="5"/>
        <v>TRUE</v>
      </c>
      <c r="O653" s="155" t="s">
        <v>488</v>
      </c>
      <c r="P653" s="155" t="s">
        <v>1822</v>
      </c>
      <c r="Q653" s="155" t="s">
        <v>1823</v>
      </c>
      <c r="R653" s="7" t="s">
        <v>802</v>
      </c>
      <c r="S653" s="7" t="s">
        <v>803</v>
      </c>
      <c r="T653" s="135">
        <v>44.0</v>
      </c>
      <c r="U653" s="136">
        <v>-82.35</v>
      </c>
      <c r="V653" s="137" t="s">
        <v>3139</v>
      </c>
      <c r="X653" s="165" t="s">
        <v>805</v>
      </c>
      <c r="Y653" s="161" t="s">
        <v>878</v>
      </c>
      <c r="Z653" s="155" t="s">
        <v>879</v>
      </c>
      <c r="AB653" s="7">
        <v>56.7</v>
      </c>
      <c r="AC653" s="155" t="s">
        <v>16</v>
      </c>
      <c r="AD653" s="7"/>
      <c r="AE653" s="156">
        <v>1.60000000000001</v>
      </c>
      <c r="AF653" s="156">
        <v>0.219999999999997</v>
      </c>
      <c r="AG653" s="155" t="s">
        <v>19</v>
      </c>
      <c r="AI653" s="155" t="s">
        <v>19</v>
      </c>
      <c r="AJ653" s="155" t="s">
        <v>19</v>
      </c>
      <c r="AK653" s="155"/>
      <c r="AL653" s="155" t="s">
        <v>19</v>
      </c>
      <c r="AM653" s="155" t="s">
        <v>19</v>
      </c>
      <c r="AN653" s="155" t="s">
        <v>19</v>
      </c>
      <c r="AP653" s="155" t="s">
        <v>19</v>
      </c>
      <c r="AQ653" s="155" t="s">
        <v>19</v>
      </c>
      <c r="AR653" s="155" t="s">
        <v>19</v>
      </c>
      <c r="AS653" s="155" t="s">
        <v>19</v>
      </c>
      <c r="AT653" s="155" t="s">
        <v>19</v>
      </c>
      <c r="AU653" s="155" t="s">
        <v>19</v>
      </c>
      <c r="AV653" s="155" t="s">
        <v>19</v>
      </c>
      <c r="AW653" s="155" t="s">
        <v>19</v>
      </c>
      <c r="AX653" s="155" t="s">
        <v>19</v>
      </c>
      <c r="AY653" s="155" t="s">
        <v>19</v>
      </c>
      <c r="AZ653" s="155" t="s">
        <v>19</v>
      </c>
      <c r="BA653" s="155" t="s">
        <v>19</v>
      </c>
      <c r="BB653" s="155" t="s">
        <v>19</v>
      </c>
      <c r="BC653" s="155" t="s">
        <v>19</v>
      </c>
      <c r="BD653" s="155"/>
      <c r="BE653" s="155" t="s">
        <v>19</v>
      </c>
      <c r="BF653" s="155" t="s">
        <v>19</v>
      </c>
      <c r="BG653" s="155" t="s">
        <v>19</v>
      </c>
      <c r="BH653" s="155" t="s">
        <v>19</v>
      </c>
      <c r="BI653" s="155" t="s">
        <v>19</v>
      </c>
      <c r="BJ653" s="155"/>
      <c r="BK653" s="155" t="s">
        <v>19</v>
      </c>
      <c r="BL653" s="155" t="s">
        <v>19</v>
      </c>
      <c r="BM653" s="155" t="s">
        <v>19</v>
      </c>
      <c r="BN653" s="155" t="s">
        <v>19</v>
      </c>
      <c r="BO653" s="155" t="s">
        <v>19</v>
      </c>
      <c r="BP653" s="155" t="s">
        <v>19</v>
      </c>
      <c r="BQ653" s="155" t="s">
        <v>19</v>
      </c>
    </row>
    <row r="654" ht="18.75" customHeight="1">
      <c r="A654" s="7" t="s">
        <v>3140</v>
      </c>
      <c r="B654" s="132" t="b">
        <v>1</v>
      </c>
      <c r="D654" s="162" t="s">
        <v>3136</v>
      </c>
      <c r="E654" s="67" t="s">
        <v>63</v>
      </c>
      <c r="F654" s="164" t="s">
        <v>445</v>
      </c>
      <c r="G654" s="7" t="s">
        <v>3137</v>
      </c>
      <c r="H654" s="162" t="s">
        <v>3141</v>
      </c>
      <c r="I654" s="7"/>
      <c r="J654" s="7"/>
      <c r="K654" s="7" t="s">
        <v>16</v>
      </c>
      <c r="L654" s="7" t="s">
        <v>16</v>
      </c>
      <c r="M654" s="7" t="s">
        <v>799</v>
      </c>
      <c r="N654" s="7" t="str">
        <f t="shared" si="5"/>
        <v>TRUE</v>
      </c>
      <c r="O654" s="155" t="s">
        <v>451</v>
      </c>
      <c r="P654" s="155" t="s">
        <v>1827</v>
      </c>
      <c r="Q654" s="155" t="s">
        <v>801</v>
      </c>
      <c r="R654" s="7" t="s">
        <v>802</v>
      </c>
      <c r="S654" s="7" t="s">
        <v>803</v>
      </c>
      <c r="T654" s="135">
        <v>44.0</v>
      </c>
      <c r="U654" s="136">
        <v>-82.35</v>
      </c>
      <c r="V654" s="137" t="s">
        <v>3139</v>
      </c>
      <c r="X654" s="165" t="s">
        <v>805</v>
      </c>
      <c r="Y654" s="161" t="s">
        <v>878</v>
      </c>
      <c r="Z654" s="155" t="s">
        <v>879</v>
      </c>
      <c r="AB654" s="7">
        <v>56.7</v>
      </c>
      <c r="AC654" s="155" t="s">
        <v>16</v>
      </c>
      <c r="AD654" s="7"/>
      <c r="AE654" s="156">
        <v>1.60000000000001</v>
      </c>
      <c r="AF654" s="156">
        <v>0.219999999999997</v>
      </c>
      <c r="AG654" s="155" t="s">
        <v>19</v>
      </c>
      <c r="AI654" s="155" t="s">
        <v>19</v>
      </c>
      <c r="AJ654" s="155" t="s">
        <v>19</v>
      </c>
      <c r="AK654" s="155"/>
      <c r="AL654" s="155" t="s">
        <v>19</v>
      </c>
      <c r="AM654" s="155" t="s">
        <v>19</v>
      </c>
      <c r="AN654" s="155" t="s">
        <v>19</v>
      </c>
      <c r="AP654" s="155" t="s">
        <v>19</v>
      </c>
      <c r="AQ654" s="155" t="s">
        <v>19</v>
      </c>
      <c r="AR654" s="155" t="s">
        <v>19</v>
      </c>
      <c r="AS654" s="155" t="s">
        <v>19</v>
      </c>
      <c r="AT654" s="155" t="s">
        <v>19</v>
      </c>
      <c r="AU654" s="155" t="s">
        <v>19</v>
      </c>
      <c r="AV654" s="155" t="s">
        <v>19</v>
      </c>
      <c r="AW654" s="155" t="s">
        <v>19</v>
      </c>
      <c r="AX654" s="155" t="s">
        <v>19</v>
      </c>
      <c r="AY654" s="155" t="s">
        <v>19</v>
      </c>
      <c r="AZ654" s="155" t="s">
        <v>19</v>
      </c>
      <c r="BA654" s="155" t="s">
        <v>19</v>
      </c>
      <c r="BB654" s="155" t="s">
        <v>19</v>
      </c>
      <c r="BC654" s="155" t="s">
        <v>19</v>
      </c>
      <c r="BD654" s="155"/>
      <c r="BE654" s="155" t="s">
        <v>19</v>
      </c>
      <c r="BF654" s="155" t="s">
        <v>19</v>
      </c>
      <c r="BG654" s="155" t="s">
        <v>19</v>
      </c>
      <c r="BH654" s="155" t="s">
        <v>19</v>
      </c>
      <c r="BI654" s="155" t="s">
        <v>19</v>
      </c>
      <c r="BJ654" s="155"/>
      <c r="BK654" s="155" t="s">
        <v>19</v>
      </c>
      <c r="BL654" s="155" t="s">
        <v>19</v>
      </c>
      <c r="BM654" s="155" t="s">
        <v>19</v>
      </c>
      <c r="BN654" s="155" t="s">
        <v>19</v>
      </c>
      <c r="BO654" s="155" t="s">
        <v>19</v>
      </c>
      <c r="BP654" s="155" t="s">
        <v>19</v>
      </c>
      <c r="BQ654" s="155" t="s">
        <v>19</v>
      </c>
    </row>
    <row r="655" ht="18.75" customHeight="1">
      <c r="A655" s="7" t="s">
        <v>3142</v>
      </c>
      <c r="B655" s="132" t="b">
        <v>1</v>
      </c>
      <c r="D655" s="162" t="s">
        <v>3143</v>
      </c>
      <c r="E655" s="67" t="s">
        <v>63</v>
      </c>
      <c r="F655" s="164" t="s">
        <v>445</v>
      </c>
      <c r="G655" s="162" t="s">
        <v>3144</v>
      </c>
      <c r="H655" s="7" t="s">
        <v>3145</v>
      </c>
      <c r="I655" s="7"/>
      <c r="J655" s="7"/>
      <c r="K655" s="7" t="s">
        <v>16</v>
      </c>
      <c r="L655" s="7" t="s">
        <v>16</v>
      </c>
      <c r="M655" s="7" t="s">
        <v>799</v>
      </c>
      <c r="N655" s="7" t="str">
        <f t="shared" si="5"/>
        <v>TRUE</v>
      </c>
      <c r="O655" s="155" t="s">
        <v>488</v>
      </c>
      <c r="P655" s="155" t="s">
        <v>1822</v>
      </c>
      <c r="Q655" s="155" t="s">
        <v>1823</v>
      </c>
      <c r="R655" s="7" t="s">
        <v>802</v>
      </c>
      <c r="S655" s="7" t="s">
        <v>803</v>
      </c>
      <c r="T655" s="135">
        <v>44.0</v>
      </c>
      <c r="U655" s="136">
        <v>-82.35</v>
      </c>
      <c r="V655" s="137" t="s">
        <v>3139</v>
      </c>
      <c r="X655" s="165" t="s">
        <v>805</v>
      </c>
      <c r="Y655" s="161" t="s">
        <v>878</v>
      </c>
      <c r="Z655" s="155" t="s">
        <v>879</v>
      </c>
      <c r="AB655" s="7">
        <v>50.0</v>
      </c>
      <c r="AC655" s="155" t="s">
        <v>16</v>
      </c>
      <c r="AD655" s="7"/>
      <c r="AE655" s="156">
        <v>1.60000000000001</v>
      </c>
      <c r="AF655" s="156">
        <v>0.219999999999997</v>
      </c>
      <c r="AG655" s="155" t="s">
        <v>19</v>
      </c>
      <c r="AI655" s="155" t="s">
        <v>19</v>
      </c>
      <c r="AJ655" s="155" t="s">
        <v>19</v>
      </c>
      <c r="AK655" s="155"/>
      <c r="AL655" s="155" t="s">
        <v>19</v>
      </c>
      <c r="AM655" s="155" t="s">
        <v>19</v>
      </c>
      <c r="AN655" s="155" t="s">
        <v>19</v>
      </c>
      <c r="AP655" s="155" t="s">
        <v>19</v>
      </c>
      <c r="AQ655" s="155" t="s">
        <v>19</v>
      </c>
      <c r="AR655" s="155" t="s">
        <v>19</v>
      </c>
      <c r="AS655" s="155" t="s">
        <v>19</v>
      </c>
      <c r="AT655" s="155" t="s">
        <v>19</v>
      </c>
      <c r="AU655" s="155" t="s">
        <v>19</v>
      </c>
      <c r="AV655" s="155" t="s">
        <v>19</v>
      </c>
      <c r="AW655" s="155" t="s">
        <v>19</v>
      </c>
      <c r="AX655" s="155" t="s">
        <v>19</v>
      </c>
      <c r="AY655" s="155" t="s">
        <v>19</v>
      </c>
      <c r="AZ655" s="155" t="s">
        <v>19</v>
      </c>
      <c r="BA655" s="155" t="s">
        <v>19</v>
      </c>
      <c r="BB655" s="155" t="s">
        <v>19</v>
      </c>
      <c r="BC655" s="155" t="s">
        <v>19</v>
      </c>
      <c r="BD655" s="155"/>
      <c r="BE655" s="155" t="s">
        <v>19</v>
      </c>
      <c r="BF655" s="155" t="s">
        <v>19</v>
      </c>
      <c r="BG655" s="155" t="s">
        <v>19</v>
      </c>
      <c r="BH655" s="155" t="s">
        <v>19</v>
      </c>
      <c r="BI655" s="155" t="s">
        <v>19</v>
      </c>
      <c r="BJ655" s="155"/>
      <c r="BK655" s="155" t="s">
        <v>19</v>
      </c>
      <c r="BL655" s="155" t="s">
        <v>19</v>
      </c>
      <c r="BM655" s="155" t="s">
        <v>19</v>
      </c>
      <c r="BN655" s="155" t="s">
        <v>19</v>
      </c>
      <c r="BO655" s="155" t="s">
        <v>19</v>
      </c>
      <c r="BP655" s="155" t="s">
        <v>19</v>
      </c>
      <c r="BQ655" s="155" t="s">
        <v>19</v>
      </c>
    </row>
    <row r="656" ht="18.75" customHeight="1">
      <c r="A656" s="7" t="s">
        <v>3146</v>
      </c>
      <c r="B656" s="132" t="b">
        <v>1</v>
      </c>
      <c r="D656" s="162" t="s">
        <v>3143</v>
      </c>
      <c r="E656" s="67" t="s">
        <v>63</v>
      </c>
      <c r="F656" s="164" t="s">
        <v>445</v>
      </c>
      <c r="G656" s="162" t="s">
        <v>3144</v>
      </c>
      <c r="H656" s="162" t="s">
        <v>3147</v>
      </c>
      <c r="I656" s="7"/>
      <c r="J656" s="7"/>
      <c r="K656" s="7" t="s">
        <v>16</v>
      </c>
      <c r="L656" s="7" t="s">
        <v>16</v>
      </c>
      <c r="M656" s="7" t="s">
        <v>799</v>
      </c>
      <c r="N656" s="7" t="str">
        <f t="shared" si="5"/>
        <v>TRUE</v>
      </c>
      <c r="O656" s="155" t="s">
        <v>451</v>
      </c>
      <c r="P656" s="155" t="s">
        <v>1827</v>
      </c>
      <c r="Q656" s="155" t="s">
        <v>801</v>
      </c>
      <c r="R656" s="7" t="s">
        <v>802</v>
      </c>
      <c r="S656" s="7" t="s">
        <v>803</v>
      </c>
      <c r="T656" s="135">
        <v>44.0</v>
      </c>
      <c r="U656" s="136">
        <v>-82.35</v>
      </c>
      <c r="V656" s="137" t="s">
        <v>3139</v>
      </c>
      <c r="X656" s="165" t="s">
        <v>805</v>
      </c>
      <c r="Y656" s="161" t="s">
        <v>878</v>
      </c>
      <c r="Z656" s="155" t="s">
        <v>879</v>
      </c>
      <c r="AB656" s="7">
        <v>50.0</v>
      </c>
      <c r="AC656" s="155" t="s">
        <v>16</v>
      </c>
      <c r="AD656" s="7"/>
      <c r="AE656" s="156">
        <v>1.60000000000001</v>
      </c>
      <c r="AF656" s="156">
        <v>0.219999999999997</v>
      </c>
      <c r="AG656" s="155" t="s">
        <v>19</v>
      </c>
      <c r="AI656" s="155" t="s">
        <v>19</v>
      </c>
      <c r="AJ656" s="155" t="s">
        <v>19</v>
      </c>
      <c r="AK656" s="155"/>
      <c r="AL656" s="155" t="s">
        <v>19</v>
      </c>
      <c r="AM656" s="155" t="s">
        <v>19</v>
      </c>
      <c r="AN656" s="155" t="s">
        <v>19</v>
      </c>
      <c r="AP656" s="155" t="s">
        <v>19</v>
      </c>
      <c r="AQ656" s="155" t="s">
        <v>19</v>
      </c>
      <c r="AR656" s="155" t="s">
        <v>19</v>
      </c>
      <c r="AS656" s="155" t="s">
        <v>19</v>
      </c>
      <c r="AT656" s="155" t="s">
        <v>19</v>
      </c>
      <c r="AU656" s="155" t="s">
        <v>19</v>
      </c>
      <c r="AV656" s="155" t="s">
        <v>19</v>
      </c>
      <c r="AW656" s="155" t="s">
        <v>19</v>
      </c>
      <c r="AX656" s="155" t="s">
        <v>19</v>
      </c>
      <c r="AY656" s="155" t="s">
        <v>19</v>
      </c>
      <c r="AZ656" s="155" t="s">
        <v>19</v>
      </c>
      <c r="BA656" s="155" t="s">
        <v>19</v>
      </c>
      <c r="BB656" s="155" t="s">
        <v>19</v>
      </c>
      <c r="BC656" s="155" t="s">
        <v>19</v>
      </c>
      <c r="BD656" s="155"/>
      <c r="BE656" s="155" t="s">
        <v>19</v>
      </c>
      <c r="BF656" s="155" t="s">
        <v>19</v>
      </c>
      <c r="BG656" s="155" t="s">
        <v>19</v>
      </c>
      <c r="BH656" s="155" t="s">
        <v>19</v>
      </c>
      <c r="BI656" s="155" t="s">
        <v>19</v>
      </c>
      <c r="BJ656" s="155"/>
      <c r="BK656" s="155" t="s">
        <v>19</v>
      </c>
      <c r="BL656" s="155" t="s">
        <v>19</v>
      </c>
      <c r="BM656" s="155" t="s">
        <v>19</v>
      </c>
      <c r="BN656" s="155" t="s">
        <v>19</v>
      </c>
      <c r="BO656" s="155" t="s">
        <v>19</v>
      </c>
      <c r="BP656" s="155" t="s">
        <v>19</v>
      </c>
      <c r="BQ656" s="155" t="s">
        <v>19</v>
      </c>
    </row>
    <row r="657" ht="18.75" customHeight="1">
      <c r="A657" s="7" t="s">
        <v>3148</v>
      </c>
      <c r="B657" s="132" t="b">
        <v>1</v>
      </c>
      <c r="D657" s="162" t="s">
        <v>3149</v>
      </c>
      <c r="E657" s="67" t="s">
        <v>63</v>
      </c>
      <c r="F657" s="164" t="s">
        <v>445</v>
      </c>
      <c r="G657" s="162" t="s">
        <v>3150</v>
      </c>
      <c r="H657" s="162" t="s">
        <v>3151</v>
      </c>
      <c r="I657" s="7"/>
      <c r="J657" s="7"/>
      <c r="K657" s="7" t="s">
        <v>16</v>
      </c>
      <c r="L657" s="7" t="s">
        <v>16</v>
      </c>
      <c r="M657" s="7" t="s">
        <v>799</v>
      </c>
      <c r="N657" s="7" t="str">
        <f t="shared" si="5"/>
        <v>TRUE</v>
      </c>
      <c r="O657" s="155" t="s">
        <v>488</v>
      </c>
      <c r="P657" s="155" t="s">
        <v>1822</v>
      </c>
      <c r="Q657" s="155" t="s">
        <v>1823</v>
      </c>
      <c r="R657" s="7" t="s">
        <v>802</v>
      </c>
      <c r="S657" s="7" t="s">
        <v>803</v>
      </c>
      <c r="T657" s="135">
        <v>44.0</v>
      </c>
      <c r="U657" s="136">
        <v>-82.35</v>
      </c>
      <c r="V657" s="137" t="s">
        <v>3139</v>
      </c>
      <c r="X657" s="165" t="s">
        <v>805</v>
      </c>
      <c r="Y657" s="161" t="s">
        <v>878</v>
      </c>
      <c r="Z657" s="155" t="s">
        <v>879</v>
      </c>
      <c r="AB657" s="7">
        <v>21.0</v>
      </c>
      <c r="AC657" s="155" t="s">
        <v>16</v>
      </c>
      <c r="AD657" s="7"/>
      <c r="AE657" s="156">
        <v>1.60000000000001</v>
      </c>
      <c r="AF657" s="156">
        <v>0.219999999999997</v>
      </c>
      <c r="AG657" s="155" t="s">
        <v>19</v>
      </c>
      <c r="AI657" s="155" t="s">
        <v>19</v>
      </c>
      <c r="AJ657" s="155" t="s">
        <v>19</v>
      </c>
      <c r="AK657" s="155"/>
      <c r="AL657" s="155" t="s">
        <v>19</v>
      </c>
      <c r="AM657" s="155" t="s">
        <v>19</v>
      </c>
      <c r="AN657" s="155" t="s">
        <v>19</v>
      </c>
      <c r="AP657" s="155" t="s">
        <v>19</v>
      </c>
      <c r="AQ657" s="155" t="s">
        <v>19</v>
      </c>
      <c r="AR657" s="155" t="s">
        <v>19</v>
      </c>
      <c r="AS657" s="155" t="s">
        <v>19</v>
      </c>
      <c r="AT657" s="155" t="s">
        <v>19</v>
      </c>
      <c r="AU657" s="155" t="s">
        <v>19</v>
      </c>
      <c r="AV657" s="155" t="s">
        <v>19</v>
      </c>
      <c r="AW657" s="155" t="s">
        <v>19</v>
      </c>
      <c r="AX657" s="155" t="s">
        <v>19</v>
      </c>
      <c r="AY657" s="155" t="s">
        <v>19</v>
      </c>
      <c r="AZ657" s="155" t="s">
        <v>19</v>
      </c>
      <c r="BA657" s="155" t="s">
        <v>19</v>
      </c>
      <c r="BB657" s="155" t="s">
        <v>19</v>
      </c>
      <c r="BC657" s="155" t="s">
        <v>19</v>
      </c>
      <c r="BD657" s="155"/>
      <c r="BE657" s="155" t="s">
        <v>19</v>
      </c>
      <c r="BF657" s="155" t="s">
        <v>19</v>
      </c>
      <c r="BG657" s="155" t="s">
        <v>19</v>
      </c>
      <c r="BH657" s="155" t="s">
        <v>19</v>
      </c>
      <c r="BI657" s="155" t="s">
        <v>19</v>
      </c>
      <c r="BJ657" s="155"/>
      <c r="BK657" s="155" t="s">
        <v>19</v>
      </c>
      <c r="BL657" s="155" t="s">
        <v>19</v>
      </c>
      <c r="BM657" s="155" t="s">
        <v>19</v>
      </c>
      <c r="BN657" s="155" t="s">
        <v>19</v>
      </c>
      <c r="BO657" s="155" t="s">
        <v>19</v>
      </c>
      <c r="BP657" s="155" t="s">
        <v>19</v>
      </c>
      <c r="BQ657" s="155" t="s">
        <v>19</v>
      </c>
    </row>
    <row r="658" ht="18.75" customHeight="1">
      <c r="A658" s="7" t="s">
        <v>3152</v>
      </c>
      <c r="B658" s="132" t="b">
        <v>1</v>
      </c>
      <c r="D658" s="162" t="s">
        <v>3149</v>
      </c>
      <c r="E658" s="67" t="s">
        <v>63</v>
      </c>
      <c r="F658" s="164" t="s">
        <v>445</v>
      </c>
      <c r="G658" s="7" t="s">
        <v>3150</v>
      </c>
      <c r="H658" s="162" t="s">
        <v>3153</v>
      </c>
      <c r="I658" s="7"/>
      <c r="J658" s="7"/>
      <c r="K658" s="7" t="s">
        <v>16</v>
      </c>
      <c r="L658" s="7" t="s">
        <v>16</v>
      </c>
      <c r="M658" s="7" t="s">
        <v>799</v>
      </c>
      <c r="N658" s="7" t="str">
        <f t="shared" si="5"/>
        <v>TRUE</v>
      </c>
      <c r="O658" s="155" t="s">
        <v>451</v>
      </c>
      <c r="P658" s="155" t="s">
        <v>1827</v>
      </c>
      <c r="Q658" s="155" t="s">
        <v>801</v>
      </c>
      <c r="R658" s="7" t="s">
        <v>802</v>
      </c>
      <c r="S658" s="7" t="s">
        <v>803</v>
      </c>
      <c r="T658" s="135">
        <v>44.0</v>
      </c>
      <c r="U658" s="136">
        <v>-82.35</v>
      </c>
      <c r="V658" s="137" t="s">
        <v>3139</v>
      </c>
      <c r="X658" s="165" t="s">
        <v>805</v>
      </c>
      <c r="Y658" s="161" t="s">
        <v>878</v>
      </c>
      <c r="Z658" s="155" t="s">
        <v>879</v>
      </c>
      <c r="AB658" s="7">
        <v>21.0</v>
      </c>
      <c r="AC658" s="155" t="s">
        <v>16</v>
      </c>
      <c r="AD658" s="7"/>
      <c r="AE658" s="156">
        <v>1.60000000000001</v>
      </c>
      <c r="AF658" s="156">
        <v>0.219999999999997</v>
      </c>
      <c r="AG658" s="155" t="s">
        <v>19</v>
      </c>
      <c r="AI658" s="155" t="s">
        <v>19</v>
      </c>
      <c r="AJ658" s="155" t="s">
        <v>19</v>
      </c>
      <c r="AK658" s="155"/>
      <c r="AL658" s="155" t="s">
        <v>19</v>
      </c>
      <c r="AM658" s="155" t="s">
        <v>19</v>
      </c>
      <c r="AN658" s="155" t="s">
        <v>19</v>
      </c>
      <c r="AP658" s="155" t="s">
        <v>19</v>
      </c>
      <c r="AQ658" s="155" t="s">
        <v>19</v>
      </c>
      <c r="AR658" s="155" t="s">
        <v>19</v>
      </c>
      <c r="AS658" s="155" t="s">
        <v>19</v>
      </c>
      <c r="AT658" s="155" t="s">
        <v>19</v>
      </c>
      <c r="AU658" s="155" t="s">
        <v>19</v>
      </c>
      <c r="AV658" s="155" t="s">
        <v>19</v>
      </c>
      <c r="AW658" s="155" t="s">
        <v>19</v>
      </c>
      <c r="AX658" s="155" t="s">
        <v>19</v>
      </c>
      <c r="AY658" s="155" t="s">
        <v>19</v>
      </c>
      <c r="AZ658" s="155" t="s">
        <v>19</v>
      </c>
      <c r="BA658" s="155" t="s">
        <v>19</v>
      </c>
      <c r="BB658" s="155" t="s">
        <v>19</v>
      </c>
      <c r="BC658" s="155" t="s">
        <v>19</v>
      </c>
      <c r="BD658" s="155"/>
      <c r="BE658" s="155" t="s">
        <v>19</v>
      </c>
      <c r="BF658" s="155" t="s">
        <v>19</v>
      </c>
      <c r="BG658" s="155" t="s">
        <v>19</v>
      </c>
      <c r="BH658" s="155" t="s">
        <v>19</v>
      </c>
      <c r="BI658" s="155" t="s">
        <v>19</v>
      </c>
      <c r="BJ658" s="155"/>
      <c r="BK658" s="155" t="s">
        <v>19</v>
      </c>
      <c r="BL658" s="155" t="s">
        <v>19</v>
      </c>
      <c r="BM658" s="155" t="s">
        <v>19</v>
      </c>
      <c r="BN658" s="155" t="s">
        <v>19</v>
      </c>
      <c r="BO658" s="155" t="s">
        <v>19</v>
      </c>
      <c r="BP658" s="155" t="s">
        <v>19</v>
      </c>
      <c r="BQ658" s="155" t="s">
        <v>19</v>
      </c>
    </row>
    <row r="659" ht="18.75" customHeight="1">
      <c r="A659" s="7" t="s">
        <v>3154</v>
      </c>
      <c r="B659" s="132" t="b">
        <v>1</v>
      </c>
      <c r="D659" s="162" t="s">
        <v>3155</v>
      </c>
      <c r="E659" s="67" t="s">
        <v>63</v>
      </c>
      <c r="F659" s="164" t="s">
        <v>445</v>
      </c>
      <c r="G659" s="162" t="s">
        <v>3156</v>
      </c>
      <c r="H659" s="162" t="s">
        <v>3157</v>
      </c>
      <c r="I659" s="7"/>
      <c r="J659" s="7"/>
      <c r="K659" s="7" t="s">
        <v>16</v>
      </c>
      <c r="L659" s="7" t="s">
        <v>16</v>
      </c>
      <c r="M659" s="7" t="s">
        <v>799</v>
      </c>
      <c r="N659" s="7" t="str">
        <f t="shared" si="5"/>
        <v>TRUE</v>
      </c>
      <c r="O659" s="155" t="s">
        <v>488</v>
      </c>
      <c r="P659" s="155" t="s">
        <v>1822</v>
      </c>
      <c r="Q659" s="155" t="s">
        <v>1823</v>
      </c>
      <c r="R659" s="7" t="s">
        <v>802</v>
      </c>
      <c r="S659" s="7" t="s">
        <v>803</v>
      </c>
      <c r="T659" s="135">
        <v>44.0</v>
      </c>
      <c r="U659" s="136">
        <v>-82.35</v>
      </c>
      <c r="V659" s="137" t="s">
        <v>3139</v>
      </c>
      <c r="X659" s="165" t="s">
        <v>805</v>
      </c>
      <c r="Y659" s="161" t="s">
        <v>878</v>
      </c>
      <c r="Z659" s="155" t="s">
        <v>879</v>
      </c>
      <c r="AB659" s="7">
        <v>2.0</v>
      </c>
      <c r="AC659" s="155" t="s">
        <v>16</v>
      </c>
      <c r="AD659" s="7"/>
      <c r="AE659" s="156">
        <v>1.60000000000001</v>
      </c>
      <c r="AF659" s="156">
        <v>0.219999999999997</v>
      </c>
      <c r="AG659" s="155" t="s">
        <v>19</v>
      </c>
      <c r="AI659" s="155" t="s">
        <v>19</v>
      </c>
      <c r="AJ659" s="155" t="s">
        <v>19</v>
      </c>
      <c r="AK659" s="155"/>
      <c r="AL659" s="155" t="s">
        <v>19</v>
      </c>
      <c r="AM659" s="155" t="s">
        <v>19</v>
      </c>
      <c r="AN659" s="155" t="s">
        <v>19</v>
      </c>
      <c r="AP659" s="155" t="s">
        <v>19</v>
      </c>
      <c r="AQ659" s="155" t="s">
        <v>19</v>
      </c>
      <c r="AR659" s="155" t="s">
        <v>19</v>
      </c>
      <c r="AS659" s="155" t="s">
        <v>19</v>
      </c>
      <c r="AT659" s="155" t="s">
        <v>19</v>
      </c>
      <c r="AU659" s="155" t="s">
        <v>19</v>
      </c>
      <c r="AV659" s="155" t="s">
        <v>19</v>
      </c>
      <c r="AW659" s="155" t="s">
        <v>19</v>
      </c>
      <c r="AX659" s="155" t="s">
        <v>19</v>
      </c>
      <c r="AY659" s="155" t="s">
        <v>19</v>
      </c>
      <c r="AZ659" s="155" t="s">
        <v>19</v>
      </c>
      <c r="BA659" s="155" t="s">
        <v>19</v>
      </c>
      <c r="BB659" s="155" t="s">
        <v>19</v>
      </c>
      <c r="BC659" s="155" t="s">
        <v>19</v>
      </c>
      <c r="BD659" s="155"/>
      <c r="BE659" s="155" t="s">
        <v>19</v>
      </c>
      <c r="BF659" s="155" t="s">
        <v>19</v>
      </c>
      <c r="BG659" s="155" t="s">
        <v>19</v>
      </c>
      <c r="BH659" s="155" t="s">
        <v>19</v>
      </c>
      <c r="BI659" s="155" t="s">
        <v>19</v>
      </c>
      <c r="BJ659" s="155"/>
      <c r="BK659" s="155" t="s">
        <v>19</v>
      </c>
      <c r="BL659" s="155" t="s">
        <v>19</v>
      </c>
      <c r="BM659" s="155" t="s">
        <v>19</v>
      </c>
      <c r="BN659" s="155" t="s">
        <v>19</v>
      </c>
      <c r="BO659" s="155" t="s">
        <v>19</v>
      </c>
      <c r="BP659" s="155" t="s">
        <v>19</v>
      </c>
      <c r="BQ659" s="155" t="s">
        <v>19</v>
      </c>
    </row>
    <row r="660" ht="18.75" customHeight="1">
      <c r="A660" s="7" t="s">
        <v>3158</v>
      </c>
      <c r="B660" s="132" t="b">
        <v>1</v>
      </c>
      <c r="D660" s="162" t="s">
        <v>3155</v>
      </c>
      <c r="E660" s="67" t="s">
        <v>63</v>
      </c>
      <c r="F660" s="164" t="s">
        <v>445</v>
      </c>
      <c r="G660" s="162" t="s">
        <v>3156</v>
      </c>
      <c r="H660" s="162" t="s">
        <v>3159</v>
      </c>
      <c r="I660" s="7"/>
      <c r="J660" s="7"/>
      <c r="K660" s="7" t="s">
        <v>16</v>
      </c>
      <c r="L660" s="7" t="s">
        <v>16</v>
      </c>
      <c r="M660" s="7" t="s">
        <v>799</v>
      </c>
      <c r="N660" s="7" t="str">
        <f t="shared" si="5"/>
        <v>TRUE</v>
      </c>
      <c r="O660" s="155" t="s">
        <v>451</v>
      </c>
      <c r="P660" s="155" t="s">
        <v>1827</v>
      </c>
      <c r="Q660" s="155" t="s">
        <v>801</v>
      </c>
      <c r="R660" s="7" t="s">
        <v>802</v>
      </c>
      <c r="S660" s="7" t="s">
        <v>803</v>
      </c>
      <c r="T660" s="135">
        <v>44.0</v>
      </c>
      <c r="U660" s="136">
        <v>-82.35</v>
      </c>
      <c r="V660" s="137" t="s">
        <v>3139</v>
      </c>
      <c r="X660" s="165" t="s">
        <v>805</v>
      </c>
      <c r="Y660" s="161" t="s">
        <v>878</v>
      </c>
      <c r="Z660" s="155" t="s">
        <v>879</v>
      </c>
      <c r="AB660" s="7">
        <v>2.0</v>
      </c>
      <c r="AC660" s="155" t="s">
        <v>16</v>
      </c>
      <c r="AD660" s="7"/>
      <c r="AE660" s="156">
        <v>1.60000000000001</v>
      </c>
      <c r="AF660" s="156">
        <v>0.219999999999997</v>
      </c>
      <c r="AG660" s="155" t="s">
        <v>19</v>
      </c>
      <c r="AI660" s="155" t="s">
        <v>19</v>
      </c>
      <c r="AJ660" s="155" t="s">
        <v>19</v>
      </c>
      <c r="AK660" s="155"/>
      <c r="AL660" s="155" t="s">
        <v>19</v>
      </c>
      <c r="AM660" s="155" t="s">
        <v>19</v>
      </c>
      <c r="AN660" s="155" t="s">
        <v>19</v>
      </c>
      <c r="AP660" s="155" t="s">
        <v>19</v>
      </c>
      <c r="AQ660" s="155" t="s">
        <v>19</v>
      </c>
      <c r="AR660" s="155" t="s">
        <v>19</v>
      </c>
      <c r="AS660" s="155" t="s">
        <v>19</v>
      </c>
      <c r="AT660" s="155" t="s">
        <v>19</v>
      </c>
      <c r="AU660" s="155" t="s">
        <v>19</v>
      </c>
      <c r="AV660" s="155" t="s">
        <v>19</v>
      </c>
      <c r="AW660" s="155" t="s">
        <v>19</v>
      </c>
      <c r="AX660" s="155" t="s">
        <v>19</v>
      </c>
      <c r="AY660" s="155" t="s">
        <v>19</v>
      </c>
      <c r="AZ660" s="155" t="s">
        <v>19</v>
      </c>
      <c r="BA660" s="155" t="s">
        <v>19</v>
      </c>
      <c r="BB660" s="155" t="s">
        <v>19</v>
      </c>
      <c r="BC660" s="155" t="s">
        <v>19</v>
      </c>
      <c r="BD660" s="155"/>
      <c r="BE660" s="155" t="s">
        <v>19</v>
      </c>
      <c r="BF660" s="155" t="s">
        <v>19</v>
      </c>
      <c r="BG660" s="155" t="s">
        <v>19</v>
      </c>
      <c r="BH660" s="155" t="s">
        <v>19</v>
      </c>
      <c r="BI660" s="155" t="s">
        <v>19</v>
      </c>
      <c r="BJ660" s="155"/>
      <c r="BK660" s="155" t="s">
        <v>19</v>
      </c>
      <c r="BL660" s="155" t="s">
        <v>19</v>
      </c>
      <c r="BM660" s="155" t="s">
        <v>19</v>
      </c>
      <c r="BN660" s="155" t="s">
        <v>19</v>
      </c>
      <c r="BO660" s="155" t="s">
        <v>19</v>
      </c>
      <c r="BP660" s="155" t="s">
        <v>19</v>
      </c>
      <c r="BQ660" s="155" t="s">
        <v>19</v>
      </c>
    </row>
    <row r="661" ht="18.75" customHeight="1">
      <c r="A661" s="7" t="s">
        <v>3160</v>
      </c>
      <c r="B661" s="132" t="b">
        <v>1</v>
      </c>
      <c r="D661" s="162" t="s">
        <v>3161</v>
      </c>
      <c r="E661" s="67" t="s">
        <v>63</v>
      </c>
      <c r="F661" s="164" t="s">
        <v>445</v>
      </c>
      <c r="G661" s="162" t="s">
        <v>3162</v>
      </c>
      <c r="H661" s="162" t="s">
        <v>3163</v>
      </c>
      <c r="I661" s="7"/>
      <c r="J661" s="7"/>
      <c r="K661" s="7" t="s">
        <v>16</v>
      </c>
      <c r="L661" s="7" t="s">
        <v>16</v>
      </c>
      <c r="M661" s="7" t="s">
        <v>799</v>
      </c>
      <c r="N661" s="7" t="str">
        <f t="shared" si="5"/>
        <v>TRUE</v>
      </c>
      <c r="O661" s="155" t="s">
        <v>488</v>
      </c>
      <c r="P661" s="155" t="s">
        <v>1822</v>
      </c>
      <c r="Q661" s="155" t="s">
        <v>1823</v>
      </c>
      <c r="R661" s="7" t="s">
        <v>559</v>
      </c>
      <c r="S661" s="7" t="s">
        <v>1588</v>
      </c>
      <c r="T661" s="135">
        <v>41.840833</v>
      </c>
      <c r="U661" s="136">
        <v>-82.916667</v>
      </c>
      <c r="V661" s="137" t="s">
        <v>3164</v>
      </c>
      <c r="X661" s="165" t="s">
        <v>805</v>
      </c>
      <c r="Y661" s="161" t="s">
        <v>878</v>
      </c>
      <c r="Z661" s="155" t="s">
        <v>879</v>
      </c>
      <c r="AB661" s="7">
        <v>9.5</v>
      </c>
      <c r="AC661" s="155" t="s">
        <v>16</v>
      </c>
      <c r="AD661" s="7"/>
      <c r="AE661" s="161">
        <v>1.60000000000001</v>
      </c>
      <c r="AF661" s="161">
        <v>0.219999999999997</v>
      </c>
      <c r="AG661" s="155" t="s">
        <v>19</v>
      </c>
      <c r="AI661" s="161" t="s">
        <v>19</v>
      </c>
      <c r="AJ661" s="161" t="s">
        <v>19</v>
      </c>
      <c r="AK661" s="161"/>
      <c r="AL661" s="161" t="s">
        <v>19</v>
      </c>
      <c r="AM661" s="161" t="s">
        <v>19</v>
      </c>
      <c r="AN661" s="161" t="s">
        <v>19</v>
      </c>
      <c r="AP661" s="161" t="s">
        <v>19</v>
      </c>
      <c r="AQ661" s="161" t="s">
        <v>19</v>
      </c>
      <c r="AR661" s="161" t="s">
        <v>19</v>
      </c>
      <c r="AS661" s="161" t="s">
        <v>19</v>
      </c>
      <c r="AT661" s="161" t="s">
        <v>19</v>
      </c>
      <c r="AU661" s="161" t="s">
        <v>19</v>
      </c>
      <c r="AV661" s="161" t="s">
        <v>19</v>
      </c>
      <c r="AW661" s="161" t="s">
        <v>19</v>
      </c>
      <c r="AX661" s="161" t="s">
        <v>19</v>
      </c>
      <c r="AY661" s="161" t="s">
        <v>19</v>
      </c>
      <c r="AZ661" s="161" t="s">
        <v>19</v>
      </c>
      <c r="BA661" s="161" t="s">
        <v>19</v>
      </c>
      <c r="BB661" s="161" t="s">
        <v>19</v>
      </c>
      <c r="BC661" s="161" t="s">
        <v>19</v>
      </c>
      <c r="BD661" s="161"/>
      <c r="BE661" s="161" t="s">
        <v>19</v>
      </c>
      <c r="BF661" s="161" t="s">
        <v>19</v>
      </c>
      <c r="BG661" s="161" t="s">
        <v>19</v>
      </c>
      <c r="BH661" s="161" t="s">
        <v>19</v>
      </c>
      <c r="BI661" s="161" t="s">
        <v>19</v>
      </c>
      <c r="BJ661" s="161"/>
      <c r="BK661" s="161" t="s">
        <v>19</v>
      </c>
      <c r="BL661" s="161" t="s">
        <v>19</v>
      </c>
      <c r="BM661" s="161" t="s">
        <v>19</v>
      </c>
      <c r="BN661" s="161" t="s">
        <v>19</v>
      </c>
      <c r="BO661" s="161" t="s">
        <v>19</v>
      </c>
      <c r="BP661" s="161" t="s">
        <v>19</v>
      </c>
      <c r="BQ661" s="161" t="s">
        <v>19</v>
      </c>
    </row>
    <row r="662" ht="18.75" customHeight="1">
      <c r="A662" s="7" t="s">
        <v>3165</v>
      </c>
      <c r="B662" s="132" t="b">
        <v>1</v>
      </c>
      <c r="D662" s="162" t="s">
        <v>3161</v>
      </c>
      <c r="E662" s="67" t="s">
        <v>63</v>
      </c>
      <c r="F662" s="164" t="s">
        <v>445</v>
      </c>
      <c r="G662" s="162" t="s">
        <v>3162</v>
      </c>
      <c r="H662" s="162" t="s">
        <v>3166</v>
      </c>
      <c r="I662" s="7"/>
      <c r="J662" s="7"/>
      <c r="K662" s="7" t="s">
        <v>16</v>
      </c>
      <c r="L662" s="7" t="s">
        <v>16</v>
      </c>
      <c r="M662" s="7" t="s">
        <v>799</v>
      </c>
      <c r="N662" s="7" t="str">
        <f t="shared" si="5"/>
        <v>TRUE</v>
      </c>
      <c r="O662" s="155" t="s">
        <v>451</v>
      </c>
      <c r="P662" s="155" t="s">
        <v>1827</v>
      </c>
      <c r="Q662" s="155" t="s">
        <v>801</v>
      </c>
      <c r="R662" s="7" t="s">
        <v>559</v>
      </c>
      <c r="S662" s="7" t="s">
        <v>1588</v>
      </c>
      <c r="T662" s="135">
        <v>41.840833</v>
      </c>
      <c r="U662" s="136">
        <v>-82.916667</v>
      </c>
      <c r="V662" s="137" t="s">
        <v>3164</v>
      </c>
      <c r="X662" s="165" t="s">
        <v>805</v>
      </c>
      <c r="Y662" s="161" t="s">
        <v>878</v>
      </c>
      <c r="Z662" s="155" t="s">
        <v>879</v>
      </c>
      <c r="AB662" s="7">
        <v>9.5</v>
      </c>
      <c r="AC662" s="155" t="s">
        <v>16</v>
      </c>
      <c r="AD662" s="7"/>
      <c r="AE662" s="156">
        <v>1.60000000000001</v>
      </c>
      <c r="AF662" s="156">
        <v>0.219999999999997</v>
      </c>
      <c r="AG662" s="155" t="s">
        <v>19</v>
      </c>
      <c r="AI662" s="155" t="s">
        <v>19</v>
      </c>
      <c r="AJ662" s="155" t="s">
        <v>19</v>
      </c>
      <c r="AK662" s="155"/>
      <c r="AL662" s="155" t="s">
        <v>19</v>
      </c>
      <c r="AM662" s="155" t="s">
        <v>19</v>
      </c>
      <c r="AN662" s="155" t="s">
        <v>19</v>
      </c>
      <c r="AP662" s="155" t="s">
        <v>19</v>
      </c>
      <c r="AQ662" s="155" t="s">
        <v>19</v>
      </c>
      <c r="AR662" s="155" t="s">
        <v>19</v>
      </c>
      <c r="AS662" s="155" t="s">
        <v>19</v>
      </c>
      <c r="AT662" s="155" t="s">
        <v>19</v>
      </c>
      <c r="AU662" s="155" t="s">
        <v>19</v>
      </c>
      <c r="AV662" s="155" t="s">
        <v>19</v>
      </c>
      <c r="AW662" s="155" t="s">
        <v>19</v>
      </c>
      <c r="AX662" s="155" t="s">
        <v>19</v>
      </c>
      <c r="AY662" s="155" t="s">
        <v>19</v>
      </c>
      <c r="AZ662" s="155" t="s">
        <v>19</v>
      </c>
      <c r="BA662" s="155" t="s">
        <v>19</v>
      </c>
      <c r="BB662" s="155" t="s">
        <v>19</v>
      </c>
      <c r="BC662" s="155" t="s">
        <v>19</v>
      </c>
      <c r="BD662" s="155"/>
      <c r="BE662" s="155" t="s">
        <v>19</v>
      </c>
      <c r="BF662" s="155" t="s">
        <v>19</v>
      </c>
      <c r="BG662" s="155" t="s">
        <v>19</v>
      </c>
      <c r="BH662" s="155" t="s">
        <v>19</v>
      </c>
      <c r="BI662" s="155" t="s">
        <v>19</v>
      </c>
      <c r="BJ662" s="155"/>
      <c r="BK662" s="155" t="s">
        <v>19</v>
      </c>
      <c r="BL662" s="155" t="s">
        <v>19</v>
      </c>
      <c r="BM662" s="155" t="s">
        <v>19</v>
      </c>
      <c r="BN662" s="155" t="s">
        <v>19</v>
      </c>
      <c r="BO662" s="155" t="s">
        <v>19</v>
      </c>
      <c r="BP662" s="155" t="s">
        <v>19</v>
      </c>
      <c r="BQ662" s="155" t="s">
        <v>19</v>
      </c>
    </row>
    <row r="663" ht="18.75" customHeight="1">
      <c r="A663" s="7" t="s">
        <v>3167</v>
      </c>
      <c r="B663" s="132" t="b">
        <v>1</v>
      </c>
      <c r="D663" s="162" t="s">
        <v>3168</v>
      </c>
      <c r="E663" s="67" t="s">
        <v>63</v>
      </c>
      <c r="F663" s="164" t="s">
        <v>445</v>
      </c>
      <c r="G663" s="162" t="s">
        <v>3169</v>
      </c>
      <c r="H663" s="162" t="s">
        <v>3170</v>
      </c>
      <c r="I663" s="7"/>
      <c r="J663" s="7"/>
      <c r="K663" s="7" t="s">
        <v>16</v>
      </c>
      <c r="L663" s="7" t="s">
        <v>16</v>
      </c>
      <c r="M663" s="7" t="s">
        <v>799</v>
      </c>
      <c r="N663" s="7" t="str">
        <f t="shared" si="5"/>
        <v>TRUE</v>
      </c>
      <c r="O663" s="155" t="s">
        <v>488</v>
      </c>
      <c r="P663" s="155" t="s">
        <v>1822</v>
      </c>
      <c r="Q663" s="155" t="s">
        <v>1823</v>
      </c>
      <c r="R663" s="7" t="s">
        <v>559</v>
      </c>
      <c r="S663" s="7" t="s">
        <v>1588</v>
      </c>
      <c r="T663" s="135">
        <v>41.840833</v>
      </c>
      <c r="U663" s="136">
        <v>-82.916667</v>
      </c>
      <c r="V663" s="137" t="s">
        <v>3164</v>
      </c>
      <c r="X663" s="165" t="s">
        <v>805</v>
      </c>
      <c r="Y663" s="161" t="s">
        <v>878</v>
      </c>
      <c r="Z663" s="155" t="s">
        <v>879</v>
      </c>
      <c r="AB663" s="7">
        <v>5.2</v>
      </c>
      <c r="AC663" s="155" t="s">
        <v>16</v>
      </c>
      <c r="AD663" s="7"/>
      <c r="AE663" s="156">
        <v>1.60000000000001</v>
      </c>
      <c r="AF663" s="156">
        <v>0.219999999999997</v>
      </c>
      <c r="AG663" s="155" t="s">
        <v>19</v>
      </c>
      <c r="AI663" s="155" t="s">
        <v>19</v>
      </c>
      <c r="AJ663" s="155" t="s">
        <v>19</v>
      </c>
      <c r="AK663" s="155"/>
      <c r="AL663" s="155" t="s">
        <v>19</v>
      </c>
      <c r="AM663" s="155" t="s">
        <v>19</v>
      </c>
      <c r="AN663" s="155" t="s">
        <v>19</v>
      </c>
      <c r="AP663" s="155" t="s">
        <v>19</v>
      </c>
      <c r="AQ663" s="155" t="s">
        <v>19</v>
      </c>
      <c r="AR663" s="155" t="s">
        <v>19</v>
      </c>
      <c r="AS663" s="155" t="s">
        <v>19</v>
      </c>
      <c r="AT663" s="155" t="s">
        <v>19</v>
      </c>
      <c r="AU663" s="155" t="s">
        <v>19</v>
      </c>
      <c r="AV663" s="155" t="s">
        <v>19</v>
      </c>
      <c r="AW663" s="155" t="s">
        <v>19</v>
      </c>
      <c r="AX663" s="155" t="s">
        <v>19</v>
      </c>
      <c r="AY663" s="155" t="s">
        <v>19</v>
      </c>
      <c r="AZ663" s="155" t="s">
        <v>19</v>
      </c>
      <c r="BA663" s="155" t="s">
        <v>19</v>
      </c>
      <c r="BB663" s="155" t="s">
        <v>19</v>
      </c>
      <c r="BC663" s="155" t="s">
        <v>19</v>
      </c>
      <c r="BD663" s="155"/>
      <c r="BE663" s="155" t="s">
        <v>19</v>
      </c>
      <c r="BF663" s="155" t="s">
        <v>19</v>
      </c>
      <c r="BG663" s="155" t="s">
        <v>19</v>
      </c>
      <c r="BH663" s="155" t="s">
        <v>19</v>
      </c>
      <c r="BI663" s="155" t="s">
        <v>19</v>
      </c>
      <c r="BJ663" s="155"/>
      <c r="BK663" s="155" t="s">
        <v>19</v>
      </c>
      <c r="BL663" s="155" t="s">
        <v>19</v>
      </c>
      <c r="BM663" s="155" t="s">
        <v>19</v>
      </c>
      <c r="BN663" s="155" t="s">
        <v>19</v>
      </c>
      <c r="BO663" s="155" t="s">
        <v>19</v>
      </c>
      <c r="BP663" s="155" t="s">
        <v>19</v>
      </c>
      <c r="BQ663" s="155" t="s">
        <v>19</v>
      </c>
    </row>
    <row r="664" ht="18.75" customHeight="1">
      <c r="A664" s="7" t="s">
        <v>3171</v>
      </c>
      <c r="B664" s="132" t="b">
        <v>1</v>
      </c>
      <c r="D664" s="162" t="s">
        <v>3168</v>
      </c>
      <c r="E664" s="67" t="s">
        <v>63</v>
      </c>
      <c r="F664" s="164" t="s">
        <v>445</v>
      </c>
      <c r="G664" s="162" t="s">
        <v>3169</v>
      </c>
      <c r="H664" s="162" t="s">
        <v>3172</v>
      </c>
      <c r="I664" s="7"/>
      <c r="J664" s="7"/>
      <c r="K664" s="7" t="s">
        <v>16</v>
      </c>
      <c r="L664" s="7" t="s">
        <v>16</v>
      </c>
      <c r="M664" s="7" t="s">
        <v>799</v>
      </c>
      <c r="N664" s="7" t="str">
        <f t="shared" si="5"/>
        <v>TRUE</v>
      </c>
      <c r="O664" s="155" t="s">
        <v>451</v>
      </c>
      <c r="P664" s="155" t="s">
        <v>1827</v>
      </c>
      <c r="Q664" s="155" t="s">
        <v>801</v>
      </c>
      <c r="R664" s="7" t="s">
        <v>559</v>
      </c>
      <c r="S664" s="7" t="s">
        <v>1588</v>
      </c>
      <c r="T664" s="135">
        <v>41.840833</v>
      </c>
      <c r="U664" s="136">
        <v>-82.916667</v>
      </c>
      <c r="V664" s="137" t="s">
        <v>3164</v>
      </c>
      <c r="X664" s="165" t="s">
        <v>805</v>
      </c>
      <c r="Y664" s="161" t="s">
        <v>878</v>
      </c>
      <c r="Z664" s="155" t="s">
        <v>879</v>
      </c>
      <c r="AB664" s="7">
        <v>5.2</v>
      </c>
      <c r="AC664" s="155" t="s">
        <v>16</v>
      </c>
      <c r="AD664" s="7"/>
      <c r="AE664" s="156">
        <v>1.60000000000001</v>
      </c>
      <c r="AF664" s="156">
        <v>0.219999999999997</v>
      </c>
      <c r="AG664" s="155" t="s">
        <v>19</v>
      </c>
      <c r="AI664" s="155" t="s">
        <v>19</v>
      </c>
      <c r="AJ664" s="155" t="s">
        <v>19</v>
      </c>
      <c r="AK664" s="155"/>
      <c r="AL664" s="155" t="s">
        <v>19</v>
      </c>
      <c r="AM664" s="155" t="s">
        <v>19</v>
      </c>
      <c r="AN664" s="155" t="s">
        <v>19</v>
      </c>
      <c r="AP664" s="155" t="s">
        <v>19</v>
      </c>
      <c r="AQ664" s="155" t="s">
        <v>19</v>
      </c>
      <c r="AR664" s="155" t="s">
        <v>19</v>
      </c>
      <c r="AS664" s="155" t="s">
        <v>19</v>
      </c>
      <c r="AT664" s="155" t="s">
        <v>19</v>
      </c>
      <c r="AU664" s="155" t="s">
        <v>19</v>
      </c>
      <c r="AV664" s="155" t="s">
        <v>19</v>
      </c>
      <c r="AW664" s="155" t="s">
        <v>19</v>
      </c>
      <c r="AX664" s="155" t="s">
        <v>19</v>
      </c>
      <c r="AY664" s="155" t="s">
        <v>19</v>
      </c>
      <c r="AZ664" s="155" t="s">
        <v>19</v>
      </c>
      <c r="BA664" s="155" t="s">
        <v>19</v>
      </c>
      <c r="BB664" s="155" t="s">
        <v>19</v>
      </c>
      <c r="BC664" s="155" t="s">
        <v>19</v>
      </c>
      <c r="BD664" s="155"/>
      <c r="BE664" s="155" t="s">
        <v>19</v>
      </c>
      <c r="BF664" s="155" t="s">
        <v>19</v>
      </c>
      <c r="BG664" s="155" t="s">
        <v>19</v>
      </c>
      <c r="BH664" s="155" t="s">
        <v>19</v>
      </c>
      <c r="BI664" s="155" t="s">
        <v>19</v>
      </c>
      <c r="BJ664" s="155"/>
      <c r="BK664" s="155" t="s">
        <v>19</v>
      </c>
      <c r="BL664" s="155" t="s">
        <v>19</v>
      </c>
      <c r="BM664" s="155" t="s">
        <v>19</v>
      </c>
      <c r="BN664" s="155" t="s">
        <v>19</v>
      </c>
      <c r="BO664" s="155" t="s">
        <v>19</v>
      </c>
      <c r="BP664" s="155" t="s">
        <v>19</v>
      </c>
      <c r="BQ664" s="155" t="s">
        <v>19</v>
      </c>
    </row>
    <row r="665" ht="18.75" customHeight="1">
      <c r="A665" s="7" t="s">
        <v>3173</v>
      </c>
      <c r="B665" s="132" t="b">
        <v>1</v>
      </c>
      <c r="D665" s="162" t="s">
        <v>3174</v>
      </c>
      <c r="E665" s="67" t="s">
        <v>63</v>
      </c>
      <c r="F665" s="164" t="s">
        <v>445</v>
      </c>
      <c r="G665" s="162" t="s">
        <v>3175</v>
      </c>
      <c r="H665" s="162" t="s">
        <v>3176</v>
      </c>
      <c r="I665" s="7"/>
      <c r="J665" s="7"/>
      <c r="K665" s="7" t="s">
        <v>16</v>
      </c>
      <c r="L665" s="7" t="s">
        <v>16</v>
      </c>
      <c r="M665" s="7" t="s">
        <v>799</v>
      </c>
      <c r="N665" s="7" t="str">
        <f t="shared" si="5"/>
        <v>TRUE</v>
      </c>
      <c r="O665" s="155" t="s">
        <v>488</v>
      </c>
      <c r="P665" s="155" t="s">
        <v>1822</v>
      </c>
      <c r="Q665" s="155" t="s">
        <v>1823</v>
      </c>
      <c r="R665" s="7" t="s">
        <v>559</v>
      </c>
      <c r="S665" s="7" t="s">
        <v>1588</v>
      </c>
      <c r="T665" s="135">
        <v>41.840833</v>
      </c>
      <c r="U665" s="136">
        <v>-82.916667</v>
      </c>
      <c r="V665" s="137" t="s">
        <v>3164</v>
      </c>
      <c r="X665" s="165" t="s">
        <v>805</v>
      </c>
      <c r="Y665" s="161" t="s">
        <v>878</v>
      </c>
      <c r="Z665" s="155" t="s">
        <v>879</v>
      </c>
      <c r="AB665" s="7">
        <v>1.9</v>
      </c>
      <c r="AC665" s="155" t="s">
        <v>16</v>
      </c>
      <c r="AD665" s="7"/>
      <c r="AE665" s="156">
        <v>1.60000000000001</v>
      </c>
      <c r="AF665" s="156">
        <v>0.219999999999996</v>
      </c>
      <c r="AG665" s="155" t="s">
        <v>19</v>
      </c>
      <c r="AI665" s="155" t="s">
        <v>19</v>
      </c>
      <c r="AJ665" s="155" t="s">
        <v>19</v>
      </c>
      <c r="AK665" s="155"/>
      <c r="AL665" s="155" t="s">
        <v>19</v>
      </c>
      <c r="AM665" s="155" t="s">
        <v>19</v>
      </c>
      <c r="AN665" s="155" t="s">
        <v>19</v>
      </c>
      <c r="AP665" s="155" t="s">
        <v>19</v>
      </c>
      <c r="AQ665" s="155" t="s">
        <v>19</v>
      </c>
      <c r="AR665" s="155" t="s">
        <v>19</v>
      </c>
      <c r="AS665" s="155" t="s">
        <v>19</v>
      </c>
      <c r="AT665" s="155" t="s">
        <v>19</v>
      </c>
      <c r="AU665" s="155" t="s">
        <v>19</v>
      </c>
      <c r="AV665" s="155" t="s">
        <v>19</v>
      </c>
      <c r="AW665" s="155" t="s">
        <v>19</v>
      </c>
      <c r="AX665" s="155" t="s">
        <v>19</v>
      </c>
      <c r="AY665" s="155" t="s">
        <v>19</v>
      </c>
      <c r="AZ665" s="155" t="s">
        <v>19</v>
      </c>
      <c r="BA665" s="155" t="s">
        <v>19</v>
      </c>
      <c r="BB665" s="155" t="s">
        <v>19</v>
      </c>
      <c r="BC665" s="155" t="s">
        <v>19</v>
      </c>
      <c r="BD665" s="155"/>
      <c r="BE665" s="155" t="s">
        <v>19</v>
      </c>
      <c r="BF665" s="155" t="s">
        <v>19</v>
      </c>
      <c r="BG665" s="155" t="s">
        <v>19</v>
      </c>
      <c r="BH665" s="155" t="s">
        <v>19</v>
      </c>
      <c r="BI665" s="155" t="s">
        <v>19</v>
      </c>
      <c r="BJ665" s="155"/>
      <c r="BK665" s="155" t="s">
        <v>19</v>
      </c>
      <c r="BL665" s="155" t="s">
        <v>19</v>
      </c>
      <c r="BM665" s="155" t="s">
        <v>19</v>
      </c>
      <c r="BN665" s="155" t="s">
        <v>19</v>
      </c>
      <c r="BO665" s="155" t="s">
        <v>19</v>
      </c>
      <c r="BP665" s="155" t="s">
        <v>19</v>
      </c>
      <c r="BQ665" s="155" t="s">
        <v>19</v>
      </c>
    </row>
    <row r="666" ht="18.75" customHeight="1">
      <c r="A666" s="7" t="s">
        <v>3177</v>
      </c>
      <c r="B666" s="132" t="b">
        <v>1</v>
      </c>
      <c r="D666" s="162" t="s">
        <v>3174</v>
      </c>
      <c r="E666" s="67" t="s">
        <v>63</v>
      </c>
      <c r="F666" s="164" t="s">
        <v>445</v>
      </c>
      <c r="G666" s="162" t="s">
        <v>3175</v>
      </c>
      <c r="H666" s="162" t="s">
        <v>3178</v>
      </c>
      <c r="I666" s="7"/>
      <c r="J666" s="7"/>
      <c r="K666" s="7" t="s">
        <v>16</v>
      </c>
      <c r="L666" s="7" t="s">
        <v>16</v>
      </c>
      <c r="M666" s="7" t="s">
        <v>799</v>
      </c>
      <c r="N666" s="7" t="str">
        <f t="shared" si="5"/>
        <v>TRUE</v>
      </c>
      <c r="O666" s="155" t="s">
        <v>451</v>
      </c>
      <c r="P666" s="155" t="s">
        <v>1827</v>
      </c>
      <c r="Q666" s="155" t="s">
        <v>801</v>
      </c>
      <c r="R666" s="7" t="s">
        <v>559</v>
      </c>
      <c r="S666" s="7" t="s">
        <v>1588</v>
      </c>
      <c r="T666" s="135">
        <v>41.840833</v>
      </c>
      <c r="U666" s="136">
        <v>-82.916667</v>
      </c>
      <c r="V666" s="137" t="s">
        <v>3164</v>
      </c>
      <c r="X666" s="165" t="s">
        <v>805</v>
      </c>
      <c r="Y666" s="161" t="s">
        <v>878</v>
      </c>
      <c r="Z666" s="155" t="s">
        <v>879</v>
      </c>
      <c r="AB666" s="7">
        <v>1.9</v>
      </c>
      <c r="AC666" s="155" t="s">
        <v>16</v>
      </c>
      <c r="AD666" s="7"/>
      <c r="AE666" s="156">
        <v>1.60000000000001</v>
      </c>
      <c r="AF666" s="156">
        <v>0.219999999999996</v>
      </c>
      <c r="AG666" s="155" t="s">
        <v>19</v>
      </c>
      <c r="AI666" s="155" t="s">
        <v>19</v>
      </c>
      <c r="AJ666" s="155" t="s">
        <v>19</v>
      </c>
      <c r="AK666" s="155"/>
      <c r="AL666" s="155" t="s">
        <v>19</v>
      </c>
      <c r="AM666" s="155" t="s">
        <v>19</v>
      </c>
      <c r="AN666" s="155" t="s">
        <v>19</v>
      </c>
      <c r="AP666" s="155" t="s">
        <v>19</v>
      </c>
      <c r="AQ666" s="155" t="s">
        <v>19</v>
      </c>
      <c r="AR666" s="155" t="s">
        <v>19</v>
      </c>
      <c r="AS666" s="155" t="s">
        <v>19</v>
      </c>
      <c r="AT666" s="155" t="s">
        <v>19</v>
      </c>
      <c r="AU666" s="155" t="s">
        <v>19</v>
      </c>
      <c r="AV666" s="155" t="s">
        <v>19</v>
      </c>
      <c r="AW666" s="155" t="s">
        <v>19</v>
      </c>
      <c r="AX666" s="155" t="s">
        <v>19</v>
      </c>
      <c r="AY666" s="155" t="s">
        <v>19</v>
      </c>
      <c r="AZ666" s="155" t="s">
        <v>19</v>
      </c>
      <c r="BA666" s="155" t="s">
        <v>19</v>
      </c>
      <c r="BB666" s="155" t="s">
        <v>19</v>
      </c>
      <c r="BC666" s="155" t="s">
        <v>19</v>
      </c>
      <c r="BD666" s="155"/>
      <c r="BE666" s="155" t="s">
        <v>19</v>
      </c>
      <c r="BF666" s="155" t="s">
        <v>19</v>
      </c>
      <c r="BG666" s="155" t="s">
        <v>19</v>
      </c>
      <c r="BH666" s="155" t="s">
        <v>19</v>
      </c>
      <c r="BI666" s="155" t="s">
        <v>19</v>
      </c>
      <c r="BJ666" s="155"/>
      <c r="BK666" s="155" t="s">
        <v>19</v>
      </c>
      <c r="BL666" s="155" t="s">
        <v>19</v>
      </c>
      <c r="BM666" s="155" t="s">
        <v>19</v>
      </c>
      <c r="BN666" s="155" t="s">
        <v>19</v>
      </c>
      <c r="BO666" s="155" t="s">
        <v>19</v>
      </c>
      <c r="BP666" s="155" t="s">
        <v>19</v>
      </c>
      <c r="BQ666" s="155" t="s">
        <v>19</v>
      </c>
    </row>
    <row r="667" ht="18.75" customHeight="1">
      <c r="A667" s="7" t="s">
        <v>3179</v>
      </c>
      <c r="B667" s="132" t="b">
        <v>1</v>
      </c>
      <c r="D667" s="162" t="s">
        <v>3180</v>
      </c>
      <c r="E667" s="67" t="s">
        <v>63</v>
      </c>
      <c r="F667" s="164" t="s">
        <v>445</v>
      </c>
      <c r="G667" s="162" t="s">
        <v>3181</v>
      </c>
      <c r="H667" s="162" t="s">
        <v>3182</v>
      </c>
      <c r="I667" s="7"/>
      <c r="J667" s="7"/>
      <c r="K667" s="7" t="s">
        <v>16</v>
      </c>
      <c r="L667" s="7" t="s">
        <v>16</v>
      </c>
      <c r="M667" s="7" t="s">
        <v>799</v>
      </c>
      <c r="N667" s="7" t="str">
        <f t="shared" si="5"/>
        <v>TRUE</v>
      </c>
      <c r="O667" s="155" t="s">
        <v>488</v>
      </c>
      <c r="P667" s="155" t="s">
        <v>1822</v>
      </c>
      <c r="Q667" s="155" t="s">
        <v>1823</v>
      </c>
      <c r="R667" s="7" t="s">
        <v>559</v>
      </c>
      <c r="S667" s="7" t="s">
        <v>1588</v>
      </c>
      <c r="T667" s="135">
        <v>42.116667</v>
      </c>
      <c r="U667" s="136">
        <v>-81.25</v>
      </c>
      <c r="V667" s="137" t="s">
        <v>3183</v>
      </c>
      <c r="X667" s="165" t="s">
        <v>805</v>
      </c>
      <c r="Y667" s="161" t="s">
        <v>878</v>
      </c>
      <c r="Z667" s="155" t="s">
        <v>879</v>
      </c>
      <c r="AB667" s="7">
        <v>21.0</v>
      </c>
      <c r="AC667" s="155" t="s">
        <v>16</v>
      </c>
      <c r="AD667" s="7"/>
      <c r="AE667" s="156">
        <v>1.60000000000001</v>
      </c>
      <c r="AF667" s="156">
        <v>0.219999999999996</v>
      </c>
      <c r="AG667" s="155" t="s">
        <v>19</v>
      </c>
      <c r="AI667" s="155" t="s">
        <v>19</v>
      </c>
      <c r="AJ667" s="155" t="s">
        <v>19</v>
      </c>
      <c r="AK667" s="155"/>
      <c r="AL667" s="155" t="s">
        <v>19</v>
      </c>
      <c r="AM667" s="155" t="s">
        <v>19</v>
      </c>
      <c r="AN667" s="155" t="s">
        <v>19</v>
      </c>
      <c r="AP667" s="155" t="s">
        <v>19</v>
      </c>
      <c r="AQ667" s="155" t="s">
        <v>19</v>
      </c>
      <c r="AR667" s="155" t="s">
        <v>19</v>
      </c>
      <c r="AS667" s="155" t="s">
        <v>19</v>
      </c>
      <c r="AT667" s="155" t="s">
        <v>19</v>
      </c>
      <c r="AU667" s="155" t="s">
        <v>19</v>
      </c>
      <c r="AV667" s="155" t="s">
        <v>19</v>
      </c>
      <c r="AW667" s="155" t="s">
        <v>19</v>
      </c>
      <c r="AX667" s="155" t="s">
        <v>19</v>
      </c>
      <c r="AY667" s="155" t="s">
        <v>19</v>
      </c>
      <c r="AZ667" s="155" t="s">
        <v>19</v>
      </c>
      <c r="BA667" s="155" t="s">
        <v>19</v>
      </c>
      <c r="BB667" s="155" t="s">
        <v>19</v>
      </c>
      <c r="BC667" s="155" t="s">
        <v>19</v>
      </c>
      <c r="BD667" s="155"/>
      <c r="BE667" s="155" t="s">
        <v>19</v>
      </c>
      <c r="BF667" s="155" t="s">
        <v>19</v>
      </c>
      <c r="BG667" s="155" t="s">
        <v>19</v>
      </c>
      <c r="BH667" s="155" t="s">
        <v>19</v>
      </c>
      <c r="BI667" s="155" t="s">
        <v>19</v>
      </c>
      <c r="BJ667" s="155"/>
      <c r="BK667" s="155" t="s">
        <v>19</v>
      </c>
      <c r="BL667" s="155" t="s">
        <v>19</v>
      </c>
      <c r="BM667" s="155" t="s">
        <v>19</v>
      </c>
      <c r="BN667" s="155" t="s">
        <v>19</v>
      </c>
      <c r="BO667" s="155" t="s">
        <v>19</v>
      </c>
      <c r="BP667" s="155" t="s">
        <v>19</v>
      </c>
      <c r="BQ667" s="155" t="s">
        <v>19</v>
      </c>
    </row>
    <row r="668" ht="18.75" customHeight="1">
      <c r="A668" s="7" t="s">
        <v>3184</v>
      </c>
      <c r="B668" s="132" t="b">
        <v>1</v>
      </c>
      <c r="D668" s="162" t="s">
        <v>3180</v>
      </c>
      <c r="E668" s="67" t="s">
        <v>63</v>
      </c>
      <c r="F668" s="164" t="s">
        <v>445</v>
      </c>
      <c r="G668" s="162" t="s">
        <v>3181</v>
      </c>
      <c r="H668" s="162" t="s">
        <v>3185</v>
      </c>
      <c r="I668" s="161"/>
      <c r="J668" s="161"/>
      <c r="K668" s="161" t="s">
        <v>16</v>
      </c>
      <c r="L668" s="161" t="s">
        <v>16</v>
      </c>
      <c r="M668" s="7" t="s">
        <v>799</v>
      </c>
      <c r="N668" s="7" t="str">
        <f t="shared" si="5"/>
        <v>TRUE</v>
      </c>
      <c r="O668" s="155" t="s">
        <v>451</v>
      </c>
      <c r="P668" s="155" t="s">
        <v>1827</v>
      </c>
      <c r="Q668" s="155" t="s">
        <v>801</v>
      </c>
      <c r="R668" s="7" t="s">
        <v>559</v>
      </c>
      <c r="S668" s="7" t="s">
        <v>1588</v>
      </c>
      <c r="T668" s="135">
        <v>42.116667</v>
      </c>
      <c r="U668" s="136">
        <v>-81.25</v>
      </c>
      <c r="V668" s="137" t="s">
        <v>3183</v>
      </c>
      <c r="X668" s="165" t="s">
        <v>805</v>
      </c>
      <c r="Y668" s="161" t="s">
        <v>878</v>
      </c>
      <c r="Z668" s="155" t="s">
        <v>879</v>
      </c>
      <c r="AB668" s="7">
        <v>21.0</v>
      </c>
      <c r="AC668" s="155" t="s">
        <v>16</v>
      </c>
      <c r="AD668" s="7"/>
      <c r="AE668" s="156">
        <v>1.60000000000001</v>
      </c>
      <c r="AF668" s="156">
        <v>0.219999999999996</v>
      </c>
      <c r="AG668" s="155" t="s">
        <v>19</v>
      </c>
      <c r="AI668" s="155" t="s">
        <v>19</v>
      </c>
      <c r="AJ668" s="155" t="s">
        <v>19</v>
      </c>
      <c r="AK668" s="155"/>
      <c r="AL668" s="155" t="s">
        <v>19</v>
      </c>
      <c r="AM668" s="155" t="s">
        <v>19</v>
      </c>
      <c r="AN668" s="155" t="s">
        <v>19</v>
      </c>
      <c r="AP668" s="155" t="s">
        <v>19</v>
      </c>
      <c r="AQ668" s="155" t="s">
        <v>19</v>
      </c>
      <c r="AR668" s="155" t="s">
        <v>19</v>
      </c>
      <c r="AS668" s="155" t="s">
        <v>19</v>
      </c>
      <c r="AT668" s="155" t="s">
        <v>19</v>
      </c>
      <c r="AU668" s="155" t="s">
        <v>19</v>
      </c>
      <c r="AV668" s="155" t="s">
        <v>19</v>
      </c>
      <c r="AW668" s="155" t="s">
        <v>19</v>
      </c>
      <c r="AX668" s="155" t="s">
        <v>19</v>
      </c>
      <c r="AY668" s="155" t="s">
        <v>19</v>
      </c>
      <c r="AZ668" s="155" t="s">
        <v>19</v>
      </c>
      <c r="BA668" s="155" t="s">
        <v>19</v>
      </c>
      <c r="BB668" s="155" t="s">
        <v>19</v>
      </c>
      <c r="BC668" s="155" t="s">
        <v>19</v>
      </c>
      <c r="BD668" s="155"/>
      <c r="BE668" s="155" t="s">
        <v>19</v>
      </c>
      <c r="BF668" s="155" t="s">
        <v>19</v>
      </c>
      <c r="BG668" s="155" t="s">
        <v>19</v>
      </c>
      <c r="BH668" s="155" t="s">
        <v>19</v>
      </c>
      <c r="BI668" s="155" t="s">
        <v>19</v>
      </c>
      <c r="BJ668" s="155"/>
      <c r="BK668" s="155" t="s">
        <v>19</v>
      </c>
      <c r="BL668" s="155" t="s">
        <v>19</v>
      </c>
      <c r="BM668" s="155" t="s">
        <v>19</v>
      </c>
      <c r="BN668" s="155" t="s">
        <v>19</v>
      </c>
      <c r="BO668" s="155" t="s">
        <v>19</v>
      </c>
      <c r="BP668" s="155" t="s">
        <v>19</v>
      </c>
      <c r="BQ668" s="155" t="s">
        <v>19</v>
      </c>
    </row>
    <row r="669" ht="18.75" customHeight="1">
      <c r="A669" s="7" t="s">
        <v>3186</v>
      </c>
      <c r="B669" s="132" t="b">
        <v>1</v>
      </c>
      <c r="D669" s="162" t="s">
        <v>3187</v>
      </c>
      <c r="E669" s="67" t="s">
        <v>63</v>
      </c>
      <c r="F669" s="164" t="s">
        <v>445</v>
      </c>
      <c r="G669" s="162" t="s">
        <v>3188</v>
      </c>
      <c r="H669" s="162" t="s">
        <v>3189</v>
      </c>
      <c r="I669" s="7"/>
      <c r="J669" s="7"/>
      <c r="K669" s="7" t="s">
        <v>16</v>
      </c>
      <c r="L669" s="7" t="s">
        <v>16</v>
      </c>
      <c r="M669" s="7" t="s">
        <v>799</v>
      </c>
      <c r="N669" s="7" t="str">
        <f t="shared" si="5"/>
        <v>TRUE</v>
      </c>
      <c r="O669" s="155" t="s">
        <v>488</v>
      </c>
      <c r="P669" s="155" t="s">
        <v>1822</v>
      </c>
      <c r="Q669" s="155" t="s">
        <v>1823</v>
      </c>
      <c r="R669" s="7" t="s">
        <v>559</v>
      </c>
      <c r="S669" s="7" t="s">
        <v>1588</v>
      </c>
      <c r="T669" s="135">
        <v>42.116667</v>
      </c>
      <c r="U669" s="136">
        <v>-81.25</v>
      </c>
      <c r="V669" s="137" t="s">
        <v>3183</v>
      </c>
      <c r="X669" s="165" t="s">
        <v>805</v>
      </c>
      <c r="Y669" s="161" t="s">
        <v>878</v>
      </c>
      <c r="Z669" s="155" t="s">
        <v>879</v>
      </c>
      <c r="AB669" s="7">
        <v>18.8</v>
      </c>
      <c r="AC669" s="155" t="s">
        <v>16</v>
      </c>
      <c r="AD669" s="7"/>
      <c r="AE669" s="156">
        <v>1.60000000000001</v>
      </c>
      <c r="AF669" s="156">
        <v>0.219999999999996</v>
      </c>
      <c r="AG669" s="155" t="s">
        <v>19</v>
      </c>
      <c r="AI669" s="155" t="s">
        <v>19</v>
      </c>
      <c r="AJ669" s="155" t="s">
        <v>19</v>
      </c>
      <c r="AK669" s="155"/>
      <c r="AL669" s="155" t="s">
        <v>19</v>
      </c>
      <c r="AM669" s="155" t="s">
        <v>19</v>
      </c>
      <c r="AN669" s="155" t="s">
        <v>19</v>
      </c>
      <c r="AP669" s="155" t="s">
        <v>19</v>
      </c>
      <c r="AQ669" s="155" t="s">
        <v>19</v>
      </c>
      <c r="AR669" s="155" t="s">
        <v>19</v>
      </c>
      <c r="AS669" s="155" t="s">
        <v>19</v>
      </c>
      <c r="AT669" s="155" t="s">
        <v>19</v>
      </c>
      <c r="AU669" s="155" t="s">
        <v>19</v>
      </c>
      <c r="AV669" s="155" t="s">
        <v>19</v>
      </c>
      <c r="AW669" s="155" t="s">
        <v>19</v>
      </c>
      <c r="AX669" s="155" t="s">
        <v>19</v>
      </c>
      <c r="AY669" s="155" t="s">
        <v>19</v>
      </c>
      <c r="AZ669" s="155" t="s">
        <v>19</v>
      </c>
      <c r="BA669" s="155" t="s">
        <v>19</v>
      </c>
      <c r="BB669" s="155" t="s">
        <v>19</v>
      </c>
      <c r="BC669" s="155" t="s">
        <v>19</v>
      </c>
      <c r="BD669" s="155"/>
      <c r="BE669" s="155" t="s">
        <v>19</v>
      </c>
      <c r="BF669" s="155" t="s">
        <v>19</v>
      </c>
      <c r="BG669" s="155" t="s">
        <v>19</v>
      </c>
      <c r="BH669" s="155" t="s">
        <v>19</v>
      </c>
      <c r="BI669" s="155" t="s">
        <v>19</v>
      </c>
      <c r="BJ669" s="155"/>
      <c r="BK669" s="155" t="s">
        <v>19</v>
      </c>
      <c r="BL669" s="155" t="s">
        <v>19</v>
      </c>
      <c r="BM669" s="155" t="s">
        <v>19</v>
      </c>
      <c r="BN669" s="155" t="s">
        <v>19</v>
      </c>
      <c r="BO669" s="155" t="s">
        <v>19</v>
      </c>
      <c r="BP669" s="155" t="s">
        <v>19</v>
      </c>
      <c r="BQ669" s="155" t="s">
        <v>19</v>
      </c>
    </row>
    <row r="670" ht="18.75" customHeight="1">
      <c r="A670" s="7" t="s">
        <v>3190</v>
      </c>
      <c r="B670" s="132" t="b">
        <v>1</v>
      </c>
      <c r="D670" s="162" t="s">
        <v>3187</v>
      </c>
      <c r="E670" s="67" t="s">
        <v>63</v>
      </c>
      <c r="F670" s="164" t="s">
        <v>445</v>
      </c>
      <c r="G670" s="162" t="s">
        <v>3188</v>
      </c>
      <c r="H670" s="162" t="s">
        <v>3191</v>
      </c>
      <c r="I670" s="7"/>
      <c r="J670" s="7"/>
      <c r="K670" s="7" t="s">
        <v>16</v>
      </c>
      <c r="L670" s="7" t="s">
        <v>16</v>
      </c>
      <c r="M670" s="7" t="s">
        <v>799</v>
      </c>
      <c r="N670" s="7" t="str">
        <f t="shared" si="5"/>
        <v>TRUE</v>
      </c>
      <c r="O670" s="155" t="s">
        <v>451</v>
      </c>
      <c r="P670" s="155" t="s">
        <v>1827</v>
      </c>
      <c r="Q670" s="155" t="s">
        <v>801</v>
      </c>
      <c r="R670" s="7" t="s">
        <v>559</v>
      </c>
      <c r="S670" s="7" t="s">
        <v>1588</v>
      </c>
      <c r="T670" s="135">
        <v>42.116667</v>
      </c>
      <c r="U670" s="136">
        <v>-81.25</v>
      </c>
      <c r="V670" s="137" t="s">
        <v>3183</v>
      </c>
      <c r="X670" s="165" t="s">
        <v>805</v>
      </c>
      <c r="Y670" s="161" t="s">
        <v>878</v>
      </c>
      <c r="Z670" s="155" t="s">
        <v>879</v>
      </c>
      <c r="AB670" s="7">
        <v>18.8</v>
      </c>
      <c r="AC670" s="155" t="s">
        <v>16</v>
      </c>
      <c r="AD670" s="7"/>
      <c r="AE670" s="156">
        <v>1.60000000000001</v>
      </c>
      <c r="AF670" s="156">
        <v>0.219999999999996</v>
      </c>
      <c r="AG670" s="155" t="s">
        <v>19</v>
      </c>
      <c r="AI670" s="155" t="s">
        <v>19</v>
      </c>
      <c r="AJ670" s="155" t="s">
        <v>19</v>
      </c>
      <c r="AK670" s="155"/>
      <c r="AL670" s="155" t="s">
        <v>19</v>
      </c>
      <c r="AM670" s="155" t="s">
        <v>19</v>
      </c>
      <c r="AN670" s="155" t="s">
        <v>19</v>
      </c>
      <c r="AP670" s="155" t="s">
        <v>19</v>
      </c>
      <c r="AQ670" s="155" t="s">
        <v>19</v>
      </c>
      <c r="AR670" s="155" t="s">
        <v>19</v>
      </c>
      <c r="AS670" s="155" t="s">
        <v>19</v>
      </c>
      <c r="AT670" s="155" t="s">
        <v>19</v>
      </c>
      <c r="AU670" s="155" t="s">
        <v>19</v>
      </c>
      <c r="AV670" s="155" t="s">
        <v>19</v>
      </c>
      <c r="AW670" s="155" t="s">
        <v>19</v>
      </c>
      <c r="AX670" s="155" t="s">
        <v>19</v>
      </c>
      <c r="AY670" s="155" t="s">
        <v>19</v>
      </c>
      <c r="AZ670" s="155" t="s">
        <v>19</v>
      </c>
      <c r="BA670" s="155" t="s">
        <v>19</v>
      </c>
      <c r="BB670" s="155" t="s">
        <v>19</v>
      </c>
      <c r="BC670" s="155" t="s">
        <v>19</v>
      </c>
      <c r="BD670" s="155"/>
      <c r="BE670" s="155" t="s">
        <v>19</v>
      </c>
      <c r="BF670" s="155" t="s">
        <v>19</v>
      </c>
      <c r="BG670" s="155" t="s">
        <v>19</v>
      </c>
      <c r="BH670" s="155" t="s">
        <v>19</v>
      </c>
      <c r="BI670" s="155" t="s">
        <v>19</v>
      </c>
      <c r="BJ670" s="155"/>
      <c r="BK670" s="155" t="s">
        <v>19</v>
      </c>
      <c r="BL670" s="155" t="s">
        <v>19</v>
      </c>
      <c r="BM670" s="155" t="s">
        <v>19</v>
      </c>
      <c r="BN670" s="155" t="s">
        <v>19</v>
      </c>
      <c r="BO670" s="155" t="s">
        <v>19</v>
      </c>
      <c r="BP670" s="155" t="s">
        <v>19</v>
      </c>
      <c r="BQ670" s="155" t="s">
        <v>19</v>
      </c>
    </row>
    <row r="671" ht="18.75" customHeight="1">
      <c r="A671" s="7" t="s">
        <v>3192</v>
      </c>
      <c r="B671" s="132" t="b">
        <v>1</v>
      </c>
      <c r="D671" s="162" t="s">
        <v>3193</v>
      </c>
      <c r="E671" s="67" t="s">
        <v>63</v>
      </c>
      <c r="F671" s="164" t="s">
        <v>445</v>
      </c>
      <c r="G671" s="162" t="s">
        <v>3194</v>
      </c>
      <c r="H671" s="162" t="s">
        <v>3195</v>
      </c>
      <c r="I671" s="7"/>
      <c r="J671" s="7"/>
      <c r="K671" s="7" t="s">
        <v>16</v>
      </c>
      <c r="L671" s="7" t="s">
        <v>16</v>
      </c>
      <c r="M671" s="7" t="s">
        <v>799</v>
      </c>
      <c r="N671" s="7" t="str">
        <f t="shared" si="5"/>
        <v>TRUE</v>
      </c>
      <c r="O671" s="155" t="s">
        <v>488</v>
      </c>
      <c r="P671" s="155" t="s">
        <v>1822</v>
      </c>
      <c r="Q671" s="155" t="s">
        <v>1823</v>
      </c>
      <c r="R671" s="7" t="s">
        <v>559</v>
      </c>
      <c r="S671" s="7" t="s">
        <v>1588</v>
      </c>
      <c r="T671" s="135">
        <v>42.116667</v>
      </c>
      <c r="U671" s="136">
        <v>-81.25</v>
      </c>
      <c r="V671" s="137" t="s">
        <v>3183</v>
      </c>
      <c r="X671" s="165" t="s">
        <v>805</v>
      </c>
      <c r="Y671" s="161" t="s">
        <v>878</v>
      </c>
      <c r="Z671" s="155" t="s">
        <v>879</v>
      </c>
      <c r="AB671" s="7">
        <v>13.0</v>
      </c>
      <c r="AC671" s="155" t="s">
        <v>16</v>
      </c>
      <c r="AD671" s="7"/>
      <c r="AE671" s="156">
        <v>1.60000000000001</v>
      </c>
      <c r="AF671" s="156">
        <v>0.219999999999996</v>
      </c>
      <c r="AG671" s="155" t="s">
        <v>19</v>
      </c>
      <c r="AI671" s="155" t="s">
        <v>19</v>
      </c>
      <c r="AJ671" s="155" t="s">
        <v>19</v>
      </c>
      <c r="AK671" s="155"/>
      <c r="AL671" s="155" t="s">
        <v>19</v>
      </c>
      <c r="AM671" s="155" t="s">
        <v>19</v>
      </c>
      <c r="AN671" s="155" t="s">
        <v>19</v>
      </c>
      <c r="AP671" s="155" t="s">
        <v>19</v>
      </c>
      <c r="AQ671" s="155" t="s">
        <v>19</v>
      </c>
      <c r="AR671" s="155" t="s">
        <v>19</v>
      </c>
      <c r="AS671" s="155" t="s">
        <v>19</v>
      </c>
      <c r="AT671" s="155" t="s">
        <v>19</v>
      </c>
      <c r="AU671" s="155" t="s">
        <v>19</v>
      </c>
      <c r="AV671" s="155" t="s">
        <v>19</v>
      </c>
      <c r="AW671" s="155" t="s">
        <v>19</v>
      </c>
      <c r="AX671" s="155" t="s">
        <v>19</v>
      </c>
      <c r="AY671" s="155" t="s">
        <v>19</v>
      </c>
      <c r="AZ671" s="155" t="s">
        <v>19</v>
      </c>
      <c r="BA671" s="155" t="s">
        <v>19</v>
      </c>
      <c r="BB671" s="155" t="s">
        <v>19</v>
      </c>
      <c r="BC671" s="155" t="s">
        <v>19</v>
      </c>
      <c r="BD671" s="155"/>
      <c r="BE671" s="155" t="s">
        <v>19</v>
      </c>
      <c r="BF671" s="155" t="s">
        <v>19</v>
      </c>
      <c r="BG671" s="155" t="s">
        <v>19</v>
      </c>
      <c r="BH671" s="155" t="s">
        <v>19</v>
      </c>
      <c r="BI671" s="155" t="s">
        <v>19</v>
      </c>
      <c r="BJ671" s="155"/>
      <c r="BK671" s="155" t="s">
        <v>19</v>
      </c>
      <c r="BL671" s="155" t="s">
        <v>19</v>
      </c>
      <c r="BM671" s="155" t="s">
        <v>19</v>
      </c>
      <c r="BN671" s="155" t="s">
        <v>19</v>
      </c>
      <c r="BO671" s="155" t="s">
        <v>19</v>
      </c>
      <c r="BP671" s="155" t="s">
        <v>19</v>
      </c>
      <c r="BQ671" s="155" t="s">
        <v>19</v>
      </c>
    </row>
    <row r="672" ht="18.75" customHeight="1">
      <c r="A672" s="7" t="s">
        <v>3196</v>
      </c>
      <c r="B672" s="132" t="b">
        <v>1</v>
      </c>
      <c r="D672" s="162" t="s">
        <v>3193</v>
      </c>
      <c r="E672" s="67" t="s">
        <v>63</v>
      </c>
      <c r="F672" s="164" t="s">
        <v>445</v>
      </c>
      <c r="G672" s="162" t="s">
        <v>3194</v>
      </c>
      <c r="H672" s="162" t="s">
        <v>3197</v>
      </c>
      <c r="I672" s="7"/>
      <c r="J672" s="7"/>
      <c r="K672" s="7" t="s">
        <v>16</v>
      </c>
      <c r="L672" s="7" t="s">
        <v>16</v>
      </c>
      <c r="M672" s="7" t="s">
        <v>799</v>
      </c>
      <c r="N672" s="7" t="str">
        <f t="shared" si="5"/>
        <v>TRUE</v>
      </c>
      <c r="O672" s="155" t="s">
        <v>451</v>
      </c>
      <c r="P672" s="155" t="s">
        <v>1827</v>
      </c>
      <c r="Q672" s="155" t="s">
        <v>801</v>
      </c>
      <c r="R672" s="7" t="s">
        <v>559</v>
      </c>
      <c r="S672" s="7" t="s">
        <v>1588</v>
      </c>
      <c r="T672" s="135">
        <v>42.116667</v>
      </c>
      <c r="U672" s="136">
        <v>-81.25</v>
      </c>
      <c r="V672" s="137" t="s">
        <v>3183</v>
      </c>
      <c r="X672" s="165" t="s">
        <v>805</v>
      </c>
      <c r="Y672" s="161" t="s">
        <v>878</v>
      </c>
      <c r="Z672" s="155" t="s">
        <v>879</v>
      </c>
      <c r="AB672" s="7">
        <v>13.0</v>
      </c>
      <c r="AC672" s="155" t="s">
        <v>16</v>
      </c>
      <c r="AD672" s="7"/>
      <c r="AE672" s="156">
        <v>1.60000000000002</v>
      </c>
      <c r="AF672" s="156">
        <v>0.219999999999996</v>
      </c>
      <c r="AG672" s="155" t="s">
        <v>19</v>
      </c>
      <c r="AI672" s="155" t="s">
        <v>19</v>
      </c>
      <c r="AJ672" s="155" t="s">
        <v>19</v>
      </c>
      <c r="AK672" s="155"/>
      <c r="AL672" s="155" t="s">
        <v>19</v>
      </c>
      <c r="AM672" s="155" t="s">
        <v>19</v>
      </c>
      <c r="AN672" s="155" t="s">
        <v>19</v>
      </c>
      <c r="AP672" s="155" t="s">
        <v>19</v>
      </c>
      <c r="AQ672" s="155" t="s">
        <v>19</v>
      </c>
      <c r="AR672" s="155" t="s">
        <v>19</v>
      </c>
      <c r="AS672" s="155" t="s">
        <v>19</v>
      </c>
      <c r="AT672" s="155" t="s">
        <v>19</v>
      </c>
      <c r="AU672" s="155" t="s">
        <v>19</v>
      </c>
      <c r="AV672" s="155" t="s">
        <v>19</v>
      </c>
      <c r="AW672" s="155" t="s">
        <v>19</v>
      </c>
      <c r="AX672" s="155" t="s">
        <v>19</v>
      </c>
      <c r="AY672" s="155" t="s">
        <v>19</v>
      </c>
      <c r="AZ672" s="155" t="s">
        <v>19</v>
      </c>
      <c r="BA672" s="155" t="s">
        <v>19</v>
      </c>
      <c r="BB672" s="155" t="s">
        <v>19</v>
      </c>
      <c r="BC672" s="155" t="s">
        <v>19</v>
      </c>
      <c r="BD672" s="155"/>
      <c r="BE672" s="155" t="s">
        <v>19</v>
      </c>
      <c r="BF672" s="155" t="s">
        <v>19</v>
      </c>
      <c r="BG672" s="155" t="s">
        <v>19</v>
      </c>
      <c r="BH672" s="155" t="s">
        <v>19</v>
      </c>
      <c r="BI672" s="155" t="s">
        <v>19</v>
      </c>
      <c r="BJ672" s="155"/>
      <c r="BK672" s="155" t="s">
        <v>19</v>
      </c>
      <c r="BL672" s="155" t="s">
        <v>19</v>
      </c>
      <c r="BM672" s="155" t="s">
        <v>19</v>
      </c>
      <c r="BN672" s="155" t="s">
        <v>19</v>
      </c>
      <c r="BO672" s="155" t="s">
        <v>19</v>
      </c>
      <c r="BP672" s="155" t="s">
        <v>19</v>
      </c>
      <c r="BQ672" s="155" t="s">
        <v>19</v>
      </c>
    </row>
    <row r="673" ht="18.75" customHeight="1">
      <c r="A673" s="7" t="s">
        <v>3198</v>
      </c>
      <c r="B673" s="132" t="b">
        <v>1</v>
      </c>
      <c r="D673" s="162" t="s">
        <v>3199</v>
      </c>
      <c r="E673" s="67" t="s">
        <v>63</v>
      </c>
      <c r="F673" s="164" t="s">
        <v>445</v>
      </c>
      <c r="G673" s="162" t="s">
        <v>3200</v>
      </c>
      <c r="H673" s="162" t="s">
        <v>3201</v>
      </c>
      <c r="I673" s="7"/>
      <c r="J673" s="7"/>
      <c r="K673" s="7" t="s">
        <v>16</v>
      </c>
      <c r="L673" s="7" t="s">
        <v>16</v>
      </c>
      <c r="M673" s="7" t="s">
        <v>799</v>
      </c>
      <c r="N673" s="7" t="str">
        <f t="shared" si="5"/>
        <v>TRUE</v>
      </c>
      <c r="O673" s="155" t="s">
        <v>488</v>
      </c>
      <c r="P673" s="155" t="s">
        <v>1822</v>
      </c>
      <c r="Q673" s="155" t="s">
        <v>1823</v>
      </c>
      <c r="R673" s="7" t="s">
        <v>559</v>
      </c>
      <c r="S673" s="7" t="s">
        <v>1588</v>
      </c>
      <c r="T673" s="135">
        <v>42.116667</v>
      </c>
      <c r="U673" s="136">
        <v>-81.25</v>
      </c>
      <c r="V673" s="137" t="s">
        <v>3183</v>
      </c>
      <c r="X673" s="165" t="s">
        <v>805</v>
      </c>
      <c r="Y673" s="161" t="s">
        <v>878</v>
      </c>
      <c r="Z673" s="155" t="s">
        <v>879</v>
      </c>
      <c r="AB673" s="7">
        <v>2.0</v>
      </c>
      <c r="AC673" s="155" t="s">
        <v>16</v>
      </c>
      <c r="AD673" s="7"/>
      <c r="AE673" s="156">
        <v>1.60000000000002</v>
      </c>
      <c r="AF673" s="156">
        <v>0.219999999999996</v>
      </c>
      <c r="AG673" s="155" t="s">
        <v>19</v>
      </c>
      <c r="AI673" s="155" t="s">
        <v>19</v>
      </c>
      <c r="AJ673" s="155" t="s">
        <v>19</v>
      </c>
      <c r="AK673" s="155"/>
      <c r="AL673" s="155" t="s">
        <v>19</v>
      </c>
      <c r="AM673" s="155" t="s">
        <v>19</v>
      </c>
      <c r="AN673" s="155" t="s">
        <v>19</v>
      </c>
      <c r="AP673" s="155" t="s">
        <v>19</v>
      </c>
      <c r="AQ673" s="155" t="s">
        <v>19</v>
      </c>
      <c r="AR673" s="155" t="s">
        <v>19</v>
      </c>
      <c r="AS673" s="155" t="s">
        <v>19</v>
      </c>
      <c r="AT673" s="155" t="s">
        <v>19</v>
      </c>
      <c r="AU673" s="155" t="s">
        <v>19</v>
      </c>
      <c r="AV673" s="155" t="s">
        <v>19</v>
      </c>
      <c r="AW673" s="155" t="s">
        <v>19</v>
      </c>
      <c r="AX673" s="155" t="s">
        <v>19</v>
      </c>
      <c r="AY673" s="155" t="s">
        <v>19</v>
      </c>
      <c r="AZ673" s="155" t="s">
        <v>19</v>
      </c>
      <c r="BA673" s="155" t="s">
        <v>19</v>
      </c>
      <c r="BB673" s="155" t="s">
        <v>19</v>
      </c>
      <c r="BC673" s="155" t="s">
        <v>19</v>
      </c>
      <c r="BD673" s="155"/>
      <c r="BE673" s="155" t="s">
        <v>19</v>
      </c>
      <c r="BF673" s="155" t="s">
        <v>19</v>
      </c>
      <c r="BG673" s="155" t="s">
        <v>19</v>
      </c>
      <c r="BH673" s="155" t="s">
        <v>19</v>
      </c>
      <c r="BI673" s="155" t="s">
        <v>19</v>
      </c>
      <c r="BJ673" s="155"/>
      <c r="BK673" s="155" t="s">
        <v>19</v>
      </c>
      <c r="BL673" s="155" t="s">
        <v>19</v>
      </c>
      <c r="BM673" s="155" t="s">
        <v>19</v>
      </c>
      <c r="BN673" s="155" t="s">
        <v>19</v>
      </c>
      <c r="BO673" s="155" t="s">
        <v>19</v>
      </c>
      <c r="BP673" s="155" t="s">
        <v>19</v>
      </c>
      <c r="BQ673" s="155" t="s">
        <v>19</v>
      </c>
    </row>
    <row r="674" ht="18.75" customHeight="1">
      <c r="A674" s="7" t="s">
        <v>3202</v>
      </c>
      <c r="B674" s="132" t="b">
        <v>1</v>
      </c>
      <c r="D674" s="162" t="s">
        <v>3199</v>
      </c>
      <c r="E674" s="67" t="s">
        <v>63</v>
      </c>
      <c r="F674" s="164" t="s">
        <v>445</v>
      </c>
      <c r="G674" s="162" t="s">
        <v>3200</v>
      </c>
      <c r="H674" s="162" t="s">
        <v>3203</v>
      </c>
      <c r="I674" s="7"/>
      <c r="J674" s="7"/>
      <c r="K674" s="7" t="s">
        <v>16</v>
      </c>
      <c r="L674" s="7" t="s">
        <v>16</v>
      </c>
      <c r="M674" s="7" t="s">
        <v>799</v>
      </c>
      <c r="N674" s="7" t="str">
        <f t="shared" si="5"/>
        <v>TRUE</v>
      </c>
      <c r="O674" s="155" t="s">
        <v>451</v>
      </c>
      <c r="P674" s="155" t="s">
        <v>1827</v>
      </c>
      <c r="Q674" s="155" t="s">
        <v>801</v>
      </c>
      <c r="R674" s="7" t="s">
        <v>559</v>
      </c>
      <c r="S674" s="7" t="s">
        <v>1588</v>
      </c>
      <c r="T674" s="135">
        <v>42.116667</v>
      </c>
      <c r="U674" s="136">
        <v>-81.25</v>
      </c>
      <c r="V674" s="137" t="s">
        <v>3183</v>
      </c>
      <c r="X674" s="165" t="s">
        <v>805</v>
      </c>
      <c r="Y674" s="161" t="s">
        <v>878</v>
      </c>
      <c r="Z674" s="155" t="s">
        <v>879</v>
      </c>
      <c r="AB674" s="7">
        <v>2.0</v>
      </c>
      <c r="AC674" s="155" t="s">
        <v>16</v>
      </c>
      <c r="AD674" s="7"/>
      <c r="AE674" s="161">
        <v>1.60000000000002</v>
      </c>
      <c r="AF674" s="161">
        <v>0.219999999999996</v>
      </c>
      <c r="AG674" s="155" t="s">
        <v>19</v>
      </c>
      <c r="AI674" s="161" t="s">
        <v>19</v>
      </c>
      <c r="AJ674" s="161" t="s">
        <v>19</v>
      </c>
      <c r="AK674" s="161"/>
      <c r="AL674" s="161" t="s">
        <v>19</v>
      </c>
      <c r="AM674" s="161" t="s">
        <v>19</v>
      </c>
      <c r="AN674" s="161" t="s">
        <v>19</v>
      </c>
      <c r="AP674" s="161" t="s">
        <v>19</v>
      </c>
      <c r="AQ674" s="161" t="s">
        <v>19</v>
      </c>
      <c r="AR674" s="161" t="s">
        <v>19</v>
      </c>
      <c r="AS674" s="161" t="s">
        <v>19</v>
      </c>
      <c r="AT674" s="161" t="s">
        <v>19</v>
      </c>
      <c r="AU674" s="161" t="s">
        <v>19</v>
      </c>
      <c r="AV674" s="161" t="s">
        <v>19</v>
      </c>
      <c r="AW674" s="161" t="s">
        <v>19</v>
      </c>
      <c r="AX674" s="161" t="s">
        <v>19</v>
      </c>
      <c r="AY674" s="161" t="s">
        <v>19</v>
      </c>
      <c r="AZ674" s="161" t="s">
        <v>19</v>
      </c>
      <c r="BA674" s="161" t="s">
        <v>19</v>
      </c>
      <c r="BB674" s="161" t="s">
        <v>19</v>
      </c>
      <c r="BC674" s="161" t="s">
        <v>19</v>
      </c>
      <c r="BD674" s="161"/>
      <c r="BE674" s="161" t="s">
        <v>19</v>
      </c>
      <c r="BF674" s="161" t="s">
        <v>19</v>
      </c>
      <c r="BG674" s="161" t="s">
        <v>19</v>
      </c>
      <c r="BH674" s="161" t="s">
        <v>19</v>
      </c>
      <c r="BI674" s="161" t="s">
        <v>19</v>
      </c>
      <c r="BJ674" s="161"/>
      <c r="BK674" s="161" t="s">
        <v>19</v>
      </c>
      <c r="BL674" s="161" t="s">
        <v>19</v>
      </c>
      <c r="BM674" s="161" t="s">
        <v>19</v>
      </c>
      <c r="BN674" s="161" t="s">
        <v>19</v>
      </c>
      <c r="BO674" s="161" t="s">
        <v>19</v>
      </c>
      <c r="BP674" s="161" t="s">
        <v>19</v>
      </c>
      <c r="BQ674" s="161" t="s">
        <v>19</v>
      </c>
    </row>
    <row r="675" ht="18.75" customHeight="1">
      <c r="A675" s="7" t="s">
        <v>3204</v>
      </c>
      <c r="B675" s="132" t="b">
        <v>1</v>
      </c>
      <c r="D675" s="162" t="s">
        <v>3205</v>
      </c>
      <c r="E675" s="67" t="s">
        <v>63</v>
      </c>
      <c r="F675" s="164" t="s">
        <v>445</v>
      </c>
      <c r="G675" s="162" t="s">
        <v>3206</v>
      </c>
      <c r="H675" s="162" t="s">
        <v>3207</v>
      </c>
      <c r="I675" s="7"/>
      <c r="J675" s="7"/>
      <c r="K675" s="7" t="s">
        <v>16</v>
      </c>
      <c r="L675" s="7" t="s">
        <v>16</v>
      </c>
      <c r="M675" s="7" t="s">
        <v>799</v>
      </c>
      <c r="N675" s="7" t="str">
        <f t="shared" si="5"/>
        <v>TRUE</v>
      </c>
      <c r="O675" s="155" t="s">
        <v>488</v>
      </c>
      <c r="P675" s="155" t="s">
        <v>1822</v>
      </c>
      <c r="Q675" s="155" t="s">
        <v>1823</v>
      </c>
      <c r="R675" s="7" t="s">
        <v>559</v>
      </c>
      <c r="S675" s="7" t="s">
        <v>1588</v>
      </c>
      <c r="T675" s="168">
        <v>42.516667</v>
      </c>
      <c r="U675" s="169">
        <v>-79.893333</v>
      </c>
      <c r="V675" s="137" t="s">
        <v>3208</v>
      </c>
      <c r="X675" s="165" t="s">
        <v>805</v>
      </c>
      <c r="Y675" s="161" t="s">
        <v>878</v>
      </c>
      <c r="Z675" s="155" t="s">
        <v>879</v>
      </c>
      <c r="AB675" s="7">
        <v>61.0</v>
      </c>
      <c r="AC675" s="155" t="s">
        <v>16</v>
      </c>
      <c r="AD675" s="7"/>
      <c r="AE675" s="156">
        <v>1.60000000000002</v>
      </c>
      <c r="AF675" s="156">
        <v>0.219999999999996</v>
      </c>
      <c r="AG675" s="155" t="s">
        <v>19</v>
      </c>
      <c r="AI675" s="155" t="s">
        <v>19</v>
      </c>
      <c r="AJ675" s="155" t="s">
        <v>19</v>
      </c>
      <c r="AK675" s="155"/>
      <c r="AL675" s="155" t="s">
        <v>19</v>
      </c>
      <c r="AM675" s="155" t="s">
        <v>19</v>
      </c>
      <c r="AN675" s="155" t="s">
        <v>19</v>
      </c>
      <c r="AP675" s="155" t="s">
        <v>19</v>
      </c>
      <c r="AQ675" s="155" t="s">
        <v>19</v>
      </c>
      <c r="AR675" s="155" t="s">
        <v>19</v>
      </c>
      <c r="AS675" s="155" t="s">
        <v>19</v>
      </c>
      <c r="AT675" s="155" t="s">
        <v>19</v>
      </c>
      <c r="AU675" s="155" t="s">
        <v>19</v>
      </c>
      <c r="AV675" s="155" t="s">
        <v>19</v>
      </c>
      <c r="AW675" s="155" t="s">
        <v>19</v>
      </c>
      <c r="AX675" s="155" t="s">
        <v>19</v>
      </c>
      <c r="AY675" s="155" t="s">
        <v>19</v>
      </c>
      <c r="AZ675" s="155" t="s">
        <v>19</v>
      </c>
      <c r="BA675" s="155" t="s">
        <v>19</v>
      </c>
      <c r="BB675" s="155" t="s">
        <v>19</v>
      </c>
      <c r="BC675" s="155" t="s">
        <v>19</v>
      </c>
      <c r="BD675" s="155"/>
      <c r="BE675" s="155" t="s">
        <v>19</v>
      </c>
      <c r="BF675" s="155" t="s">
        <v>19</v>
      </c>
      <c r="BG675" s="155" t="s">
        <v>19</v>
      </c>
      <c r="BH675" s="155" t="s">
        <v>19</v>
      </c>
      <c r="BI675" s="155" t="s">
        <v>19</v>
      </c>
      <c r="BJ675" s="155"/>
      <c r="BK675" s="155" t="s">
        <v>19</v>
      </c>
      <c r="BL675" s="155" t="s">
        <v>19</v>
      </c>
      <c r="BM675" s="155" t="s">
        <v>19</v>
      </c>
      <c r="BN675" s="155" t="s">
        <v>19</v>
      </c>
      <c r="BO675" s="155" t="s">
        <v>19</v>
      </c>
      <c r="BP675" s="155" t="s">
        <v>19</v>
      </c>
      <c r="BQ675" s="155" t="s">
        <v>19</v>
      </c>
    </row>
    <row r="676" ht="18.75" customHeight="1">
      <c r="A676" s="7" t="s">
        <v>3209</v>
      </c>
      <c r="B676" s="132" t="b">
        <v>1</v>
      </c>
      <c r="D676" s="162" t="s">
        <v>3205</v>
      </c>
      <c r="E676" s="67" t="s">
        <v>63</v>
      </c>
      <c r="F676" s="164" t="s">
        <v>445</v>
      </c>
      <c r="G676" s="162" t="s">
        <v>3206</v>
      </c>
      <c r="H676" s="162" t="s">
        <v>3210</v>
      </c>
      <c r="I676" s="7"/>
      <c r="J676" s="7"/>
      <c r="K676" s="7" t="s">
        <v>16</v>
      </c>
      <c r="L676" s="7" t="s">
        <v>16</v>
      </c>
      <c r="M676" s="7" t="s">
        <v>799</v>
      </c>
      <c r="N676" s="7" t="str">
        <f t="shared" si="5"/>
        <v>TRUE</v>
      </c>
      <c r="O676" s="155" t="s">
        <v>451</v>
      </c>
      <c r="P676" s="155" t="s">
        <v>1827</v>
      </c>
      <c r="Q676" s="155" t="s">
        <v>801</v>
      </c>
      <c r="R676" s="7" t="s">
        <v>559</v>
      </c>
      <c r="S676" s="7" t="s">
        <v>1588</v>
      </c>
      <c r="T676" s="168">
        <v>42.516667</v>
      </c>
      <c r="U676" s="169">
        <v>-79.893333</v>
      </c>
      <c r="V676" s="137" t="s">
        <v>3208</v>
      </c>
      <c r="X676" s="165" t="s">
        <v>805</v>
      </c>
      <c r="Y676" s="161" t="s">
        <v>878</v>
      </c>
      <c r="Z676" s="155" t="s">
        <v>879</v>
      </c>
      <c r="AB676" s="7">
        <v>61.0</v>
      </c>
      <c r="AC676" s="155" t="s">
        <v>16</v>
      </c>
      <c r="AD676" s="7"/>
      <c r="AE676" s="156">
        <v>1.60000000000002</v>
      </c>
      <c r="AF676" s="156">
        <v>0.219999999999996</v>
      </c>
      <c r="AG676" s="155" t="s">
        <v>19</v>
      </c>
      <c r="AI676" s="155" t="s">
        <v>19</v>
      </c>
      <c r="AJ676" s="155" t="s">
        <v>19</v>
      </c>
      <c r="AK676" s="155"/>
      <c r="AL676" s="155" t="s">
        <v>19</v>
      </c>
      <c r="AM676" s="155" t="s">
        <v>19</v>
      </c>
      <c r="AN676" s="155" t="s">
        <v>19</v>
      </c>
      <c r="AP676" s="155" t="s">
        <v>19</v>
      </c>
      <c r="AQ676" s="155" t="s">
        <v>19</v>
      </c>
      <c r="AR676" s="155" t="s">
        <v>19</v>
      </c>
      <c r="AS676" s="155" t="s">
        <v>19</v>
      </c>
      <c r="AT676" s="155" t="s">
        <v>19</v>
      </c>
      <c r="AU676" s="155" t="s">
        <v>19</v>
      </c>
      <c r="AV676" s="155" t="s">
        <v>19</v>
      </c>
      <c r="AW676" s="155" t="s">
        <v>19</v>
      </c>
      <c r="AX676" s="155" t="s">
        <v>19</v>
      </c>
      <c r="AY676" s="155" t="s">
        <v>19</v>
      </c>
      <c r="AZ676" s="155" t="s">
        <v>19</v>
      </c>
      <c r="BA676" s="155" t="s">
        <v>19</v>
      </c>
      <c r="BB676" s="155" t="s">
        <v>19</v>
      </c>
      <c r="BC676" s="155" t="s">
        <v>19</v>
      </c>
      <c r="BD676" s="155"/>
      <c r="BE676" s="155" t="s">
        <v>19</v>
      </c>
      <c r="BF676" s="155" t="s">
        <v>19</v>
      </c>
      <c r="BG676" s="155" t="s">
        <v>19</v>
      </c>
      <c r="BH676" s="155" t="s">
        <v>19</v>
      </c>
      <c r="BI676" s="155" t="s">
        <v>19</v>
      </c>
      <c r="BJ676" s="155"/>
      <c r="BK676" s="155" t="s">
        <v>19</v>
      </c>
      <c r="BL676" s="155" t="s">
        <v>19</v>
      </c>
      <c r="BM676" s="155" t="s">
        <v>19</v>
      </c>
      <c r="BN676" s="155" t="s">
        <v>19</v>
      </c>
      <c r="BO676" s="155" t="s">
        <v>19</v>
      </c>
      <c r="BP676" s="155" t="s">
        <v>19</v>
      </c>
      <c r="BQ676" s="155" t="s">
        <v>19</v>
      </c>
    </row>
    <row r="677" ht="18.75" customHeight="1">
      <c r="A677" s="7" t="s">
        <v>3211</v>
      </c>
      <c r="B677" s="132" t="b">
        <v>1</v>
      </c>
      <c r="D677" s="162" t="s">
        <v>3212</v>
      </c>
      <c r="E677" s="67" t="s">
        <v>63</v>
      </c>
      <c r="F677" s="164" t="s">
        <v>445</v>
      </c>
      <c r="G677" s="162" t="s">
        <v>3213</v>
      </c>
      <c r="H677" s="162" t="s">
        <v>3214</v>
      </c>
      <c r="I677" s="7"/>
      <c r="J677" s="7"/>
      <c r="K677" s="7" t="s">
        <v>16</v>
      </c>
      <c r="L677" s="7" t="s">
        <v>16</v>
      </c>
      <c r="M677" s="7" t="s">
        <v>799</v>
      </c>
      <c r="N677" s="7" t="str">
        <f t="shared" si="5"/>
        <v>TRUE</v>
      </c>
      <c r="O677" s="155" t="s">
        <v>488</v>
      </c>
      <c r="P677" s="155" t="s">
        <v>1822</v>
      </c>
      <c r="Q677" s="155" t="s">
        <v>1823</v>
      </c>
      <c r="R677" s="7" t="s">
        <v>559</v>
      </c>
      <c r="S677" s="7" t="s">
        <v>1588</v>
      </c>
      <c r="T677" s="168">
        <v>42.516667</v>
      </c>
      <c r="U677" s="169">
        <v>-79.893333</v>
      </c>
      <c r="V677" s="137" t="s">
        <v>3208</v>
      </c>
      <c r="X677" s="165" t="s">
        <v>805</v>
      </c>
      <c r="Y677" s="161" t="s">
        <v>878</v>
      </c>
      <c r="Z677" s="155" t="s">
        <v>879</v>
      </c>
      <c r="AB677" s="7">
        <v>46.0</v>
      </c>
      <c r="AC677" s="155" t="s">
        <v>16</v>
      </c>
      <c r="AD677" s="7"/>
      <c r="AE677" s="156">
        <v>1.60000000000002</v>
      </c>
      <c r="AF677" s="156">
        <v>0.219999999999996</v>
      </c>
      <c r="AG677" s="155" t="s">
        <v>19</v>
      </c>
      <c r="AI677" s="155" t="s">
        <v>19</v>
      </c>
      <c r="AJ677" s="155" t="s">
        <v>19</v>
      </c>
      <c r="AK677" s="155"/>
      <c r="AL677" s="155" t="s">
        <v>19</v>
      </c>
      <c r="AM677" s="155" t="s">
        <v>19</v>
      </c>
      <c r="AN677" s="155" t="s">
        <v>19</v>
      </c>
      <c r="AP677" s="155" t="s">
        <v>19</v>
      </c>
      <c r="AQ677" s="155" t="s">
        <v>19</v>
      </c>
      <c r="AR677" s="155" t="s">
        <v>19</v>
      </c>
      <c r="AS677" s="155" t="s">
        <v>19</v>
      </c>
      <c r="AT677" s="155" t="s">
        <v>19</v>
      </c>
      <c r="AU677" s="155" t="s">
        <v>19</v>
      </c>
      <c r="AV677" s="155" t="s">
        <v>19</v>
      </c>
      <c r="AW677" s="155" t="s">
        <v>19</v>
      </c>
      <c r="AX677" s="155" t="s">
        <v>19</v>
      </c>
      <c r="AY677" s="155" t="s">
        <v>19</v>
      </c>
      <c r="AZ677" s="155" t="s">
        <v>19</v>
      </c>
      <c r="BA677" s="155" t="s">
        <v>19</v>
      </c>
      <c r="BB677" s="155" t="s">
        <v>19</v>
      </c>
      <c r="BC677" s="155" t="s">
        <v>19</v>
      </c>
      <c r="BD677" s="155"/>
      <c r="BE677" s="155" t="s">
        <v>19</v>
      </c>
      <c r="BF677" s="155" t="s">
        <v>19</v>
      </c>
      <c r="BG677" s="155" t="s">
        <v>19</v>
      </c>
      <c r="BH677" s="155" t="s">
        <v>19</v>
      </c>
      <c r="BI677" s="155" t="s">
        <v>19</v>
      </c>
      <c r="BJ677" s="155"/>
      <c r="BK677" s="155" t="s">
        <v>19</v>
      </c>
      <c r="BL677" s="155" t="s">
        <v>19</v>
      </c>
      <c r="BM677" s="155" t="s">
        <v>19</v>
      </c>
      <c r="BN677" s="155" t="s">
        <v>19</v>
      </c>
      <c r="BO677" s="155" t="s">
        <v>19</v>
      </c>
      <c r="BP677" s="155" t="s">
        <v>19</v>
      </c>
      <c r="BQ677" s="155" t="s">
        <v>19</v>
      </c>
    </row>
    <row r="678" ht="18.75" customHeight="1">
      <c r="A678" s="7" t="s">
        <v>3215</v>
      </c>
      <c r="B678" s="132" t="b">
        <v>1</v>
      </c>
      <c r="D678" s="162" t="s">
        <v>3212</v>
      </c>
      <c r="E678" s="67" t="s">
        <v>63</v>
      </c>
      <c r="F678" s="164" t="s">
        <v>445</v>
      </c>
      <c r="G678" s="162" t="s">
        <v>3213</v>
      </c>
      <c r="H678" s="162" t="s">
        <v>3216</v>
      </c>
      <c r="I678" s="7"/>
      <c r="J678" s="7"/>
      <c r="K678" s="7" t="s">
        <v>16</v>
      </c>
      <c r="L678" s="7" t="s">
        <v>16</v>
      </c>
      <c r="M678" s="7" t="s">
        <v>799</v>
      </c>
      <c r="N678" s="7" t="str">
        <f t="shared" si="5"/>
        <v>TRUE</v>
      </c>
      <c r="O678" s="155" t="s">
        <v>451</v>
      </c>
      <c r="P678" s="155" t="s">
        <v>1827</v>
      </c>
      <c r="Q678" s="155" t="s">
        <v>801</v>
      </c>
      <c r="R678" s="7" t="s">
        <v>559</v>
      </c>
      <c r="S678" s="7" t="s">
        <v>1588</v>
      </c>
      <c r="T678" s="168">
        <v>42.516667</v>
      </c>
      <c r="U678" s="169">
        <v>-79.893333</v>
      </c>
      <c r="V678" s="137" t="s">
        <v>3208</v>
      </c>
      <c r="X678" s="165" t="s">
        <v>805</v>
      </c>
      <c r="Y678" s="161" t="s">
        <v>878</v>
      </c>
      <c r="Z678" s="155" t="s">
        <v>879</v>
      </c>
      <c r="AB678" s="7">
        <v>46.0</v>
      </c>
      <c r="AC678" s="155" t="s">
        <v>16</v>
      </c>
      <c r="AD678" s="7"/>
      <c r="AE678" s="156">
        <v>1.60000000000002</v>
      </c>
      <c r="AF678" s="156">
        <v>0.219999999999996</v>
      </c>
      <c r="AG678" s="155" t="s">
        <v>19</v>
      </c>
      <c r="AI678" s="155" t="s">
        <v>19</v>
      </c>
      <c r="AJ678" s="155" t="s">
        <v>19</v>
      </c>
      <c r="AK678" s="155"/>
      <c r="AL678" s="155" t="s">
        <v>19</v>
      </c>
      <c r="AM678" s="155" t="s">
        <v>19</v>
      </c>
      <c r="AN678" s="155" t="s">
        <v>19</v>
      </c>
      <c r="AP678" s="155" t="s">
        <v>19</v>
      </c>
      <c r="AQ678" s="155" t="s">
        <v>19</v>
      </c>
      <c r="AR678" s="155" t="s">
        <v>19</v>
      </c>
      <c r="AS678" s="155" t="s">
        <v>19</v>
      </c>
      <c r="AT678" s="155" t="s">
        <v>19</v>
      </c>
      <c r="AU678" s="155" t="s">
        <v>19</v>
      </c>
      <c r="AV678" s="155" t="s">
        <v>19</v>
      </c>
      <c r="AW678" s="155" t="s">
        <v>19</v>
      </c>
      <c r="AX678" s="155" t="s">
        <v>19</v>
      </c>
      <c r="AY678" s="155" t="s">
        <v>19</v>
      </c>
      <c r="AZ678" s="155" t="s">
        <v>19</v>
      </c>
      <c r="BA678" s="155" t="s">
        <v>19</v>
      </c>
      <c r="BB678" s="155" t="s">
        <v>19</v>
      </c>
      <c r="BC678" s="155" t="s">
        <v>19</v>
      </c>
      <c r="BD678" s="155"/>
      <c r="BE678" s="155" t="s">
        <v>19</v>
      </c>
      <c r="BF678" s="155" t="s">
        <v>19</v>
      </c>
      <c r="BG678" s="155" t="s">
        <v>19</v>
      </c>
      <c r="BH678" s="155" t="s">
        <v>19</v>
      </c>
      <c r="BI678" s="155" t="s">
        <v>19</v>
      </c>
      <c r="BJ678" s="155"/>
      <c r="BK678" s="155" t="s">
        <v>19</v>
      </c>
      <c r="BL678" s="155" t="s">
        <v>19</v>
      </c>
      <c r="BM678" s="155" t="s">
        <v>19</v>
      </c>
      <c r="BN678" s="155" t="s">
        <v>19</v>
      </c>
      <c r="BO678" s="155" t="s">
        <v>19</v>
      </c>
      <c r="BP678" s="155" t="s">
        <v>19</v>
      </c>
      <c r="BQ678" s="155" t="s">
        <v>19</v>
      </c>
    </row>
    <row r="679" ht="18.75" customHeight="1">
      <c r="A679" s="7" t="s">
        <v>3217</v>
      </c>
      <c r="B679" s="132" t="b">
        <v>1</v>
      </c>
      <c r="D679" s="162" t="s">
        <v>3218</v>
      </c>
      <c r="E679" s="67" t="s">
        <v>63</v>
      </c>
      <c r="F679" s="164" t="s">
        <v>445</v>
      </c>
      <c r="G679" s="162" t="s">
        <v>3219</v>
      </c>
      <c r="H679" s="162" t="s">
        <v>3220</v>
      </c>
      <c r="I679" s="7"/>
      <c r="J679" s="7"/>
      <c r="K679" s="7" t="s">
        <v>16</v>
      </c>
      <c r="L679" s="7" t="s">
        <v>16</v>
      </c>
      <c r="M679" s="7" t="s">
        <v>799</v>
      </c>
      <c r="N679" s="7" t="str">
        <f t="shared" si="5"/>
        <v>TRUE</v>
      </c>
      <c r="O679" s="155" t="s">
        <v>488</v>
      </c>
      <c r="P679" s="155" t="s">
        <v>1822</v>
      </c>
      <c r="Q679" s="155" t="s">
        <v>1823</v>
      </c>
      <c r="R679" s="7" t="s">
        <v>559</v>
      </c>
      <c r="S679" s="7" t="s">
        <v>1588</v>
      </c>
      <c r="T679" s="168">
        <v>42.516667</v>
      </c>
      <c r="U679" s="169">
        <v>-79.893333</v>
      </c>
      <c r="V679" s="137" t="s">
        <v>3208</v>
      </c>
      <c r="X679" s="165" t="s">
        <v>805</v>
      </c>
      <c r="Y679" s="161" t="s">
        <v>878</v>
      </c>
      <c r="Z679" s="155" t="s">
        <v>879</v>
      </c>
      <c r="AB679" s="7">
        <v>17.0</v>
      </c>
      <c r="AC679" s="155" t="s">
        <v>16</v>
      </c>
      <c r="AD679" s="7"/>
      <c r="AE679" s="156">
        <v>1.60000000000002</v>
      </c>
      <c r="AF679" s="156">
        <v>0.219999999999996</v>
      </c>
      <c r="AG679" s="155" t="s">
        <v>19</v>
      </c>
      <c r="AI679" s="155" t="s">
        <v>19</v>
      </c>
      <c r="AJ679" s="155" t="s">
        <v>19</v>
      </c>
      <c r="AK679" s="155"/>
      <c r="AL679" s="155" t="s">
        <v>19</v>
      </c>
      <c r="AM679" s="155" t="s">
        <v>19</v>
      </c>
      <c r="AN679" s="155" t="s">
        <v>19</v>
      </c>
      <c r="AP679" s="155" t="s">
        <v>19</v>
      </c>
      <c r="AQ679" s="155" t="s">
        <v>19</v>
      </c>
      <c r="AR679" s="155" t="s">
        <v>19</v>
      </c>
      <c r="AS679" s="155" t="s">
        <v>19</v>
      </c>
      <c r="AT679" s="155" t="s">
        <v>19</v>
      </c>
      <c r="AU679" s="155" t="s">
        <v>19</v>
      </c>
      <c r="AV679" s="155" t="s">
        <v>19</v>
      </c>
      <c r="AW679" s="155" t="s">
        <v>19</v>
      </c>
      <c r="AX679" s="155" t="s">
        <v>19</v>
      </c>
      <c r="AY679" s="155" t="s">
        <v>19</v>
      </c>
      <c r="AZ679" s="155" t="s">
        <v>19</v>
      </c>
      <c r="BA679" s="155" t="s">
        <v>19</v>
      </c>
      <c r="BB679" s="155" t="s">
        <v>19</v>
      </c>
      <c r="BC679" s="155" t="s">
        <v>19</v>
      </c>
      <c r="BD679" s="155"/>
      <c r="BE679" s="155" t="s">
        <v>19</v>
      </c>
      <c r="BF679" s="155" t="s">
        <v>19</v>
      </c>
      <c r="BG679" s="155" t="s">
        <v>19</v>
      </c>
      <c r="BH679" s="155" t="s">
        <v>19</v>
      </c>
      <c r="BI679" s="155" t="s">
        <v>19</v>
      </c>
      <c r="BJ679" s="155"/>
      <c r="BK679" s="155" t="s">
        <v>19</v>
      </c>
      <c r="BL679" s="155" t="s">
        <v>19</v>
      </c>
      <c r="BM679" s="155" t="s">
        <v>19</v>
      </c>
      <c r="BN679" s="155" t="s">
        <v>19</v>
      </c>
      <c r="BO679" s="155" t="s">
        <v>19</v>
      </c>
      <c r="BP679" s="155" t="s">
        <v>19</v>
      </c>
      <c r="BQ679" s="155" t="s">
        <v>19</v>
      </c>
    </row>
    <row r="680" ht="18.75" customHeight="1">
      <c r="A680" s="7" t="s">
        <v>3221</v>
      </c>
      <c r="B680" s="132" t="b">
        <v>1</v>
      </c>
      <c r="D680" s="162" t="s">
        <v>3218</v>
      </c>
      <c r="E680" s="67" t="s">
        <v>63</v>
      </c>
      <c r="F680" s="164" t="s">
        <v>445</v>
      </c>
      <c r="G680" s="162" t="s">
        <v>3219</v>
      </c>
      <c r="H680" s="162" t="s">
        <v>3222</v>
      </c>
      <c r="I680" s="7"/>
      <c r="J680" s="7"/>
      <c r="K680" s="7" t="s">
        <v>16</v>
      </c>
      <c r="L680" s="7" t="s">
        <v>16</v>
      </c>
      <c r="M680" s="7" t="s">
        <v>799</v>
      </c>
      <c r="N680" s="7" t="str">
        <f t="shared" si="5"/>
        <v>TRUE</v>
      </c>
      <c r="O680" s="155" t="s">
        <v>451</v>
      </c>
      <c r="P680" s="155" t="s">
        <v>1827</v>
      </c>
      <c r="Q680" s="155" t="s">
        <v>801</v>
      </c>
      <c r="R680" s="7" t="s">
        <v>559</v>
      </c>
      <c r="S680" s="7" t="s">
        <v>1588</v>
      </c>
      <c r="T680" s="168">
        <v>42.516667</v>
      </c>
      <c r="U680" s="169">
        <v>-79.893333</v>
      </c>
      <c r="V680" s="137" t="s">
        <v>3208</v>
      </c>
      <c r="X680" s="165" t="s">
        <v>805</v>
      </c>
      <c r="Y680" s="161" t="s">
        <v>878</v>
      </c>
      <c r="Z680" s="155" t="s">
        <v>879</v>
      </c>
      <c r="AB680" s="7">
        <v>17.0</v>
      </c>
      <c r="AC680" s="155" t="s">
        <v>16</v>
      </c>
      <c r="AD680" s="7"/>
      <c r="AE680" s="156">
        <v>1.60000000000002</v>
      </c>
      <c r="AF680" s="156">
        <v>0.219999999999996</v>
      </c>
      <c r="AG680" s="155" t="s">
        <v>19</v>
      </c>
      <c r="AI680" s="155" t="s">
        <v>19</v>
      </c>
      <c r="AJ680" s="155" t="s">
        <v>19</v>
      </c>
      <c r="AK680" s="155"/>
      <c r="AL680" s="155" t="s">
        <v>19</v>
      </c>
      <c r="AM680" s="155" t="s">
        <v>19</v>
      </c>
      <c r="AN680" s="155" t="s">
        <v>19</v>
      </c>
      <c r="AP680" s="155" t="s">
        <v>19</v>
      </c>
      <c r="AQ680" s="155" t="s">
        <v>19</v>
      </c>
      <c r="AR680" s="155" t="s">
        <v>19</v>
      </c>
      <c r="AS680" s="155" t="s">
        <v>19</v>
      </c>
      <c r="AT680" s="155" t="s">
        <v>19</v>
      </c>
      <c r="AU680" s="155" t="s">
        <v>19</v>
      </c>
      <c r="AV680" s="155" t="s">
        <v>19</v>
      </c>
      <c r="AW680" s="155" t="s">
        <v>19</v>
      </c>
      <c r="AX680" s="155" t="s">
        <v>19</v>
      </c>
      <c r="AY680" s="155" t="s">
        <v>19</v>
      </c>
      <c r="AZ680" s="155" t="s">
        <v>19</v>
      </c>
      <c r="BA680" s="155" t="s">
        <v>19</v>
      </c>
      <c r="BB680" s="155" t="s">
        <v>19</v>
      </c>
      <c r="BC680" s="155" t="s">
        <v>19</v>
      </c>
      <c r="BD680" s="155"/>
      <c r="BE680" s="155" t="s">
        <v>19</v>
      </c>
      <c r="BF680" s="155" t="s">
        <v>19</v>
      </c>
      <c r="BG680" s="155" t="s">
        <v>19</v>
      </c>
      <c r="BH680" s="155" t="s">
        <v>19</v>
      </c>
      <c r="BI680" s="155" t="s">
        <v>19</v>
      </c>
      <c r="BJ680" s="155"/>
      <c r="BK680" s="155" t="s">
        <v>19</v>
      </c>
      <c r="BL680" s="155" t="s">
        <v>19</v>
      </c>
      <c r="BM680" s="155" t="s">
        <v>19</v>
      </c>
      <c r="BN680" s="155" t="s">
        <v>19</v>
      </c>
      <c r="BO680" s="155" t="s">
        <v>19</v>
      </c>
      <c r="BP680" s="155" t="s">
        <v>19</v>
      </c>
      <c r="BQ680" s="155" t="s">
        <v>19</v>
      </c>
    </row>
    <row r="681" ht="18.75" customHeight="1">
      <c r="A681" s="7" t="s">
        <v>3223</v>
      </c>
      <c r="B681" s="132" t="b">
        <v>1</v>
      </c>
      <c r="D681" s="162" t="s">
        <v>3224</v>
      </c>
      <c r="E681" s="67" t="s">
        <v>63</v>
      </c>
      <c r="F681" s="164" t="s">
        <v>445</v>
      </c>
      <c r="G681" s="162" t="s">
        <v>3225</v>
      </c>
      <c r="H681" s="162" t="s">
        <v>3226</v>
      </c>
      <c r="I681" s="7"/>
      <c r="J681" s="7"/>
      <c r="K681" s="7" t="s">
        <v>16</v>
      </c>
      <c r="L681" s="7" t="s">
        <v>16</v>
      </c>
      <c r="M681" s="7" t="s">
        <v>799</v>
      </c>
      <c r="N681" s="7" t="str">
        <f t="shared" si="5"/>
        <v>TRUE</v>
      </c>
      <c r="O681" s="155" t="s">
        <v>488</v>
      </c>
      <c r="P681" s="155" t="s">
        <v>1822</v>
      </c>
      <c r="Q681" s="155" t="s">
        <v>1823</v>
      </c>
      <c r="R681" s="7" t="s">
        <v>559</v>
      </c>
      <c r="S681" s="7" t="s">
        <v>1588</v>
      </c>
      <c r="T681" s="168">
        <v>42.516667</v>
      </c>
      <c r="U681" s="169">
        <v>-79.893333</v>
      </c>
      <c r="V681" s="137" t="s">
        <v>3208</v>
      </c>
      <c r="X681" s="165" t="s">
        <v>805</v>
      </c>
      <c r="Y681" s="161" t="s">
        <v>878</v>
      </c>
      <c r="Z681" s="155" t="s">
        <v>879</v>
      </c>
      <c r="AB681" s="7">
        <v>2.0</v>
      </c>
      <c r="AC681" s="155" t="s">
        <v>16</v>
      </c>
      <c r="AD681" s="7"/>
      <c r="AE681" s="156">
        <v>1.60000000000002</v>
      </c>
      <c r="AF681" s="156">
        <v>0.219999999999996</v>
      </c>
      <c r="AG681" s="155" t="s">
        <v>19</v>
      </c>
      <c r="AI681" s="155" t="s">
        <v>19</v>
      </c>
      <c r="AJ681" s="155" t="s">
        <v>19</v>
      </c>
      <c r="AK681" s="155"/>
      <c r="AL681" s="155" t="s">
        <v>19</v>
      </c>
      <c r="AM681" s="155" t="s">
        <v>19</v>
      </c>
      <c r="AN681" s="155" t="s">
        <v>19</v>
      </c>
      <c r="AP681" s="155" t="s">
        <v>19</v>
      </c>
      <c r="AQ681" s="155" t="s">
        <v>19</v>
      </c>
      <c r="AR681" s="155" t="s">
        <v>19</v>
      </c>
      <c r="AS681" s="155" t="s">
        <v>19</v>
      </c>
      <c r="AT681" s="155" t="s">
        <v>19</v>
      </c>
      <c r="AU681" s="155" t="s">
        <v>19</v>
      </c>
      <c r="AV681" s="155" t="s">
        <v>19</v>
      </c>
      <c r="AW681" s="155" t="s">
        <v>19</v>
      </c>
      <c r="AX681" s="155" t="s">
        <v>19</v>
      </c>
      <c r="AY681" s="155" t="s">
        <v>19</v>
      </c>
      <c r="AZ681" s="155" t="s">
        <v>19</v>
      </c>
      <c r="BA681" s="155" t="s">
        <v>19</v>
      </c>
      <c r="BB681" s="155" t="s">
        <v>19</v>
      </c>
      <c r="BC681" s="155" t="s">
        <v>19</v>
      </c>
      <c r="BD681" s="155"/>
      <c r="BE681" s="155" t="s">
        <v>19</v>
      </c>
      <c r="BF681" s="155" t="s">
        <v>19</v>
      </c>
      <c r="BG681" s="155" t="s">
        <v>19</v>
      </c>
      <c r="BH681" s="155" t="s">
        <v>19</v>
      </c>
      <c r="BI681" s="155" t="s">
        <v>19</v>
      </c>
      <c r="BJ681" s="155"/>
      <c r="BK681" s="155" t="s">
        <v>19</v>
      </c>
      <c r="BL681" s="155" t="s">
        <v>19</v>
      </c>
      <c r="BM681" s="155" t="s">
        <v>19</v>
      </c>
      <c r="BN681" s="155" t="s">
        <v>19</v>
      </c>
      <c r="BO681" s="155" t="s">
        <v>19</v>
      </c>
      <c r="BP681" s="155" t="s">
        <v>19</v>
      </c>
      <c r="BQ681" s="155" t="s">
        <v>19</v>
      </c>
    </row>
    <row r="682" ht="18.75" customHeight="1">
      <c r="A682" s="7" t="s">
        <v>3227</v>
      </c>
      <c r="B682" s="132" t="b">
        <v>1</v>
      </c>
      <c r="D682" s="162" t="s">
        <v>3224</v>
      </c>
      <c r="E682" s="67" t="s">
        <v>63</v>
      </c>
      <c r="F682" s="164" t="s">
        <v>445</v>
      </c>
      <c r="G682" s="162" t="s">
        <v>3225</v>
      </c>
      <c r="H682" s="162" t="s">
        <v>3228</v>
      </c>
      <c r="I682" s="7"/>
      <c r="J682" s="7"/>
      <c r="K682" s="7" t="s">
        <v>16</v>
      </c>
      <c r="L682" s="7" t="s">
        <v>16</v>
      </c>
      <c r="M682" s="7" t="s">
        <v>799</v>
      </c>
      <c r="N682" s="7" t="str">
        <f t="shared" si="5"/>
        <v>TRUE</v>
      </c>
      <c r="O682" s="155" t="s">
        <v>451</v>
      </c>
      <c r="P682" s="155" t="s">
        <v>1827</v>
      </c>
      <c r="Q682" s="155" t="s">
        <v>801</v>
      </c>
      <c r="R682" s="7" t="s">
        <v>559</v>
      </c>
      <c r="S682" s="7" t="s">
        <v>1588</v>
      </c>
      <c r="T682" s="168">
        <v>42.516667</v>
      </c>
      <c r="U682" s="169">
        <v>-79.893333</v>
      </c>
      <c r="V682" s="137" t="s">
        <v>3208</v>
      </c>
      <c r="X682" s="165" t="s">
        <v>805</v>
      </c>
      <c r="Y682" s="161" t="s">
        <v>878</v>
      </c>
      <c r="Z682" s="155" t="s">
        <v>879</v>
      </c>
      <c r="AB682" s="7">
        <v>2.0</v>
      </c>
      <c r="AC682" s="155" t="s">
        <v>16</v>
      </c>
      <c r="AD682" s="7"/>
      <c r="AE682" s="156">
        <v>1.60000000000002</v>
      </c>
      <c r="AF682" s="156">
        <v>0.219999999999996</v>
      </c>
      <c r="AG682" s="155" t="s">
        <v>19</v>
      </c>
      <c r="AI682" s="155" t="s">
        <v>19</v>
      </c>
      <c r="AJ682" s="155" t="s">
        <v>19</v>
      </c>
      <c r="AK682" s="155"/>
      <c r="AL682" s="155" t="s">
        <v>19</v>
      </c>
      <c r="AM682" s="155" t="s">
        <v>19</v>
      </c>
      <c r="AN682" s="155" t="s">
        <v>19</v>
      </c>
      <c r="AP682" s="155" t="s">
        <v>19</v>
      </c>
      <c r="AQ682" s="155" t="s">
        <v>19</v>
      </c>
      <c r="AR682" s="155" t="s">
        <v>19</v>
      </c>
      <c r="AS682" s="155" t="s">
        <v>19</v>
      </c>
      <c r="AT682" s="155" t="s">
        <v>19</v>
      </c>
      <c r="AU682" s="155" t="s">
        <v>19</v>
      </c>
      <c r="AV682" s="155" t="s">
        <v>19</v>
      </c>
      <c r="AW682" s="155" t="s">
        <v>19</v>
      </c>
      <c r="AX682" s="155" t="s">
        <v>19</v>
      </c>
      <c r="AY682" s="155" t="s">
        <v>19</v>
      </c>
      <c r="AZ682" s="155" t="s">
        <v>19</v>
      </c>
      <c r="BA682" s="155" t="s">
        <v>19</v>
      </c>
      <c r="BB682" s="155" t="s">
        <v>19</v>
      </c>
      <c r="BC682" s="155" t="s">
        <v>19</v>
      </c>
      <c r="BD682" s="155"/>
      <c r="BE682" s="155" t="s">
        <v>19</v>
      </c>
      <c r="BF682" s="155" t="s">
        <v>19</v>
      </c>
      <c r="BG682" s="155" t="s">
        <v>19</v>
      </c>
      <c r="BH682" s="155" t="s">
        <v>19</v>
      </c>
      <c r="BI682" s="155" t="s">
        <v>19</v>
      </c>
      <c r="BJ682" s="155"/>
      <c r="BK682" s="155" t="s">
        <v>19</v>
      </c>
      <c r="BL682" s="155" t="s">
        <v>19</v>
      </c>
      <c r="BM682" s="155" t="s">
        <v>19</v>
      </c>
      <c r="BN682" s="155" t="s">
        <v>19</v>
      </c>
      <c r="BO682" s="155" t="s">
        <v>19</v>
      </c>
      <c r="BP682" s="155" t="s">
        <v>19</v>
      </c>
      <c r="BQ682" s="155" t="s">
        <v>19</v>
      </c>
    </row>
    <row r="683" ht="18.75" customHeight="1">
      <c r="A683" s="7" t="s">
        <v>3229</v>
      </c>
      <c r="B683" s="132" t="b">
        <v>1</v>
      </c>
      <c r="D683" s="162" t="s">
        <v>3230</v>
      </c>
      <c r="E683" s="67" t="s">
        <v>63</v>
      </c>
      <c r="F683" s="164" t="s">
        <v>445</v>
      </c>
      <c r="G683" s="162" t="s">
        <v>3231</v>
      </c>
      <c r="H683" s="162" t="s">
        <v>3232</v>
      </c>
      <c r="I683" s="7"/>
      <c r="J683" s="7"/>
      <c r="K683" s="7" t="s">
        <v>16</v>
      </c>
      <c r="L683" s="7" t="s">
        <v>16</v>
      </c>
      <c r="M683" s="7" t="s">
        <v>799</v>
      </c>
      <c r="N683" s="7" t="str">
        <f t="shared" si="5"/>
        <v>TRUE</v>
      </c>
      <c r="O683" s="155" t="s">
        <v>488</v>
      </c>
      <c r="P683" s="155" t="s">
        <v>1822</v>
      </c>
      <c r="Q683" s="155" t="s">
        <v>1823</v>
      </c>
      <c r="R683" s="7" t="s">
        <v>525</v>
      </c>
      <c r="S683" s="7" t="s">
        <v>855</v>
      </c>
      <c r="T683" s="135">
        <v>47.60583</v>
      </c>
      <c r="U683" s="136">
        <v>-86.81778</v>
      </c>
      <c r="V683" s="137" t="s">
        <v>3233</v>
      </c>
      <c r="X683" s="165" t="s">
        <v>805</v>
      </c>
      <c r="Y683" s="161" t="s">
        <v>878</v>
      </c>
      <c r="Z683" s="155" t="s">
        <v>879</v>
      </c>
      <c r="AB683" s="7">
        <v>1.0</v>
      </c>
      <c r="AC683" s="155" t="s">
        <v>16</v>
      </c>
      <c r="AD683" s="7"/>
      <c r="AE683" s="156">
        <v>1.60000000000002</v>
      </c>
      <c r="AF683" s="156">
        <v>0.219999999999996</v>
      </c>
      <c r="AG683" s="155" t="s">
        <v>19</v>
      </c>
      <c r="AI683" s="155" t="s">
        <v>19</v>
      </c>
      <c r="AJ683" s="155" t="s">
        <v>19</v>
      </c>
      <c r="AK683" s="155"/>
      <c r="AL683" s="155" t="s">
        <v>19</v>
      </c>
      <c r="AM683" s="155" t="s">
        <v>19</v>
      </c>
      <c r="AN683" s="155" t="s">
        <v>19</v>
      </c>
      <c r="AP683" s="155" t="s">
        <v>19</v>
      </c>
      <c r="AQ683" s="155" t="s">
        <v>19</v>
      </c>
      <c r="AR683" s="155" t="s">
        <v>19</v>
      </c>
      <c r="AS683" s="155" t="s">
        <v>19</v>
      </c>
      <c r="AT683" s="155" t="s">
        <v>19</v>
      </c>
      <c r="AU683" s="155" t="s">
        <v>19</v>
      </c>
      <c r="AV683" s="155" t="s">
        <v>19</v>
      </c>
      <c r="AW683" s="155" t="s">
        <v>19</v>
      </c>
      <c r="AX683" s="155" t="s">
        <v>19</v>
      </c>
      <c r="AY683" s="155" t="s">
        <v>19</v>
      </c>
      <c r="AZ683" s="155" t="s">
        <v>19</v>
      </c>
      <c r="BA683" s="155" t="s">
        <v>19</v>
      </c>
      <c r="BB683" s="155" t="s">
        <v>19</v>
      </c>
      <c r="BC683" s="155" t="s">
        <v>19</v>
      </c>
      <c r="BD683" s="155"/>
      <c r="BE683" s="155" t="s">
        <v>19</v>
      </c>
      <c r="BF683" s="155" t="s">
        <v>19</v>
      </c>
      <c r="BG683" s="155" t="s">
        <v>19</v>
      </c>
      <c r="BH683" s="155" t="s">
        <v>19</v>
      </c>
      <c r="BI683" s="155" t="s">
        <v>19</v>
      </c>
      <c r="BJ683" s="155"/>
      <c r="BK683" s="155" t="s">
        <v>19</v>
      </c>
      <c r="BL683" s="155" t="s">
        <v>19</v>
      </c>
      <c r="BM683" s="155" t="s">
        <v>19</v>
      </c>
      <c r="BN683" s="155" t="s">
        <v>19</v>
      </c>
      <c r="BO683" s="155" t="s">
        <v>19</v>
      </c>
      <c r="BP683" s="155" t="s">
        <v>19</v>
      </c>
      <c r="BQ683" s="155" t="s">
        <v>19</v>
      </c>
    </row>
    <row r="684" ht="18.75" customHeight="1">
      <c r="A684" s="7" t="s">
        <v>3234</v>
      </c>
      <c r="B684" s="132" t="b">
        <v>1</v>
      </c>
      <c r="D684" s="7" t="s">
        <v>3230</v>
      </c>
      <c r="E684" s="67" t="s">
        <v>63</v>
      </c>
      <c r="F684" s="164" t="s">
        <v>445</v>
      </c>
      <c r="G684" s="162" t="s">
        <v>3231</v>
      </c>
      <c r="H684" s="162" t="s">
        <v>3235</v>
      </c>
      <c r="I684" s="7"/>
      <c r="J684" s="7"/>
      <c r="K684" s="7" t="s">
        <v>16</v>
      </c>
      <c r="L684" s="7" t="s">
        <v>16</v>
      </c>
      <c r="M684" s="7" t="s">
        <v>799</v>
      </c>
      <c r="N684" s="7" t="str">
        <f t="shared" si="5"/>
        <v>TRUE</v>
      </c>
      <c r="O684" s="155" t="s">
        <v>451</v>
      </c>
      <c r="P684" s="155" t="s">
        <v>1827</v>
      </c>
      <c r="Q684" s="155" t="s">
        <v>801</v>
      </c>
      <c r="R684" s="7" t="s">
        <v>525</v>
      </c>
      <c r="S684" s="7" t="s">
        <v>855</v>
      </c>
      <c r="T684" s="135">
        <v>47.60583</v>
      </c>
      <c r="U684" s="136">
        <v>-86.81778</v>
      </c>
      <c r="V684" s="137" t="s">
        <v>3233</v>
      </c>
      <c r="X684" s="165" t="s">
        <v>805</v>
      </c>
      <c r="Y684" s="161" t="s">
        <v>878</v>
      </c>
      <c r="Z684" s="155" t="s">
        <v>879</v>
      </c>
      <c r="AB684" s="7">
        <v>1.0</v>
      </c>
      <c r="AC684" s="155" t="s">
        <v>16</v>
      </c>
      <c r="AD684" s="7"/>
      <c r="AE684" s="156">
        <v>1.60000000000002</v>
      </c>
      <c r="AF684" s="156">
        <v>0.219999999999996</v>
      </c>
      <c r="AG684" s="155" t="s">
        <v>19</v>
      </c>
      <c r="AI684" s="155" t="s">
        <v>19</v>
      </c>
      <c r="AJ684" s="155" t="s">
        <v>19</v>
      </c>
      <c r="AK684" s="155"/>
      <c r="AL684" s="155" t="s">
        <v>19</v>
      </c>
      <c r="AM684" s="155" t="s">
        <v>19</v>
      </c>
      <c r="AN684" s="155" t="s">
        <v>19</v>
      </c>
      <c r="AP684" s="155" t="s">
        <v>19</v>
      </c>
      <c r="AQ684" s="155" t="s">
        <v>19</v>
      </c>
      <c r="AR684" s="155" t="s">
        <v>19</v>
      </c>
      <c r="AS684" s="155" t="s">
        <v>19</v>
      </c>
      <c r="AT684" s="155" t="s">
        <v>19</v>
      </c>
      <c r="AU684" s="155" t="s">
        <v>19</v>
      </c>
      <c r="AV684" s="155" t="s">
        <v>19</v>
      </c>
      <c r="AW684" s="155" t="s">
        <v>19</v>
      </c>
      <c r="AX684" s="155" t="s">
        <v>19</v>
      </c>
      <c r="AY684" s="155" t="s">
        <v>19</v>
      </c>
      <c r="AZ684" s="155" t="s">
        <v>19</v>
      </c>
      <c r="BA684" s="155" t="s">
        <v>19</v>
      </c>
      <c r="BB684" s="155" t="s">
        <v>19</v>
      </c>
      <c r="BC684" s="155" t="s">
        <v>19</v>
      </c>
      <c r="BD684" s="155"/>
      <c r="BE684" s="155" t="s">
        <v>19</v>
      </c>
      <c r="BF684" s="155" t="s">
        <v>19</v>
      </c>
      <c r="BG684" s="155" t="s">
        <v>19</v>
      </c>
      <c r="BH684" s="155" t="s">
        <v>19</v>
      </c>
      <c r="BI684" s="155" t="s">
        <v>19</v>
      </c>
      <c r="BJ684" s="155"/>
      <c r="BK684" s="155" t="s">
        <v>19</v>
      </c>
      <c r="BL684" s="155" t="s">
        <v>19</v>
      </c>
      <c r="BM684" s="155" t="s">
        <v>19</v>
      </c>
      <c r="BN684" s="155" t="s">
        <v>19</v>
      </c>
      <c r="BO684" s="155" t="s">
        <v>19</v>
      </c>
      <c r="BP684" s="155" t="s">
        <v>19</v>
      </c>
      <c r="BQ684" s="155" t="s">
        <v>19</v>
      </c>
    </row>
    <row r="685" ht="18.75" customHeight="1">
      <c r="A685" s="7" t="s">
        <v>3236</v>
      </c>
      <c r="B685" s="132" t="b">
        <v>1</v>
      </c>
      <c r="D685" s="162" t="s">
        <v>3237</v>
      </c>
      <c r="E685" s="67" t="s">
        <v>63</v>
      </c>
      <c r="F685" s="164" t="s">
        <v>445</v>
      </c>
      <c r="G685" s="162" t="s">
        <v>3238</v>
      </c>
      <c r="H685" s="162" t="s">
        <v>3239</v>
      </c>
      <c r="I685" s="7"/>
      <c r="J685" s="7"/>
      <c r="K685" s="7" t="s">
        <v>16</v>
      </c>
      <c r="L685" s="7" t="s">
        <v>16</v>
      </c>
      <c r="M685" s="7" t="s">
        <v>799</v>
      </c>
      <c r="N685" s="7" t="str">
        <f t="shared" si="5"/>
        <v>TRUE</v>
      </c>
      <c r="O685" s="155" t="s">
        <v>488</v>
      </c>
      <c r="P685" s="155" t="s">
        <v>1822</v>
      </c>
      <c r="Q685" s="155" t="s">
        <v>1823</v>
      </c>
      <c r="R685" s="7" t="s">
        <v>844</v>
      </c>
      <c r="S685" s="7" t="s">
        <v>845</v>
      </c>
      <c r="T685" s="135">
        <v>43.596667</v>
      </c>
      <c r="U685" s="136">
        <v>-78.80167</v>
      </c>
      <c r="V685" s="137" t="s">
        <v>3240</v>
      </c>
      <c r="X685" s="165" t="s">
        <v>805</v>
      </c>
      <c r="Y685" s="161" t="s">
        <v>878</v>
      </c>
      <c r="Z685" s="155" t="s">
        <v>879</v>
      </c>
      <c r="AB685" s="7">
        <v>1.0</v>
      </c>
      <c r="AC685" s="155" t="s">
        <v>16</v>
      </c>
      <c r="AD685" s="7"/>
      <c r="AE685" s="156">
        <v>1.60000000000002</v>
      </c>
      <c r="AF685" s="156">
        <v>0.219999999999996</v>
      </c>
      <c r="AG685" s="155" t="s">
        <v>19</v>
      </c>
      <c r="AI685" s="155" t="s">
        <v>19</v>
      </c>
      <c r="AJ685" s="155" t="s">
        <v>19</v>
      </c>
      <c r="AK685" s="155"/>
      <c r="AL685" s="155" t="s">
        <v>19</v>
      </c>
      <c r="AM685" s="155" t="s">
        <v>19</v>
      </c>
      <c r="AN685" s="155" t="s">
        <v>19</v>
      </c>
      <c r="AP685" s="155" t="s">
        <v>19</v>
      </c>
      <c r="AQ685" s="155" t="s">
        <v>19</v>
      </c>
      <c r="AR685" s="155" t="s">
        <v>19</v>
      </c>
      <c r="AS685" s="155" t="s">
        <v>19</v>
      </c>
      <c r="AT685" s="155" t="s">
        <v>19</v>
      </c>
      <c r="AU685" s="155" t="s">
        <v>19</v>
      </c>
      <c r="AV685" s="155" t="s">
        <v>19</v>
      </c>
      <c r="AW685" s="155" t="s">
        <v>19</v>
      </c>
      <c r="AX685" s="155" t="s">
        <v>19</v>
      </c>
      <c r="AY685" s="155" t="s">
        <v>19</v>
      </c>
      <c r="AZ685" s="155" t="s">
        <v>19</v>
      </c>
      <c r="BA685" s="155" t="s">
        <v>19</v>
      </c>
      <c r="BB685" s="155" t="s">
        <v>19</v>
      </c>
      <c r="BC685" s="155" t="s">
        <v>19</v>
      </c>
      <c r="BD685" s="155"/>
      <c r="BE685" s="155" t="s">
        <v>19</v>
      </c>
      <c r="BF685" s="155" t="s">
        <v>19</v>
      </c>
      <c r="BG685" s="155" t="s">
        <v>19</v>
      </c>
      <c r="BH685" s="155" t="s">
        <v>19</v>
      </c>
      <c r="BI685" s="155" t="s">
        <v>19</v>
      </c>
      <c r="BJ685" s="155"/>
      <c r="BK685" s="155" t="s">
        <v>19</v>
      </c>
      <c r="BL685" s="155" t="s">
        <v>19</v>
      </c>
      <c r="BM685" s="155" t="s">
        <v>19</v>
      </c>
      <c r="BN685" s="155" t="s">
        <v>19</v>
      </c>
      <c r="BO685" s="155" t="s">
        <v>19</v>
      </c>
      <c r="BP685" s="155" t="s">
        <v>19</v>
      </c>
      <c r="BQ685" s="155" t="s">
        <v>19</v>
      </c>
    </row>
    <row r="686" ht="18.75" customHeight="1">
      <c r="A686" s="7" t="s">
        <v>3241</v>
      </c>
      <c r="B686" s="132" t="b">
        <v>1</v>
      </c>
      <c r="D686" s="162" t="s">
        <v>3237</v>
      </c>
      <c r="E686" s="67" t="s">
        <v>63</v>
      </c>
      <c r="F686" s="164" t="s">
        <v>445</v>
      </c>
      <c r="G686" s="162" t="s">
        <v>3238</v>
      </c>
      <c r="H686" s="162" t="s">
        <v>3242</v>
      </c>
      <c r="I686" s="7"/>
      <c r="J686" s="7"/>
      <c r="K686" s="7" t="s">
        <v>16</v>
      </c>
      <c r="L686" s="7" t="s">
        <v>16</v>
      </c>
      <c r="M686" s="7" t="s">
        <v>799</v>
      </c>
      <c r="N686" s="7" t="str">
        <f t="shared" si="5"/>
        <v>TRUE</v>
      </c>
      <c r="O686" s="155" t="s">
        <v>451</v>
      </c>
      <c r="P686" s="155" t="s">
        <v>1827</v>
      </c>
      <c r="Q686" s="155" t="s">
        <v>801</v>
      </c>
      <c r="R686" s="7" t="s">
        <v>844</v>
      </c>
      <c r="S686" s="7" t="s">
        <v>845</v>
      </c>
      <c r="T686" s="135">
        <v>43.596667</v>
      </c>
      <c r="U686" s="136">
        <v>-78.80167</v>
      </c>
      <c r="V686" s="137" t="s">
        <v>3240</v>
      </c>
      <c r="X686" s="165" t="s">
        <v>805</v>
      </c>
      <c r="Y686" s="161" t="s">
        <v>878</v>
      </c>
      <c r="Z686" s="155" t="s">
        <v>879</v>
      </c>
      <c r="AB686" s="7">
        <v>1.0</v>
      </c>
      <c r="AC686" s="155" t="s">
        <v>16</v>
      </c>
      <c r="AD686" s="7"/>
      <c r="AE686" s="156">
        <v>1.60000000000002</v>
      </c>
      <c r="AF686" s="156">
        <v>0.219999999999996</v>
      </c>
      <c r="AG686" s="155" t="s">
        <v>19</v>
      </c>
      <c r="AI686" s="155" t="s">
        <v>19</v>
      </c>
      <c r="AJ686" s="155" t="s">
        <v>19</v>
      </c>
      <c r="AK686" s="155"/>
      <c r="AL686" s="155" t="s">
        <v>19</v>
      </c>
      <c r="AM686" s="155" t="s">
        <v>19</v>
      </c>
      <c r="AN686" s="155" t="s">
        <v>19</v>
      </c>
      <c r="AP686" s="155" t="s">
        <v>19</v>
      </c>
      <c r="AQ686" s="155" t="s">
        <v>19</v>
      </c>
      <c r="AR686" s="155" t="s">
        <v>19</v>
      </c>
      <c r="AS686" s="155" t="s">
        <v>19</v>
      </c>
      <c r="AT686" s="155" t="s">
        <v>19</v>
      </c>
      <c r="AU686" s="155" t="s">
        <v>19</v>
      </c>
      <c r="AV686" s="155" t="s">
        <v>19</v>
      </c>
      <c r="AW686" s="155" t="s">
        <v>19</v>
      </c>
      <c r="AX686" s="155" t="s">
        <v>19</v>
      </c>
      <c r="AY686" s="155" t="s">
        <v>19</v>
      </c>
      <c r="AZ686" s="155" t="s">
        <v>19</v>
      </c>
      <c r="BA686" s="155" t="s">
        <v>19</v>
      </c>
      <c r="BB686" s="155" t="s">
        <v>19</v>
      </c>
      <c r="BC686" s="155" t="s">
        <v>19</v>
      </c>
      <c r="BD686" s="155"/>
      <c r="BE686" s="155" t="s">
        <v>19</v>
      </c>
      <c r="BF686" s="155" t="s">
        <v>19</v>
      </c>
      <c r="BG686" s="155" t="s">
        <v>19</v>
      </c>
      <c r="BH686" s="155" t="s">
        <v>19</v>
      </c>
      <c r="BI686" s="155" t="s">
        <v>19</v>
      </c>
      <c r="BJ686" s="155"/>
      <c r="BK686" s="155" t="s">
        <v>19</v>
      </c>
      <c r="BL686" s="155" t="s">
        <v>19</v>
      </c>
      <c r="BM686" s="155" t="s">
        <v>19</v>
      </c>
      <c r="BN686" s="155" t="s">
        <v>19</v>
      </c>
      <c r="BO686" s="155" t="s">
        <v>19</v>
      </c>
      <c r="BP686" s="155" t="s">
        <v>19</v>
      </c>
      <c r="BQ686" s="155" t="s">
        <v>19</v>
      </c>
    </row>
    <row r="687" ht="18.75" customHeight="1">
      <c r="A687" s="7" t="s">
        <v>3243</v>
      </c>
      <c r="B687" s="132" t="b">
        <v>1</v>
      </c>
      <c r="D687" s="162" t="s">
        <v>3244</v>
      </c>
      <c r="E687" s="67" t="s">
        <v>63</v>
      </c>
      <c r="F687" s="164" t="s">
        <v>445</v>
      </c>
      <c r="G687" s="162" t="s">
        <v>3245</v>
      </c>
      <c r="H687" s="162" t="s">
        <v>3246</v>
      </c>
      <c r="I687" s="7"/>
      <c r="J687" s="7"/>
      <c r="K687" s="7" t="s">
        <v>16</v>
      </c>
      <c r="L687" s="7" t="s">
        <v>16</v>
      </c>
      <c r="M687" s="7" t="s">
        <v>799</v>
      </c>
      <c r="N687" s="7" t="str">
        <f t="shared" si="5"/>
        <v>TRUE</v>
      </c>
      <c r="O687" s="155" t="s">
        <v>488</v>
      </c>
      <c r="P687" s="155" t="s">
        <v>1822</v>
      </c>
      <c r="Q687" s="155" t="s">
        <v>1823</v>
      </c>
      <c r="R687" s="7" t="s">
        <v>802</v>
      </c>
      <c r="S687" s="7" t="s">
        <v>803</v>
      </c>
      <c r="T687" s="135">
        <v>45.136667</v>
      </c>
      <c r="U687" s="136">
        <v>-82.983333</v>
      </c>
      <c r="V687" s="137" t="s">
        <v>3247</v>
      </c>
      <c r="X687" s="165" t="s">
        <v>805</v>
      </c>
      <c r="Y687" s="161" t="s">
        <v>878</v>
      </c>
      <c r="Z687" s="155" t="s">
        <v>879</v>
      </c>
      <c r="AB687" s="7">
        <v>1.0</v>
      </c>
      <c r="AC687" s="155" t="s">
        <v>16</v>
      </c>
      <c r="AD687" s="7"/>
      <c r="AE687" s="161">
        <v>1.60000000000002</v>
      </c>
      <c r="AF687" s="161">
        <v>0.219999999999996</v>
      </c>
      <c r="AG687" s="155" t="s">
        <v>19</v>
      </c>
      <c r="AI687" s="161" t="s">
        <v>19</v>
      </c>
      <c r="AJ687" s="161" t="s">
        <v>19</v>
      </c>
      <c r="AK687" s="161"/>
      <c r="AL687" s="161" t="s">
        <v>19</v>
      </c>
      <c r="AM687" s="161" t="s">
        <v>19</v>
      </c>
      <c r="AN687" s="161" t="s">
        <v>19</v>
      </c>
      <c r="AP687" s="161" t="s">
        <v>19</v>
      </c>
      <c r="AQ687" s="161" t="s">
        <v>19</v>
      </c>
      <c r="AR687" s="161" t="s">
        <v>19</v>
      </c>
      <c r="AS687" s="161" t="s">
        <v>19</v>
      </c>
      <c r="AT687" s="161" t="s">
        <v>19</v>
      </c>
      <c r="AU687" s="161" t="s">
        <v>19</v>
      </c>
      <c r="AV687" s="161" t="s">
        <v>19</v>
      </c>
      <c r="AW687" s="161" t="s">
        <v>19</v>
      </c>
      <c r="AX687" s="161" t="s">
        <v>19</v>
      </c>
      <c r="AY687" s="161" t="s">
        <v>19</v>
      </c>
      <c r="AZ687" s="161" t="s">
        <v>19</v>
      </c>
      <c r="BA687" s="161" t="s">
        <v>19</v>
      </c>
      <c r="BB687" s="161" t="s">
        <v>19</v>
      </c>
      <c r="BC687" s="161" t="s">
        <v>19</v>
      </c>
      <c r="BD687" s="161"/>
      <c r="BE687" s="161" t="s">
        <v>19</v>
      </c>
      <c r="BF687" s="161" t="s">
        <v>19</v>
      </c>
      <c r="BG687" s="161" t="s">
        <v>19</v>
      </c>
      <c r="BH687" s="161" t="s">
        <v>19</v>
      </c>
      <c r="BI687" s="161" t="s">
        <v>19</v>
      </c>
      <c r="BJ687" s="161"/>
      <c r="BK687" s="161" t="s">
        <v>19</v>
      </c>
      <c r="BL687" s="161" t="s">
        <v>19</v>
      </c>
      <c r="BM687" s="161" t="s">
        <v>19</v>
      </c>
      <c r="BN687" s="161" t="s">
        <v>19</v>
      </c>
      <c r="BO687" s="161" t="s">
        <v>19</v>
      </c>
      <c r="BP687" s="161" t="s">
        <v>19</v>
      </c>
      <c r="BQ687" s="161" t="s">
        <v>19</v>
      </c>
    </row>
    <row r="688" ht="18.75" customHeight="1">
      <c r="A688" s="7" t="s">
        <v>3248</v>
      </c>
      <c r="B688" s="132" t="b">
        <v>1</v>
      </c>
      <c r="D688" s="7" t="s">
        <v>3244</v>
      </c>
      <c r="E688" s="67" t="s">
        <v>63</v>
      </c>
      <c r="F688" s="188" t="s">
        <v>445</v>
      </c>
      <c r="G688" s="162" t="s">
        <v>3245</v>
      </c>
      <c r="H688" s="162" t="s">
        <v>3249</v>
      </c>
      <c r="I688" s="7"/>
      <c r="J688" s="7"/>
      <c r="K688" s="7" t="s">
        <v>16</v>
      </c>
      <c r="L688" s="7" t="s">
        <v>16</v>
      </c>
      <c r="M688" s="7" t="s">
        <v>799</v>
      </c>
      <c r="N688" s="7" t="str">
        <f t="shared" si="5"/>
        <v>TRUE</v>
      </c>
      <c r="O688" s="155" t="s">
        <v>451</v>
      </c>
      <c r="P688" s="155" t="s">
        <v>1827</v>
      </c>
      <c r="Q688" s="155" t="s">
        <v>801</v>
      </c>
      <c r="R688" s="7" t="s">
        <v>802</v>
      </c>
      <c r="S688" s="7" t="s">
        <v>803</v>
      </c>
      <c r="T688" s="135">
        <v>45.136667</v>
      </c>
      <c r="U688" s="136">
        <v>-82.983333</v>
      </c>
      <c r="V688" s="137" t="s">
        <v>3247</v>
      </c>
      <c r="X688" s="165" t="s">
        <v>805</v>
      </c>
      <c r="Y688" s="161" t="s">
        <v>878</v>
      </c>
      <c r="Z688" s="155" t="s">
        <v>879</v>
      </c>
      <c r="AB688" s="7">
        <v>1.0</v>
      </c>
      <c r="AC688" s="155" t="s">
        <v>16</v>
      </c>
      <c r="AD688" s="7"/>
      <c r="AE688" s="156">
        <v>1.60000000000002</v>
      </c>
      <c r="AF688" s="156">
        <v>0.219999999999996</v>
      </c>
      <c r="AG688" s="155" t="s">
        <v>19</v>
      </c>
      <c r="AI688" s="155" t="s">
        <v>19</v>
      </c>
      <c r="AJ688" s="155" t="s">
        <v>19</v>
      </c>
      <c r="AK688" s="155"/>
      <c r="AL688" s="155" t="s">
        <v>19</v>
      </c>
      <c r="AM688" s="155" t="s">
        <v>19</v>
      </c>
      <c r="AN688" s="155" t="s">
        <v>19</v>
      </c>
      <c r="AP688" s="155" t="s">
        <v>19</v>
      </c>
      <c r="AQ688" s="155" t="s">
        <v>19</v>
      </c>
      <c r="AR688" s="155" t="s">
        <v>19</v>
      </c>
      <c r="AS688" s="155" t="s">
        <v>19</v>
      </c>
      <c r="AT688" s="155" t="s">
        <v>19</v>
      </c>
      <c r="AU688" s="155" t="s">
        <v>19</v>
      </c>
      <c r="AV688" s="155" t="s">
        <v>19</v>
      </c>
      <c r="AW688" s="155" t="s">
        <v>19</v>
      </c>
      <c r="AX688" s="155" t="s">
        <v>19</v>
      </c>
      <c r="AY688" s="155" t="s">
        <v>19</v>
      </c>
      <c r="AZ688" s="155" t="s">
        <v>19</v>
      </c>
      <c r="BA688" s="155" t="s">
        <v>19</v>
      </c>
      <c r="BB688" s="155" t="s">
        <v>19</v>
      </c>
      <c r="BC688" s="155" t="s">
        <v>19</v>
      </c>
      <c r="BD688" s="155"/>
      <c r="BE688" s="155" t="s">
        <v>19</v>
      </c>
      <c r="BF688" s="155" t="s">
        <v>19</v>
      </c>
      <c r="BG688" s="155" t="s">
        <v>19</v>
      </c>
      <c r="BH688" s="155" t="s">
        <v>19</v>
      </c>
      <c r="BI688" s="155" t="s">
        <v>19</v>
      </c>
      <c r="BJ688" s="155"/>
      <c r="BK688" s="155" t="s">
        <v>19</v>
      </c>
      <c r="BL688" s="155" t="s">
        <v>19</v>
      </c>
      <c r="BM688" s="155" t="s">
        <v>19</v>
      </c>
      <c r="BN688" s="155" t="s">
        <v>19</v>
      </c>
      <c r="BO688" s="155" t="s">
        <v>19</v>
      </c>
      <c r="BP688" s="155" t="s">
        <v>19</v>
      </c>
      <c r="BQ688" s="155" t="s">
        <v>19</v>
      </c>
    </row>
    <row r="689" ht="18.75" customHeight="1">
      <c r="A689" s="7" t="s">
        <v>3250</v>
      </c>
      <c r="B689" s="132" t="b">
        <v>1</v>
      </c>
      <c r="D689" s="162" t="s">
        <v>3251</v>
      </c>
      <c r="E689" s="67" t="s">
        <v>63</v>
      </c>
      <c r="F689" s="188" t="s">
        <v>445</v>
      </c>
      <c r="G689" s="162" t="s">
        <v>3252</v>
      </c>
      <c r="H689" s="162" t="s">
        <v>3253</v>
      </c>
      <c r="I689" s="7"/>
      <c r="J689" s="7"/>
      <c r="K689" s="7" t="s">
        <v>16</v>
      </c>
      <c r="L689" s="7" t="s">
        <v>16</v>
      </c>
      <c r="M689" s="7" t="s">
        <v>799</v>
      </c>
      <c r="N689" s="7" t="str">
        <f t="shared" si="5"/>
        <v>TRUE</v>
      </c>
      <c r="O689" s="155" t="s">
        <v>488</v>
      </c>
      <c r="P689" s="155" t="s">
        <v>1822</v>
      </c>
      <c r="Q689" s="155" t="s">
        <v>1823</v>
      </c>
      <c r="R689" s="7" t="s">
        <v>559</v>
      </c>
      <c r="S689" s="7" t="s">
        <v>1588</v>
      </c>
      <c r="T689" s="135">
        <v>42.116667</v>
      </c>
      <c r="U689" s="136">
        <v>-81.25</v>
      </c>
      <c r="V689" s="137" t="s">
        <v>3254</v>
      </c>
      <c r="X689" s="165" t="s">
        <v>805</v>
      </c>
      <c r="Y689" s="161" t="s">
        <v>878</v>
      </c>
      <c r="Z689" s="155" t="s">
        <v>879</v>
      </c>
      <c r="AB689" s="7">
        <v>1.0</v>
      </c>
      <c r="AC689" s="155" t="s">
        <v>16</v>
      </c>
      <c r="AD689" s="7"/>
      <c r="AE689" s="156">
        <v>1.60000000000002</v>
      </c>
      <c r="AF689" s="156">
        <v>0.219999999999996</v>
      </c>
      <c r="AG689" s="155" t="s">
        <v>19</v>
      </c>
      <c r="AI689" s="155" t="s">
        <v>19</v>
      </c>
      <c r="AJ689" s="155" t="s">
        <v>19</v>
      </c>
      <c r="AK689" s="155"/>
      <c r="AL689" s="155" t="s">
        <v>19</v>
      </c>
      <c r="AM689" s="155" t="s">
        <v>19</v>
      </c>
      <c r="AN689" s="155" t="s">
        <v>19</v>
      </c>
      <c r="AP689" s="155" t="s">
        <v>19</v>
      </c>
      <c r="AQ689" s="155" t="s">
        <v>19</v>
      </c>
      <c r="AR689" s="155" t="s">
        <v>19</v>
      </c>
      <c r="AS689" s="155" t="s">
        <v>19</v>
      </c>
      <c r="AT689" s="155" t="s">
        <v>19</v>
      </c>
      <c r="AU689" s="155" t="s">
        <v>19</v>
      </c>
      <c r="AV689" s="155" t="s">
        <v>19</v>
      </c>
      <c r="AW689" s="155" t="s">
        <v>19</v>
      </c>
      <c r="AX689" s="155" t="s">
        <v>19</v>
      </c>
      <c r="AY689" s="155" t="s">
        <v>19</v>
      </c>
      <c r="AZ689" s="155" t="s">
        <v>19</v>
      </c>
      <c r="BA689" s="155" t="s">
        <v>19</v>
      </c>
      <c r="BB689" s="155" t="s">
        <v>19</v>
      </c>
      <c r="BC689" s="155" t="s">
        <v>19</v>
      </c>
      <c r="BD689" s="155"/>
      <c r="BE689" s="155" t="s">
        <v>19</v>
      </c>
      <c r="BF689" s="155" t="s">
        <v>19</v>
      </c>
      <c r="BG689" s="155" t="s">
        <v>19</v>
      </c>
      <c r="BH689" s="155" t="s">
        <v>19</v>
      </c>
      <c r="BI689" s="155" t="s">
        <v>19</v>
      </c>
      <c r="BJ689" s="155"/>
      <c r="BK689" s="155" t="s">
        <v>19</v>
      </c>
      <c r="BL689" s="155" t="s">
        <v>19</v>
      </c>
      <c r="BM689" s="155" t="s">
        <v>19</v>
      </c>
      <c r="BN689" s="155" t="s">
        <v>19</v>
      </c>
      <c r="BO689" s="155" t="s">
        <v>19</v>
      </c>
      <c r="BP689" s="155" t="s">
        <v>19</v>
      </c>
      <c r="BQ689" s="155" t="s">
        <v>19</v>
      </c>
    </row>
    <row r="690" ht="18.75" customHeight="1">
      <c r="A690" s="7" t="s">
        <v>3255</v>
      </c>
      <c r="B690" s="132" t="b">
        <v>1</v>
      </c>
      <c r="D690" s="7" t="s">
        <v>3251</v>
      </c>
      <c r="E690" s="67" t="s">
        <v>63</v>
      </c>
      <c r="F690" s="188" t="s">
        <v>445</v>
      </c>
      <c r="G690" s="162" t="s">
        <v>3252</v>
      </c>
      <c r="H690" s="162" t="s">
        <v>3256</v>
      </c>
      <c r="I690" s="7"/>
      <c r="J690" s="7"/>
      <c r="K690" s="7" t="s">
        <v>16</v>
      </c>
      <c r="L690" s="7" t="s">
        <v>16</v>
      </c>
      <c r="M690" s="7" t="s">
        <v>799</v>
      </c>
      <c r="N690" s="7" t="str">
        <f t="shared" si="5"/>
        <v>TRUE</v>
      </c>
      <c r="O690" s="155" t="s">
        <v>451</v>
      </c>
      <c r="P690" s="155" t="s">
        <v>1827</v>
      </c>
      <c r="Q690" s="155" t="s">
        <v>801</v>
      </c>
      <c r="R690" s="7" t="s">
        <v>559</v>
      </c>
      <c r="S690" s="7" t="s">
        <v>1588</v>
      </c>
      <c r="T690" s="135">
        <v>42.116667</v>
      </c>
      <c r="U690" s="136">
        <v>-81.25</v>
      </c>
      <c r="V690" s="137" t="s">
        <v>3254</v>
      </c>
      <c r="X690" s="165" t="s">
        <v>805</v>
      </c>
      <c r="Y690" s="161" t="s">
        <v>878</v>
      </c>
      <c r="Z690" s="155" t="s">
        <v>879</v>
      </c>
      <c r="AB690" s="7">
        <v>1.0</v>
      </c>
      <c r="AC690" s="155" t="s">
        <v>16</v>
      </c>
      <c r="AD690" s="7"/>
      <c r="AE690" s="156">
        <v>1.60000000000002</v>
      </c>
      <c r="AF690" s="156">
        <v>0.219999999999996</v>
      </c>
      <c r="AG690" s="155" t="s">
        <v>19</v>
      </c>
      <c r="AI690" s="155" t="s">
        <v>19</v>
      </c>
      <c r="AJ690" s="155" t="s">
        <v>19</v>
      </c>
      <c r="AK690" s="155"/>
      <c r="AL690" s="155" t="s">
        <v>19</v>
      </c>
      <c r="AM690" s="155" t="s">
        <v>19</v>
      </c>
      <c r="AN690" s="155" t="s">
        <v>19</v>
      </c>
      <c r="AP690" s="155" t="s">
        <v>19</v>
      </c>
      <c r="AQ690" s="155" t="s">
        <v>19</v>
      </c>
      <c r="AR690" s="155" t="s">
        <v>19</v>
      </c>
      <c r="AS690" s="155" t="s">
        <v>19</v>
      </c>
      <c r="AT690" s="155" t="s">
        <v>19</v>
      </c>
      <c r="AU690" s="155" t="s">
        <v>19</v>
      </c>
      <c r="AV690" s="155" t="s">
        <v>19</v>
      </c>
      <c r="AW690" s="155" t="s">
        <v>19</v>
      </c>
      <c r="AX690" s="155" t="s">
        <v>19</v>
      </c>
      <c r="AY690" s="155" t="s">
        <v>19</v>
      </c>
      <c r="AZ690" s="155" t="s">
        <v>19</v>
      </c>
      <c r="BA690" s="155" t="s">
        <v>19</v>
      </c>
      <c r="BB690" s="155" t="s">
        <v>19</v>
      </c>
      <c r="BC690" s="155" t="s">
        <v>19</v>
      </c>
      <c r="BD690" s="155"/>
      <c r="BE690" s="155" t="s">
        <v>19</v>
      </c>
      <c r="BF690" s="155" t="s">
        <v>19</v>
      </c>
      <c r="BG690" s="155" t="s">
        <v>19</v>
      </c>
      <c r="BH690" s="155" t="s">
        <v>19</v>
      </c>
      <c r="BI690" s="155" t="s">
        <v>19</v>
      </c>
      <c r="BJ690" s="155"/>
      <c r="BK690" s="155" t="s">
        <v>19</v>
      </c>
      <c r="BL690" s="155" t="s">
        <v>19</v>
      </c>
      <c r="BM690" s="155" t="s">
        <v>19</v>
      </c>
      <c r="BN690" s="155" t="s">
        <v>19</v>
      </c>
      <c r="BO690" s="155" t="s">
        <v>19</v>
      </c>
      <c r="BP690" s="155" t="s">
        <v>19</v>
      </c>
      <c r="BQ690" s="155" t="s">
        <v>19</v>
      </c>
    </row>
    <row r="691" ht="18.75" customHeight="1">
      <c r="A691" s="7" t="s">
        <v>3257</v>
      </c>
      <c r="B691" s="132" t="b">
        <v>1</v>
      </c>
      <c r="D691" s="162" t="s">
        <v>3258</v>
      </c>
      <c r="E691" s="67" t="s">
        <v>63</v>
      </c>
      <c r="F691" s="188" t="s">
        <v>445</v>
      </c>
      <c r="G691" s="162" t="s">
        <v>3259</v>
      </c>
      <c r="H691" s="162" t="s">
        <v>3260</v>
      </c>
      <c r="I691" s="7"/>
      <c r="J691" s="7"/>
      <c r="K691" s="7" t="s">
        <v>16</v>
      </c>
      <c r="L691" s="7" t="s">
        <v>16</v>
      </c>
      <c r="M691" s="7" t="s">
        <v>799</v>
      </c>
      <c r="N691" s="7" t="str">
        <f t="shared" si="5"/>
        <v>TRUE</v>
      </c>
      <c r="O691" s="155" t="s">
        <v>488</v>
      </c>
      <c r="P691" s="155" t="s">
        <v>1822</v>
      </c>
      <c r="Q691" s="155" t="s">
        <v>1823</v>
      </c>
      <c r="R691" s="7" t="s">
        <v>559</v>
      </c>
      <c r="S691" s="7" t="s">
        <v>1588</v>
      </c>
      <c r="T691" s="168">
        <v>42.516667</v>
      </c>
      <c r="U691" s="169">
        <v>-79.893333</v>
      </c>
      <c r="V691" s="137" t="s">
        <v>3261</v>
      </c>
      <c r="X691" s="165" t="s">
        <v>805</v>
      </c>
      <c r="Y691" s="161" t="s">
        <v>878</v>
      </c>
      <c r="Z691" s="155" t="s">
        <v>879</v>
      </c>
      <c r="AB691" s="7">
        <v>1.0</v>
      </c>
      <c r="AC691" s="155" t="s">
        <v>16</v>
      </c>
      <c r="AD691" s="7"/>
      <c r="AE691" s="156">
        <v>1.60000000000002</v>
      </c>
      <c r="AF691" s="156">
        <v>0.219999999999996</v>
      </c>
      <c r="AG691" s="155" t="s">
        <v>19</v>
      </c>
      <c r="AI691" s="155" t="s">
        <v>19</v>
      </c>
      <c r="AJ691" s="155" t="s">
        <v>19</v>
      </c>
      <c r="AK691" s="155"/>
      <c r="AL691" s="155" t="s">
        <v>19</v>
      </c>
      <c r="AM691" s="155" t="s">
        <v>19</v>
      </c>
      <c r="AN691" s="155" t="s">
        <v>19</v>
      </c>
      <c r="AP691" s="155" t="s">
        <v>19</v>
      </c>
      <c r="AQ691" s="155" t="s">
        <v>19</v>
      </c>
      <c r="AR691" s="155" t="s">
        <v>19</v>
      </c>
      <c r="AS691" s="155" t="s">
        <v>19</v>
      </c>
      <c r="AT691" s="155" t="s">
        <v>19</v>
      </c>
      <c r="AU691" s="155" t="s">
        <v>19</v>
      </c>
      <c r="AV691" s="155" t="s">
        <v>19</v>
      </c>
      <c r="AW691" s="155" t="s">
        <v>19</v>
      </c>
      <c r="AX691" s="155" t="s">
        <v>19</v>
      </c>
      <c r="AY691" s="155" t="s">
        <v>19</v>
      </c>
      <c r="AZ691" s="155" t="s">
        <v>19</v>
      </c>
      <c r="BA691" s="155" t="s">
        <v>19</v>
      </c>
      <c r="BB691" s="155" t="s">
        <v>19</v>
      </c>
      <c r="BC691" s="155" t="s">
        <v>19</v>
      </c>
      <c r="BD691" s="155"/>
      <c r="BE691" s="155" t="s">
        <v>19</v>
      </c>
      <c r="BF691" s="155" t="s">
        <v>19</v>
      </c>
      <c r="BG691" s="155" t="s">
        <v>19</v>
      </c>
      <c r="BH691" s="155" t="s">
        <v>19</v>
      </c>
      <c r="BI691" s="155" t="s">
        <v>19</v>
      </c>
      <c r="BJ691" s="155"/>
      <c r="BK691" s="155" t="s">
        <v>19</v>
      </c>
      <c r="BL691" s="155" t="s">
        <v>19</v>
      </c>
      <c r="BM691" s="155" t="s">
        <v>19</v>
      </c>
      <c r="BN691" s="155" t="s">
        <v>19</v>
      </c>
      <c r="BO691" s="155" t="s">
        <v>19</v>
      </c>
      <c r="BP691" s="155" t="s">
        <v>19</v>
      </c>
      <c r="BQ691" s="155" t="s">
        <v>19</v>
      </c>
    </row>
    <row r="692" ht="18.75" customHeight="1">
      <c r="A692" s="7" t="s">
        <v>3262</v>
      </c>
      <c r="B692" s="132" t="b">
        <v>1</v>
      </c>
      <c r="D692" s="162" t="s">
        <v>3258</v>
      </c>
      <c r="E692" s="67" t="s">
        <v>63</v>
      </c>
      <c r="F692" s="188" t="s">
        <v>445</v>
      </c>
      <c r="G692" s="162" t="s">
        <v>3259</v>
      </c>
      <c r="H692" s="162" t="s">
        <v>3263</v>
      </c>
      <c r="I692" s="7"/>
      <c r="J692" s="7"/>
      <c r="K692" s="7" t="s">
        <v>16</v>
      </c>
      <c r="L692" s="7" t="s">
        <v>16</v>
      </c>
      <c r="M692" s="7" t="s">
        <v>799</v>
      </c>
      <c r="N692" s="7" t="str">
        <f t="shared" si="5"/>
        <v>TRUE</v>
      </c>
      <c r="O692" s="155" t="s">
        <v>451</v>
      </c>
      <c r="P692" s="155" t="s">
        <v>1827</v>
      </c>
      <c r="Q692" s="155" t="s">
        <v>801</v>
      </c>
      <c r="R692" s="7" t="s">
        <v>559</v>
      </c>
      <c r="S692" s="7" t="s">
        <v>1588</v>
      </c>
      <c r="T692" s="168">
        <v>42.516667</v>
      </c>
      <c r="U692" s="169">
        <v>-79.893333</v>
      </c>
      <c r="V692" s="137" t="s">
        <v>3261</v>
      </c>
      <c r="X692" s="165" t="s">
        <v>805</v>
      </c>
      <c r="Y692" s="161" t="s">
        <v>878</v>
      </c>
      <c r="Z692" s="155" t="s">
        <v>879</v>
      </c>
      <c r="AB692" s="7">
        <v>1.0</v>
      </c>
      <c r="AC692" s="155" t="s">
        <v>16</v>
      </c>
      <c r="AD692" s="7"/>
      <c r="AE692" s="156">
        <v>1.60000000000002</v>
      </c>
      <c r="AF692" s="156">
        <v>0.219999999999996</v>
      </c>
      <c r="AG692" s="155" t="s">
        <v>19</v>
      </c>
      <c r="AI692" s="155" t="s">
        <v>19</v>
      </c>
      <c r="AJ692" s="155" t="s">
        <v>19</v>
      </c>
      <c r="AK692" s="155"/>
      <c r="AL692" s="155" t="s">
        <v>19</v>
      </c>
      <c r="AM692" s="155" t="s">
        <v>19</v>
      </c>
      <c r="AN692" s="155" t="s">
        <v>19</v>
      </c>
      <c r="AP692" s="155" t="s">
        <v>19</v>
      </c>
      <c r="AQ692" s="155" t="s">
        <v>19</v>
      </c>
      <c r="AR692" s="155" t="s">
        <v>19</v>
      </c>
      <c r="AS692" s="155" t="s">
        <v>19</v>
      </c>
      <c r="AT692" s="155" t="s">
        <v>19</v>
      </c>
      <c r="AU692" s="155" t="s">
        <v>19</v>
      </c>
      <c r="AV692" s="155" t="s">
        <v>19</v>
      </c>
      <c r="AW692" s="155" t="s">
        <v>19</v>
      </c>
      <c r="AX692" s="155" t="s">
        <v>19</v>
      </c>
      <c r="AY692" s="155" t="s">
        <v>19</v>
      </c>
      <c r="AZ692" s="155" t="s">
        <v>19</v>
      </c>
      <c r="BA692" s="155" t="s">
        <v>19</v>
      </c>
      <c r="BB692" s="155" t="s">
        <v>19</v>
      </c>
      <c r="BC692" s="155" t="s">
        <v>19</v>
      </c>
      <c r="BD692" s="155"/>
      <c r="BE692" s="155" t="s">
        <v>19</v>
      </c>
      <c r="BF692" s="155" t="s">
        <v>19</v>
      </c>
      <c r="BG692" s="155" t="s">
        <v>19</v>
      </c>
      <c r="BH692" s="155" t="s">
        <v>19</v>
      </c>
      <c r="BI692" s="155" t="s">
        <v>19</v>
      </c>
      <c r="BJ692" s="155"/>
      <c r="BK692" s="155" t="s">
        <v>19</v>
      </c>
      <c r="BL692" s="155" t="s">
        <v>19</v>
      </c>
      <c r="BM692" s="155" t="s">
        <v>19</v>
      </c>
      <c r="BN692" s="155" t="s">
        <v>19</v>
      </c>
      <c r="BO692" s="155" t="s">
        <v>19</v>
      </c>
      <c r="BP692" s="155" t="s">
        <v>19</v>
      </c>
      <c r="BQ692" s="155" t="s">
        <v>19</v>
      </c>
    </row>
    <row r="693">
      <c r="A693" s="7" t="s">
        <v>3264</v>
      </c>
      <c r="B693" s="132" t="b">
        <v>1</v>
      </c>
      <c r="C693" s="162"/>
      <c r="D693" s="163" t="s">
        <v>3265</v>
      </c>
      <c r="E693" s="67" t="s">
        <v>350</v>
      </c>
      <c r="F693" s="133" t="s">
        <v>3266</v>
      </c>
      <c r="G693" s="162" t="s">
        <v>3267</v>
      </c>
      <c r="H693" s="162" t="s">
        <v>3268</v>
      </c>
      <c r="I693" s="7"/>
      <c r="J693" s="7"/>
      <c r="K693" s="7" t="s">
        <v>19</v>
      </c>
      <c r="L693" s="7" t="s">
        <v>19</v>
      </c>
      <c r="M693" s="7" t="s">
        <v>799</v>
      </c>
      <c r="N693" s="7" t="str">
        <f t="shared" si="5"/>
        <v>FALSE</v>
      </c>
      <c r="O693" s="162" t="s">
        <v>488</v>
      </c>
      <c r="P693" s="162" t="s">
        <v>3269</v>
      </c>
      <c r="Q693" s="162" t="s">
        <v>1823</v>
      </c>
      <c r="R693" s="162" t="s">
        <v>559</v>
      </c>
      <c r="S693" s="162" t="s">
        <v>1588</v>
      </c>
      <c r="T693" s="189" t="s">
        <v>16</v>
      </c>
      <c r="U693" s="190" t="s">
        <v>16</v>
      </c>
      <c r="V693" s="191" t="s">
        <v>16</v>
      </c>
      <c r="W693" s="192" t="s">
        <v>19</v>
      </c>
      <c r="X693" s="192" t="s">
        <v>805</v>
      </c>
      <c r="Y693" s="192" t="s">
        <v>19</v>
      </c>
      <c r="Z693" s="192" t="s">
        <v>879</v>
      </c>
      <c r="AA693" s="192" t="s">
        <v>880</v>
      </c>
      <c r="AB693" s="192" t="s">
        <v>16</v>
      </c>
      <c r="AC693" s="192" t="s">
        <v>16</v>
      </c>
      <c r="AD693" s="192"/>
      <c r="AE693" s="192" t="s">
        <v>16</v>
      </c>
      <c r="AF693" s="193">
        <v>0.22</v>
      </c>
      <c r="AG693" s="192" t="s">
        <v>16</v>
      </c>
      <c r="AH693" s="192" t="s">
        <v>16</v>
      </c>
      <c r="AI693" s="192" t="s">
        <v>16</v>
      </c>
      <c r="AJ693" s="192" t="s">
        <v>16</v>
      </c>
      <c r="AK693" s="192"/>
      <c r="AL693" s="192" t="s">
        <v>16</v>
      </c>
      <c r="AM693" s="162" t="s">
        <v>16</v>
      </c>
      <c r="AN693" s="162" t="s">
        <v>16</v>
      </c>
      <c r="AO693" s="162" t="s">
        <v>16</v>
      </c>
      <c r="AP693" s="162" t="s">
        <v>16</v>
      </c>
      <c r="AQ693" s="162" t="s">
        <v>16</v>
      </c>
      <c r="AR693" s="162" t="s">
        <v>16</v>
      </c>
      <c r="AS693" s="162" t="s">
        <v>16</v>
      </c>
      <c r="AT693" s="162" t="s">
        <v>16</v>
      </c>
      <c r="AU693" s="162" t="s">
        <v>16</v>
      </c>
      <c r="AV693" s="162" t="s">
        <v>16</v>
      </c>
      <c r="AW693" s="162" t="s">
        <v>16</v>
      </c>
      <c r="AX693" s="162" t="s">
        <v>16</v>
      </c>
      <c r="AY693" s="162" t="s">
        <v>16</v>
      </c>
      <c r="AZ693" s="162" t="s">
        <v>16</v>
      </c>
      <c r="BA693" s="162" t="s">
        <v>16</v>
      </c>
      <c r="BB693" s="162" t="s">
        <v>16</v>
      </c>
      <c r="BC693" s="162" t="s">
        <v>16</v>
      </c>
      <c r="BD693" s="192"/>
      <c r="BE693" s="192" t="s">
        <v>16</v>
      </c>
      <c r="BF693" s="192" t="s">
        <v>16</v>
      </c>
      <c r="BG693" s="192" t="s">
        <v>16</v>
      </c>
      <c r="BH693" s="192" t="s">
        <v>16</v>
      </c>
      <c r="BI693" s="192" t="s">
        <v>16</v>
      </c>
      <c r="BJ693" s="192"/>
      <c r="BK693" s="192" t="s">
        <v>16</v>
      </c>
      <c r="BL693" s="192" t="s">
        <v>16</v>
      </c>
      <c r="BM693" s="192" t="s">
        <v>16</v>
      </c>
      <c r="BN693" s="192" t="s">
        <v>16</v>
      </c>
      <c r="BO693" s="192" t="s">
        <v>16</v>
      </c>
      <c r="BP693" s="194"/>
      <c r="BQ693" s="192" t="s">
        <v>16</v>
      </c>
      <c r="BR693" s="192" t="s">
        <v>16</v>
      </c>
      <c r="BS693" s="192" t="s">
        <v>16</v>
      </c>
      <c r="BT693" s="192" t="s">
        <v>19</v>
      </c>
      <c r="BU693" s="195" t="b">
        <v>1</v>
      </c>
      <c r="BV693" s="195" t="b">
        <v>0</v>
      </c>
      <c r="BW693" s="195" t="b">
        <v>1</v>
      </c>
      <c r="BX693" s="192" t="s">
        <v>16</v>
      </c>
      <c r="BY693" s="192" t="s">
        <v>16</v>
      </c>
      <c r="BZ693" s="192" t="s">
        <v>19</v>
      </c>
      <c r="CA693" s="192" t="s">
        <v>19</v>
      </c>
      <c r="CB693" s="192" t="s">
        <v>19</v>
      </c>
      <c r="CJ693" s="192"/>
      <c r="CK693" s="192"/>
      <c r="CL693" s="192" t="s">
        <v>16</v>
      </c>
      <c r="CM693" s="192"/>
      <c r="CN693" s="192"/>
      <c r="CO693" s="192"/>
      <c r="CP693" s="192"/>
      <c r="CQ693" s="192"/>
      <c r="CR693" s="192"/>
      <c r="CS693" s="192"/>
      <c r="CT693" s="192" t="s">
        <v>3270</v>
      </c>
    </row>
    <row r="694">
      <c r="A694" s="7" t="s">
        <v>3271</v>
      </c>
      <c r="B694" s="132" t="b">
        <v>1</v>
      </c>
      <c r="C694" s="162"/>
      <c r="D694" s="163" t="s">
        <v>3272</v>
      </c>
      <c r="E694" s="67" t="s">
        <v>350</v>
      </c>
      <c r="F694" s="133" t="s">
        <v>3266</v>
      </c>
      <c r="G694" s="162" t="s">
        <v>3273</v>
      </c>
      <c r="H694" s="162" t="s">
        <v>3274</v>
      </c>
      <c r="I694" s="7"/>
      <c r="J694" s="7"/>
      <c r="K694" s="7" t="s">
        <v>19</v>
      </c>
      <c r="L694" s="7" t="s">
        <v>19</v>
      </c>
      <c r="M694" s="7" t="s">
        <v>799</v>
      </c>
      <c r="N694" s="7" t="str">
        <f t="shared" si="5"/>
        <v>FALSE</v>
      </c>
      <c r="O694" s="162" t="s">
        <v>488</v>
      </c>
      <c r="P694" s="162" t="s">
        <v>3269</v>
      </c>
      <c r="Q694" s="162" t="s">
        <v>1823</v>
      </c>
      <c r="R694" s="162" t="s">
        <v>16</v>
      </c>
      <c r="S694" s="162" t="s">
        <v>16</v>
      </c>
      <c r="T694" s="189" t="s">
        <v>16</v>
      </c>
      <c r="U694" s="190" t="s">
        <v>16</v>
      </c>
      <c r="V694" s="196" t="s">
        <v>3275</v>
      </c>
      <c r="W694" s="192" t="s">
        <v>19</v>
      </c>
      <c r="X694" s="192" t="s">
        <v>16</v>
      </c>
      <c r="Y694" s="192" t="s">
        <v>19</v>
      </c>
      <c r="Z694" s="192" t="s">
        <v>16</v>
      </c>
      <c r="AA694" s="192" t="s">
        <v>880</v>
      </c>
      <c r="AB694" s="192" t="s">
        <v>16</v>
      </c>
      <c r="AC694" s="192" t="s">
        <v>16</v>
      </c>
      <c r="AD694" s="192"/>
      <c r="AE694" s="192" t="s">
        <v>16</v>
      </c>
      <c r="AF694" s="193">
        <v>0.22</v>
      </c>
      <c r="AG694" s="192" t="s">
        <v>16</v>
      </c>
      <c r="AH694" s="192" t="s">
        <v>16</v>
      </c>
      <c r="AI694" s="192" t="s">
        <v>16</v>
      </c>
      <c r="AJ694" s="192" t="s">
        <v>16</v>
      </c>
      <c r="AK694" s="192"/>
      <c r="AL694" s="192" t="s">
        <v>16</v>
      </c>
      <c r="AM694" s="162" t="s">
        <v>16</v>
      </c>
      <c r="AN694" s="162" t="s">
        <v>16</v>
      </c>
      <c r="AO694" s="162" t="s">
        <v>16</v>
      </c>
      <c r="AP694" s="162" t="s">
        <v>16</v>
      </c>
      <c r="AQ694" s="162" t="s">
        <v>16</v>
      </c>
      <c r="AR694" s="162" t="s">
        <v>16</v>
      </c>
      <c r="AS694" s="162" t="s">
        <v>16</v>
      </c>
      <c r="AT694" s="162" t="s">
        <v>16</v>
      </c>
      <c r="AU694" s="162" t="s">
        <v>16</v>
      </c>
      <c r="AV694" s="162" t="s">
        <v>16</v>
      </c>
      <c r="AW694" s="162" t="s">
        <v>16</v>
      </c>
      <c r="AX694" s="162" t="s">
        <v>16</v>
      </c>
      <c r="AY694" s="162" t="s">
        <v>16</v>
      </c>
      <c r="AZ694" s="162" t="s">
        <v>16</v>
      </c>
      <c r="BA694" s="162" t="s">
        <v>16</v>
      </c>
      <c r="BB694" s="162" t="s">
        <v>16</v>
      </c>
      <c r="BC694" s="162" t="s">
        <v>16</v>
      </c>
      <c r="BD694" s="192"/>
      <c r="BE694" s="192" t="s">
        <v>16</v>
      </c>
      <c r="BF694" s="192" t="s">
        <v>16</v>
      </c>
      <c r="BG694" s="192" t="s">
        <v>16</v>
      </c>
      <c r="BH694" s="192" t="s">
        <v>16</v>
      </c>
      <c r="BI694" s="192" t="s">
        <v>16</v>
      </c>
      <c r="BJ694" s="192"/>
      <c r="BK694" s="192" t="s">
        <v>16</v>
      </c>
      <c r="BL694" s="192" t="s">
        <v>16</v>
      </c>
      <c r="BM694" s="192" t="s">
        <v>16</v>
      </c>
      <c r="BN694" s="192" t="s">
        <v>16</v>
      </c>
      <c r="BO694" s="192" t="s">
        <v>16</v>
      </c>
      <c r="BP694" s="194"/>
      <c r="BQ694" s="192" t="s">
        <v>16</v>
      </c>
      <c r="BR694" s="192" t="s">
        <v>16</v>
      </c>
      <c r="BS694" s="192" t="s">
        <v>3276</v>
      </c>
      <c r="BT694" s="192" t="s">
        <v>19</v>
      </c>
      <c r="BU694" s="195" t="b">
        <v>0</v>
      </c>
      <c r="BV694" s="195" t="b">
        <v>1</v>
      </c>
      <c r="BW694" s="195" t="b">
        <v>0</v>
      </c>
      <c r="BX694" s="192" t="s">
        <v>16</v>
      </c>
      <c r="BY694" s="192" t="s">
        <v>16</v>
      </c>
      <c r="BZ694" s="192" t="s">
        <v>19</v>
      </c>
      <c r="CA694" s="192" t="s">
        <v>19</v>
      </c>
      <c r="CB694" s="192" t="s">
        <v>19</v>
      </c>
      <c r="CJ694" s="192"/>
      <c r="CK694" s="192"/>
      <c r="CL694" s="192" t="s">
        <v>16</v>
      </c>
      <c r="CM694" s="192"/>
      <c r="CN694" s="192"/>
      <c r="CO694" s="192"/>
      <c r="CP694" s="192"/>
      <c r="CQ694" s="192"/>
      <c r="CR694" s="192"/>
      <c r="CS694" s="192"/>
      <c r="CT694" s="192" t="s">
        <v>3270</v>
      </c>
    </row>
    <row r="695">
      <c r="A695" s="7" t="s">
        <v>3277</v>
      </c>
      <c r="B695" s="132" t="b">
        <v>1</v>
      </c>
      <c r="C695" s="162"/>
      <c r="D695" s="163" t="s">
        <v>3278</v>
      </c>
      <c r="E695" s="67" t="s">
        <v>350</v>
      </c>
      <c r="F695" s="133" t="s">
        <v>3266</v>
      </c>
      <c r="G695" s="162" t="s">
        <v>3279</v>
      </c>
      <c r="H695" s="162" t="s">
        <v>3280</v>
      </c>
      <c r="I695" s="7"/>
      <c r="J695" s="7"/>
      <c r="K695" s="7" t="s">
        <v>19</v>
      </c>
      <c r="L695" s="7" t="s">
        <v>19</v>
      </c>
      <c r="M695" s="7" t="s">
        <v>799</v>
      </c>
      <c r="N695" s="7" t="str">
        <f t="shared" si="5"/>
        <v>FALSE</v>
      </c>
      <c r="O695" s="162" t="s">
        <v>488</v>
      </c>
      <c r="P695" s="162" t="s">
        <v>3269</v>
      </c>
      <c r="Q695" s="162" t="s">
        <v>1823</v>
      </c>
      <c r="R695" s="162" t="s">
        <v>16</v>
      </c>
      <c r="S695" s="162" t="s">
        <v>16</v>
      </c>
      <c r="T695" s="189" t="s">
        <v>16</v>
      </c>
      <c r="U695" s="190" t="s">
        <v>16</v>
      </c>
      <c r="V695" s="196" t="s">
        <v>3281</v>
      </c>
      <c r="W695" s="192" t="s">
        <v>19</v>
      </c>
      <c r="X695" s="192" t="s">
        <v>16</v>
      </c>
      <c r="Y695" s="192" t="s">
        <v>19</v>
      </c>
      <c r="Z695" s="192" t="s">
        <v>16</v>
      </c>
      <c r="AA695" s="192" t="s">
        <v>880</v>
      </c>
      <c r="AB695" s="192" t="s">
        <v>16</v>
      </c>
      <c r="AC695" s="192" t="s">
        <v>16</v>
      </c>
      <c r="AD695" s="192"/>
      <c r="AE695" s="192" t="s">
        <v>16</v>
      </c>
      <c r="AF695" s="193">
        <v>0.22</v>
      </c>
      <c r="AG695" s="192" t="s">
        <v>16</v>
      </c>
      <c r="AH695" s="192" t="s">
        <v>16</v>
      </c>
      <c r="AI695" s="192" t="s">
        <v>16</v>
      </c>
      <c r="AJ695" s="192" t="s">
        <v>16</v>
      </c>
      <c r="AK695" s="192"/>
      <c r="AL695" s="192" t="s">
        <v>16</v>
      </c>
      <c r="AM695" s="162" t="s">
        <v>16</v>
      </c>
      <c r="AN695" s="162" t="s">
        <v>16</v>
      </c>
      <c r="AO695" s="162" t="s">
        <v>16</v>
      </c>
      <c r="AP695" s="162" t="s">
        <v>16</v>
      </c>
      <c r="AQ695" s="162" t="s">
        <v>16</v>
      </c>
      <c r="AR695" s="162" t="s">
        <v>16</v>
      </c>
      <c r="AS695" s="162" t="s">
        <v>16</v>
      </c>
      <c r="AT695" s="162" t="s">
        <v>16</v>
      </c>
      <c r="AU695" s="162" t="s">
        <v>16</v>
      </c>
      <c r="AV695" s="162" t="s">
        <v>16</v>
      </c>
      <c r="AW695" s="162" t="s">
        <v>16</v>
      </c>
      <c r="AX695" s="162" t="s">
        <v>16</v>
      </c>
      <c r="AY695" s="162" t="s">
        <v>16</v>
      </c>
      <c r="AZ695" s="162" t="s">
        <v>16</v>
      </c>
      <c r="BA695" s="162" t="s">
        <v>16</v>
      </c>
      <c r="BB695" s="162" t="s">
        <v>16</v>
      </c>
      <c r="BC695" s="162" t="s">
        <v>16</v>
      </c>
      <c r="BD695" s="192"/>
      <c r="BE695" s="192" t="s">
        <v>16</v>
      </c>
      <c r="BF695" s="192" t="s">
        <v>16</v>
      </c>
      <c r="BG695" s="192" t="s">
        <v>16</v>
      </c>
      <c r="BH695" s="192" t="s">
        <v>16</v>
      </c>
      <c r="BI695" s="192" t="s">
        <v>16</v>
      </c>
      <c r="BJ695" s="192"/>
      <c r="BK695" s="192" t="s">
        <v>16</v>
      </c>
      <c r="BL695" s="192" t="s">
        <v>16</v>
      </c>
      <c r="BM695" s="192" t="s">
        <v>16</v>
      </c>
      <c r="BN695" s="192" t="s">
        <v>16</v>
      </c>
      <c r="BO695" s="192" t="s">
        <v>16</v>
      </c>
      <c r="BP695" s="194"/>
      <c r="BQ695" s="192" t="s">
        <v>16</v>
      </c>
      <c r="BR695" s="192" t="s">
        <v>16</v>
      </c>
      <c r="BS695" s="192" t="s">
        <v>3276</v>
      </c>
      <c r="BT695" s="192" t="s">
        <v>19</v>
      </c>
      <c r="BU695" s="195" t="b">
        <v>0</v>
      </c>
      <c r="BV695" s="195" t="b">
        <v>1</v>
      </c>
      <c r="BW695" s="195" t="b">
        <v>0</v>
      </c>
      <c r="BX695" s="192" t="s">
        <v>16</v>
      </c>
      <c r="BY695" s="192" t="s">
        <v>16</v>
      </c>
      <c r="BZ695" s="192" t="s">
        <v>19</v>
      </c>
      <c r="CA695" s="192" t="s">
        <v>19</v>
      </c>
      <c r="CB695" s="192" t="s">
        <v>19</v>
      </c>
      <c r="CJ695" s="192"/>
      <c r="CK695" s="192"/>
      <c r="CL695" s="192" t="s">
        <v>16</v>
      </c>
      <c r="CM695" s="192"/>
      <c r="CN695" s="192"/>
      <c r="CO695" s="192"/>
      <c r="CP695" s="192"/>
      <c r="CQ695" s="192"/>
      <c r="CR695" s="192"/>
      <c r="CS695" s="192"/>
      <c r="CT695" s="192" t="s">
        <v>3270</v>
      </c>
    </row>
    <row r="696">
      <c r="A696" s="7" t="s">
        <v>3282</v>
      </c>
      <c r="B696" s="132" t="b">
        <v>1</v>
      </c>
      <c r="C696" s="162"/>
      <c r="D696" s="163" t="s">
        <v>3283</v>
      </c>
      <c r="E696" s="67" t="s">
        <v>350</v>
      </c>
      <c r="F696" s="133" t="s">
        <v>3266</v>
      </c>
      <c r="G696" s="162" t="s">
        <v>3284</v>
      </c>
      <c r="H696" s="162" t="s">
        <v>3285</v>
      </c>
      <c r="I696" s="7"/>
      <c r="J696" s="7"/>
      <c r="K696" s="7" t="s">
        <v>19</v>
      </c>
      <c r="L696" s="7" t="s">
        <v>19</v>
      </c>
      <c r="M696" s="7" t="s">
        <v>560</v>
      </c>
      <c r="N696" s="7" t="str">
        <f t="shared" si="5"/>
        <v>FALSE</v>
      </c>
      <c r="O696" s="162" t="s">
        <v>16</v>
      </c>
      <c r="P696" s="162" t="s">
        <v>16</v>
      </c>
      <c r="Q696" s="162" t="s">
        <v>16</v>
      </c>
      <c r="R696" s="162" t="s">
        <v>16</v>
      </c>
      <c r="S696" s="162" t="s">
        <v>16</v>
      </c>
      <c r="T696" s="189" t="s">
        <v>16</v>
      </c>
      <c r="U696" s="190" t="s">
        <v>16</v>
      </c>
      <c r="V696" s="196" t="s">
        <v>3281</v>
      </c>
      <c r="W696" s="192" t="s">
        <v>19</v>
      </c>
      <c r="X696" s="192" t="s">
        <v>16</v>
      </c>
      <c r="Y696" s="192" t="s">
        <v>19</v>
      </c>
      <c r="Z696" s="192" t="s">
        <v>16</v>
      </c>
      <c r="AA696" s="192" t="s">
        <v>880</v>
      </c>
      <c r="AB696" s="192" t="s">
        <v>16</v>
      </c>
      <c r="AC696" s="192" t="s">
        <v>16</v>
      </c>
      <c r="AD696" s="192"/>
      <c r="AE696" s="192" t="s">
        <v>16</v>
      </c>
      <c r="AF696" s="193">
        <v>0.22</v>
      </c>
      <c r="AG696" s="192" t="s">
        <v>16</v>
      </c>
      <c r="AH696" s="192" t="s">
        <v>16</v>
      </c>
      <c r="AI696" s="192" t="s">
        <v>16</v>
      </c>
      <c r="AJ696" s="192" t="s">
        <v>16</v>
      </c>
      <c r="AK696" s="192"/>
      <c r="AL696" s="192" t="s">
        <v>16</v>
      </c>
      <c r="AM696" s="162" t="s">
        <v>16</v>
      </c>
      <c r="AN696" s="162" t="s">
        <v>16</v>
      </c>
      <c r="AO696" s="162" t="s">
        <v>16</v>
      </c>
      <c r="AP696" s="162" t="s">
        <v>16</v>
      </c>
      <c r="AQ696" s="162" t="s">
        <v>16</v>
      </c>
      <c r="AR696" s="162" t="s">
        <v>16</v>
      </c>
      <c r="AS696" s="162" t="s">
        <v>16</v>
      </c>
      <c r="AT696" s="162" t="s">
        <v>16</v>
      </c>
      <c r="AU696" s="162" t="s">
        <v>16</v>
      </c>
      <c r="AV696" s="162" t="s">
        <v>16</v>
      </c>
      <c r="AW696" s="162" t="s">
        <v>16</v>
      </c>
      <c r="AX696" s="162" t="s">
        <v>16</v>
      </c>
      <c r="AY696" s="162" t="s">
        <v>16</v>
      </c>
      <c r="AZ696" s="162" t="s">
        <v>16</v>
      </c>
      <c r="BA696" s="162" t="s">
        <v>16</v>
      </c>
      <c r="BB696" s="162" t="s">
        <v>16</v>
      </c>
      <c r="BC696" s="162" t="s">
        <v>16</v>
      </c>
      <c r="BD696" s="192"/>
      <c r="BE696" s="192" t="s">
        <v>16</v>
      </c>
      <c r="BF696" s="192" t="s">
        <v>16</v>
      </c>
      <c r="BG696" s="192" t="s">
        <v>16</v>
      </c>
      <c r="BH696" s="192" t="s">
        <v>16</v>
      </c>
      <c r="BI696" s="192" t="s">
        <v>16</v>
      </c>
      <c r="BJ696" s="192"/>
      <c r="BK696" s="192" t="s">
        <v>16</v>
      </c>
      <c r="BL696" s="192" t="s">
        <v>16</v>
      </c>
      <c r="BM696" s="192" t="s">
        <v>16</v>
      </c>
      <c r="BN696" s="192" t="s">
        <v>16</v>
      </c>
      <c r="BO696" s="192" t="s">
        <v>16</v>
      </c>
      <c r="BP696" s="194"/>
      <c r="BQ696" s="192" t="s">
        <v>16</v>
      </c>
      <c r="BR696" s="192" t="s">
        <v>16</v>
      </c>
      <c r="BS696" s="192" t="s">
        <v>3276</v>
      </c>
      <c r="BT696" s="192" t="s">
        <v>19</v>
      </c>
      <c r="BU696" s="195" t="b">
        <v>0</v>
      </c>
      <c r="BV696" s="195" t="b">
        <v>1</v>
      </c>
      <c r="BW696" s="195" t="b">
        <v>0</v>
      </c>
      <c r="BX696" s="192" t="s">
        <v>16</v>
      </c>
      <c r="BY696" s="192" t="s">
        <v>16</v>
      </c>
      <c r="BZ696" s="192" t="s">
        <v>19</v>
      </c>
      <c r="CA696" s="192" t="s">
        <v>19</v>
      </c>
      <c r="CB696" s="192" t="s">
        <v>19</v>
      </c>
      <c r="CJ696" s="192"/>
      <c r="CK696" s="192"/>
      <c r="CL696" s="192" t="s">
        <v>16</v>
      </c>
      <c r="CM696" s="192"/>
      <c r="CN696" s="192"/>
      <c r="CO696" s="192"/>
      <c r="CP696" s="192"/>
      <c r="CQ696" s="192"/>
      <c r="CR696" s="192"/>
      <c r="CS696" s="192"/>
      <c r="CT696" s="192" t="s">
        <v>3286</v>
      </c>
    </row>
    <row r="697">
      <c r="A697" s="7" t="s">
        <v>3287</v>
      </c>
      <c r="B697" s="132" t="b">
        <v>1</v>
      </c>
      <c r="C697" s="162"/>
      <c r="D697" s="163" t="s">
        <v>3288</v>
      </c>
      <c r="E697" s="67" t="s">
        <v>350</v>
      </c>
      <c r="F697" s="133" t="s">
        <v>3266</v>
      </c>
      <c r="G697" s="162" t="s">
        <v>3289</v>
      </c>
      <c r="H697" s="162" t="s">
        <v>3290</v>
      </c>
      <c r="I697" s="7"/>
      <c r="J697" s="7"/>
      <c r="K697" s="7" t="s">
        <v>19</v>
      </c>
      <c r="L697" s="7" t="s">
        <v>19</v>
      </c>
      <c r="M697" s="7" t="s">
        <v>799</v>
      </c>
      <c r="N697" s="7" t="str">
        <f t="shared" si="5"/>
        <v>FALSE</v>
      </c>
      <c r="O697" s="162" t="s">
        <v>3291</v>
      </c>
      <c r="P697" s="162" t="s">
        <v>3292</v>
      </c>
      <c r="Q697" s="162" t="s">
        <v>3293</v>
      </c>
      <c r="R697" s="162" t="s">
        <v>559</v>
      </c>
      <c r="S697" s="162" t="s">
        <v>1588</v>
      </c>
      <c r="T697" s="189" t="s">
        <v>16</v>
      </c>
      <c r="U697" s="190" t="s">
        <v>16</v>
      </c>
      <c r="V697" s="191" t="s">
        <v>16</v>
      </c>
      <c r="W697" s="192" t="s">
        <v>19</v>
      </c>
      <c r="X697" s="192" t="s">
        <v>805</v>
      </c>
      <c r="Y697" s="192" t="s">
        <v>19</v>
      </c>
      <c r="Z697" s="192" t="s">
        <v>879</v>
      </c>
      <c r="AA697" s="192" t="s">
        <v>880</v>
      </c>
      <c r="AB697" s="192" t="s">
        <v>16</v>
      </c>
      <c r="AC697" s="192" t="s">
        <v>16</v>
      </c>
      <c r="AD697" s="192"/>
      <c r="AE697" s="192" t="s">
        <v>16</v>
      </c>
      <c r="AF697" s="193">
        <v>0.22</v>
      </c>
      <c r="AG697" s="192" t="s">
        <v>16</v>
      </c>
      <c r="AH697" s="192" t="s">
        <v>16</v>
      </c>
      <c r="AI697" s="192" t="s">
        <v>16</v>
      </c>
      <c r="AJ697" s="192" t="s">
        <v>16</v>
      </c>
      <c r="AK697" s="192"/>
      <c r="AL697" s="192" t="s">
        <v>16</v>
      </c>
      <c r="AM697" s="162" t="s">
        <v>16</v>
      </c>
      <c r="AN697" s="162" t="s">
        <v>16</v>
      </c>
      <c r="AO697" s="162" t="s">
        <v>16</v>
      </c>
      <c r="AP697" s="162" t="s">
        <v>16</v>
      </c>
      <c r="AQ697" s="162" t="s">
        <v>16</v>
      </c>
      <c r="AR697" s="162" t="s">
        <v>16</v>
      </c>
      <c r="AS697" s="162" t="s">
        <v>16</v>
      </c>
      <c r="AT697" s="162" t="s">
        <v>16</v>
      </c>
      <c r="AU697" s="162" t="s">
        <v>16</v>
      </c>
      <c r="AV697" s="162" t="s">
        <v>16</v>
      </c>
      <c r="AW697" s="162" t="s">
        <v>16</v>
      </c>
      <c r="AX697" s="162" t="s">
        <v>16</v>
      </c>
      <c r="AY697" s="162" t="s">
        <v>16</v>
      </c>
      <c r="AZ697" s="162" t="s">
        <v>16</v>
      </c>
      <c r="BA697" s="162" t="s">
        <v>16</v>
      </c>
      <c r="BB697" s="162" t="s">
        <v>16</v>
      </c>
      <c r="BC697" s="162" t="s">
        <v>16</v>
      </c>
      <c r="BD697" s="192"/>
      <c r="BE697" s="192" t="s">
        <v>16</v>
      </c>
      <c r="BF697" s="192" t="s">
        <v>16</v>
      </c>
      <c r="BG697" s="192" t="s">
        <v>16</v>
      </c>
      <c r="BH697" s="192" t="s">
        <v>16</v>
      </c>
      <c r="BI697" s="192" t="s">
        <v>16</v>
      </c>
      <c r="BJ697" s="192"/>
      <c r="BK697" s="192" t="s">
        <v>16</v>
      </c>
      <c r="BL697" s="192" t="s">
        <v>16</v>
      </c>
      <c r="BM697" s="192" t="s">
        <v>16</v>
      </c>
      <c r="BN697" s="192" t="s">
        <v>16</v>
      </c>
      <c r="BO697" s="192" t="s">
        <v>16</v>
      </c>
      <c r="BP697" s="194"/>
      <c r="BQ697" s="192" t="s">
        <v>16</v>
      </c>
      <c r="BR697" s="192" t="s">
        <v>16</v>
      </c>
      <c r="BS697" s="192" t="s">
        <v>16</v>
      </c>
      <c r="BT697" s="192" t="s">
        <v>19</v>
      </c>
      <c r="BU697" s="195" t="b">
        <v>1</v>
      </c>
      <c r="BV697" s="195" t="b">
        <v>0</v>
      </c>
      <c r="BW697" s="195" t="b">
        <v>1</v>
      </c>
      <c r="BX697" s="192" t="s">
        <v>16</v>
      </c>
      <c r="BY697" s="192" t="s">
        <v>16</v>
      </c>
      <c r="BZ697" s="192" t="s">
        <v>19</v>
      </c>
      <c r="CA697" s="192" t="s">
        <v>19</v>
      </c>
      <c r="CB697" s="192" t="s">
        <v>19</v>
      </c>
      <c r="CJ697" s="192"/>
      <c r="CK697" s="192"/>
      <c r="CL697" s="192" t="s">
        <v>16</v>
      </c>
      <c r="CM697" s="192"/>
      <c r="CN697" s="192"/>
      <c r="CO697" s="192"/>
      <c r="CP697" s="192"/>
      <c r="CQ697" s="192"/>
      <c r="CR697" s="192"/>
      <c r="CS697" s="192"/>
      <c r="CT697" s="192" t="s">
        <v>3294</v>
      </c>
    </row>
    <row r="698">
      <c r="A698" s="7" t="s">
        <v>3295</v>
      </c>
      <c r="B698" s="132" t="b">
        <v>1</v>
      </c>
      <c r="C698" s="162"/>
      <c r="D698" s="163" t="s">
        <v>3296</v>
      </c>
      <c r="E698" s="67" t="s">
        <v>350</v>
      </c>
      <c r="F698" s="133" t="s">
        <v>3266</v>
      </c>
      <c r="G698" s="162" t="s">
        <v>3297</v>
      </c>
      <c r="H698" s="162" t="s">
        <v>3298</v>
      </c>
      <c r="I698" s="7"/>
      <c r="J698" s="7"/>
      <c r="K698" s="7" t="s">
        <v>19</v>
      </c>
      <c r="L698" s="7" t="s">
        <v>19</v>
      </c>
      <c r="M698" s="7" t="s">
        <v>799</v>
      </c>
      <c r="N698" s="7" t="str">
        <f t="shared" si="5"/>
        <v>FALSE</v>
      </c>
      <c r="O698" s="162" t="s">
        <v>488</v>
      </c>
      <c r="P698" s="162" t="s">
        <v>3269</v>
      </c>
      <c r="Q698" s="162" t="s">
        <v>1823</v>
      </c>
      <c r="R698" s="162" t="s">
        <v>16</v>
      </c>
      <c r="S698" s="162" t="s">
        <v>16</v>
      </c>
      <c r="T698" s="189" t="s">
        <v>16</v>
      </c>
      <c r="U698" s="190" t="s">
        <v>16</v>
      </c>
      <c r="V698" s="191" t="s">
        <v>3299</v>
      </c>
      <c r="W698" s="192" t="s">
        <v>19</v>
      </c>
      <c r="X698" s="192" t="s">
        <v>16</v>
      </c>
      <c r="Y698" s="192" t="s">
        <v>19</v>
      </c>
      <c r="Z698" s="192" t="s">
        <v>16</v>
      </c>
      <c r="AA698" s="192" t="s">
        <v>880</v>
      </c>
      <c r="AB698" s="192" t="s">
        <v>16</v>
      </c>
      <c r="AC698" s="192" t="s">
        <v>16</v>
      </c>
      <c r="AD698" s="192"/>
      <c r="AE698" s="193">
        <v>5.0</v>
      </c>
      <c r="AF698" s="193">
        <v>0.22</v>
      </c>
      <c r="AG698" s="192" t="s">
        <v>16</v>
      </c>
      <c r="AH698" s="192" t="s">
        <v>16</v>
      </c>
      <c r="AI698" s="192" t="s">
        <v>16</v>
      </c>
      <c r="AJ698" s="192" t="s">
        <v>16</v>
      </c>
      <c r="AK698" s="192"/>
      <c r="AL698" s="192" t="s">
        <v>16</v>
      </c>
      <c r="AM698" s="162" t="s">
        <v>16</v>
      </c>
      <c r="AN698" s="162" t="s">
        <v>16</v>
      </c>
      <c r="AO698" s="162" t="s">
        <v>16</v>
      </c>
      <c r="AP698" s="162" t="s">
        <v>16</v>
      </c>
      <c r="AQ698" s="162" t="s">
        <v>16</v>
      </c>
      <c r="AR698" s="162" t="s">
        <v>16</v>
      </c>
      <c r="AS698" s="162" t="s">
        <v>16</v>
      </c>
      <c r="AT698" s="162" t="s">
        <v>16</v>
      </c>
      <c r="AU698" s="162" t="s">
        <v>16</v>
      </c>
      <c r="AV698" s="162" t="s">
        <v>16</v>
      </c>
      <c r="AW698" s="162" t="s">
        <v>16</v>
      </c>
      <c r="AX698" s="162" t="s">
        <v>16</v>
      </c>
      <c r="AY698" s="162" t="s">
        <v>16</v>
      </c>
      <c r="AZ698" s="162" t="s">
        <v>16</v>
      </c>
      <c r="BA698" s="162" t="s">
        <v>16</v>
      </c>
      <c r="BB698" s="162" t="s">
        <v>16</v>
      </c>
      <c r="BC698" s="162" t="s">
        <v>16</v>
      </c>
      <c r="BD698" s="192"/>
      <c r="BE698" s="192" t="s">
        <v>16</v>
      </c>
      <c r="BF698" s="192" t="s">
        <v>16</v>
      </c>
      <c r="BG698" s="192" t="s">
        <v>16</v>
      </c>
      <c r="BH698" s="192" t="s">
        <v>16</v>
      </c>
      <c r="BI698" s="192" t="s">
        <v>16</v>
      </c>
      <c r="BJ698" s="192"/>
      <c r="BK698" s="192" t="s">
        <v>16</v>
      </c>
      <c r="BL698" s="192" t="s">
        <v>16</v>
      </c>
      <c r="BM698" s="192" t="s">
        <v>16</v>
      </c>
      <c r="BN698" s="192" t="s">
        <v>16</v>
      </c>
      <c r="BO698" s="192" t="s">
        <v>16</v>
      </c>
      <c r="BP698" s="194"/>
      <c r="BQ698" s="192" t="s">
        <v>16</v>
      </c>
      <c r="BR698" s="192" t="s">
        <v>16</v>
      </c>
      <c r="BS698" s="192" t="s">
        <v>3276</v>
      </c>
      <c r="BT698" s="192" t="s">
        <v>19</v>
      </c>
      <c r="BU698" s="195" t="b">
        <v>0</v>
      </c>
      <c r="BV698" s="195" t="b">
        <v>1</v>
      </c>
      <c r="BW698" s="195" t="b">
        <v>0</v>
      </c>
      <c r="BX698" s="193">
        <v>1000.0</v>
      </c>
      <c r="BY698" s="197">
        <v>0.03082175925925926</v>
      </c>
      <c r="BZ698" s="192" t="s">
        <v>19</v>
      </c>
      <c r="CA698" s="192" t="s">
        <v>19</v>
      </c>
      <c r="CB698" s="192" t="s">
        <v>19</v>
      </c>
      <c r="CJ698" s="192"/>
      <c r="CK698" s="192"/>
      <c r="CL698" s="192" t="s">
        <v>16</v>
      </c>
      <c r="CM698" s="192"/>
      <c r="CN698" s="192"/>
      <c r="CO698" s="192"/>
      <c r="CP698" s="192"/>
      <c r="CQ698" s="192"/>
      <c r="CR698" s="192"/>
      <c r="CS698" s="192"/>
      <c r="CT698" s="192" t="s">
        <v>3270</v>
      </c>
    </row>
    <row r="699">
      <c r="A699" s="7" t="s">
        <v>3300</v>
      </c>
      <c r="B699" s="132" t="b">
        <v>1</v>
      </c>
      <c r="C699" s="162"/>
      <c r="D699" s="163" t="s">
        <v>3301</v>
      </c>
      <c r="E699" s="67" t="s">
        <v>350</v>
      </c>
      <c r="F699" s="133" t="s">
        <v>3266</v>
      </c>
      <c r="G699" s="162" t="s">
        <v>3302</v>
      </c>
      <c r="H699" s="162" t="s">
        <v>3303</v>
      </c>
      <c r="I699" s="7"/>
      <c r="J699" s="7"/>
      <c r="K699" s="7" t="s">
        <v>19</v>
      </c>
      <c r="L699" s="7" t="s">
        <v>19</v>
      </c>
      <c r="M699" s="7" t="s">
        <v>799</v>
      </c>
      <c r="N699" s="7" t="str">
        <f t="shared" si="5"/>
        <v>FALSE</v>
      </c>
      <c r="O699" s="162" t="s">
        <v>3291</v>
      </c>
      <c r="P699" s="162" t="s">
        <v>3292</v>
      </c>
      <c r="Q699" s="162" t="s">
        <v>3293</v>
      </c>
      <c r="R699" s="162" t="s">
        <v>16</v>
      </c>
      <c r="S699" s="162" t="s">
        <v>16</v>
      </c>
      <c r="T699" s="189" t="s">
        <v>16</v>
      </c>
      <c r="U699" s="190" t="s">
        <v>16</v>
      </c>
      <c r="V699" s="191" t="s">
        <v>3299</v>
      </c>
      <c r="W699" s="192" t="s">
        <v>19</v>
      </c>
      <c r="X699" s="192" t="s">
        <v>16</v>
      </c>
      <c r="Y699" s="192" t="s">
        <v>19</v>
      </c>
      <c r="Z699" s="192" t="s">
        <v>16</v>
      </c>
      <c r="AA699" s="192" t="s">
        <v>880</v>
      </c>
      <c r="AB699" s="192" t="s">
        <v>16</v>
      </c>
      <c r="AC699" s="192" t="s">
        <v>16</v>
      </c>
      <c r="AD699" s="192"/>
      <c r="AE699" s="193">
        <v>5.0</v>
      </c>
      <c r="AF699" s="193">
        <v>0.22</v>
      </c>
      <c r="AG699" s="192" t="s">
        <v>16</v>
      </c>
      <c r="AH699" s="192" t="s">
        <v>16</v>
      </c>
      <c r="AI699" s="192" t="s">
        <v>16</v>
      </c>
      <c r="AJ699" s="192" t="s">
        <v>16</v>
      </c>
      <c r="AK699" s="192"/>
      <c r="AL699" s="192" t="s">
        <v>16</v>
      </c>
      <c r="AM699" s="162" t="s">
        <v>16</v>
      </c>
      <c r="AN699" s="162" t="s">
        <v>16</v>
      </c>
      <c r="AO699" s="162" t="s">
        <v>16</v>
      </c>
      <c r="AP699" s="162" t="s">
        <v>16</v>
      </c>
      <c r="AQ699" s="162" t="s">
        <v>16</v>
      </c>
      <c r="AR699" s="162" t="s">
        <v>16</v>
      </c>
      <c r="AS699" s="162" t="s">
        <v>16</v>
      </c>
      <c r="AT699" s="162" t="s">
        <v>16</v>
      </c>
      <c r="AU699" s="162" t="s">
        <v>16</v>
      </c>
      <c r="AV699" s="162" t="s">
        <v>16</v>
      </c>
      <c r="AW699" s="162" t="s">
        <v>16</v>
      </c>
      <c r="AX699" s="162" t="s">
        <v>16</v>
      </c>
      <c r="AY699" s="162" t="s">
        <v>16</v>
      </c>
      <c r="AZ699" s="162" t="s">
        <v>16</v>
      </c>
      <c r="BA699" s="162" t="s">
        <v>16</v>
      </c>
      <c r="BB699" s="162" t="s">
        <v>16</v>
      </c>
      <c r="BC699" s="162" t="s">
        <v>16</v>
      </c>
      <c r="BD699" s="192"/>
      <c r="BE699" s="192" t="s">
        <v>16</v>
      </c>
      <c r="BF699" s="192" t="s">
        <v>16</v>
      </c>
      <c r="BG699" s="192" t="s">
        <v>16</v>
      </c>
      <c r="BH699" s="192" t="s">
        <v>16</v>
      </c>
      <c r="BI699" s="192" t="s">
        <v>16</v>
      </c>
      <c r="BJ699" s="192"/>
      <c r="BK699" s="192" t="s">
        <v>16</v>
      </c>
      <c r="BL699" s="192" t="s">
        <v>16</v>
      </c>
      <c r="BM699" s="192" t="s">
        <v>16</v>
      </c>
      <c r="BN699" s="192" t="s">
        <v>16</v>
      </c>
      <c r="BO699" s="192" t="s">
        <v>16</v>
      </c>
      <c r="BP699" s="194"/>
      <c r="BQ699" s="192" t="s">
        <v>16</v>
      </c>
      <c r="BR699" s="192" t="s">
        <v>16</v>
      </c>
      <c r="BS699" s="192" t="s">
        <v>3276</v>
      </c>
      <c r="BT699" s="192" t="s">
        <v>19</v>
      </c>
      <c r="BU699" s="195" t="b">
        <v>0</v>
      </c>
      <c r="BV699" s="195" t="b">
        <v>1</v>
      </c>
      <c r="BW699" s="195" t="b">
        <v>0</v>
      </c>
      <c r="BX699" s="193">
        <v>1000.0</v>
      </c>
      <c r="BY699" s="197">
        <v>0.03082175925925926</v>
      </c>
      <c r="BZ699" s="192" t="s">
        <v>19</v>
      </c>
      <c r="CA699" s="192" t="s">
        <v>19</v>
      </c>
      <c r="CB699" s="192" t="s">
        <v>19</v>
      </c>
      <c r="CJ699" s="192"/>
      <c r="CK699" s="192"/>
      <c r="CL699" s="192" t="s">
        <v>16</v>
      </c>
      <c r="CM699" s="192"/>
      <c r="CN699" s="192"/>
      <c r="CO699" s="192"/>
      <c r="CP699" s="192"/>
      <c r="CQ699" s="192"/>
      <c r="CR699" s="192"/>
      <c r="CS699" s="192"/>
      <c r="CT699" s="192" t="s">
        <v>3294</v>
      </c>
    </row>
    <row r="700">
      <c r="A700" s="7" t="s">
        <v>3304</v>
      </c>
      <c r="B700" s="132" t="b">
        <v>1</v>
      </c>
      <c r="C700" s="162"/>
      <c r="D700" s="163" t="s">
        <v>3305</v>
      </c>
      <c r="E700" s="67" t="s">
        <v>350</v>
      </c>
      <c r="F700" s="133" t="s">
        <v>3266</v>
      </c>
      <c r="G700" s="162" t="s">
        <v>3306</v>
      </c>
      <c r="H700" s="162" t="s">
        <v>3307</v>
      </c>
      <c r="I700" s="7"/>
      <c r="J700" s="7"/>
      <c r="K700" s="7" t="s">
        <v>19</v>
      </c>
      <c r="L700" s="7" t="s">
        <v>19</v>
      </c>
      <c r="M700" s="7" t="s">
        <v>799</v>
      </c>
      <c r="N700" s="7" t="str">
        <f t="shared" si="5"/>
        <v>FALSE</v>
      </c>
      <c r="O700" s="162" t="s">
        <v>488</v>
      </c>
      <c r="P700" s="162" t="s">
        <v>3269</v>
      </c>
      <c r="Q700" s="162" t="s">
        <v>1823</v>
      </c>
      <c r="R700" s="162" t="s">
        <v>16</v>
      </c>
      <c r="S700" s="162" t="s">
        <v>16</v>
      </c>
      <c r="T700" s="189" t="s">
        <v>16</v>
      </c>
      <c r="U700" s="190" t="s">
        <v>16</v>
      </c>
      <c r="V700" s="191" t="s">
        <v>3299</v>
      </c>
      <c r="W700" s="192" t="s">
        <v>19</v>
      </c>
      <c r="X700" s="192" t="s">
        <v>16</v>
      </c>
      <c r="Y700" s="192" t="s">
        <v>19</v>
      </c>
      <c r="Z700" s="192" t="s">
        <v>16</v>
      </c>
      <c r="AA700" s="192" t="s">
        <v>880</v>
      </c>
      <c r="AB700" s="192" t="s">
        <v>16</v>
      </c>
      <c r="AC700" s="192" t="s">
        <v>16</v>
      </c>
      <c r="AD700" s="192"/>
      <c r="AE700" s="192" t="s">
        <v>16</v>
      </c>
      <c r="AF700" s="193">
        <v>5.0</v>
      </c>
      <c r="AG700" s="192" t="s">
        <v>16</v>
      </c>
      <c r="AH700" s="192" t="s">
        <v>16</v>
      </c>
      <c r="AI700" s="192" t="s">
        <v>16</v>
      </c>
      <c r="AJ700" s="192" t="s">
        <v>16</v>
      </c>
      <c r="AK700" s="192"/>
      <c r="AL700" s="192" t="s">
        <v>16</v>
      </c>
      <c r="AM700" s="162" t="s">
        <v>16</v>
      </c>
      <c r="AN700" s="162" t="s">
        <v>16</v>
      </c>
      <c r="AO700" s="162" t="s">
        <v>16</v>
      </c>
      <c r="AP700" s="162" t="s">
        <v>16</v>
      </c>
      <c r="AQ700" s="162" t="s">
        <v>16</v>
      </c>
      <c r="AR700" s="162" t="s">
        <v>16</v>
      </c>
      <c r="AS700" s="162" t="s">
        <v>16</v>
      </c>
      <c r="AT700" s="162" t="s">
        <v>16</v>
      </c>
      <c r="AU700" s="162" t="s">
        <v>16</v>
      </c>
      <c r="AV700" s="162" t="s">
        <v>16</v>
      </c>
      <c r="AW700" s="162" t="s">
        <v>16</v>
      </c>
      <c r="AX700" s="162" t="s">
        <v>16</v>
      </c>
      <c r="AY700" s="162" t="s">
        <v>16</v>
      </c>
      <c r="AZ700" s="162" t="s">
        <v>16</v>
      </c>
      <c r="BA700" s="162" t="s">
        <v>16</v>
      </c>
      <c r="BB700" s="162" t="s">
        <v>16</v>
      </c>
      <c r="BC700" s="162" t="s">
        <v>16</v>
      </c>
      <c r="BD700" s="192"/>
      <c r="BE700" s="192" t="s">
        <v>16</v>
      </c>
      <c r="BF700" s="192" t="s">
        <v>16</v>
      </c>
      <c r="BG700" s="192" t="s">
        <v>16</v>
      </c>
      <c r="BH700" s="192" t="s">
        <v>16</v>
      </c>
      <c r="BI700" s="192" t="s">
        <v>16</v>
      </c>
      <c r="BJ700" s="192"/>
      <c r="BK700" s="192" t="s">
        <v>16</v>
      </c>
      <c r="BL700" s="192" t="s">
        <v>16</v>
      </c>
      <c r="BM700" s="192" t="s">
        <v>16</v>
      </c>
      <c r="BN700" s="192" t="s">
        <v>16</v>
      </c>
      <c r="BO700" s="192" t="s">
        <v>16</v>
      </c>
      <c r="BP700" s="194"/>
      <c r="BQ700" s="192" t="s">
        <v>16</v>
      </c>
      <c r="BR700" s="192" t="s">
        <v>16</v>
      </c>
      <c r="BS700" s="192" t="s">
        <v>3276</v>
      </c>
      <c r="BT700" s="192" t="s">
        <v>19</v>
      </c>
      <c r="BU700" s="195" t="b">
        <v>0</v>
      </c>
      <c r="BV700" s="195" t="b">
        <v>1</v>
      </c>
      <c r="BW700" s="195" t="b">
        <v>0</v>
      </c>
      <c r="BX700" s="193">
        <v>1000.0</v>
      </c>
      <c r="BY700" s="197">
        <v>0.03082175925925926</v>
      </c>
      <c r="BZ700" s="193">
        <v>66.0</v>
      </c>
      <c r="CA700" s="192" t="s">
        <v>19</v>
      </c>
      <c r="CB700" s="192" t="s">
        <v>19</v>
      </c>
      <c r="CJ700" s="192"/>
      <c r="CK700" s="192"/>
      <c r="CL700" s="192" t="s">
        <v>16</v>
      </c>
      <c r="CM700" s="192"/>
      <c r="CN700" s="192"/>
      <c r="CO700" s="192"/>
      <c r="CP700" s="192"/>
      <c r="CQ700" s="192"/>
      <c r="CR700" s="192"/>
      <c r="CS700" s="192"/>
      <c r="CT700" s="192" t="s">
        <v>3270</v>
      </c>
    </row>
    <row r="701">
      <c r="A701" s="7" t="s">
        <v>3308</v>
      </c>
      <c r="B701" s="132" t="b">
        <v>1</v>
      </c>
      <c r="C701" s="162"/>
      <c r="D701" s="163" t="s">
        <v>3309</v>
      </c>
      <c r="E701" s="67" t="s">
        <v>350</v>
      </c>
      <c r="F701" s="133" t="s">
        <v>3266</v>
      </c>
      <c r="G701" s="162" t="s">
        <v>3310</v>
      </c>
      <c r="H701" s="162" t="s">
        <v>3311</v>
      </c>
      <c r="I701" s="7"/>
      <c r="J701" s="7"/>
      <c r="K701" s="7" t="s">
        <v>19</v>
      </c>
      <c r="L701" s="7" t="s">
        <v>19</v>
      </c>
      <c r="M701" s="7" t="s">
        <v>799</v>
      </c>
      <c r="N701" s="7" t="str">
        <f t="shared" si="5"/>
        <v>FALSE</v>
      </c>
      <c r="O701" s="162" t="s">
        <v>3291</v>
      </c>
      <c r="P701" s="162" t="s">
        <v>3292</v>
      </c>
      <c r="Q701" s="162" t="s">
        <v>3293</v>
      </c>
      <c r="R701" s="162" t="s">
        <v>16</v>
      </c>
      <c r="S701" s="162" t="s">
        <v>16</v>
      </c>
      <c r="T701" s="189" t="s">
        <v>16</v>
      </c>
      <c r="U701" s="190" t="s">
        <v>16</v>
      </c>
      <c r="V701" s="191" t="s">
        <v>3299</v>
      </c>
      <c r="W701" s="192" t="s">
        <v>19</v>
      </c>
      <c r="X701" s="192" t="s">
        <v>16</v>
      </c>
      <c r="Y701" s="192" t="s">
        <v>19</v>
      </c>
      <c r="Z701" s="192" t="s">
        <v>16</v>
      </c>
      <c r="AA701" s="192" t="s">
        <v>880</v>
      </c>
      <c r="AB701" s="192" t="s">
        <v>16</v>
      </c>
      <c r="AC701" s="192" t="s">
        <v>16</v>
      </c>
      <c r="AD701" s="192"/>
      <c r="AE701" s="192" t="s">
        <v>16</v>
      </c>
      <c r="AF701" s="193">
        <v>5.0</v>
      </c>
      <c r="AG701" s="192" t="s">
        <v>16</v>
      </c>
      <c r="AH701" s="192" t="s">
        <v>16</v>
      </c>
      <c r="AI701" s="192" t="s">
        <v>16</v>
      </c>
      <c r="AJ701" s="192" t="s">
        <v>16</v>
      </c>
      <c r="AK701" s="192"/>
      <c r="AL701" s="192" t="s">
        <v>16</v>
      </c>
      <c r="AM701" s="162" t="s">
        <v>16</v>
      </c>
      <c r="AN701" s="162" t="s">
        <v>16</v>
      </c>
      <c r="AO701" s="162" t="s">
        <v>16</v>
      </c>
      <c r="AP701" s="162" t="s">
        <v>16</v>
      </c>
      <c r="AQ701" s="162" t="s">
        <v>16</v>
      </c>
      <c r="AR701" s="162" t="s">
        <v>16</v>
      </c>
      <c r="AS701" s="162" t="s">
        <v>16</v>
      </c>
      <c r="AT701" s="162" t="s">
        <v>16</v>
      </c>
      <c r="AU701" s="162" t="s">
        <v>16</v>
      </c>
      <c r="AV701" s="162" t="s">
        <v>16</v>
      </c>
      <c r="AW701" s="162" t="s">
        <v>16</v>
      </c>
      <c r="AX701" s="162" t="s">
        <v>16</v>
      </c>
      <c r="AY701" s="162" t="s">
        <v>16</v>
      </c>
      <c r="AZ701" s="162" t="s">
        <v>16</v>
      </c>
      <c r="BA701" s="162" t="s">
        <v>16</v>
      </c>
      <c r="BB701" s="162" t="s">
        <v>16</v>
      </c>
      <c r="BC701" s="162" t="s">
        <v>16</v>
      </c>
      <c r="BD701" s="192"/>
      <c r="BE701" s="192" t="s">
        <v>16</v>
      </c>
      <c r="BF701" s="192" t="s">
        <v>16</v>
      </c>
      <c r="BG701" s="192" t="s">
        <v>16</v>
      </c>
      <c r="BH701" s="192" t="s">
        <v>16</v>
      </c>
      <c r="BI701" s="192" t="s">
        <v>16</v>
      </c>
      <c r="BJ701" s="192"/>
      <c r="BK701" s="192" t="s">
        <v>16</v>
      </c>
      <c r="BL701" s="192" t="s">
        <v>16</v>
      </c>
      <c r="BM701" s="192" t="s">
        <v>16</v>
      </c>
      <c r="BN701" s="192" t="s">
        <v>16</v>
      </c>
      <c r="BO701" s="192" t="s">
        <v>16</v>
      </c>
      <c r="BP701" s="194"/>
      <c r="BQ701" s="192" t="s">
        <v>16</v>
      </c>
      <c r="BR701" s="192" t="s">
        <v>16</v>
      </c>
      <c r="BS701" s="192" t="s">
        <v>3276</v>
      </c>
      <c r="BT701" s="192" t="s">
        <v>19</v>
      </c>
      <c r="BU701" s="195" t="b">
        <v>0</v>
      </c>
      <c r="BV701" s="195" t="b">
        <v>1</v>
      </c>
      <c r="BW701" s="195" t="b">
        <v>0</v>
      </c>
      <c r="BX701" s="193">
        <v>1000.0</v>
      </c>
      <c r="BY701" s="197">
        <v>0.03082175925925926</v>
      </c>
      <c r="BZ701" s="193">
        <v>66.0</v>
      </c>
      <c r="CA701" s="192" t="s">
        <v>19</v>
      </c>
      <c r="CB701" s="192" t="s">
        <v>19</v>
      </c>
      <c r="CJ701" s="192"/>
      <c r="CK701" s="192"/>
      <c r="CL701" s="192" t="s">
        <v>16</v>
      </c>
      <c r="CM701" s="192"/>
      <c r="CN701" s="192"/>
      <c r="CO701" s="192"/>
      <c r="CP701" s="192"/>
      <c r="CQ701" s="192"/>
      <c r="CR701" s="192"/>
      <c r="CS701" s="192"/>
      <c r="CT701" s="192" t="s">
        <v>3294</v>
      </c>
    </row>
    <row r="702">
      <c r="A702" s="7" t="s">
        <v>3312</v>
      </c>
      <c r="B702" s="132" t="b">
        <v>1</v>
      </c>
      <c r="C702" s="162"/>
      <c r="D702" s="163" t="s">
        <v>3313</v>
      </c>
      <c r="E702" s="67" t="s">
        <v>350</v>
      </c>
      <c r="F702" s="133" t="s">
        <v>3266</v>
      </c>
      <c r="G702" s="162" t="s">
        <v>3314</v>
      </c>
      <c r="H702" s="162" t="s">
        <v>3315</v>
      </c>
      <c r="I702" s="7"/>
      <c r="J702" s="7"/>
      <c r="K702" s="7" t="s">
        <v>19</v>
      </c>
      <c r="L702" s="7" t="s">
        <v>19</v>
      </c>
      <c r="M702" s="7" t="s">
        <v>560</v>
      </c>
      <c r="N702" s="7" t="str">
        <f t="shared" si="5"/>
        <v>FALSE</v>
      </c>
      <c r="O702" s="162" t="s">
        <v>16</v>
      </c>
      <c r="P702" s="162" t="s">
        <v>16</v>
      </c>
      <c r="Q702" s="162" t="s">
        <v>16</v>
      </c>
      <c r="R702" s="162" t="s">
        <v>16</v>
      </c>
      <c r="S702" s="162" t="s">
        <v>16</v>
      </c>
      <c r="T702" s="189" t="s">
        <v>16</v>
      </c>
      <c r="U702" s="190" t="s">
        <v>16</v>
      </c>
      <c r="V702" s="191" t="s">
        <v>3299</v>
      </c>
      <c r="W702" s="192" t="s">
        <v>19</v>
      </c>
      <c r="X702" s="192" t="s">
        <v>16</v>
      </c>
      <c r="Y702" s="192" t="s">
        <v>19</v>
      </c>
      <c r="Z702" s="192" t="s">
        <v>16</v>
      </c>
      <c r="AA702" s="192" t="s">
        <v>880</v>
      </c>
      <c r="AB702" s="192" t="s">
        <v>16</v>
      </c>
      <c r="AC702" s="192" t="s">
        <v>16</v>
      </c>
      <c r="AD702" s="192"/>
      <c r="AE702" s="192" t="s">
        <v>16</v>
      </c>
      <c r="AF702" s="193">
        <v>5.0</v>
      </c>
      <c r="AG702" s="192" t="s">
        <v>16</v>
      </c>
      <c r="AH702" s="192" t="s">
        <v>16</v>
      </c>
      <c r="AI702" s="192" t="s">
        <v>16</v>
      </c>
      <c r="AJ702" s="192" t="s">
        <v>16</v>
      </c>
      <c r="AK702" s="192"/>
      <c r="AL702" s="192" t="s">
        <v>16</v>
      </c>
      <c r="AM702" s="162" t="s">
        <v>16</v>
      </c>
      <c r="AN702" s="162" t="s">
        <v>16</v>
      </c>
      <c r="AO702" s="162" t="s">
        <v>16</v>
      </c>
      <c r="AP702" s="162" t="s">
        <v>16</v>
      </c>
      <c r="AQ702" s="162" t="s">
        <v>16</v>
      </c>
      <c r="AR702" s="162" t="s">
        <v>16</v>
      </c>
      <c r="AS702" s="162" t="s">
        <v>16</v>
      </c>
      <c r="AT702" s="162" t="s">
        <v>16</v>
      </c>
      <c r="AU702" s="162" t="s">
        <v>16</v>
      </c>
      <c r="AV702" s="162" t="s">
        <v>16</v>
      </c>
      <c r="AW702" s="162" t="s">
        <v>16</v>
      </c>
      <c r="AX702" s="162" t="s">
        <v>16</v>
      </c>
      <c r="AY702" s="162" t="s">
        <v>16</v>
      </c>
      <c r="AZ702" s="162" t="s">
        <v>16</v>
      </c>
      <c r="BA702" s="162" t="s">
        <v>16</v>
      </c>
      <c r="BB702" s="162" t="s">
        <v>16</v>
      </c>
      <c r="BC702" s="162" t="s">
        <v>16</v>
      </c>
      <c r="BD702" s="192"/>
      <c r="BE702" s="192" t="s">
        <v>16</v>
      </c>
      <c r="BF702" s="192" t="s">
        <v>16</v>
      </c>
      <c r="BG702" s="192" t="s">
        <v>16</v>
      </c>
      <c r="BH702" s="192" t="s">
        <v>16</v>
      </c>
      <c r="BI702" s="192" t="s">
        <v>16</v>
      </c>
      <c r="BJ702" s="192"/>
      <c r="BK702" s="192" t="s">
        <v>16</v>
      </c>
      <c r="BL702" s="192" t="s">
        <v>16</v>
      </c>
      <c r="BM702" s="192" t="s">
        <v>16</v>
      </c>
      <c r="BN702" s="192" t="s">
        <v>16</v>
      </c>
      <c r="BO702" s="192" t="s">
        <v>16</v>
      </c>
      <c r="BP702" s="194"/>
      <c r="BQ702" s="192" t="s">
        <v>16</v>
      </c>
      <c r="BR702" s="192" t="s">
        <v>16</v>
      </c>
      <c r="BS702" s="192" t="s">
        <v>3276</v>
      </c>
      <c r="BT702" s="192" t="s">
        <v>19</v>
      </c>
      <c r="BU702" s="195" t="b">
        <v>0</v>
      </c>
      <c r="BV702" s="195" t="b">
        <v>1</v>
      </c>
      <c r="BW702" s="195" t="b">
        <v>0</v>
      </c>
      <c r="BX702" s="193">
        <v>1000.0</v>
      </c>
      <c r="BY702" s="197">
        <v>0.03082175925925926</v>
      </c>
      <c r="BZ702" s="193">
        <v>66.0</v>
      </c>
      <c r="CA702" s="192" t="s">
        <v>19</v>
      </c>
      <c r="CB702" s="192" t="s">
        <v>19</v>
      </c>
      <c r="CJ702" s="192"/>
      <c r="CK702" s="192"/>
      <c r="CL702" s="192" t="s">
        <v>16</v>
      </c>
      <c r="CM702" s="192"/>
      <c r="CN702" s="192"/>
      <c r="CO702" s="192"/>
      <c r="CP702" s="192"/>
      <c r="CQ702" s="192"/>
      <c r="CR702" s="192"/>
      <c r="CS702" s="192"/>
      <c r="CT702" s="192" t="s">
        <v>3286</v>
      </c>
    </row>
    <row r="703">
      <c r="A703" s="7" t="s">
        <v>3316</v>
      </c>
      <c r="B703" s="132" t="b">
        <v>1</v>
      </c>
      <c r="C703" s="162"/>
      <c r="D703" s="163" t="s">
        <v>3317</v>
      </c>
      <c r="E703" s="67" t="s">
        <v>350</v>
      </c>
      <c r="F703" s="133" t="s">
        <v>3266</v>
      </c>
      <c r="G703" s="162" t="s">
        <v>3318</v>
      </c>
      <c r="H703" s="162" t="s">
        <v>3319</v>
      </c>
      <c r="I703" s="7"/>
      <c r="J703" s="7"/>
      <c r="K703" s="7" t="s">
        <v>19</v>
      </c>
      <c r="L703" s="7" t="s">
        <v>19</v>
      </c>
      <c r="M703" s="7" t="s">
        <v>799</v>
      </c>
      <c r="N703" s="7" t="str">
        <f t="shared" si="5"/>
        <v>FALSE</v>
      </c>
      <c r="O703" s="162" t="s">
        <v>488</v>
      </c>
      <c r="P703" s="162" t="s">
        <v>3269</v>
      </c>
      <c r="Q703" s="162" t="s">
        <v>1823</v>
      </c>
      <c r="R703" s="162" t="s">
        <v>559</v>
      </c>
      <c r="S703" s="162" t="s">
        <v>1588</v>
      </c>
      <c r="T703" s="198">
        <v>41.66735549</v>
      </c>
      <c r="U703" s="199">
        <v>-83.10710284</v>
      </c>
      <c r="V703" s="191" t="s">
        <v>3320</v>
      </c>
      <c r="W703" s="192" t="s">
        <v>19</v>
      </c>
      <c r="X703" s="192" t="s">
        <v>805</v>
      </c>
      <c r="Y703" s="192" t="s">
        <v>19</v>
      </c>
      <c r="Z703" s="192" t="s">
        <v>879</v>
      </c>
      <c r="AA703" s="192" t="s">
        <v>880</v>
      </c>
      <c r="AB703" s="193">
        <v>2.46</v>
      </c>
      <c r="AC703" s="192" t="s">
        <v>16</v>
      </c>
      <c r="AD703" s="193"/>
      <c r="AE703" s="193">
        <v>5.0</v>
      </c>
      <c r="AF703" s="193">
        <v>0.22</v>
      </c>
      <c r="AG703" s="192" t="s">
        <v>19</v>
      </c>
      <c r="AH703" s="193">
        <v>25.38</v>
      </c>
      <c r="AI703" s="192" t="s">
        <v>19</v>
      </c>
      <c r="AJ703" s="192" t="s">
        <v>19</v>
      </c>
      <c r="AK703" s="192"/>
      <c r="AL703" s="192" t="s">
        <v>19</v>
      </c>
      <c r="AM703" s="162" t="s">
        <v>19</v>
      </c>
      <c r="AN703" s="162" t="s">
        <v>19</v>
      </c>
      <c r="AO703" s="154">
        <v>9.34</v>
      </c>
      <c r="AP703" s="162" t="s">
        <v>19</v>
      </c>
      <c r="AQ703" s="162" t="s">
        <v>19</v>
      </c>
      <c r="AR703" s="162" t="s">
        <v>19</v>
      </c>
      <c r="AS703" s="162" t="s">
        <v>19</v>
      </c>
      <c r="AT703" s="162" t="s">
        <v>19</v>
      </c>
      <c r="AU703" s="162" t="s">
        <v>19</v>
      </c>
      <c r="AV703" s="162" t="s">
        <v>19</v>
      </c>
      <c r="AW703" s="162" t="s">
        <v>19</v>
      </c>
      <c r="AX703" s="154">
        <v>3.08</v>
      </c>
      <c r="AY703" s="162" t="s">
        <v>19</v>
      </c>
      <c r="AZ703" s="162" t="s">
        <v>19</v>
      </c>
      <c r="BA703" s="162" t="s">
        <v>19</v>
      </c>
      <c r="BB703" s="162" t="s">
        <v>19</v>
      </c>
      <c r="BC703" s="162" t="s">
        <v>19</v>
      </c>
      <c r="BD703" s="192"/>
      <c r="BE703" s="192" t="s">
        <v>19</v>
      </c>
      <c r="BF703" s="192" t="s">
        <v>19</v>
      </c>
      <c r="BG703" s="192" t="s">
        <v>19</v>
      </c>
      <c r="BH703" s="192" t="s">
        <v>19</v>
      </c>
      <c r="BI703" s="192" t="s">
        <v>19</v>
      </c>
      <c r="BJ703" s="192"/>
      <c r="BK703" s="192" t="s">
        <v>19</v>
      </c>
      <c r="BL703" s="192" t="s">
        <v>19</v>
      </c>
      <c r="BM703" s="192" t="s">
        <v>19</v>
      </c>
      <c r="BN703" s="192" t="s">
        <v>19</v>
      </c>
      <c r="BO703" s="192" t="s">
        <v>19</v>
      </c>
      <c r="BP703" s="194"/>
      <c r="BQ703" s="192" t="s">
        <v>19</v>
      </c>
      <c r="BR703" s="192" t="s">
        <v>19</v>
      </c>
      <c r="BS703" s="192" t="s">
        <v>3276</v>
      </c>
      <c r="BT703" s="192" t="s">
        <v>19</v>
      </c>
      <c r="BU703" s="195" t="b">
        <v>0</v>
      </c>
      <c r="BV703" s="195" t="b">
        <v>0</v>
      </c>
      <c r="BW703" s="195" t="b">
        <v>0</v>
      </c>
      <c r="BX703" s="193">
        <v>78.5</v>
      </c>
      <c r="BY703" s="197">
        <v>0.00318287037037037</v>
      </c>
      <c r="BZ703" s="192" t="s">
        <v>19</v>
      </c>
      <c r="CA703" s="192" t="s">
        <v>19</v>
      </c>
      <c r="CB703" s="192" t="s">
        <v>19</v>
      </c>
      <c r="CJ703" s="192"/>
      <c r="CK703" s="192"/>
      <c r="CL703" s="193">
        <v>0.0</v>
      </c>
      <c r="CM703" s="192"/>
      <c r="CN703" s="192"/>
      <c r="CO703" s="192"/>
      <c r="CP703" s="192"/>
      <c r="CQ703" s="192"/>
      <c r="CR703" s="192"/>
      <c r="CS703" s="192"/>
      <c r="CT703" s="192" t="s">
        <v>3270</v>
      </c>
    </row>
    <row r="704">
      <c r="A704" s="7" t="s">
        <v>3321</v>
      </c>
      <c r="B704" s="132" t="b">
        <v>1</v>
      </c>
      <c r="C704" s="162"/>
      <c r="D704" s="163" t="s">
        <v>3322</v>
      </c>
      <c r="E704" s="67" t="s">
        <v>350</v>
      </c>
      <c r="F704" s="133" t="s">
        <v>3266</v>
      </c>
      <c r="G704" s="162" t="s">
        <v>3323</v>
      </c>
      <c r="H704" s="162" t="s">
        <v>3324</v>
      </c>
      <c r="I704" s="7"/>
      <c r="J704" s="7"/>
      <c r="K704" s="7" t="s">
        <v>19</v>
      </c>
      <c r="L704" s="7" t="s">
        <v>19</v>
      </c>
      <c r="M704" s="7" t="s">
        <v>799</v>
      </c>
      <c r="N704" s="7" t="str">
        <f t="shared" si="5"/>
        <v>FALSE</v>
      </c>
      <c r="O704" s="162" t="s">
        <v>3291</v>
      </c>
      <c r="P704" s="162" t="s">
        <v>3292</v>
      </c>
      <c r="Q704" s="162" t="s">
        <v>3293</v>
      </c>
      <c r="R704" s="162" t="s">
        <v>559</v>
      </c>
      <c r="S704" s="162" t="s">
        <v>1588</v>
      </c>
      <c r="T704" s="198">
        <v>41.66735549</v>
      </c>
      <c r="U704" s="199">
        <v>-83.10710284</v>
      </c>
      <c r="V704" s="191" t="s">
        <v>3320</v>
      </c>
      <c r="W704" s="192" t="s">
        <v>19</v>
      </c>
      <c r="X704" s="192" t="s">
        <v>805</v>
      </c>
      <c r="Y704" s="192" t="s">
        <v>19</v>
      </c>
      <c r="Z704" s="192" t="s">
        <v>879</v>
      </c>
      <c r="AA704" s="192" t="s">
        <v>880</v>
      </c>
      <c r="AB704" s="193">
        <v>2.46</v>
      </c>
      <c r="AC704" s="192" t="s">
        <v>16</v>
      </c>
      <c r="AD704" s="193"/>
      <c r="AE704" s="193">
        <v>5.0</v>
      </c>
      <c r="AF704" s="193">
        <v>0.22</v>
      </c>
      <c r="AG704" s="192" t="s">
        <v>19</v>
      </c>
      <c r="AH704" s="193">
        <v>25.38</v>
      </c>
      <c r="AI704" s="192" t="s">
        <v>19</v>
      </c>
      <c r="AJ704" s="192" t="s">
        <v>19</v>
      </c>
      <c r="AK704" s="192"/>
      <c r="AL704" s="192" t="s">
        <v>19</v>
      </c>
      <c r="AM704" s="162" t="s">
        <v>19</v>
      </c>
      <c r="AN704" s="162" t="s">
        <v>19</v>
      </c>
      <c r="AO704" s="154">
        <v>9.34</v>
      </c>
      <c r="AP704" s="162" t="s">
        <v>19</v>
      </c>
      <c r="AQ704" s="162" t="s">
        <v>19</v>
      </c>
      <c r="AR704" s="162" t="s">
        <v>19</v>
      </c>
      <c r="AS704" s="162" t="s">
        <v>19</v>
      </c>
      <c r="AT704" s="162" t="s">
        <v>19</v>
      </c>
      <c r="AU704" s="162" t="s">
        <v>19</v>
      </c>
      <c r="AV704" s="162" t="s">
        <v>19</v>
      </c>
      <c r="AW704" s="162" t="s">
        <v>19</v>
      </c>
      <c r="AX704" s="154">
        <v>3.08</v>
      </c>
      <c r="AY704" s="162" t="s">
        <v>19</v>
      </c>
      <c r="AZ704" s="162" t="s">
        <v>19</v>
      </c>
      <c r="BA704" s="162" t="s">
        <v>19</v>
      </c>
      <c r="BB704" s="162" t="s">
        <v>19</v>
      </c>
      <c r="BC704" s="162" t="s">
        <v>19</v>
      </c>
      <c r="BD704" s="192"/>
      <c r="BE704" s="192" t="s">
        <v>19</v>
      </c>
      <c r="BF704" s="192" t="s">
        <v>19</v>
      </c>
      <c r="BG704" s="192" t="s">
        <v>19</v>
      </c>
      <c r="BH704" s="192" t="s">
        <v>19</v>
      </c>
      <c r="BI704" s="192" t="s">
        <v>19</v>
      </c>
      <c r="BJ704" s="192"/>
      <c r="BK704" s="192" t="s">
        <v>19</v>
      </c>
      <c r="BL704" s="192" t="s">
        <v>19</v>
      </c>
      <c r="BM704" s="192" t="s">
        <v>19</v>
      </c>
      <c r="BN704" s="192" t="s">
        <v>19</v>
      </c>
      <c r="BO704" s="192" t="s">
        <v>19</v>
      </c>
      <c r="BP704" s="194"/>
      <c r="BQ704" s="192" t="s">
        <v>19</v>
      </c>
      <c r="BR704" s="192" t="s">
        <v>19</v>
      </c>
      <c r="BS704" s="192" t="s">
        <v>3276</v>
      </c>
      <c r="BT704" s="192" t="s">
        <v>19</v>
      </c>
      <c r="BU704" s="195" t="b">
        <v>0</v>
      </c>
      <c r="BV704" s="195" t="b">
        <v>0</v>
      </c>
      <c r="BW704" s="195" t="b">
        <v>0</v>
      </c>
      <c r="BX704" s="193">
        <v>78.5</v>
      </c>
      <c r="BY704" s="197">
        <v>0.00318287037037037</v>
      </c>
      <c r="BZ704" s="192" t="s">
        <v>19</v>
      </c>
      <c r="CA704" s="192" t="s">
        <v>19</v>
      </c>
      <c r="CB704" s="192" t="s">
        <v>19</v>
      </c>
      <c r="CJ704" s="192"/>
      <c r="CK704" s="192"/>
      <c r="CL704" s="193">
        <v>0.0</v>
      </c>
      <c r="CM704" s="192"/>
      <c r="CN704" s="192"/>
      <c r="CO704" s="192"/>
      <c r="CP704" s="192"/>
      <c r="CQ704" s="192"/>
      <c r="CR704" s="192"/>
      <c r="CS704" s="192"/>
      <c r="CT704" s="192" t="s">
        <v>3294</v>
      </c>
    </row>
    <row r="705">
      <c r="A705" s="7" t="s">
        <v>3325</v>
      </c>
      <c r="B705" s="132" t="b">
        <v>1</v>
      </c>
      <c r="C705" s="162"/>
      <c r="D705" s="163" t="s">
        <v>3326</v>
      </c>
      <c r="E705" s="67" t="s">
        <v>350</v>
      </c>
      <c r="F705" s="133" t="s">
        <v>3266</v>
      </c>
      <c r="G705" s="162" t="s">
        <v>3327</v>
      </c>
      <c r="H705" s="162" t="s">
        <v>3328</v>
      </c>
      <c r="I705" s="7"/>
      <c r="J705" s="7"/>
      <c r="K705" s="7" t="s">
        <v>19</v>
      </c>
      <c r="L705" s="7" t="s">
        <v>19</v>
      </c>
      <c r="M705" s="7" t="s">
        <v>560</v>
      </c>
      <c r="N705" s="7" t="str">
        <f t="shared" si="5"/>
        <v>FALSE</v>
      </c>
      <c r="O705" s="162" t="s">
        <v>16</v>
      </c>
      <c r="P705" s="162" t="s">
        <v>16</v>
      </c>
      <c r="Q705" s="162" t="s">
        <v>16</v>
      </c>
      <c r="R705" s="162" t="s">
        <v>559</v>
      </c>
      <c r="S705" s="162" t="s">
        <v>1588</v>
      </c>
      <c r="T705" s="198">
        <v>41.66735549</v>
      </c>
      <c r="U705" s="199">
        <v>-83.10710284</v>
      </c>
      <c r="V705" s="191" t="s">
        <v>3320</v>
      </c>
      <c r="W705" s="192" t="s">
        <v>19</v>
      </c>
      <c r="X705" s="192" t="s">
        <v>805</v>
      </c>
      <c r="Y705" s="192" t="s">
        <v>19</v>
      </c>
      <c r="Z705" s="192" t="s">
        <v>879</v>
      </c>
      <c r="AA705" s="192" t="s">
        <v>880</v>
      </c>
      <c r="AB705" s="193">
        <v>2.46</v>
      </c>
      <c r="AC705" s="192" t="s">
        <v>16</v>
      </c>
      <c r="AD705" s="193"/>
      <c r="AE705" s="193">
        <v>5.0</v>
      </c>
      <c r="AF705" s="193">
        <v>0.22</v>
      </c>
      <c r="AG705" s="192" t="s">
        <v>19</v>
      </c>
      <c r="AH705" s="193">
        <v>25.38</v>
      </c>
      <c r="AI705" s="192" t="s">
        <v>19</v>
      </c>
      <c r="AJ705" s="192" t="s">
        <v>19</v>
      </c>
      <c r="AK705" s="192"/>
      <c r="AL705" s="192" t="s">
        <v>19</v>
      </c>
      <c r="AM705" s="162" t="s">
        <v>19</v>
      </c>
      <c r="AN705" s="162" t="s">
        <v>19</v>
      </c>
      <c r="AO705" s="154">
        <v>9.34</v>
      </c>
      <c r="AP705" s="162" t="s">
        <v>19</v>
      </c>
      <c r="AQ705" s="162" t="s">
        <v>19</v>
      </c>
      <c r="AR705" s="162" t="s">
        <v>19</v>
      </c>
      <c r="AS705" s="162" t="s">
        <v>19</v>
      </c>
      <c r="AT705" s="162" t="s">
        <v>19</v>
      </c>
      <c r="AU705" s="162" t="s">
        <v>19</v>
      </c>
      <c r="AV705" s="162" t="s">
        <v>19</v>
      </c>
      <c r="AW705" s="162" t="s">
        <v>19</v>
      </c>
      <c r="AX705" s="154">
        <v>3.08</v>
      </c>
      <c r="AY705" s="162" t="s">
        <v>19</v>
      </c>
      <c r="AZ705" s="162" t="s">
        <v>19</v>
      </c>
      <c r="BA705" s="162" t="s">
        <v>19</v>
      </c>
      <c r="BB705" s="162" t="s">
        <v>19</v>
      </c>
      <c r="BC705" s="162" t="s">
        <v>19</v>
      </c>
      <c r="BD705" s="192"/>
      <c r="BE705" s="192" t="s">
        <v>19</v>
      </c>
      <c r="BF705" s="192" t="s">
        <v>19</v>
      </c>
      <c r="BG705" s="192" t="s">
        <v>19</v>
      </c>
      <c r="BH705" s="192" t="s">
        <v>19</v>
      </c>
      <c r="BI705" s="192" t="s">
        <v>19</v>
      </c>
      <c r="BJ705" s="192"/>
      <c r="BK705" s="192" t="s">
        <v>19</v>
      </c>
      <c r="BL705" s="192" t="s">
        <v>19</v>
      </c>
      <c r="BM705" s="192" t="s">
        <v>19</v>
      </c>
      <c r="BN705" s="192" t="s">
        <v>19</v>
      </c>
      <c r="BO705" s="192" t="s">
        <v>19</v>
      </c>
      <c r="BP705" s="194"/>
      <c r="BQ705" s="192" t="s">
        <v>19</v>
      </c>
      <c r="BR705" s="192" t="s">
        <v>19</v>
      </c>
      <c r="BS705" s="192" t="s">
        <v>3276</v>
      </c>
      <c r="BT705" s="192" t="s">
        <v>19</v>
      </c>
      <c r="BU705" s="195" t="b">
        <v>0</v>
      </c>
      <c r="BV705" s="195" t="b">
        <v>0</v>
      </c>
      <c r="BW705" s="195" t="b">
        <v>0</v>
      </c>
      <c r="BX705" s="193">
        <v>78.5</v>
      </c>
      <c r="BY705" s="197">
        <v>0.00318287037037037</v>
      </c>
      <c r="BZ705" s="192" t="s">
        <v>19</v>
      </c>
      <c r="CA705" s="192" t="s">
        <v>19</v>
      </c>
      <c r="CB705" s="192" t="s">
        <v>19</v>
      </c>
      <c r="CJ705" s="192"/>
      <c r="CK705" s="192"/>
      <c r="CL705" s="193">
        <v>0.0</v>
      </c>
      <c r="CM705" s="192"/>
      <c r="CN705" s="192"/>
      <c r="CO705" s="192"/>
      <c r="CP705" s="192"/>
      <c r="CQ705" s="192"/>
      <c r="CR705" s="192"/>
      <c r="CS705" s="192"/>
      <c r="CT705" s="192" t="s">
        <v>3286</v>
      </c>
    </row>
    <row r="706">
      <c r="A706" s="7" t="s">
        <v>3329</v>
      </c>
      <c r="B706" s="132" t="b">
        <v>1</v>
      </c>
      <c r="C706" s="162"/>
      <c r="D706" s="163" t="s">
        <v>3330</v>
      </c>
      <c r="E706" s="67" t="s">
        <v>350</v>
      </c>
      <c r="F706" s="133" t="s">
        <v>3266</v>
      </c>
      <c r="G706" s="162" t="s">
        <v>3331</v>
      </c>
      <c r="H706" s="162" t="s">
        <v>3332</v>
      </c>
      <c r="I706" s="7"/>
      <c r="J706" s="7"/>
      <c r="K706" s="7" t="s">
        <v>19</v>
      </c>
      <c r="L706" s="7" t="s">
        <v>19</v>
      </c>
      <c r="M706" s="7" t="s">
        <v>799</v>
      </c>
      <c r="N706" s="7" t="str">
        <f t="shared" si="5"/>
        <v>FALSE</v>
      </c>
      <c r="O706" s="162" t="s">
        <v>488</v>
      </c>
      <c r="P706" s="162" t="s">
        <v>3269</v>
      </c>
      <c r="Q706" s="162" t="s">
        <v>1823</v>
      </c>
      <c r="R706" s="162" t="s">
        <v>559</v>
      </c>
      <c r="S706" s="162" t="s">
        <v>1588</v>
      </c>
      <c r="T706" s="198">
        <v>41.66735549</v>
      </c>
      <c r="U706" s="199">
        <v>-83.10710284</v>
      </c>
      <c r="V706" s="191" t="s">
        <v>3320</v>
      </c>
      <c r="W706" s="192" t="s">
        <v>19</v>
      </c>
      <c r="X706" s="192" t="s">
        <v>805</v>
      </c>
      <c r="Y706" s="192" t="s">
        <v>19</v>
      </c>
      <c r="Z706" s="192" t="s">
        <v>879</v>
      </c>
      <c r="AA706" s="192" t="s">
        <v>880</v>
      </c>
      <c r="AB706" s="193">
        <v>2.46</v>
      </c>
      <c r="AC706" s="192" t="s">
        <v>16</v>
      </c>
      <c r="AD706" s="193"/>
      <c r="AE706" s="192" t="s">
        <v>16</v>
      </c>
      <c r="AF706" s="193">
        <v>5.0</v>
      </c>
      <c r="AG706" s="192" t="s">
        <v>19</v>
      </c>
      <c r="AH706" s="193">
        <v>25.38</v>
      </c>
      <c r="AI706" s="192" t="s">
        <v>19</v>
      </c>
      <c r="AJ706" s="192" t="s">
        <v>19</v>
      </c>
      <c r="AK706" s="192"/>
      <c r="AL706" s="192" t="s">
        <v>19</v>
      </c>
      <c r="AM706" s="162" t="s">
        <v>19</v>
      </c>
      <c r="AN706" s="162" t="s">
        <v>19</v>
      </c>
      <c r="AO706" s="154">
        <v>9.34</v>
      </c>
      <c r="AP706" s="162" t="s">
        <v>19</v>
      </c>
      <c r="AQ706" s="162" t="s">
        <v>19</v>
      </c>
      <c r="AR706" s="162" t="s">
        <v>19</v>
      </c>
      <c r="AS706" s="162" t="s">
        <v>19</v>
      </c>
      <c r="AT706" s="162" t="s">
        <v>19</v>
      </c>
      <c r="AU706" s="162" t="s">
        <v>19</v>
      </c>
      <c r="AV706" s="162" t="s">
        <v>19</v>
      </c>
      <c r="AW706" s="162" t="s">
        <v>19</v>
      </c>
      <c r="AX706" s="154">
        <v>3.08</v>
      </c>
      <c r="AY706" s="162" t="s">
        <v>19</v>
      </c>
      <c r="AZ706" s="162" t="s">
        <v>19</v>
      </c>
      <c r="BA706" s="162" t="s">
        <v>19</v>
      </c>
      <c r="BB706" s="162" t="s">
        <v>19</v>
      </c>
      <c r="BC706" s="162" t="s">
        <v>19</v>
      </c>
      <c r="BD706" s="192"/>
      <c r="BE706" s="192" t="s">
        <v>19</v>
      </c>
      <c r="BF706" s="192" t="s">
        <v>19</v>
      </c>
      <c r="BG706" s="192" t="s">
        <v>19</v>
      </c>
      <c r="BH706" s="192" t="s">
        <v>19</v>
      </c>
      <c r="BI706" s="192" t="s">
        <v>19</v>
      </c>
      <c r="BJ706" s="192"/>
      <c r="BK706" s="192" t="s">
        <v>19</v>
      </c>
      <c r="BL706" s="192" t="s">
        <v>19</v>
      </c>
      <c r="BM706" s="192" t="s">
        <v>19</v>
      </c>
      <c r="BN706" s="192" t="s">
        <v>19</v>
      </c>
      <c r="BO706" s="192" t="s">
        <v>19</v>
      </c>
      <c r="BP706" s="194"/>
      <c r="BQ706" s="192" t="s">
        <v>19</v>
      </c>
      <c r="BR706" s="192" t="s">
        <v>19</v>
      </c>
      <c r="BS706" s="192" t="s">
        <v>3276</v>
      </c>
      <c r="BT706" s="192" t="s">
        <v>19</v>
      </c>
      <c r="BU706" s="195" t="b">
        <v>0</v>
      </c>
      <c r="BV706" s="195" t="b">
        <v>0</v>
      </c>
      <c r="BW706" s="195" t="b">
        <v>0</v>
      </c>
      <c r="BX706" s="193">
        <v>78.5</v>
      </c>
      <c r="BY706" s="197">
        <v>0.00318287037037037</v>
      </c>
      <c r="BZ706" s="193">
        <v>79661.0</v>
      </c>
      <c r="CA706" s="193">
        <v>594.0</v>
      </c>
      <c r="CB706" s="192" t="s">
        <v>19</v>
      </c>
      <c r="CJ706" s="192"/>
      <c r="CK706" s="192"/>
      <c r="CL706" s="193">
        <v>0.0</v>
      </c>
      <c r="CM706" s="192"/>
      <c r="CN706" s="192"/>
      <c r="CO706" s="192"/>
      <c r="CP706" s="192"/>
      <c r="CQ706" s="192"/>
      <c r="CR706" s="192"/>
      <c r="CS706" s="192"/>
      <c r="CT706" s="192" t="s">
        <v>3270</v>
      </c>
    </row>
    <row r="707">
      <c r="A707" s="7" t="s">
        <v>3333</v>
      </c>
      <c r="B707" s="132" t="b">
        <v>1</v>
      </c>
      <c r="C707" s="162"/>
      <c r="D707" s="163" t="s">
        <v>3334</v>
      </c>
      <c r="E707" s="67" t="s">
        <v>350</v>
      </c>
      <c r="F707" s="133" t="s">
        <v>3266</v>
      </c>
      <c r="G707" s="162" t="s">
        <v>3335</v>
      </c>
      <c r="H707" s="162" t="s">
        <v>3336</v>
      </c>
      <c r="I707" s="7"/>
      <c r="J707" s="7"/>
      <c r="K707" s="7" t="s">
        <v>19</v>
      </c>
      <c r="L707" s="7" t="s">
        <v>19</v>
      </c>
      <c r="M707" s="7" t="s">
        <v>799</v>
      </c>
      <c r="N707" s="7" t="str">
        <f t="shared" si="5"/>
        <v>FALSE</v>
      </c>
      <c r="O707" s="162" t="s">
        <v>3291</v>
      </c>
      <c r="P707" s="162" t="s">
        <v>3292</v>
      </c>
      <c r="Q707" s="162" t="s">
        <v>3293</v>
      </c>
      <c r="R707" s="162" t="s">
        <v>559</v>
      </c>
      <c r="S707" s="162" t="s">
        <v>1588</v>
      </c>
      <c r="T707" s="198">
        <v>41.66735549</v>
      </c>
      <c r="U707" s="199">
        <v>-83.10710284</v>
      </c>
      <c r="V707" s="191" t="s">
        <v>3320</v>
      </c>
      <c r="W707" s="192" t="s">
        <v>19</v>
      </c>
      <c r="X707" s="192" t="s">
        <v>805</v>
      </c>
      <c r="Y707" s="192" t="s">
        <v>19</v>
      </c>
      <c r="Z707" s="192" t="s">
        <v>879</v>
      </c>
      <c r="AA707" s="192" t="s">
        <v>880</v>
      </c>
      <c r="AB707" s="193">
        <v>2.46</v>
      </c>
      <c r="AC707" s="192" t="s">
        <v>16</v>
      </c>
      <c r="AD707" s="193"/>
      <c r="AE707" s="192" t="s">
        <v>16</v>
      </c>
      <c r="AF707" s="193">
        <v>5.0</v>
      </c>
      <c r="AG707" s="192" t="s">
        <v>19</v>
      </c>
      <c r="AH707" s="193">
        <v>25.38</v>
      </c>
      <c r="AI707" s="192" t="s">
        <v>19</v>
      </c>
      <c r="AJ707" s="192" t="s">
        <v>19</v>
      </c>
      <c r="AK707" s="192"/>
      <c r="AL707" s="192" t="s">
        <v>19</v>
      </c>
      <c r="AM707" s="162" t="s">
        <v>19</v>
      </c>
      <c r="AN707" s="162" t="s">
        <v>19</v>
      </c>
      <c r="AO707" s="154">
        <v>9.34</v>
      </c>
      <c r="AP707" s="162" t="s">
        <v>19</v>
      </c>
      <c r="AQ707" s="162" t="s">
        <v>19</v>
      </c>
      <c r="AR707" s="162" t="s">
        <v>19</v>
      </c>
      <c r="AS707" s="162" t="s">
        <v>19</v>
      </c>
      <c r="AT707" s="162" t="s">
        <v>19</v>
      </c>
      <c r="AU707" s="162" t="s">
        <v>19</v>
      </c>
      <c r="AV707" s="162" t="s">
        <v>19</v>
      </c>
      <c r="AW707" s="162" t="s">
        <v>19</v>
      </c>
      <c r="AX707" s="154">
        <v>3.08</v>
      </c>
      <c r="AY707" s="162" t="s">
        <v>19</v>
      </c>
      <c r="AZ707" s="162" t="s">
        <v>19</v>
      </c>
      <c r="BA707" s="162" t="s">
        <v>19</v>
      </c>
      <c r="BB707" s="162" t="s">
        <v>19</v>
      </c>
      <c r="BC707" s="162" t="s">
        <v>19</v>
      </c>
      <c r="BD707" s="192"/>
      <c r="BE707" s="192" t="s">
        <v>19</v>
      </c>
      <c r="BF707" s="192" t="s">
        <v>19</v>
      </c>
      <c r="BG707" s="192" t="s">
        <v>19</v>
      </c>
      <c r="BH707" s="192" t="s">
        <v>19</v>
      </c>
      <c r="BI707" s="192" t="s">
        <v>19</v>
      </c>
      <c r="BJ707" s="192"/>
      <c r="BK707" s="192" t="s">
        <v>19</v>
      </c>
      <c r="BL707" s="192" t="s">
        <v>19</v>
      </c>
      <c r="BM707" s="192" t="s">
        <v>19</v>
      </c>
      <c r="BN707" s="192" t="s">
        <v>19</v>
      </c>
      <c r="BO707" s="192" t="s">
        <v>19</v>
      </c>
      <c r="BP707" s="194"/>
      <c r="BQ707" s="192" t="s">
        <v>19</v>
      </c>
      <c r="BR707" s="192" t="s">
        <v>19</v>
      </c>
      <c r="BS707" s="192" t="s">
        <v>3276</v>
      </c>
      <c r="BT707" s="192" t="s">
        <v>19</v>
      </c>
      <c r="BU707" s="195" t="b">
        <v>0</v>
      </c>
      <c r="BV707" s="195" t="b">
        <v>0</v>
      </c>
      <c r="BW707" s="195" t="b">
        <v>0</v>
      </c>
      <c r="BX707" s="193">
        <v>78.5</v>
      </c>
      <c r="BY707" s="197">
        <v>0.00318287037037037</v>
      </c>
      <c r="BZ707" s="193">
        <v>79661.0</v>
      </c>
      <c r="CA707" s="193">
        <v>594.0</v>
      </c>
      <c r="CB707" s="192" t="s">
        <v>19</v>
      </c>
      <c r="CJ707" s="192"/>
      <c r="CK707" s="192"/>
      <c r="CL707" s="193">
        <v>0.0</v>
      </c>
      <c r="CM707" s="192"/>
      <c r="CN707" s="192"/>
      <c r="CO707" s="192"/>
      <c r="CP707" s="192"/>
      <c r="CQ707" s="192"/>
      <c r="CR707" s="192"/>
      <c r="CS707" s="192"/>
      <c r="CT707" s="192" t="s">
        <v>3294</v>
      </c>
    </row>
    <row r="708">
      <c r="A708" s="7" t="s">
        <v>3337</v>
      </c>
      <c r="B708" s="132" t="b">
        <v>1</v>
      </c>
      <c r="C708" s="162"/>
      <c r="D708" s="163" t="s">
        <v>3338</v>
      </c>
      <c r="E708" s="67" t="s">
        <v>350</v>
      </c>
      <c r="F708" s="133" t="s">
        <v>3266</v>
      </c>
      <c r="G708" s="162" t="s">
        <v>3339</v>
      </c>
      <c r="H708" s="162" t="s">
        <v>3340</v>
      </c>
      <c r="I708" s="7"/>
      <c r="J708" s="7"/>
      <c r="K708" s="7" t="s">
        <v>19</v>
      </c>
      <c r="L708" s="7" t="s">
        <v>19</v>
      </c>
      <c r="M708" s="7" t="s">
        <v>560</v>
      </c>
      <c r="N708" s="7" t="str">
        <f t="shared" si="5"/>
        <v>FALSE</v>
      </c>
      <c r="O708" s="162" t="s">
        <v>16</v>
      </c>
      <c r="P708" s="162" t="s">
        <v>16</v>
      </c>
      <c r="Q708" s="162" t="s">
        <v>16</v>
      </c>
      <c r="R708" s="162" t="s">
        <v>559</v>
      </c>
      <c r="S708" s="162" t="s">
        <v>1588</v>
      </c>
      <c r="T708" s="198">
        <v>41.66735549</v>
      </c>
      <c r="U708" s="199">
        <v>-83.10710284</v>
      </c>
      <c r="V708" s="191" t="s">
        <v>3320</v>
      </c>
      <c r="W708" s="192" t="s">
        <v>19</v>
      </c>
      <c r="X708" s="192" t="s">
        <v>805</v>
      </c>
      <c r="Y708" s="192" t="s">
        <v>19</v>
      </c>
      <c r="Z708" s="192" t="s">
        <v>879</v>
      </c>
      <c r="AA708" s="192" t="s">
        <v>880</v>
      </c>
      <c r="AB708" s="193">
        <v>2.46</v>
      </c>
      <c r="AC708" s="192" t="s">
        <v>16</v>
      </c>
      <c r="AD708" s="193"/>
      <c r="AE708" s="192" t="s">
        <v>16</v>
      </c>
      <c r="AF708" s="193">
        <v>5.0</v>
      </c>
      <c r="AG708" s="192" t="s">
        <v>19</v>
      </c>
      <c r="AH708" s="193">
        <v>25.38</v>
      </c>
      <c r="AI708" s="192" t="s">
        <v>19</v>
      </c>
      <c r="AJ708" s="192" t="s">
        <v>19</v>
      </c>
      <c r="AK708" s="192"/>
      <c r="AL708" s="192" t="s">
        <v>19</v>
      </c>
      <c r="AM708" s="162" t="s">
        <v>19</v>
      </c>
      <c r="AN708" s="162" t="s">
        <v>19</v>
      </c>
      <c r="AO708" s="154">
        <v>9.34</v>
      </c>
      <c r="AP708" s="162" t="s">
        <v>19</v>
      </c>
      <c r="AQ708" s="162" t="s">
        <v>19</v>
      </c>
      <c r="AR708" s="162" t="s">
        <v>19</v>
      </c>
      <c r="AS708" s="162" t="s">
        <v>19</v>
      </c>
      <c r="AT708" s="162" t="s">
        <v>19</v>
      </c>
      <c r="AU708" s="162" t="s">
        <v>19</v>
      </c>
      <c r="AV708" s="162" t="s">
        <v>19</v>
      </c>
      <c r="AW708" s="162" t="s">
        <v>19</v>
      </c>
      <c r="AX708" s="154">
        <v>3.08</v>
      </c>
      <c r="AY708" s="162" t="s">
        <v>19</v>
      </c>
      <c r="AZ708" s="162" t="s">
        <v>19</v>
      </c>
      <c r="BA708" s="162" t="s">
        <v>19</v>
      </c>
      <c r="BB708" s="162" t="s">
        <v>19</v>
      </c>
      <c r="BC708" s="162" t="s">
        <v>19</v>
      </c>
      <c r="BD708" s="192"/>
      <c r="BE708" s="192" t="s">
        <v>19</v>
      </c>
      <c r="BF708" s="192" t="s">
        <v>19</v>
      </c>
      <c r="BG708" s="192" t="s">
        <v>19</v>
      </c>
      <c r="BH708" s="192" t="s">
        <v>19</v>
      </c>
      <c r="BI708" s="192" t="s">
        <v>19</v>
      </c>
      <c r="BJ708" s="192"/>
      <c r="BK708" s="192" t="s">
        <v>19</v>
      </c>
      <c r="BL708" s="192" t="s">
        <v>19</v>
      </c>
      <c r="BM708" s="192" t="s">
        <v>19</v>
      </c>
      <c r="BN708" s="192" t="s">
        <v>19</v>
      </c>
      <c r="BO708" s="192" t="s">
        <v>19</v>
      </c>
      <c r="BP708" s="194"/>
      <c r="BQ708" s="192" t="s">
        <v>19</v>
      </c>
      <c r="BR708" s="192" t="s">
        <v>19</v>
      </c>
      <c r="BS708" s="192" t="s">
        <v>3276</v>
      </c>
      <c r="BT708" s="192" t="s">
        <v>19</v>
      </c>
      <c r="BU708" s="195" t="b">
        <v>0</v>
      </c>
      <c r="BV708" s="195" t="b">
        <v>0</v>
      </c>
      <c r="BW708" s="195" t="b">
        <v>0</v>
      </c>
      <c r="BX708" s="193">
        <v>78.5</v>
      </c>
      <c r="BY708" s="197">
        <v>0.00318287037037037</v>
      </c>
      <c r="BZ708" s="193">
        <v>79661.0</v>
      </c>
      <c r="CA708" s="193">
        <v>594.0</v>
      </c>
      <c r="CB708" s="192" t="s">
        <v>19</v>
      </c>
      <c r="CJ708" s="192"/>
      <c r="CK708" s="192"/>
      <c r="CL708" s="193">
        <v>0.0</v>
      </c>
      <c r="CM708" s="192"/>
      <c r="CN708" s="192"/>
      <c r="CO708" s="192"/>
      <c r="CP708" s="192"/>
      <c r="CQ708" s="192"/>
      <c r="CR708" s="192"/>
      <c r="CS708" s="192"/>
      <c r="CT708" s="192" t="s">
        <v>3286</v>
      </c>
    </row>
    <row r="709">
      <c r="A709" s="7" t="s">
        <v>3341</v>
      </c>
      <c r="B709" s="132" t="b">
        <v>1</v>
      </c>
      <c r="C709" s="162"/>
      <c r="D709" s="163" t="s">
        <v>3342</v>
      </c>
      <c r="E709" s="67" t="s">
        <v>350</v>
      </c>
      <c r="F709" s="133" t="s">
        <v>3266</v>
      </c>
      <c r="G709" s="162" t="s">
        <v>3343</v>
      </c>
      <c r="H709" s="162" t="s">
        <v>3344</v>
      </c>
      <c r="I709" s="7"/>
      <c r="J709" s="7"/>
      <c r="K709" s="7" t="s">
        <v>19</v>
      </c>
      <c r="L709" s="7" t="s">
        <v>19</v>
      </c>
      <c r="M709" s="7" t="s">
        <v>799</v>
      </c>
      <c r="N709" s="7" t="str">
        <f t="shared" si="5"/>
        <v>FALSE</v>
      </c>
      <c r="O709" s="162" t="s">
        <v>488</v>
      </c>
      <c r="P709" s="162" t="s">
        <v>3269</v>
      </c>
      <c r="Q709" s="162" t="s">
        <v>1823</v>
      </c>
      <c r="R709" s="162" t="s">
        <v>559</v>
      </c>
      <c r="S709" s="162" t="s">
        <v>1588</v>
      </c>
      <c r="T709" s="198">
        <v>41.66736058</v>
      </c>
      <c r="U709" s="199">
        <v>-83.10710015</v>
      </c>
      <c r="V709" s="191" t="s">
        <v>3345</v>
      </c>
      <c r="W709" s="192" t="s">
        <v>19</v>
      </c>
      <c r="X709" s="192" t="s">
        <v>805</v>
      </c>
      <c r="Y709" s="192" t="s">
        <v>19</v>
      </c>
      <c r="Z709" s="192" t="s">
        <v>879</v>
      </c>
      <c r="AA709" s="192" t="s">
        <v>880</v>
      </c>
      <c r="AB709" s="193">
        <v>2.58</v>
      </c>
      <c r="AC709" s="192" t="s">
        <v>16</v>
      </c>
      <c r="AD709" s="193"/>
      <c r="AE709" s="193">
        <v>5.0</v>
      </c>
      <c r="AF709" s="193">
        <v>0.22</v>
      </c>
      <c r="AG709" s="192" t="s">
        <v>19</v>
      </c>
      <c r="AH709" s="193">
        <v>25.31</v>
      </c>
      <c r="AI709" s="192" t="s">
        <v>19</v>
      </c>
      <c r="AJ709" s="192" t="s">
        <v>19</v>
      </c>
      <c r="AK709" s="192"/>
      <c r="AL709" s="192" t="s">
        <v>19</v>
      </c>
      <c r="AM709" s="162" t="s">
        <v>19</v>
      </c>
      <c r="AN709" s="162" t="s">
        <v>19</v>
      </c>
      <c r="AO709" s="154">
        <v>9.23</v>
      </c>
      <c r="AP709" s="162" t="s">
        <v>19</v>
      </c>
      <c r="AQ709" s="162" t="s">
        <v>19</v>
      </c>
      <c r="AR709" s="162" t="s">
        <v>19</v>
      </c>
      <c r="AS709" s="162" t="s">
        <v>19</v>
      </c>
      <c r="AT709" s="162" t="s">
        <v>19</v>
      </c>
      <c r="AU709" s="162" t="s">
        <v>19</v>
      </c>
      <c r="AV709" s="162" t="s">
        <v>19</v>
      </c>
      <c r="AW709" s="162" t="s">
        <v>19</v>
      </c>
      <c r="AX709" s="154">
        <v>3.38</v>
      </c>
      <c r="AY709" s="162" t="s">
        <v>19</v>
      </c>
      <c r="AZ709" s="162" t="s">
        <v>19</v>
      </c>
      <c r="BA709" s="162" t="s">
        <v>19</v>
      </c>
      <c r="BB709" s="162" t="s">
        <v>19</v>
      </c>
      <c r="BC709" s="162" t="s">
        <v>19</v>
      </c>
      <c r="BD709" s="192"/>
      <c r="BE709" s="192" t="s">
        <v>19</v>
      </c>
      <c r="BF709" s="192" t="s">
        <v>19</v>
      </c>
      <c r="BG709" s="192" t="s">
        <v>19</v>
      </c>
      <c r="BH709" s="192" t="s">
        <v>19</v>
      </c>
      <c r="BI709" s="192" t="s">
        <v>19</v>
      </c>
      <c r="BJ709" s="192"/>
      <c r="BK709" s="192" t="s">
        <v>19</v>
      </c>
      <c r="BL709" s="192" t="s">
        <v>19</v>
      </c>
      <c r="BM709" s="192" t="s">
        <v>19</v>
      </c>
      <c r="BN709" s="192" t="s">
        <v>19</v>
      </c>
      <c r="BO709" s="192" t="s">
        <v>19</v>
      </c>
      <c r="BP709" s="194"/>
      <c r="BQ709" s="192" t="s">
        <v>19</v>
      </c>
      <c r="BR709" s="192" t="s">
        <v>19</v>
      </c>
      <c r="BS709" s="192" t="s">
        <v>3276</v>
      </c>
      <c r="BT709" s="192" t="s">
        <v>19</v>
      </c>
      <c r="BU709" s="195" t="b">
        <v>0</v>
      </c>
      <c r="BV709" s="195" t="b">
        <v>0</v>
      </c>
      <c r="BW709" s="195" t="b">
        <v>0</v>
      </c>
      <c r="BX709" s="193">
        <v>84.2</v>
      </c>
      <c r="BY709" s="197">
        <v>0.003263888888888889</v>
      </c>
      <c r="BZ709" s="192" t="s">
        <v>19</v>
      </c>
      <c r="CA709" s="192" t="s">
        <v>19</v>
      </c>
      <c r="CB709" s="192" t="s">
        <v>19</v>
      </c>
      <c r="CJ709" s="192"/>
      <c r="CK709" s="192"/>
      <c r="CL709" s="193">
        <v>0.0</v>
      </c>
      <c r="CM709" s="192"/>
      <c r="CN709" s="192"/>
      <c r="CO709" s="192"/>
      <c r="CP709" s="192"/>
      <c r="CQ709" s="192"/>
      <c r="CR709" s="192"/>
      <c r="CS709" s="192"/>
      <c r="CT709" s="192" t="s">
        <v>3270</v>
      </c>
    </row>
    <row r="710">
      <c r="A710" s="7" t="s">
        <v>3346</v>
      </c>
      <c r="B710" s="132" t="b">
        <v>1</v>
      </c>
      <c r="C710" s="162"/>
      <c r="D710" s="163" t="s">
        <v>3347</v>
      </c>
      <c r="E710" s="67" t="s">
        <v>350</v>
      </c>
      <c r="F710" s="133" t="s">
        <v>3266</v>
      </c>
      <c r="G710" s="162" t="s">
        <v>3348</v>
      </c>
      <c r="H710" s="162" t="s">
        <v>3349</v>
      </c>
      <c r="I710" s="7"/>
      <c r="J710" s="7"/>
      <c r="K710" s="7" t="s">
        <v>19</v>
      </c>
      <c r="L710" s="7" t="s">
        <v>19</v>
      </c>
      <c r="M710" s="7" t="s">
        <v>799</v>
      </c>
      <c r="N710" s="7" t="str">
        <f t="shared" si="5"/>
        <v>FALSE</v>
      </c>
      <c r="O710" s="162" t="s">
        <v>3291</v>
      </c>
      <c r="P710" s="162" t="s">
        <v>3292</v>
      </c>
      <c r="Q710" s="162" t="s">
        <v>3293</v>
      </c>
      <c r="R710" s="162" t="s">
        <v>559</v>
      </c>
      <c r="S710" s="162" t="s">
        <v>1588</v>
      </c>
      <c r="T710" s="198">
        <v>41.66736058</v>
      </c>
      <c r="U710" s="199">
        <v>-83.10710015</v>
      </c>
      <c r="V710" s="191" t="s">
        <v>3345</v>
      </c>
      <c r="W710" s="192" t="s">
        <v>19</v>
      </c>
      <c r="X710" s="192" t="s">
        <v>805</v>
      </c>
      <c r="Y710" s="192" t="s">
        <v>19</v>
      </c>
      <c r="Z710" s="192" t="s">
        <v>879</v>
      </c>
      <c r="AA710" s="192" t="s">
        <v>880</v>
      </c>
      <c r="AB710" s="193">
        <v>2.58</v>
      </c>
      <c r="AC710" s="192" t="s">
        <v>16</v>
      </c>
      <c r="AD710" s="193"/>
      <c r="AE710" s="193">
        <v>5.0</v>
      </c>
      <c r="AF710" s="193">
        <v>0.22</v>
      </c>
      <c r="AG710" s="192" t="s">
        <v>19</v>
      </c>
      <c r="AH710" s="193">
        <v>25.31</v>
      </c>
      <c r="AI710" s="192" t="s">
        <v>19</v>
      </c>
      <c r="AJ710" s="192" t="s">
        <v>19</v>
      </c>
      <c r="AK710" s="192"/>
      <c r="AL710" s="192" t="s">
        <v>19</v>
      </c>
      <c r="AM710" s="162" t="s">
        <v>19</v>
      </c>
      <c r="AN710" s="162" t="s">
        <v>19</v>
      </c>
      <c r="AO710" s="154">
        <v>9.23</v>
      </c>
      <c r="AP710" s="162" t="s">
        <v>19</v>
      </c>
      <c r="AQ710" s="162" t="s">
        <v>19</v>
      </c>
      <c r="AR710" s="162" t="s">
        <v>19</v>
      </c>
      <c r="AS710" s="162" t="s">
        <v>19</v>
      </c>
      <c r="AT710" s="162" t="s">
        <v>19</v>
      </c>
      <c r="AU710" s="162" t="s">
        <v>19</v>
      </c>
      <c r="AV710" s="162" t="s">
        <v>19</v>
      </c>
      <c r="AW710" s="162" t="s">
        <v>19</v>
      </c>
      <c r="AX710" s="154">
        <v>3.38</v>
      </c>
      <c r="AY710" s="162" t="s">
        <v>19</v>
      </c>
      <c r="AZ710" s="162" t="s">
        <v>19</v>
      </c>
      <c r="BA710" s="162" t="s">
        <v>19</v>
      </c>
      <c r="BB710" s="162" t="s">
        <v>19</v>
      </c>
      <c r="BC710" s="162" t="s">
        <v>19</v>
      </c>
      <c r="BD710" s="192"/>
      <c r="BE710" s="192" t="s">
        <v>19</v>
      </c>
      <c r="BF710" s="192" t="s">
        <v>19</v>
      </c>
      <c r="BG710" s="192" t="s">
        <v>19</v>
      </c>
      <c r="BH710" s="192" t="s">
        <v>19</v>
      </c>
      <c r="BI710" s="192" t="s">
        <v>19</v>
      </c>
      <c r="BJ710" s="192"/>
      <c r="BK710" s="192" t="s">
        <v>19</v>
      </c>
      <c r="BL710" s="192" t="s">
        <v>19</v>
      </c>
      <c r="BM710" s="192" t="s">
        <v>19</v>
      </c>
      <c r="BN710" s="192" t="s">
        <v>19</v>
      </c>
      <c r="BO710" s="192" t="s">
        <v>19</v>
      </c>
      <c r="BP710" s="194"/>
      <c r="BQ710" s="192" t="s">
        <v>19</v>
      </c>
      <c r="BR710" s="192" t="s">
        <v>19</v>
      </c>
      <c r="BS710" s="192" t="s">
        <v>3276</v>
      </c>
      <c r="BT710" s="192" t="s">
        <v>19</v>
      </c>
      <c r="BU710" s="195" t="b">
        <v>0</v>
      </c>
      <c r="BV710" s="195" t="b">
        <v>0</v>
      </c>
      <c r="BW710" s="195" t="b">
        <v>0</v>
      </c>
      <c r="BX710" s="193">
        <v>84.2</v>
      </c>
      <c r="BY710" s="197">
        <v>0.003263888888888889</v>
      </c>
      <c r="BZ710" s="192" t="s">
        <v>19</v>
      </c>
      <c r="CA710" s="192" t="s">
        <v>19</v>
      </c>
      <c r="CB710" s="192" t="s">
        <v>19</v>
      </c>
      <c r="CJ710" s="192"/>
      <c r="CK710" s="192"/>
      <c r="CL710" s="193">
        <v>0.0</v>
      </c>
      <c r="CM710" s="192"/>
      <c r="CN710" s="192"/>
      <c r="CO710" s="192"/>
      <c r="CP710" s="192"/>
      <c r="CQ710" s="192"/>
      <c r="CR710" s="192"/>
      <c r="CS710" s="192"/>
      <c r="CT710" s="192" t="s">
        <v>3294</v>
      </c>
    </row>
    <row r="711">
      <c r="A711" s="7" t="s">
        <v>3350</v>
      </c>
      <c r="B711" s="132" t="b">
        <v>1</v>
      </c>
      <c r="C711" s="162"/>
      <c r="D711" s="163" t="s">
        <v>3351</v>
      </c>
      <c r="E711" s="67" t="s">
        <v>350</v>
      </c>
      <c r="F711" s="133" t="s">
        <v>3266</v>
      </c>
      <c r="G711" s="162" t="s">
        <v>3352</v>
      </c>
      <c r="H711" s="162" t="s">
        <v>3353</v>
      </c>
      <c r="I711" s="7"/>
      <c r="J711" s="7"/>
      <c r="K711" s="7" t="s">
        <v>19</v>
      </c>
      <c r="L711" s="7" t="s">
        <v>19</v>
      </c>
      <c r="M711" s="7" t="s">
        <v>560</v>
      </c>
      <c r="N711" s="7" t="str">
        <f t="shared" si="5"/>
        <v>FALSE</v>
      </c>
      <c r="O711" s="162" t="s">
        <v>16</v>
      </c>
      <c r="P711" s="162" t="s">
        <v>16</v>
      </c>
      <c r="Q711" s="162" t="s">
        <v>16</v>
      </c>
      <c r="R711" s="162" t="s">
        <v>559</v>
      </c>
      <c r="S711" s="162" t="s">
        <v>1588</v>
      </c>
      <c r="T711" s="198">
        <v>41.66736058</v>
      </c>
      <c r="U711" s="199">
        <v>-83.10710015</v>
      </c>
      <c r="V711" s="191" t="s">
        <v>3345</v>
      </c>
      <c r="W711" s="192" t="s">
        <v>19</v>
      </c>
      <c r="X711" s="192" t="s">
        <v>805</v>
      </c>
      <c r="Y711" s="192" t="s">
        <v>19</v>
      </c>
      <c r="Z711" s="192" t="s">
        <v>879</v>
      </c>
      <c r="AA711" s="192" t="s">
        <v>880</v>
      </c>
      <c r="AB711" s="193">
        <v>2.58</v>
      </c>
      <c r="AC711" s="192" t="s">
        <v>16</v>
      </c>
      <c r="AD711" s="193"/>
      <c r="AE711" s="193">
        <v>5.0</v>
      </c>
      <c r="AF711" s="193">
        <v>0.22</v>
      </c>
      <c r="AG711" s="192" t="s">
        <v>19</v>
      </c>
      <c r="AH711" s="193">
        <v>25.31</v>
      </c>
      <c r="AI711" s="192" t="s">
        <v>19</v>
      </c>
      <c r="AJ711" s="192" t="s">
        <v>19</v>
      </c>
      <c r="AK711" s="192"/>
      <c r="AL711" s="192" t="s">
        <v>19</v>
      </c>
      <c r="AM711" s="162" t="s">
        <v>19</v>
      </c>
      <c r="AN711" s="162" t="s">
        <v>19</v>
      </c>
      <c r="AO711" s="154">
        <v>9.23</v>
      </c>
      <c r="AP711" s="162" t="s">
        <v>19</v>
      </c>
      <c r="AQ711" s="162" t="s">
        <v>19</v>
      </c>
      <c r="AR711" s="162" t="s">
        <v>19</v>
      </c>
      <c r="AS711" s="162" t="s">
        <v>19</v>
      </c>
      <c r="AT711" s="162" t="s">
        <v>19</v>
      </c>
      <c r="AU711" s="162" t="s">
        <v>19</v>
      </c>
      <c r="AV711" s="162" t="s">
        <v>19</v>
      </c>
      <c r="AW711" s="162" t="s">
        <v>19</v>
      </c>
      <c r="AX711" s="154">
        <v>3.38</v>
      </c>
      <c r="AY711" s="162" t="s">
        <v>19</v>
      </c>
      <c r="AZ711" s="162" t="s">
        <v>19</v>
      </c>
      <c r="BA711" s="162" t="s">
        <v>19</v>
      </c>
      <c r="BB711" s="162" t="s">
        <v>19</v>
      </c>
      <c r="BC711" s="162" t="s">
        <v>19</v>
      </c>
      <c r="BD711" s="192"/>
      <c r="BE711" s="192" t="s">
        <v>19</v>
      </c>
      <c r="BF711" s="192" t="s">
        <v>19</v>
      </c>
      <c r="BG711" s="192" t="s">
        <v>19</v>
      </c>
      <c r="BH711" s="192" t="s">
        <v>19</v>
      </c>
      <c r="BI711" s="192" t="s">
        <v>19</v>
      </c>
      <c r="BJ711" s="192"/>
      <c r="BK711" s="192" t="s">
        <v>19</v>
      </c>
      <c r="BL711" s="192" t="s">
        <v>19</v>
      </c>
      <c r="BM711" s="192" t="s">
        <v>19</v>
      </c>
      <c r="BN711" s="192" t="s">
        <v>19</v>
      </c>
      <c r="BO711" s="192" t="s">
        <v>19</v>
      </c>
      <c r="BP711" s="194"/>
      <c r="BQ711" s="192" t="s">
        <v>19</v>
      </c>
      <c r="BR711" s="192" t="s">
        <v>19</v>
      </c>
      <c r="BS711" s="192" t="s">
        <v>3276</v>
      </c>
      <c r="BT711" s="192" t="s">
        <v>19</v>
      </c>
      <c r="BU711" s="195" t="b">
        <v>0</v>
      </c>
      <c r="BV711" s="195" t="b">
        <v>0</v>
      </c>
      <c r="BW711" s="195" t="b">
        <v>0</v>
      </c>
      <c r="BX711" s="193">
        <v>84.2</v>
      </c>
      <c r="BY711" s="197">
        <v>0.003263888888888889</v>
      </c>
      <c r="BZ711" s="192" t="s">
        <v>19</v>
      </c>
      <c r="CA711" s="192" t="s">
        <v>19</v>
      </c>
      <c r="CB711" s="192" t="s">
        <v>19</v>
      </c>
      <c r="CJ711" s="192"/>
      <c r="CK711" s="192"/>
      <c r="CL711" s="193">
        <v>0.0</v>
      </c>
      <c r="CM711" s="192"/>
      <c r="CN711" s="192"/>
      <c r="CO711" s="192"/>
      <c r="CP711" s="192"/>
      <c r="CQ711" s="192"/>
      <c r="CR711" s="192"/>
      <c r="CS711" s="192"/>
      <c r="CT711" s="192" t="s">
        <v>3286</v>
      </c>
    </row>
    <row r="712">
      <c r="A712" s="7" t="s">
        <v>3354</v>
      </c>
      <c r="B712" s="132" t="b">
        <v>1</v>
      </c>
      <c r="C712" s="162"/>
      <c r="D712" s="163" t="s">
        <v>3355</v>
      </c>
      <c r="E712" s="67" t="s">
        <v>350</v>
      </c>
      <c r="F712" s="133" t="s">
        <v>3266</v>
      </c>
      <c r="G712" s="162" t="s">
        <v>3356</v>
      </c>
      <c r="H712" s="162" t="s">
        <v>3357</v>
      </c>
      <c r="I712" s="7"/>
      <c r="J712" s="7"/>
      <c r="K712" s="7" t="s">
        <v>19</v>
      </c>
      <c r="L712" s="7" t="s">
        <v>19</v>
      </c>
      <c r="M712" s="7" t="s">
        <v>799</v>
      </c>
      <c r="N712" s="7" t="str">
        <f t="shared" si="5"/>
        <v>FALSE</v>
      </c>
      <c r="O712" s="162" t="s">
        <v>488</v>
      </c>
      <c r="P712" s="162" t="s">
        <v>3269</v>
      </c>
      <c r="Q712" s="162" t="s">
        <v>1823</v>
      </c>
      <c r="R712" s="162" t="s">
        <v>559</v>
      </c>
      <c r="S712" s="162" t="s">
        <v>1588</v>
      </c>
      <c r="T712" s="198">
        <v>41.66736058</v>
      </c>
      <c r="U712" s="199">
        <v>-83.10710015</v>
      </c>
      <c r="V712" s="191" t="s">
        <v>3345</v>
      </c>
      <c r="W712" s="192" t="s">
        <v>19</v>
      </c>
      <c r="X712" s="192" t="s">
        <v>805</v>
      </c>
      <c r="Y712" s="192" t="s">
        <v>19</v>
      </c>
      <c r="Z712" s="192" t="s">
        <v>879</v>
      </c>
      <c r="AA712" s="192" t="s">
        <v>880</v>
      </c>
      <c r="AB712" s="193">
        <v>2.58</v>
      </c>
      <c r="AC712" s="192" t="s">
        <v>16</v>
      </c>
      <c r="AD712" s="193"/>
      <c r="AE712" s="192" t="s">
        <v>16</v>
      </c>
      <c r="AF712" s="193">
        <v>5.0</v>
      </c>
      <c r="AG712" s="192" t="s">
        <v>19</v>
      </c>
      <c r="AH712" s="193">
        <v>25.31</v>
      </c>
      <c r="AI712" s="192" t="s">
        <v>19</v>
      </c>
      <c r="AJ712" s="192" t="s">
        <v>19</v>
      </c>
      <c r="AK712" s="192"/>
      <c r="AL712" s="192" t="s">
        <v>19</v>
      </c>
      <c r="AM712" s="162" t="s">
        <v>19</v>
      </c>
      <c r="AN712" s="162" t="s">
        <v>19</v>
      </c>
      <c r="AO712" s="154">
        <v>9.23</v>
      </c>
      <c r="AP712" s="162" t="s">
        <v>19</v>
      </c>
      <c r="AQ712" s="162" t="s">
        <v>19</v>
      </c>
      <c r="AR712" s="162" t="s">
        <v>19</v>
      </c>
      <c r="AS712" s="162" t="s">
        <v>19</v>
      </c>
      <c r="AT712" s="162" t="s">
        <v>19</v>
      </c>
      <c r="AU712" s="162" t="s">
        <v>19</v>
      </c>
      <c r="AV712" s="162" t="s">
        <v>19</v>
      </c>
      <c r="AW712" s="162" t="s">
        <v>19</v>
      </c>
      <c r="AX712" s="154">
        <v>3.38</v>
      </c>
      <c r="AY712" s="162" t="s">
        <v>19</v>
      </c>
      <c r="AZ712" s="162" t="s">
        <v>19</v>
      </c>
      <c r="BA712" s="162" t="s">
        <v>19</v>
      </c>
      <c r="BB712" s="162" t="s">
        <v>19</v>
      </c>
      <c r="BC712" s="162" t="s">
        <v>19</v>
      </c>
      <c r="BD712" s="192"/>
      <c r="BE712" s="192" t="s">
        <v>19</v>
      </c>
      <c r="BF712" s="192" t="s">
        <v>19</v>
      </c>
      <c r="BG712" s="192" t="s">
        <v>19</v>
      </c>
      <c r="BH712" s="192" t="s">
        <v>19</v>
      </c>
      <c r="BI712" s="192" t="s">
        <v>19</v>
      </c>
      <c r="BJ712" s="192"/>
      <c r="BK712" s="192" t="s">
        <v>19</v>
      </c>
      <c r="BL712" s="192" t="s">
        <v>19</v>
      </c>
      <c r="BM712" s="192" t="s">
        <v>19</v>
      </c>
      <c r="BN712" s="192" t="s">
        <v>19</v>
      </c>
      <c r="BO712" s="192" t="s">
        <v>19</v>
      </c>
      <c r="BP712" s="194"/>
      <c r="BQ712" s="192" t="s">
        <v>19</v>
      </c>
      <c r="BR712" s="192" t="s">
        <v>19</v>
      </c>
      <c r="BS712" s="192" t="s">
        <v>3276</v>
      </c>
      <c r="BT712" s="192" t="s">
        <v>19</v>
      </c>
      <c r="BU712" s="195" t="b">
        <v>0</v>
      </c>
      <c r="BV712" s="195" t="b">
        <v>0</v>
      </c>
      <c r="BW712" s="195" t="b">
        <v>0</v>
      </c>
      <c r="BX712" s="193">
        <v>84.2</v>
      </c>
      <c r="BY712" s="197">
        <v>0.003263888888888889</v>
      </c>
      <c r="BZ712" s="193">
        <v>25708.0</v>
      </c>
      <c r="CA712" s="193">
        <v>542.0</v>
      </c>
      <c r="CB712" s="192" t="s">
        <v>19</v>
      </c>
      <c r="CJ712" s="192"/>
      <c r="CK712" s="192"/>
      <c r="CL712" s="193">
        <v>0.0</v>
      </c>
      <c r="CM712" s="192"/>
      <c r="CN712" s="192"/>
      <c r="CO712" s="192"/>
      <c r="CP712" s="192"/>
      <c r="CQ712" s="192"/>
      <c r="CR712" s="192"/>
      <c r="CS712" s="192"/>
      <c r="CT712" s="192" t="s">
        <v>3270</v>
      </c>
    </row>
    <row r="713">
      <c r="A713" s="7" t="s">
        <v>3358</v>
      </c>
      <c r="B713" s="132" t="b">
        <v>1</v>
      </c>
      <c r="C713" s="162"/>
      <c r="D713" s="163" t="s">
        <v>3359</v>
      </c>
      <c r="E713" s="67" t="s">
        <v>350</v>
      </c>
      <c r="F713" s="133" t="s">
        <v>3266</v>
      </c>
      <c r="G713" s="162" t="s">
        <v>3360</v>
      </c>
      <c r="H713" s="162" t="s">
        <v>3361</v>
      </c>
      <c r="I713" s="7"/>
      <c r="J713" s="7"/>
      <c r="K713" s="7" t="s">
        <v>19</v>
      </c>
      <c r="L713" s="7" t="s">
        <v>19</v>
      </c>
      <c r="M713" s="7" t="s">
        <v>799</v>
      </c>
      <c r="N713" s="7" t="str">
        <f t="shared" si="5"/>
        <v>FALSE</v>
      </c>
      <c r="O713" s="162" t="s">
        <v>3291</v>
      </c>
      <c r="P713" s="162" t="s">
        <v>3292</v>
      </c>
      <c r="Q713" s="162" t="s">
        <v>3293</v>
      </c>
      <c r="R713" s="162" t="s">
        <v>559</v>
      </c>
      <c r="S713" s="162" t="s">
        <v>1588</v>
      </c>
      <c r="T713" s="198">
        <v>41.66736058</v>
      </c>
      <c r="U713" s="199">
        <v>-83.10710015</v>
      </c>
      <c r="V713" s="191" t="s">
        <v>3345</v>
      </c>
      <c r="W713" s="192" t="s">
        <v>19</v>
      </c>
      <c r="X713" s="192" t="s">
        <v>805</v>
      </c>
      <c r="Y713" s="192" t="s">
        <v>19</v>
      </c>
      <c r="Z713" s="192" t="s">
        <v>879</v>
      </c>
      <c r="AA713" s="192" t="s">
        <v>880</v>
      </c>
      <c r="AB713" s="193">
        <v>2.58</v>
      </c>
      <c r="AC713" s="192" t="s">
        <v>16</v>
      </c>
      <c r="AD713" s="193"/>
      <c r="AE713" s="192" t="s">
        <v>16</v>
      </c>
      <c r="AF713" s="193">
        <v>5.0</v>
      </c>
      <c r="AG713" s="192" t="s">
        <v>19</v>
      </c>
      <c r="AH713" s="193">
        <v>25.31</v>
      </c>
      <c r="AI713" s="192" t="s">
        <v>19</v>
      </c>
      <c r="AJ713" s="192" t="s">
        <v>19</v>
      </c>
      <c r="AK713" s="192"/>
      <c r="AL713" s="192" t="s">
        <v>19</v>
      </c>
      <c r="AM713" s="162" t="s">
        <v>19</v>
      </c>
      <c r="AN713" s="162" t="s">
        <v>19</v>
      </c>
      <c r="AO713" s="154">
        <v>9.23</v>
      </c>
      <c r="AP713" s="162" t="s">
        <v>19</v>
      </c>
      <c r="AQ713" s="162" t="s">
        <v>19</v>
      </c>
      <c r="AR713" s="162" t="s">
        <v>19</v>
      </c>
      <c r="AS713" s="162" t="s">
        <v>19</v>
      </c>
      <c r="AT713" s="162" t="s">
        <v>19</v>
      </c>
      <c r="AU713" s="162" t="s">
        <v>19</v>
      </c>
      <c r="AV713" s="162" t="s">
        <v>19</v>
      </c>
      <c r="AW713" s="162" t="s">
        <v>19</v>
      </c>
      <c r="AX713" s="154">
        <v>3.38</v>
      </c>
      <c r="AY713" s="162" t="s">
        <v>19</v>
      </c>
      <c r="AZ713" s="162" t="s">
        <v>19</v>
      </c>
      <c r="BA713" s="162" t="s">
        <v>19</v>
      </c>
      <c r="BB713" s="162" t="s">
        <v>19</v>
      </c>
      <c r="BC713" s="162" t="s">
        <v>19</v>
      </c>
      <c r="BD713" s="192"/>
      <c r="BE713" s="192" t="s">
        <v>19</v>
      </c>
      <c r="BF713" s="192" t="s">
        <v>19</v>
      </c>
      <c r="BG713" s="192" t="s">
        <v>19</v>
      </c>
      <c r="BH713" s="192" t="s">
        <v>19</v>
      </c>
      <c r="BI713" s="192" t="s">
        <v>19</v>
      </c>
      <c r="BJ713" s="192"/>
      <c r="BK713" s="192" t="s">
        <v>19</v>
      </c>
      <c r="BL713" s="192" t="s">
        <v>19</v>
      </c>
      <c r="BM713" s="192" t="s">
        <v>19</v>
      </c>
      <c r="BN713" s="192" t="s">
        <v>19</v>
      </c>
      <c r="BO713" s="192" t="s">
        <v>19</v>
      </c>
      <c r="BP713" s="194"/>
      <c r="BQ713" s="192" t="s">
        <v>19</v>
      </c>
      <c r="BR713" s="192" t="s">
        <v>19</v>
      </c>
      <c r="BS713" s="192" t="s">
        <v>3276</v>
      </c>
      <c r="BT713" s="192" t="s">
        <v>19</v>
      </c>
      <c r="BU713" s="195" t="b">
        <v>0</v>
      </c>
      <c r="BV713" s="195" t="b">
        <v>0</v>
      </c>
      <c r="BW713" s="195" t="b">
        <v>0</v>
      </c>
      <c r="BX713" s="193">
        <v>84.2</v>
      </c>
      <c r="BY713" s="197">
        <v>0.003263888888888889</v>
      </c>
      <c r="BZ713" s="193">
        <v>25708.0</v>
      </c>
      <c r="CA713" s="193">
        <v>542.0</v>
      </c>
      <c r="CB713" s="192" t="s">
        <v>19</v>
      </c>
      <c r="CJ713" s="192"/>
      <c r="CK713" s="192"/>
      <c r="CL713" s="193">
        <v>0.0</v>
      </c>
      <c r="CM713" s="192"/>
      <c r="CN713" s="192"/>
      <c r="CO713" s="192"/>
      <c r="CP713" s="192"/>
      <c r="CQ713" s="192"/>
      <c r="CR713" s="192"/>
      <c r="CS713" s="192"/>
      <c r="CT713" s="192" t="s">
        <v>3294</v>
      </c>
    </row>
    <row r="714">
      <c r="A714" s="7" t="s">
        <v>3362</v>
      </c>
      <c r="B714" s="132" t="b">
        <v>1</v>
      </c>
      <c r="C714" s="162"/>
      <c r="D714" s="163" t="s">
        <v>3363</v>
      </c>
      <c r="E714" s="67" t="s">
        <v>350</v>
      </c>
      <c r="F714" s="133" t="s">
        <v>3266</v>
      </c>
      <c r="G714" s="162" t="s">
        <v>3364</v>
      </c>
      <c r="H714" s="162" t="s">
        <v>3365</v>
      </c>
      <c r="I714" s="7"/>
      <c r="J714" s="7"/>
      <c r="K714" s="7" t="s">
        <v>19</v>
      </c>
      <c r="L714" s="7" t="s">
        <v>19</v>
      </c>
      <c r="M714" s="7" t="s">
        <v>560</v>
      </c>
      <c r="N714" s="7" t="str">
        <f t="shared" si="5"/>
        <v>FALSE</v>
      </c>
      <c r="O714" s="162" t="s">
        <v>16</v>
      </c>
      <c r="P714" s="162" t="s">
        <v>16</v>
      </c>
      <c r="Q714" s="162" t="s">
        <v>16</v>
      </c>
      <c r="R714" s="162" t="s">
        <v>559</v>
      </c>
      <c r="S714" s="162" t="s">
        <v>1588</v>
      </c>
      <c r="T714" s="198">
        <v>41.66736058</v>
      </c>
      <c r="U714" s="199">
        <v>-83.10710015</v>
      </c>
      <c r="V714" s="191" t="s">
        <v>3345</v>
      </c>
      <c r="W714" s="192" t="s">
        <v>19</v>
      </c>
      <c r="X714" s="192" t="s">
        <v>805</v>
      </c>
      <c r="Y714" s="192" t="s">
        <v>19</v>
      </c>
      <c r="Z714" s="192" t="s">
        <v>879</v>
      </c>
      <c r="AA714" s="192" t="s">
        <v>880</v>
      </c>
      <c r="AB714" s="193">
        <v>2.58</v>
      </c>
      <c r="AC714" s="192" t="s">
        <v>16</v>
      </c>
      <c r="AD714" s="193"/>
      <c r="AE714" s="192" t="s">
        <v>16</v>
      </c>
      <c r="AF714" s="193">
        <v>5.0</v>
      </c>
      <c r="AG714" s="192" t="s">
        <v>19</v>
      </c>
      <c r="AH714" s="193">
        <v>25.31</v>
      </c>
      <c r="AI714" s="192" t="s">
        <v>19</v>
      </c>
      <c r="AJ714" s="192" t="s">
        <v>19</v>
      </c>
      <c r="AK714" s="192"/>
      <c r="AL714" s="192" t="s">
        <v>19</v>
      </c>
      <c r="AM714" s="162" t="s">
        <v>19</v>
      </c>
      <c r="AN714" s="162" t="s">
        <v>19</v>
      </c>
      <c r="AO714" s="154">
        <v>9.23</v>
      </c>
      <c r="AP714" s="162" t="s">
        <v>19</v>
      </c>
      <c r="AQ714" s="162" t="s">
        <v>19</v>
      </c>
      <c r="AR714" s="162" t="s">
        <v>19</v>
      </c>
      <c r="AS714" s="162" t="s">
        <v>19</v>
      </c>
      <c r="AT714" s="162" t="s">
        <v>19</v>
      </c>
      <c r="AU714" s="162" t="s">
        <v>19</v>
      </c>
      <c r="AV714" s="162" t="s">
        <v>19</v>
      </c>
      <c r="AW714" s="162" t="s">
        <v>19</v>
      </c>
      <c r="AX714" s="154">
        <v>3.38</v>
      </c>
      <c r="AY714" s="162" t="s">
        <v>19</v>
      </c>
      <c r="AZ714" s="162" t="s">
        <v>19</v>
      </c>
      <c r="BA714" s="162" t="s">
        <v>19</v>
      </c>
      <c r="BB714" s="162" t="s">
        <v>19</v>
      </c>
      <c r="BC714" s="162" t="s">
        <v>19</v>
      </c>
      <c r="BD714" s="192"/>
      <c r="BE714" s="192" t="s">
        <v>19</v>
      </c>
      <c r="BF714" s="192" t="s">
        <v>19</v>
      </c>
      <c r="BG714" s="192" t="s">
        <v>19</v>
      </c>
      <c r="BH714" s="192" t="s">
        <v>19</v>
      </c>
      <c r="BI714" s="192" t="s">
        <v>19</v>
      </c>
      <c r="BJ714" s="192"/>
      <c r="BK714" s="192" t="s">
        <v>19</v>
      </c>
      <c r="BL714" s="192" t="s">
        <v>19</v>
      </c>
      <c r="BM714" s="192" t="s">
        <v>19</v>
      </c>
      <c r="BN714" s="192" t="s">
        <v>19</v>
      </c>
      <c r="BO714" s="192" t="s">
        <v>19</v>
      </c>
      <c r="BP714" s="194"/>
      <c r="BQ714" s="192" t="s">
        <v>19</v>
      </c>
      <c r="BR714" s="192" t="s">
        <v>19</v>
      </c>
      <c r="BS714" s="192" t="s">
        <v>3276</v>
      </c>
      <c r="BT714" s="192" t="s">
        <v>19</v>
      </c>
      <c r="BU714" s="195" t="b">
        <v>0</v>
      </c>
      <c r="BV714" s="195" t="b">
        <v>0</v>
      </c>
      <c r="BW714" s="195" t="b">
        <v>0</v>
      </c>
      <c r="BX714" s="193">
        <v>84.2</v>
      </c>
      <c r="BY714" s="197">
        <v>0.003263888888888889</v>
      </c>
      <c r="BZ714" s="193">
        <v>25708.0</v>
      </c>
      <c r="CA714" s="193">
        <v>542.0</v>
      </c>
      <c r="CB714" s="192" t="s">
        <v>19</v>
      </c>
      <c r="CJ714" s="192"/>
      <c r="CK714" s="192"/>
      <c r="CL714" s="193">
        <v>0.0</v>
      </c>
      <c r="CM714" s="192"/>
      <c r="CN714" s="192"/>
      <c r="CO714" s="192"/>
      <c r="CP714" s="192"/>
      <c r="CQ714" s="192"/>
      <c r="CR714" s="192"/>
      <c r="CS714" s="192"/>
      <c r="CT714" s="192" t="s">
        <v>3286</v>
      </c>
    </row>
    <row r="715">
      <c r="A715" s="7" t="s">
        <v>3366</v>
      </c>
      <c r="B715" s="132" t="b">
        <v>1</v>
      </c>
      <c r="C715" s="162"/>
      <c r="D715" s="163" t="s">
        <v>3367</v>
      </c>
      <c r="E715" s="67" t="s">
        <v>350</v>
      </c>
      <c r="F715" s="133" t="s">
        <v>3266</v>
      </c>
      <c r="G715" s="162" t="s">
        <v>3368</v>
      </c>
      <c r="H715" s="162" t="s">
        <v>3369</v>
      </c>
      <c r="I715" s="7"/>
      <c r="J715" s="7"/>
      <c r="K715" s="7" t="s">
        <v>19</v>
      </c>
      <c r="L715" s="7" t="s">
        <v>19</v>
      </c>
      <c r="M715" s="7" t="s">
        <v>799</v>
      </c>
      <c r="N715" s="7" t="str">
        <f t="shared" si="5"/>
        <v>FALSE</v>
      </c>
      <c r="O715" s="162" t="s">
        <v>488</v>
      </c>
      <c r="P715" s="162" t="s">
        <v>3269</v>
      </c>
      <c r="Q715" s="162" t="s">
        <v>1823</v>
      </c>
      <c r="R715" s="162" t="s">
        <v>559</v>
      </c>
      <c r="S715" s="162" t="s">
        <v>1588</v>
      </c>
      <c r="T715" s="198">
        <v>41.70343145</v>
      </c>
      <c r="U715" s="199">
        <v>-83.07077697</v>
      </c>
      <c r="V715" s="191" t="s">
        <v>3370</v>
      </c>
      <c r="W715" s="192" t="s">
        <v>19</v>
      </c>
      <c r="X715" s="192" t="s">
        <v>805</v>
      </c>
      <c r="Y715" s="192" t="s">
        <v>19</v>
      </c>
      <c r="Z715" s="192" t="s">
        <v>879</v>
      </c>
      <c r="AA715" s="192" t="s">
        <v>880</v>
      </c>
      <c r="AB715" s="193">
        <v>2.55</v>
      </c>
      <c r="AC715" s="192" t="s">
        <v>16</v>
      </c>
      <c r="AD715" s="193"/>
      <c r="AE715" s="193">
        <v>5.0</v>
      </c>
      <c r="AF715" s="193">
        <v>0.22</v>
      </c>
      <c r="AG715" s="192" t="s">
        <v>19</v>
      </c>
      <c r="AH715" s="193">
        <v>25.09</v>
      </c>
      <c r="AI715" s="192" t="s">
        <v>19</v>
      </c>
      <c r="AJ715" s="192" t="s">
        <v>19</v>
      </c>
      <c r="AK715" s="192"/>
      <c r="AL715" s="192" t="s">
        <v>19</v>
      </c>
      <c r="AM715" s="162" t="s">
        <v>19</v>
      </c>
      <c r="AN715" s="162" t="s">
        <v>19</v>
      </c>
      <c r="AO715" s="154">
        <v>8.4</v>
      </c>
      <c r="AP715" s="162" t="s">
        <v>19</v>
      </c>
      <c r="AQ715" s="162" t="s">
        <v>19</v>
      </c>
      <c r="AR715" s="162" t="s">
        <v>19</v>
      </c>
      <c r="AS715" s="162" t="s">
        <v>19</v>
      </c>
      <c r="AT715" s="162" t="s">
        <v>19</v>
      </c>
      <c r="AU715" s="162" t="s">
        <v>19</v>
      </c>
      <c r="AV715" s="162" t="s">
        <v>19</v>
      </c>
      <c r="AW715" s="162" t="s">
        <v>19</v>
      </c>
      <c r="AX715" s="154">
        <v>3.89</v>
      </c>
      <c r="AY715" s="162" t="s">
        <v>19</v>
      </c>
      <c r="AZ715" s="162" t="s">
        <v>19</v>
      </c>
      <c r="BA715" s="162" t="s">
        <v>19</v>
      </c>
      <c r="BB715" s="162" t="s">
        <v>19</v>
      </c>
      <c r="BC715" s="162" t="s">
        <v>19</v>
      </c>
      <c r="BD715" s="192"/>
      <c r="BE715" s="192" t="s">
        <v>19</v>
      </c>
      <c r="BF715" s="192" t="s">
        <v>19</v>
      </c>
      <c r="BG715" s="192" t="s">
        <v>19</v>
      </c>
      <c r="BH715" s="192" t="s">
        <v>19</v>
      </c>
      <c r="BI715" s="192" t="s">
        <v>19</v>
      </c>
      <c r="BJ715" s="192"/>
      <c r="BK715" s="192" t="s">
        <v>19</v>
      </c>
      <c r="BL715" s="192" t="s">
        <v>19</v>
      </c>
      <c r="BM715" s="192" t="s">
        <v>19</v>
      </c>
      <c r="BN715" s="192" t="s">
        <v>19</v>
      </c>
      <c r="BO715" s="192" t="s">
        <v>19</v>
      </c>
      <c r="BP715" s="194"/>
      <c r="BQ715" s="192" t="s">
        <v>19</v>
      </c>
      <c r="BR715" s="192" t="s">
        <v>19</v>
      </c>
      <c r="BS715" s="192" t="s">
        <v>3276</v>
      </c>
      <c r="BT715" s="192" t="s">
        <v>19</v>
      </c>
      <c r="BU715" s="195" t="b">
        <v>0</v>
      </c>
      <c r="BV715" s="195" t="b">
        <v>0</v>
      </c>
      <c r="BW715" s="195" t="b">
        <v>0</v>
      </c>
      <c r="BX715" s="193">
        <v>53.7</v>
      </c>
      <c r="BY715" s="197">
        <v>0.0021643518518518518</v>
      </c>
      <c r="BZ715" s="192" t="s">
        <v>19</v>
      </c>
      <c r="CA715" s="192" t="s">
        <v>19</v>
      </c>
      <c r="CB715" s="192" t="s">
        <v>19</v>
      </c>
      <c r="CJ715" s="192"/>
      <c r="CK715" s="192"/>
      <c r="CL715" s="193">
        <v>3.18</v>
      </c>
      <c r="CM715" s="192"/>
      <c r="CN715" s="192"/>
      <c r="CO715" s="192"/>
      <c r="CP715" s="192"/>
      <c r="CQ715" s="192"/>
      <c r="CR715" s="192"/>
      <c r="CS715" s="192"/>
      <c r="CT715" s="192" t="s">
        <v>3270</v>
      </c>
    </row>
    <row r="716">
      <c r="A716" s="7" t="s">
        <v>3371</v>
      </c>
      <c r="B716" s="132" t="b">
        <v>1</v>
      </c>
      <c r="C716" s="162"/>
      <c r="D716" s="163" t="s">
        <v>3372</v>
      </c>
      <c r="E716" s="67" t="s">
        <v>350</v>
      </c>
      <c r="F716" s="133" t="s">
        <v>3266</v>
      </c>
      <c r="G716" s="162" t="s">
        <v>3373</v>
      </c>
      <c r="H716" s="162" t="s">
        <v>3374</v>
      </c>
      <c r="I716" s="7"/>
      <c r="J716" s="7"/>
      <c r="K716" s="7" t="s">
        <v>19</v>
      </c>
      <c r="L716" s="7" t="s">
        <v>19</v>
      </c>
      <c r="M716" s="7" t="s">
        <v>799</v>
      </c>
      <c r="N716" s="7" t="str">
        <f t="shared" si="5"/>
        <v>FALSE</v>
      </c>
      <c r="O716" s="162" t="s">
        <v>3291</v>
      </c>
      <c r="P716" s="162" t="s">
        <v>3292</v>
      </c>
      <c r="Q716" s="162" t="s">
        <v>3293</v>
      </c>
      <c r="R716" s="162" t="s">
        <v>559</v>
      </c>
      <c r="S716" s="162" t="s">
        <v>1588</v>
      </c>
      <c r="T716" s="198">
        <v>41.70343145</v>
      </c>
      <c r="U716" s="199">
        <v>-83.07077697</v>
      </c>
      <c r="V716" s="191" t="s">
        <v>3370</v>
      </c>
      <c r="W716" s="192" t="s">
        <v>19</v>
      </c>
      <c r="X716" s="192" t="s">
        <v>805</v>
      </c>
      <c r="Y716" s="192" t="s">
        <v>19</v>
      </c>
      <c r="Z716" s="192" t="s">
        <v>879</v>
      </c>
      <c r="AA716" s="192" t="s">
        <v>880</v>
      </c>
      <c r="AB716" s="193">
        <v>2.55</v>
      </c>
      <c r="AC716" s="192" t="s">
        <v>16</v>
      </c>
      <c r="AD716" s="193"/>
      <c r="AE716" s="193">
        <v>5.0</v>
      </c>
      <c r="AF716" s="193">
        <v>0.22</v>
      </c>
      <c r="AG716" s="192" t="s">
        <v>19</v>
      </c>
      <c r="AH716" s="193">
        <v>25.09</v>
      </c>
      <c r="AI716" s="192" t="s">
        <v>19</v>
      </c>
      <c r="AJ716" s="192" t="s">
        <v>19</v>
      </c>
      <c r="AK716" s="192"/>
      <c r="AL716" s="192" t="s">
        <v>19</v>
      </c>
      <c r="AM716" s="162" t="s">
        <v>19</v>
      </c>
      <c r="AN716" s="162" t="s">
        <v>19</v>
      </c>
      <c r="AO716" s="154">
        <v>8.4</v>
      </c>
      <c r="AP716" s="162" t="s">
        <v>19</v>
      </c>
      <c r="AQ716" s="162" t="s">
        <v>19</v>
      </c>
      <c r="AR716" s="162" t="s">
        <v>19</v>
      </c>
      <c r="AS716" s="162" t="s">
        <v>19</v>
      </c>
      <c r="AT716" s="162" t="s">
        <v>19</v>
      </c>
      <c r="AU716" s="162" t="s">
        <v>19</v>
      </c>
      <c r="AV716" s="162" t="s">
        <v>19</v>
      </c>
      <c r="AW716" s="162" t="s">
        <v>19</v>
      </c>
      <c r="AX716" s="154">
        <v>3.89</v>
      </c>
      <c r="AY716" s="162" t="s">
        <v>19</v>
      </c>
      <c r="AZ716" s="162" t="s">
        <v>19</v>
      </c>
      <c r="BA716" s="162" t="s">
        <v>19</v>
      </c>
      <c r="BB716" s="162" t="s">
        <v>19</v>
      </c>
      <c r="BC716" s="162" t="s">
        <v>19</v>
      </c>
      <c r="BD716" s="192"/>
      <c r="BE716" s="192" t="s">
        <v>19</v>
      </c>
      <c r="BF716" s="192" t="s">
        <v>19</v>
      </c>
      <c r="BG716" s="192" t="s">
        <v>19</v>
      </c>
      <c r="BH716" s="192" t="s">
        <v>19</v>
      </c>
      <c r="BI716" s="192" t="s">
        <v>19</v>
      </c>
      <c r="BJ716" s="192"/>
      <c r="BK716" s="192" t="s">
        <v>19</v>
      </c>
      <c r="BL716" s="192" t="s">
        <v>19</v>
      </c>
      <c r="BM716" s="192" t="s">
        <v>19</v>
      </c>
      <c r="BN716" s="192" t="s">
        <v>19</v>
      </c>
      <c r="BO716" s="192" t="s">
        <v>19</v>
      </c>
      <c r="BP716" s="194"/>
      <c r="BQ716" s="192" t="s">
        <v>19</v>
      </c>
      <c r="BR716" s="192" t="s">
        <v>19</v>
      </c>
      <c r="BS716" s="192" t="s">
        <v>3276</v>
      </c>
      <c r="BT716" s="192" t="s">
        <v>19</v>
      </c>
      <c r="BU716" s="195" t="b">
        <v>0</v>
      </c>
      <c r="BV716" s="195" t="b">
        <v>0</v>
      </c>
      <c r="BW716" s="195" t="b">
        <v>0</v>
      </c>
      <c r="BX716" s="193">
        <v>53.7</v>
      </c>
      <c r="BY716" s="197">
        <v>0.0021643518518518518</v>
      </c>
      <c r="BZ716" s="192" t="s">
        <v>19</v>
      </c>
      <c r="CA716" s="192" t="s">
        <v>19</v>
      </c>
      <c r="CB716" s="192" t="s">
        <v>19</v>
      </c>
      <c r="CJ716" s="192"/>
      <c r="CK716" s="192"/>
      <c r="CL716" s="193">
        <v>3.18</v>
      </c>
      <c r="CM716" s="192"/>
      <c r="CN716" s="192"/>
      <c r="CO716" s="192"/>
      <c r="CP716" s="192"/>
      <c r="CQ716" s="192"/>
      <c r="CR716" s="192"/>
      <c r="CS716" s="192"/>
      <c r="CT716" s="192" t="s">
        <v>3294</v>
      </c>
    </row>
    <row r="717">
      <c r="A717" s="7" t="s">
        <v>3375</v>
      </c>
      <c r="B717" s="132" t="b">
        <v>1</v>
      </c>
      <c r="C717" s="162"/>
      <c r="D717" s="163" t="s">
        <v>3376</v>
      </c>
      <c r="E717" s="67" t="s">
        <v>350</v>
      </c>
      <c r="F717" s="133" t="s">
        <v>3266</v>
      </c>
      <c r="G717" s="162" t="s">
        <v>3377</v>
      </c>
      <c r="H717" s="162" t="s">
        <v>3378</v>
      </c>
      <c r="I717" s="7"/>
      <c r="J717" s="7"/>
      <c r="K717" s="7" t="s">
        <v>19</v>
      </c>
      <c r="L717" s="7" t="s">
        <v>19</v>
      </c>
      <c r="M717" s="7" t="s">
        <v>560</v>
      </c>
      <c r="N717" s="7" t="str">
        <f t="shared" si="5"/>
        <v>FALSE</v>
      </c>
      <c r="O717" s="162" t="s">
        <v>16</v>
      </c>
      <c r="P717" s="162" t="s">
        <v>16</v>
      </c>
      <c r="Q717" s="162" t="s">
        <v>16</v>
      </c>
      <c r="R717" s="162" t="s">
        <v>559</v>
      </c>
      <c r="S717" s="162" t="s">
        <v>1588</v>
      </c>
      <c r="T717" s="198">
        <v>41.70343145</v>
      </c>
      <c r="U717" s="199">
        <v>-83.07077697</v>
      </c>
      <c r="V717" s="191" t="s">
        <v>3370</v>
      </c>
      <c r="W717" s="192" t="s">
        <v>19</v>
      </c>
      <c r="X717" s="192" t="s">
        <v>805</v>
      </c>
      <c r="Y717" s="192" t="s">
        <v>19</v>
      </c>
      <c r="Z717" s="192" t="s">
        <v>879</v>
      </c>
      <c r="AA717" s="192" t="s">
        <v>880</v>
      </c>
      <c r="AB717" s="193">
        <v>2.55</v>
      </c>
      <c r="AC717" s="192" t="s">
        <v>16</v>
      </c>
      <c r="AD717" s="193"/>
      <c r="AE717" s="193">
        <v>5.0</v>
      </c>
      <c r="AF717" s="193">
        <v>0.22</v>
      </c>
      <c r="AG717" s="192" t="s">
        <v>19</v>
      </c>
      <c r="AH717" s="193">
        <v>25.09</v>
      </c>
      <c r="AI717" s="192" t="s">
        <v>19</v>
      </c>
      <c r="AJ717" s="192" t="s">
        <v>19</v>
      </c>
      <c r="AK717" s="192"/>
      <c r="AL717" s="192" t="s">
        <v>19</v>
      </c>
      <c r="AM717" s="162" t="s">
        <v>19</v>
      </c>
      <c r="AN717" s="162" t="s">
        <v>19</v>
      </c>
      <c r="AO717" s="154">
        <v>8.4</v>
      </c>
      <c r="AP717" s="162" t="s">
        <v>19</v>
      </c>
      <c r="AQ717" s="162" t="s">
        <v>19</v>
      </c>
      <c r="AR717" s="162" t="s">
        <v>19</v>
      </c>
      <c r="AS717" s="162" t="s">
        <v>19</v>
      </c>
      <c r="AT717" s="162" t="s">
        <v>19</v>
      </c>
      <c r="AU717" s="162" t="s">
        <v>19</v>
      </c>
      <c r="AV717" s="162" t="s">
        <v>19</v>
      </c>
      <c r="AW717" s="162" t="s">
        <v>19</v>
      </c>
      <c r="AX717" s="154">
        <v>3.89</v>
      </c>
      <c r="AY717" s="162" t="s">
        <v>19</v>
      </c>
      <c r="AZ717" s="162" t="s">
        <v>19</v>
      </c>
      <c r="BA717" s="162" t="s">
        <v>19</v>
      </c>
      <c r="BB717" s="162" t="s">
        <v>19</v>
      </c>
      <c r="BC717" s="162" t="s">
        <v>19</v>
      </c>
      <c r="BD717" s="192"/>
      <c r="BE717" s="192" t="s">
        <v>19</v>
      </c>
      <c r="BF717" s="192" t="s">
        <v>19</v>
      </c>
      <c r="BG717" s="192" t="s">
        <v>19</v>
      </c>
      <c r="BH717" s="192" t="s">
        <v>19</v>
      </c>
      <c r="BI717" s="192" t="s">
        <v>19</v>
      </c>
      <c r="BJ717" s="192"/>
      <c r="BK717" s="192" t="s">
        <v>19</v>
      </c>
      <c r="BL717" s="192" t="s">
        <v>19</v>
      </c>
      <c r="BM717" s="192" t="s">
        <v>19</v>
      </c>
      <c r="BN717" s="192" t="s">
        <v>19</v>
      </c>
      <c r="BO717" s="192" t="s">
        <v>19</v>
      </c>
      <c r="BP717" s="194"/>
      <c r="BQ717" s="192" t="s">
        <v>19</v>
      </c>
      <c r="BR717" s="192" t="s">
        <v>19</v>
      </c>
      <c r="BS717" s="192" t="s">
        <v>3276</v>
      </c>
      <c r="BT717" s="192" t="s">
        <v>19</v>
      </c>
      <c r="BU717" s="195" t="b">
        <v>0</v>
      </c>
      <c r="BV717" s="195" t="b">
        <v>0</v>
      </c>
      <c r="BW717" s="195" t="b">
        <v>0</v>
      </c>
      <c r="BX717" s="193">
        <v>53.7</v>
      </c>
      <c r="BY717" s="197">
        <v>0.0021643518518518518</v>
      </c>
      <c r="BZ717" s="192" t="s">
        <v>19</v>
      </c>
      <c r="CA717" s="192" t="s">
        <v>19</v>
      </c>
      <c r="CB717" s="192" t="s">
        <v>19</v>
      </c>
      <c r="CJ717" s="192"/>
      <c r="CK717" s="192"/>
      <c r="CL717" s="193">
        <v>3.18</v>
      </c>
      <c r="CM717" s="192"/>
      <c r="CN717" s="192"/>
      <c r="CO717" s="192"/>
      <c r="CP717" s="192"/>
      <c r="CQ717" s="192"/>
      <c r="CR717" s="192"/>
      <c r="CS717" s="192"/>
      <c r="CT717" s="192" t="s">
        <v>3286</v>
      </c>
    </row>
    <row r="718">
      <c r="A718" s="7" t="s">
        <v>3379</v>
      </c>
      <c r="B718" s="132" t="b">
        <v>1</v>
      </c>
      <c r="C718" s="162"/>
      <c r="D718" s="163" t="s">
        <v>3380</v>
      </c>
      <c r="E718" s="67" t="s">
        <v>350</v>
      </c>
      <c r="F718" s="133" t="s">
        <v>3266</v>
      </c>
      <c r="G718" s="162" t="s">
        <v>3381</v>
      </c>
      <c r="H718" s="162" t="s">
        <v>3382</v>
      </c>
      <c r="I718" s="7"/>
      <c r="J718" s="7"/>
      <c r="K718" s="7" t="s">
        <v>19</v>
      </c>
      <c r="L718" s="7" t="s">
        <v>19</v>
      </c>
      <c r="M718" s="7" t="s">
        <v>799</v>
      </c>
      <c r="N718" s="7" t="str">
        <f t="shared" si="5"/>
        <v>FALSE</v>
      </c>
      <c r="O718" s="162" t="s">
        <v>488</v>
      </c>
      <c r="P718" s="162" t="s">
        <v>3269</v>
      </c>
      <c r="Q718" s="162" t="s">
        <v>1823</v>
      </c>
      <c r="R718" s="162" t="s">
        <v>559</v>
      </c>
      <c r="S718" s="162" t="s">
        <v>1588</v>
      </c>
      <c r="T718" s="198">
        <v>41.70343145</v>
      </c>
      <c r="U718" s="199">
        <v>-83.07077697</v>
      </c>
      <c r="V718" s="191" t="s">
        <v>3370</v>
      </c>
      <c r="W718" s="192" t="s">
        <v>19</v>
      </c>
      <c r="X718" s="192" t="s">
        <v>805</v>
      </c>
      <c r="Y718" s="192" t="s">
        <v>19</v>
      </c>
      <c r="Z718" s="192" t="s">
        <v>879</v>
      </c>
      <c r="AA718" s="192" t="s">
        <v>880</v>
      </c>
      <c r="AB718" s="193">
        <v>2.55</v>
      </c>
      <c r="AC718" s="192" t="s">
        <v>16</v>
      </c>
      <c r="AD718" s="193"/>
      <c r="AE718" s="192" t="s">
        <v>16</v>
      </c>
      <c r="AF718" s="193">
        <v>5.0</v>
      </c>
      <c r="AG718" s="192" t="s">
        <v>19</v>
      </c>
      <c r="AH718" s="193">
        <v>25.09</v>
      </c>
      <c r="AI718" s="192" t="s">
        <v>19</v>
      </c>
      <c r="AJ718" s="192" t="s">
        <v>19</v>
      </c>
      <c r="AK718" s="192"/>
      <c r="AL718" s="192" t="s">
        <v>19</v>
      </c>
      <c r="AM718" s="162" t="s">
        <v>19</v>
      </c>
      <c r="AN718" s="162" t="s">
        <v>19</v>
      </c>
      <c r="AO718" s="154">
        <v>8.4</v>
      </c>
      <c r="AP718" s="162" t="s">
        <v>19</v>
      </c>
      <c r="AQ718" s="162" t="s">
        <v>19</v>
      </c>
      <c r="AR718" s="162" t="s">
        <v>19</v>
      </c>
      <c r="AS718" s="162" t="s">
        <v>19</v>
      </c>
      <c r="AT718" s="162" t="s">
        <v>19</v>
      </c>
      <c r="AU718" s="162" t="s">
        <v>19</v>
      </c>
      <c r="AV718" s="162" t="s">
        <v>19</v>
      </c>
      <c r="AW718" s="162" t="s">
        <v>19</v>
      </c>
      <c r="AX718" s="154">
        <v>3.89</v>
      </c>
      <c r="AY718" s="162" t="s">
        <v>19</v>
      </c>
      <c r="AZ718" s="162" t="s">
        <v>19</v>
      </c>
      <c r="BA718" s="162" t="s">
        <v>19</v>
      </c>
      <c r="BB718" s="162" t="s">
        <v>19</v>
      </c>
      <c r="BC718" s="162" t="s">
        <v>19</v>
      </c>
      <c r="BD718" s="192"/>
      <c r="BE718" s="192" t="s">
        <v>19</v>
      </c>
      <c r="BF718" s="192" t="s">
        <v>19</v>
      </c>
      <c r="BG718" s="192" t="s">
        <v>19</v>
      </c>
      <c r="BH718" s="192" t="s">
        <v>19</v>
      </c>
      <c r="BI718" s="192" t="s">
        <v>19</v>
      </c>
      <c r="BJ718" s="192"/>
      <c r="BK718" s="192" t="s">
        <v>19</v>
      </c>
      <c r="BL718" s="192" t="s">
        <v>19</v>
      </c>
      <c r="BM718" s="192" t="s">
        <v>19</v>
      </c>
      <c r="BN718" s="192" t="s">
        <v>19</v>
      </c>
      <c r="BO718" s="192" t="s">
        <v>19</v>
      </c>
      <c r="BP718" s="194"/>
      <c r="BQ718" s="192" t="s">
        <v>19</v>
      </c>
      <c r="BR718" s="192" t="s">
        <v>19</v>
      </c>
      <c r="BS718" s="192" t="s">
        <v>3276</v>
      </c>
      <c r="BT718" s="192" t="s">
        <v>19</v>
      </c>
      <c r="BU718" s="195" t="b">
        <v>0</v>
      </c>
      <c r="BV718" s="195" t="b">
        <v>0</v>
      </c>
      <c r="BW718" s="195" t="b">
        <v>0</v>
      </c>
      <c r="BX718" s="193">
        <v>53.7</v>
      </c>
      <c r="BY718" s="197">
        <v>0.0021643518518518518</v>
      </c>
      <c r="BZ718" s="193">
        <v>21071.0</v>
      </c>
      <c r="CA718" s="193">
        <v>41.0</v>
      </c>
      <c r="CB718" s="192" t="s">
        <v>19</v>
      </c>
      <c r="CJ718" s="192"/>
      <c r="CK718" s="192"/>
      <c r="CL718" s="193">
        <v>3.18</v>
      </c>
      <c r="CM718" s="192"/>
      <c r="CN718" s="192"/>
      <c r="CO718" s="192"/>
      <c r="CP718" s="192"/>
      <c r="CQ718" s="192"/>
      <c r="CR718" s="192"/>
      <c r="CS718" s="192"/>
      <c r="CT718" s="192" t="s">
        <v>3270</v>
      </c>
    </row>
    <row r="719">
      <c r="A719" s="7" t="s">
        <v>3383</v>
      </c>
      <c r="B719" s="132" t="b">
        <v>1</v>
      </c>
      <c r="C719" s="162"/>
      <c r="D719" s="163" t="s">
        <v>3384</v>
      </c>
      <c r="E719" s="67" t="s">
        <v>350</v>
      </c>
      <c r="F719" s="133" t="s">
        <v>3266</v>
      </c>
      <c r="G719" s="162" t="s">
        <v>3385</v>
      </c>
      <c r="H719" s="162" t="s">
        <v>3386</v>
      </c>
      <c r="I719" s="7"/>
      <c r="J719" s="7"/>
      <c r="K719" s="7" t="s">
        <v>19</v>
      </c>
      <c r="L719" s="7" t="s">
        <v>19</v>
      </c>
      <c r="M719" s="7" t="s">
        <v>799</v>
      </c>
      <c r="N719" s="7" t="str">
        <f t="shared" si="5"/>
        <v>FALSE</v>
      </c>
      <c r="O719" s="162" t="s">
        <v>3291</v>
      </c>
      <c r="P719" s="162" t="s">
        <v>3292</v>
      </c>
      <c r="Q719" s="162" t="s">
        <v>3293</v>
      </c>
      <c r="R719" s="162" t="s">
        <v>559</v>
      </c>
      <c r="S719" s="162" t="s">
        <v>1588</v>
      </c>
      <c r="T719" s="198">
        <v>41.70343145</v>
      </c>
      <c r="U719" s="199">
        <v>-83.07077697</v>
      </c>
      <c r="V719" s="191" t="s">
        <v>3370</v>
      </c>
      <c r="W719" s="192" t="s">
        <v>19</v>
      </c>
      <c r="X719" s="192" t="s">
        <v>805</v>
      </c>
      <c r="Y719" s="192" t="s">
        <v>19</v>
      </c>
      <c r="Z719" s="192" t="s">
        <v>879</v>
      </c>
      <c r="AA719" s="192" t="s">
        <v>880</v>
      </c>
      <c r="AB719" s="193">
        <v>2.55</v>
      </c>
      <c r="AC719" s="192" t="s">
        <v>16</v>
      </c>
      <c r="AD719" s="193"/>
      <c r="AE719" s="192" t="s">
        <v>16</v>
      </c>
      <c r="AF719" s="193">
        <v>5.0</v>
      </c>
      <c r="AG719" s="192" t="s">
        <v>19</v>
      </c>
      <c r="AH719" s="193">
        <v>25.09</v>
      </c>
      <c r="AI719" s="192" t="s">
        <v>19</v>
      </c>
      <c r="AJ719" s="192" t="s">
        <v>19</v>
      </c>
      <c r="AK719" s="192"/>
      <c r="AL719" s="192" t="s">
        <v>19</v>
      </c>
      <c r="AM719" s="162" t="s">
        <v>19</v>
      </c>
      <c r="AN719" s="162" t="s">
        <v>19</v>
      </c>
      <c r="AO719" s="154">
        <v>8.4</v>
      </c>
      <c r="AP719" s="162" t="s">
        <v>19</v>
      </c>
      <c r="AQ719" s="162" t="s">
        <v>19</v>
      </c>
      <c r="AR719" s="162" t="s">
        <v>19</v>
      </c>
      <c r="AS719" s="162" t="s">
        <v>19</v>
      </c>
      <c r="AT719" s="162" t="s">
        <v>19</v>
      </c>
      <c r="AU719" s="162" t="s">
        <v>19</v>
      </c>
      <c r="AV719" s="162" t="s">
        <v>19</v>
      </c>
      <c r="AW719" s="162" t="s">
        <v>19</v>
      </c>
      <c r="AX719" s="154">
        <v>3.89</v>
      </c>
      <c r="AY719" s="162" t="s">
        <v>19</v>
      </c>
      <c r="AZ719" s="162" t="s">
        <v>19</v>
      </c>
      <c r="BA719" s="162" t="s">
        <v>19</v>
      </c>
      <c r="BB719" s="162" t="s">
        <v>19</v>
      </c>
      <c r="BC719" s="162" t="s">
        <v>19</v>
      </c>
      <c r="BD719" s="192"/>
      <c r="BE719" s="192" t="s">
        <v>19</v>
      </c>
      <c r="BF719" s="192" t="s">
        <v>19</v>
      </c>
      <c r="BG719" s="192" t="s">
        <v>19</v>
      </c>
      <c r="BH719" s="192" t="s">
        <v>19</v>
      </c>
      <c r="BI719" s="192" t="s">
        <v>19</v>
      </c>
      <c r="BJ719" s="192"/>
      <c r="BK719" s="192" t="s">
        <v>19</v>
      </c>
      <c r="BL719" s="192" t="s">
        <v>19</v>
      </c>
      <c r="BM719" s="192" t="s">
        <v>19</v>
      </c>
      <c r="BN719" s="192" t="s">
        <v>19</v>
      </c>
      <c r="BO719" s="192" t="s">
        <v>19</v>
      </c>
      <c r="BP719" s="194"/>
      <c r="BQ719" s="192" t="s">
        <v>19</v>
      </c>
      <c r="BR719" s="192" t="s">
        <v>19</v>
      </c>
      <c r="BS719" s="192" t="s">
        <v>3276</v>
      </c>
      <c r="BT719" s="192" t="s">
        <v>19</v>
      </c>
      <c r="BU719" s="195" t="b">
        <v>0</v>
      </c>
      <c r="BV719" s="195" t="b">
        <v>0</v>
      </c>
      <c r="BW719" s="195" t="b">
        <v>0</v>
      </c>
      <c r="BX719" s="193">
        <v>53.7</v>
      </c>
      <c r="BY719" s="197">
        <v>0.0021643518518518518</v>
      </c>
      <c r="BZ719" s="193">
        <v>21071.0</v>
      </c>
      <c r="CA719" s="193">
        <v>41.0</v>
      </c>
      <c r="CB719" s="192" t="s">
        <v>19</v>
      </c>
      <c r="CJ719" s="192"/>
      <c r="CK719" s="192"/>
      <c r="CL719" s="193">
        <v>3.18</v>
      </c>
      <c r="CM719" s="192"/>
      <c r="CN719" s="192"/>
      <c r="CO719" s="192"/>
      <c r="CP719" s="192"/>
      <c r="CQ719" s="192"/>
      <c r="CR719" s="192"/>
      <c r="CS719" s="192"/>
      <c r="CT719" s="192" t="s">
        <v>3294</v>
      </c>
    </row>
    <row r="720">
      <c r="A720" s="7" t="s">
        <v>3387</v>
      </c>
      <c r="B720" s="132" t="b">
        <v>1</v>
      </c>
      <c r="C720" s="162"/>
      <c r="D720" s="163" t="s">
        <v>3388</v>
      </c>
      <c r="E720" s="67" t="s">
        <v>350</v>
      </c>
      <c r="F720" s="133" t="s">
        <v>3266</v>
      </c>
      <c r="G720" s="162" t="s">
        <v>3389</v>
      </c>
      <c r="H720" s="162" t="s">
        <v>3390</v>
      </c>
      <c r="I720" s="7"/>
      <c r="J720" s="7"/>
      <c r="K720" s="7" t="s">
        <v>19</v>
      </c>
      <c r="L720" s="7" t="s">
        <v>19</v>
      </c>
      <c r="M720" s="7" t="s">
        <v>560</v>
      </c>
      <c r="N720" s="7" t="str">
        <f t="shared" si="5"/>
        <v>FALSE</v>
      </c>
      <c r="O720" s="162" t="s">
        <v>16</v>
      </c>
      <c r="P720" s="162" t="s">
        <v>16</v>
      </c>
      <c r="Q720" s="162" t="s">
        <v>16</v>
      </c>
      <c r="R720" s="162" t="s">
        <v>559</v>
      </c>
      <c r="S720" s="162" t="s">
        <v>1588</v>
      </c>
      <c r="T720" s="198">
        <v>41.70343145</v>
      </c>
      <c r="U720" s="199">
        <v>-83.07077697</v>
      </c>
      <c r="V720" s="191" t="s">
        <v>3370</v>
      </c>
      <c r="W720" s="192" t="s">
        <v>19</v>
      </c>
      <c r="X720" s="192" t="s">
        <v>805</v>
      </c>
      <c r="Y720" s="192" t="s">
        <v>19</v>
      </c>
      <c r="Z720" s="192" t="s">
        <v>879</v>
      </c>
      <c r="AA720" s="192" t="s">
        <v>880</v>
      </c>
      <c r="AB720" s="193">
        <v>2.55</v>
      </c>
      <c r="AC720" s="192" t="s">
        <v>16</v>
      </c>
      <c r="AD720" s="193"/>
      <c r="AE720" s="192" t="s">
        <v>16</v>
      </c>
      <c r="AF720" s="193">
        <v>5.0</v>
      </c>
      <c r="AG720" s="192" t="s">
        <v>19</v>
      </c>
      <c r="AH720" s="193">
        <v>25.09</v>
      </c>
      <c r="AI720" s="192" t="s">
        <v>19</v>
      </c>
      <c r="AJ720" s="192" t="s">
        <v>19</v>
      </c>
      <c r="AK720" s="192"/>
      <c r="AL720" s="192" t="s">
        <v>19</v>
      </c>
      <c r="AM720" s="162" t="s">
        <v>19</v>
      </c>
      <c r="AN720" s="162" t="s">
        <v>19</v>
      </c>
      <c r="AO720" s="154">
        <v>8.4</v>
      </c>
      <c r="AP720" s="162" t="s">
        <v>19</v>
      </c>
      <c r="AQ720" s="162" t="s">
        <v>19</v>
      </c>
      <c r="AR720" s="162" t="s">
        <v>19</v>
      </c>
      <c r="AS720" s="162" t="s">
        <v>19</v>
      </c>
      <c r="AT720" s="162" t="s">
        <v>19</v>
      </c>
      <c r="AU720" s="162" t="s">
        <v>19</v>
      </c>
      <c r="AV720" s="162" t="s">
        <v>19</v>
      </c>
      <c r="AW720" s="162" t="s">
        <v>19</v>
      </c>
      <c r="AX720" s="154">
        <v>3.89</v>
      </c>
      <c r="AY720" s="162" t="s">
        <v>19</v>
      </c>
      <c r="AZ720" s="162" t="s">
        <v>19</v>
      </c>
      <c r="BA720" s="162" t="s">
        <v>19</v>
      </c>
      <c r="BB720" s="162" t="s">
        <v>19</v>
      </c>
      <c r="BC720" s="162" t="s">
        <v>19</v>
      </c>
      <c r="BD720" s="192"/>
      <c r="BE720" s="192" t="s">
        <v>19</v>
      </c>
      <c r="BF720" s="192" t="s">
        <v>19</v>
      </c>
      <c r="BG720" s="192" t="s">
        <v>19</v>
      </c>
      <c r="BH720" s="192" t="s">
        <v>19</v>
      </c>
      <c r="BI720" s="192" t="s">
        <v>19</v>
      </c>
      <c r="BJ720" s="192"/>
      <c r="BK720" s="192" t="s">
        <v>19</v>
      </c>
      <c r="BL720" s="192" t="s">
        <v>19</v>
      </c>
      <c r="BM720" s="192" t="s">
        <v>19</v>
      </c>
      <c r="BN720" s="192" t="s">
        <v>19</v>
      </c>
      <c r="BO720" s="192" t="s">
        <v>19</v>
      </c>
      <c r="BP720" s="194"/>
      <c r="BQ720" s="192" t="s">
        <v>19</v>
      </c>
      <c r="BR720" s="192" t="s">
        <v>19</v>
      </c>
      <c r="BS720" s="192" t="s">
        <v>3276</v>
      </c>
      <c r="BT720" s="192" t="s">
        <v>19</v>
      </c>
      <c r="BU720" s="195" t="b">
        <v>0</v>
      </c>
      <c r="BV720" s="195" t="b">
        <v>0</v>
      </c>
      <c r="BW720" s="195" t="b">
        <v>0</v>
      </c>
      <c r="BX720" s="193">
        <v>53.7</v>
      </c>
      <c r="BY720" s="197">
        <v>0.0021643518518518518</v>
      </c>
      <c r="BZ720" s="193">
        <v>21071.0</v>
      </c>
      <c r="CA720" s="193">
        <v>41.0</v>
      </c>
      <c r="CB720" s="192" t="s">
        <v>19</v>
      </c>
      <c r="CJ720" s="192"/>
      <c r="CK720" s="192"/>
      <c r="CL720" s="193">
        <v>3.18</v>
      </c>
      <c r="CM720" s="192"/>
      <c r="CN720" s="192"/>
      <c r="CO720" s="192"/>
      <c r="CP720" s="192"/>
      <c r="CQ720" s="192"/>
      <c r="CR720" s="192"/>
      <c r="CS720" s="192"/>
      <c r="CT720" s="192" t="s">
        <v>3286</v>
      </c>
    </row>
    <row r="721">
      <c r="A721" s="7" t="s">
        <v>3391</v>
      </c>
      <c r="B721" s="132" t="b">
        <v>1</v>
      </c>
      <c r="C721" s="162"/>
      <c r="D721" s="163" t="s">
        <v>3392</v>
      </c>
      <c r="E721" s="67" t="s">
        <v>350</v>
      </c>
      <c r="F721" s="133" t="s">
        <v>3266</v>
      </c>
      <c r="G721" s="162" t="s">
        <v>3393</v>
      </c>
      <c r="H721" s="162" t="s">
        <v>3394</v>
      </c>
      <c r="I721" s="7"/>
      <c r="J721" s="7"/>
      <c r="K721" s="7" t="s">
        <v>19</v>
      </c>
      <c r="L721" s="7" t="s">
        <v>19</v>
      </c>
      <c r="M721" s="7" t="s">
        <v>799</v>
      </c>
      <c r="N721" s="7" t="str">
        <f t="shared" si="5"/>
        <v>FALSE</v>
      </c>
      <c r="O721" s="162" t="s">
        <v>488</v>
      </c>
      <c r="P721" s="162" t="s">
        <v>3269</v>
      </c>
      <c r="Q721" s="162" t="s">
        <v>1823</v>
      </c>
      <c r="R721" s="162" t="s">
        <v>559</v>
      </c>
      <c r="S721" s="162" t="s">
        <v>1588</v>
      </c>
      <c r="T721" s="198">
        <v>41.70343039</v>
      </c>
      <c r="U721" s="199">
        <v>-83.07077521</v>
      </c>
      <c r="V721" s="191" t="s">
        <v>3395</v>
      </c>
      <c r="W721" s="192" t="s">
        <v>19</v>
      </c>
      <c r="X721" s="192" t="s">
        <v>805</v>
      </c>
      <c r="Y721" s="192" t="s">
        <v>19</v>
      </c>
      <c r="Z721" s="192" t="s">
        <v>879</v>
      </c>
      <c r="AA721" s="192" t="s">
        <v>880</v>
      </c>
      <c r="AB721" s="193">
        <v>2.45</v>
      </c>
      <c r="AC721" s="192" t="s">
        <v>16</v>
      </c>
      <c r="AD721" s="193"/>
      <c r="AE721" s="193">
        <v>5.0</v>
      </c>
      <c r="AF721" s="193">
        <v>0.22</v>
      </c>
      <c r="AG721" s="192" t="s">
        <v>19</v>
      </c>
      <c r="AH721" s="193">
        <v>25.02</v>
      </c>
      <c r="AI721" s="192" t="s">
        <v>19</v>
      </c>
      <c r="AJ721" s="192" t="s">
        <v>19</v>
      </c>
      <c r="AK721" s="192"/>
      <c r="AL721" s="192" t="s">
        <v>19</v>
      </c>
      <c r="AM721" s="162" t="s">
        <v>19</v>
      </c>
      <c r="AN721" s="162" t="s">
        <v>19</v>
      </c>
      <c r="AO721" s="154">
        <v>8.27</v>
      </c>
      <c r="AP721" s="162" t="s">
        <v>19</v>
      </c>
      <c r="AQ721" s="162" t="s">
        <v>19</v>
      </c>
      <c r="AR721" s="162" t="s">
        <v>19</v>
      </c>
      <c r="AS721" s="162" t="s">
        <v>19</v>
      </c>
      <c r="AT721" s="162" t="s">
        <v>19</v>
      </c>
      <c r="AU721" s="162" t="s">
        <v>19</v>
      </c>
      <c r="AV721" s="162" t="s">
        <v>19</v>
      </c>
      <c r="AW721" s="162" t="s">
        <v>19</v>
      </c>
      <c r="AX721" s="154">
        <v>3.91</v>
      </c>
      <c r="AY721" s="162" t="s">
        <v>19</v>
      </c>
      <c r="AZ721" s="162" t="s">
        <v>19</v>
      </c>
      <c r="BA721" s="162" t="s">
        <v>19</v>
      </c>
      <c r="BB721" s="162" t="s">
        <v>19</v>
      </c>
      <c r="BC721" s="162" t="s">
        <v>19</v>
      </c>
      <c r="BD721" s="192"/>
      <c r="BE721" s="192" t="s">
        <v>19</v>
      </c>
      <c r="BF721" s="192" t="s">
        <v>19</v>
      </c>
      <c r="BG721" s="192" t="s">
        <v>19</v>
      </c>
      <c r="BH721" s="192" t="s">
        <v>19</v>
      </c>
      <c r="BI721" s="192" t="s">
        <v>19</v>
      </c>
      <c r="BJ721" s="192"/>
      <c r="BK721" s="192" t="s">
        <v>19</v>
      </c>
      <c r="BL721" s="192" t="s">
        <v>19</v>
      </c>
      <c r="BM721" s="192" t="s">
        <v>19</v>
      </c>
      <c r="BN721" s="192" t="s">
        <v>19</v>
      </c>
      <c r="BO721" s="192" t="s">
        <v>19</v>
      </c>
      <c r="BP721" s="194"/>
      <c r="BQ721" s="192" t="s">
        <v>19</v>
      </c>
      <c r="BR721" s="192" t="s">
        <v>19</v>
      </c>
      <c r="BS721" s="192" t="s">
        <v>3276</v>
      </c>
      <c r="BT721" s="192" t="s">
        <v>19</v>
      </c>
      <c r="BU721" s="195" t="b">
        <v>0</v>
      </c>
      <c r="BV721" s="195" t="b">
        <v>0</v>
      </c>
      <c r="BW721" s="195" t="b">
        <v>0</v>
      </c>
      <c r="BX721" s="193">
        <v>16.6</v>
      </c>
      <c r="BY721" s="197">
        <v>7.754629629629629E-4</v>
      </c>
      <c r="BZ721" s="192" t="s">
        <v>19</v>
      </c>
      <c r="CA721" s="192" t="s">
        <v>19</v>
      </c>
      <c r="CB721" s="192" t="s">
        <v>19</v>
      </c>
      <c r="CJ721" s="192"/>
      <c r="CK721" s="192"/>
      <c r="CL721" s="193">
        <v>6.17</v>
      </c>
      <c r="CM721" s="192"/>
      <c r="CN721" s="192"/>
      <c r="CO721" s="192"/>
      <c r="CP721" s="192"/>
      <c r="CQ721" s="192"/>
      <c r="CR721" s="192"/>
      <c r="CS721" s="192"/>
      <c r="CT721" s="192" t="s">
        <v>3270</v>
      </c>
    </row>
    <row r="722">
      <c r="A722" s="7" t="s">
        <v>3396</v>
      </c>
      <c r="B722" s="132" t="b">
        <v>1</v>
      </c>
      <c r="C722" s="162"/>
      <c r="D722" s="163" t="s">
        <v>3397</v>
      </c>
      <c r="E722" s="67" t="s">
        <v>350</v>
      </c>
      <c r="F722" s="133" t="s">
        <v>3266</v>
      </c>
      <c r="G722" s="162" t="s">
        <v>3398</v>
      </c>
      <c r="H722" s="162" t="s">
        <v>3399</v>
      </c>
      <c r="I722" s="7"/>
      <c r="J722" s="7"/>
      <c r="K722" s="7" t="s">
        <v>19</v>
      </c>
      <c r="L722" s="7" t="s">
        <v>19</v>
      </c>
      <c r="M722" s="7" t="s">
        <v>799</v>
      </c>
      <c r="N722" s="7" t="str">
        <f t="shared" si="5"/>
        <v>FALSE</v>
      </c>
      <c r="O722" s="162" t="s">
        <v>3291</v>
      </c>
      <c r="P722" s="162" t="s">
        <v>3292</v>
      </c>
      <c r="Q722" s="162" t="s">
        <v>3293</v>
      </c>
      <c r="R722" s="162" t="s">
        <v>559</v>
      </c>
      <c r="S722" s="162" t="s">
        <v>1588</v>
      </c>
      <c r="T722" s="198">
        <v>41.70343039</v>
      </c>
      <c r="U722" s="199">
        <v>-83.07077521</v>
      </c>
      <c r="V722" s="191" t="s">
        <v>3395</v>
      </c>
      <c r="W722" s="192" t="s">
        <v>19</v>
      </c>
      <c r="X722" s="192" t="s">
        <v>805</v>
      </c>
      <c r="Y722" s="192" t="s">
        <v>19</v>
      </c>
      <c r="Z722" s="192" t="s">
        <v>879</v>
      </c>
      <c r="AA722" s="192" t="s">
        <v>880</v>
      </c>
      <c r="AB722" s="193">
        <v>2.45</v>
      </c>
      <c r="AC722" s="192" t="s">
        <v>16</v>
      </c>
      <c r="AD722" s="193"/>
      <c r="AE722" s="193">
        <v>5.0</v>
      </c>
      <c r="AF722" s="193">
        <v>0.22</v>
      </c>
      <c r="AG722" s="192" t="s">
        <v>19</v>
      </c>
      <c r="AH722" s="193">
        <v>25.02</v>
      </c>
      <c r="AI722" s="192" t="s">
        <v>19</v>
      </c>
      <c r="AJ722" s="192" t="s">
        <v>19</v>
      </c>
      <c r="AK722" s="192"/>
      <c r="AL722" s="192" t="s">
        <v>19</v>
      </c>
      <c r="AM722" s="162" t="s">
        <v>19</v>
      </c>
      <c r="AN722" s="162" t="s">
        <v>19</v>
      </c>
      <c r="AO722" s="154">
        <v>8.27</v>
      </c>
      <c r="AP722" s="162" t="s">
        <v>19</v>
      </c>
      <c r="AQ722" s="162" t="s">
        <v>19</v>
      </c>
      <c r="AR722" s="162" t="s">
        <v>19</v>
      </c>
      <c r="AS722" s="162" t="s">
        <v>19</v>
      </c>
      <c r="AT722" s="162" t="s">
        <v>19</v>
      </c>
      <c r="AU722" s="162" t="s">
        <v>19</v>
      </c>
      <c r="AV722" s="162" t="s">
        <v>19</v>
      </c>
      <c r="AW722" s="162" t="s">
        <v>19</v>
      </c>
      <c r="AX722" s="154">
        <v>3.91</v>
      </c>
      <c r="AY722" s="162" t="s">
        <v>19</v>
      </c>
      <c r="AZ722" s="162" t="s">
        <v>19</v>
      </c>
      <c r="BA722" s="162" t="s">
        <v>19</v>
      </c>
      <c r="BB722" s="162" t="s">
        <v>19</v>
      </c>
      <c r="BC722" s="162" t="s">
        <v>19</v>
      </c>
      <c r="BD722" s="192"/>
      <c r="BE722" s="192" t="s">
        <v>19</v>
      </c>
      <c r="BF722" s="192" t="s">
        <v>19</v>
      </c>
      <c r="BG722" s="192" t="s">
        <v>19</v>
      </c>
      <c r="BH722" s="192" t="s">
        <v>19</v>
      </c>
      <c r="BI722" s="192" t="s">
        <v>19</v>
      </c>
      <c r="BJ722" s="192"/>
      <c r="BK722" s="192" t="s">
        <v>19</v>
      </c>
      <c r="BL722" s="192" t="s">
        <v>19</v>
      </c>
      <c r="BM722" s="192" t="s">
        <v>19</v>
      </c>
      <c r="BN722" s="192" t="s">
        <v>19</v>
      </c>
      <c r="BO722" s="192" t="s">
        <v>19</v>
      </c>
      <c r="BP722" s="194"/>
      <c r="BQ722" s="192" t="s">
        <v>19</v>
      </c>
      <c r="BR722" s="192" t="s">
        <v>19</v>
      </c>
      <c r="BS722" s="192" t="s">
        <v>3276</v>
      </c>
      <c r="BT722" s="192" t="s">
        <v>19</v>
      </c>
      <c r="BU722" s="195" t="b">
        <v>0</v>
      </c>
      <c r="BV722" s="195" t="b">
        <v>0</v>
      </c>
      <c r="BW722" s="195" t="b">
        <v>0</v>
      </c>
      <c r="BX722" s="193">
        <v>16.6</v>
      </c>
      <c r="BY722" s="197">
        <v>7.754629629629629E-4</v>
      </c>
      <c r="BZ722" s="192" t="s">
        <v>19</v>
      </c>
      <c r="CA722" s="192" t="s">
        <v>19</v>
      </c>
      <c r="CB722" s="192" t="s">
        <v>19</v>
      </c>
      <c r="CJ722" s="192"/>
      <c r="CK722" s="192"/>
      <c r="CL722" s="193">
        <v>6.17</v>
      </c>
      <c r="CM722" s="192"/>
      <c r="CN722" s="192"/>
      <c r="CO722" s="192"/>
      <c r="CP722" s="192"/>
      <c r="CQ722" s="192"/>
      <c r="CR722" s="192"/>
      <c r="CS722" s="192"/>
      <c r="CT722" s="192" t="s">
        <v>3294</v>
      </c>
    </row>
    <row r="723">
      <c r="A723" s="7" t="s">
        <v>3400</v>
      </c>
      <c r="B723" s="132" t="b">
        <v>1</v>
      </c>
      <c r="C723" s="162"/>
      <c r="D723" s="163" t="s">
        <v>3401</v>
      </c>
      <c r="E723" s="67" t="s">
        <v>350</v>
      </c>
      <c r="F723" s="133" t="s">
        <v>3266</v>
      </c>
      <c r="G723" s="162" t="s">
        <v>3402</v>
      </c>
      <c r="H723" s="162" t="s">
        <v>3403</v>
      </c>
      <c r="I723" s="7"/>
      <c r="J723" s="7"/>
      <c r="K723" s="7" t="s">
        <v>19</v>
      </c>
      <c r="L723" s="7" t="s">
        <v>19</v>
      </c>
      <c r="M723" s="7" t="s">
        <v>560</v>
      </c>
      <c r="N723" s="7" t="str">
        <f t="shared" si="5"/>
        <v>FALSE</v>
      </c>
      <c r="O723" s="162" t="s">
        <v>16</v>
      </c>
      <c r="P723" s="162" t="s">
        <v>16</v>
      </c>
      <c r="Q723" s="162" t="s">
        <v>16</v>
      </c>
      <c r="R723" s="162" t="s">
        <v>559</v>
      </c>
      <c r="S723" s="162" t="s">
        <v>1588</v>
      </c>
      <c r="T723" s="198">
        <v>41.70343039</v>
      </c>
      <c r="U723" s="199">
        <v>-83.07077521</v>
      </c>
      <c r="V723" s="191" t="s">
        <v>3395</v>
      </c>
      <c r="W723" s="192" t="s">
        <v>19</v>
      </c>
      <c r="X723" s="192" t="s">
        <v>805</v>
      </c>
      <c r="Y723" s="192" t="s">
        <v>19</v>
      </c>
      <c r="Z723" s="192" t="s">
        <v>879</v>
      </c>
      <c r="AA723" s="192" t="s">
        <v>880</v>
      </c>
      <c r="AB723" s="193">
        <v>2.45</v>
      </c>
      <c r="AC723" s="192" t="s">
        <v>16</v>
      </c>
      <c r="AD723" s="193"/>
      <c r="AE723" s="193">
        <v>5.0</v>
      </c>
      <c r="AF723" s="193">
        <v>0.22</v>
      </c>
      <c r="AG723" s="192" t="s">
        <v>19</v>
      </c>
      <c r="AH723" s="193">
        <v>25.02</v>
      </c>
      <c r="AI723" s="192" t="s">
        <v>19</v>
      </c>
      <c r="AJ723" s="192" t="s">
        <v>19</v>
      </c>
      <c r="AK723" s="192"/>
      <c r="AL723" s="192" t="s">
        <v>19</v>
      </c>
      <c r="AM723" s="162" t="s">
        <v>19</v>
      </c>
      <c r="AN723" s="162" t="s">
        <v>19</v>
      </c>
      <c r="AO723" s="154">
        <v>8.27</v>
      </c>
      <c r="AP723" s="162" t="s">
        <v>19</v>
      </c>
      <c r="AQ723" s="162" t="s">
        <v>19</v>
      </c>
      <c r="AR723" s="162" t="s">
        <v>19</v>
      </c>
      <c r="AS723" s="162" t="s">
        <v>19</v>
      </c>
      <c r="AT723" s="162" t="s">
        <v>19</v>
      </c>
      <c r="AU723" s="162" t="s">
        <v>19</v>
      </c>
      <c r="AV723" s="162" t="s">
        <v>19</v>
      </c>
      <c r="AW723" s="162" t="s">
        <v>19</v>
      </c>
      <c r="AX723" s="154">
        <v>3.91</v>
      </c>
      <c r="AY723" s="162" t="s">
        <v>19</v>
      </c>
      <c r="AZ723" s="162" t="s">
        <v>19</v>
      </c>
      <c r="BA723" s="162" t="s">
        <v>19</v>
      </c>
      <c r="BB723" s="162" t="s">
        <v>19</v>
      </c>
      <c r="BC723" s="162" t="s">
        <v>19</v>
      </c>
      <c r="BD723" s="192"/>
      <c r="BE723" s="192" t="s">
        <v>19</v>
      </c>
      <c r="BF723" s="192" t="s">
        <v>19</v>
      </c>
      <c r="BG723" s="192" t="s">
        <v>19</v>
      </c>
      <c r="BH723" s="192" t="s">
        <v>19</v>
      </c>
      <c r="BI723" s="192" t="s">
        <v>19</v>
      </c>
      <c r="BJ723" s="192"/>
      <c r="BK723" s="192" t="s">
        <v>19</v>
      </c>
      <c r="BL723" s="192" t="s">
        <v>19</v>
      </c>
      <c r="BM723" s="192" t="s">
        <v>19</v>
      </c>
      <c r="BN723" s="192" t="s">
        <v>19</v>
      </c>
      <c r="BO723" s="192" t="s">
        <v>19</v>
      </c>
      <c r="BP723" s="194"/>
      <c r="BQ723" s="192" t="s">
        <v>19</v>
      </c>
      <c r="BR723" s="192" t="s">
        <v>19</v>
      </c>
      <c r="BS723" s="192" t="s">
        <v>3276</v>
      </c>
      <c r="BT723" s="192" t="s">
        <v>19</v>
      </c>
      <c r="BU723" s="195" t="b">
        <v>0</v>
      </c>
      <c r="BV723" s="195" t="b">
        <v>0</v>
      </c>
      <c r="BW723" s="195" t="b">
        <v>0</v>
      </c>
      <c r="BX723" s="193">
        <v>16.6</v>
      </c>
      <c r="BY723" s="197">
        <v>7.754629629629629E-4</v>
      </c>
      <c r="BZ723" s="192" t="s">
        <v>19</v>
      </c>
      <c r="CA723" s="192" t="s">
        <v>19</v>
      </c>
      <c r="CB723" s="192" t="s">
        <v>19</v>
      </c>
      <c r="CJ723" s="192"/>
      <c r="CK723" s="192"/>
      <c r="CL723" s="193">
        <v>6.17</v>
      </c>
      <c r="CM723" s="192"/>
      <c r="CN723" s="192"/>
      <c r="CO723" s="192"/>
      <c r="CP723" s="192"/>
      <c r="CQ723" s="192"/>
      <c r="CR723" s="192"/>
      <c r="CS723" s="192"/>
      <c r="CT723" s="192" t="s">
        <v>3286</v>
      </c>
    </row>
    <row r="724">
      <c r="A724" s="7" t="s">
        <v>3404</v>
      </c>
      <c r="B724" s="132" t="b">
        <v>1</v>
      </c>
      <c r="C724" s="162"/>
      <c r="D724" s="163" t="s">
        <v>3405</v>
      </c>
      <c r="E724" s="67" t="s">
        <v>350</v>
      </c>
      <c r="F724" s="133" t="s">
        <v>3266</v>
      </c>
      <c r="G724" s="162" t="s">
        <v>3406</v>
      </c>
      <c r="H724" s="162" t="s">
        <v>3407</v>
      </c>
      <c r="I724" s="7"/>
      <c r="J724" s="7"/>
      <c r="K724" s="7" t="s">
        <v>19</v>
      </c>
      <c r="L724" s="7" t="s">
        <v>19</v>
      </c>
      <c r="M724" s="7" t="s">
        <v>799</v>
      </c>
      <c r="N724" s="7" t="str">
        <f t="shared" si="5"/>
        <v>FALSE</v>
      </c>
      <c r="O724" s="162" t="s">
        <v>488</v>
      </c>
      <c r="P724" s="162" t="s">
        <v>3269</v>
      </c>
      <c r="Q724" s="162" t="s">
        <v>1823</v>
      </c>
      <c r="R724" s="162" t="s">
        <v>559</v>
      </c>
      <c r="S724" s="162" t="s">
        <v>1588</v>
      </c>
      <c r="T724" s="198">
        <v>41.70343039</v>
      </c>
      <c r="U724" s="199">
        <v>-83.07077521</v>
      </c>
      <c r="V724" s="191" t="s">
        <v>3395</v>
      </c>
      <c r="W724" s="192" t="s">
        <v>19</v>
      </c>
      <c r="X724" s="192" t="s">
        <v>805</v>
      </c>
      <c r="Y724" s="192" t="s">
        <v>19</v>
      </c>
      <c r="Z724" s="192" t="s">
        <v>879</v>
      </c>
      <c r="AA724" s="192" t="s">
        <v>880</v>
      </c>
      <c r="AB724" s="193">
        <v>2.45</v>
      </c>
      <c r="AC724" s="192" t="s">
        <v>16</v>
      </c>
      <c r="AD724" s="193"/>
      <c r="AE724" s="192" t="s">
        <v>16</v>
      </c>
      <c r="AF724" s="193">
        <v>5.0</v>
      </c>
      <c r="AG724" s="192" t="s">
        <v>19</v>
      </c>
      <c r="AH724" s="193">
        <v>25.02</v>
      </c>
      <c r="AI724" s="192" t="s">
        <v>19</v>
      </c>
      <c r="AJ724" s="192" t="s">
        <v>19</v>
      </c>
      <c r="AK724" s="192"/>
      <c r="AL724" s="192" t="s">
        <v>19</v>
      </c>
      <c r="AM724" s="162" t="s">
        <v>19</v>
      </c>
      <c r="AN724" s="162" t="s">
        <v>19</v>
      </c>
      <c r="AO724" s="154">
        <v>8.27</v>
      </c>
      <c r="AP724" s="162" t="s">
        <v>19</v>
      </c>
      <c r="AQ724" s="162" t="s">
        <v>19</v>
      </c>
      <c r="AR724" s="162" t="s">
        <v>19</v>
      </c>
      <c r="AS724" s="162" t="s">
        <v>19</v>
      </c>
      <c r="AT724" s="162" t="s">
        <v>19</v>
      </c>
      <c r="AU724" s="162" t="s">
        <v>19</v>
      </c>
      <c r="AV724" s="162" t="s">
        <v>19</v>
      </c>
      <c r="AW724" s="162" t="s">
        <v>19</v>
      </c>
      <c r="AX724" s="154">
        <v>3.91</v>
      </c>
      <c r="AY724" s="162" t="s">
        <v>19</v>
      </c>
      <c r="AZ724" s="162" t="s">
        <v>19</v>
      </c>
      <c r="BA724" s="162" t="s">
        <v>19</v>
      </c>
      <c r="BB724" s="162" t="s">
        <v>19</v>
      </c>
      <c r="BC724" s="162" t="s">
        <v>19</v>
      </c>
      <c r="BD724" s="192"/>
      <c r="BE724" s="192" t="s">
        <v>19</v>
      </c>
      <c r="BF724" s="192" t="s">
        <v>19</v>
      </c>
      <c r="BG724" s="192" t="s">
        <v>19</v>
      </c>
      <c r="BH724" s="192" t="s">
        <v>19</v>
      </c>
      <c r="BI724" s="192" t="s">
        <v>19</v>
      </c>
      <c r="BJ724" s="192"/>
      <c r="BK724" s="192" t="s">
        <v>19</v>
      </c>
      <c r="BL724" s="192" t="s">
        <v>19</v>
      </c>
      <c r="BM724" s="192" t="s">
        <v>19</v>
      </c>
      <c r="BN724" s="192" t="s">
        <v>19</v>
      </c>
      <c r="BO724" s="192" t="s">
        <v>19</v>
      </c>
      <c r="BP724" s="194"/>
      <c r="BQ724" s="192" t="s">
        <v>19</v>
      </c>
      <c r="BR724" s="192" t="s">
        <v>19</v>
      </c>
      <c r="BS724" s="192" t="s">
        <v>3276</v>
      </c>
      <c r="BT724" s="192" t="s">
        <v>19</v>
      </c>
      <c r="BU724" s="195" t="b">
        <v>0</v>
      </c>
      <c r="BV724" s="195" t="b">
        <v>0</v>
      </c>
      <c r="BW724" s="195" t="b">
        <v>0</v>
      </c>
      <c r="BX724" s="193">
        <v>16.6</v>
      </c>
      <c r="BY724" s="197">
        <v>7.754629629629629E-4</v>
      </c>
      <c r="BZ724" s="193">
        <v>52046.0</v>
      </c>
      <c r="CA724" s="192" t="s">
        <v>22</v>
      </c>
      <c r="CB724" s="192" t="s">
        <v>19</v>
      </c>
      <c r="CJ724" s="192"/>
      <c r="CK724" s="192"/>
      <c r="CL724" s="193">
        <v>6.17</v>
      </c>
      <c r="CM724" s="192"/>
      <c r="CN724" s="192"/>
      <c r="CO724" s="192"/>
      <c r="CP724" s="192"/>
      <c r="CQ724" s="192"/>
      <c r="CR724" s="192"/>
      <c r="CS724" s="192"/>
      <c r="CT724" s="192" t="s">
        <v>3270</v>
      </c>
    </row>
    <row r="725">
      <c r="A725" s="7" t="s">
        <v>3408</v>
      </c>
      <c r="B725" s="132" t="b">
        <v>1</v>
      </c>
      <c r="C725" s="162"/>
      <c r="D725" s="163" t="s">
        <v>3409</v>
      </c>
      <c r="E725" s="67" t="s">
        <v>350</v>
      </c>
      <c r="F725" s="133" t="s">
        <v>3266</v>
      </c>
      <c r="G725" s="162" t="s">
        <v>3410</v>
      </c>
      <c r="H725" s="162" t="s">
        <v>3411</v>
      </c>
      <c r="I725" s="7"/>
      <c r="J725" s="7"/>
      <c r="K725" s="7" t="s">
        <v>19</v>
      </c>
      <c r="L725" s="7" t="s">
        <v>19</v>
      </c>
      <c r="M725" s="7" t="s">
        <v>799</v>
      </c>
      <c r="N725" s="7" t="str">
        <f t="shared" si="5"/>
        <v>FALSE</v>
      </c>
      <c r="O725" s="162" t="s">
        <v>3291</v>
      </c>
      <c r="P725" s="162" t="s">
        <v>3292</v>
      </c>
      <c r="Q725" s="162" t="s">
        <v>3293</v>
      </c>
      <c r="R725" s="162" t="s">
        <v>559</v>
      </c>
      <c r="S725" s="162" t="s">
        <v>1588</v>
      </c>
      <c r="T725" s="198">
        <v>41.70343039</v>
      </c>
      <c r="U725" s="199">
        <v>-83.07077521</v>
      </c>
      <c r="V725" s="191" t="s">
        <v>3395</v>
      </c>
      <c r="W725" s="192" t="s">
        <v>19</v>
      </c>
      <c r="X725" s="192" t="s">
        <v>805</v>
      </c>
      <c r="Y725" s="192" t="s">
        <v>19</v>
      </c>
      <c r="Z725" s="192" t="s">
        <v>879</v>
      </c>
      <c r="AA725" s="192" t="s">
        <v>880</v>
      </c>
      <c r="AB725" s="193">
        <v>2.45</v>
      </c>
      <c r="AC725" s="192" t="s">
        <v>16</v>
      </c>
      <c r="AD725" s="193"/>
      <c r="AE725" s="192" t="s">
        <v>16</v>
      </c>
      <c r="AF725" s="193">
        <v>5.0</v>
      </c>
      <c r="AG725" s="192" t="s">
        <v>19</v>
      </c>
      <c r="AH725" s="193">
        <v>25.02</v>
      </c>
      <c r="AI725" s="192" t="s">
        <v>19</v>
      </c>
      <c r="AJ725" s="192" t="s">
        <v>19</v>
      </c>
      <c r="AK725" s="192"/>
      <c r="AL725" s="192" t="s">
        <v>19</v>
      </c>
      <c r="AM725" s="162" t="s">
        <v>19</v>
      </c>
      <c r="AN725" s="162" t="s">
        <v>19</v>
      </c>
      <c r="AO725" s="154">
        <v>8.27</v>
      </c>
      <c r="AP725" s="162" t="s">
        <v>19</v>
      </c>
      <c r="AQ725" s="162" t="s">
        <v>19</v>
      </c>
      <c r="AR725" s="162" t="s">
        <v>19</v>
      </c>
      <c r="AS725" s="162" t="s">
        <v>19</v>
      </c>
      <c r="AT725" s="162" t="s">
        <v>19</v>
      </c>
      <c r="AU725" s="162" t="s">
        <v>19</v>
      </c>
      <c r="AV725" s="162" t="s">
        <v>19</v>
      </c>
      <c r="AW725" s="162" t="s">
        <v>19</v>
      </c>
      <c r="AX725" s="154">
        <v>3.91</v>
      </c>
      <c r="AY725" s="162" t="s">
        <v>19</v>
      </c>
      <c r="AZ725" s="162" t="s">
        <v>19</v>
      </c>
      <c r="BA725" s="162" t="s">
        <v>19</v>
      </c>
      <c r="BB725" s="162" t="s">
        <v>19</v>
      </c>
      <c r="BC725" s="162" t="s">
        <v>19</v>
      </c>
      <c r="BD725" s="192"/>
      <c r="BE725" s="192" t="s">
        <v>19</v>
      </c>
      <c r="BF725" s="192" t="s">
        <v>19</v>
      </c>
      <c r="BG725" s="192" t="s">
        <v>19</v>
      </c>
      <c r="BH725" s="192" t="s">
        <v>19</v>
      </c>
      <c r="BI725" s="192" t="s">
        <v>19</v>
      </c>
      <c r="BJ725" s="192"/>
      <c r="BK725" s="192" t="s">
        <v>19</v>
      </c>
      <c r="BL725" s="192" t="s">
        <v>19</v>
      </c>
      <c r="BM725" s="192" t="s">
        <v>19</v>
      </c>
      <c r="BN725" s="192" t="s">
        <v>19</v>
      </c>
      <c r="BO725" s="192" t="s">
        <v>19</v>
      </c>
      <c r="BP725" s="194"/>
      <c r="BQ725" s="192" t="s">
        <v>19</v>
      </c>
      <c r="BR725" s="192" t="s">
        <v>19</v>
      </c>
      <c r="BS725" s="192" t="s">
        <v>3276</v>
      </c>
      <c r="BT725" s="192" t="s">
        <v>19</v>
      </c>
      <c r="BU725" s="195" t="b">
        <v>0</v>
      </c>
      <c r="BV725" s="195" t="b">
        <v>0</v>
      </c>
      <c r="BW725" s="195" t="b">
        <v>0</v>
      </c>
      <c r="BX725" s="193">
        <v>16.6</v>
      </c>
      <c r="BY725" s="197">
        <v>7.754629629629629E-4</v>
      </c>
      <c r="BZ725" s="193">
        <v>52046.0</v>
      </c>
      <c r="CA725" s="192" t="s">
        <v>22</v>
      </c>
      <c r="CB725" s="192" t="s">
        <v>19</v>
      </c>
      <c r="CJ725" s="192"/>
      <c r="CK725" s="192"/>
      <c r="CL725" s="193">
        <v>6.17</v>
      </c>
      <c r="CM725" s="192"/>
      <c r="CN725" s="192"/>
      <c r="CO725" s="192"/>
      <c r="CP725" s="192"/>
      <c r="CQ725" s="192"/>
      <c r="CR725" s="192"/>
      <c r="CS725" s="192"/>
      <c r="CT725" s="192" t="s">
        <v>3294</v>
      </c>
    </row>
    <row r="726">
      <c r="A726" s="7" t="s">
        <v>3412</v>
      </c>
      <c r="B726" s="132" t="b">
        <v>1</v>
      </c>
      <c r="C726" s="162"/>
      <c r="D726" s="163" t="s">
        <v>3413</v>
      </c>
      <c r="E726" s="67" t="s">
        <v>350</v>
      </c>
      <c r="F726" s="133" t="s">
        <v>3266</v>
      </c>
      <c r="G726" s="162" t="s">
        <v>3414</v>
      </c>
      <c r="H726" s="162" t="s">
        <v>3415</v>
      </c>
      <c r="I726" s="7"/>
      <c r="J726" s="7"/>
      <c r="K726" s="7" t="s">
        <v>19</v>
      </c>
      <c r="L726" s="7" t="s">
        <v>19</v>
      </c>
      <c r="M726" s="7" t="s">
        <v>560</v>
      </c>
      <c r="N726" s="7" t="str">
        <f t="shared" si="5"/>
        <v>FALSE</v>
      </c>
      <c r="O726" s="162" t="s">
        <v>16</v>
      </c>
      <c r="P726" s="162" t="s">
        <v>16</v>
      </c>
      <c r="Q726" s="162" t="s">
        <v>16</v>
      </c>
      <c r="R726" s="162" t="s">
        <v>559</v>
      </c>
      <c r="S726" s="162" t="s">
        <v>1588</v>
      </c>
      <c r="T726" s="198">
        <v>41.70343039</v>
      </c>
      <c r="U726" s="199">
        <v>-83.07077521</v>
      </c>
      <c r="V726" s="191" t="s">
        <v>3395</v>
      </c>
      <c r="W726" s="192" t="s">
        <v>19</v>
      </c>
      <c r="X726" s="192" t="s">
        <v>805</v>
      </c>
      <c r="Y726" s="192" t="s">
        <v>19</v>
      </c>
      <c r="Z726" s="192" t="s">
        <v>879</v>
      </c>
      <c r="AA726" s="192" t="s">
        <v>880</v>
      </c>
      <c r="AB726" s="193">
        <v>2.45</v>
      </c>
      <c r="AC726" s="192" t="s">
        <v>16</v>
      </c>
      <c r="AD726" s="193"/>
      <c r="AE726" s="192" t="s">
        <v>16</v>
      </c>
      <c r="AF726" s="193">
        <v>5.0</v>
      </c>
      <c r="AG726" s="192" t="s">
        <v>19</v>
      </c>
      <c r="AH726" s="193">
        <v>25.02</v>
      </c>
      <c r="AI726" s="192" t="s">
        <v>19</v>
      </c>
      <c r="AJ726" s="192" t="s">
        <v>19</v>
      </c>
      <c r="AK726" s="192"/>
      <c r="AL726" s="192" t="s">
        <v>19</v>
      </c>
      <c r="AM726" s="162" t="s">
        <v>19</v>
      </c>
      <c r="AN726" s="162" t="s">
        <v>19</v>
      </c>
      <c r="AO726" s="154">
        <v>8.27</v>
      </c>
      <c r="AP726" s="162" t="s">
        <v>19</v>
      </c>
      <c r="AQ726" s="162" t="s">
        <v>19</v>
      </c>
      <c r="AR726" s="162" t="s">
        <v>19</v>
      </c>
      <c r="AS726" s="162" t="s">
        <v>19</v>
      </c>
      <c r="AT726" s="162" t="s">
        <v>19</v>
      </c>
      <c r="AU726" s="162" t="s">
        <v>19</v>
      </c>
      <c r="AV726" s="162" t="s">
        <v>19</v>
      </c>
      <c r="AW726" s="162" t="s">
        <v>19</v>
      </c>
      <c r="AX726" s="154">
        <v>3.91</v>
      </c>
      <c r="AY726" s="162" t="s">
        <v>19</v>
      </c>
      <c r="AZ726" s="162" t="s">
        <v>19</v>
      </c>
      <c r="BA726" s="162" t="s">
        <v>19</v>
      </c>
      <c r="BB726" s="162" t="s">
        <v>19</v>
      </c>
      <c r="BC726" s="162" t="s">
        <v>19</v>
      </c>
      <c r="BD726" s="192"/>
      <c r="BE726" s="192" t="s">
        <v>19</v>
      </c>
      <c r="BF726" s="192" t="s">
        <v>19</v>
      </c>
      <c r="BG726" s="192" t="s">
        <v>19</v>
      </c>
      <c r="BH726" s="192" t="s">
        <v>19</v>
      </c>
      <c r="BI726" s="192" t="s">
        <v>19</v>
      </c>
      <c r="BJ726" s="192"/>
      <c r="BK726" s="192" t="s">
        <v>19</v>
      </c>
      <c r="BL726" s="192" t="s">
        <v>19</v>
      </c>
      <c r="BM726" s="192" t="s">
        <v>19</v>
      </c>
      <c r="BN726" s="192" t="s">
        <v>19</v>
      </c>
      <c r="BO726" s="192" t="s">
        <v>19</v>
      </c>
      <c r="BP726" s="194"/>
      <c r="BQ726" s="192" t="s">
        <v>19</v>
      </c>
      <c r="BR726" s="192" t="s">
        <v>19</v>
      </c>
      <c r="BS726" s="192" t="s">
        <v>3276</v>
      </c>
      <c r="BT726" s="192" t="s">
        <v>19</v>
      </c>
      <c r="BU726" s="195" t="b">
        <v>0</v>
      </c>
      <c r="BV726" s="195" t="b">
        <v>0</v>
      </c>
      <c r="BW726" s="195" t="b">
        <v>0</v>
      </c>
      <c r="BX726" s="193">
        <v>16.6</v>
      </c>
      <c r="BY726" s="197">
        <v>7.754629629629629E-4</v>
      </c>
      <c r="BZ726" s="193">
        <v>52046.0</v>
      </c>
      <c r="CA726" s="192" t="s">
        <v>22</v>
      </c>
      <c r="CB726" s="192" t="s">
        <v>19</v>
      </c>
      <c r="CJ726" s="192"/>
      <c r="CK726" s="192"/>
      <c r="CL726" s="193">
        <v>6.17</v>
      </c>
      <c r="CM726" s="192"/>
      <c r="CN726" s="192"/>
      <c r="CO726" s="192"/>
      <c r="CP726" s="192"/>
      <c r="CQ726" s="192"/>
      <c r="CR726" s="192"/>
      <c r="CS726" s="192"/>
      <c r="CT726" s="192" t="s">
        <v>3286</v>
      </c>
    </row>
    <row r="727">
      <c r="A727" s="7" t="s">
        <v>3416</v>
      </c>
      <c r="B727" s="132" t="b">
        <v>1</v>
      </c>
      <c r="C727" s="162"/>
      <c r="D727" s="163" t="s">
        <v>3417</v>
      </c>
      <c r="E727" s="67" t="s">
        <v>350</v>
      </c>
      <c r="F727" s="133" t="s">
        <v>3266</v>
      </c>
      <c r="G727" s="162" t="s">
        <v>3418</v>
      </c>
      <c r="H727" s="162" t="s">
        <v>3419</v>
      </c>
      <c r="I727" s="7"/>
      <c r="J727" s="7"/>
      <c r="K727" s="7" t="s">
        <v>19</v>
      </c>
      <c r="L727" s="7" t="s">
        <v>19</v>
      </c>
      <c r="M727" s="7" t="s">
        <v>799</v>
      </c>
      <c r="N727" s="7" t="str">
        <f t="shared" si="5"/>
        <v>FALSE</v>
      </c>
      <c r="O727" s="162" t="s">
        <v>488</v>
      </c>
      <c r="P727" s="162" t="s">
        <v>3269</v>
      </c>
      <c r="Q727" s="162" t="s">
        <v>1823</v>
      </c>
      <c r="R727" s="162" t="s">
        <v>559</v>
      </c>
      <c r="S727" s="162" t="s">
        <v>1588</v>
      </c>
      <c r="T727" s="198">
        <v>41.70342935</v>
      </c>
      <c r="U727" s="199">
        <v>-83.07077346</v>
      </c>
      <c r="V727" s="191" t="s">
        <v>3420</v>
      </c>
      <c r="W727" s="192" t="s">
        <v>19</v>
      </c>
      <c r="X727" s="192" t="s">
        <v>805</v>
      </c>
      <c r="Y727" s="192" t="s">
        <v>19</v>
      </c>
      <c r="Z727" s="192" t="s">
        <v>879</v>
      </c>
      <c r="AA727" s="192" t="s">
        <v>880</v>
      </c>
      <c r="AB727" s="193">
        <v>2.49</v>
      </c>
      <c r="AC727" s="192" t="s">
        <v>16</v>
      </c>
      <c r="AD727" s="193"/>
      <c r="AE727" s="193">
        <v>5.0</v>
      </c>
      <c r="AF727" s="193">
        <v>0.22</v>
      </c>
      <c r="AG727" s="192" t="s">
        <v>19</v>
      </c>
      <c r="AH727" s="193">
        <v>25.16</v>
      </c>
      <c r="AI727" s="192" t="s">
        <v>19</v>
      </c>
      <c r="AJ727" s="192" t="s">
        <v>19</v>
      </c>
      <c r="AK727" s="192"/>
      <c r="AL727" s="192" t="s">
        <v>19</v>
      </c>
      <c r="AM727" s="162" t="s">
        <v>19</v>
      </c>
      <c r="AN727" s="162" t="s">
        <v>19</v>
      </c>
      <c r="AO727" s="154">
        <v>8.61</v>
      </c>
      <c r="AP727" s="162" t="s">
        <v>19</v>
      </c>
      <c r="AQ727" s="162" t="s">
        <v>19</v>
      </c>
      <c r="AR727" s="162" t="s">
        <v>19</v>
      </c>
      <c r="AS727" s="162" t="s">
        <v>19</v>
      </c>
      <c r="AT727" s="162" t="s">
        <v>19</v>
      </c>
      <c r="AU727" s="162" t="s">
        <v>19</v>
      </c>
      <c r="AV727" s="162" t="s">
        <v>19</v>
      </c>
      <c r="AW727" s="162" t="s">
        <v>19</v>
      </c>
      <c r="AX727" s="154">
        <v>3.89</v>
      </c>
      <c r="AY727" s="162" t="s">
        <v>19</v>
      </c>
      <c r="AZ727" s="162" t="s">
        <v>19</v>
      </c>
      <c r="BA727" s="162" t="s">
        <v>19</v>
      </c>
      <c r="BB727" s="162" t="s">
        <v>19</v>
      </c>
      <c r="BC727" s="162" t="s">
        <v>19</v>
      </c>
      <c r="BD727" s="192"/>
      <c r="BE727" s="192" t="s">
        <v>19</v>
      </c>
      <c r="BF727" s="192" t="s">
        <v>19</v>
      </c>
      <c r="BG727" s="192" t="s">
        <v>19</v>
      </c>
      <c r="BH727" s="192" t="s">
        <v>19</v>
      </c>
      <c r="BI727" s="192" t="s">
        <v>19</v>
      </c>
      <c r="BJ727" s="192"/>
      <c r="BK727" s="192" t="s">
        <v>19</v>
      </c>
      <c r="BL727" s="192" t="s">
        <v>19</v>
      </c>
      <c r="BM727" s="192" t="s">
        <v>19</v>
      </c>
      <c r="BN727" s="192" t="s">
        <v>19</v>
      </c>
      <c r="BO727" s="192" t="s">
        <v>19</v>
      </c>
      <c r="BP727" s="194"/>
      <c r="BQ727" s="192" t="s">
        <v>19</v>
      </c>
      <c r="BR727" s="192" t="s">
        <v>19</v>
      </c>
      <c r="BS727" s="192" t="s">
        <v>3276</v>
      </c>
      <c r="BT727" s="192" t="s">
        <v>19</v>
      </c>
      <c r="BU727" s="195" t="b">
        <v>0</v>
      </c>
      <c r="BV727" s="195" t="b">
        <v>0</v>
      </c>
      <c r="BW727" s="195" t="b">
        <v>0</v>
      </c>
      <c r="BX727" s="193">
        <v>48.3</v>
      </c>
      <c r="BY727" s="197">
        <v>0.002037037037037037</v>
      </c>
      <c r="BZ727" s="192" t="s">
        <v>19</v>
      </c>
      <c r="CA727" s="192" t="s">
        <v>19</v>
      </c>
      <c r="CB727" s="192" t="s">
        <v>19</v>
      </c>
      <c r="CJ727" s="192"/>
      <c r="CK727" s="192"/>
      <c r="CL727" s="193">
        <v>9.14</v>
      </c>
      <c r="CM727" s="192"/>
      <c r="CN727" s="192"/>
      <c r="CO727" s="192"/>
      <c r="CP727" s="192"/>
      <c r="CQ727" s="192"/>
      <c r="CR727" s="192"/>
      <c r="CS727" s="192"/>
      <c r="CT727" s="192" t="s">
        <v>3270</v>
      </c>
    </row>
    <row r="728">
      <c r="A728" s="7" t="s">
        <v>3421</v>
      </c>
      <c r="B728" s="132" t="b">
        <v>1</v>
      </c>
      <c r="C728" s="162"/>
      <c r="D728" s="163" t="s">
        <v>3422</v>
      </c>
      <c r="E728" s="67" t="s">
        <v>350</v>
      </c>
      <c r="F728" s="133" t="s">
        <v>3266</v>
      </c>
      <c r="G728" s="162" t="s">
        <v>3423</v>
      </c>
      <c r="H728" s="162" t="s">
        <v>3424</v>
      </c>
      <c r="I728" s="7"/>
      <c r="J728" s="7"/>
      <c r="K728" s="7" t="s">
        <v>19</v>
      </c>
      <c r="L728" s="7" t="s">
        <v>19</v>
      </c>
      <c r="M728" s="7" t="s">
        <v>799</v>
      </c>
      <c r="N728" s="7" t="str">
        <f t="shared" si="5"/>
        <v>FALSE</v>
      </c>
      <c r="O728" s="162" t="s">
        <v>3291</v>
      </c>
      <c r="P728" s="162" t="s">
        <v>3292</v>
      </c>
      <c r="Q728" s="162" t="s">
        <v>3293</v>
      </c>
      <c r="R728" s="162" t="s">
        <v>559</v>
      </c>
      <c r="S728" s="162" t="s">
        <v>1588</v>
      </c>
      <c r="T728" s="198">
        <v>41.70342935</v>
      </c>
      <c r="U728" s="199">
        <v>-83.07077346</v>
      </c>
      <c r="V728" s="191" t="s">
        <v>3420</v>
      </c>
      <c r="W728" s="192" t="s">
        <v>19</v>
      </c>
      <c r="X728" s="192" t="s">
        <v>805</v>
      </c>
      <c r="Y728" s="192" t="s">
        <v>19</v>
      </c>
      <c r="Z728" s="192" t="s">
        <v>879</v>
      </c>
      <c r="AA728" s="192" t="s">
        <v>880</v>
      </c>
      <c r="AB728" s="193">
        <v>2.49</v>
      </c>
      <c r="AC728" s="192" t="s">
        <v>16</v>
      </c>
      <c r="AD728" s="193"/>
      <c r="AE728" s="193">
        <v>5.0</v>
      </c>
      <c r="AF728" s="193">
        <v>0.22</v>
      </c>
      <c r="AG728" s="192" t="s">
        <v>19</v>
      </c>
      <c r="AH728" s="193">
        <v>25.16</v>
      </c>
      <c r="AI728" s="192" t="s">
        <v>19</v>
      </c>
      <c r="AJ728" s="192" t="s">
        <v>19</v>
      </c>
      <c r="AK728" s="192"/>
      <c r="AL728" s="192" t="s">
        <v>19</v>
      </c>
      <c r="AM728" s="162" t="s">
        <v>19</v>
      </c>
      <c r="AN728" s="162" t="s">
        <v>19</v>
      </c>
      <c r="AO728" s="154">
        <v>8.61</v>
      </c>
      <c r="AP728" s="162" t="s">
        <v>19</v>
      </c>
      <c r="AQ728" s="162" t="s">
        <v>19</v>
      </c>
      <c r="AR728" s="162" t="s">
        <v>19</v>
      </c>
      <c r="AS728" s="162" t="s">
        <v>19</v>
      </c>
      <c r="AT728" s="162" t="s">
        <v>19</v>
      </c>
      <c r="AU728" s="162" t="s">
        <v>19</v>
      </c>
      <c r="AV728" s="162" t="s">
        <v>19</v>
      </c>
      <c r="AW728" s="162" t="s">
        <v>19</v>
      </c>
      <c r="AX728" s="154">
        <v>3.89</v>
      </c>
      <c r="AY728" s="162" t="s">
        <v>19</v>
      </c>
      <c r="AZ728" s="162" t="s">
        <v>19</v>
      </c>
      <c r="BA728" s="162" t="s">
        <v>19</v>
      </c>
      <c r="BB728" s="162" t="s">
        <v>19</v>
      </c>
      <c r="BC728" s="162" t="s">
        <v>19</v>
      </c>
      <c r="BD728" s="192"/>
      <c r="BE728" s="192" t="s">
        <v>19</v>
      </c>
      <c r="BF728" s="192" t="s">
        <v>19</v>
      </c>
      <c r="BG728" s="192" t="s">
        <v>19</v>
      </c>
      <c r="BH728" s="192" t="s">
        <v>19</v>
      </c>
      <c r="BI728" s="192" t="s">
        <v>19</v>
      </c>
      <c r="BJ728" s="192"/>
      <c r="BK728" s="192" t="s">
        <v>19</v>
      </c>
      <c r="BL728" s="192" t="s">
        <v>19</v>
      </c>
      <c r="BM728" s="192" t="s">
        <v>19</v>
      </c>
      <c r="BN728" s="192" t="s">
        <v>19</v>
      </c>
      <c r="BO728" s="192" t="s">
        <v>19</v>
      </c>
      <c r="BP728" s="194"/>
      <c r="BQ728" s="192" t="s">
        <v>19</v>
      </c>
      <c r="BR728" s="192" t="s">
        <v>19</v>
      </c>
      <c r="BS728" s="192" t="s">
        <v>3276</v>
      </c>
      <c r="BT728" s="192" t="s">
        <v>19</v>
      </c>
      <c r="BU728" s="195" t="b">
        <v>0</v>
      </c>
      <c r="BV728" s="195" t="b">
        <v>0</v>
      </c>
      <c r="BW728" s="195" t="b">
        <v>0</v>
      </c>
      <c r="BX728" s="193">
        <v>48.3</v>
      </c>
      <c r="BY728" s="197">
        <v>0.002037037037037037</v>
      </c>
      <c r="BZ728" s="192" t="s">
        <v>19</v>
      </c>
      <c r="CA728" s="192" t="s">
        <v>19</v>
      </c>
      <c r="CB728" s="192" t="s">
        <v>19</v>
      </c>
      <c r="CJ728" s="192"/>
      <c r="CK728" s="192"/>
      <c r="CL728" s="193">
        <v>9.14</v>
      </c>
      <c r="CM728" s="192"/>
      <c r="CN728" s="192"/>
      <c r="CO728" s="192"/>
      <c r="CP728" s="192"/>
      <c r="CQ728" s="192"/>
      <c r="CR728" s="192"/>
      <c r="CS728" s="192"/>
      <c r="CT728" s="192" t="s">
        <v>3294</v>
      </c>
    </row>
    <row r="729">
      <c r="A729" s="7" t="s">
        <v>3425</v>
      </c>
      <c r="B729" s="132" t="b">
        <v>1</v>
      </c>
      <c r="C729" s="162"/>
      <c r="D729" s="163" t="s">
        <v>3426</v>
      </c>
      <c r="E729" s="67" t="s">
        <v>350</v>
      </c>
      <c r="F729" s="133" t="s">
        <v>3266</v>
      </c>
      <c r="G729" s="162" t="s">
        <v>3427</v>
      </c>
      <c r="H729" s="162" t="s">
        <v>3428</v>
      </c>
      <c r="I729" s="7"/>
      <c r="J729" s="7"/>
      <c r="K729" s="7" t="s">
        <v>19</v>
      </c>
      <c r="L729" s="7" t="s">
        <v>19</v>
      </c>
      <c r="M729" s="7" t="s">
        <v>560</v>
      </c>
      <c r="N729" s="7" t="str">
        <f t="shared" si="5"/>
        <v>FALSE</v>
      </c>
      <c r="O729" s="162" t="s">
        <v>16</v>
      </c>
      <c r="P729" s="162" t="s">
        <v>16</v>
      </c>
      <c r="Q729" s="162" t="s">
        <v>16</v>
      </c>
      <c r="R729" s="162" t="s">
        <v>559</v>
      </c>
      <c r="S729" s="162" t="s">
        <v>1588</v>
      </c>
      <c r="T729" s="198">
        <v>41.70342935</v>
      </c>
      <c r="U729" s="199">
        <v>-83.07077346</v>
      </c>
      <c r="V729" s="191" t="s">
        <v>3420</v>
      </c>
      <c r="W729" s="192" t="s">
        <v>19</v>
      </c>
      <c r="X729" s="192" t="s">
        <v>805</v>
      </c>
      <c r="Y729" s="192" t="s">
        <v>19</v>
      </c>
      <c r="Z729" s="192" t="s">
        <v>879</v>
      </c>
      <c r="AA729" s="192" t="s">
        <v>880</v>
      </c>
      <c r="AB729" s="193">
        <v>2.49</v>
      </c>
      <c r="AC729" s="192" t="s">
        <v>16</v>
      </c>
      <c r="AD729" s="193"/>
      <c r="AE729" s="193">
        <v>5.0</v>
      </c>
      <c r="AF729" s="193">
        <v>0.22</v>
      </c>
      <c r="AG729" s="192" t="s">
        <v>19</v>
      </c>
      <c r="AH729" s="193">
        <v>25.16</v>
      </c>
      <c r="AI729" s="192" t="s">
        <v>19</v>
      </c>
      <c r="AJ729" s="192" t="s">
        <v>19</v>
      </c>
      <c r="AK729" s="192"/>
      <c r="AL729" s="192" t="s">
        <v>19</v>
      </c>
      <c r="AM729" s="162" t="s">
        <v>19</v>
      </c>
      <c r="AN729" s="162" t="s">
        <v>19</v>
      </c>
      <c r="AO729" s="154">
        <v>8.61</v>
      </c>
      <c r="AP729" s="162" t="s">
        <v>19</v>
      </c>
      <c r="AQ729" s="162" t="s">
        <v>19</v>
      </c>
      <c r="AR729" s="162" t="s">
        <v>19</v>
      </c>
      <c r="AS729" s="162" t="s">
        <v>19</v>
      </c>
      <c r="AT729" s="162" t="s">
        <v>19</v>
      </c>
      <c r="AU729" s="162" t="s">
        <v>19</v>
      </c>
      <c r="AV729" s="162" t="s">
        <v>19</v>
      </c>
      <c r="AW729" s="162" t="s">
        <v>19</v>
      </c>
      <c r="AX729" s="154">
        <v>3.89</v>
      </c>
      <c r="AY729" s="162" t="s">
        <v>19</v>
      </c>
      <c r="AZ729" s="162" t="s">
        <v>19</v>
      </c>
      <c r="BA729" s="162" t="s">
        <v>19</v>
      </c>
      <c r="BB729" s="162" t="s">
        <v>19</v>
      </c>
      <c r="BC729" s="162" t="s">
        <v>19</v>
      </c>
      <c r="BD729" s="192"/>
      <c r="BE729" s="192" t="s">
        <v>19</v>
      </c>
      <c r="BF729" s="192" t="s">
        <v>19</v>
      </c>
      <c r="BG729" s="192" t="s">
        <v>19</v>
      </c>
      <c r="BH729" s="192" t="s">
        <v>19</v>
      </c>
      <c r="BI729" s="192" t="s">
        <v>19</v>
      </c>
      <c r="BJ729" s="192"/>
      <c r="BK729" s="192" t="s">
        <v>19</v>
      </c>
      <c r="BL729" s="192" t="s">
        <v>19</v>
      </c>
      <c r="BM729" s="192" t="s">
        <v>19</v>
      </c>
      <c r="BN729" s="192" t="s">
        <v>19</v>
      </c>
      <c r="BO729" s="192" t="s">
        <v>19</v>
      </c>
      <c r="BP729" s="194"/>
      <c r="BQ729" s="192" t="s">
        <v>19</v>
      </c>
      <c r="BR729" s="192" t="s">
        <v>19</v>
      </c>
      <c r="BS729" s="192" t="s">
        <v>3276</v>
      </c>
      <c r="BT729" s="192" t="s">
        <v>19</v>
      </c>
      <c r="BU729" s="195" t="b">
        <v>0</v>
      </c>
      <c r="BV729" s="195" t="b">
        <v>0</v>
      </c>
      <c r="BW729" s="195" t="b">
        <v>0</v>
      </c>
      <c r="BX729" s="193">
        <v>48.3</v>
      </c>
      <c r="BY729" s="197">
        <v>0.002037037037037037</v>
      </c>
      <c r="BZ729" s="192" t="s">
        <v>19</v>
      </c>
      <c r="CA729" s="192" t="s">
        <v>19</v>
      </c>
      <c r="CB729" s="192" t="s">
        <v>19</v>
      </c>
      <c r="CJ729" s="192"/>
      <c r="CK729" s="192"/>
      <c r="CL729" s="193">
        <v>9.14</v>
      </c>
      <c r="CM729" s="192"/>
      <c r="CN729" s="192"/>
      <c r="CO729" s="192"/>
      <c r="CP729" s="192"/>
      <c r="CQ729" s="192"/>
      <c r="CR729" s="192"/>
      <c r="CS729" s="192"/>
      <c r="CT729" s="192" t="s">
        <v>3286</v>
      </c>
    </row>
    <row r="730">
      <c r="A730" s="7" t="s">
        <v>3429</v>
      </c>
      <c r="B730" s="132" t="b">
        <v>1</v>
      </c>
      <c r="C730" s="162"/>
      <c r="D730" s="163" t="s">
        <v>3430</v>
      </c>
      <c r="E730" s="67" t="s">
        <v>350</v>
      </c>
      <c r="F730" s="133" t="s">
        <v>3266</v>
      </c>
      <c r="G730" s="162" t="s">
        <v>3431</v>
      </c>
      <c r="H730" s="162" t="s">
        <v>3432</v>
      </c>
      <c r="I730" s="7"/>
      <c r="J730" s="7"/>
      <c r="K730" s="7" t="s">
        <v>19</v>
      </c>
      <c r="L730" s="7" t="s">
        <v>19</v>
      </c>
      <c r="M730" s="7" t="s">
        <v>799</v>
      </c>
      <c r="N730" s="7" t="str">
        <f t="shared" si="5"/>
        <v>FALSE</v>
      </c>
      <c r="O730" s="162" t="s">
        <v>488</v>
      </c>
      <c r="P730" s="162" t="s">
        <v>3269</v>
      </c>
      <c r="Q730" s="162" t="s">
        <v>1823</v>
      </c>
      <c r="R730" s="162" t="s">
        <v>559</v>
      </c>
      <c r="S730" s="162" t="s">
        <v>1588</v>
      </c>
      <c r="T730" s="198">
        <v>41.70342935</v>
      </c>
      <c r="U730" s="199">
        <v>-83.07077346</v>
      </c>
      <c r="V730" s="191" t="s">
        <v>3420</v>
      </c>
      <c r="W730" s="192" t="s">
        <v>19</v>
      </c>
      <c r="X730" s="192" t="s">
        <v>805</v>
      </c>
      <c r="Y730" s="192" t="s">
        <v>19</v>
      </c>
      <c r="Z730" s="192" t="s">
        <v>879</v>
      </c>
      <c r="AA730" s="192" t="s">
        <v>880</v>
      </c>
      <c r="AB730" s="193">
        <v>2.49</v>
      </c>
      <c r="AC730" s="192" t="s">
        <v>16</v>
      </c>
      <c r="AD730" s="193"/>
      <c r="AE730" s="192" t="s">
        <v>16</v>
      </c>
      <c r="AF730" s="193">
        <v>5.0</v>
      </c>
      <c r="AG730" s="192" t="s">
        <v>19</v>
      </c>
      <c r="AH730" s="193">
        <v>25.16</v>
      </c>
      <c r="AI730" s="192" t="s">
        <v>19</v>
      </c>
      <c r="AJ730" s="192" t="s">
        <v>19</v>
      </c>
      <c r="AK730" s="192"/>
      <c r="AL730" s="192" t="s">
        <v>19</v>
      </c>
      <c r="AM730" s="162" t="s">
        <v>19</v>
      </c>
      <c r="AN730" s="162" t="s">
        <v>19</v>
      </c>
      <c r="AO730" s="154">
        <v>8.61</v>
      </c>
      <c r="AP730" s="162" t="s">
        <v>19</v>
      </c>
      <c r="AQ730" s="162" t="s">
        <v>19</v>
      </c>
      <c r="AR730" s="162" t="s">
        <v>19</v>
      </c>
      <c r="AS730" s="162" t="s">
        <v>19</v>
      </c>
      <c r="AT730" s="162" t="s">
        <v>19</v>
      </c>
      <c r="AU730" s="162" t="s">
        <v>19</v>
      </c>
      <c r="AV730" s="162" t="s">
        <v>19</v>
      </c>
      <c r="AW730" s="162" t="s">
        <v>19</v>
      </c>
      <c r="AX730" s="154">
        <v>3.89</v>
      </c>
      <c r="AY730" s="162" t="s">
        <v>19</v>
      </c>
      <c r="AZ730" s="162" t="s">
        <v>19</v>
      </c>
      <c r="BA730" s="162" t="s">
        <v>19</v>
      </c>
      <c r="BB730" s="162" t="s">
        <v>19</v>
      </c>
      <c r="BC730" s="162" t="s">
        <v>19</v>
      </c>
      <c r="BD730" s="192"/>
      <c r="BE730" s="192" t="s">
        <v>19</v>
      </c>
      <c r="BF730" s="192" t="s">
        <v>19</v>
      </c>
      <c r="BG730" s="192" t="s">
        <v>19</v>
      </c>
      <c r="BH730" s="192" t="s">
        <v>19</v>
      </c>
      <c r="BI730" s="192" t="s">
        <v>19</v>
      </c>
      <c r="BJ730" s="192"/>
      <c r="BK730" s="192" t="s">
        <v>19</v>
      </c>
      <c r="BL730" s="192" t="s">
        <v>19</v>
      </c>
      <c r="BM730" s="192" t="s">
        <v>19</v>
      </c>
      <c r="BN730" s="192" t="s">
        <v>19</v>
      </c>
      <c r="BO730" s="192" t="s">
        <v>19</v>
      </c>
      <c r="BP730" s="194"/>
      <c r="BQ730" s="192" t="s">
        <v>19</v>
      </c>
      <c r="BR730" s="192" t="s">
        <v>19</v>
      </c>
      <c r="BS730" s="192" t="s">
        <v>3276</v>
      </c>
      <c r="BT730" s="192" t="s">
        <v>19</v>
      </c>
      <c r="BU730" s="195" t="b">
        <v>0</v>
      </c>
      <c r="BV730" s="195" t="b">
        <v>0</v>
      </c>
      <c r="BW730" s="195" t="b">
        <v>0</v>
      </c>
      <c r="BX730" s="193">
        <v>48.3</v>
      </c>
      <c r="BY730" s="197">
        <v>0.002037037037037037</v>
      </c>
      <c r="BZ730" s="193">
        <v>86859.0</v>
      </c>
      <c r="CA730" s="193">
        <v>107.0</v>
      </c>
      <c r="CB730" s="192" t="s">
        <v>19</v>
      </c>
      <c r="CJ730" s="192"/>
      <c r="CK730" s="192"/>
      <c r="CL730" s="193">
        <v>9.14</v>
      </c>
      <c r="CM730" s="192"/>
      <c r="CN730" s="192"/>
      <c r="CO730" s="192"/>
      <c r="CP730" s="192"/>
      <c r="CQ730" s="192"/>
      <c r="CR730" s="192"/>
      <c r="CS730" s="192"/>
      <c r="CT730" s="192" t="s">
        <v>3270</v>
      </c>
    </row>
    <row r="731">
      <c r="A731" s="7" t="s">
        <v>3433</v>
      </c>
      <c r="B731" s="132" t="b">
        <v>1</v>
      </c>
      <c r="C731" s="162"/>
      <c r="D731" s="163" t="s">
        <v>3434</v>
      </c>
      <c r="E731" s="67" t="s">
        <v>350</v>
      </c>
      <c r="F731" s="133" t="s">
        <v>3266</v>
      </c>
      <c r="G731" s="162" t="s">
        <v>3435</v>
      </c>
      <c r="H731" s="162" t="s">
        <v>3436</v>
      </c>
      <c r="I731" s="7"/>
      <c r="J731" s="7"/>
      <c r="K731" s="7" t="s">
        <v>19</v>
      </c>
      <c r="L731" s="7" t="s">
        <v>19</v>
      </c>
      <c r="M731" s="7" t="s">
        <v>799</v>
      </c>
      <c r="N731" s="7" t="str">
        <f t="shared" si="5"/>
        <v>FALSE</v>
      </c>
      <c r="O731" s="162" t="s">
        <v>3291</v>
      </c>
      <c r="P731" s="162" t="s">
        <v>3292</v>
      </c>
      <c r="Q731" s="162" t="s">
        <v>3293</v>
      </c>
      <c r="R731" s="162" t="s">
        <v>559</v>
      </c>
      <c r="S731" s="162" t="s">
        <v>1588</v>
      </c>
      <c r="T731" s="198">
        <v>41.70342935</v>
      </c>
      <c r="U731" s="199">
        <v>-83.07077346</v>
      </c>
      <c r="V731" s="191" t="s">
        <v>3420</v>
      </c>
      <c r="W731" s="192" t="s">
        <v>19</v>
      </c>
      <c r="X731" s="192" t="s">
        <v>805</v>
      </c>
      <c r="Y731" s="192" t="s">
        <v>19</v>
      </c>
      <c r="Z731" s="192" t="s">
        <v>879</v>
      </c>
      <c r="AA731" s="192" t="s">
        <v>880</v>
      </c>
      <c r="AB731" s="193">
        <v>2.49</v>
      </c>
      <c r="AC731" s="192" t="s">
        <v>16</v>
      </c>
      <c r="AD731" s="193"/>
      <c r="AE731" s="192" t="s">
        <v>16</v>
      </c>
      <c r="AF731" s="193">
        <v>5.0</v>
      </c>
      <c r="AG731" s="192" t="s">
        <v>19</v>
      </c>
      <c r="AH731" s="193">
        <v>25.16</v>
      </c>
      <c r="AI731" s="192" t="s">
        <v>19</v>
      </c>
      <c r="AJ731" s="192" t="s">
        <v>19</v>
      </c>
      <c r="AK731" s="192"/>
      <c r="AL731" s="192" t="s">
        <v>19</v>
      </c>
      <c r="AM731" s="162" t="s">
        <v>19</v>
      </c>
      <c r="AN731" s="162" t="s">
        <v>19</v>
      </c>
      <c r="AO731" s="154">
        <v>8.61</v>
      </c>
      <c r="AP731" s="162" t="s">
        <v>19</v>
      </c>
      <c r="AQ731" s="162" t="s">
        <v>19</v>
      </c>
      <c r="AR731" s="162" t="s">
        <v>19</v>
      </c>
      <c r="AS731" s="162" t="s">
        <v>19</v>
      </c>
      <c r="AT731" s="162" t="s">
        <v>19</v>
      </c>
      <c r="AU731" s="162" t="s">
        <v>19</v>
      </c>
      <c r="AV731" s="162" t="s">
        <v>19</v>
      </c>
      <c r="AW731" s="162" t="s">
        <v>19</v>
      </c>
      <c r="AX731" s="154">
        <v>3.89</v>
      </c>
      <c r="AY731" s="162" t="s">
        <v>19</v>
      </c>
      <c r="AZ731" s="162" t="s">
        <v>19</v>
      </c>
      <c r="BA731" s="162" t="s">
        <v>19</v>
      </c>
      <c r="BB731" s="162" t="s">
        <v>19</v>
      </c>
      <c r="BC731" s="162" t="s">
        <v>19</v>
      </c>
      <c r="BD731" s="192"/>
      <c r="BE731" s="192" t="s">
        <v>19</v>
      </c>
      <c r="BF731" s="192" t="s">
        <v>19</v>
      </c>
      <c r="BG731" s="192" t="s">
        <v>19</v>
      </c>
      <c r="BH731" s="192" t="s">
        <v>19</v>
      </c>
      <c r="BI731" s="192" t="s">
        <v>19</v>
      </c>
      <c r="BJ731" s="192"/>
      <c r="BK731" s="192" t="s">
        <v>19</v>
      </c>
      <c r="BL731" s="192" t="s">
        <v>19</v>
      </c>
      <c r="BM731" s="192" t="s">
        <v>19</v>
      </c>
      <c r="BN731" s="192" t="s">
        <v>19</v>
      </c>
      <c r="BO731" s="192" t="s">
        <v>19</v>
      </c>
      <c r="BP731" s="194"/>
      <c r="BQ731" s="192" t="s">
        <v>19</v>
      </c>
      <c r="BR731" s="192" t="s">
        <v>19</v>
      </c>
      <c r="BS731" s="192" t="s">
        <v>3276</v>
      </c>
      <c r="BT731" s="192" t="s">
        <v>19</v>
      </c>
      <c r="BU731" s="195" t="b">
        <v>0</v>
      </c>
      <c r="BV731" s="195" t="b">
        <v>0</v>
      </c>
      <c r="BW731" s="195" t="b">
        <v>0</v>
      </c>
      <c r="BX731" s="193">
        <v>48.3</v>
      </c>
      <c r="BY731" s="197">
        <v>0.002037037037037037</v>
      </c>
      <c r="BZ731" s="193">
        <v>86859.0</v>
      </c>
      <c r="CA731" s="193">
        <v>107.0</v>
      </c>
      <c r="CB731" s="192" t="s">
        <v>19</v>
      </c>
      <c r="CJ731" s="192"/>
      <c r="CK731" s="192"/>
      <c r="CL731" s="193">
        <v>9.14</v>
      </c>
      <c r="CM731" s="192"/>
      <c r="CN731" s="192"/>
      <c r="CO731" s="192"/>
      <c r="CP731" s="192"/>
      <c r="CQ731" s="192"/>
      <c r="CR731" s="192"/>
      <c r="CS731" s="192"/>
      <c r="CT731" s="192" t="s">
        <v>3294</v>
      </c>
    </row>
    <row r="732">
      <c r="A732" s="7" t="s">
        <v>3437</v>
      </c>
      <c r="B732" s="132" t="b">
        <v>1</v>
      </c>
      <c r="C732" s="162"/>
      <c r="D732" s="163" t="s">
        <v>3438</v>
      </c>
      <c r="E732" s="67" t="s">
        <v>350</v>
      </c>
      <c r="F732" s="133" t="s">
        <v>3266</v>
      </c>
      <c r="G732" s="162" t="s">
        <v>3439</v>
      </c>
      <c r="H732" s="162" t="s">
        <v>3440</v>
      </c>
      <c r="I732" s="7"/>
      <c r="J732" s="7"/>
      <c r="K732" s="7" t="s">
        <v>19</v>
      </c>
      <c r="L732" s="7" t="s">
        <v>19</v>
      </c>
      <c r="M732" s="7" t="s">
        <v>560</v>
      </c>
      <c r="N732" s="7" t="str">
        <f t="shared" si="5"/>
        <v>FALSE</v>
      </c>
      <c r="O732" s="162" t="s">
        <v>16</v>
      </c>
      <c r="P732" s="162" t="s">
        <v>16</v>
      </c>
      <c r="Q732" s="162" t="s">
        <v>16</v>
      </c>
      <c r="R732" s="162" t="s">
        <v>559</v>
      </c>
      <c r="S732" s="162" t="s">
        <v>1588</v>
      </c>
      <c r="T732" s="198">
        <v>41.70342935</v>
      </c>
      <c r="U732" s="199">
        <v>-83.07077346</v>
      </c>
      <c r="V732" s="191" t="s">
        <v>3420</v>
      </c>
      <c r="W732" s="192" t="s">
        <v>19</v>
      </c>
      <c r="X732" s="192" t="s">
        <v>805</v>
      </c>
      <c r="Y732" s="192" t="s">
        <v>19</v>
      </c>
      <c r="Z732" s="192" t="s">
        <v>879</v>
      </c>
      <c r="AA732" s="192" t="s">
        <v>880</v>
      </c>
      <c r="AB732" s="193">
        <v>2.49</v>
      </c>
      <c r="AC732" s="192" t="s">
        <v>16</v>
      </c>
      <c r="AD732" s="193"/>
      <c r="AE732" s="192" t="s">
        <v>16</v>
      </c>
      <c r="AF732" s="193">
        <v>5.0</v>
      </c>
      <c r="AG732" s="192" t="s">
        <v>19</v>
      </c>
      <c r="AH732" s="193">
        <v>25.16</v>
      </c>
      <c r="AI732" s="192" t="s">
        <v>19</v>
      </c>
      <c r="AJ732" s="192" t="s">
        <v>19</v>
      </c>
      <c r="AK732" s="192"/>
      <c r="AL732" s="192" t="s">
        <v>19</v>
      </c>
      <c r="AM732" s="162" t="s">
        <v>19</v>
      </c>
      <c r="AN732" s="162" t="s">
        <v>19</v>
      </c>
      <c r="AO732" s="154">
        <v>8.61</v>
      </c>
      <c r="AP732" s="162" t="s">
        <v>19</v>
      </c>
      <c r="AQ732" s="162" t="s">
        <v>19</v>
      </c>
      <c r="AR732" s="162" t="s">
        <v>19</v>
      </c>
      <c r="AS732" s="162" t="s">
        <v>19</v>
      </c>
      <c r="AT732" s="162" t="s">
        <v>19</v>
      </c>
      <c r="AU732" s="162" t="s">
        <v>19</v>
      </c>
      <c r="AV732" s="162" t="s">
        <v>19</v>
      </c>
      <c r="AW732" s="162" t="s">
        <v>19</v>
      </c>
      <c r="AX732" s="154">
        <v>3.89</v>
      </c>
      <c r="AY732" s="162" t="s">
        <v>19</v>
      </c>
      <c r="AZ732" s="162" t="s">
        <v>19</v>
      </c>
      <c r="BA732" s="162" t="s">
        <v>19</v>
      </c>
      <c r="BB732" s="162" t="s">
        <v>19</v>
      </c>
      <c r="BC732" s="162" t="s">
        <v>19</v>
      </c>
      <c r="BD732" s="192"/>
      <c r="BE732" s="192" t="s">
        <v>19</v>
      </c>
      <c r="BF732" s="192" t="s">
        <v>19</v>
      </c>
      <c r="BG732" s="192" t="s">
        <v>19</v>
      </c>
      <c r="BH732" s="192" t="s">
        <v>19</v>
      </c>
      <c r="BI732" s="192" t="s">
        <v>19</v>
      </c>
      <c r="BJ732" s="192"/>
      <c r="BK732" s="192" t="s">
        <v>19</v>
      </c>
      <c r="BL732" s="192" t="s">
        <v>19</v>
      </c>
      <c r="BM732" s="192" t="s">
        <v>19</v>
      </c>
      <c r="BN732" s="192" t="s">
        <v>19</v>
      </c>
      <c r="BO732" s="192" t="s">
        <v>19</v>
      </c>
      <c r="BP732" s="194"/>
      <c r="BQ732" s="192" t="s">
        <v>19</v>
      </c>
      <c r="BR732" s="192" t="s">
        <v>19</v>
      </c>
      <c r="BS732" s="192" t="s">
        <v>3276</v>
      </c>
      <c r="BT732" s="192" t="s">
        <v>19</v>
      </c>
      <c r="BU732" s="195" t="b">
        <v>0</v>
      </c>
      <c r="BV732" s="195" t="b">
        <v>0</v>
      </c>
      <c r="BW732" s="195" t="b">
        <v>0</v>
      </c>
      <c r="BX732" s="193">
        <v>48.3</v>
      </c>
      <c r="BY732" s="197">
        <v>0.002037037037037037</v>
      </c>
      <c r="BZ732" s="193">
        <v>86859.0</v>
      </c>
      <c r="CA732" s="193">
        <v>107.0</v>
      </c>
      <c r="CB732" s="192" t="s">
        <v>19</v>
      </c>
      <c r="CJ732" s="192"/>
      <c r="CK732" s="192"/>
      <c r="CL732" s="193">
        <v>9.14</v>
      </c>
      <c r="CM732" s="192"/>
      <c r="CN732" s="192"/>
      <c r="CO732" s="192"/>
      <c r="CP732" s="192"/>
      <c r="CQ732" s="192"/>
      <c r="CR732" s="192"/>
      <c r="CS732" s="192"/>
      <c r="CT732" s="192" t="s">
        <v>3286</v>
      </c>
    </row>
    <row r="733">
      <c r="A733" s="7" t="s">
        <v>3441</v>
      </c>
      <c r="B733" s="132" t="b">
        <v>1</v>
      </c>
      <c r="C733" s="162"/>
      <c r="D733" s="163" t="s">
        <v>3442</v>
      </c>
      <c r="E733" s="67" t="s">
        <v>350</v>
      </c>
      <c r="F733" s="133" t="s">
        <v>3266</v>
      </c>
      <c r="G733" s="162" t="s">
        <v>3443</v>
      </c>
      <c r="H733" s="162" t="s">
        <v>3444</v>
      </c>
      <c r="I733" s="7"/>
      <c r="J733" s="7"/>
      <c r="K733" s="7" t="s">
        <v>19</v>
      </c>
      <c r="L733" s="7" t="s">
        <v>19</v>
      </c>
      <c r="M733" s="7" t="s">
        <v>799</v>
      </c>
      <c r="N733" s="7" t="str">
        <f t="shared" si="5"/>
        <v>FALSE</v>
      </c>
      <c r="O733" s="162" t="s">
        <v>488</v>
      </c>
      <c r="P733" s="162" t="s">
        <v>3269</v>
      </c>
      <c r="Q733" s="162" t="s">
        <v>1823</v>
      </c>
      <c r="R733" s="162" t="s">
        <v>559</v>
      </c>
      <c r="S733" s="162" t="s">
        <v>1588</v>
      </c>
      <c r="T733" s="198">
        <v>41.75526942</v>
      </c>
      <c r="U733" s="199">
        <v>-83.12541665</v>
      </c>
      <c r="V733" s="191" t="s">
        <v>3445</v>
      </c>
      <c r="W733" s="192" t="s">
        <v>19</v>
      </c>
      <c r="X733" s="192" t="s">
        <v>805</v>
      </c>
      <c r="Y733" s="192" t="s">
        <v>19</v>
      </c>
      <c r="Z733" s="192" t="s">
        <v>879</v>
      </c>
      <c r="AA733" s="192" t="s">
        <v>880</v>
      </c>
      <c r="AB733" s="193">
        <v>2.48</v>
      </c>
      <c r="AC733" s="192" t="s">
        <v>16</v>
      </c>
      <c r="AD733" s="193"/>
      <c r="AE733" s="193">
        <v>5.0</v>
      </c>
      <c r="AF733" s="193">
        <v>0.22</v>
      </c>
      <c r="AG733" s="192" t="s">
        <v>19</v>
      </c>
      <c r="AH733" s="193">
        <v>24.55</v>
      </c>
      <c r="AI733" s="192" t="s">
        <v>19</v>
      </c>
      <c r="AJ733" s="192" t="s">
        <v>19</v>
      </c>
      <c r="AK733" s="192"/>
      <c r="AL733" s="192" t="s">
        <v>19</v>
      </c>
      <c r="AM733" s="162" t="s">
        <v>19</v>
      </c>
      <c r="AN733" s="162" t="s">
        <v>19</v>
      </c>
      <c r="AO733" s="154">
        <v>8.05</v>
      </c>
      <c r="AP733" s="162" t="s">
        <v>19</v>
      </c>
      <c r="AQ733" s="162" t="s">
        <v>19</v>
      </c>
      <c r="AR733" s="162" t="s">
        <v>19</v>
      </c>
      <c r="AS733" s="162" t="s">
        <v>19</v>
      </c>
      <c r="AT733" s="162" t="s">
        <v>19</v>
      </c>
      <c r="AU733" s="162" t="s">
        <v>19</v>
      </c>
      <c r="AV733" s="162" t="s">
        <v>19</v>
      </c>
      <c r="AW733" s="162" t="s">
        <v>19</v>
      </c>
      <c r="AX733" s="154">
        <v>3.43</v>
      </c>
      <c r="AY733" s="162" t="s">
        <v>19</v>
      </c>
      <c r="AZ733" s="162" t="s">
        <v>19</v>
      </c>
      <c r="BA733" s="162" t="s">
        <v>19</v>
      </c>
      <c r="BB733" s="162" t="s">
        <v>19</v>
      </c>
      <c r="BC733" s="162" t="s">
        <v>19</v>
      </c>
      <c r="BD733" s="192"/>
      <c r="BE733" s="192" t="s">
        <v>19</v>
      </c>
      <c r="BF733" s="192" t="s">
        <v>19</v>
      </c>
      <c r="BG733" s="192" t="s">
        <v>19</v>
      </c>
      <c r="BH733" s="192" t="s">
        <v>19</v>
      </c>
      <c r="BI733" s="192" t="s">
        <v>19</v>
      </c>
      <c r="BJ733" s="192"/>
      <c r="BK733" s="192" t="s">
        <v>19</v>
      </c>
      <c r="BL733" s="192" t="s">
        <v>19</v>
      </c>
      <c r="BM733" s="192" t="s">
        <v>19</v>
      </c>
      <c r="BN733" s="192" t="s">
        <v>19</v>
      </c>
      <c r="BO733" s="192" t="s">
        <v>19</v>
      </c>
      <c r="BP733" s="194"/>
      <c r="BQ733" s="192" t="s">
        <v>19</v>
      </c>
      <c r="BR733" s="192" t="s">
        <v>19</v>
      </c>
      <c r="BS733" s="192" t="s">
        <v>3276</v>
      </c>
      <c r="BT733" s="192" t="s">
        <v>19</v>
      </c>
      <c r="BU733" s="195" t="b">
        <v>0</v>
      </c>
      <c r="BV733" s="195" t="b">
        <v>0</v>
      </c>
      <c r="BW733" s="195" t="b">
        <v>0</v>
      </c>
      <c r="BX733" s="193">
        <v>208.3</v>
      </c>
      <c r="BY733" s="197">
        <v>0.008761574074074074</v>
      </c>
      <c r="BZ733" s="192" t="s">
        <v>19</v>
      </c>
      <c r="CA733" s="192" t="s">
        <v>19</v>
      </c>
      <c r="CB733" s="192" t="s">
        <v>19</v>
      </c>
      <c r="CJ733" s="192"/>
      <c r="CK733" s="192"/>
      <c r="CL733" s="193">
        <v>36.45</v>
      </c>
      <c r="CM733" s="192"/>
      <c r="CN733" s="192"/>
      <c r="CO733" s="192"/>
      <c r="CP733" s="192"/>
      <c r="CQ733" s="192"/>
      <c r="CR733" s="192"/>
      <c r="CS733" s="192"/>
      <c r="CT733" s="192" t="s">
        <v>3270</v>
      </c>
    </row>
    <row r="734">
      <c r="A734" s="7" t="s">
        <v>3446</v>
      </c>
      <c r="B734" s="132" t="b">
        <v>1</v>
      </c>
      <c r="C734" s="162"/>
      <c r="D734" s="163" t="s">
        <v>3447</v>
      </c>
      <c r="E734" s="67" t="s">
        <v>350</v>
      </c>
      <c r="F734" s="133" t="s">
        <v>3266</v>
      </c>
      <c r="G734" s="162" t="s">
        <v>3448</v>
      </c>
      <c r="H734" s="162" t="s">
        <v>3449</v>
      </c>
      <c r="I734" s="7"/>
      <c r="J734" s="7"/>
      <c r="K734" s="7" t="s">
        <v>19</v>
      </c>
      <c r="L734" s="7" t="s">
        <v>19</v>
      </c>
      <c r="M734" s="7" t="s">
        <v>799</v>
      </c>
      <c r="N734" s="7" t="str">
        <f t="shared" si="5"/>
        <v>FALSE</v>
      </c>
      <c r="O734" s="162" t="s">
        <v>3291</v>
      </c>
      <c r="P734" s="162" t="s">
        <v>3292</v>
      </c>
      <c r="Q734" s="162" t="s">
        <v>3293</v>
      </c>
      <c r="R734" s="162" t="s">
        <v>559</v>
      </c>
      <c r="S734" s="162" t="s">
        <v>1588</v>
      </c>
      <c r="T734" s="198">
        <v>41.75526942</v>
      </c>
      <c r="U734" s="199">
        <v>-83.12541665</v>
      </c>
      <c r="V734" s="191" t="s">
        <v>3445</v>
      </c>
      <c r="W734" s="192" t="s">
        <v>19</v>
      </c>
      <c r="X734" s="192" t="s">
        <v>805</v>
      </c>
      <c r="Y734" s="192" t="s">
        <v>19</v>
      </c>
      <c r="Z734" s="192" t="s">
        <v>879</v>
      </c>
      <c r="AA734" s="192" t="s">
        <v>880</v>
      </c>
      <c r="AB734" s="193">
        <v>2.48</v>
      </c>
      <c r="AC734" s="192" t="s">
        <v>16</v>
      </c>
      <c r="AD734" s="193"/>
      <c r="AE734" s="193">
        <v>5.0</v>
      </c>
      <c r="AF734" s="193">
        <v>0.22</v>
      </c>
      <c r="AG734" s="192" t="s">
        <v>19</v>
      </c>
      <c r="AH734" s="193">
        <v>24.55</v>
      </c>
      <c r="AI734" s="192" t="s">
        <v>19</v>
      </c>
      <c r="AJ734" s="192" t="s">
        <v>19</v>
      </c>
      <c r="AK734" s="192"/>
      <c r="AL734" s="192" t="s">
        <v>19</v>
      </c>
      <c r="AM734" s="162" t="s">
        <v>19</v>
      </c>
      <c r="AN734" s="162" t="s">
        <v>19</v>
      </c>
      <c r="AO734" s="154">
        <v>8.05</v>
      </c>
      <c r="AP734" s="162" t="s">
        <v>19</v>
      </c>
      <c r="AQ734" s="162" t="s">
        <v>19</v>
      </c>
      <c r="AR734" s="162" t="s">
        <v>19</v>
      </c>
      <c r="AS734" s="162" t="s">
        <v>19</v>
      </c>
      <c r="AT734" s="162" t="s">
        <v>19</v>
      </c>
      <c r="AU734" s="162" t="s">
        <v>19</v>
      </c>
      <c r="AV734" s="162" t="s">
        <v>19</v>
      </c>
      <c r="AW734" s="162" t="s">
        <v>19</v>
      </c>
      <c r="AX734" s="154">
        <v>3.43</v>
      </c>
      <c r="AY734" s="162" t="s">
        <v>19</v>
      </c>
      <c r="AZ734" s="162" t="s">
        <v>19</v>
      </c>
      <c r="BA734" s="162" t="s">
        <v>19</v>
      </c>
      <c r="BB734" s="162" t="s">
        <v>19</v>
      </c>
      <c r="BC734" s="162" t="s">
        <v>19</v>
      </c>
      <c r="BD734" s="192"/>
      <c r="BE734" s="192" t="s">
        <v>19</v>
      </c>
      <c r="BF734" s="192" t="s">
        <v>19</v>
      </c>
      <c r="BG734" s="192" t="s">
        <v>19</v>
      </c>
      <c r="BH734" s="192" t="s">
        <v>19</v>
      </c>
      <c r="BI734" s="192" t="s">
        <v>19</v>
      </c>
      <c r="BJ734" s="192"/>
      <c r="BK734" s="192" t="s">
        <v>19</v>
      </c>
      <c r="BL734" s="192" t="s">
        <v>19</v>
      </c>
      <c r="BM734" s="192" t="s">
        <v>19</v>
      </c>
      <c r="BN734" s="192" t="s">
        <v>19</v>
      </c>
      <c r="BO734" s="192" t="s">
        <v>19</v>
      </c>
      <c r="BP734" s="194"/>
      <c r="BQ734" s="192" t="s">
        <v>19</v>
      </c>
      <c r="BR734" s="192" t="s">
        <v>19</v>
      </c>
      <c r="BS734" s="192" t="s">
        <v>3276</v>
      </c>
      <c r="BT734" s="192" t="s">
        <v>19</v>
      </c>
      <c r="BU734" s="195" t="b">
        <v>0</v>
      </c>
      <c r="BV734" s="195" t="b">
        <v>0</v>
      </c>
      <c r="BW734" s="195" t="b">
        <v>0</v>
      </c>
      <c r="BX734" s="193">
        <v>208.3</v>
      </c>
      <c r="BY734" s="197">
        <v>0.008761574074074074</v>
      </c>
      <c r="BZ734" s="192" t="s">
        <v>19</v>
      </c>
      <c r="CA734" s="192" t="s">
        <v>19</v>
      </c>
      <c r="CB734" s="192" t="s">
        <v>19</v>
      </c>
      <c r="CJ734" s="192"/>
      <c r="CK734" s="192"/>
      <c r="CL734" s="193">
        <v>36.45</v>
      </c>
      <c r="CM734" s="192"/>
      <c r="CN734" s="192"/>
      <c r="CO734" s="192"/>
      <c r="CP734" s="192"/>
      <c r="CQ734" s="192"/>
      <c r="CR734" s="192"/>
      <c r="CS734" s="192"/>
      <c r="CT734" s="192" t="s">
        <v>3294</v>
      </c>
    </row>
    <row r="735">
      <c r="A735" s="7" t="s">
        <v>3450</v>
      </c>
      <c r="B735" s="132" t="b">
        <v>1</v>
      </c>
      <c r="C735" s="162"/>
      <c r="D735" s="163" t="s">
        <v>3451</v>
      </c>
      <c r="E735" s="67" t="s">
        <v>350</v>
      </c>
      <c r="F735" s="133" t="s">
        <v>3266</v>
      </c>
      <c r="G735" s="162" t="s">
        <v>3452</v>
      </c>
      <c r="H735" s="162" t="s">
        <v>3453</v>
      </c>
      <c r="I735" s="7"/>
      <c r="J735" s="7"/>
      <c r="K735" s="7" t="s">
        <v>19</v>
      </c>
      <c r="L735" s="7" t="s">
        <v>19</v>
      </c>
      <c r="M735" s="7" t="s">
        <v>560</v>
      </c>
      <c r="N735" s="7" t="str">
        <f t="shared" si="5"/>
        <v>FALSE</v>
      </c>
      <c r="O735" s="162" t="s">
        <v>16</v>
      </c>
      <c r="P735" s="162" t="s">
        <v>16</v>
      </c>
      <c r="Q735" s="162" t="s">
        <v>16</v>
      </c>
      <c r="R735" s="162" t="s">
        <v>559</v>
      </c>
      <c r="S735" s="162" t="s">
        <v>1588</v>
      </c>
      <c r="T735" s="198">
        <v>41.75526942</v>
      </c>
      <c r="U735" s="199">
        <v>-83.12541665</v>
      </c>
      <c r="V735" s="191" t="s">
        <v>3445</v>
      </c>
      <c r="W735" s="192" t="s">
        <v>19</v>
      </c>
      <c r="X735" s="192" t="s">
        <v>805</v>
      </c>
      <c r="Y735" s="192" t="s">
        <v>19</v>
      </c>
      <c r="Z735" s="192" t="s">
        <v>879</v>
      </c>
      <c r="AA735" s="192" t="s">
        <v>880</v>
      </c>
      <c r="AB735" s="193">
        <v>2.48</v>
      </c>
      <c r="AC735" s="192" t="s">
        <v>16</v>
      </c>
      <c r="AD735" s="193"/>
      <c r="AE735" s="193">
        <v>5.0</v>
      </c>
      <c r="AF735" s="193">
        <v>0.22</v>
      </c>
      <c r="AG735" s="192" t="s">
        <v>19</v>
      </c>
      <c r="AH735" s="193">
        <v>24.55</v>
      </c>
      <c r="AI735" s="192" t="s">
        <v>19</v>
      </c>
      <c r="AJ735" s="192" t="s">
        <v>19</v>
      </c>
      <c r="AK735" s="192"/>
      <c r="AL735" s="192" t="s">
        <v>19</v>
      </c>
      <c r="AM735" s="162" t="s">
        <v>19</v>
      </c>
      <c r="AN735" s="162" t="s">
        <v>19</v>
      </c>
      <c r="AO735" s="154">
        <v>8.05</v>
      </c>
      <c r="AP735" s="162" t="s">
        <v>19</v>
      </c>
      <c r="AQ735" s="162" t="s">
        <v>19</v>
      </c>
      <c r="AR735" s="162" t="s">
        <v>19</v>
      </c>
      <c r="AS735" s="162" t="s">
        <v>19</v>
      </c>
      <c r="AT735" s="162" t="s">
        <v>19</v>
      </c>
      <c r="AU735" s="162" t="s">
        <v>19</v>
      </c>
      <c r="AV735" s="162" t="s">
        <v>19</v>
      </c>
      <c r="AW735" s="162" t="s">
        <v>19</v>
      </c>
      <c r="AX735" s="154">
        <v>3.43</v>
      </c>
      <c r="AY735" s="162" t="s">
        <v>19</v>
      </c>
      <c r="AZ735" s="162" t="s">
        <v>19</v>
      </c>
      <c r="BA735" s="162" t="s">
        <v>19</v>
      </c>
      <c r="BB735" s="162" t="s">
        <v>19</v>
      </c>
      <c r="BC735" s="162" t="s">
        <v>19</v>
      </c>
      <c r="BD735" s="192"/>
      <c r="BE735" s="192" t="s">
        <v>19</v>
      </c>
      <c r="BF735" s="192" t="s">
        <v>19</v>
      </c>
      <c r="BG735" s="192" t="s">
        <v>19</v>
      </c>
      <c r="BH735" s="192" t="s">
        <v>19</v>
      </c>
      <c r="BI735" s="192" t="s">
        <v>19</v>
      </c>
      <c r="BJ735" s="192"/>
      <c r="BK735" s="192" t="s">
        <v>19</v>
      </c>
      <c r="BL735" s="192" t="s">
        <v>19</v>
      </c>
      <c r="BM735" s="192" t="s">
        <v>19</v>
      </c>
      <c r="BN735" s="192" t="s">
        <v>19</v>
      </c>
      <c r="BO735" s="192" t="s">
        <v>19</v>
      </c>
      <c r="BP735" s="194"/>
      <c r="BQ735" s="192" t="s">
        <v>19</v>
      </c>
      <c r="BR735" s="192" t="s">
        <v>19</v>
      </c>
      <c r="BS735" s="192" t="s">
        <v>3276</v>
      </c>
      <c r="BT735" s="192" t="s">
        <v>19</v>
      </c>
      <c r="BU735" s="195" t="b">
        <v>0</v>
      </c>
      <c r="BV735" s="195" t="b">
        <v>0</v>
      </c>
      <c r="BW735" s="195" t="b">
        <v>0</v>
      </c>
      <c r="BX735" s="193">
        <v>208.3</v>
      </c>
      <c r="BY735" s="197">
        <v>0.008761574074074074</v>
      </c>
      <c r="BZ735" s="192" t="s">
        <v>19</v>
      </c>
      <c r="CA735" s="192" t="s">
        <v>19</v>
      </c>
      <c r="CB735" s="192" t="s">
        <v>19</v>
      </c>
      <c r="CJ735" s="192"/>
      <c r="CK735" s="192"/>
      <c r="CL735" s="193">
        <v>36.45</v>
      </c>
      <c r="CM735" s="192"/>
      <c r="CN735" s="192"/>
      <c r="CO735" s="192"/>
      <c r="CP735" s="192"/>
      <c r="CQ735" s="192"/>
      <c r="CR735" s="192"/>
      <c r="CS735" s="192"/>
      <c r="CT735" s="192" t="s">
        <v>3286</v>
      </c>
    </row>
    <row r="736">
      <c r="A736" s="7" t="s">
        <v>3454</v>
      </c>
      <c r="B736" s="132" t="b">
        <v>1</v>
      </c>
      <c r="C736" s="162"/>
      <c r="D736" s="163" t="s">
        <v>3455</v>
      </c>
      <c r="E736" s="67" t="s">
        <v>350</v>
      </c>
      <c r="F736" s="133" t="s">
        <v>3266</v>
      </c>
      <c r="G736" s="162" t="s">
        <v>3456</v>
      </c>
      <c r="H736" s="162" t="s">
        <v>3457</v>
      </c>
      <c r="I736" s="7"/>
      <c r="J736" s="7"/>
      <c r="K736" s="7" t="s">
        <v>19</v>
      </c>
      <c r="L736" s="7" t="s">
        <v>19</v>
      </c>
      <c r="M736" s="7" t="s">
        <v>799</v>
      </c>
      <c r="N736" s="7" t="str">
        <f t="shared" si="5"/>
        <v>FALSE</v>
      </c>
      <c r="O736" s="162" t="s">
        <v>488</v>
      </c>
      <c r="P736" s="162" t="s">
        <v>3269</v>
      </c>
      <c r="Q736" s="162" t="s">
        <v>1823</v>
      </c>
      <c r="R736" s="162" t="s">
        <v>559</v>
      </c>
      <c r="S736" s="162" t="s">
        <v>1588</v>
      </c>
      <c r="T736" s="198">
        <v>41.75526942</v>
      </c>
      <c r="U736" s="199">
        <v>-83.12541665</v>
      </c>
      <c r="V736" s="191" t="s">
        <v>3445</v>
      </c>
      <c r="W736" s="192" t="s">
        <v>19</v>
      </c>
      <c r="X736" s="192" t="s">
        <v>805</v>
      </c>
      <c r="Y736" s="192" t="s">
        <v>19</v>
      </c>
      <c r="Z736" s="192" t="s">
        <v>879</v>
      </c>
      <c r="AA736" s="192" t="s">
        <v>880</v>
      </c>
      <c r="AB736" s="193">
        <v>2.48</v>
      </c>
      <c r="AC736" s="192" t="s">
        <v>16</v>
      </c>
      <c r="AD736" s="193"/>
      <c r="AE736" s="192" t="s">
        <v>16</v>
      </c>
      <c r="AF736" s="193">
        <v>5.0</v>
      </c>
      <c r="AG736" s="192" t="s">
        <v>19</v>
      </c>
      <c r="AH736" s="193">
        <v>24.55</v>
      </c>
      <c r="AI736" s="192" t="s">
        <v>19</v>
      </c>
      <c r="AJ736" s="192" t="s">
        <v>19</v>
      </c>
      <c r="AK736" s="192"/>
      <c r="AL736" s="192" t="s">
        <v>19</v>
      </c>
      <c r="AM736" s="162" t="s">
        <v>19</v>
      </c>
      <c r="AN736" s="162" t="s">
        <v>19</v>
      </c>
      <c r="AO736" s="154">
        <v>8.05</v>
      </c>
      <c r="AP736" s="162" t="s">
        <v>19</v>
      </c>
      <c r="AQ736" s="162" t="s">
        <v>19</v>
      </c>
      <c r="AR736" s="162" t="s">
        <v>19</v>
      </c>
      <c r="AS736" s="162" t="s">
        <v>19</v>
      </c>
      <c r="AT736" s="162" t="s">
        <v>19</v>
      </c>
      <c r="AU736" s="162" t="s">
        <v>19</v>
      </c>
      <c r="AV736" s="162" t="s">
        <v>19</v>
      </c>
      <c r="AW736" s="162" t="s">
        <v>19</v>
      </c>
      <c r="AX736" s="154">
        <v>3.43</v>
      </c>
      <c r="AY736" s="162" t="s">
        <v>19</v>
      </c>
      <c r="AZ736" s="162" t="s">
        <v>19</v>
      </c>
      <c r="BA736" s="162" t="s">
        <v>19</v>
      </c>
      <c r="BB736" s="162" t="s">
        <v>19</v>
      </c>
      <c r="BC736" s="162" t="s">
        <v>19</v>
      </c>
      <c r="BD736" s="192"/>
      <c r="BE736" s="192" t="s">
        <v>19</v>
      </c>
      <c r="BF736" s="192" t="s">
        <v>19</v>
      </c>
      <c r="BG736" s="192" t="s">
        <v>19</v>
      </c>
      <c r="BH736" s="192" t="s">
        <v>19</v>
      </c>
      <c r="BI736" s="192" t="s">
        <v>19</v>
      </c>
      <c r="BJ736" s="192"/>
      <c r="BK736" s="192" t="s">
        <v>19</v>
      </c>
      <c r="BL736" s="192" t="s">
        <v>19</v>
      </c>
      <c r="BM736" s="192" t="s">
        <v>19</v>
      </c>
      <c r="BN736" s="192" t="s">
        <v>19</v>
      </c>
      <c r="BO736" s="192" t="s">
        <v>19</v>
      </c>
      <c r="BP736" s="194"/>
      <c r="BQ736" s="192" t="s">
        <v>19</v>
      </c>
      <c r="BR736" s="192" t="s">
        <v>19</v>
      </c>
      <c r="BS736" s="192" t="s">
        <v>3276</v>
      </c>
      <c r="BT736" s="192" t="s">
        <v>19</v>
      </c>
      <c r="BU736" s="195" t="b">
        <v>0</v>
      </c>
      <c r="BV736" s="195" t="b">
        <v>0</v>
      </c>
      <c r="BW736" s="195" t="b">
        <v>0</v>
      </c>
      <c r="BX736" s="193">
        <v>208.3</v>
      </c>
      <c r="BY736" s="197">
        <v>0.008761574074074074</v>
      </c>
      <c r="BZ736" s="193">
        <v>55844.0</v>
      </c>
      <c r="CA736" s="193">
        <v>12.0</v>
      </c>
      <c r="CB736" s="192" t="s">
        <v>19</v>
      </c>
      <c r="CJ736" s="192"/>
      <c r="CK736" s="192"/>
      <c r="CL736" s="193">
        <v>36.45</v>
      </c>
      <c r="CM736" s="192"/>
      <c r="CN736" s="192"/>
      <c r="CO736" s="192"/>
      <c r="CP736" s="192"/>
      <c r="CQ736" s="192"/>
      <c r="CR736" s="192"/>
      <c r="CS736" s="192"/>
      <c r="CT736" s="192" t="s">
        <v>3270</v>
      </c>
    </row>
    <row r="737">
      <c r="A737" s="7" t="s">
        <v>3458</v>
      </c>
      <c r="B737" s="132" t="b">
        <v>1</v>
      </c>
      <c r="C737" s="162"/>
      <c r="D737" s="163" t="s">
        <v>3459</v>
      </c>
      <c r="E737" s="67" t="s">
        <v>350</v>
      </c>
      <c r="F737" s="133" t="s">
        <v>3266</v>
      </c>
      <c r="G737" s="162" t="s">
        <v>3460</v>
      </c>
      <c r="H737" s="162" t="s">
        <v>3461</v>
      </c>
      <c r="I737" s="7"/>
      <c r="J737" s="7"/>
      <c r="K737" s="7" t="s">
        <v>19</v>
      </c>
      <c r="L737" s="7" t="s">
        <v>19</v>
      </c>
      <c r="M737" s="7" t="s">
        <v>799</v>
      </c>
      <c r="N737" s="7" t="str">
        <f t="shared" si="5"/>
        <v>FALSE</v>
      </c>
      <c r="O737" s="162" t="s">
        <v>3291</v>
      </c>
      <c r="P737" s="162" t="s">
        <v>3292</v>
      </c>
      <c r="Q737" s="162" t="s">
        <v>3293</v>
      </c>
      <c r="R737" s="162" t="s">
        <v>559</v>
      </c>
      <c r="S737" s="162" t="s">
        <v>1588</v>
      </c>
      <c r="T737" s="198">
        <v>41.75526942</v>
      </c>
      <c r="U737" s="199">
        <v>-83.12541665</v>
      </c>
      <c r="V737" s="191" t="s">
        <v>3445</v>
      </c>
      <c r="W737" s="192" t="s">
        <v>19</v>
      </c>
      <c r="X737" s="192" t="s">
        <v>805</v>
      </c>
      <c r="Y737" s="192" t="s">
        <v>19</v>
      </c>
      <c r="Z737" s="192" t="s">
        <v>879</v>
      </c>
      <c r="AA737" s="192" t="s">
        <v>880</v>
      </c>
      <c r="AB737" s="193">
        <v>2.48</v>
      </c>
      <c r="AC737" s="192" t="s">
        <v>16</v>
      </c>
      <c r="AD737" s="193"/>
      <c r="AE737" s="192" t="s">
        <v>16</v>
      </c>
      <c r="AF737" s="193">
        <v>5.0</v>
      </c>
      <c r="AG737" s="192" t="s">
        <v>19</v>
      </c>
      <c r="AH737" s="193">
        <v>24.55</v>
      </c>
      <c r="AI737" s="192" t="s">
        <v>19</v>
      </c>
      <c r="AJ737" s="192" t="s">
        <v>19</v>
      </c>
      <c r="AK737" s="192"/>
      <c r="AL737" s="192" t="s">
        <v>19</v>
      </c>
      <c r="AM737" s="162" t="s">
        <v>19</v>
      </c>
      <c r="AN737" s="162" t="s">
        <v>19</v>
      </c>
      <c r="AO737" s="154">
        <v>8.05</v>
      </c>
      <c r="AP737" s="162" t="s">
        <v>19</v>
      </c>
      <c r="AQ737" s="162" t="s">
        <v>19</v>
      </c>
      <c r="AR737" s="162" t="s">
        <v>19</v>
      </c>
      <c r="AS737" s="162" t="s">
        <v>19</v>
      </c>
      <c r="AT737" s="162" t="s">
        <v>19</v>
      </c>
      <c r="AU737" s="162" t="s">
        <v>19</v>
      </c>
      <c r="AV737" s="162" t="s">
        <v>19</v>
      </c>
      <c r="AW737" s="162" t="s">
        <v>19</v>
      </c>
      <c r="AX737" s="154">
        <v>3.43</v>
      </c>
      <c r="AY737" s="162" t="s">
        <v>19</v>
      </c>
      <c r="AZ737" s="162" t="s">
        <v>19</v>
      </c>
      <c r="BA737" s="162" t="s">
        <v>19</v>
      </c>
      <c r="BB737" s="162" t="s">
        <v>19</v>
      </c>
      <c r="BC737" s="162" t="s">
        <v>19</v>
      </c>
      <c r="BD737" s="192"/>
      <c r="BE737" s="192" t="s">
        <v>19</v>
      </c>
      <c r="BF737" s="192" t="s">
        <v>19</v>
      </c>
      <c r="BG737" s="192" t="s">
        <v>19</v>
      </c>
      <c r="BH737" s="192" t="s">
        <v>19</v>
      </c>
      <c r="BI737" s="192" t="s">
        <v>19</v>
      </c>
      <c r="BJ737" s="192"/>
      <c r="BK737" s="192" t="s">
        <v>19</v>
      </c>
      <c r="BL737" s="192" t="s">
        <v>19</v>
      </c>
      <c r="BM737" s="192" t="s">
        <v>19</v>
      </c>
      <c r="BN737" s="192" t="s">
        <v>19</v>
      </c>
      <c r="BO737" s="192" t="s">
        <v>19</v>
      </c>
      <c r="BP737" s="194"/>
      <c r="BQ737" s="192" t="s">
        <v>19</v>
      </c>
      <c r="BR737" s="192" t="s">
        <v>19</v>
      </c>
      <c r="BS737" s="192" t="s">
        <v>3276</v>
      </c>
      <c r="BT737" s="192" t="s">
        <v>19</v>
      </c>
      <c r="BU737" s="195" t="b">
        <v>0</v>
      </c>
      <c r="BV737" s="195" t="b">
        <v>0</v>
      </c>
      <c r="BW737" s="195" t="b">
        <v>0</v>
      </c>
      <c r="BX737" s="193">
        <v>208.3</v>
      </c>
      <c r="BY737" s="197">
        <v>0.008761574074074074</v>
      </c>
      <c r="BZ737" s="193">
        <v>55844.0</v>
      </c>
      <c r="CA737" s="193">
        <v>12.0</v>
      </c>
      <c r="CB737" s="192" t="s">
        <v>19</v>
      </c>
      <c r="CJ737" s="192"/>
      <c r="CK737" s="192"/>
      <c r="CL737" s="193">
        <v>36.45</v>
      </c>
      <c r="CM737" s="192"/>
      <c r="CN737" s="192"/>
      <c r="CO737" s="192"/>
      <c r="CP737" s="192"/>
      <c r="CQ737" s="192"/>
      <c r="CR737" s="192"/>
      <c r="CS737" s="192"/>
      <c r="CT737" s="192" t="s">
        <v>3294</v>
      </c>
    </row>
    <row r="738">
      <c r="A738" s="7" t="s">
        <v>3462</v>
      </c>
      <c r="B738" s="132" t="b">
        <v>1</v>
      </c>
      <c r="C738" s="162"/>
      <c r="D738" s="163" t="s">
        <v>3463</v>
      </c>
      <c r="E738" s="67" t="s">
        <v>350</v>
      </c>
      <c r="F738" s="133" t="s">
        <v>3266</v>
      </c>
      <c r="G738" s="162" t="s">
        <v>3464</v>
      </c>
      <c r="H738" s="162" t="s">
        <v>3465</v>
      </c>
      <c r="I738" s="7"/>
      <c r="J738" s="7"/>
      <c r="K738" s="7" t="s">
        <v>19</v>
      </c>
      <c r="L738" s="7" t="s">
        <v>19</v>
      </c>
      <c r="M738" s="7" t="s">
        <v>560</v>
      </c>
      <c r="N738" s="7" t="str">
        <f t="shared" si="5"/>
        <v>FALSE</v>
      </c>
      <c r="O738" s="162" t="s">
        <v>16</v>
      </c>
      <c r="P738" s="162" t="s">
        <v>16</v>
      </c>
      <c r="Q738" s="162" t="s">
        <v>16</v>
      </c>
      <c r="R738" s="162" t="s">
        <v>559</v>
      </c>
      <c r="S738" s="162" t="s">
        <v>1588</v>
      </c>
      <c r="T738" s="198">
        <v>41.75526942</v>
      </c>
      <c r="U738" s="199">
        <v>-83.12541665</v>
      </c>
      <c r="V738" s="191" t="s">
        <v>3445</v>
      </c>
      <c r="W738" s="192" t="s">
        <v>19</v>
      </c>
      <c r="X738" s="192" t="s">
        <v>805</v>
      </c>
      <c r="Y738" s="192" t="s">
        <v>19</v>
      </c>
      <c r="Z738" s="192" t="s">
        <v>879</v>
      </c>
      <c r="AA738" s="192" t="s">
        <v>880</v>
      </c>
      <c r="AB738" s="193">
        <v>2.48</v>
      </c>
      <c r="AC738" s="192" t="s">
        <v>16</v>
      </c>
      <c r="AD738" s="193"/>
      <c r="AE738" s="192" t="s">
        <v>16</v>
      </c>
      <c r="AF738" s="193">
        <v>5.0</v>
      </c>
      <c r="AG738" s="192" t="s">
        <v>19</v>
      </c>
      <c r="AH738" s="193">
        <v>24.55</v>
      </c>
      <c r="AI738" s="192" t="s">
        <v>19</v>
      </c>
      <c r="AJ738" s="192" t="s">
        <v>19</v>
      </c>
      <c r="AK738" s="192"/>
      <c r="AL738" s="192" t="s">
        <v>19</v>
      </c>
      <c r="AM738" s="162" t="s">
        <v>19</v>
      </c>
      <c r="AN738" s="162" t="s">
        <v>19</v>
      </c>
      <c r="AO738" s="154">
        <v>8.05</v>
      </c>
      <c r="AP738" s="162" t="s">
        <v>19</v>
      </c>
      <c r="AQ738" s="162" t="s">
        <v>19</v>
      </c>
      <c r="AR738" s="162" t="s">
        <v>19</v>
      </c>
      <c r="AS738" s="162" t="s">
        <v>19</v>
      </c>
      <c r="AT738" s="162" t="s">
        <v>19</v>
      </c>
      <c r="AU738" s="162" t="s">
        <v>19</v>
      </c>
      <c r="AV738" s="162" t="s">
        <v>19</v>
      </c>
      <c r="AW738" s="162" t="s">
        <v>19</v>
      </c>
      <c r="AX738" s="154">
        <v>3.43</v>
      </c>
      <c r="AY738" s="162" t="s">
        <v>19</v>
      </c>
      <c r="AZ738" s="162" t="s">
        <v>19</v>
      </c>
      <c r="BA738" s="162" t="s">
        <v>19</v>
      </c>
      <c r="BB738" s="162" t="s">
        <v>19</v>
      </c>
      <c r="BC738" s="162" t="s">
        <v>19</v>
      </c>
      <c r="BD738" s="192"/>
      <c r="BE738" s="192" t="s">
        <v>19</v>
      </c>
      <c r="BF738" s="192" t="s">
        <v>19</v>
      </c>
      <c r="BG738" s="192" t="s">
        <v>19</v>
      </c>
      <c r="BH738" s="192" t="s">
        <v>19</v>
      </c>
      <c r="BI738" s="192" t="s">
        <v>19</v>
      </c>
      <c r="BJ738" s="192"/>
      <c r="BK738" s="192" t="s">
        <v>19</v>
      </c>
      <c r="BL738" s="192" t="s">
        <v>19</v>
      </c>
      <c r="BM738" s="192" t="s">
        <v>19</v>
      </c>
      <c r="BN738" s="192" t="s">
        <v>19</v>
      </c>
      <c r="BO738" s="192" t="s">
        <v>19</v>
      </c>
      <c r="BP738" s="194"/>
      <c r="BQ738" s="192" t="s">
        <v>19</v>
      </c>
      <c r="BR738" s="192" t="s">
        <v>19</v>
      </c>
      <c r="BS738" s="192" t="s">
        <v>3276</v>
      </c>
      <c r="BT738" s="192" t="s">
        <v>19</v>
      </c>
      <c r="BU738" s="195" t="b">
        <v>0</v>
      </c>
      <c r="BV738" s="195" t="b">
        <v>0</v>
      </c>
      <c r="BW738" s="195" t="b">
        <v>0</v>
      </c>
      <c r="BX738" s="193">
        <v>208.3</v>
      </c>
      <c r="BY738" s="197">
        <v>0.008761574074074074</v>
      </c>
      <c r="BZ738" s="193">
        <v>55844.0</v>
      </c>
      <c r="CA738" s="193">
        <v>12.0</v>
      </c>
      <c r="CB738" s="192" t="s">
        <v>19</v>
      </c>
      <c r="CJ738" s="192"/>
      <c r="CK738" s="192"/>
      <c r="CL738" s="193">
        <v>36.45</v>
      </c>
      <c r="CM738" s="192"/>
      <c r="CN738" s="192"/>
      <c r="CO738" s="192"/>
      <c r="CP738" s="192"/>
      <c r="CQ738" s="192"/>
      <c r="CR738" s="192"/>
      <c r="CS738" s="192"/>
      <c r="CT738" s="192" t="s">
        <v>3286</v>
      </c>
    </row>
    <row r="739">
      <c r="A739" s="7" t="s">
        <v>3466</v>
      </c>
      <c r="B739" s="132" t="b">
        <v>1</v>
      </c>
      <c r="C739" s="162"/>
      <c r="D739" s="163" t="s">
        <v>3467</v>
      </c>
      <c r="E739" s="67" t="s">
        <v>350</v>
      </c>
      <c r="F739" s="133" t="s">
        <v>3266</v>
      </c>
      <c r="G739" s="162" t="s">
        <v>3468</v>
      </c>
      <c r="H739" s="162" t="s">
        <v>3469</v>
      </c>
      <c r="I739" s="7"/>
      <c r="J739" s="7"/>
      <c r="K739" s="7" t="s">
        <v>19</v>
      </c>
      <c r="L739" s="7" t="s">
        <v>19</v>
      </c>
      <c r="M739" s="7" t="s">
        <v>799</v>
      </c>
      <c r="N739" s="7" t="str">
        <f t="shared" si="5"/>
        <v>FALSE</v>
      </c>
      <c r="O739" s="162" t="s">
        <v>488</v>
      </c>
      <c r="P739" s="162" t="s">
        <v>3269</v>
      </c>
      <c r="Q739" s="162" t="s">
        <v>1823</v>
      </c>
      <c r="R739" s="162" t="s">
        <v>559</v>
      </c>
      <c r="S739" s="162" t="s">
        <v>1588</v>
      </c>
      <c r="T739" s="198">
        <v>41.75620408</v>
      </c>
      <c r="U739" s="199">
        <v>-83.13017458</v>
      </c>
      <c r="V739" s="191" t="s">
        <v>3470</v>
      </c>
      <c r="W739" s="192" t="s">
        <v>19</v>
      </c>
      <c r="X739" s="192" t="s">
        <v>805</v>
      </c>
      <c r="Y739" s="192" t="s">
        <v>19</v>
      </c>
      <c r="Z739" s="192" t="s">
        <v>879</v>
      </c>
      <c r="AA739" s="192" t="s">
        <v>880</v>
      </c>
      <c r="AB739" s="193">
        <v>2.51</v>
      </c>
      <c r="AC739" s="192" t="s">
        <v>16</v>
      </c>
      <c r="AD739" s="193"/>
      <c r="AE739" s="193">
        <v>5.0</v>
      </c>
      <c r="AF739" s="193">
        <v>0.22</v>
      </c>
      <c r="AG739" s="192" t="s">
        <v>19</v>
      </c>
      <c r="AH739" s="193">
        <v>24.55</v>
      </c>
      <c r="AI739" s="192" t="s">
        <v>19</v>
      </c>
      <c r="AJ739" s="192" t="s">
        <v>19</v>
      </c>
      <c r="AK739" s="192"/>
      <c r="AL739" s="192" t="s">
        <v>19</v>
      </c>
      <c r="AM739" s="162" t="s">
        <v>19</v>
      </c>
      <c r="AN739" s="162" t="s">
        <v>19</v>
      </c>
      <c r="AO739" s="154">
        <v>8.03</v>
      </c>
      <c r="AP739" s="162" t="s">
        <v>19</v>
      </c>
      <c r="AQ739" s="162" t="s">
        <v>19</v>
      </c>
      <c r="AR739" s="162" t="s">
        <v>19</v>
      </c>
      <c r="AS739" s="162" t="s">
        <v>19</v>
      </c>
      <c r="AT739" s="162" t="s">
        <v>19</v>
      </c>
      <c r="AU739" s="162" t="s">
        <v>19</v>
      </c>
      <c r="AV739" s="162" t="s">
        <v>19</v>
      </c>
      <c r="AW739" s="162" t="s">
        <v>19</v>
      </c>
      <c r="AX739" s="154">
        <v>3.43</v>
      </c>
      <c r="AY739" s="162" t="s">
        <v>19</v>
      </c>
      <c r="AZ739" s="162" t="s">
        <v>19</v>
      </c>
      <c r="BA739" s="162" t="s">
        <v>19</v>
      </c>
      <c r="BB739" s="162" t="s">
        <v>19</v>
      </c>
      <c r="BC739" s="162" t="s">
        <v>19</v>
      </c>
      <c r="BD739" s="192"/>
      <c r="BE739" s="192" t="s">
        <v>19</v>
      </c>
      <c r="BF739" s="192" t="s">
        <v>19</v>
      </c>
      <c r="BG739" s="192" t="s">
        <v>19</v>
      </c>
      <c r="BH739" s="192" t="s">
        <v>19</v>
      </c>
      <c r="BI739" s="192" t="s">
        <v>19</v>
      </c>
      <c r="BJ739" s="192"/>
      <c r="BK739" s="192" t="s">
        <v>19</v>
      </c>
      <c r="BL739" s="192" t="s">
        <v>19</v>
      </c>
      <c r="BM739" s="192" t="s">
        <v>19</v>
      </c>
      <c r="BN739" s="192" t="s">
        <v>19</v>
      </c>
      <c r="BO739" s="192" t="s">
        <v>19</v>
      </c>
      <c r="BP739" s="194"/>
      <c r="BQ739" s="192" t="s">
        <v>19</v>
      </c>
      <c r="BR739" s="192" t="s">
        <v>19</v>
      </c>
      <c r="BS739" s="192" t="s">
        <v>3276</v>
      </c>
      <c r="BT739" s="192" t="s">
        <v>19</v>
      </c>
      <c r="BU739" s="195" t="b">
        <v>0</v>
      </c>
      <c r="BV739" s="195" t="b">
        <v>0</v>
      </c>
      <c r="BW739" s="195" t="b">
        <v>0</v>
      </c>
      <c r="BX739" s="193">
        <v>162.8</v>
      </c>
      <c r="BY739" s="197">
        <v>0.0068865740740740745</v>
      </c>
      <c r="BZ739" s="192" t="s">
        <v>19</v>
      </c>
      <c r="CA739" s="192" t="s">
        <v>19</v>
      </c>
      <c r="CB739" s="192" t="s">
        <v>19</v>
      </c>
      <c r="CJ739" s="192"/>
      <c r="CK739" s="192"/>
      <c r="CL739" s="193">
        <v>14.31</v>
      </c>
      <c r="CM739" s="192"/>
      <c r="CN739" s="192"/>
      <c r="CO739" s="192"/>
      <c r="CP739" s="192"/>
      <c r="CQ739" s="192"/>
      <c r="CR739" s="192"/>
      <c r="CS739" s="192"/>
      <c r="CT739" s="192" t="s">
        <v>3270</v>
      </c>
    </row>
    <row r="740">
      <c r="A740" s="7" t="s">
        <v>3471</v>
      </c>
      <c r="B740" s="132" t="b">
        <v>1</v>
      </c>
      <c r="C740" s="162"/>
      <c r="D740" s="163" t="s">
        <v>3472</v>
      </c>
      <c r="E740" s="67" t="s">
        <v>350</v>
      </c>
      <c r="F740" s="133" t="s">
        <v>3266</v>
      </c>
      <c r="G740" s="162" t="s">
        <v>3473</v>
      </c>
      <c r="H740" s="162" t="s">
        <v>3474</v>
      </c>
      <c r="I740" s="7"/>
      <c r="J740" s="7"/>
      <c r="K740" s="7" t="s">
        <v>19</v>
      </c>
      <c r="L740" s="7" t="s">
        <v>19</v>
      </c>
      <c r="M740" s="7" t="s">
        <v>799</v>
      </c>
      <c r="N740" s="7" t="str">
        <f t="shared" si="5"/>
        <v>FALSE</v>
      </c>
      <c r="O740" s="162" t="s">
        <v>3291</v>
      </c>
      <c r="P740" s="162" t="s">
        <v>3292</v>
      </c>
      <c r="Q740" s="162" t="s">
        <v>3293</v>
      </c>
      <c r="R740" s="162" t="s">
        <v>559</v>
      </c>
      <c r="S740" s="162" t="s">
        <v>1588</v>
      </c>
      <c r="T740" s="198">
        <v>41.75620408</v>
      </c>
      <c r="U740" s="199">
        <v>-83.13017458</v>
      </c>
      <c r="V740" s="191" t="s">
        <v>3470</v>
      </c>
      <c r="W740" s="192" t="s">
        <v>19</v>
      </c>
      <c r="X740" s="192" t="s">
        <v>805</v>
      </c>
      <c r="Y740" s="192" t="s">
        <v>19</v>
      </c>
      <c r="Z740" s="192" t="s">
        <v>879</v>
      </c>
      <c r="AA740" s="192" t="s">
        <v>880</v>
      </c>
      <c r="AB740" s="193">
        <v>2.51</v>
      </c>
      <c r="AC740" s="192" t="s">
        <v>16</v>
      </c>
      <c r="AD740" s="193"/>
      <c r="AE740" s="193">
        <v>5.0</v>
      </c>
      <c r="AF740" s="193">
        <v>0.22</v>
      </c>
      <c r="AG740" s="192" t="s">
        <v>19</v>
      </c>
      <c r="AH740" s="193">
        <v>24.55</v>
      </c>
      <c r="AI740" s="192" t="s">
        <v>19</v>
      </c>
      <c r="AJ740" s="192" t="s">
        <v>19</v>
      </c>
      <c r="AK740" s="192"/>
      <c r="AL740" s="192" t="s">
        <v>19</v>
      </c>
      <c r="AM740" s="162" t="s">
        <v>19</v>
      </c>
      <c r="AN740" s="162" t="s">
        <v>19</v>
      </c>
      <c r="AO740" s="154">
        <v>8.03</v>
      </c>
      <c r="AP740" s="162" t="s">
        <v>19</v>
      </c>
      <c r="AQ740" s="162" t="s">
        <v>19</v>
      </c>
      <c r="AR740" s="162" t="s">
        <v>19</v>
      </c>
      <c r="AS740" s="162" t="s">
        <v>19</v>
      </c>
      <c r="AT740" s="162" t="s">
        <v>19</v>
      </c>
      <c r="AU740" s="162" t="s">
        <v>19</v>
      </c>
      <c r="AV740" s="162" t="s">
        <v>19</v>
      </c>
      <c r="AW740" s="162" t="s">
        <v>19</v>
      </c>
      <c r="AX740" s="154">
        <v>3.43</v>
      </c>
      <c r="AY740" s="162" t="s">
        <v>19</v>
      </c>
      <c r="AZ740" s="162" t="s">
        <v>19</v>
      </c>
      <c r="BA740" s="162" t="s">
        <v>19</v>
      </c>
      <c r="BB740" s="162" t="s">
        <v>19</v>
      </c>
      <c r="BC740" s="162" t="s">
        <v>19</v>
      </c>
      <c r="BD740" s="192"/>
      <c r="BE740" s="192" t="s">
        <v>19</v>
      </c>
      <c r="BF740" s="192" t="s">
        <v>19</v>
      </c>
      <c r="BG740" s="192" t="s">
        <v>19</v>
      </c>
      <c r="BH740" s="192" t="s">
        <v>19</v>
      </c>
      <c r="BI740" s="192" t="s">
        <v>19</v>
      </c>
      <c r="BJ740" s="192"/>
      <c r="BK740" s="192" t="s">
        <v>19</v>
      </c>
      <c r="BL740" s="192" t="s">
        <v>19</v>
      </c>
      <c r="BM740" s="192" t="s">
        <v>19</v>
      </c>
      <c r="BN740" s="192" t="s">
        <v>19</v>
      </c>
      <c r="BO740" s="192" t="s">
        <v>19</v>
      </c>
      <c r="BP740" s="194"/>
      <c r="BQ740" s="192" t="s">
        <v>19</v>
      </c>
      <c r="BR740" s="192" t="s">
        <v>19</v>
      </c>
      <c r="BS740" s="192" t="s">
        <v>3276</v>
      </c>
      <c r="BT740" s="192" t="s">
        <v>19</v>
      </c>
      <c r="BU740" s="195" t="b">
        <v>0</v>
      </c>
      <c r="BV740" s="195" t="b">
        <v>0</v>
      </c>
      <c r="BW740" s="195" t="b">
        <v>0</v>
      </c>
      <c r="BX740" s="193">
        <v>162.8</v>
      </c>
      <c r="BY740" s="197">
        <v>0.0068865740740740745</v>
      </c>
      <c r="BZ740" s="192" t="s">
        <v>19</v>
      </c>
      <c r="CA740" s="192" t="s">
        <v>19</v>
      </c>
      <c r="CB740" s="192" t="s">
        <v>19</v>
      </c>
      <c r="CJ740" s="192"/>
      <c r="CK740" s="192"/>
      <c r="CL740" s="193">
        <v>14.31</v>
      </c>
      <c r="CM740" s="192"/>
      <c r="CN740" s="192"/>
      <c r="CO740" s="192"/>
      <c r="CP740" s="192"/>
      <c r="CQ740" s="192"/>
      <c r="CR740" s="192"/>
      <c r="CS740" s="192"/>
      <c r="CT740" s="192" t="s">
        <v>3294</v>
      </c>
    </row>
    <row r="741">
      <c r="A741" s="7" t="s">
        <v>3475</v>
      </c>
      <c r="B741" s="132" t="b">
        <v>1</v>
      </c>
      <c r="C741" s="162"/>
      <c r="D741" s="163" t="s">
        <v>3476</v>
      </c>
      <c r="E741" s="67" t="s">
        <v>350</v>
      </c>
      <c r="F741" s="133" t="s">
        <v>3266</v>
      </c>
      <c r="G741" s="162" t="s">
        <v>3477</v>
      </c>
      <c r="H741" s="162" t="s">
        <v>3478</v>
      </c>
      <c r="I741" s="7"/>
      <c r="J741" s="7"/>
      <c r="K741" s="7" t="s">
        <v>19</v>
      </c>
      <c r="L741" s="7" t="s">
        <v>19</v>
      </c>
      <c r="M741" s="7" t="s">
        <v>560</v>
      </c>
      <c r="N741" s="7" t="str">
        <f t="shared" si="5"/>
        <v>FALSE</v>
      </c>
      <c r="O741" s="162" t="s">
        <v>16</v>
      </c>
      <c r="P741" s="162" t="s">
        <v>16</v>
      </c>
      <c r="Q741" s="162" t="s">
        <v>16</v>
      </c>
      <c r="R741" s="162" t="s">
        <v>559</v>
      </c>
      <c r="S741" s="162" t="s">
        <v>1588</v>
      </c>
      <c r="T741" s="198">
        <v>41.75620408</v>
      </c>
      <c r="U741" s="199">
        <v>-83.13017458</v>
      </c>
      <c r="V741" s="191" t="s">
        <v>3470</v>
      </c>
      <c r="W741" s="192" t="s">
        <v>19</v>
      </c>
      <c r="X741" s="192" t="s">
        <v>805</v>
      </c>
      <c r="Y741" s="192" t="s">
        <v>19</v>
      </c>
      <c r="Z741" s="192" t="s">
        <v>879</v>
      </c>
      <c r="AA741" s="192" t="s">
        <v>880</v>
      </c>
      <c r="AB741" s="193">
        <v>2.51</v>
      </c>
      <c r="AC741" s="192" t="s">
        <v>16</v>
      </c>
      <c r="AD741" s="193"/>
      <c r="AE741" s="193">
        <v>5.0</v>
      </c>
      <c r="AF741" s="193">
        <v>0.22</v>
      </c>
      <c r="AG741" s="192" t="s">
        <v>19</v>
      </c>
      <c r="AH741" s="193">
        <v>24.55</v>
      </c>
      <c r="AI741" s="192" t="s">
        <v>19</v>
      </c>
      <c r="AJ741" s="192" t="s">
        <v>19</v>
      </c>
      <c r="AK741" s="192"/>
      <c r="AL741" s="192" t="s">
        <v>19</v>
      </c>
      <c r="AM741" s="162" t="s">
        <v>19</v>
      </c>
      <c r="AN741" s="162" t="s">
        <v>19</v>
      </c>
      <c r="AO741" s="154">
        <v>8.03</v>
      </c>
      <c r="AP741" s="162" t="s">
        <v>19</v>
      </c>
      <c r="AQ741" s="162" t="s">
        <v>19</v>
      </c>
      <c r="AR741" s="162" t="s">
        <v>19</v>
      </c>
      <c r="AS741" s="162" t="s">
        <v>19</v>
      </c>
      <c r="AT741" s="162" t="s">
        <v>19</v>
      </c>
      <c r="AU741" s="162" t="s">
        <v>19</v>
      </c>
      <c r="AV741" s="162" t="s">
        <v>19</v>
      </c>
      <c r="AW741" s="162" t="s">
        <v>19</v>
      </c>
      <c r="AX741" s="154">
        <v>3.43</v>
      </c>
      <c r="AY741" s="162" t="s">
        <v>19</v>
      </c>
      <c r="AZ741" s="162" t="s">
        <v>19</v>
      </c>
      <c r="BA741" s="162" t="s">
        <v>19</v>
      </c>
      <c r="BB741" s="162" t="s">
        <v>19</v>
      </c>
      <c r="BC741" s="162" t="s">
        <v>19</v>
      </c>
      <c r="BD741" s="192"/>
      <c r="BE741" s="192" t="s">
        <v>19</v>
      </c>
      <c r="BF741" s="192" t="s">
        <v>19</v>
      </c>
      <c r="BG741" s="192" t="s">
        <v>19</v>
      </c>
      <c r="BH741" s="192" t="s">
        <v>19</v>
      </c>
      <c r="BI741" s="192" t="s">
        <v>19</v>
      </c>
      <c r="BJ741" s="192"/>
      <c r="BK741" s="192" t="s">
        <v>19</v>
      </c>
      <c r="BL741" s="192" t="s">
        <v>19</v>
      </c>
      <c r="BM741" s="192" t="s">
        <v>19</v>
      </c>
      <c r="BN741" s="192" t="s">
        <v>19</v>
      </c>
      <c r="BO741" s="192" t="s">
        <v>19</v>
      </c>
      <c r="BP741" s="194"/>
      <c r="BQ741" s="192" t="s">
        <v>19</v>
      </c>
      <c r="BR741" s="192" t="s">
        <v>19</v>
      </c>
      <c r="BS741" s="192" t="s">
        <v>3276</v>
      </c>
      <c r="BT741" s="192" t="s">
        <v>19</v>
      </c>
      <c r="BU741" s="195" t="b">
        <v>0</v>
      </c>
      <c r="BV741" s="195" t="b">
        <v>0</v>
      </c>
      <c r="BW741" s="195" t="b">
        <v>0</v>
      </c>
      <c r="BX741" s="193">
        <v>162.8</v>
      </c>
      <c r="BY741" s="197">
        <v>0.0068865740740740745</v>
      </c>
      <c r="BZ741" s="192" t="s">
        <v>19</v>
      </c>
      <c r="CA741" s="192" t="s">
        <v>19</v>
      </c>
      <c r="CB741" s="192" t="s">
        <v>19</v>
      </c>
      <c r="CJ741" s="192"/>
      <c r="CK741" s="192"/>
      <c r="CL741" s="193">
        <v>14.31</v>
      </c>
      <c r="CM741" s="192"/>
      <c r="CN741" s="192"/>
      <c r="CO741" s="192"/>
      <c r="CP741" s="192"/>
      <c r="CQ741" s="192"/>
      <c r="CR741" s="192"/>
      <c r="CS741" s="192"/>
      <c r="CT741" s="192" t="s">
        <v>3286</v>
      </c>
    </row>
    <row r="742">
      <c r="A742" s="7" t="s">
        <v>3479</v>
      </c>
      <c r="B742" s="132" t="b">
        <v>1</v>
      </c>
      <c r="C742" s="162"/>
      <c r="D742" s="163" t="s">
        <v>3480</v>
      </c>
      <c r="E742" s="67" t="s">
        <v>350</v>
      </c>
      <c r="F742" s="133" t="s">
        <v>3266</v>
      </c>
      <c r="G742" s="162" t="s">
        <v>3481</v>
      </c>
      <c r="H742" s="162" t="s">
        <v>3482</v>
      </c>
      <c r="I742" s="7"/>
      <c r="J742" s="7"/>
      <c r="K742" s="7" t="s">
        <v>19</v>
      </c>
      <c r="L742" s="7" t="s">
        <v>19</v>
      </c>
      <c r="M742" s="7" t="s">
        <v>799</v>
      </c>
      <c r="N742" s="7" t="str">
        <f t="shared" si="5"/>
        <v>FALSE</v>
      </c>
      <c r="O742" s="162" t="s">
        <v>488</v>
      </c>
      <c r="P742" s="162" t="s">
        <v>3269</v>
      </c>
      <c r="Q742" s="162" t="s">
        <v>1823</v>
      </c>
      <c r="R742" s="162" t="s">
        <v>559</v>
      </c>
      <c r="S742" s="162" t="s">
        <v>1588</v>
      </c>
      <c r="T742" s="198">
        <v>41.75620408</v>
      </c>
      <c r="U742" s="199">
        <v>-83.13017458</v>
      </c>
      <c r="V742" s="191" t="s">
        <v>3470</v>
      </c>
      <c r="W742" s="192" t="s">
        <v>19</v>
      </c>
      <c r="X742" s="192" t="s">
        <v>805</v>
      </c>
      <c r="Y742" s="192" t="s">
        <v>19</v>
      </c>
      <c r="Z742" s="192" t="s">
        <v>879</v>
      </c>
      <c r="AA742" s="192" t="s">
        <v>880</v>
      </c>
      <c r="AB742" s="193">
        <v>2.51</v>
      </c>
      <c r="AC742" s="192" t="s">
        <v>16</v>
      </c>
      <c r="AD742" s="193"/>
      <c r="AE742" s="192" t="s">
        <v>16</v>
      </c>
      <c r="AF742" s="193">
        <v>5.0</v>
      </c>
      <c r="AG742" s="192" t="s">
        <v>19</v>
      </c>
      <c r="AH742" s="193">
        <v>24.55</v>
      </c>
      <c r="AI742" s="192" t="s">
        <v>19</v>
      </c>
      <c r="AJ742" s="192" t="s">
        <v>19</v>
      </c>
      <c r="AK742" s="192"/>
      <c r="AL742" s="192" t="s">
        <v>19</v>
      </c>
      <c r="AM742" s="162" t="s">
        <v>19</v>
      </c>
      <c r="AN742" s="162" t="s">
        <v>19</v>
      </c>
      <c r="AO742" s="154">
        <v>8.03</v>
      </c>
      <c r="AP742" s="162" t="s">
        <v>19</v>
      </c>
      <c r="AQ742" s="162" t="s">
        <v>19</v>
      </c>
      <c r="AR742" s="162" t="s">
        <v>19</v>
      </c>
      <c r="AS742" s="162" t="s">
        <v>19</v>
      </c>
      <c r="AT742" s="162" t="s">
        <v>19</v>
      </c>
      <c r="AU742" s="162" t="s">
        <v>19</v>
      </c>
      <c r="AV742" s="162" t="s">
        <v>19</v>
      </c>
      <c r="AW742" s="162" t="s">
        <v>19</v>
      </c>
      <c r="AX742" s="154">
        <v>3.43</v>
      </c>
      <c r="AY742" s="162" t="s">
        <v>19</v>
      </c>
      <c r="AZ742" s="162" t="s">
        <v>19</v>
      </c>
      <c r="BA742" s="162" t="s">
        <v>19</v>
      </c>
      <c r="BB742" s="162" t="s">
        <v>19</v>
      </c>
      <c r="BC742" s="162" t="s">
        <v>19</v>
      </c>
      <c r="BD742" s="192"/>
      <c r="BE742" s="192" t="s">
        <v>19</v>
      </c>
      <c r="BF742" s="192" t="s">
        <v>19</v>
      </c>
      <c r="BG742" s="192" t="s">
        <v>19</v>
      </c>
      <c r="BH742" s="192" t="s">
        <v>19</v>
      </c>
      <c r="BI742" s="192" t="s">
        <v>19</v>
      </c>
      <c r="BJ742" s="192"/>
      <c r="BK742" s="192" t="s">
        <v>19</v>
      </c>
      <c r="BL742" s="192" t="s">
        <v>19</v>
      </c>
      <c r="BM742" s="192" t="s">
        <v>19</v>
      </c>
      <c r="BN742" s="192" t="s">
        <v>19</v>
      </c>
      <c r="BO742" s="192" t="s">
        <v>19</v>
      </c>
      <c r="BP742" s="194"/>
      <c r="BQ742" s="192" t="s">
        <v>19</v>
      </c>
      <c r="BR742" s="192" t="s">
        <v>19</v>
      </c>
      <c r="BS742" s="192" t="s">
        <v>3276</v>
      </c>
      <c r="BT742" s="192" t="s">
        <v>19</v>
      </c>
      <c r="BU742" s="195" t="b">
        <v>0</v>
      </c>
      <c r="BV742" s="195" t="b">
        <v>0</v>
      </c>
      <c r="BW742" s="195" t="b">
        <v>0</v>
      </c>
      <c r="BX742" s="193">
        <v>162.8</v>
      </c>
      <c r="BY742" s="197">
        <v>0.0068865740740740745</v>
      </c>
      <c r="BZ742" s="193">
        <v>49420.0</v>
      </c>
      <c r="CA742" s="193">
        <v>11.0</v>
      </c>
      <c r="CB742" s="192" t="s">
        <v>19</v>
      </c>
      <c r="CJ742" s="192"/>
      <c r="CK742" s="192"/>
      <c r="CL742" s="193">
        <v>14.31</v>
      </c>
      <c r="CM742" s="192"/>
      <c r="CN742" s="192"/>
      <c r="CO742" s="192"/>
      <c r="CP742" s="192"/>
      <c r="CQ742" s="192"/>
      <c r="CR742" s="192"/>
      <c r="CS742" s="192"/>
      <c r="CT742" s="192" t="s">
        <v>3270</v>
      </c>
    </row>
    <row r="743">
      <c r="A743" s="7" t="s">
        <v>3483</v>
      </c>
      <c r="B743" s="132" t="b">
        <v>1</v>
      </c>
      <c r="C743" s="162"/>
      <c r="D743" s="163" t="s">
        <v>3484</v>
      </c>
      <c r="E743" s="67" t="s">
        <v>350</v>
      </c>
      <c r="F743" s="133" t="s">
        <v>3266</v>
      </c>
      <c r="G743" s="162" t="s">
        <v>3485</v>
      </c>
      <c r="H743" s="162" t="s">
        <v>3486</v>
      </c>
      <c r="I743" s="7"/>
      <c r="J743" s="7"/>
      <c r="K743" s="7" t="s">
        <v>19</v>
      </c>
      <c r="L743" s="7" t="s">
        <v>19</v>
      </c>
      <c r="M743" s="7" t="s">
        <v>799</v>
      </c>
      <c r="N743" s="7" t="str">
        <f t="shared" si="5"/>
        <v>FALSE</v>
      </c>
      <c r="O743" s="162" t="s">
        <v>3291</v>
      </c>
      <c r="P743" s="162" t="s">
        <v>3292</v>
      </c>
      <c r="Q743" s="162" t="s">
        <v>3293</v>
      </c>
      <c r="R743" s="162" t="s">
        <v>559</v>
      </c>
      <c r="S743" s="162" t="s">
        <v>1588</v>
      </c>
      <c r="T743" s="198">
        <v>41.75620408</v>
      </c>
      <c r="U743" s="199">
        <v>-83.13017458</v>
      </c>
      <c r="V743" s="191" t="s">
        <v>3470</v>
      </c>
      <c r="W743" s="192" t="s">
        <v>19</v>
      </c>
      <c r="X743" s="192" t="s">
        <v>805</v>
      </c>
      <c r="Y743" s="192" t="s">
        <v>19</v>
      </c>
      <c r="Z743" s="192" t="s">
        <v>879</v>
      </c>
      <c r="AA743" s="192" t="s">
        <v>880</v>
      </c>
      <c r="AB743" s="193">
        <v>2.51</v>
      </c>
      <c r="AC743" s="192" t="s">
        <v>16</v>
      </c>
      <c r="AD743" s="193"/>
      <c r="AE743" s="192" t="s">
        <v>16</v>
      </c>
      <c r="AF743" s="193">
        <v>5.0</v>
      </c>
      <c r="AG743" s="192" t="s">
        <v>19</v>
      </c>
      <c r="AH743" s="193">
        <v>24.55</v>
      </c>
      <c r="AI743" s="192" t="s">
        <v>19</v>
      </c>
      <c r="AJ743" s="192" t="s">
        <v>19</v>
      </c>
      <c r="AK743" s="192"/>
      <c r="AL743" s="192" t="s">
        <v>19</v>
      </c>
      <c r="AM743" s="162" t="s">
        <v>19</v>
      </c>
      <c r="AN743" s="162" t="s">
        <v>19</v>
      </c>
      <c r="AO743" s="154">
        <v>8.03</v>
      </c>
      <c r="AP743" s="162" t="s">
        <v>19</v>
      </c>
      <c r="AQ743" s="162" t="s">
        <v>19</v>
      </c>
      <c r="AR743" s="162" t="s">
        <v>19</v>
      </c>
      <c r="AS743" s="162" t="s">
        <v>19</v>
      </c>
      <c r="AT743" s="162" t="s">
        <v>19</v>
      </c>
      <c r="AU743" s="162" t="s">
        <v>19</v>
      </c>
      <c r="AV743" s="162" t="s">
        <v>19</v>
      </c>
      <c r="AW743" s="162" t="s">
        <v>19</v>
      </c>
      <c r="AX743" s="154">
        <v>3.43</v>
      </c>
      <c r="AY743" s="162" t="s">
        <v>19</v>
      </c>
      <c r="AZ743" s="162" t="s">
        <v>19</v>
      </c>
      <c r="BA743" s="162" t="s">
        <v>19</v>
      </c>
      <c r="BB743" s="162" t="s">
        <v>19</v>
      </c>
      <c r="BC743" s="162" t="s">
        <v>19</v>
      </c>
      <c r="BD743" s="192"/>
      <c r="BE743" s="192" t="s">
        <v>19</v>
      </c>
      <c r="BF743" s="192" t="s">
        <v>19</v>
      </c>
      <c r="BG743" s="192" t="s">
        <v>19</v>
      </c>
      <c r="BH743" s="192" t="s">
        <v>19</v>
      </c>
      <c r="BI743" s="192" t="s">
        <v>19</v>
      </c>
      <c r="BJ743" s="192"/>
      <c r="BK743" s="192" t="s">
        <v>19</v>
      </c>
      <c r="BL743" s="192" t="s">
        <v>19</v>
      </c>
      <c r="BM743" s="192" t="s">
        <v>19</v>
      </c>
      <c r="BN743" s="192" t="s">
        <v>19</v>
      </c>
      <c r="BO743" s="192" t="s">
        <v>19</v>
      </c>
      <c r="BP743" s="194"/>
      <c r="BQ743" s="192" t="s">
        <v>19</v>
      </c>
      <c r="BR743" s="192" t="s">
        <v>19</v>
      </c>
      <c r="BS743" s="192" t="s">
        <v>3276</v>
      </c>
      <c r="BT743" s="192" t="s">
        <v>19</v>
      </c>
      <c r="BU743" s="195" t="b">
        <v>0</v>
      </c>
      <c r="BV743" s="195" t="b">
        <v>0</v>
      </c>
      <c r="BW743" s="195" t="b">
        <v>0</v>
      </c>
      <c r="BX743" s="193">
        <v>162.8</v>
      </c>
      <c r="BY743" s="197">
        <v>0.0068865740740740745</v>
      </c>
      <c r="BZ743" s="193">
        <v>49420.0</v>
      </c>
      <c r="CA743" s="193">
        <v>11.0</v>
      </c>
      <c r="CB743" s="192" t="s">
        <v>19</v>
      </c>
      <c r="CJ743" s="192"/>
      <c r="CK743" s="192"/>
      <c r="CL743" s="193">
        <v>14.31</v>
      </c>
      <c r="CM743" s="192"/>
      <c r="CN743" s="192"/>
      <c r="CO743" s="192"/>
      <c r="CP743" s="192"/>
      <c r="CQ743" s="192"/>
      <c r="CR743" s="192"/>
      <c r="CS743" s="192"/>
      <c r="CT743" s="192" t="s">
        <v>3294</v>
      </c>
    </row>
    <row r="744">
      <c r="A744" s="7" t="s">
        <v>3487</v>
      </c>
      <c r="B744" s="132" t="b">
        <v>1</v>
      </c>
      <c r="C744" s="162"/>
      <c r="D744" s="163" t="s">
        <v>3488</v>
      </c>
      <c r="E744" s="67" t="s">
        <v>350</v>
      </c>
      <c r="F744" s="133" t="s">
        <v>3266</v>
      </c>
      <c r="G744" s="162" t="s">
        <v>3489</v>
      </c>
      <c r="H744" s="162" t="s">
        <v>3490</v>
      </c>
      <c r="I744" s="7"/>
      <c r="J744" s="7"/>
      <c r="K744" s="7" t="s">
        <v>19</v>
      </c>
      <c r="L744" s="7" t="s">
        <v>19</v>
      </c>
      <c r="M744" s="7" t="s">
        <v>560</v>
      </c>
      <c r="N744" s="7" t="str">
        <f t="shared" si="5"/>
        <v>FALSE</v>
      </c>
      <c r="O744" s="162" t="s">
        <v>16</v>
      </c>
      <c r="P744" s="162" t="s">
        <v>16</v>
      </c>
      <c r="Q744" s="162" t="s">
        <v>16</v>
      </c>
      <c r="R744" s="162" t="s">
        <v>559</v>
      </c>
      <c r="S744" s="162" t="s">
        <v>1588</v>
      </c>
      <c r="T744" s="198">
        <v>41.75620408</v>
      </c>
      <c r="U744" s="199">
        <v>-83.13017458</v>
      </c>
      <c r="V744" s="191" t="s">
        <v>3470</v>
      </c>
      <c r="W744" s="192" t="s">
        <v>19</v>
      </c>
      <c r="X744" s="192" t="s">
        <v>805</v>
      </c>
      <c r="Y744" s="192" t="s">
        <v>19</v>
      </c>
      <c r="Z744" s="192" t="s">
        <v>879</v>
      </c>
      <c r="AA744" s="192" t="s">
        <v>880</v>
      </c>
      <c r="AB744" s="193">
        <v>2.51</v>
      </c>
      <c r="AC744" s="192" t="s">
        <v>16</v>
      </c>
      <c r="AD744" s="193"/>
      <c r="AE744" s="192" t="s">
        <v>16</v>
      </c>
      <c r="AF744" s="193">
        <v>5.0</v>
      </c>
      <c r="AG744" s="192" t="s">
        <v>19</v>
      </c>
      <c r="AH744" s="193">
        <v>24.55</v>
      </c>
      <c r="AI744" s="192" t="s">
        <v>19</v>
      </c>
      <c r="AJ744" s="192" t="s">
        <v>19</v>
      </c>
      <c r="AK744" s="192"/>
      <c r="AL744" s="192" t="s">
        <v>19</v>
      </c>
      <c r="AM744" s="162" t="s">
        <v>19</v>
      </c>
      <c r="AN744" s="162" t="s">
        <v>19</v>
      </c>
      <c r="AO744" s="154">
        <v>8.03</v>
      </c>
      <c r="AP744" s="162" t="s">
        <v>19</v>
      </c>
      <c r="AQ744" s="162" t="s">
        <v>19</v>
      </c>
      <c r="AR744" s="162" t="s">
        <v>19</v>
      </c>
      <c r="AS744" s="162" t="s">
        <v>19</v>
      </c>
      <c r="AT744" s="162" t="s">
        <v>19</v>
      </c>
      <c r="AU744" s="162" t="s">
        <v>19</v>
      </c>
      <c r="AV744" s="162" t="s">
        <v>19</v>
      </c>
      <c r="AW744" s="162" t="s">
        <v>19</v>
      </c>
      <c r="AX744" s="154">
        <v>3.43</v>
      </c>
      <c r="AY744" s="162" t="s">
        <v>19</v>
      </c>
      <c r="AZ744" s="162" t="s">
        <v>19</v>
      </c>
      <c r="BA744" s="162" t="s">
        <v>19</v>
      </c>
      <c r="BB744" s="162" t="s">
        <v>19</v>
      </c>
      <c r="BC744" s="162" t="s">
        <v>19</v>
      </c>
      <c r="BD744" s="192"/>
      <c r="BE744" s="192" t="s">
        <v>19</v>
      </c>
      <c r="BF744" s="192" t="s">
        <v>19</v>
      </c>
      <c r="BG744" s="192" t="s">
        <v>19</v>
      </c>
      <c r="BH744" s="192" t="s">
        <v>19</v>
      </c>
      <c r="BI744" s="192" t="s">
        <v>19</v>
      </c>
      <c r="BJ744" s="192"/>
      <c r="BK744" s="192" t="s">
        <v>19</v>
      </c>
      <c r="BL744" s="192" t="s">
        <v>19</v>
      </c>
      <c r="BM744" s="192" t="s">
        <v>19</v>
      </c>
      <c r="BN744" s="192" t="s">
        <v>19</v>
      </c>
      <c r="BO744" s="192" t="s">
        <v>19</v>
      </c>
      <c r="BP744" s="194"/>
      <c r="BQ744" s="192" t="s">
        <v>19</v>
      </c>
      <c r="BR744" s="192" t="s">
        <v>19</v>
      </c>
      <c r="BS744" s="192" t="s">
        <v>3276</v>
      </c>
      <c r="BT744" s="192" t="s">
        <v>19</v>
      </c>
      <c r="BU744" s="195" t="b">
        <v>0</v>
      </c>
      <c r="BV744" s="195" t="b">
        <v>0</v>
      </c>
      <c r="BW744" s="195" t="b">
        <v>0</v>
      </c>
      <c r="BX744" s="193">
        <v>162.8</v>
      </c>
      <c r="BY744" s="197">
        <v>0.0068865740740740745</v>
      </c>
      <c r="BZ744" s="193">
        <v>49420.0</v>
      </c>
      <c r="CA744" s="193">
        <v>11.0</v>
      </c>
      <c r="CB744" s="192" t="s">
        <v>19</v>
      </c>
      <c r="CJ744" s="192"/>
      <c r="CK744" s="192"/>
      <c r="CL744" s="193">
        <v>14.31</v>
      </c>
      <c r="CM744" s="192"/>
      <c r="CN744" s="192"/>
      <c r="CO744" s="192"/>
      <c r="CP744" s="192"/>
      <c r="CQ744" s="192"/>
      <c r="CR744" s="192"/>
      <c r="CS744" s="192"/>
      <c r="CT744" s="192" t="s">
        <v>3286</v>
      </c>
    </row>
    <row r="745">
      <c r="A745" s="7" t="s">
        <v>3491</v>
      </c>
      <c r="B745" s="132" t="b">
        <v>1</v>
      </c>
      <c r="C745" s="162"/>
      <c r="D745" s="163" t="s">
        <v>3492</v>
      </c>
      <c r="E745" s="67" t="s">
        <v>350</v>
      </c>
      <c r="F745" s="133" t="s">
        <v>3266</v>
      </c>
      <c r="G745" s="162" t="s">
        <v>3493</v>
      </c>
      <c r="H745" s="162" t="s">
        <v>3494</v>
      </c>
      <c r="I745" s="7"/>
      <c r="J745" s="7"/>
      <c r="K745" s="7" t="s">
        <v>19</v>
      </c>
      <c r="L745" s="7" t="s">
        <v>19</v>
      </c>
      <c r="M745" s="7" t="s">
        <v>799</v>
      </c>
      <c r="N745" s="7" t="str">
        <f t="shared" si="5"/>
        <v>FALSE</v>
      </c>
      <c r="O745" s="162" t="s">
        <v>488</v>
      </c>
      <c r="P745" s="162" t="s">
        <v>3269</v>
      </c>
      <c r="Q745" s="162" t="s">
        <v>1823</v>
      </c>
      <c r="R745" s="162" t="s">
        <v>559</v>
      </c>
      <c r="S745" s="162" t="s">
        <v>1588</v>
      </c>
      <c r="T745" s="198">
        <v>41.7571664</v>
      </c>
      <c r="U745" s="199">
        <v>-83.13528129</v>
      </c>
      <c r="V745" s="191" t="s">
        <v>3495</v>
      </c>
      <c r="W745" s="192" t="s">
        <v>19</v>
      </c>
      <c r="X745" s="192" t="s">
        <v>805</v>
      </c>
      <c r="Y745" s="192" t="s">
        <v>19</v>
      </c>
      <c r="Z745" s="192" t="s">
        <v>879</v>
      </c>
      <c r="AA745" s="192" t="s">
        <v>880</v>
      </c>
      <c r="AB745" s="193">
        <v>2.54</v>
      </c>
      <c r="AC745" s="192" t="s">
        <v>16</v>
      </c>
      <c r="AD745" s="193"/>
      <c r="AE745" s="193">
        <v>5.0</v>
      </c>
      <c r="AF745" s="193">
        <v>0.22</v>
      </c>
      <c r="AG745" s="192" t="s">
        <v>19</v>
      </c>
      <c r="AH745" s="193">
        <v>24.56</v>
      </c>
      <c r="AI745" s="192" t="s">
        <v>19</v>
      </c>
      <c r="AJ745" s="192" t="s">
        <v>19</v>
      </c>
      <c r="AK745" s="192"/>
      <c r="AL745" s="192" t="s">
        <v>19</v>
      </c>
      <c r="AM745" s="162" t="s">
        <v>19</v>
      </c>
      <c r="AN745" s="162" t="s">
        <v>19</v>
      </c>
      <c r="AO745" s="154">
        <v>8.04</v>
      </c>
      <c r="AP745" s="162" t="s">
        <v>19</v>
      </c>
      <c r="AQ745" s="162" t="s">
        <v>19</v>
      </c>
      <c r="AR745" s="162" t="s">
        <v>19</v>
      </c>
      <c r="AS745" s="162" t="s">
        <v>19</v>
      </c>
      <c r="AT745" s="162" t="s">
        <v>19</v>
      </c>
      <c r="AU745" s="162" t="s">
        <v>19</v>
      </c>
      <c r="AV745" s="162" t="s">
        <v>19</v>
      </c>
      <c r="AW745" s="162" t="s">
        <v>19</v>
      </c>
      <c r="AX745" s="154">
        <v>3.47</v>
      </c>
      <c r="AY745" s="162" t="s">
        <v>19</v>
      </c>
      <c r="AZ745" s="162" t="s">
        <v>19</v>
      </c>
      <c r="BA745" s="162" t="s">
        <v>19</v>
      </c>
      <c r="BB745" s="162" t="s">
        <v>19</v>
      </c>
      <c r="BC745" s="162" t="s">
        <v>19</v>
      </c>
      <c r="BD745" s="192"/>
      <c r="BE745" s="192" t="s">
        <v>19</v>
      </c>
      <c r="BF745" s="192" t="s">
        <v>19</v>
      </c>
      <c r="BG745" s="192" t="s">
        <v>19</v>
      </c>
      <c r="BH745" s="192" t="s">
        <v>19</v>
      </c>
      <c r="BI745" s="192" t="s">
        <v>19</v>
      </c>
      <c r="BJ745" s="192"/>
      <c r="BK745" s="192" t="s">
        <v>19</v>
      </c>
      <c r="BL745" s="192" t="s">
        <v>19</v>
      </c>
      <c r="BM745" s="192" t="s">
        <v>19</v>
      </c>
      <c r="BN745" s="192" t="s">
        <v>19</v>
      </c>
      <c r="BO745" s="192" t="s">
        <v>19</v>
      </c>
      <c r="BP745" s="194"/>
      <c r="BQ745" s="192" t="s">
        <v>19</v>
      </c>
      <c r="BR745" s="192" t="s">
        <v>19</v>
      </c>
      <c r="BS745" s="192" t="s">
        <v>3276</v>
      </c>
      <c r="BT745" s="192" t="s">
        <v>19</v>
      </c>
      <c r="BU745" s="195" t="b">
        <v>0</v>
      </c>
      <c r="BV745" s="195" t="b">
        <v>0</v>
      </c>
      <c r="BW745" s="195" t="b">
        <v>0</v>
      </c>
      <c r="BX745" s="193">
        <v>193.6</v>
      </c>
      <c r="BY745" s="197">
        <v>0.008101851851851851</v>
      </c>
      <c r="BZ745" s="192" t="s">
        <v>19</v>
      </c>
      <c r="CA745" s="192" t="s">
        <v>19</v>
      </c>
      <c r="CB745" s="192" t="s">
        <v>19</v>
      </c>
      <c r="CJ745" s="192"/>
      <c r="CK745" s="192"/>
      <c r="CL745" s="193">
        <v>4.84</v>
      </c>
      <c r="CM745" s="192"/>
      <c r="CN745" s="192"/>
      <c r="CO745" s="192"/>
      <c r="CP745" s="192"/>
      <c r="CQ745" s="192"/>
      <c r="CR745" s="192"/>
      <c r="CS745" s="192"/>
      <c r="CT745" s="192" t="s">
        <v>3270</v>
      </c>
    </row>
    <row r="746">
      <c r="A746" s="7" t="s">
        <v>3496</v>
      </c>
      <c r="B746" s="132" t="b">
        <v>1</v>
      </c>
      <c r="C746" s="162"/>
      <c r="D746" s="163" t="s">
        <v>3497</v>
      </c>
      <c r="E746" s="67" t="s">
        <v>350</v>
      </c>
      <c r="F746" s="133" t="s">
        <v>3266</v>
      </c>
      <c r="G746" s="162" t="s">
        <v>3498</v>
      </c>
      <c r="H746" s="162" t="s">
        <v>3499</v>
      </c>
      <c r="I746" s="7"/>
      <c r="J746" s="7"/>
      <c r="K746" s="7" t="s">
        <v>19</v>
      </c>
      <c r="L746" s="7" t="s">
        <v>19</v>
      </c>
      <c r="M746" s="7" t="s">
        <v>799</v>
      </c>
      <c r="N746" s="7" t="str">
        <f t="shared" si="5"/>
        <v>FALSE</v>
      </c>
      <c r="O746" s="162" t="s">
        <v>3291</v>
      </c>
      <c r="P746" s="162" t="s">
        <v>3292</v>
      </c>
      <c r="Q746" s="162" t="s">
        <v>3293</v>
      </c>
      <c r="R746" s="162" t="s">
        <v>559</v>
      </c>
      <c r="S746" s="162" t="s">
        <v>1588</v>
      </c>
      <c r="T746" s="198">
        <v>41.7571664</v>
      </c>
      <c r="U746" s="199">
        <v>-83.13528129</v>
      </c>
      <c r="V746" s="191" t="s">
        <v>3495</v>
      </c>
      <c r="W746" s="192" t="s">
        <v>19</v>
      </c>
      <c r="X746" s="192" t="s">
        <v>805</v>
      </c>
      <c r="Y746" s="192" t="s">
        <v>19</v>
      </c>
      <c r="Z746" s="192" t="s">
        <v>879</v>
      </c>
      <c r="AA746" s="192" t="s">
        <v>880</v>
      </c>
      <c r="AB746" s="193">
        <v>2.54</v>
      </c>
      <c r="AC746" s="192" t="s">
        <v>16</v>
      </c>
      <c r="AD746" s="193"/>
      <c r="AE746" s="193">
        <v>5.0</v>
      </c>
      <c r="AF746" s="193">
        <v>0.22</v>
      </c>
      <c r="AG746" s="192" t="s">
        <v>19</v>
      </c>
      <c r="AH746" s="193">
        <v>24.56</v>
      </c>
      <c r="AI746" s="192" t="s">
        <v>19</v>
      </c>
      <c r="AJ746" s="192" t="s">
        <v>19</v>
      </c>
      <c r="AK746" s="192"/>
      <c r="AL746" s="192" t="s">
        <v>19</v>
      </c>
      <c r="AM746" s="162" t="s">
        <v>19</v>
      </c>
      <c r="AN746" s="162" t="s">
        <v>19</v>
      </c>
      <c r="AO746" s="154">
        <v>8.04</v>
      </c>
      <c r="AP746" s="162" t="s">
        <v>19</v>
      </c>
      <c r="AQ746" s="162" t="s">
        <v>19</v>
      </c>
      <c r="AR746" s="162" t="s">
        <v>19</v>
      </c>
      <c r="AS746" s="162" t="s">
        <v>19</v>
      </c>
      <c r="AT746" s="162" t="s">
        <v>19</v>
      </c>
      <c r="AU746" s="162" t="s">
        <v>19</v>
      </c>
      <c r="AV746" s="162" t="s">
        <v>19</v>
      </c>
      <c r="AW746" s="162" t="s">
        <v>19</v>
      </c>
      <c r="AX746" s="154">
        <v>3.47</v>
      </c>
      <c r="AY746" s="162" t="s">
        <v>19</v>
      </c>
      <c r="AZ746" s="162" t="s">
        <v>19</v>
      </c>
      <c r="BA746" s="162" t="s">
        <v>19</v>
      </c>
      <c r="BB746" s="162" t="s">
        <v>19</v>
      </c>
      <c r="BC746" s="162" t="s">
        <v>19</v>
      </c>
      <c r="BD746" s="192"/>
      <c r="BE746" s="192" t="s">
        <v>19</v>
      </c>
      <c r="BF746" s="192" t="s">
        <v>19</v>
      </c>
      <c r="BG746" s="192" t="s">
        <v>19</v>
      </c>
      <c r="BH746" s="192" t="s">
        <v>19</v>
      </c>
      <c r="BI746" s="192" t="s">
        <v>19</v>
      </c>
      <c r="BJ746" s="192"/>
      <c r="BK746" s="192" t="s">
        <v>19</v>
      </c>
      <c r="BL746" s="192" t="s">
        <v>19</v>
      </c>
      <c r="BM746" s="192" t="s">
        <v>19</v>
      </c>
      <c r="BN746" s="192" t="s">
        <v>19</v>
      </c>
      <c r="BO746" s="192" t="s">
        <v>19</v>
      </c>
      <c r="BP746" s="194"/>
      <c r="BQ746" s="192" t="s">
        <v>19</v>
      </c>
      <c r="BR746" s="192" t="s">
        <v>19</v>
      </c>
      <c r="BS746" s="192" t="s">
        <v>3276</v>
      </c>
      <c r="BT746" s="192" t="s">
        <v>19</v>
      </c>
      <c r="BU746" s="195" t="b">
        <v>0</v>
      </c>
      <c r="BV746" s="195" t="b">
        <v>0</v>
      </c>
      <c r="BW746" s="195" t="b">
        <v>0</v>
      </c>
      <c r="BX746" s="193">
        <v>193.6</v>
      </c>
      <c r="BY746" s="197">
        <v>0.008101851851851851</v>
      </c>
      <c r="BZ746" s="192" t="s">
        <v>19</v>
      </c>
      <c r="CA746" s="192" t="s">
        <v>19</v>
      </c>
      <c r="CB746" s="192" t="s">
        <v>19</v>
      </c>
      <c r="CJ746" s="192"/>
      <c r="CK746" s="192"/>
      <c r="CL746" s="193">
        <v>4.84</v>
      </c>
      <c r="CM746" s="192"/>
      <c r="CN746" s="192"/>
      <c r="CO746" s="192"/>
      <c r="CP746" s="192"/>
      <c r="CQ746" s="192"/>
      <c r="CR746" s="192"/>
      <c r="CS746" s="192"/>
      <c r="CT746" s="192" t="s">
        <v>3294</v>
      </c>
    </row>
    <row r="747">
      <c r="A747" s="7" t="s">
        <v>3500</v>
      </c>
      <c r="B747" s="132" t="b">
        <v>1</v>
      </c>
      <c r="C747" s="162"/>
      <c r="D747" s="163" t="s">
        <v>3501</v>
      </c>
      <c r="E747" s="67" t="s">
        <v>350</v>
      </c>
      <c r="F747" s="133" t="s">
        <v>3266</v>
      </c>
      <c r="G747" s="162" t="s">
        <v>3502</v>
      </c>
      <c r="H747" s="162" t="s">
        <v>3503</v>
      </c>
      <c r="I747" s="7"/>
      <c r="J747" s="7"/>
      <c r="K747" s="7" t="s">
        <v>19</v>
      </c>
      <c r="L747" s="7" t="s">
        <v>19</v>
      </c>
      <c r="M747" s="7" t="s">
        <v>560</v>
      </c>
      <c r="N747" s="7" t="str">
        <f t="shared" si="5"/>
        <v>FALSE</v>
      </c>
      <c r="O747" s="162" t="s">
        <v>16</v>
      </c>
      <c r="P747" s="162" t="s">
        <v>16</v>
      </c>
      <c r="Q747" s="162" t="s">
        <v>16</v>
      </c>
      <c r="R747" s="162" t="s">
        <v>559</v>
      </c>
      <c r="S747" s="162" t="s">
        <v>1588</v>
      </c>
      <c r="T747" s="198">
        <v>41.7571664</v>
      </c>
      <c r="U747" s="199">
        <v>-83.13528129</v>
      </c>
      <c r="V747" s="191" t="s">
        <v>3495</v>
      </c>
      <c r="W747" s="192" t="s">
        <v>19</v>
      </c>
      <c r="X747" s="192" t="s">
        <v>805</v>
      </c>
      <c r="Y747" s="192" t="s">
        <v>19</v>
      </c>
      <c r="Z747" s="192" t="s">
        <v>879</v>
      </c>
      <c r="AA747" s="192" t="s">
        <v>880</v>
      </c>
      <c r="AB747" s="193">
        <v>2.54</v>
      </c>
      <c r="AC747" s="192" t="s">
        <v>16</v>
      </c>
      <c r="AD747" s="193"/>
      <c r="AE747" s="193">
        <v>5.0</v>
      </c>
      <c r="AF747" s="193">
        <v>0.22</v>
      </c>
      <c r="AG747" s="192" t="s">
        <v>19</v>
      </c>
      <c r="AH747" s="193">
        <v>24.56</v>
      </c>
      <c r="AI747" s="192" t="s">
        <v>19</v>
      </c>
      <c r="AJ747" s="192" t="s">
        <v>19</v>
      </c>
      <c r="AK747" s="192"/>
      <c r="AL747" s="192" t="s">
        <v>19</v>
      </c>
      <c r="AM747" s="162" t="s">
        <v>19</v>
      </c>
      <c r="AN747" s="162" t="s">
        <v>19</v>
      </c>
      <c r="AO747" s="154">
        <v>8.04</v>
      </c>
      <c r="AP747" s="162" t="s">
        <v>19</v>
      </c>
      <c r="AQ747" s="162" t="s">
        <v>19</v>
      </c>
      <c r="AR747" s="162" t="s">
        <v>19</v>
      </c>
      <c r="AS747" s="162" t="s">
        <v>19</v>
      </c>
      <c r="AT747" s="162" t="s">
        <v>19</v>
      </c>
      <c r="AU747" s="162" t="s">
        <v>19</v>
      </c>
      <c r="AV747" s="162" t="s">
        <v>19</v>
      </c>
      <c r="AW747" s="162" t="s">
        <v>19</v>
      </c>
      <c r="AX747" s="154">
        <v>3.47</v>
      </c>
      <c r="AY747" s="162" t="s">
        <v>19</v>
      </c>
      <c r="AZ747" s="162" t="s">
        <v>19</v>
      </c>
      <c r="BA747" s="162" t="s">
        <v>19</v>
      </c>
      <c r="BB747" s="162" t="s">
        <v>19</v>
      </c>
      <c r="BC747" s="162" t="s">
        <v>19</v>
      </c>
      <c r="BD747" s="192"/>
      <c r="BE747" s="192" t="s">
        <v>19</v>
      </c>
      <c r="BF747" s="192" t="s">
        <v>19</v>
      </c>
      <c r="BG747" s="192" t="s">
        <v>19</v>
      </c>
      <c r="BH747" s="192" t="s">
        <v>19</v>
      </c>
      <c r="BI747" s="192" t="s">
        <v>19</v>
      </c>
      <c r="BJ747" s="192"/>
      <c r="BK747" s="192" t="s">
        <v>19</v>
      </c>
      <c r="BL747" s="192" t="s">
        <v>19</v>
      </c>
      <c r="BM747" s="192" t="s">
        <v>19</v>
      </c>
      <c r="BN747" s="192" t="s">
        <v>19</v>
      </c>
      <c r="BO747" s="192" t="s">
        <v>19</v>
      </c>
      <c r="BP747" s="194"/>
      <c r="BQ747" s="192" t="s">
        <v>19</v>
      </c>
      <c r="BR747" s="192" t="s">
        <v>19</v>
      </c>
      <c r="BS747" s="192" t="s">
        <v>3276</v>
      </c>
      <c r="BT747" s="192" t="s">
        <v>19</v>
      </c>
      <c r="BU747" s="195" t="b">
        <v>0</v>
      </c>
      <c r="BV747" s="195" t="b">
        <v>0</v>
      </c>
      <c r="BW747" s="195" t="b">
        <v>0</v>
      </c>
      <c r="BX747" s="193">
        <v>193.6</v>
      </c>
      <c r="BY747" s="197">
        <v>0.008101851851851851</v>
      </c>
      <c r="BZ747" s="192" t="s">
        <v>19</v>
      </c>
      <c r="CA747" s="192" t="s">
        <v>19</v>
      </c>
      <c r="CB747" s="192" t="s">
        <v>19</v>
      </c>
      <c r="CJ747" s="192"/>
      <c r="CK747" s="192"/>
      <c r="CL747" s="193">
        <v>4.84</v>
      </c>
      <c r="CM747" s="192"/>
      <c r="CN747" s="192"/>
      <c r="CO747" s="192"/>
      <c r="CP747" s="192"/>
      <c r="CQ747" s="192"/>
      <c r="CR747" s="192"/>
      <c r="CS747" s="192"/>
      <c r="CT747" s="192" t="s">
        <v>3286</v>
      </c>
    </row>
    <row r="748">
      <c r="A748" s="7" t="s">
        <v>3504</v>
      </c>
      <c r="B748" s="132" t="b">
        <v>1</v>
      </c>
      <c r="C748" s="162"/>
      <c r="D748" s="163" t="s">
        <v>3505</v>
      </c>
      <c r="E748" s="67" t="s">
        <v>350</v>
      </c>
      <c r="F748" s="133" t="s">
        <v>3266</v>
      </c>
      <c r="G748" s="162" t="s">
        <v>3506</v>
      </c>
      <c r="H748" s="162" t="s">
        <v>3507</v>
      </c>
      <c r="I748" s="7"/>
      <c r="J748" s="7"/>
      <c r="K748" s="7" t="s">
        <v>19</v>
      </c>
      <c r="L748" s="7" t="s">
        <v>19</v>
      </c>
      <c r="M748" s="7" t="s">
        <v>799</v>
      </c>
      <c r="N748" s="7" t="str">
        <f t="shared" si="5"/>
        <v>FALSE</v>
      </c>
      <c r="O748" s="162" t="s">
        <v>488</v>
      </c>
      <c r="P748" s="162" t="s">
        <v>3269</v>
      </c>
      <c r="Q748" s="162" t="s">
        <v>1823</v>
      </c>
      <c r="R748" s="162" t="s">
        <v>559</v>
      </c>
      <c r="S748" s="162" t="s">
        <v>1588</v>
      </c>
      <c r="T748" s="198">
        <v>41.7571664</v>
      </c>
      <c r="U748" s="199">
        <v>-83.13528129</v>
      </c>
      <c r="V748" s="191" t="s">
        <v>3495</v>
      </c>
      <c r="W748" s="192" t="s">
        <v>19</v>
      </c>
      <c r="X748" s="192" t="s">
        <v>805</v>
      </c>
      <c r="Y748" s="192" t="s">
        <v>19</v>
      </c>
      <c r="Z748" s="192" t="s">
        <v>879</v>
      </c>
      <c r="AA748" s="192" t="s">
        <v>880</v>
      </c>
      <c r="AB748" s="193">
        <v>2.54</v>
      </c>
      <c r="AC748" s="192" t="s">
        <v>16</v>
      </c>
      <c r="AD748" s="193"/>
      <c r="AE748" s="192" t="s">
        <v>16</v>
      </c>
      <c r="AF748" s="193">
        <v>5.0</v>
      </c>
      <c r="AG748" s="192" t="s">
        <v>19</v>
      </c>
      <c r="AH748" s="193">
        <v>24.56</v>
      </c>
      <c r="AI748" s="192" t="s">
        <v>19</v>
      </c>
      <c r="AJ748" s="192" t="s">
        <v>19</v>
      </c>
      <c r="AK748" s="192"/>
      <c r="AL748" s="192" t="s">
        <v>19</v>
      </c>
      <c r="AM748" s="162" t="s">
        <v>19</v>
      </c>
      <c r="AN748" s="162" t="s">
        <v>19</v>
      </c>
      <c r="AO748" s="154">
        <v>8.04</v>
      </c>
      <c r="AP748" s="162" t="s">
        <v>19</v>
      </c>
      <c r="AQ748" s="162" t="s">
        <v>19</v>
      </c>
      <c r="AR748" s="162" t="s">
        <v>19</v>
      </c>
      <c r="AS748" s="162" t="s">
        <v>19</v>
      </c>
      <c r="AT748" s="162" t="s">
        <v>19</v>
      </c>
      <c r="AU748" s="162" t="s">
        <v>19</v>
      </c>
      <c r="AV748" s="162" t="s">
        <v>19</v>
      </c>
      <c r="AW748" s="162" t="s">
        <v>19</v>
      </c>
      <c r="AX748" s="154">
        <v>3.47</v>
      </c>
      <c r="AY748" s="162" t="s">
        <v>19</v>
      </c>
      <c r="AZ748" s="162" t="s">
        <v>19</v>
      </c>
      <c r="BA748" s="162" t="s">
        <v>19</v>
      </c>
      <c r="BB748" s="162" t="s">
        <v>19</v>
      </c>
      <c r="BC748" s="162" t="s">
        <v>19</v>
      </c>
      <c r="BD748" s="192"/>
      <c r="BE748" s="192" t="s">
        <v>19</v>
      </c>
      <c r="BF748" s="192" t="s">
        <v>19</v>
      </c>
      <c r="BG748" s="192" t="s">
        <v>19</v>
      </c>
      <c r="BH748" s="192" t="s">
        <v>19</v>
      </c>
      <c r="BI748" s="192" t="s">
        <v>19</v>
      </c>
      <c r="BJ748" s="192"/>
      <c r="BK748" s="192" t="s">
        <v>19</v>
      </c>
      <c r="BL748" s="192" t="s">
        <v>19</v>
      </c>
      <c r="BM748" s="192" t="s">
        <v>19</v>
      </c>
      <c r="BN748" s="192" t="s">
        <v>19</v>
      </c>
      <c r="BO748" s="192" t="s">
        <v>19</v>
      </c>
      <c r="BP748" s="194"/>
      <c r="BQ748" s="192" t="s">
        <v>19</v>
      </c>
      <c r="BR748" s="192" t="s">
        <v>19</v>
      </c>
      <c r="BS748" s="192" t="s">
        <v>3276</v>
      </c>
      <c r="BT748" s="192" t="s">
        <v>19</v>
      </c>
      <c r="BU748" s="195" t="b">
        <v>0</v>
      </c>
      <c r="BV748" s="195" t="b">
        <v>0</v>
      </c>
      <c r="BW748" s="195" t="b">
        <v>0</v>
      </c>
      <c r="BX748" s="193">
        <v>193.6</v>
      </c>
      <c r="BY748" s="197">
        <v>0.008101851851851851</v>
      </c>
      <c r="BZ748" s="193">
        <v>82945.0</v>
      </c>
      <c r="CA748" s="193">
        <v>57.0</v>
      </c>
      <c r="CB748" s="192" t="s">
        <v>19</v>
      </c>
      <c r="CJ748" s="192"/>
      <c r="CK748" s="192"/>
      <c r="CL748" s="193">
        <v>4.84</v>
      </c>
      <c r="CM748" s="192"/>
      <c r="CN748" s="192"/>
      <c r="CO748" s="192"/>
      <c r="CP748" s="192"/>
      <c r="CQ748" s="192"/>
      <c r="CR748" s="192"/>
      <c r="CS748" s="192"/>
      <c r="CT748" s="192" t="s">
        <v>3270</v>
      </c>
    </row>
    <row r="749">
      <c r="A749" s="7" t="s">
        <v>3508</v>
      </c>
      <c r="B749" s="132" t="b">
        <v>1</v>
      </c>
      <c r="C749" s="162"/>
      <c r="D749" s="163" t="s">
        <v>3509</v>
      </c>
      <c r="E749" s="67" t="s">
        <v>350</v>
      </c>
      <c r="F749" s="133" t="s">
        <v>3266</v>
      </c>
      <c r="G749" s="162" t="s">
        <v>3510</v>
      </c>
      <c r="H749" s="162" t="s">
        <v>3511</v>
      </c>
      <c r="I749" s="7"/>
      <c r="J749" s="7"/>
      <c r="K749" s="7" t="s">
        <v>19</v>
      </c>
      <c r="L749" s="7" t="s">
        <v>19</v>
      </c>
      <c r="M749" s="7" t="s">
        <v>799</v>
      </c>
      <c r="N749" s="7" t="str">
        <f t="shared" si="5"/>
        <v>FALSE</v>
      </c>
      <c r="O749" s="162" t="s">
        <v>3291</v>
      </c>
      <c r="P749" s="162" t="s">
        <v>3292</v>
      </c>
      <c r="Q749" s="162" t="s">
        <v>3293</v>
      </c>
      <c r="R749" s="162" t="s">
        <v>559</v>
      </c>
      <c r="S749" s="162" t="s">
        <v>1588</v>
      </c>
      <c r="T749" s="198">
        <v>41.7571664</v>
      </c>
      <c r="U749" s="199">
        <v>-83.13528129</v>
      </c>
      <c r="V749" s="191" t="s">
        <v>3495</v>
      </c>
      <c r="W749" s="192" t="s">
        <v>19</v>
      </c>
      <c r="X749" s="192" t="s">
        <v>805</v>
      </c>
      <c r="Y749" s="192" t="s">
        <v>19</v>
      </c>
      <c r="Z749" s="192" t="s">
        <v>879</v>
      </c>
      <c r="AA749" s="192" t="s">
        <v>880</v>
      </c>
      <c r="AB749" s="193">
        <v>2.54</v>
      </c>
      <c r="AC749" s="192" t="s">
        <v>16</v>
      </c>
      <c r="AD749" s="193"/>
      <c r="AE749" s="192" t="s">
        <v>16</v>
      </c>
      <c r="AF749" s="193">
        <v>5.0</v>
      </c>
      <c r="AG749" s="192" t="s">
        <v>19</v>
      </c>
      <c r="AH749" s="193">
        <v>24.56</v>
      </c>
      <c r="AI749" s="192" t="s">
        <v>19</v>
      </c>
      <c r="AJ749" s="192" t="s">
        <v>19</v>
      </c>
      <c r="AK749" s="192"/>
      <c r="AL749" s="192" t="s">
        <v>19</v>
      </c>
      <c r="AM749" s="162" t="s">
        <v>19</v>
      </c>
      <c r="AN749" s="162" t="s">
        <v>19</v>
      </c>
      <c r="AO749" s="154">
        <v>8.04</v>
      </c>
      <c r="AP749" s="162" t="s">
        <v>19</v>
      </c>
      <c r="AQ749" s="162" t="s">
        <v>19</v>
      </c>
      <c r="AR749" s="162" t="s">
        <v>19</v>
      </c>
      <c r="AS749" s="162" t="s">
        <v>19</v>
      </c>
      <c r="AT749" s="162" t="s">
        <v>19</v>
      </c>
      <c r="AU749" s="162" t="s">
        <v>19</v>
      </c>
      <c r="AV749" s="162" t="s">
        <v>19</v>
      </c>
      <c r="AW749" s="162" t="s">
        <v>19</v>
      </c>
      <c r="AX749" s="154">
        <v>3.47</v>
      </c>
      <c r="AY749" s="162" t="s">
        <v>19</v>
      </c>
      <c r="AZ749" s="162" t="s">
        <v>19</v>
      </c>
      <c r="BA749" s="162" t="s">
        <v>19</v>
      </c>
      <c r="BB749" s="162" t="s">
        <v>19</v>
      </c>
      <c r="BC749" s="162" t="s">
        <v>19</v>
      </c>
      <c r="BD749" s="192"/>
      <c r="BE749" s="192" t="s">
        <v>19</v>
      </c>
      <c r="BF749" s="192" t="s">
        <v>19</v>
      </c>
      <c r="BG749" s="192" t="s">
        <v>19</v>
      </c>
      <c r="BH749" s="192" t="s">
        <v>19</v>
      </c>
      <c r="BI749" s="192" t="s">
        <v>19</v>
      </c>
      <c r="BJ749" s="192"/>
      <c r="BK749" s="192" t="s">
        <v>19</v>
      </c>
      <c r="BL749" s="192" t="s">
        <v>19</v>
      </c>
      <c r="BM749" s="192" t="s">
        <v>19</v>
      </c>
      <c r="BN749" s="192" t="s">
        <v>19</v>
      </c>
      <c r="BO749" s="192" t="s">
        <v>19</v>
      </c>
      <c r="BP749" s="194"/>
      <c r="BQ749" s="192" t="s">
        <v>19</v>
      </c>
      <c r="BR749" s="192" t="s">
        <v>19</v>
      </c>
      <c r="BS749" s="192" t="s">
        <v>3276</v>
      </c>
      <c r="BT749" s="192" t="s">
        <v>19</v>
      </c>
      <c r="BU749" s="195" t="b">
        <v>0</v>
      </c>
      <c r="BV749" s="195" t="b">
        <v>0</v>
      </c>
      <c r="BW749" s="195" t="b">
        <v>0</v>
      </c>
      <c r="BX749" s="193">
        <v>193.6</v>
      </c>
      <c r="BY749" s="197">
        <v>0.008101851851851851</v>
      </c>
      <c r="BZ749" s="193">
        <v>82945.0</v>
      </c>
      <c r="CA749" s="193">
        <v>57.0</v>
      </c>
      <c r="CB749" s="192" t="s">
        <v>19</v>
      </c>
      <c r="CJ749" s="192"/>
      <c r="CK749" s="192"/>
      <c r="CL749" s="193">
        <v>4.84</v>
      </c>
      <c r="CM749" s="192"/>
      <c r="CN749" s="192"/>
      <c r="CO749" s="192"/>
      <c r="CP749" s="192"/>
      <c r="CQ749" s="192"/>
      <c r="CR749" s="192"/>
      <c r="CS749" s="192"/>
      <c r="CT749" s="192" t="s">
        <v>3294</v>
      </c>
    </row>
    <row r="750">
      <c r="A750" s="7" t="s">
        <v>3512</v>
      </c>
      <c r="B750" s="132" t="b">
        <v>1</v>
      </c>
      <c r="C750" s="162"/>
      <c r="D750" s="163" t="s">
        <v>3513</v>
      </c>
      <c r="E750" s="67" t="s">
        <v>350</v>
      </c>
      <c r="F750" s="133" t="s">
        <v>3266</v>
      </c>
      <c r="G750" s="162" t="s">
        <v>3514</v>
      </c>
      <c r="H750" s="162" t="s">
        <v>3515</v>
      </c>
      <c r="I750" s="7"/>
      <c r="J750" s="7"/>
      <c r="K750" s="7" t="s">
        <v>19</v>
      </c>
      <c r="L750" s="7" t="s">
        <v>19</v>
      </c>
      <c r="M750" s="7" t="s">
        <v>560</v>
      </c>
      <c r="N750" s="7" t="str">
        <f t="shared" si="5"/>
        <v>FALSE</v>
      </c>
      <c r="O750" s="162" t="s">
        <v>16</v>
      </c>
      <c r="P750" s="162" t="s">
        <v>16</v>
      </c>
      <c r="Q750" s="162" t="s">
        <v>16</v>
      </c>
      <c r="R750" s="162" t="s">
        <v>559</v>
      </c>
      <c r="S750" s="162" t="s">
        <v>1588</v>
      </c>
      <c r="T750" s="198">
        <v>41.7571664</v>
      </c>
      <c r="U750" s="199">
        <v>-83.13528129</v>
      </c>
      <c r="V750" s="191" t="s">
        <v>3495</v>
      </c>
      <c r="W750" s="192" t="s">
        <v>19</v>
      </c>
      <c r="X750" s="192" t="s">
        <v>805</v>
      </c>
      <c r="Y750" s="192" t="s">
        <v>19</v>
      </c>
      <c r="Z750" s="192" t="s">
        <v>879</v>
      </c>
      <c r="AA750" s="192" t="s">
        <v>880</v>
      </c>
      <c r="AB750" s="193">
        <v>2.54</v>
      </c>
      <c r="AC750" s="192" t="s">
        <v>16</v>
      </c>
      <c r="AD750" s="193"/>
      <c r="AE750" s="192" t="s">
        <v>16</v>
      </c>
      <c r="AF750" s="193">
        <v>5.0</v>
      </c>
      <c r="AG750" s="192" t="s">
        <v>19</v>
      </c>
      <c r="AH750" s="193">
        <v>24.56</v>
      </c>
      <c r="AI750" s="192" t="s">
        <v>19</v>
      </c>
      <c r="AJ750" s="192" t="s">
        <v>19</v>
      </c>
      <c r="AK750" s="192"/>
      <c r="AL750" s="192" t="s">
        <v>19</v>
      </c>
      <c r="AM750" s="162" t="s">
        <v>19</v>
      </c>
      <c r="AN750" s="162" t="s">
        <v>19</v>
      </c>
      <c r="AO750" s="154">
        <v>8.04</v>
      </c>
      <c r="AP750" s="162" t="s">
        <v>19</v>
      </c>
      <c r="AQ750" s="162" t="s">
        <v>19</v>
      </c>
      <c r="AR750" s="162" t="s">
        <v>19</v>
      </c>
      <c r="AS750" s="162" t="s">
        <v>19</v>
      </c>
      <c r="AT750" s="162" t="s">
        <v>19</v>
      </c>
      <c r="AU750" s="162" t="s">
        <v>19</v>
      </c>
      <c r="AV750" s="162" t="s">
        <v>19</v>
      </c>
      <c r="AW750" s="162" t="s">
        <v>19</v>
      </c>
      <c r="AX750" s="154">
        <v>3.47</v>
      </c>
      <c r="AY750" s="162" t="s">
        <v>19</v>
      </c>
      <c r="AZ750" s="162" t="s">
        <v>19</v>
      </c>
      <c r="BA750" s="162" t="s">
        <v>19</v>
      </c>
      <c r="BB750" s="162" t="s">
        <v>19</v>
      </c>
      <c r="BC750" s="162" t="s">
        <v>19</v>
      </c>
      <c r="BD750" s="192"/>
      <c r="BE750" s="192" t="s">
        <v>19</v>
      </c>
      <c r="BF750" s="192" t="s">
        <v>19</v>
      </c>
      <c r="BG750" s="192" t="s">
        <v>19</v>
      </c>
      <c r="BH750" s="192" t="s">
        <v>19</v>
      </c>
      <c r="BI750" s="192" t="s">
        <v>19</v>
      </c>
      <c r="BJ750" s="192"/>
      <c r="BK750" s="192" t="s">
        <v>19</v>
      </c>
      <c r="BL750" s="192" t="s">
        <v>19</v>
      </c>
      <c r="BM750" s="192" t="s">
        <v>19</v>
      </c>
      <c r="BN750" s="192" t="s">
        <v>19</v>
      </c>
      <c r="BO750" s="192" t="s">
        <v>19</v>
      </c>
      <c r="BP750" s="194"/>
      <c r="BQ750" s="192" t="s">
        <v>19</v>
      </c>
      <c r="BR750" s="192" t="s">
        <v>19</v>
      </c>
      <c r="BS750" s="192" t="s">
        <v>3276</v>
      </c>
      <c r="BT750" s="192" t="s">
        <v>19</v>
      </c>
      <c r="BU750" s="195" t="b">
        <v>0</v>
      </c>
      <c r="BV750" s="195" t="b">
        <v>0</v>
      </c>
      <c r="BW750" s="195" t="b">
        <v>0</v>
      </c>
      <c r="BX750" s="193">
        <v>193.6</v>
      </c>
      <c r="BY750" s="197">
        <v>0.008101851851851851</v>
      </c>
      <c r="BZ750" s="193">
        <v>82945.0</v>
      </c>
      <c r="CA750" s="193">
        <v>57.0</v>
      </c>
      <c r="CB750" s="192" t="s">
        <v>19</v>
      </c>
      <c r="CJ750" s="192"/>
      <c r="CK750" s="192"/>
      <c r="CL750" s="193">
        <v>4.84</v>
      </c>
      <c r="CM750" s="192"/>
      <c r="CN750" s="192"/>
      <c r="CO750" s="192"/>
      <c r="CP750" s="192"/>
      <c r="CQ750" s="192"/>
      <c r="CR750" s="192"/>
      <c r="CS750" s="192"/>
      <c r="CT750" s="192" t="s">
        <v>3286</v>
      </c>
    </row>
    <row r="751">
      <c r="A751" s="7" t="s">
        <v>3516</v>
      </c>
      <c r="B751" s="132" t="b">
        <v>1</v>
      </c>
      <c r="C751" s="162"/>
      <c r="D751" s="163" t="s">
        <v>3517</v>
      </c>
      <c r="E751" s="67" t="s">
        <v>350</v>
      </c>
      <c r="F751" s="133" t="s">
        <v>3266</v>
      </c>
      <c r="G751" s="162" t="s">
        <v>3518</v>
      </c>
      <c r="H751" s="162" t="s">
        <v>3519</v>
      </c>
      <c r="I751" s="7"/>
      <c r="J751" s="7"/>
      <c r="K751" s="7" t="s">
        <v>19</v>
      </c>
      <c r="L751" s="7" t="s">
        <v>19</v>
      </c>
      <c r="M751" s="7" t="s">
        <v>799</v>
      </c>
      <c r="N751" s="7" t="str">
        <f t="shared" si="5"/>
        <v>FALSE</v>
      </c>
      <c r="O751" s="162" t="s">
        <v>488</v>
      </c>
      <c r="P751" s="162" t="s">
        <v>3269</v>
      </c>
      <c r="Q751" s="162" t="s">
        <v>1823</v>
      </c>
      <c r="R751" s="162" t="s">
        <v>559</v>
      </c>
      <c r="S751" s="162" t="s">
        <v>1588</v>
      </c>
      <c r="T751" s="198">
        <v>41.78626397</v>
      </c>
      <c r="U751" s="199">
        <v>-83.15827913</v>
      </c>
      <c r="V751" s="191" t="s">
        <v>3520</v>
      </c>
      <c r="W751" s="192" t="s">
        <v>19</v>
      </c>
      <c r="X751" s="192" t="s">
        <v>805</v>
      </c>
      <c r="Y751" s="192" t="s">
        <v>19</v>
      </c>
      <c r="Z751" s="192" t="s">
        <v>879</v>
      </c>
      <c r="AA751" s="192" t="s">
        <v>880</v>
      </c>
      <c r="AB751" s="193">
        <v>2.5</v>
      </c>
      <c r="AC751" s="192" t="s">
        <v>16</v>
      </c>
      <c r="AD751" s="193"/>
      <c r="AE751" s="193">
        <v>5.0</v>
      </c>
      <c r="AF751" s="193">
        <v>0.22</v>
      </c>
      <c r="AG751" s="192" t="s">
        <v>19</v>
      </c>
      <c r="AH751" s="193">
        <v>24.53</v>
      </c>
      <c r="AI751" s="192" t="s">
        <v>19</v>
      </c>
      <c r="AJ751" s="192" t="s">
        <v>19</v>
      </c>
      <c r="AK751" s="192"/>
      <c r="AL751" s="192" t="s">
        <v>19</v>
      </c>
      <c r="AM751" s="162" t="s">
        <v>19</v>
      </c>
      <c r="AN751" s="162" t="s">
        <v>19</v>
      </c>
      <c r="AO751" s="154">
        <v>8.35</v>
      </c>
      <c r="AP751" s="162" t="s">
        <v>19</v>
      </c>
      <c r="AQ751" s="162" t="s">
        <v>19</v>
      </c>
      <c r="AR751" s="162" t="s">
        <v>19</v>
      </c>
      <c r="AS751" s="162" t="s">
        <v>19</v>
      </c>
      <c r="AT751" s="162" t="s">
        <v>19</v>
      </c>
      <c r="AU751" s="162" t="s">
        <v>19</v>
      </c>
      <c r="AV751" s="162" t="s">
        <v>19</v>
      </c>
      <c r="AW751" s="162" t="s">
        <v>19</v>
      </c>
      <c r="AX751" s="154">
        <v>4.65</v>
      </c>
      <c r="AY751" s="162" t="s">
        <v>19</v>
      </c>
      <c r="AZ751" s="162" t="s">
        <v>19</v>
      </c>
      <c r="BA751" s="162" t="s">
        <v>19</v>
      </c>
      <c r="BB751" s="162" t="s">
        <v>19</v>
      </c>
      <c r="BC751" s="162" t="s">
        <v>19</v>
      </c>
      <c r="BD751" s="192"/>
      <c r="BE751" s="192" t="s">
        <v>19</v>
      </c>
      <c r="BF751" s="192" t="s">
        <v>19</v>
      </c>
      <c r="BG751" s="192" t="s">
        <v>19</v>
      </c>
      <c r="BH751" s="192" t="s">
        <v>19</v>
      </c>
      <c r="BI751" s="192" t="s">
        <v>19</v>
      </c>
      <c r="BJ751" s="192"/>
      <c r="BK751" s="192" t="s">
        <v>19</v>
      </c>
      <c r="BL751" s="192" t="s">
        <v>19</v>
      </c>
      <c r="BM751" s="192" t="s">
        <v>19</v>
      </c>
      <c r="BN751" s="192" t="s">
        <v>19</v>
      </c>
      <c r="BO751" s="192" t="s">
        <v>19</v>
      </c>
      <c r="BP751" s="194"/>
      <c r="BQ751" s="192" t="s">
        <v>19</v>
      </c>
      <c r="BR751" s="192" t="s">
        <v>19</v>
      </c>
      <c r="BS751" s="192" t="s">
        <v>3276</v>
      </c>
      <c r="BT751" s="192" t="s">
        <v>19</v>
      </c>
      <c r="BU751" s="195" t="b">
        <v>0</v>
      </c>
      <c r="BV751" s="195" t="b">
        <v>0</v>
      </c>
      <c r="BW751" s="195" t="b">
        <v>0</v>
      </c>
      <c r="BX751" s="193">
        <v>148.1</v>
      </c>
      <c r="BY751" s="197">
        <v>0.006122685185185185</v>
      </c>
      <c r="BZ751" s="192" t="s">
        <v>19</v>
      </c>
      <c r="CA751" s="192" t="s">
        <v>19</v>
      </c>
      <c r="CB751" s="192" t="s">
        <v>19</v>
      </c>
      <c r="CJ751" s="192"/>
      <c r="CK751" s="192"/>
      <c r="CL751" s="193">
        <v>0.0</v>
      </c>
      <c r="CM751" s="192"/>
      <c r="CN751" s="192"/>
      <c r="CO751" s="192"/>
      <c r="CP751" s="192"/>
      <c r="CQ751" s="192"/>
      <c r="CR751" s="192"/>
      <c r="CS751" s="192"/>
      <c r="CT751" s="192" t="s">
        <v>3270</v>
      </c>
    </row>
    <row r="752">
      <c r="A752" s="7" t="s">
        <v>3521</v>
      </c>
      <c r="B752" s="132" t="b">
        <v>1</v>
      </c>
      <c r="C752" s="162"/>
      <c r="D752" s="163" t="s">
        <v>3522</v>
      </c>
      <c r="E752" s="67" t="s">
        <v>350</v>
      </c>
      <c r="F752" s="133" t="s">
        <v>3266</v>
      </c>
      <c r="G752" s="162" t="s">
        <v>3523</v>
      </c>
      <c r="H752" s="162" t="s">
        <v>3524</v>
      </c>
      <c r="I752" s="7"/>
      <c r="J752" s="7"/>
      <c r="K752" s="7" t="s">
        <v>19</v>
      </c>
      <c r="L752" s="7" t="s">
        <v>19</v>
      </c>
      <c r="M752" s="7" t="s">
        <v>799</v>
      </c>
      <c r="N752" s="7" t="str">
        <f t="shared" si="5"/>
        <v>FALSE</v>
      </c>
      <c r="O752" s="162" t="s">
        <v>3291</v>
      </c>
      <c r="P752" s="162" t="s">
        <v>3292</v>
      </c>
      <c r="Q752" s="162" t="s">
        <v>3293</v>
      </c>
      <c r="R752" s="162" t="s">
        <v>559</v>
      </c>
      <c r="S752" s="162" t="s">
        <v>1588</v>
      </c>
      <c r="T752" s="198">
        <v>41.78626397</v>
      </c>
      <c r="U752" s="199">
        <v>-83.15827913</v>
      </c>
      <c r="V752" s="191" t="s">
        <v>3520</v>
      </c>
      <c r="W752" s="192" t="s">
        <v>19</v>
      </c>
      <c r="X752" s="192" t="s">
        <v>805</v>
      </c>
      <c r="Y752" s="192" t="s">
        <v>19</v>
      </c>
      <c r="Z752" s="192" t="s">
        <v>879</v>
      </c>
      <c r="AA752" s="192" t="s">
        <v>880</v>
      </c>
      <c r="AB752" s="193">
        <v>2.5</v>
      </c>
      <c r="AC752" s="192" t="s">
        <v>16</v>
      </c>
      <c r="AD752" s="193"/>
      <c r="AE752" s="193">
        <v>5.0</v>
      </c>
      <c r="AF752" s="193">
        <v>0.22</v>
      </c>
      <c r="AG752" s="192" t="s">
        <v>19</v>
      </c>
      <c r="AH752" s="193">
        <v>24.53</v>
      </c>
      <c r="AI752" s="192" t="s">
        <v>19</v>
      </c>
      <c r="AJ752" s="192" t="s">
        <v>19</v>
      </c>
      <c r="AK752" s="192"/>
      <c r="AL752" s="192" t="s">
        <v>19</v>
      </c>
      <c r="AM752" s="162" t="s">
        <v>19</v>
      </c>
      <c r="AN752" s="162" t="s">
        <v>19</v>
      </c>
      <c r="AO752" s="154">
        <v>8.35</v>
      </c>
      <c r="AP752" s="162" t="s">
        <v>19</v>
      </c>
      <c r="AQ752" s="162" t="s">
        <v>19</v>
      </c>
      <c r="AR752" s="162" t="s">
        <v>19</v>
      </c>
      <c r="AS752" s="162" t="s">
        <v>19</v>
      </c>
      <c r="AT752" s="162" t="s">
        <v>19</v>
      </c>
      <c r="AU752" s="162" t="s">
        <v>19</v>
      </c>
      <c r="AV752" s="162" t="s">
        <v>19</v>
      </c>
      <c r="AW752" s="162" t="s">
        <v>19</v>
      </c>
      <c r="AX752" s="154">
        <v>4.65</v>
      </c>
      <c r="AY752" s="162" t="s">
        <v>19</v>
      </c>
      <c r="AZ752" s="162" t="s">
        <v>19</v>
      </c>
      <c r="BA752" s="162" t="s">
        <v>19</v>
      </c>
      <c r="BB752" s="162" t="s">
        <v>19</v>
      </c>
      <c r="BC752" s="162" t="s">
        <v>19</v>
      </c>
      <c r="BD752" s="192"/>
      <c r="BE752" s="192" t="s">
        <v>19</v>
      </c>
      <c r="BF752" s="192" t="s">
        <v>19</v>
      </c>
      <c r="BG752" s="192" t="s">
        <v>19</v>
      </c>
      <c r="BH752" s="192" t="s">
        <v>19</v>
      </c>
      <c r="BI752" s="192" t="s">
        <v>19</v>
      </c>
      <c r="BJ752" s="192"/>
      <c r="BK752" s="192" t="s">
        <v>19</v>
      </c>
      <c r="BL752" s="192" t="s">
        <v>19</v>
      </c>
      <c r="BM752" s="192" t="s">
        <v>19</v>
      </c>
      <c r="BN752" s="192" t="s">
        <v>19</v>
      </c>
      <c r="BO752" s="192" t="s">
        <v>19</v>
      </c>
      <c r="BP752" s="194"/>
      <c r="BQ752" s="192" t="s">
        <v>19</v>
      </c>
      <c r="BR752" s="192" t="s">
        <v>19</v>
      </c>
      <c r="BS752" s="192" t="s">
        <v>3276</v>
      </c>
      <c r="BT752" s="192" t="s">
        <v>19</v>
      </c>
      <c r="BU752" s="195" t="b">
        <v>0</v>
      </c>
      <c r="BV752" s="195" t="b">
        <v>0</v>
      </c>
      <c r="BW752" s="195" t="b">
        <v>0</v>
      </c>
      <c r="BX752" s="193">
        <v>148.1</v>
      </c>
      <c r="BY752" s="197">
        <v>0.006122685185185185</v>
      </c>
      <c r="BZ752" s="192" t="s">
        <v>19</v>
      </c>
      <c r="CA752" s="192" t="s">
        <v>19</v>
      </c>
      <c r="CB752" s="192" t="s">
        <v>19</v>
      </c>
      <c r="CJ752" s="192"/>
      <c r="CK752" s="192"/>
      <c r="CL752" s="193">
        <v>0.0</v>
      </c>
      <c r="CM752" s="192"/>
      <c r="CN752" s="192"/>
      <c r="CO752" s="192"/>
      <c r="CP752" s="192"/>
      <c r="CQ752" s="192"/>
      <c r="CR752" s="192"/>
      <c r="CS752" s="192"/>
      <c r="CT752" s="192" t="s">
        <v>3294</v>
      </c>
    </row>
    <row r="753">
      <c r="A753" s="7" t="s">
        <v>3525</v>
      </c>
      <c r="B753" s="132" t="b">
        <v>1</v>
      </c>
      <c r="C753" s="162"/>
      <c r="D753" s="163" t="s">
        <v>3526</v>
      </c>
      <c r="E753" s="67" t="s">
        <v>350</v>
      </c>
      <c r="F753" s="133" t="s">
        <v>3266</v>
      </c>
      <c r="G753" s="162" t="s">
        <v>3527</v>
      </c>
      <c r="H753" s="162" t="s">
        <v>3528</v>
      </c>
      <c r="I753" s="7"/>
      <c r="J753" s="7"/>
      <c r="K753" s="7" t="s">
        <v>19</v>
      </c>
      <c r="L753" s="7" t="s">
        <v>19</v>
      </c>
      <c r="M753" s="7" t="s">
        <v>560</v>
      </c>
      <c r="N753" s="7" t="str">
        <f t="shared" si="5"/>
        <v>FALSE</v>
      </c>
      <c r="O753" s="162" t="s">
        <v>16</v>
      </c>
      <c r="P753" s="162" t="s">
        <v>16</v>
      </c>
      <c r="Q753" s="162" t="s">
        <v>16</v>
      </c>
      <c r="R753" s="162" t="s">
        <v>559</v>
      </c>
      <c r="S753" s="162" t="s">
        <v>1588</v>
      </c>
      <c r="T753" s="198">
        <v>41.78626397</v>
      </c>
      <c r="U753" s="199">
        <v>-83.15827913</v>
      </c>
      <c r="V753" s="191" t="s">
        <v>3520</v>
      </c>
      <c r="W753" s="192" t="s">
        <v>19</v>
      </c>
      <c r="X753" s="192" t="s">
        <v>805</v>
      </c>
      <c r="Y753" s="192" t="s">
        <v>19</v>
      </c>
      <c r="Z753" s="192" t="s">
        <v>879</v>
      </c>
      <c r="AA753" s="192" t="s">
        <v>880</v>
      </c>
      <c r="AB753" s="193">
        <v>2.5</v>
      </c>
      <c r="AC753" s="192" t="s">
        <v>16</v>
      </c>
      <c r="AD753" s="193"/>
      <c r="AE753" s="193">
        <v>5.0</v>
      </c>
      <c r="AF753" s="193">
        <v>0.22</v>
      </c>
      <c r="AG753" s="192" t="s">
        <v>19</v>
      </c>
      <c r="AH753" s="193">
        <v>24.53</v>
      </c>
      <c r="AI753" s="192" t="s">
        <v>19</v>
      </c>
      <c r="AJ753" s="192" t="s">
        <v>19</v>
      </c>
      <c r="AK753" s="192"/>
      <c r="AL753" s="192" t="s">
        <v>19</v>
      </c>
      <c r="AM753" s="162" t="s">
        <v>19</v>
      </c>
      <c r="AN753" s="162" t="s">
        <v>19</v>
      </c>
      <c r="AO753" s="154">
        <v>8.35</v>
      </c>
      <c r="AP753" s="162" t="s">
        <v>19</v>
      </c>
      <c r="AQ753" s="162" t="s">
        <v>19</v>
      </c>
      <c r="AR753" s="162" t="s">
        <v>19</v>
      </c>
      <c r="AS753" s="162" t="s">
        <v>19</v>
      </c>
      <c r="AT753" s="162" t="s">
        <v>19</v>
      </c>
      <c r="AU753" s="162" t="s">
        <v>19</v>
      </c>
      <c r="AV753" s="162" t="s">
        <v>19</v>
      </c>
      <c r="AW753" s="162" t="s">
        <v>19</v>
      </c>
      <c r="AX753" s="154">
        <v>4.65</v>
      </c>
      <c r="AY753" s="162" t="s">
        <v>19</v>
      </c>
      <c r="AZ753" s="162" t="s">
        <v>19</v>
      </c>
      <c r="BA753" s="162" t="s">
        <v>19</v>
      </c>
      <c r="BB753" s="162" t="s">
        <v>19</v>
      </c>
      <c r="BC753" s="162" t="s">
        <v>19</v>
      </c>
      <c r="BD753" s="192"/>
      <c r="BE753" s="192" t="s">
        <v>19</v>
      </c>
      <c r="BF753" s="192" t="s">
        <v>19</v>
      </c>
      <c r="BG753" s="192" t="s">
        <v>19</v>
      </c>
      <c r="BH753" s="192" t="s">
        <v>19</v>
      </c>
      <c r="BI753" s="192" t="s">
        <v>19</v>
      </c>
      <c r="BJ753" s="192"/>
      <c r="BK753" s="192" t="s">
        <v>19</v>
      </c>
      <c r="BL753" s="192" t="s">
        <v>19</v>
      </c>
      <c r="BM753" s="192" t="s">
        <v>19</v>
      </c>
      <c r="BN753" s="192" t="s">
        <v>19</v>
      </c>
      <c r="BO753" s="192" t="s">
        <v>19</v>
      </c>
      <c r="BP753" s="194"/>
      <c r="BQ753" s="192" t="s">
        <v>19</v>
      </c>
      <c r="BR753" s="192" t="s">
        <v>19</v>
      </c>
      <c r="BS753" s="192" t="s">
        <v>3276</v>
      </c>
      <c r="BT753" s="192" t="s">
        <v>19</v>
      </c>
      <c r="BU753" s="195" t="b">
        <v>0</v>
      </c>
      <c r="BV753" s="195" t="b">
        <v>0</v>
      </c>
      <c r="BW753" s="195" t="b">
        <v>0</v>
      </c>
      <c r="BX753" s="193">
        <v>148.1</v>
      </c>
      <c r="BY753" s="197">
        <v>0.006122685185185185</v>
      </c>
      <c r="BZ753" s="192" t="s">
        <v>19</v>
      </c>
      <c r="CA753" s="192" t="s">
        <v>19</v>
      </c>
      <c r="CB753" s="192" t="s">
        <v>19</v>
      </c>
      <c r="CJ753" s="192"/>
      <c r="CK753" s="192"/>
      <c r="CL753" s="193">
        <v>0.0</v>
      </c>
      <c r="CM753" s="192"/>
      <c r="CN753" s="192"/>
      <c r="CO753" s="192"/>
      <c r="CP753" s="192"/>
      <c r="CQ753" s="192"/>
      <c r="CR753" s="192"/>
      <c r="CS753" s="192"/>
      <c r="CT753" s="192" t="s">
        <v>3286</v>
      </c>
    </row>
    <row r="754">
      <c r="A754" s="7" t="s">
        <v>3529</v>
      </c>
      <c r="B754" s="132" t="b">
        <v>1</v>
      </c>
      <c r="C754" s="162"/>
      <c r="D754" s="163" t="s">
        <v>3530</v>
      </c>
      <c r="E754" s="67" t="s">
        <v>350</v>
      </c>
      <c r="F754" s="133" t="s">
        <v>3266</v>
      </c>
      <c r="G754" s="162" t="s">
        <v>3531</v>
      </c>
      <c r="H754" s="162" t="s">
        <v>3532</v>
      </c>
      <c r="I754" s="7"/>
      <c r="J754" s="7"/>
      <c r="K754" s="7" t="s">
        <v>19</v>
      </c>
      <c r="L754" s="7" t="s">
        <v>19</v>
      </c>
      <c r="M754" s="7" t="s">
        <v>799</v>
      </c>
      <c r="N754" s="7" t="str">
        <f t="shared" si="5"/>
        <v>FALSE</v>
      </c>
      <c r="O754" s="162" t="s">
        <v>488</v>
      </c>
      <c r="P754" s="162" t="s">
        <v>3269</v>
      </c>
      <c r="Q754" s="162" t="s">
        <v>1823</v>
      </c>
      <c r="R754" s="162" t="s">
        <v>559</v>
      </c>
      <c r="S754" s="162" t="s">
        <v>1588</v>
      </c>
      <c r="T754" s="198">
        <v>41.78626397</v>
      </c>
      <c r="U754" s="199">
        <v>-83.15827913</v>
      </c>
      <c r="V754" s="191" t="s">
        <v>3520</v>
      </c>
      <c r="W754" s="192" t="s">
        <v>19</v>
      </c>
      <c r="X754" s="192" t="s">
        <v>805</v>
      </c>
      <c r="Y754" s="192" t="s">
        <v>19</v>
      </c>
      <c r="Z754" s="192" t="s">
        <v>879</v>
      </c>
      <c r="AA754" s="192" t="s">
        <v>880</v>
      </c>
      <c r="AB754" s="193">
        <v>2.5</v>
      </c>
      <c r="AC754" s="192" t="s">
        <v>16</v>
      </c>
      <c r="AD754" s="193"/>
      <c r="AE754" s="192" t="s">
        <v>16</v>
      </c>
      <c r="AF754" s="193">
        <v>5.0</v>
      </c>
      <c r="AG754" s="192" t="s">
        <v>19</v>
      </c>
      <c r="AH754" s="193">
        <v>24.53</v>
      </c>
      <c r="AI754" s="192" t="s">
        <v>19</v>
      </c>
      <c r="AJ754" s="192" t="s">
        <v>19</v>
      </c>
      <c r="AK754" s="192"/>
      <c r="AL754" s="192" t="s">
        <v>19</v>
      </c>
      <c r="AM754" s="162" t="s">
        <v>19</v>
      </c>
      <c r="AN754" s="162" t="s">
        <v>19</v>
      </c>
      <c r="AO754" s="154">
        <v>8.35</v>
      </c>
      <c r="AP754" s="162" t="s">
        <v>19</v>
      </c>
      <c r="AQ754" s="162" t="s">
        <v>19</v>
      </c>
      <c r="AR754" s="162" t="s">
        <v>19</v>
      </c>
      <c r="AS754" s="162" t="s">
        <v>19</v>
      </c>
      <c r="AT754" s="162" t="s">
        <v>19</v>
      </c>
      <c r="AU754" s="162" t="s">
        <v>19</v>
      </c>
      <c r="AV754" s="162" t="s">
        <v>19</v>
      </c>
      <c r="AW754" s="162" t="s">
        <v>19</v>
      </c>
      <c r="AX754" s="154">
        <v>4.65</v>
      </c>
      <c r="AY754" s="162" t="s">
        <v>19</v>
      </c>
      <c r="AZ754" s="162" t="s">
        <v>19</v>
      </c>
      <c r="BA754" s="162" t="s">
        <v>19</v>
      </c>
      <c r="BB754" s="162" t="s">
        <v>19</v>
      </c>
      <c r="BC754" s="162" t="s">
        <v>19</v>
      </c>
      <c r="BD754" s="192"/>
      <c r="BE754" s="192" t="s">
        <v>19</v>
      </c>
      <c r="BF754" s="192" t="s">
        <v>19</v>
      </c>
      <c r="BG754" s="192" t="s">
        <v>19</v>
      </c>
      <c r="BH754" s="192" t="s">
        <v>19</v>
      </c>
      <c r="BI754" s="192" t="s">
        <v>19</v>
      </c>
      <c r="BJ754" s="192"/>
      <c r="BK754" s="192" t="s">
        <v>19</v>
      </c>
      <c r="BL754" s="192" t="s">
        <v>19</v>
      </c>
      <c r="BM754" s="192" t="s">
        <v>19</v>
      </c>
      <c r="BN754" s="192" t="s">
        <v>19</v>
      </c>
      <c r="BO754" s="192" t="s">
        <v>19</v>
      </c>
      <c r="BP754" s="194"/>
      <c r="BQ754" s="192" t="s">
        <v>19</v>
      </c>
      <c r="BR754" s="192" t="s">
        <v>19</v>
      </c>
      <c r="BS754" s="192" t="s">
        <v>3276</v>
      </c>
      <c r="BT754" s="192" t="s">
        <v>19</v>
      </c>
      <c r="BU754" s="195" t="b">
        <v>0</v>
      </c>
      <c r="BV754" s="195" t="b">
        <v>0</v>
      </c>
      <c r="BW754" s="195" t="b">
        <v>0</v>
      </c>
      <c r="BX754" s="193">
        <v>148.1</v>
      </c>
      <c r="BY754" s="197">
        <v>0.006122685185185185</v>
      </c>
      <c r="BZ754" s="193">
        <v>128092.0</v>
      </c>
      <c r="CA754" s="193">
        <v>212.0</v>
      </c>
      <c r="CB754" s="192" t="s">
        <v>19</v>
      </c>
      <c r="CJ754" s="192"/>
      <c r="CK754" s="192"/>
      <c r="CL754" s="193">
        <v>0.0</v>
      </c>
      <c r="CM754" s="192"/>
      <c r="CN754" s="192"/>
      <c r="CO754" s="192"/>
      <c r="CP754" s="192"/>
      <c r="CQ754" s="192"/>
      <c r="CR754" s="192"/>
      <c r="CS754" s="192"/>
      <c r="CT754" s="192" t="s">
        <v>3270</v>
      </c>
    </row>
    <row r="755">
      <c r="A755" s="7" t="s">
        <v>3533</v>
      </c>
      <c r="B755" s="132" t="b">
        <v>1</v>
      </c>
      <c r="C755" s="162"/>
      <c r="D755" s="163" t="s">
        <v>3534</v>
      </c>
      <c r="E755" s="67" t="s">
        <v>350</v>
      </c>
      <c r="F755" s="133" t="s">
        <v>3266</v>
      </c>
      <c r="G755" s="162" t="s">
        <v>3535</v>
      </c>
      <c r="H755" s="162" t="s">
        <v>3536</v>
      </c>
      <c r="I755" s="7"/>
      <c r="J755" s="7"/>
      <c r="K755" s="7" t="s">
        <v>19</v>
      </c>
      <c r="L755" s="7" t="s">
        <v>19</v>
      </c>
      <c r="M755" s="7" t="s">
        <v>799</v>
      </c>
      <c r="N755" s="7" t="str">
        <f t="shared" si="5"/>
        <v>FALSE</v>
      </c>
      <c r="O755" s="162" t="s">
        <v>3291</v>
      </c>
      <c r="P755" s="162" t="s">
        <v>3292</v>
      </c>
      <c r="Q755" s="162" t="s">
        <v>3293</v>
      </c>
      <c r="R755" s="162" t="s">
        <v>559</v>
      </c>
      <c r="S755" s="162" t="s">
        <v>1588</v>
      </c>
      <c r="T755" s="198">
        <v>41.78626397</v>
      </c>
      <c r="U755" s="199">
        <v>-83.15827913</v>
      </c>
      <c r="V755" s="191" t="s">
        <v>3520</v>
      </c>
      <c r="W755" s="192" t="s">
        <v>19</v>
      </c>
      <c r="X755" s="192" t="s">
        <v>805</v>
      </c>
      <c r="Y755" s="192" t="s">
        <v>19</v>
      </c>
      <c r="Z755" s="192" t="s">
        <v>879</v>
      </c>
      <c r="AA755" s="192" t="s">
        <v>880</v>
      </c>
      <c r="AB755" s="193">
        <v>2.5</v>
      </c>
      <c r="AC755" s="192" t="s">
        <v>16</v>
      </c>
      <c r="AD755" s="193"/>
      <c r="AE755" s="192" t="s">
        <v>16</v>
      </c>
      <c r="AF755" s="193">
        <v>5.0</v>
      </c>
      <c r="AG755" s="192" t="s">
        <v>19</v>
      </c>
      <c r="AH755" s="193">
        <v>24.53</v>
      </c>
      <c r="AI755" s="192" t="s">
        <v>19</v>
      </c>
      <c r="AJ755" s="192" t="s">
        <v>19</v>
      </c>
      <c r="AK755" s="192"/>
      <c r="AL755" s="192" t="s">
        <v>19</v>
      </c>
      <c r="AM755" s="162" t="s">
        <v>19</v>
      </c>
      <c r="AN755" s="162" t="s">
        <v>19</v>
      </c>
      <c r="AO755" s="154">
        <v>8.35</v>
      </c>
      <c r="AP755" s="162" t="s">
        <v>19</v>
      </c>
      <c r="AQ755" s="162" t="s">
        <v>19</v>
      </c>
      <c r="AR755" s="162" t="s">
        <v>19</v>
      </c>
      <c r="AS755" s="162" t="s">
        <v>19</v>
      </c>
      <c r="AT755" s="162" t="s">
        <v>19</v>
      </c>
      <c r="AU755" s="162" t="s">
        <v>19</v>
      </c>
      <c r="AV755" s="162" t="s">
        <v>19</v>
      </c>
      <c r="AW755" s="162" t="s">
        <v>19</v>
      </c>
      <c r="AX755" s="154">
        <v>4.65</v>
      </c>
      <c r="AY755" s="162" t="s">
        <v>19</v>
      </c>
      <c r="AZ755" s="162" t="s">
        <v>19</v>
      </c>
      <c r="BA755" s="162" t="s">
        <v>19</v>
      </c>
      <c r="BB755" s="162" t="s">
        <v>19</v>
      </c>
      <c r="BC755" s="162" t="s">
        <v>19</v>
      </c>
      <c r="BD755" s="192"/>
      <c r="BE755" s="192" t="s">
        <v>19</v>
      </c>
      <c r="BF755" s="192" t="s">
        <v>19</v>
      </c>
      <c r="BG755" s="192" t="s">
        <v>19</v>
      </c>
      <c r="BH755" s="192" t="s">
        <v>19</v>
      </c>
      <c r="BI755" s="192" t="s">
        <v>19</v>
      </c>
      <c r="BJ755" s="192"/>
      <c r="BK755" s="192" t="s">
        <v>19</v>
      </c>
      <c r="BL755" s="192" t="s">
        <v>19</v>
      </c>
      <c r="BM755" s="192" t="s">
        <v>19</v>
      </c>
      <c r="BN755" s="192" t="s">
        <v>19</v>
      </c>
      <c r="BO755" s="192" t="s">
        <v>19</v>
      </c>
      <c r="BP755" s="194"/>
      <c r="BQ755" s="192" t="s">
        <v>19</v>
      </c>
      <c r="BR755" s="192" t="s">
        <v>19</v>
      </c>
      <c r="BS755" s="192" t="s">
        <v>3276</v>
      </c>
      <c r="BT755" s="192" t="s">
        <v>19</v>
      </c>
      <c r="BU755" s="195" t="b">
        <v>0</v>
      </c>
      <c r="BV755" s="195" t="b">
        <v>0</v>
      </c>
      <c r="BW755" s="195" t="b">
        <v>0</v>
      </c>
      <c r="BX755" s="193">
        <v>148.1</v>
      </c>
      <c r="BY755" s="197">
        <v>0.006122685185185185</v>
      </c>
      <c r="BZ755" s="193">
        <v>128092.0</v>
      </c>
      <c r="CA755" s="193">
        <v>212.0</v>
      </c>
      <c r="CB755" s="192" t="s">
        <v>19</v>
      </c>
      <c r="CJ755" s="192"/>
      <c r="CK755" s="192"/>
      <c r="CL755" s="193">
        <v>0.0</v>
      </c>
      <c r="CM755" s="192"/>
      <c r="CN755" s="192"/>
      <c r="CO755" s="192"/>
      <c r="CP755" s="192"/>
      <c r="CQ755" s="192"/>
      <c r="CR755" s="192"/>
      <c r="CS755" s="192"/>
      <c r="CT755" s="192" t="s">
        <v>3294</v>
      </c>
    </row>
    <row r="756">
      <c r="A756" s="7" t="s">
        <v>3537</v>
      </c>
      <c r="B756" s="132" t="b">
        <v>1</v>
      </c>
      <c r="C756" s="162"/>
      <c r="D756" s="163" t="s">
        <v>3538</v>
      </c>
      <c r="E756" s="67" t="s">
        <v>350</v>
      </c>
      <c r="F756" s="133" t="s">
        <v>3266</v>
      </c>
      <c r="G756" s="162" t="s">
        <v>3539</v>
      </c>
      <c r="H756" s="162" t="s">
        <v>3540</v>
      </c>
      <c r="I756" s="7"/>
      <c r="J756" s="7"/>
      <c r="K756" s="7" t="s">
        <v>19</v>
      </c>
      <c r="L756" s="7" t="s">
        <v>19</v>
      </c>
      <c r="M756" s="7" t="s">
        <v>560</v>
      </c>
      <c r="N756" s="7" t="str">
        <f t="shared" si="5"/>
        <v>FALSE</v>
      </c>
      <c r="O756" s="162" t="s">
        <v>16</v>
      </c>
      <c r="P756" s="162" t="s">
        <v>16</v>
      </c>
      <c r="Q756" s="162" t="s">
        <v>16</v>
      </c>
      <c r="R756" s="162" t="s">
        <v>559</v>
      </c>
      <c r="S756" s="162" t="s">
        <v>1588</v>
      </c>
      <c r="T756" s="198">
        <v>41.78626397</v>
      </c>
      <c r="U756" s="199">
        <v>-83.15827913</v>
      </c>
      <c r="V756" s="191" t="s">
        <v>3520</v>
      </c>
      <c r="W756" s="192" t="s">
        <v>19</v>
      </c>
      <c r="X756" s="192" t="s">
        <v>805</v>
      </c>
      <c r="Y756" s="192" t="s">
        <v>19</v>
      </c>
      <c r="Z756" s="192" t="s">
        <v>879</v>
      </c>
      <c r="AA756" s="192" t="s">
        <v>880</v>
      </c>
      <c r="AB756" s="193">
        <v>2.5</v>
      </c>
      <c r="AC756" s="192" t="s">
        <v>16</v>
      </c>
      <c r="AD756" s="193"/>
      <c r="AE756" s="192" t="s">
        <v>16</v>
      </c>
      <c r="AF756" s="193">
        <v>5.0</v>
      </c>
      <c r="AG756" s="192" t="s">
        <v>19</v>
      </c>
      <c r="AH756" s="193">
        <v>24.53</v>
      </c>
      <c r="AI756" s="192" t="s">
        <v>19</v>
      </c>
      <c r="AJ756" s="192" t="s">
        <v>19</v>
      </c>
      <c r="AK756" s="192"/>
      <c r="AL756" s="192" t="s">
        <v>19</v>
      </c>
      <c r="AM756" s="162" t="s">
        <v>19</v>
      </c>
      <c r="AN756" s="162" t="s">
        <v>19</v>
      </c>
      <c r="AO756" s="154">
        <v>8.35</v>
      </c>
      <c r="AP756" s="162" t="s">
        <v>19</v>
      </c>
      <c r="AQ756" s="162" t="s">
        <v>19</v>
      </c>
      <c r="AR756" s="162" t="s">
        <v>19</v>
      </c>
      <c r="AS756" s="162" t="s">
        <v>19</v>
      </c>
      <c r="AT756" s="162" t="s">
        <v>19</v>
      </c>
      <c r="AU756" s="162" t="s">
        <v>19</v>
      </c>
      <c r="AV756" s="162" t="s">
        <v>19</v>
      </c>
      <c r="AW756" s="162" t="s">
        <v>19</v>
      </c>
      <c r="AX756" s="154">
        <v>4.65</v>
      </c>
      <c r="AY756" s="162" t="s">
        <v>19</v>
      </c>
      <c r="AZ756" s="162" t="s">
        <v>19</v>
      </c>
      <c r="BA756" s="162" t="s">
        <v>19</v>
      </c>
      <c r="BB756" s="162" t="s">
        <v>19</v>
      </c>
      <c r="BC756" s="162" t="s">
        <v>19</v>
      </c>
      <c r="BD756" s="192"/>
      <c r="BE756" s="192" t="s">
        <v>19</v>
      </c>
      <c r="BF756" s="192" t="s">
        <v>19</v>
      </c>
      <c r="BG756" s="192" t="s">
        <v>19</v>
      </c>
      <c r="BH756" s="192" t="s">
        <v>19</v>
      </c>
      <c r="BI756" s="192" t="s">
        <v>19</v>
      </c>
      <c r="BJ756" s="192"/>
      <c r="BK756" s="192" t="s">
        <v>19</v>
      </c>
      <c r="BL756" s="192" t="s">
        <v>19</v>
      </c>
      <c r="BM756" s="192" t="s">
        <v>19</v>
      </c>
      <c r="BN756" s="192" t="s">
        <v>19</v>
      </c>
      <c r="BO756" s="192" t="s">
        <v>19</v>
      </c>
      <c r="BP756" s="194"/>
      <c r="BQ756" s="192" t="s">
        <v>19</v>
      </c>
      <c r="BR756" s="192" t="s">
        <v>19</v>
      </c>
      <c r="BS756" s="192" t="s">
        <v>3276</v>
      </c>
      <c r="BT756" s="192" t="s">
        <v>19</v>
      </c>
      <c r="BU756" s="195" t="b">
        <v>0</v>
      </c>
      <c r="BV756" s="195" t="b">
        <v>0</v>
      </c>
      <c r="BW756" s="195" t="b">
        <v>0</v>
      </c>
      <c r="BX756" s="193">
        <v>148.1</v>
      </c>
      <c r="BY756" s="197">
        <v>0.006122685185185185</v>
      </c>
      <c r="BZ756" s="193">
        <v>128092.0</v>
      </c>
      <c r="CA756" s="193">
        <v>212.0</v>
      </c>
      <c r="CB756" s="192" t="s">
        <v>19</v>
      </c>
      <c r="CJ756" s="192"/>
      <c r="CK756" s="192"/>
      <c r="CL756" s="193">
        <v>0.0</v>
      </c>
      <c r="CM756" s="192"/>
      <c r="CN756" s="192"/>
      <c r="CO756" s="192"/>
      <c r="CP756" s="192"/>
      <c r="CQ756" s="192"/>
      <c r="CR756" s="192"/>
      <c r="CS756" s="192"/>
      <c r="CT756" s="192" t="s">
        <v>3286</v>
      </c>
    </row>
    <row r="757">
      <c r="A757" s="7" t="s">
        <v>3541</v>
      </c>
      <c r="B757" s="132" t="b">
        <v>1</v>
      </c>
      <c r="C757" s="162"/>
      <c r="D757" s="163" t="s">
        <v>3542</v>
      </c>
      <c r="E757" s="67" t="s">
        <v>350</v>
      </c>
      <c r="F757" s="133" t="s">
        <v>3266</v>
      </c>
      <c r="G757" s="162" t="s">
        <v>3543</v>
      </c>
      <c r="H757" s="162" t="s">
        <v>3544</v>
      </c>
      <c r="I757" s="7"/>
      <c r="J757" s="7"/>
      <c r="K757" s="7" t="s">
        <v>19</v>
      </c>
      <c r="L757" s="7" t="s">
        <v>19</v>
      </c>
      <c r="M757" s="7" t="s">
        <v>799</v>
      </c>
      <c r="N757" s="7" t="str">
        <f t="shared" si="5"/>
        <v>FALSE</v>
      </c>
      <c r="O757" s="162" t="s">
        <v>488</v>
      </c>
      <c r="P757" s="162" t="s">
        <v>3269</v>
      </c>
      <c r="Q757" s="162" t="s">
        <v>1823</v>
      </c>
      <c r="R757" s="162" t="s">
        <v>559</v>
      </c>
      <c r="S757" s="162" t="s">
        <v>1588</v>
      </c>
      <c r="T757" s="198">
        <v>41.78713724</v>
      </c>
      <c r="U757" s="199">
        <v>-83.16258681</v>
      </c>
      <c r="V757" s="191" t="s">
        <v>3545</v>
      </c>
      <c r="W757" s="192" t="s">
        <v>19</v>
      </c>
      <c r="X757" s="192" t="s">
        <v>805</v>
      </c>
      <c r="Y757" s="192" t="s">
        <v>19</v>
      </c>
      <c r="Z757" s="192" t="s">
        <v>879</v>
      </c>
      <c r="AA757" s="192" t="s">
        <v>880</v>
      </c>
      <c r="AB757" s="193">
        <v>2.51</v>
      </c>
      <c r="AC757" s="192" t="s">
        <v>16</v>
      </c>
      <c r="AD757" s="193"/>
      <c r="AE757" s="193">
        <v>5.0</v>
      </c>
      <c r="AF757" s="193">
        <v>0.22</v>
      </c>
      <c r="AG757" s="192" t="s">
        <v>19</v>
      </c>
      <c r="AH757" s="193">
        <v>24.54</v>
      </c>
      <c r="AI757" s="192" t="s">
        <v>19</v>
      </c>
      <c r="AJ757" s="192" t="s">
        <v>19</v>
      </c>
      <c r="AK757" s="192"/>
      <c r="AL757" s="192" t="s">
        <v>19</v>
      </c>
      <c r="AM757" s="162" t="s">
        <v>19</v>
      </c>
      <c r="AN757" s="162" t="s">
        <v>19</v>
      </c>
      <c r="AO757" s="154">
        <v>8.38</v>
      </c>
      <c r="AP757" s="162" t="s">
        <v>19</v>
      </c>
      <c r="AQ757" s="162" t="s">
        <v>19</v>
      </c>
      <c r="AR757" s="162" t="s">
        <v>19</v>
      </c>
      <c r="AS757" s="162" t="s">
        <v>19</v>
      </c>
      <c r="AT757" s="162" t="s">
        <v>19</v>
      </c>
      <c r="AU757" s="162" t="s">
        <v>19</v>
      </c>
      <c r="AV757" s="162" t="s">
        <v>19</v>
      </c>
      <c r="AW757" s="162" t="s">
        <v>19</v>
      </c>
      <c r="AX757" s="154">
        <v>4.63</v>
      </c>
      <c r="AY757" s="162" t="s">
        <v>19</v>
      </c>
      <c r="AZ757" s="162" t="s">
        <v>19</v>
      </c>
      <c r="BA757" s="162" t="s">
        <v>19</v>
      </c>
      <c r="BB757" s="162" t="s">
        <v>19</v>
      </c>
      <c r="BC757" s="162" t="s">
        <v>19</v>
      </c>
      <c r="BD757" s="192"/>
      <c r="BE757" s="192" t="s">
        <v>19</v>
      </c>
      <c r="BF757" s="192" t="s">
        <v>19</v>
      </c>
      <c r="BG757" s="192" t="s">
        <v>19</v>
      </c>
      <c r="BH757" s="192" t="s">
        <v>19</v>
      </c>
      <c r="BI757" s="192" t="s">
        <v>19</v>
      </c>
      <c r="BJ757" s="192"/>
      <c r="BK757" s="192" t="s">
        <v>19</v>
      </c>
      <c r="BL757" s="192" t="s">
        <v>19</v>
      </c>
      <c r="BM757" s="192" t="s">
        <v>19</v>
      </c>
      <c r="BN757" s="192" t="s">
        <v>19</v>
      </c>
      <c r="BO757" s="192" t="s">
        <v>19</v>
      </c>
      <c r="BP757" s="194"/>
      <c r="BQ757" s="192" t="s">
        <v>19</v>
      </c>
      <c r="BR757" s="192" t="s">
        <v>19</v>
      </c>
      <c r="BS757" s="192" t="s">
        <v>3276</v>
      </c>
      <c r="BT757" s="192" t="s">
        <v>19</v>
      </c>
      <c r="BU757" s="195" t="b">
        <v>0</v>
      </c>
      <c r="BV757" s="195" t="b">
        <v>0</v>
      </c>
      <c r="BW757" s="195" t="b">
        <v>0</v>
      </c>
      <c r="BX757" s="193">
        <v>162.2</v>
      </c>
      <c r="BY757" s="197">
        <v>0.0069791666666666665</v>
      </c>
      <c r="BZ757" s="192" t="s">
        <v>19</v>
      </c>
      <c r="CA757" s="192" t="s">
        <v>19</v>
      </c>
      <c r="CB757" s="192" t="s">
        <v>19</v>
      </c>
      <c r="CJ757" s="192"/>
      <c r="CK757" s="192"/>
      <c r="CL757" s="193">
        <v>0.0</v>
      </c>
      <c r="CM757" s="192"/>
      <c r="CN757" s="192"/>
      <c r="CO757" s="192"/>
      <c r="CP757" s="192"/>
      <c r="CQ757" s="192"/>
      <c r="CR757" s="192"/>
      <c r="CS757" s="192"/>
      <c r="CT757" s="192" t="s">
        <v>3270</v>
      </c>
    </row>
    <row r="758">
      <c r="A758" s="7" t="s">
        <v>3546</v>
      </c>
      <c r="B758" s="132" t="b">
        <v>1</v>
      </c>
      <c r="C758" s="162"/>
      <c r="D758" s="163" t="s">
        <v>3547</v>
      </c>
      <c r="E758" s="67" t="s">
        <v>350</v>
      </c>
      <c r="F758" s="133" t="s">
        <v>3266</v>
      </c>
      <c r="G758" s="162" t="s">
        <v>3548</v>
      </c>
      <c r="H758" s="162" t="s">
        <v>3549</v>
      </c>
      <c r="I758" s="7"/>
      <c r="J758" s="7"/>
      <c r="K758" s="7" t="s">
        <v>19</v>
      </c>
      <c r="L758" s="7" t="s">
        <v>19</v>
      </c>
      <c r="M758" s="7" t="s">
        <v>799</v>
      </c>
      <c r="N758" s="7" t="str">
        <f t="shared" si="5"/>
        <v>FALSE</v>
      </c>
      <c r="O758" s="162" t="s">
        <v>3291</v>
      </c>
      <c r="P758" s="162" t="s">
        <v>3292</v>
      </c>
      <c r="Q758" s="162" t="s">
        <v>3293</v>
      </c>
      <c r="R758" s="162" t="s">
        <v>559</v>
      </c>
      <c r="S758" s="162" t="s">
        <v>1588</v>
      </c>
      <c r="T758" s="198">
        <v>41.78713724</v>
      </c>
      <c r="U758" s="199">
        <v>-83.16258681</v>
      </c>
      <c r="V758" s="191" t="s">
        <v>3545</v>
      </c>
      <c r="W758" s="192" t="s">
        <v>19</v>
      </c>
      <c r="X758" s="192" t="s">
        <v>805</v>
      </c>
      <c r="Y758" s="192" t="s">
        <v>19</v>
      </c>
      <c r="Z758" s="192" t="s">
        <v>879</v>
      </c>
      <c r="AA758" s="192" t="s">
        <v>880</v>
      </c>
      <c r="AB758" s="193">
        <v>2.51</v>
      </c>
      <c r="AC758" s="192" t="s">
        <v>16</v>
      </c>
      <c r="AD758" s="193"/>
      <c r="AE758" s="193">
        <v>5.0</v>
      </c>
      <c r="AF758" s="193">
        <v>0.22</v>
      </c>
      <c r="AG758" s="192" t="s">
        <v>19</v>
      </c>
      <c r="AH758" s="193">
        <v>24.54</v>
      </c>
      <c r="AI758" s="192" t="s">
        <v>19</v>
      </c>
      <c r="AJ758" s="192" t="s">
        <v>19</v>
      </c>
      <c r="AK758" s="192"/>
      <c r="AL758" s="192" t="s">
        <v>19</v>
      </c>
      <c r="AM758" s="162" t="s">
        <v>19</v>
      </c>
      <c r="AN758" s="162" t="s">
        <v>19</v>
      </c>
      <c r="AO758" s="154">
        <v>8.38</v>
      </c>
      <c r="AP758" s="162" t="s">
        <v>19</v>
      </c>
      <c r="AQ758" s="162" t="s">
        <v>19</v>
      </c>
      <c r="AR758" s="162" t="s">
        <v>19</v>
      </c>
      <c r="AS758" s="162" t="s">
        <v>19</v>
      </c>
      <c r="AT758" s="162" t="s">
        <v>19</v>
      </c>
      <c r="AU758" s="162" t="s">
        <v>19</v>
      </c>
      <c r="AV758" s="162" t="s">
        <v>19</v>
      </c>
      <c r="AW758" s="162" t="s">
        <v>19</v>
      </c>
      <c r="AX758" s="154">
        <v>4.63</v>
      </c>
      <c r="AY758" s="162" t="s">
        <v>19</v>
      </c>
      <c r="AZ758" s="162" t="s">
        <v>19</v>
      </c>
      <c r="BA758" s="162" t="s">
        <v>19</v>
      </c>
      <c r="BB758" s="162" t="s">
        <v>19</v>
      </c>
      <c r="BC758" s="162" t="s">
        <v>19</v>
      </c>
      <c r="BD758" s="192"/>
      <c r="BE758" s="192" t="s">
        <v>19</v>
      </c>
      <c r="BF758" s="192" t="s">
        <v>19</v>
      </c>
      <c r="BG758" s="192" t="s">
        <v>19</v>
      </c>
      <c r="BH758" s="192" t="s">
        <v>19</v>
      </c>
      <c r="BI758" s="192" t="s">
        <v>19</v>
      </c>
      <c r="BJ758" s="192"/>
      <c r="BK758" s="192" t="s">
        <v>19</v>
      </c>
      <c r="BL758" s="192" t="s">
        <v>19</v>
      </c>
      <c r="BM758" s="192" t="s">
        <v>19</v>
      </c>
      <c r="BN758" s="192" t="s">
        <v>19</v>
      </c>
      <c r="BO758" s="192" t="s">
        <v>19</v>
      </c>
      <c r="BP758" s="194"/>
      <c r="BQ758" s="192" t="s">
        <v>19</v>
      </c>
      <c r="BR758" s="192" t="s">
        <v>19</v>
      </c>
      <c r="BS758" s="192" t="s">
        <v>3276</v>
      </c>
      <c r="BT758" s="192" t="s">
        <v>19</v>
      </c>
      <c r="BU758" s="195" t="b">
        <v>0</v>
      </c>
      <c r="BV758" s="195" t="b">
        <v>0</v>
      </c>
      <c r="BW758" s="195" t="b">
        <v>0</v>
      </c>
      <c r="BX758" s="193">
        <v>162.2</v>
      </c>
      <c r="BY758" s="197">
        <v>0.0069791666666666665</v>
      </c>
      <c r="BZ758" s="192" t="s">
        <v>19</v>
      </c>
      <c r="CA758" s="192" t="s">
        <v>19</v>
      </c>
      <c r="CB758" s="192" t="s">
        <v>19</v>
      </c>
      <c r="CJ758" s="192"/>
      <c r="CK758" s="192"/>
      <c r="CL758" s="193">
        <v>0.0</v>
      </c>
      <c r="CM758" s="192"/>
      <c r="CN758" s="192"/>
      <c r="CO758" s="192"/>
      <c r="CP758" s="192"/>
      <c r="CQ758" s="192"/>
      <c r="CR758" s="192"/>
      <c r="CS758" s="192"/>
      <c r="CT758" s="192" t="s">
        <v>3294</v>
      </c>
    </row>
    <row r="759">
      <c r="A759" s="7" t="s">
        <v>3550</v>
      </c>
      <c r="B759" s="132" t="b">
        <v>1</v>
      </c>
      <c r="C759" s="162"/>
      <c r="D759" s="163" t="s">
        <v>3551</v>
      </c>
      <c r="E759" s="67" t="s">
        <v>350</v>
      </c>
      <c r="F759" s="133" t="s">
        <v>3266</v>
      </c>
      <c r="G759" s="162" t="s">
        <v>3552</v>
      </c>
      <c r="H759" s="162" t="s">
        <v>3553</v>
      </c>
      <c r="I759" s="7"/>
      <c r="J759" s="7"/>
      <c r="K759" s="7" t="s">
        <v>19</v>
      </c>
      <c r="L759" s="7" t="s">
        <v>19</v>
      </c>
      <c r="M759" s="7" t="s">
        <v>560</v>
      </c>
      <c r="N759" s="7" t="str">
        <f t="shared" si="5"/>
        <v>FALSE</v>
      </c>
      <c r="O759" s="162" t="s">
        <v>16</v>
      </c>
      <c r="P759" s="162" t="s">
        <v>16</v>
      </c>
      <c r="Q759" s="162" t="s">
        <v>16</v>
      </c>
      <c r="R759" s="162" t="s">
        <v>559</v>
      </c>
      <c r="S759" s="162" t="s">
        <v>1588</v>
      </c>
      <c r="T759" s="198">
        <v>41.78713724</v>
      </c>
      <c r="U759" s="199">
        <v>-83.16258681</v>
      </c>
      <c r="V759" s="191" t="s">
        <v>3545</v>
      </c>
      <c r="W759" s="192" t="s">
        <v>19</v>
      </c>
      <c r="X759" s="192" t="s">
        <v>805</v>
      </c>
      <c r="Y759" s="192" t="s">
        <v>19</v>
      </c>
      <c r="Z759" s="192" t="s">
        <v>879</v>
      </c>
      <c r="AA759" s="192" t="s">
        <v>880</v>
      </c>
      <c r="AB759" s="193">
        <v>2.51</v>
      </c>
      <c r="AC759" s="192" t="s">
        <v>16</v>
      </c>
      <c r="AD759" s="193"/>
      <c r="AE759" s="193">
        <v>5.0</v>
      </c>
      <c r="AF759" s="193">
        <v>0.22</v>
      </c>
      <c r="AG759" s="192" t="s">
        <v>19</v>
      </c>
      <c r="AH759" s="193">
        <v>24.54</v>
      </c>
      <c r="AI759" s="192" t="s">
        <v>19</v>
      </c>
      <c r="AJ759" s="192" t="s">
        <v>19</v>
      </c>
      <c r="AK759" s="192"/>
      <c r="AL759" s="192" t="s">
        <v>19</v>
      </c>
      <c r="AM759" s="162" t="s">
        <v>19</v>
      </c>
      <c r="AN759" s="162" t="s">
        <v>19</v>
      </c>
      <c r="AO759" s="154">
        <v>8.38</v>
      </c>
      <c r="AP759" s="162" t="s">
        <v>19</v>
      </c>
      <c r="AQ759" s="162" t="s">
        <v>19</v>
      </c>
      <c r="AR759" s="162" t="s">
        <v>19</v>
      </c>
      <c r="AS759" s="162" t="s">
        <v>19</v>
      </c>
      <c r="AT759" s="162" t="s">
        <v>19</v>
      </c>
      <c r="AU759" s="162" t="s">
        <v>19</v>
      </c>
      <c r="AV759" s="162" t="s">
        <v>19</v>
      </c>
      <c r="AW759" s="162" t="s">
        <v>19</v>
      </c>
      <c r="AX759" s="154">
        <v>4.63</v>
      </c>
      <c r="AY759" s="162" t="s">
        <v>19</v>
      </c>
      <c r="AZ759" s="162" t="s">
        <v>19</v>
      </c>
      <c r="BA759" s="162" t="s">
        <v>19</v>
      </c>
      <c r="BB759" s="162" t="s">
        <v>19</v>
      </c>
      <c r="BC759" s="162" t="s">
        <v>19</v>
      </c>
      <c r="BD759" s="192"/>
      <c r="BE759" s="192" t="s">
        <v>19</v>
      </c>
      <c r="BF759" s="192" t="s">
        <v>19</v>
      </c>
      <c r="BG759" s="192" t="s">
        <v>19</v>
      </c>
      <c r="BH759" s="192" t="s">
        <v>19</v>
      </c>
      <c r="BI759" s="192" t="s">
        <v>19</v>
      </c>
      <c r="BJ759" s="192"/>
      <c r="BK759" s="192" t="s">
        <v>19</v>
      </c>
      <c r="BL759" s="192" t="s">
        <v>19</v>
      </c>
      <c r="BM759" s="192" t="s">
        <v>19</v>
      </c>
      <c r="BN759" s="192" t="s">
        <v>19</v>
      </c>
      <c r="BO759" s="192" t="s">
        <v>19</v>
      </c>
      <c r="BP759" s="194"/>
      <c r="BQ759" s="192" t="s">
        <v>19</v>
      </c>
      <c r="BR759" s="192" t="s">
        <v>19</v>
      </c>
      <c r="BS759" s="192" t="s">
        <v>3276</v>
      </c>
      <c r="BT759" s="192" t="s">
        <v>19</v>
      </c>
      <c r="BU759" s="195" t="b">
        <v>0</v>
      </c>
      <c r="BV759" s="195" t="b">
        <v>0</v>
      </c>
      <c r="BW759" s="195" t="b">
        <v>0</v>
      </c>
      <c r="BX759" s="193">
        <v>162.2</v>
      </c>
      <c r="BY759" s="197">
        <v>0.0069791666666666665</v>
      </c>
      <c r="BZ759" s="192" t="s">
        <v>19</v>
      </c>
      <c r="CA759" s="192" t="s">
        <v>19</v>
      </c>
      <c r="CB759" s="192" t="s">
        <v>19</v>
      </c>
      <c r="CJ759" s="192"/>
      <c r="CK759" s="192"/>
      <c r="CL759" s="193">
        <v>0.0</v>
      </c>
      <c r="CM759" s="192"/>
      <c r="CN759" s="192"/>
      <c r="CO759" s="192"/>
      <c r="CP759" s="192"/>
      <c r="CQ759" s="192"/>
      <c r="CR759" s="192"/>
      <c r="CS759" s="192"/>
      <c r="CT759" s="192" t="s">
        <v>3286</v>
      </c>
    </row>
    <row r="760">
      <c r="A760" s="7" t="s">
        <v>3554</v>
      </c>
      <c r="B760" s="132" t="b">
        <v>1</v>
      </c>
      <c r="C760" s="162"/>
      <c r="D760" s="163" t="s">
        <v>3555</v>
      </c>
      <c r="E760" s="67" t="s">
        <v>350</v>
      </c>
      <c r="F760" s="133" t="s">
        <v>3266</v>
      </c>
      <c r="G760" s="162" t="s">
        <v>3556</v>
      </c>
      <c r="H760" s="162" t="s">
        <v>3557</v>
      </c>
      <c r="I760" s="7"/>
      <c r="J760" s="7"/>
      <c r="K760" s="7" t="s">
        <v>19</v>
      </c>
      <c r="L760" s="7" t="s">
        <v>19</v>
      </c>
      <c r="M760" s="7" t="s">
        <v>799</v>
      </c>
      <c r="N760" s="7" t="str">
        <f t="shared" si="5"/>
        <v>FALSE</v>
      </c>
      <c r="O760" s="162" t="s">
        <v>488</v>
      </c>
      <c r="P760" s="162" t="s">
        <v>3269</v>
      </c>
      <c r="Q760" s="162" t="s">
        <v>1823</v>
      </c>
      <c r="R760" s="162" t="s">
        <v>559</v>
      </c>
      <c r="S760" s="162" t="s">
        <v>1588</v>
      </c>
      <c r="T760" s="198">
        <v>41.78713724</v>
      </c>
      <c r="U760" s="199">
        <v>-83.16258681</v>
      </c>
      <c r="V760" s="191" t="s">
        <v>3545</v>
      </c>
      <c r="W760" s="192" t="s">
        <v>19</v>
      </c>
      <c r="X760" s="192" t="s">
        <v>805</v>
      </c>
      <c r="Y760" s="192" t="s">
        <v>19</v>
      </c>
      <c r="Z760" s="192" t="s">
        <v>879</v>
      </c>
      <c r="AA760" s="192" t="s">
        <v>880</v>
      </c>
      <c r="AB760" s="193">
        <v>2.51</v>
      </c>
      <c r="AC760" s="192" t="s">
        <v>16</v>
      </c>
      <c r="AD760" s="193"/>
      <c r="AE760" s="192" t="s">
        <v>16</v>
      </c>
      <c r="AF760" s="193">
        <v>5.0</v>
      </c>
      <c r="AG760" s="192" t="s">
        <v>19</v>
      </c>
      <c r="AH760" s="193">
        <v>24.54</v>
      </c>
      <c r="AI760" s="192" t="s">
        <v>19</v>
      </c>
      <c r="AJ760" s="192" t="s">
        <v>19</v>
      </c>
      <c r="AK760" s="192"/>
      <c r="AL760" s="192" t="s">
        <v>19</v>
      </c>
      <c r="AM760" s="162" t="s">
        <v>19</v>
      </c>
      <c r="AN760" s="162" t="s">
        <v>19</v>
      </c>
      <c r="AO760" s="154">
        <v>8.38</v>
      </c>
      <c r="AP760" s="162" t="s">
        <v>19</v>
      </c>
      <c r="AQ760" s="162" t="s">
        <v>19</v>
      </c>
      <c r="AR760" s="162" t="s">
        <v>19</v>
      </c>
      <c r="AS760" s="162" t="s">
        <v>19</v>
      </c>
      <c r="AT760" s="162" t="s">
        <v>19</v>
      </c>
      <c r="AU760" s="162" t="s">
        <v>19</v>
      </c>
      <c r="AV760" s="162" t="s">
        <v>19</v>
      </c>
      <c r="AW760" s="162" t="s">
        <v>19</v>
      </c>
      <c r="AX760" s="154">
        <v>4.63</v>
      </c>
      <c r="AY760" s="162" t="s">
        <v>19</v>
      </c>
      <c r="AZ760" s="162" t="s">
        <v>19</v>
      </c>
      <c r="BA760" s="162" t="s">
        <v>19</v>
      </c>
      <c r="BB760" s="162" t="s">
        <v>19</v>
      </c>
      <c r="BC760" s="162" t="s">
        <v>19</v>
      </c>
      <c r="BD760" s="192"/>
      <c r="BE760" s="192" t="s">
        <v>19</v>
      </c>
      <c r="BF760" s="192" t="s">
        <v>19</v>
      </c>
      <c r="BG760" s="192" t="s">
        <v>19</v>
      </c>
      <c r="BH760" s="192" t="s">
        <v>19</v>
      </c>
      <c r="BI760" s="192" t="s">
        <v>19</v>
      </c>
      <c r="BJ760" s="192"/>
      <c r="BK760" s="192" t="s">
        <v>19</v>
      </c>
      <c r="BL760" s="192" t="s">
        <v>19</v>
      </c>
      <c r="BM760" s="192" t="s">
        <v>19</v>
      </c>
      <c r="BN760" s="192" t="s">
        <v>19</v>
      </c>
      <c r="BO760" s="192" t="s">
        <v>19</v>
      </c>
      <c r="BP760" s="194"/>
      <c r="BQ760" s="192" t="s">
        <v>19</v>
      </c>
      <c r="BR760" s="192" t="s">
        <v>19</v>
      </c>
      <c r="BS760" s="192" t="s">
        <v>3276</v>
      </c>
      <c r="BT760" s="192" t="s">
        <v>19</v>
      </c>
      <c r="BU760" s="195" t="b">
        <v>0</v>
      </c>
      <c r="BV760" s="195" t="b">
        <v>0</v>
      </c>
      <c r="BW760" s="195" t="b">
        <v>0</v>
      </c>
      <c r="BX760" s="193">
        <v>162.2</v>
      </c>
      <c r="BY760" s="197">
        <v>0.0069791666666666665</v>
      </c>
      <c r="BZ760" s="193">
        <v>75293.0</v>
      </c>
      <c r="CA760" s="193">
        <v>51.0</v>
      </c>
      <c r="CB760" s="192" t="s">
        <v>19</v>
      </c>
      <c r="CJ760" s="192"/>
      <c r="CK760" s="192"/>
      <c r="CL760" s="193">
        <v>0.0</v>
      </c>
      <c r="CM760" s="192"/>
      <c r="CN760" s="192"/>
      <c r="CO760" s="192"/>
      <c r="CP760" s="192"/>
      <c r="CQ760" s="192"/>
      <c r="CR760" s="192"/>
      <c r="CS760" s="192"/>
      <c r="CT760" s="192" t="s">
        <v>3270</v>
      </c>
    </row>
    <row r="761">
      <c r="A761" s="7" t="s">
        <v>3558</v>
      </c>
      <c r="B761" s="132" t="b">
        <v>1</v>
      </c>
      <c r="C761" s="162"/>
      <c r="D761" s="163" t="s">
        <v>3559</v>
      </c>
      <c r="E761" s="67" t="s">
        <v>350</v>
      </c>
      <c r="F761" s="133" t="s">
        <v>3266</v>
      </c>
      <c r="G761" s="162" t="s">
        <v>3560</v>
      </c>
      <c r="H761" s="162" t="s">
        <v>3561</v>
      </c>
      <c r="I761" s="7"/>
      <c r="J761" s="7"/>
      <c r="K761" s="7" t="s">
        <v>19</v>
      </c>
      <c r="L761" s="7" t="s">
        <v>19</v>
      </c>
      <c r="M761" s="7" t="s">
        <v>799</v>
      </c>
      <c r="N761" s="7" t="str">
        <f t="shared" si="5"/>
        <v>FALSE</v>
      </c>
      <c r="O761" s="162" t="s">
        <v>3291</v>
      </c>
      <c r="P761" s="162" t="s">
        <v>3292</v>
      </c>
      <c r="Q761" s="162" t="s">
        <v>3293</v>
      </c>
      <c r="R761" s="162" t="s">
        <v>559</v>
      </c>
      <c r="S761" s="162" t="s">
        <v>1588</v>
      </c>
      <c r="T761" s="198">
        <v>41.78713724</v>
      </c>
      <c r="U761" s="199">
        <v>-83.16258681</v>
      </c>
      <c r="V761" s="191" t="s">
        <v>3545</v>
      </c>
      <c r="W761" s="192" t="s">
        <v>19</v>
      </c>
      <c r="X761" s="192" t="s">
        <v>805</v>
      </c>
      <c r="Y761" s="192" t="s">
        <v>19</v>
      </c>
      <c r="Z761" s="192" t="s">
        <v>879</v>
      </c>
      <c r="AA761" s="192" t="s">
        <v>880</v>
      </c>
      <c r="AB761" s="193">
        <v>2.51</v>
      </c>
      <c r="AC761" s="192" t="s">
        <v>16</v>
      </c>
      <c r="AD761" s="193"/>
      <c r="AE761" s="192" t="s">
        <v>16</v>
      </c>
      <c r="AF761" s="193">
        <v>5.0</v>
      </c>
      <c r="AG761" s="192" t="s">
        <v>19</v>
      </c>
      <c r="AH761" s="193">
        <v>24.54</v>
      </c>
      <c r="AI761" s="192" t="s">
        <v>19</v>
      </c>
      <c r="AJ761" s="192" t="s">
        <v>19</v>
      </c>
      <c r="AK761" s="192"/>
      <c r="AL761" s="192" t="s">
        <v>19</v>
      </c>
      <c r="AM761" s="162" t="s">
        <v>19</v>
      </c>
      <c r="AN761" s="162" t="s">
        <v>19</v>
      </c>
      <c r="AO761" s="154">
        <v>8.38</v>
      </c>
      <c r="AP761" s="162" t="s">
        <v>19</v>
      </c>
      <c r="AQ761" s="162" t="s">
        <v>19</v>
      </c>
      <c r="AR761" s="162" t="s">
        <v>19</v>
      </c>
      <c r="AS761" s="162" t="s">
        <v>19</v>
      </c>
      <c r="AT761" s="162" t="s">
        <v>19</v>
      </c>
      <c r="AU761" s="162" t="s">
        <v>19</v>
      </c>
      <c r="AV761" s="162" t="s">
        <v>19</v>
      </c>
      <c r="AW761" s="162" t="s">
        <v>19</v>
      </c>
      <c r="AX761" s="154">
        <v>4.63</v>
      </c>
      <c r="AY761" s="162" t="s">
        <v>19</v>
      </c>
      <c r="AZ761" s="162" t="s">
        <v>19</v>
      </c>
      <c r="BA761" s="162" t="s">
        <v>19</v>
      </c>
      <c r="BB761" s="162" t="s">
        <v>19</v>
      </c>
      <c r="BC761" s="162" t="s">
        <v>19</v>
      </c>
      <c r="BD761" s="192"/>
      <c r="BE761" s="192" t="s">
        <v>19</v>
      </c>
      <c r="BF761" s="192" t="s">
        <v>19</v>
      </c>
      <c r="BG761" s="192" t="s">
        <v>19</v>
      </c>
      <c r="BH761" s="192" t="s">
        <v>19</v>
      </c>
      <c r="BI761" s="192" t="s">
        <v>19</v>
      </c>
      <c r="BJ761" s="192"/>
      <c r="BK761" s="192" t="s">
        <v>19</v>
      </c>
      <c r="BL761" s="192" t="s">
        <v>19</v>
      </c>
      <c r="BM761" s="192" t="s">
        <v>19</v>
      </c>
      <c r="BN761" s="192" t="s">
        <v>19</v>
      </c>
      <c r="BO761" s="192" t="s">
        <v>19</v>
      </c>
      <c r="BP761" s="194"/>
      <c r="BQ761" s="192" t="s">
        <v>19</v>
      </c>
      <c r="BR761" s="192" t="s">
        <v>19</v>
      </c>
      <c r="BS761" s="192" t="s">
        <v>3276</v>
      </c>
      <c r="BT761" s="192" t="s">
        <v>19</v>
      </c>
      <c r="BU761" s="195" t="b">
        <v>0</v>
      </c>
      <c r="BV761" s="195" t="b">
        <v>0</v>
      </c>
      <c r="BW761" s="195" t="b">
        <v>0</v>
      </c>
      <c r="BX761" s="193">
        <v>162.2</v>
      </c>
      <c r="BY761" s="197">
        <v>0.0069791666666666665</v>
      </c>
      <c r="BZ761" s="193">
        <v>75293.0</v>
      </c>
      <c r="CA761" s="193">
        <v>51.0</v>
      </c>
      <c r="CB761" s="192" t="s">
        <v>19</v>
      </c>
      <c r="CJ761" s="192"/>
      <c r="CK761" s="192"/>
      <c r="CL761" s="193">
        <v>0.0</v>
      </c>
      <c r="CM761" s="192"/>
      <c r="CN761" s="192"/>
      <c r="CO761" s="192"/>
      <c r="CP761" s="192"/>
      <c r="CQ761" s="192"/>
      <c r="CR761" s="192"/>
      <c r="CS761" s="192"/>
      <c r="CT761" s="192" t="s">
        <v>3294</v>
      </c>
    </row>
    <row r="762">
      <c r="A762" s="7" t="s">
        <v>3562</v>
      </c>
      <c r="B762" s="132" t="b">
        <v>1</v>
      </c>
      <c r="C762" s="162"/>
      <c r="D762" s="163" t="s">
        <v>3563</v>
      </c>
      <c r="E762" s="67" t="s">
        <v>350</v>
      </c>
      <c r="F762" s="133" t="s">
        <v>3266</v>
      </c>
      <c r="G762" s="162" t="s">
        <v>3564</v>
      </c>
      <c r="H762" s="162" t="s">
        <v>3565</v>
      </c>
      <c r="I762" s="7"/>
      <c r="J762" s="7"/>
      <c r="K762" s="7" t="s">
        <v>19</v>
      </c>
      <c r="L762" s="7" t="s">
        <v>19</v>
      </c>
      <c r="M762" s="7" t="s">
        <v>560</v>
      </c>
      <c r="N762" s="7" t="str">
        <f t="shared" si="5"/>
        <v>FALSE</v>
      </c>
      <c r="O762" s="162" t="s">
        <v>16</v>
      </c>
      <c r="P762" s="162" t="s">
        <v>16</v>
      </c>
      <c r="Q762" s="162" t="s">
        <v>16</v>
      </c>
      <c r="R762" s="162" t="s">
        <v>559</v>
      </c>
      <c r="S762" s="162" t="s">
        <v>1588</v>
      </c>
      <c r="T762" s="198">
        <v>41.78713724</v>
      </c>
      <c r="U762" s="199">
        <v>-83.16258681</v>
      </c>
      <c r="V762" s="191" t="s">
        <v>3545</v>
      </c>
      <c r="W762" s="192" t="s">
        <v>19</v>
      </c>
      <c r="X762" s="192" t="s">
        <v>805</v>
      </c>
      <c r="Y762" s="192" t="s">
        <v>19</v>
      </c>
      <c r="Z762" s="192" t="s">
        <v>879</v>
      </c>
      <c r="AA762" s="192" t="s">
        <v>880</v>
      </c>
      <c r="AB762" s="193">
        <v>2.51</v>
      </c>
      <c r="AC762" s="192" t="s">
        <v>16</v>
      </c>
      <c r="AD762" s="193"/>
      <c r="AE762" s="192" t="s">
        <v>16</v>
      </c>
      <c r="AF762" s="193">
        <v>5.0</v>
      </c>
      <c r="AG762" s="192" t="s">
        <v>19</v>
      </c>
      <c r="AH762" s="193">
        <v>24.54</v>
      </c>
      <c r="AI762" s="192" t="s">
        <v>19</v>
      </c>
      <c r="AJ762" s="192" t="s">
        <v>19</v>
      </c>
      <c r="AK762" s="192"/>
      <c r="AL762" s="192" t="s">
        <v>19</v>
      </c>
      <c r="AM762" s="162" t="s">
        <v>19</v>
      </c>
      <c r="AN762" s="162" t="s">
        <v>19</v>
      </c>
      <c r="AO762" s="154">
        <v>8.38</v>
      </c>
      <c r="AP762" s="162" t="s">
        <v>19</v>
      </c>
      <c r="AQ762" s="162" t="s">
        <v>19</v>
      </c>
      <c r="AR762" s="162" t="s">
        <v>19</v>
      </c>
      <c r="AS762" s="162" t="s">
        <v>19</v>
      </c>
      <c r="AT762" s="162" t="s">
        <v>19</v>
      </c>
      <c r="AU762" s="162" t="s">
        <v>19</v>
      </c>
      <c r="AV762" s="162" t="s">
        <v>19</v>
      </c>
      <c r="AW762" s="162" t="s">
        <v>19</v>
      </c>
      <c r="AX762" s="154">
        <v>4.63</v>
      </c>
      <c r="AY762" s="162" t="s">
        <v>19</v>
      </c>
      <c r="AZ762" s="162" t="s">
        <v>19</v>
      </c>
      <c r="BA762" s="162" t="s">
        <v>19</v>
      </c>
      <c r="BB762" s="162" t="s">
        <v>19</v>
      </c>
      <c r="BC762" s="162" t="s">
        <v>19</v>
      </c>
      <c r="BD762" s="192"/>
      <c r="BE762" s="192" t="s">
        <v>19</v>
      </c>
      <c r="BF762" s="192" t="s">
        <v>19</v>
      </c>
      <c r="BG762" s="192" t="s">
        <v>19</v>
      </c>
      <c r="BH762" s="192" t="s">
        <v>19</v>
      </c>
      <c r="BI762" s="192" t="s">
        <v>19</v>
      </c>
      <c r="BJ762" s="192"/>
      <c r="BK762" s="192" t="s">
        <v>19</v>
      </c>
      <c r="BL762" s="192" t="s">
        <v>19</v>
      </c>
      <c r="BM762" s="192" t="s">
        <v>19</v>
      </c>
      <c r="BN762" s="192" t="s">
        <v>19</v>
      </c>
      <c r="BO762" s="192" t="s">
        <v>19</v>
      </c>
      <c r="BP762" s="194"/>
      <c r="BQ762" s="192" t="s">
        <v>19</v>
      </c>
      <c r="BR762" s="192" t="s">
        <v>19</v>
      </c>
      <c r="BS762" s="192" t="s">
        <v>3276</v>
      </c>
      <c r="BT762" s="192" t="s">
        <v>19</v>
      </c>
      <c r="BU762" s="195" t="b">
        <v>0</v>
      </c>
      <c r="BV762" s="195" t="b">
        <v>0</v>
      </c>
      <c r="BW762" s="195" t="b">
        <v>0</v>
      </c>
      <c r="BX762" s="193">
        <v>162.2</v>
      </c>
      <c r="BY762" s="197">
        <v>0.0069791666666666665</v>
      </c>
      <c r="BZ762" s="193">
        <v>75293.0</v>
      </c>
      <c r="CA762" s="193">
        <v>51.0</v>
      </c>
      <c r="CB762" s="192" t="s">
        <v>19</v>
      </c>
      <c r="CJ762" s="192"/>
      <c r="CK762" s="192"/>
      <c r="CL762" s="193">
        <v>0.0</v>
      </c>
      <c r="CM762" s="192"/>
      <c r="CN762" s="192"/>
      <c r="CO762" s="192"/>
      <c r="CP762" s="192"/>
      <c r="CQ762" s="192"/>
      <c r="CR762" s="192"/>
      <c r="CS762" s="192"/>
      <c r="CT762" s="192" t="s">
        <v>3286</v>
      </c>
    </row>
    <row r="763">
      <c r="A763" s="7" t="s">
        <v>3566</v>
      </c>
      <c r="B763" s="132" t="b">
        <v>1</v>
      </c>
      <c r="C763" s="162"/>
      <c r="D763" s="163" t="s">
        <v>3567</v>
      </c>
      <c r="E763" s="67" t="s">
        <v>350</v>
      </c>
      <c r="F763" s="133" t="s">
        <v>3266</v>
      </c>
      <c r="G763" s="162" t="s">
        <v>3568</v>
      </c>
      <c r="H763" s="162" t="s">
        <v>3569</v>
      </c>
      <c r="I763" s="7"/>
      <c r="J763" s="7"/>
      <c r="K763" s="7" t="s">
        <v>19</v>
      </c>
      <c r="L763" s="7" t="s">
        <v>19</v>
      </c>
      <c r="M763" s="7" t="s">
        <v>799</v>
      </c>
      <c r="N763" s="7" t="str">
        <f t="shared" si="5"/>
        <v>FALSE</v>
      </c>
      <c r="O763" s="162" t="s">
        <v>488</v>
      </c>
      <c r="P763" s="162" t="s">
        <v>3269</v>
      </c>
      <c r="Q763" s="162" t="s">
        <v>1823</v>
      </c>
      <c r="R763" s="162" t="s">
        <v>559</v>
      </c>
      <c r="S763" s="162" t="s">
        <v>1588</v>
      </c>
      <c r="T763" s="198">
        <v>41.78807732</v>
      </c>
      <c r="U763" s="199">
        <v>-83.16744447</v>
      </c>
      <c r="V763" s="191" t="s">
        <v>3570</v>
      </c>
      <c r="W763" s="192" t="s">
        <v>19</v>
      </c>
      <c r="X763" s="192" t="s">
        <v>805</v>
      </c>
      <c r="Y763" s="192" t="s">
        <v>19</v>
      </c>
      <c r="Z763" s="192" t="s">
        <v>879</v>
      </c>
      <c r="AA763" s="192" t="s">
        <v>880</v>
      </c>
      <c r="AB763" s="193">
        <v>2.5</v>
      </c>
      <c r="AC763" s="192" t="s">
        <v>16</v>
      </c>
      <c r="AD763" s="193"/>
      <c r="AE763" s="193">
        <v>5.0</v>
      </c>
      <c r="AF763" s="193">
        <v>0.22</v>
      </c>
      <c r="AG763" s="192" t="s">
        <v>19</v>
      </c>
      <c r="AH763" s="193">
        <v>24.55</v>
      </c>
      <c r="AI763" s="192" t="s">
        <v>19</v>
      </c>
      <c r="AJ763" s="192" t="s">
        <v>19</v>
      </c>
      <c r="AK763" s="192"/>
      <c r="AL763" s="192" t="s">
        <v>19</v>
      </c>
      <c r="AM763" s="162" t="s">
        <v>19</v>
      </c>
      <c r="AN763" s="162" t="s">
        <v>19</v>
      </c>
      <c r="AO763" s="154">
        <v>8.41</v>
      </c>
      <c r="AP763" s="162" t="s">
        <v>19</v>
      </c>
      <c r="AQ763" s="162" t="s">
        <v>19</v>
      </c>
      <c r="AR763" s="162" t="s">
        <v>19</v>
      </c>
      <c r="AS763" s="162" t="s">
        <v>19</v>
      </c>
      <c r="AT763" s="162" t="s">
        <v>19</v>
      </c>
      <c r="AU763" s="162" t="s">
        <v>19</v>
      </c>
      <c r="AV763" s="162" t="s">
        <v>19</v>
      </c>
      <c r="AW763" s="162" t="s">
        <v>19</v>
      </c>
      <c r="AX763" s="154">
        <v>4.57</v>
      </c>
      <c r="AY763" s="162" t="s">
        <v>19</v>
      </c>
      <c r="AZ763" s="162" t="s">
        <v>19</v>
      </c>
      <c r="BA763" s="162" t="s">
        <v>19</v>
      </c>
      <c r="BB763" s="162" t="s">
        <v>19</v>
      </c>
      <c r="BC763" s="162" t="s">
        <v>19</v>
      </c>
      <c r="BD763" s="192"/>
      <c r="BE763" s="192" t="s">
        <v>19</v>
      </c>
      <c r="BF763" s="192" t="s">
        <v>19</v>
      </c>
      <c r="BG763" s="192" t="s">
        <v>19</v>
      </c>
      <c r="BH763" s="192" t="s">
        <v>19</v>
      </c>
      <c r="BI763" s="192" t="s">
        <v>19</v>
      </c>
      <c r="BJ763" s="192"/>
      <c r="BK763" s="192" t="s">
        <v>19</v>
      </c>
      <c r="BL763" s="192" t="s">
        <v>19</v>
      </c>
      <c r="BM763" s="192" t="s">
        <v>19</v>
      </c>
      <c r="BN763" s="192" t="s">
        <v>19</v>
      </c>
      <c r="BO763" s="192" t="s">
        <v>19</v>
      </c>
      <c r="BP763" s="194"/>
      <c r="BQ763" s="192" t="s">
        <v>19</v>
      </c>
      <c r="BR763" s="192" t="s">
        <v>19</v>
      </c>
      <c r="BS763" s="192" t="s">
        <v>3276</v>
      </c>
      <c r="BT763" s="192" t="s">
        <v>19</v>
      </c>
      <c r="BU763" s="195" t="b">
        <v>0</v>
      </c>
      <c r="BV763" s="195" t="b">
        <v>0</v>
      </c>
      <c r="BW763" s="195" t="b">
        <v>0</v>
      </c>
      <c r="BX763" s="193">
        <v>164.1</v>
      </c>
      <c r="BY763" s="197">
        <v>0.006608796296296297</v>
      </c>
      <c r="BZ763" s="192" t="s">
        <v>19</v>
      </c>
      <c r="CA763" s="192" t="s">
        <v>19</v>
      </c>
      <c r="CB763" s="192" t="s">
        <v>19</v>
      </c>
      <c r="CJ763" s="192"/>
      <c r="CK763" s="192"/>
      <c r="CL763" s="193">
        <v>0.0</v>
      </c>
      <c r="CM763" s="192"/>
      <c r="CN763" s="192"/>
      <c r="CO763" s="192"/>
      <c r="CP763" s="192"/>
      <c r="CQ763" s="192"/>
      <c r="CR763" s="192"/>
      <c r="CS763" s="192"/>
      <c r="CT763" s="192" t="s">
        <v>3270</v>
      </c>
    </row>
    <row r="764">
      <c r="A764" s="7" t="s">
        <v>3571</v>
      </c>
      <c r="B764" s="132" t="b">
        <v>1</v>
      </c>
      <c r="C764" s="162"/>
      <c r="D764" s="163" t="s">
        <v>3572</v>
      </c>
      <c r="E764" s="67" t="s">
        <v>350</v>
      </c>
      <c r="F764" s="133" t="s">
        <v>3266</v>
      </c>
      <c r="G764" s="162" t="s">
        <v>3573</v>
      </c>
      <c r="H764" s="162" t="s">
        <v>3574</v>
      </c>
      <c r="I764" s="7"/>
      <c r="J764" s="7"/>
      <c r="K764" s="7" t="s">
        <v>19</v>
      </c>
      <c r="L764" s="7" t="s">
        <v>19</v>
      </c>
      <c r="M764" s="7" t="s">
        <v>799</v>
      </c>
      <c r="N764" s="7" t="str">
        <f t="shared" si="5"/>
        <v>FALSE</v>
      </c>
      <c r="O764" s="162" t="s">
        <v>3291</v>
      </c>
      <c r="P764" s="162" t="s">
        <v>3292</v>
      </c>
      <c r="Q764" s="162" t="s">
        <v>3293</v>
      </c>
      <c r="R764" s="162" t="s">
        <v>559</v>
      </c>
      <c r="S764" s="162" t="s">
        <v>1588</v>
      </c>
      <c r="T764" s="198">
        <v>41.78807732</v>
      </c>
      <c r="U764" s="199">
        <v>-83.16744447</v>
      </c>
      <c r="V764" s="191" t="s">
        <v>3570</v>
      </c>
      <c r="W764" s="192" t="s">
        <v>19</v>
      </c>
      <c r="X764" s="192" t="s">
        <v>805</v>
      </c>
      <c r="Y764" s="192" t="s">
        <v>19</v>
      </c>
      <c r="Z764" s="192" t="s">
        <v>879</v>
      </c>
      <c r="AA764" s="192" t="s">
        <v>880</v>
      </c>
      <c r="AB764" s="193">
        <v>2.5</v>
      </c>
      <c r="AC764" s="192" t="s">
        <v>16</v>
      </c>
      <c r="AD764" s="193"/>
      <c r="AE764" s="193">
        <v>5.0</v>
      </c>
      <c r="AF764" s="193">
        <v>0.22</v>
      </c>
      <c r="AG764" s="192" t="s">
        <v>19</v>
      </c>
      <c r="AH764" s="193">
        <v>24.55</v>
      </c>
      <c r="AI764" s="192" t="s">
        <v>19</v>
      </c>
      <c r="AJ764" s="192" t="s">
        <v>19</v>
      </c>
      <c r="AK764" s="192"/>
      <c r="AL764" s="192" t="s">
        <v>19</v>
      </c>
      <c r="AM764" s="162" t="s">
        <v>19</v>
      </c>
      <c r="AN764" s="162" t="s">
        <v>19</v>
      </c>
      <c r="AO764" s="154">
        <v>8.41</v>
      </c>
      <c r="AP764" s="162" t="s">
        <v>19</v>
      </c>
      <c r="AQ764" s="162" t="s">
        <v>19</v>
      </c>
      <c r="AR764" s="162" t="s">
        <v>19</v>
      </c>
      <c r="AS764" s="162" t="s">
        <v>19</v>
      </c>
      <c r="AT764" s="162" t="s">
        <v>19</v>
      </c>
      <c r="AU764" s="162" t="s">
        <v>19</v>
      </c>
      <c r="AV764" s="162" t="s">
        <v>19</v>
      </c>
      <c r="AW764" s="162" t="s">
        <v>19</v>
      </c>
      <c r="AX764" s="154">
        <v>4.57</v>
      </c>
      <c r="AY764" s="162" t="s">
        <v>19</v>
      </c>
      <c r="AZ764" s="162" t="s">
        <v>19</v>
      </c>
      <c r="BA764" s="162" t="s">
        <v>19</v>
      </c>
      <c r="BB764" s="162" t="s">
        <v>19</v>
      </c>
      <c r="BC764" s="162" t="s">
        <v>19</v>
      </c>
      <c r="BD764" s="192"/>
      <c r="BE764" s="192" t="s">
        <v>19</v>
      </c>
      <c r="BF764" s="192" t="s">
        <v>19</v>
      </c>
      <c r="BG764" s="192" t="s">
        <v>19</v>
      </c>
      <c r="BH764" s="192" t="s">
        <v>19</v>
      </c>
      <c r="BI764" s="192" t="s">
        <v>19</v>
      </c>
      <c r="BJ764" s="192"/>
      <c r="BK764" s="192" t="s">
        <v>19</v>
      </c>
      <c r="BL764" s="192" t="s">
        <v>19</v>
      </c>
      <c r="BM764" s="192" t="s">
        <v>19</v>
      </c>
      <c r="BN764" s="192" t="s">
        <v>19</v>
      </c>
      <c r="BO764" s="192" t="s">
        <v>19</v>
      </c>
      <c r="BP764" s="194"/>
      <c r="BQ764" s="192" t="s">
        <v>19</v>
      </c>
      <c r="BR764" s="192" t="s">
        <v>19</v>
      </c>
      <c r="BS764" s="192" t="s">
        <v>3276</v>
      </c>
      <c r="BT764" s="192" t="s">
        <v>19</v>
      </c>
      <c r="BU764" s="195" t="b">
        <v>0</v>
      </c>
      <c r="BV764" s="195" t="b">
        <v>0</v>
      </c>
      <c r="BW764" s="195" t="b">
        <v>0</v>
      </c>
      <c r="BX764" s="193">
        <v>164.1</v>
      </c>
      <c r="BY764" s="197">
        <v>0.006608796296296297</v>
      </c>
      <c r="BZ764" s="192" t="s">
        <v>19</v>
      </c>
      <c r="CA764" s="192" t="s">
        <v>19</v>
      </c>
      <c r="CB764" s="192" t="s">
        <v>19</v>
      </c>
      <c r="CJ764" s="192"/>
      <c r="CK764" s="192"/>
      <c r="CL764" s="193">
        <v>0.0</v>
      </c>
      <c r="CM764" s="192"/>
      <c r="CN764" s="192"/>
      <c r="CO764" s="192"/>
      <c r="CP764" s="192"/>
      <c r="CQ764" s="192"/>
      <c r="CR764" s="192"/>
      <c r="CS764" s="192"/>
      <c r="CT764" s="192" t="s">
        <v>3294</v>
      </c>
    </row>
    <row r="765">
      <c r="A765" s="7" t="s">
        <v>3575</v>
      </c>
      <c r="B765" s="132" t="b">
        <v>1</v>
      </c>
      <c r="C765" s="162"/>
      <c r="D765" s="163" t="s">
        <v>3576</v>
      </c>
      <c r="E765" s="67" t="s">
        <v>350</v>
      </c>
      <c r="F765" s="133" t="s">
        <v>3266</v>
      </c>
      <c r="G765" s="162" t="s">
        <v>3577</v>
      </c>
      <c r="H765" s="162" t="s">
        <v>3578</v>
      </c>
      <c r="I765" s="7"/>
      <c r="J765" s="7"/>
      <c r="K765" s="7" t="s">
        <v>19</v>
      </c>
      <c r="L765" s="7" t="s">
        <v>19</v>
      </c>
      <c r="M765" s="7" t="s">
        <v>560</v>
      </c>
      <c r="N765" s="7" t="str">
        <f t="shared" si="5"/>
        <v>FALSE</v>
      </c>
      <c r="O765" s="162" t="s">
        <v>16</v>
      </c>
      <c r="P765" s="162" t="s">
        <v>16</v>
      </c>
      <c r="Q765" s="162" t="s">
        <v>16</v>
      </c>
      <c r="R765" s="162" t="s">
        <v>559</v>
      </c>
      <c r="S765" s="162" t="s">
        <v>1588</v>
      </c>
      <c r="T765" s="198">
        <v>41.78807732</v>
      </c>
      <c r="U765" s="199">
        <v>-83.16744447</v>
      </c>
      <c r="V765" s="191" t="s">
        <v>3570</v>
      </c>
      <c r="W765" s="192" t="s">
        <v>19</v>
      </c>
      <c r="X765" s="192" t="s">
        <v>805</v>
      </c>
      <c r="Y765" s="192" t="s">
        <v>19</v>
      </c>
      <c r="Z765" s="192" t="s">
        <v>879</v>
      </c>
      <c r="AA765" s="192" t="s">
        <v>880</v>
      </c>
      <c r="AB765" s="193">
        <v>2.5</v>
      </c>
      <c r="AC765" s="192" t="s">
        <v>16</v>
      </c>
      <c r="AD765" s="193"/>
      <c r="AE765" s="193">
        <v>5.0</v>
      </c>
      <c r="AF765" s="193">
        <v>0.22</v>
      </c>
      <c r="AG765" s="192" t="s">
        <v>19</v>
      </c>
      <c r="AH765" s="193">
        <v>24.55</v>
      </c>
      <c r="AI765" s="192" t="s">
        <v>19</v>
      </c>
      <c r="AJ765" s="192" t="s">
        <v>19</v>
      </c>
      <c r="AK765" s="192"/>
      <c r="AL765" s="192" t="s">
        <v>19</v>
      </c>
      <c r="AM765" s="162" t="s">
        <v>19</v>
      </c>
      <c r="AN765" s="162" t="s">
        <v>19</v>
      </c>
      <c r="AO765" s="154">
        <v>8.41</v>
      </c>
      <c r="AP765" s="162" t="s">
        <v>19</v>
      </c>
      <c r="AQ765" s="162" t="s">
        <v>19</v>
      </c>
      <c r="AR765" s="162" t="s">
        <v>19</v>
      </c>
      <c r="AS765" s="162" t="s">
        <v>19</v>
      </c>
      <c r="AT765" s="162" t="s">
        <v>19</v>
      </c>
      <c r="AU765" s="162" t="s">
        <v>19</v>
      </c>
      <c r="AV765" s="162" t="s">
        <v>19</v>
      </c>
      <c r="AW765" s="162" t="s">
        <v>19</v>
      </c>
      <c r="AX765" s="154">
        <v>4.57</v>
      </c>
      <c r="AY765" s="162" t="s">
        <v>19</v>
      </c>
      <c r="AZ765" s="162" t="s">
        <v>19</v>
      </c>
      <c r="BA765" s="162" t="s">
        <v>19</v>
      </c>
      <c r="BB765" s="162" t="s">
        <v>19</v>
      </c>
      <c r="BC765" s="162" t="s">
        <v>19</v>
      </c>
      <c r="BD765" s="192"/>
      <c r="BE765" s="192" t="s">
        <v>19</v>
      </c>
      <c r="BF765" s="192" t="s">
        <v>19</v>
      </c>
      <c r="BG765" s="192" t="s">
        <v>19</v>
      </c>
      <c r="BH765" s="192" t="s">
        <v>19</v>
      </c>
      <c r="BI765" s="192" t="s">
        <v>19</v>
      </c>
      <c r="BJ765" s="192"/>
      <c r="BK765" s="192" t="s">
        <v>19</v>
      </c>
      <c r="BL765" s="192" t="s">
        <v>19</v>
      </c>
      <c r="BM765" s="192" t="s">
        <v>19</v>
      </c>
      <c r="BN765" s="192" t="s">
        <v>19</v>
      </c>
      <c r="BO765" s="192" t="s">
        <v>19</v>
      </c>
      <c r="BP765" s="194"/>
      <c r="BQ765" s="192" t="s">
        <v>19</v>
      </c>
      <c r="BR765" s="192" t="s">
        <v>19</v>
      </c>
      <c r="BS765" s="192" t="s">
        <v>3276</v>
      </c>
      <c r="BT765" s="192" t="s">
        <v>19</v>
      </c>
      <c r="BU765" s="195" t="b">
        <v>0</v>
      </c>
      <c r="BV765" s="195" t="b">
        <v>0</v>
      </c>
      <c r="BW765" s="195" t="b">
        <v>0</v>
      </c>
      <c r="BX765" s="193">
        <v>164.1</v>
      </c>
      <c r="BY765" s="197">
        <v>0.006608796296296297</v>
      </c>
      <c r="BZ765" s="192" t="s">
        <v>19</v>
      </c>
      <c r="CA765" s="192" t="s">
        <v>19</v>
      </c>
      <c r="CB765" s="192" t="s">
        <v>19</v>
      </c>
      <c r="CJ765" s="192"/>
      <c r="CK765" s="192"/>
      <c r="CL765" s="193">
        <v>0.0</v>
      </c>
      <c r="CM765" s="192"/>
      <c r="CN765" s="192"/>
      <c r="CO765" s="192"/>
      <c r="CP765" s="192"/>
      <c r="CQ765" s="192"/>
      <c r="CR765" s="192"/>
      <c r="CS765" s="192"/>
      <c r="CT765" s="192" t="s">
        <v>3286</v>
      </c>
    </row>
    <row r="766">
      <c r="A766" s="7" t="s">
        <v>3579</v>
      </c>
      <c r="B766" s="132" t="b">
        <v>1</v>
      </c>
      <c r="C766" s="162"/>
      <c r="D766" s="163" t="s">
        <v>3580</v>
      </c>
      <c r="E766" s="67" t="s">
        <v>350</v>
      </c>
      <c r="F766" s="133" t="s">
        <v>3266</v>
      </c>
      <c r="G766" s="162" t="s">
        <v>3581</v>
      </c>
      <c r="H766" s="162" t="s">
        <v>3582</v>
      </c>
      <c r="I766" s="7"/>
      <c r="J766" s="7"/>
      <c r="K766" s="7" t="s">
        <v>19</v>
      </c>
      <c r="L766" s="7" t="s">
        <v>19</v>
      </c>
      <c r="M766" s="7" t="s">
        <v>799</v>
      </c>
      <c r="N766" s="7" t="str">
        <f t="shared" si="5"/>
        <v>FALSE</v>
      </c>
      <c r="O766" s="162" t="s">
        <v>488</v>
      </c>
      <c r="P766" s="162" t="s">
        <v>3269</v>
      </c>
      <c r="Q766" s="162" t="s">
        <v>1823</v>
      </c>
      <c r="R766" s="162" t="s">
        <v>559</v>
      </c>
      <c r="S766" s="162" t="s">
        <v>1588</v>
      </c>
      <c r="T766" s="198">
        <v>41.78807732</v>
      </c>
      <c r="U766" s="199">
        <v>-83.16744447</v>
      </c>
      <c r="V766" s="191" t="s">
        <v>3570</v>
      </c>
      <c r="W766" s="192" t="s">
        <v>19</v>
      </c>
      <c r="X766" s="192" t="s">
        <v>805</v>
      </c>
      <c r="Y766" s="192" t="s">
        <v>19</v>
      </c>
      <c r="Z766" s="192" t="s">
        <v>879</v>
      </c>
      <c r="AA766" s="192" t="s">
        <v>880</v>
      </c>
      <c r="AB766" s="193">
        <v>2.5</v>
      </c>
      <c r="AC766" s="192" t="s">
        <v>16</v>
      </c>
      <c r="AD766" s="193"/>
      <c r="AE766" s="192" t="s">
        <v>16</v>
      </c>
      <c r="AF766" s="193">
        <v>5.0</v>
      </c>
      <c r="AG766" s="192" t="s">
        <v>19</v>
      </c>
      <c r="AH766" s="193">
        <v>24.55</v>
      </c>
      <c r="AI766" s="192" t="s">
        <v>19</v>
      </c>
      <c r="AJ766" s="192" t="s">
        <v>19</v>
      </c>
      <c r="AK766" s="192"/>
      <c r="AL766" s="192" t="s">
        <v>19</v>
      </c>
      <c r="AM766" s="162" t="s">
        <v>19</v>
      </c>
      <c r="AN766" s="162" t="s">
        <v>19</v>
      </c>
      <c r="AO766" s="154">
        <v>8.41</v>
      </c>
      <c r="AP766" s="162" t="s">
        <v>19</v>
      </c>
      <c r="AQ766" s="162" t="s">
        <v>19</v>
      </c>
      <c r="AR766" s="162" t="s">
        <v>19</v>
      </c>
      <c r="AS766" s="162" t="s">
        <v>19</v>
      </c>
      <c r="AT766" s="162" t="s">
        <v>19</v>
      </c>
      <c r="AU766" s="162" t="s">
        <v>19</v>
      </c>
      <c r="AV766" s="162" t="s">
        <v>19</v>
      </c>
      <c r="AW766" s="162" t="s">
        <v>19</v>
      </c>
      <c r="AX766" s="154">
        <v>4.57</v>
      </c>
      <c r="AY766" s="162" t="s">
        <v>19</v>
      </c>
      <c r="AZ766" s="162" t="s">
        <v>19</v>
      </c>
      <c r="BA766" s="162" t="s">
        <v>19</v>
      </c>
      <c r="BB766" s="162" t="s">
        <v>19</v>
      </c>
      <c r="BC766" s="162" t="s">
        <v>19</v>
      </c>
      <c r="BD766" s="192"/>
      <c r="BE766" s="192" t="s">
        <v>19</v>
      </c>
      <c r="BF766" s="192" t="s">
        <v>19</v>
      </c>
      <c r="BG766" s="192" t="s">
        <v>19</v>
      </c>
      <c r="BH766" s="192" t="s">
        <v>19</v>
      </c>
      <c r="BI766" s="192" t="s">
        <v>19</v>
      </c>
      <c r="BJ766" s="192"/>
      <c r="BK766" s="192" t="s">
        <v>19</v>
      </c>
      <c r="BL766" s="192" t="s">
        <v>19</v>
      </c>
      <c r="BM766" s="192" t="s">
        <v>19</v>
      </c>
      <c r="BN766" s="192" t="s">
        <v>19</v>
      </c>
      <c r="BO766" s="192" t="s">
        <v>19</v>
      </c>
      <c r="BP766" s="194"/>
      <c r="BQ766" s="192" t="s">
        <v>19</v>
      </c>
      <c r="BR766" s="192" t="s">
        <v>19</v>
      </c>
      <c r="BS766" s="192" t="s">
        <v>3276</v>
      </c>
      <c r="BT766" s="192" t="s">
        <v>19</v>
      </c>
      <c r="BU766" s="195" t="b">
        <v>0</v>
      </c>
      <c r="BV766" s="195" t="b">
        <v>0</v>
      </c>
      <c r="BW766" s="195" t="b">
        <v>0</v>
      </c>
      <c r="BX766" s="193">
        <v>164.1</v>
      </c>
      <c r="BY766" s="197">
        <v>0.006608796296296297</v>
      </c>
      <c r="BZ766" s="193">
        <v>72011.0</v>
      </c>
      <c r="CA766" s="193">
        <v>23.0</v>
      </c>
      <c r="CB766" s="192" t="s">
        <v>19</v>
      </c>
      <c r="CJ766" s="192"/>
      <c r="CK766" s="192"/>
      <c r="CL766" s="193">
        <v>0.0</v>
      </c>
      <c r="CM766" s="192"/>
      <c r="CN766" s="192"/>
      <c r="CO766" s="192"/>
      <c r="CP766" s="192"/>
      <c r="CQ766" s="192"/>
      <c r="CR766" s="192"/>
      <c r="CS766" s="192"/>
      <c r="CT766" s="192" t="s">
        <v>3270</v>
      </c>
    </row>
    <row r="767">
      <c r="A767" s="7" t="s">
        <v>3583</v>
      </c>
      <c r="B767" s="132" t="b">
        <v>1</v>
      </c>
      <c r="C767" s="162"/>
      <c r="D767" s="163" t="s">
        <v>3584</v>
      </c>
      <c r="E767" s="67" t="s">
        <v>350</v>
      </c>
      <c r="F767" s="133" t="s">
        <v>3266</v>
      </c>
      <c r="G767" s="162" t="s">
        <v>3585</v>
      </c>
      <c r="H767" s="162" t="s">
        <v>3586</v>
      </c>
      <c r="I767" s="7"/>
      <c r="J767" s="7"/>
      <c r="K767" s="7" t="s">
        <v>19</v>
      </c>
      <c r="L767" s="7" t="s">
        <v>19</v>
      </c>
      <c r="M767" s="7" t="s">
        <v>799</v>
      </c>
      <c r="N767" s="7" t="str">
        <f t="shared" si="5"/>
        <v>FALSE</v>
      </c>
      <c r="O767" s="162" t="s">
        <v>3291</v>
      </c>
      <c r="P767" s="162" t="s">
        <v>3292</v>
      </c>
      <c r="Q767" s="162" t="s">
        <v>3293</v>
      </c>
      <c r="R767" s="162" t="s">
        <v>559</v>
      </c>
      <c r="S767" s="162" t="s">
        <v>1588</v>
      </c>
      <c r="T767" s="198">
        <v>41.78807732</v>
      </c>
      <c r="U767" s="199">
        <v>-83.16744447</v>
      </c>
      <c r="V767" s="191" t="s">
        <v>3570</v>
      </c>
      <c r="W767" s="192" t="s">
        <v>19</v>
      </c>
      <c r="X767" s="192" t="s">
        <v>805</v>
      </c>
      <c r="Y767" s="192" t="s">
        <v>19</v>
      </c>
      <c r="Z767" s="192" t="s">
        <v>879</v>
      </c>
      <c r="AA767" s="192" t="s">
        <v>880</v>
      </c>
      <c r="AB767" s="193">
        <v>2.5</v>
      </c>
      <c r="AC767" s="192" t="s">
        <v>16</v>
      </c>
      <c r="AD767" s="193"/>
      <c r="AE767" s="192" t="s">
        <v>16</v>
      </c>
      <c r="AF767" s="193">
        <v>5.0</v>
      </c>
      <c r="AG767" s="192" t="s">
        <v>19</v>
      </c>
      <c r="AH767" s="193">
        <v>24.55</v>
      </c>
      <c r="AI767" s="192" t="s">
        <v>19</v>
      </c>
      <c r="AJ767" s="192" t="s">
        <v>19</v>
      </c>
      <c r="AK767" s="192"/>
      <c r="AL767" s="192" t="s">
        <v>19</v>
      </c>
      <c r="AM767" s="162" t="s">
        <v>19</v>
      </c>
      <c r="AN767" s="162" t="s">
        <v>19</v>
      </c>
      <c r="AO767" s="154">
        <v>8.41</v>
      </c>
      <c r="AP767" s="162" t="s">
        <v>19</v>
      </c>
      <c r="AQ767" s="162" t="s">
        <v>19</v>
      </c>
      <c r="AR767" s="162" t="s">
        <v>19</v>
      </c>
      <c r="AS767" s="162" t="s">
        <v>19</v>
      </c>
      <c r="AT767" s="162" t="s">
        <v>19</v>
      </c>
      <c r="AU767" s="162" t="s">
        <v>19</v>
      </c>
      <c r="AV767" s="162" t="s">
        <v>19</v>
      </c>
      <c r="AW767" s="162" t="s">
        <v>19</v>
      </c>
      <c r="AX767" s="154">
        <v>4.57</v>
      </c>
      <c r="AY767" s="162" t="s">
        <v>19</v>
      </c>
      <c r="AZ767" s="162" t="s">
        <v>19</v>
      </c>
      <c r="BA767" s="162" t="s">
        <v>19</v>
      </c>
      <c r="BB767" s="162" t="s">
        <v>19</v>
      </c>
      <c r="BC767" s="162" t="s">
        <v>19</v>
      </c>
      <c r="BD767" s="192"/>
      <c r="BE767" s="192" t="s">
        <v>19</v>
      </c>
      <c r="BF767" s="192" t="s">
        <v>19</v>
      </c>
      <c r="BG767" s="192" t="s">
        <v>19</v>
      </c>
      <c r="BH767" s="192" t="s">
        <v>19</v>
      </c>
      <c r="BI767" s="192" t="s">
        <v>19</v>
      </c>
      <c r="BJ767" s="192"/>
      <c r="BK767" s="192" t="s">
        <v>19</v>
      </c>
      <c r="BL767" s="192" t="s">
        <v>19</v>
      </c>
      <c r="BM767" s="192" t="s">
        <v>19</v>
      </c>
      <c r="BN767" s="192" t="s">
        <v>19</v>
      </c>
      <c r="BO767" s="192" t="s">
        <v>19</v>
      </c>
      <c r="BP767" s="194"/>
      <c r="BQ767" s="192" t="s">
        <v>19</v>
      </c>
      <c r="BR767" s="192" t="s">
        <v>19</v>
      </c>
      <c r="BS767" s="192" t="s">
        <v>3276</v>
      </c>
      <c r="BT767" s="192" t="s">
        <v>19</v>
      </c>
      <c r="BU767" s="195" t="b">
        <v>0</v>
      </c>
      <c r="BV767" s="195" t="b">
        <v>0</v>
      </c>
      <c r="BW767" s="195" t="b">
        <v>0</v>
      </c>
      <c r="BX767" s="193">
        <v>164.1</v>
      </c>
      <c r="BY767" s="197">
        <v>0.006608796296296297</v>
      </c>
      <c r="BZ767" s="193">
        <v>72011.0</v>
      </c>
      <c r="CA767" s="193">
        <v>23.0</v>
      </c>
      <c r="CB767" s="192" t="s">
        <v>19</v>
      </c>
      <c r="CJ767" s="192"/>
      <c r="CK767" s="192"/>
      <c r="CL767" s="193">
        <v>0.0</v>
      </c>
      <c r="CM767" s="192"/>
      <c r="CN767" s="192"/>
      <c r="CO767" s="192"/>
      <c r="CP767" s="192"/>
      <c r="CQ767" s="192"/>
      <c r="CR767" s="192"/>
      <c r="CS767" s="192"/>
      <c r="CT767" s="192" t="s">
        <v>3294</v>
      </c>
    </row>
    <row r="768">
      <c r="A768" s="7" t="s">
        <v>3587</v>
      </c>
      <c r="B768" s="132" t="b">
        <v>1</v>
      </c>
      <c r="C768" s="162"/>
      <c r="D768" s="163" t="s">
        <v>3588</v>
      </c>
      <c r="E768" s="67" t="s">
        <v>350</v>
      </c>
      <c r="F768" s="133" t="s">
        <v>3266</v>
      </c>
      <c r="G768" s="162" t="s">
        <v>3589</v>
      </c>
      <c r="H768" s="162" t="s">
        <v>3590</v>
      </c>
      <c r="I768" s="7"/>
      <c r="J768" s="7"/>
      <c r="K768" s="7" t="s">
        <v>19</v>
      </c>
      <c r="L768" s="7" t="s">
        <v>19</v>
      </c>
      <c r="M768" s="7" t="s">
        <v>560</v>
      </c>
      <c r="N768" s="7" t="str">
        <f t="shared" si="5"/>
        <v>FALSE</v>
      </c>
      <c r="O768" s="162" t="s">
        <v>16</v>
      </c>
      <c r="P768" s="162" t="s">
        <v>16</v>
      </c>
      <c r="Q768" s="162" t="s">
        <v>16</v>
      </c>
      <c r="R768" s="162" t="s">
        <v>559</v>
      </c>
      <c r="S768" s="162" t="s">
        <v>1588</v>
      </c>
      <c r="T768" s="198">
        <v>41.78807732</v>
      </c>
      <c r="U768" s="199">
        <v>-83.16744447</v>
      </c>
      <c r="V768" s="191" t="s">
        <v>3570</v>
      </c>
      <c r="W768" s="192" t="s">
        <v>19</v>
      </c>
      <c r="X768" s="192" t="s">
        <v>805</v>
      </c>
      <c r="Y768" s="192" t="s">
        <v>19</v>
      </c>
      <c r="Z768" s="192" t="s">
        <v>879</v>
      </c>
      <c r="AA768" s="192" t="s">
        <v>880</v>
      </c>
      <c r="AB768" s="193">
        <v>2.5</v>
      </c>
      <c r="AC768" s="192" t="s">
        <v>16</v>
      </c>
      <c r="AD768" s="193"/>
      <c r="AE768" s="192" t="s">
        <v>16</v>
      </c>
      <c r="AF768" s="193">
        <v>5.0</v>
      </c>
      <c r="AG768" s="192" t="s">
        <v>19</v>
      </c>
      <c r="AH768" s="193">
        <v>24.55</v>
      </c>
      <c r="AI768" s="192" t="s">
        <v>19</v>
      </c>
      <c r="AJ768" s="192" t="s">
        <v>19</v>
      </c>
      <c r="AK768" s="192"/>
      <c r="AL768" s="192" t="s">
        <v>19</v>
      </c>
      <c r="AM768" s="162" t="s">
        <v>19</v>
      </c>
      <c r="AN768" s="162" t="s">
        <v>19</v>
      </c>
      <c r="AO768" s="154">
        <v>8.41</v>
      </c>
      <c r="AP768" s="162" t="s">
        <v>19</v>
      </c>
      <c r="AQ768" s="162" t="s">
        <v>19</v>
      </c>
      <c r="AR768" s="162" t="s">
        <v>19</v>
      </c>
      <c r="AS768" s="162" t="s">
        <v>19</v>
      </c>
      <c r="AT768" s="162" t="s">
        <v>19</v>
      </c>
      <c r="AU768" s="162" t="s">
        <v>19</v>
      </c>
      <c r="AV768" s="162" t="s">
        <v>19</v>
      </c>
      <c r="AW768" s="162" t="s">
        <v>19</v>
      </c>
      <c r="AX768" s="154">
        <v>4.57</v>
      </c>
      <c r="AY768" s="162" t="s">
        <v>19</v>
      </c>
      <c r="AZ768" s="162" t="s">
        <v>19</v>
      </c>
      <c r="BA768" s="162" t="s">
        <v>19</v>
      </c>
      <c r="BB768" s="162" t="s">
        <v>19</v>
      </c>
      <c r="BC768" s="162" t="s">
        <v>19</v>
      </c>
      <c r="BD768" s="192"/>
      <c r="BE768" s="192" t="s">
        <v>19</v>
      </c>
      <c r="BF768" s="192" t="s">
        <v>19</v>
      </c>
      <c r="BG768" s="192" t="s">
        <v>19</v>
      </c>
      <c r="BH768" s="192" t="s">
        <v>19</v>
      </c>
      <c r="BI768" s="192" t="s">
        <v>19</v>
      </c>
      <c r="BJ768" s="192"/>
      <c r="BK768" s="192" t="s">
        <v>19</v>
      </c>
      <c r="BL768" s="192" t="s">
        <v>19</v>
      </c>
      <c r="BM768" s="192" t="s">
        <v>19</v>
      </c>
      <c r="BN768" s="192" t="s">
        <v>19</v>
      </c>
      <c r="BO768" s="192" t="s">
        <v>19</v>
      </c>
      <c r="BP768" s="194"/>
      <c r="BQ768" s="192" t="s">
        <v>19</v>
      </c>
      <c r="BR768" s="192" t="s">
        <v>19</v>
      </c>
      <c r="BS768" s="192" t="s">
        <v>3276</v>
      </c>
      <c r="BT768" s="192" t="s">
        <v>19</v>
      </c>
      <c r="BU768" s="195" t="b">
        <v>0</v>
      </c>
      <c r="BV768" s="195" t="b">
        <v>0</v>
      </c>
      <c r="BW768" s="195" t="b">
        <v>0</v>
      </c>
      <c r="BX768" s="193">
        <v>164.1</v>
      </c>
      <c r="BY768" s="197">
        <v>0.006608796296296297</v>
      </c>
      <c r="BZ768" s="193">
        <v>72011.0</v>
      </c>
      <c r="CA768" s="193">
        <v>23.0</v>
      </c>
      <c r="CB768" s="192" t="s">
        <v>19</v>
      </c>
      <c r="CJ768" s="192"/>
      <c r="CK768" s="192"/>
      <c r="CL768" s="193">
        <v>0.0</v>
      </c>
      <c r="CM768" s="192"/>
      <c r="CN768" s="192"/>
      <c r="CO768" s="192"/>
      <c r="CP768" s="192"/>
      <c r="CQ768" s="192"/>
      <c r="CR768" s="192"/>
      <c r="CS768" s="192"/>
      <c r="CT768" s="192" t="s">
        <v>3286</v>
      </c>
    </row>
    <row r="769">
      <c r="A769" s="7" t="s">
        <v>3591</v>
      </c>
      <c r="B769" s="132" t="b">
        <v>1</v>
      </c>
      <c r="C769" s="162"/>
      <c r="D769" s="163" t="s">
        <v>3592</v>
      </c>
      <c r="E769" s="67" t="s">
        <v>350</v>
      </c>
      <c r="F769" s="133" t="s">
        <v>3266</v>
      </c>
      <c r="G769" s="162" t="s">
        <v>3593</v>
      </c>
      <c r="H769" s="162" t="s">
        <v>3594</v>
      </c>
      <c r="I769" s="7"/>
      <c r="J769" s="7"/>
      <c r="K769" s="7" t="s">
        <v>19</v>
      </c>
      <c r="L769" s="7" t="s">
        <v>19</v>
      </c>
      <c r="M769" s="7" t="s">
        <v>799</v>
      </c>
      <c r="N769" s="7" t="str">
        <f t="shared" si="5"/>
        <v>FALSE</v>
      </c>
      <c r="O769" s="162" t="s">
        <v>488</v>
      </c>
      <c r="P769" s="162" t="s">
        <v>3269</v>
      </c>
      <c r="Q769" s="162" t="s">
        <v>1823</v>
      </c>
      <c r="R769" s="162" t="s">
        <v>559</v>
      </c>
      <c r="S769" s="162" t="s">
        <v>1588</v>
      </c>
      <c r="T769" s="198">
        <v>41.84678692</v>
      </c>
      <c r="U769" s="199">
        <v>-83.26270103</v>
      </c>
      <c r="V769" s="191" t="s">
        <v>3595</v>
      </c>
      <c r="W769" s="192" t="s">
        <v>19</v>
      </c>
      <c r="X769" s="192" t="s">
        <v>805</v>
      </c>
      <c r="Y769" s="192" t="s">
        <v>19</v>
      </c>
      <c r="Z769" s="192" t="s">
        <v>879</v>
      </c>
      <c r="AA769" s="192" t="s">
        <v>880</v>
      </c>
      <c r="AB769" s="193">
        <v>2.57</v>
      </c>
      <c r="AC769" s="192" t="s">
        <v>16</v>
      </c>
      <c r="AD769" s="193"/>
      <c r="AE769" s="193">
        <v>5.0</v>
      </c>
      <c r="AF769" s="193">
        <v>0.22</v>
      </c>
      <c r="AG769" s="192" t="s">
        <v>19</v>
      </c>
      <c r="AH769" s="193">
        <v>24.73</v>
      </c>
      <c r="AI769" s="192" t="s">
        <v>19</v>
      </c>
      <c r="AJ769" s="192" t="s">
        <v>19</v>
      </c>
      <c r="AK769" s="192"/>
      <c r="AL769" s="192" t="s">
        <v>19</v>
      </c>
      <c r="AM769" s="162" t="s">
        <v>19</v>
      </c>
      <c r="AN769" s="162" t="s">
        <v>19</v>
      </c>
      <c r="AO769" s="154">
        <v>9.17</v>
      </c>
      <c r="AP769" s="162" t="s">
        <v>19</v>
      </c>
      <c r="AQ769" s="162" t="s">
        <v>19</v>
      </c>
      <c r="AR769" s="162" t="s">
        <v>19</v>
      </c>
      <c r="AS769" s="162" t="s">
        <v>19</v>
      </c>
      <c r="AT769" s="162" t="s">
        <v>19</v>
      </c>
      <c r="AU769" s="162" t="s">
        <v>19</v>
      </c>
      <c r="AV769" s="162" t="s">
        <v>19</v>
      </c>
      <c r="AW769" s="162" t="s">
        <v>19</v>
      </c>
      <c r="AX769" s="154">
        <v>5.83</v>
      </c>
      <c r="AY769" s="162" t="s">
        <v>19</v>
      </c>
      <c r="AZ769" s="162" t="s">
        <v>19</v>
      </c>
      <c r="BA769" s="162" t="s">
        <v>19</v>
      </c>
      <c r="BB769" s="162" t="s">
        <v>19</v>
      </c>
      <c r="BC769" s="162" t="s">
        <v>19</v>
      </c>
      <c r="BD769" s="192"/>
      <c r="BE769" s="192" t="s">
        <v>19</v>
      </c>
      <c r="BF769" s="192" t="s">
        <v>19</v>
      </c>
      <c r="BG769" s="192" t="s">
        <v>19</v>
      </c>
      <c r="BH769" s="192" t="s">
        <v>19</v>
      </c>
      <c r="BI769" s="192" t="s">
        <v>19</v>
      </c>
      <c r="BJ769" s="192"/>
      <c r="BK769" s="192" t="s">
        <v>19</v>
      </c>
      <c r="BL769" s="192" t="s">
        <v>19</v>
      </c>
      <c r="BM769" s="192" t="s">
        <v>19</v>
      </c>
      <c r="BN769" s="192" t="s">
        <v>19</v>
      </c>
      <c r="BO769" s="192" t="s">
        <v>19</v>
      </c>
      <c r="BP769" s="194"/>
      <c r="BQ769" s="192" t="s">
        <v>19</v>
      </c>
      <c r="BR769" s="192" t="s">
        <v>19</v>
      </c>
      <c r="BS769" s="192" t="s">
        <v>3276</v>
      </c>
      <c r="BT769" s="192" t="s">
        <v>19</v>
      </c>
      <c r="BU769" s="195" t="b">
        <v>0</v>
      </c>
      <c r="BV769" s="195" t="b">
        <v>0</v>
      </c>
      <c r="BW769" s="195" t="b">
        <v>0</v>
      </c>
      <c r="BX769" s="193">
        <v>65.6</v>
      </c>
      <c r="BY769" s="197">
        <v>0.0027314814814814814</v>
      </c>
      <c r="BZ769" s="192" t="s">
        <v>19</v>
      </c>
      <c r="CA769" s="192" t="s">
        <v>19</v>
      </c>
      <c r="CB769" s="192" t="s">
        <v>19</v>
      </c>
      <c r="CJ769" s="192"/>
      <c r="CK769" s="192"/>
      <c r="CL769" s="193">
        <v>0.0</v>
      </c>
      <c r="CM769" s="192"/>
      <c r="CN769" s="192"/>
      <c r="CO769" s="192"/>
      <c r="CP769" s="192"/>
      <c r="CQ769" s="192"/>
      <c r="CR769" s="192"/>
      <c r="CS769" s="192"/>
      <c r="CT769" s="192" t="s">
        <v>3270</v>
      </c>
    </row>
    <row r="770">
      <c r="A770" s="7" t="s">
        <v>3596</v>
      </c>
      <c r="B770" s="132" t="b">
        <v>1</v>
      </c>
      <c r="C770" s="162"/>
      <c r="D770" s="163" t="s">
        <v>3597</v>
      </c>
      <c r="E770" s="67" t="s">
        <v>350</v>
      </c>
      <c r="F770" s="133" t="s">
        <v>3266</v>
      </c>
      <c r="G770" s="162" t="s">
        <v>3598</v>
      </c>
      <c r="H770" s="162" t="s">
        <v>3599</v>
      </c>
      <c r="I770" s="7"/>
      <c r="J770" s="7"/>
      <c r="K770" s="7" t="s">
        <v>19</v>
      </c>
      <c r="L770" s="7" t="s">
        <v>19</v>
      </c>
      <c r="M770" s="7" t="s">
        <v>799</v>
      </c>
      <c r="N770" s="7" t="str">
        <f t="shared" si="5"/>
        <v>FALSE</v>
      </c>
      <c r="O770" s="162" t="s">
        <v>3291</v>
      </c>
      <c r="P770" s="162" t="s">
        <v>3292</v>
      </c>
      <c r="Q770" s="162" t="s">
        <v>3293</v>
      </c>
      <c r="R770" s="162" t="s">
        <v>559</v>
      </c>
      <c r="S770" s="162" t="s">
        <v>1588</v>
      </c>
      <c r="T770" s="198">
        <v>41.84678692</v>
      </c>
      <c r="U770" s="199">
        <v>-83.26270103</v>
      </c>
      <c r="V770" s="191" t="s">
        <v>3595</v>
      </c>
      <c r="W770" s="192" t="s">
        <v>19</v>
      </c>
      <c r="X770" s="192" t="s">
        <v>805</v>
      </c>
      <c r="Y770" s="192" t="s">
        <v>19</v>
      </c>
      <c r="Z770" s="192" t="s">
        <v>879</v>
      </c>
      <c r="AA770" s="192" t="s">
        <v>880</v>
      </c>
      <c r="AB770" s="193">
        <v>2.57</v>
      </c>
      <c r="AC770" s="192" t="s">
        <v>16</v>
      </c>
      <c r="AD770" s="193"/>
      <c r="AE770" s="193">
        <v>5.0</v>
      </c>
      <c r="AF770" s="193">
        <v>0.22</v>
      </c>
      <c r="AG770" s="192" t="s">
        <v>19</v>
      </c>
      <c r="AH770" s="193">
        <v>24.73</v>
      </c>
      <c r="AI770" s="192" t="s">
        <v>19</v>
      </c>
      <c r="AJ770" s="192" t="s">
        <v>19</v>
      </c>
      <c r="AK770" s="192"/>
      <c r="AL770" s="192" t="s">
        <v>19</v>
      </c>
      <c r="AM770" s="162" t="s">
        <v>19</v>
      </c>
      <c r="AN770" s="162" t="s">
        <v>19</v>
      </c>
      <c r="AO770" s="154">
        <v>9.17</v>
      </c>
      <c r="AP770" s="162" t="s">
        <v>19</v>
      </c>
      <c r="AQ770" s="162" t="s">
        <v>19</v>
      </c>
      <c r="AR770" s="162" t="s">
        <v>19</v>
      </c>
      <c r="AS770" s="162" t="s">
        <v>19</v>
      </c>
      <c r="AT770" s="162" t="s">
        <v>19</v>
      </c>
      <c r="AU770" s="162" t="s">
        <v>19</v>
      </c>
      <c r="AV770" s="162" t="s">
        <v>19</v>
      </c>
      <c r="AW770" s="162" t="s">
        <v>19</v>
      </c>
      <c r="AX770" s="154">
        <v>5.83</v>
      </c>
      <c r="AY770" s="162" t="s">
        <v>19</v>
      </c>
      <c r="AZ770" s="162" t="s">
        <v>19</v>
      </c>
      <c r="BA770" s="162" t="s">
        <v>19</v>
      </c>
      <c r="BB770" s="162" t="s">
        <v>19</v>
      </c>
      <c r="BC770" s="162" t="s">
        <v>19</v>
      </c>
      <c r="BD770" s="192"/>
      <c r="BE770" s="192" t="s">
        <v>19</v>
      </c>
      <c r="BF770" s="192" t="s">
        <v>19</v>
      </c>
      <c r="BG770" s="192" t="s">
        <v>19</v>
      </c>
      <c r="BH770" s="192" t="s">
        <v>19</v>
      </c>
      <c r="BI770" s="192" t="s">
        <v>19</v>
      </c>
      <c r="BJ770" s="192"/>
      <c r="BK770" s="192" t="s">
        <v>19</v>
      </c>
      <c r="BL770" s="192" t="s">
        <v>19</v>
      </c>
      <c r="BM770" s="192" t="s">
        <v>19</v>
      </c>
      <c r="BN770" s="192" t="s">
        <v>19</v>
      </c>
      <c r="BO770" s="192" t="s">
        <v>19</v>
      </c>
      <c r="BP770" s="194"/>
      <c r="BQ770" s="192" t="s">
        <v>19</v>
      </c>
      <c r="BR770" s="192" t="s">
        <v>19</v>
      </c>
      <c r="BS770" s="192" t="s">
        <v>3276</v>
      </c>
      <c r="BT770" s="192" t="s">
        <v>19</v>
      </c>
      <c r="BU770" s="195" t="b">
        <v>0</v>
      </c>
      <c r="BV770" s="195" t="b">
        <v>0</v>
      </c>
      <c r="BW770" s="195" t="b">
        <v>0</v>
      </c>
      <c r="BX770" s="193">
        <v>65.6</v>
      </c>
      <c r="BY770" s="197">
        <v>0.0027314814814814814</v>
      </c>
      <c r="BZ770" s="192" t="s">
        <v>19</v>
      </c>
      <c r="CA770" s="192" t="s">
        <v>19</v>
      </c>
      <c r="CB770" s="192" t="s">
        <v>19</v>
      </c>
      <c r="CJ770" s="192"/>
      <c r="CK770" s="192"/>
      <c r="CL770" s="193">
        <v>0.0</v>
      </c>
      <c r="CM770" s="192"/>
      <c r="CN770" s="192"/>
      <c r="CO770" s="192"/>
      <c r="CP770" s="192"/>
      <c r="CQ770" s="192"/>
      <c r="CR770" s="192"/>
      <c r="CS770" s="192"/>
      <c r="CT770" s="192" t="s">
        <v>3294</v>
      </c>
    </row>
    <row r="771">
      <c r="A771" s="7" t="s">
        <v>3600</v>
      </c>
      <c r="B771" s="132" t="b">
        <v>1</v>
      </c>
      <c r="C771" s="162"/>
      <c r="D771" s="163" t="s">
        <v>3601</v>
      </c>
      <c r="E771" s="67" t="s">
        <v>350</v>
      </c>
      <c r="F771" s="133" t="s">
        <v>3266</v>
      </c>
      <c r="G771" s="162" t="s">
        <v>3602</v>
      </c>
      <c r="H771" s="162" t="s">
        <v>3603</v>
      </c>
      <c r="I771" s="7"/>
      <c r="J771" s="7"/>
      <c r="K771" s="7" t="s">
        <v>19</v>
      </c>
      <c r="L771" s="7" t="s">
        <v>19</v>
      </c>
      <c r="M771" s="7" t="s">
        <v>560</v>
      </c>
      <c r="N771" s="7" t="str">
        <f t="shared" si="5"/>
        <v>FALSE</v>
      </c>
      <c r="O771" s="162" t="s">
        <v>16</v>
      </c>
      <c r="P771" s="162" t="s">
        <v>16</v>
      </c>
      <c r="Q771" s="162" t="s">
        <v>16</v>
      </c>
      <c r="R771" s="162" t="s">
        <v>559</v>
      </c>
      <c r="S771" s="162" t="s">
        <v>1588</v>
      </c>
      <c r="T771" s="198">
        <v>41.84678692</v>
      </c>
      <c r="U771" s="199">
        <v>-83.26270103</v>
      </c>
      <c r="V771" s="191" t="s">
        <v>3595</v>
      </c>
      <c r="W771" s="192" t="s">
        <v>19</v>
      </c>
      <c r="X771" s="192" t="s">
        <v>805</v>
      </c>
      <c r="Y771" s="192" t="s">
        <v>19</v>
      </c>
      <c r="Z771" s="192" t="s">
        <v>879</v>
      </c>
      <c r="AA771" s="192" t="s">
        <v>880</v>
      </c>
      <c r="AB771" s="193">
        <v>2.57</v>
      </c>
      <c r="AC771" s="192" t="s">
        <v>16</v>
      </c>
      <c r="AD771" s="193"/>
      <c r="AE771" s="193">
        <v>5.0</v>
      </c>
      <c r="AF771" s="193">
        <v>0.22</v>
      </c>
      <c r="AG771" s="192" t="s">
        <v>19</v>
      </c>
      <c r="AH771" s="193">
        <v>24.73</v>
      </c>
      <c r="AI771" s="192" t="s">
        <v>19</v>
      </c>
      <c r="AJ771" s="192" t="s">
        <v>19</v>
      </c>
      <c r="AK771" s="192"/>
      <c r="AL771" s="192" t="s">
        <v>19</v>
      </c>
      <c r="AM771" s="162" t="s">
        <v>19</v>
      </c>
      <c r="AN771" s="162" t="s">
        <v>19</v>
      </c>
      <c r="AO771" s="154">
        <v>9.17</v>
      </c>
      <c r="AP771" s="162" t="s">
        <v>19</v>
      </c>
      <c r="AQ771" s="162" t="s">
        <v>19</v>
      </c>
      <c r="AR771" s="162" t="s">
        <v>19</v>
      </c>
      <c r="AS771" s="162" t="s">
        <v>19</v>
      </c>
      <c r="AT771" s="162" t="s">
        <v>19</v>
      </c>
      <c r="AU771" s="162" t="s">
        <v>19</v>
      </c>
      <c r="AV771" s="162" t="s">
        <v>19</v>
      </c>
      <c r="AW771" s="162" t="s">
        <v>19</v>
      </c>
      <c r="AX771" s="154">
        <v>5.83</v>
      </c>
      <c r="AY771" s="162" t="s">
        <v>19</v>
      </c>
      <c r="AZ771" s="162" t="s">
        <v>19</v>
      </c>
      <c r="BA771" s="162" t="s">
        <v>19</v>
      </c>
      <c r="BB771" s="162" t="s">
        <v>19</v>
      </c>
      <c r="BC771" s="162" t="s">
        <v>19</v>
      </c>
      <c r="BD771" s="192"/>
      <c r="BE771" s="192" t="s">
        <v>19</v>
      </c>
      <c r="BF771" s="192" t="s">
        <v>19</v>
      </c>
      <c r="BG771" s="192" t="s">
        <v>19</v>
      </c>
      <c r="BH771" s="192" t="s">
        <v>19</v>
      </c>
      <c r="BI771" s="192" t="s">
        <v>19</v>
      </c>
      <c r="BJ771" s="192"/>
      <c r="BK771" s="192" t="s">
        <v>19</v>
      </c>
      <c r="BL771" s="192" t="s">
        <v>19</v>
      </c>
      <c r="BM771" s="192" t="s">
        <v>19</v>
      </c>
      <c r="BN771" s="192" t="s">
        <v>19</v>
      </c>
      <c r="BO771" s="192" t="s">
        <v>19</v>
      </c>
      <c r="BP771" s="194"/>
      <c r="BQ771" s="192" t="s">
        <v>19</v>
      </c>
      <c r="BR771" s="192" t="s">
        <v>19</v>
      </c>
      <c r="BS771" s="192" t="s">
        <v>3276</v>
      </c>
      <c r="BT771" s="192" t="s">
        <v>19</v>
      </c>
      <c r="BU771" s="195" t="b">
        <v>0</v>
      </c>
      <c r="BV771" s="195" t="b">
        <v>0</v>
      </c>
      <c r="BW771" s="195" t="b">
        <v>0</v>
      </c>
      <c r="BX771" s="193">
        <v>65.6</v>
      </c>
      <c r="BY771" s="197">
        <v>0.0027314814814814814</v>
      </c>
      <c r="BZ771" s="192" t="s">
        <v>19</v>
      </c>
      <c r="CA771" s="192" t="s">
        <v>19</v>
      </c>
      <c r="CB771" s="192" t="s">
        <v>19</v>
      </c>
      <c r="CJ771" s="192"/>
      <c r="CK771" s="192"/>
      <c r="CL771" s="193">
        <v>0.0</v>
      </c>
      <c r="CM771" s="192"/>
      <c r="CN771" s="192"/>
      <c r="CO771" s="192"/>
      <c r="CP771" s="192"/>
      <c r="CQ771" s="192"/>
      <c r="CR771" s="192"/>
      <c r="CS771" s="192"/>
      <c r="CT771" s="192" t="s">
        <v>3286</v>
      </c>
    </row>
    <row r="772">
      <c r="A772" s="7" t="s">
        <v>3604</v>
      </c>
      <c r="B772" s="132" t="b">
        <v>1</v>
      </c>
      <c r="C772" s="162"/>
      <c r="D772" s="163" t="s">
        <v>3605</v>
      </c>
      <c r="E772" s="67" t="s">
        <v>350</v>
      </c>
      <c r="F772" s="133" t="s">
        <v>3266</v>
      </c>
      <c r="G772" s="162" t="s">
        <v>3606</v>
      </c>
      <c r="H772" s="162" t="s">
        <v>3607</v>
      </c>
      <c r="I772" s="7"/>
      <c r="J772" s="7"/>
      <c r="K772" s="7" t="s">
        <v>19</v>
      </c>
      <c r="L772" s="7" t="s">
        <v>19</v>
      </c>
      <c r="M772" s="7" t="s">
        <v>799</v>
      </c>
      <c r="N772" s="7" t="str">
        <f t="shared" si="5"/>
        <v>FALSE</v>
      </c>
      <c r="O772" s="162" t="s">
        <v>488</v>
      </c>
      <c r="P772" s="162" t="s">
        <v>3269</v>
      </c>
      <c r="Q772" s="162" t="s">
        <v>1823</v>
      </c>
      <c r="R772" s="162" t="s">
        <v>559</v>
      </c>
      <c r="S772" s="162" t="s">
        <v>1588</v>
      </c>
      <c r="T772" s="198">
        <v>41.84678692</v>
      </c>
      <c r="U772" s="199">
        <v>-83.26270103</v>
      </c>
      <c r="V772" s="191" t="s">
        <v>3595</v>
      </c>
      <c r="W772" s="192" t="s">
        <v>19</v>
      </c>
      <c r="X772" s="192" t="s">
        <v>805</v>
      </c>
      <c r="Y772" s="192" t="s">
        <v>19</v>
      </c>
      <c r="Z772" s="192" t="s">
        <v>879</v>
      </c>
      <c r="AA772" s="192" t="s">
        <v>880</v>
      </c>
      <c r="AB772" s="193">
        <v>2.57</v>
      </c>
      <c r="AC772" s="192" t="s">
        <v>16</v>
      </c>
      <c r="AD772" s="193"/>
      <c r="AE772" s="192" t="s">
        <v>16</v>
      </c>
      <c r="AF772" s="193">
        <v>5.0</v>
      </c>
      <c r="AG772" s="192" t="s">
        <v>19</v>
      </c>
      <c r="AH772" s="193">
        <v>24.73</v>
      </c>
      <c r="AI772" s="192" t="s">
        <v>19</v>
      </c>
      <c r="AJ772" s="192" t="s">
        <v>19</v>
      </c>
      <c r="AK772" s="192"/>
      <c r="AL772" s="192" t="s">
        <v>19</v>
      </c>
      <c r="AM772" s="162" t="s">
        <v>19</v>
      </c>
      <c r="AN772" s="162" t="s">
        <v>19</v>
      </c>
      <c r="AO772" s="154">
        <v>9.17</v>
      </c>
      <c r="AP772" s="162" t="s">
        <v>19</v>
      </c>
      <c r="AQ772" s="162" t="s">
        <v>19</v>
      </c>
      <c r="AR772" s="162" t="s">
        <v>19</v>
      </c>
      <c r="AS772" s="162" t="s">
        <v>19</v>
      </c>
      <c r="AT772" s="162" t="s">
        <v>19</v>
      </c>
      <c r="AU772" s="162" t="s">
        <v>19</v>
      </c>
      <c r="AV772" s="162" t="s">
        <v>19</v>
      </c>
      <c r="AW772" s="162" t="s">
        <v>19</v>
      </c>
      <c r="AX772" s="154">
        <v>5.83</v>
      </c>
      <c r="AY772" s="162" t="s">
        <v>19</v>
      </c>
      <c r="AZ772" s="162" t="s">
        <v>19</v>
      </c>
      <c r="BA772" s="162" t="s">
        <v>19</v>
      </c>
      <c r="BB772" s="162" t="s">
        <v>19</v>
      </c>
      <c r="BC772" s="162" t="s">
        <v>19</v>
      </c>
      <c r="BD772" s="192"/>
      <c r="BE772" s="192" t="s">
        <v>19</v>
      </c>
      <c r="BF772" s="192" t="s">
        <v>19</v>
      </c>
      <c r="BG772" s="192" t="s">
        <v>19</v>
      </c>
      <c r="BH772" s="192" t="s">
        <v>19</v>
      </c>
      <c r="BI772" s="192" t="s">
        <v>19</v>
      </c>
      <c r="BJ772" s="192"/>
      <c r="BK772" s="192" t="s">
        <v>19</v>
      </c>
      <c r="BL772" s="192" t="s">
        <v>19</v>
      </c>
      <c r="BM772" s="192" t="s">
        <v>19</v>
      </c>
      <c r="BN772" s="192" t="s">
        <v>19</v>
      </c>
      <c r="BO772" s="192" t="s">
        <v>19</v>
      </c>
      <c r="BP772" s="194"/>
      <c r="BQ772" s="192" t="s">
        <v>19</v>
      </c>
      <c r="BR772" s="192" t="s">
        <v>19</v>
      </c>
      <c r="BS772" s="192" t="s">
        <v>3276</v>
      </c>
      <c r="BT772" s="192" t="s">
        <v>19</v>
      </c>
      <c r="BU772" s="195" t="b">
        <v>0</v>
      </c>
      <c r="BV772" s="195" t="b">
        <v>0</v>
      </c>
      <c r="BW772" s="195" t="b">
        <v>0</v>
      </c>
      <c r="BX772" s="193">
        <v>65.6</v>
      </c>
      <c r="BY772" s="197">
        <v>0.0027314814814814814</v>
      </c>
      <c r="BZ772" s="193">
        <v>213142.0</v>
      </c>
      <c r="CA772" s="193">
        <v>44.0</v>
      </c>
      <c r="CB772" s="192" t="s">
        <v>19</v>
      </c>
      <c r="CJ772" s="192"/>
      <c r="CK772" s="192"/>
      <c r="CL772" s="193">
        <v>0.0</v>
      </c>
      <c r="CM772" s="192"/>
      <c r="CN772" s="192"/>
      <c r="CO772" s="192"/>
      <c r="CP772" s="192"/>
      <c r="CQ772" s="192"/>
      <c r="CR772" s="192"/>
      <c r="CS772" s="192"/>
      <c r="CT772" s="192" t="s">
        <v>3270</v>
      </c>
    </row>
    <row r="773">
      <c r="A773" s="7" t="s">
        <v>3608</v>
      </c>
      <c r="B773" s="132" t="b">
        <v>1</v>
      </c>
      <c r="C773" s="162"/>
      <c r="D773" s="163" t="s">
        <v>3609</v>
      </c>
      <c r="E773" s="67" t="s">
        <v>350</v>
      </c>
      <c r="F773" s="133" t="s">
        <v>3266</v>
      </c>
      <c r="G773" s="162" t="s">
        <v>3610</v>
      </c>
      <c r="H773" s="162" t="s">
        <v>3611</v>
      </c>
      <c r="I773" s="7"/>
      <c r="J773" s="7"/>
      <c r="K773" s="7" t="s">
        <v>19</v>
      </c>
      <c r="L773" s="7" t="s">
        <v>19</v>
      </c>
      <c r="M773" s="7" t="s">
        <v>799</v>
      </c>
      <c r="N773" s="7" t="str">
        <f t="shared" si="5"/>
        <v>FALSE</v>
      </c>
      <c r="O773" s="162" t="s">
        <v>3291</v>
      </c>
      <c r="P773" s="162" t="s">
        <v>3292</v>
      </c>
      <c r="Q773" s="162" t="s">
        <v>3293</v>
      </c>
      <c r="R773" s="162" t="s">
        <v>559</v>
      </c>
      <c r="S773" s="162" t="s">
        <v>1588</v>
      </c>
      <c r="T773" s="198">
        <v>41.84678692</v>
      </c>
      <c r="U773" s="199">
        <v>-83.26270103</v>
      </c>
      <c r="V773" s="191" t="s">
        <v>3595</v>
      </c>
      <c r="W773" s="192" t="s">
        <v>19</v>
      </c>
      <c r="X773" s="192" t="s">
        <v>805</v>
      </c>
      <c r="Y773" s="192" t="s">
        <v>19</v>
      </c>
      <c r="Z773" s="192" t="s">
        <v>879</v>
      </c>
      <c r="AA773" s="192" t="s">
        <v>880</v>
      </c>
      <c r="AB773" s="193">
        <v>2.57</v>
      </c>
      <c r="AC773" s="192" t="s">
        <v>16</v>
      </c>
      <c r="AD773" s="193"/>
      <c r="AE773" s="192" t="s">
        <v>16</v>
      </c>
      <c r="AF773" s="193">
        <v>5.0</v>
      </c>
      <c r="AG773" s="192" t="s">
        <v>19</v>
      </c>
      <c r="AH773" s="193">
        <v>24.73</v>
      </c>
      <c r="AI773" s="192" t="s">
        <v>19</v>
      </c>
      <c r="AJ773" s="192" t="s">
        <v>19</v>
      </c>
      <c r="AK773" s="192"/>
      <c r="AL773" s="192" t="s">
        <v>19</v>
      </c>
      <c r="AM773" s="162" t="s">
        <v>19</v>
      </c>
      <c r="AN773" s="162" t="s">
        <v>19</v>
      </c>
      <c r="AO773" s="154">
        <v>9.17</v>
      </c>
      <c r="AP773" s="162" t="s">
        <v>19</v>
      </c>
      <c r="AQ773" s="162" t="s">
        <v>19</v>
      </c>
      <c r="AR773" s="162" t="s">
        <v>19</v>
      </c>
      <c r="AS773" s="162" t="s">
        <v>19</v>
      </c>
      <c r="AT773" s="162" t="s">
        <v>19</v>
      </c>
      <c r="AU773" s="162" t="s">
        <v>19</v>
      </c>
      <c r="AV773" s="162" t="s">
        <v>19</v>
      </c>
      <c r="AW773" s="162" t="s">
        <v>19</v>
      </c>
      <c r="AX773" s="154">
        <v>5.83</v>
      </c>
      <c r="AY773" s="162" t="s">
        <v>19</v>
      </c>
      <c r="AZ773" s="162" t="s">
        <v>19</v>
      </c>
      <c r="BA773" s="162" t="s">
        <v>19</v>
      </c>
      <c r="BB773" s="162" t="s">
        <v>19</v>
      </c>
      <c r="BC773" s="162" t="s">
        <v>19</v>
      </c>
      <c r="BD773" s="192"/>
      <c r="BE773" s="192" t="s">
        <v>19</v>
      </c>
      <c r="BF773" s="192" t="s">
        <v>19</v>
      </c>
      <c r="BG773" s="192" t="s">
        <v>19</v>
      </c>
      <c r="BH773" s="192" t="s">
        <v>19</v>
      </c>
      <c r="BI773" s="192" t="s">
        <v>19</v>
      </c>
      <c r="BJ773" s="192"/>
      <c r="BK773" s="192" t="s">
        <v>19</v>
      </c>
      <c r="BL773" s="192" t="s">
        <v>19</v>
      </c>
      <c r="BM773" s="192" t="s">
        <v>19</v>
      </c>
      <c r="BN773" s="192" t="s">
        <v>19</v>
      </c>
      <c r="BO773" s="192" t="s">
        <v>19</v>
      </c>
      <c r="BP773" s="194"/>
      <c r="BQ773" s="192" t="s">
        <v>19</v>
      </c>
      <c r="BR773" s="192" t="s">
        <v>19</v>
      </c>
      <c r="BS773" s="192" t="s">
        <v>3276</v>
      </c>
      <c r="BT773" s="192" t="s">
        <v>19</v>
      </c>
      <c r="BU773" s="195" t="b">
        <v>0</v>
      </c>
      <c r="BV773" s="195" t="b">
        <v>0</v>
      </c>
      <c r="BW773" s="195" t="b">
        <v>0</v>
      </c>
      <c r="BX773" s="193">
        <v>65.6</v>
      </c>
      <c r="BY773" s="197">
        <v>0.0027314814814814814</v>
      </c>
      <c r="BZ773" s="193">
        <v>213142.0</v>
      </c>
      <c r="CA773" s="193">
        <v>44.0</v>
      </c>
      <c r="CB773" s="192" t="s">
        <v>19</v>
      </c>
      <c r="CJ773" s="192"/>
      <c r="CK773" s="192"/>
      <c r="CL773" s="193">
        <v>0.0</v>
      </c>
      <c r="CM773" s="192"/>
      <c r="CN773" s="192"/>
      <c r="CO773" s="192"/>
      <c r="CP773" s="192"/>
      <c r="CQ773" s="192"/>
      <c r="CR773" s="192"/>
      <c r="CS773" s="192"/>
      <c r="CT773" s="192" t="s">
        <v>3294</v>
      </c>
    </row>
    <row r="774">
      <c r="A774" s="7" t="s">
        <v>3612</v>
      </c>
      <c r="B774" s="132" t="b">
        <v>1</v>
      </c>
      <c r="C774" s="162"/>
      <c r="D774" s="163" t="s">
        <v>3613</v>
      </c>
      <c r="E774" s="67" t="s">
        <v>350</v>
      </c>
      <c r="F774" s="133" t="s">
        <v>3266</v>
      </c>
      <c r="G774" s="162" t="s">
        <v>3614</v>
      </c>
      <c r="H774" s="162" t="s">
        <v>3615</v>
      </c>
      <c r="I774" s="7"/>
      <c r="J774" s="7"/>
      <c r="K774" s="7" t="s">
        <v>19</v>
      </c>
      <c r="L774" s="7" t="s">
        <v>19</v>
      </c>
      <c r="M774" s="7" t="s">
        <v>560</v>
      </c>
      <c r="N774" s="7" t="str">
        <f t="shared" si="5"/>
        <v>FALSE</v>
      </c>
      <c r="O774" s="162" t="s">
        <v>16</v>
      </c>
      <c r="P774" s="162" t="s">
        <v>16</v>
      </c>
      <c r="Q774" s="162" t="s">
        <v>16</v>
      </c>
      <c r="R774" s="162" t="s">
        <v>559</v>
      </c>
      <c r="S774" s="162" t="s">
        <v>1588</v>
      </c>
      <c r="T774" s="198">
        <v>41.84678692</v>
      </c>
      <c r="U774" s="199">
        <v>-83.26270103</v>
      </c>
      <c r="V774" s="191" t="s">
        <v>3595</v>
      </c>
      <c r="W774" s="192" t="s">
        <v>19</v>
      </c>
      <c r="X774" s="192" t="s">
        <v>805</v>
      </c>
      <c r="Y774" s="192" t="s">
        <v>19</v>
      </c>
      <c r="Z774" s="192" t="s">
        <v>879</v>
      </c>
      <c r="AA774" s="192" t="s">
        <v>880</v>
      </c>
      <c r="AB774" s="193">
        <v>2.57</v>
      </c>
      <c r="AC774" s="192" t="s">
        <v>16</v>
      </c>
      <c r="AD774" s="193"/>
      <c r="AE774" s="192" t="s">
        <v>16</v>
      </c>
      <c r="AF774" s="193">
        <v>5.0</v>
      </c>
      <c r="AG774" s="192" t="s">
        <v>19</v>
      </c>
      <c r="AH774" s="193">
        <v>24.73</v>
      </c>
      <c r="AI774" s="192" t="s">
        <v>19</v>
      </c>
      <c r="AJ774" s="192" t="s">
        <v>19</v>
      </c>
      <c r="AK774" s="192"/>
      <c r="AL774" s="192" t="s">
        <v>19</v>
      </c>
      <c r="AM774" s="162" t="s">
        <v>19</v>
      </c>
      <c r="AN774" s="162" t="s">
        <v>19</v>
      </c>
      <c r="AO774" s="154">
        <v>9.17</v>
      </c>
      <c r="AP774" s="162" t="s">
        <v>19</v>
      </c>
      <c r="AQ774" s="162" t="s">
        <v>19</v>
      </c>
      <c r="AR774" s="162" t="s">
        <v>19</v>
      </c>
      <c r="AS774" s="162" t="s">
        <v>19</v>
      </c>
      <c r="AT774" s="162" t="s">
        <v>19</v>
      </c>
      <c r="AU774" s="162" t="s">
        <v>19</v>
      </c>
      <c r="AV774" s="162" t="s">
        <v>19</v>
      </c>
      <c r="AW774" s="162" t="s">
        <v>19</v>
      </c>
      <c r="AX774" s="154">
        <v>5.83</v>
      </c>
      <c r="AY774" s="162" t="s">
        <v>19</v>
      </c>
      <c r="AZ774" s="162" t="s">
        <v>19</v>
      </c>
      <c r="BA774" s="162" t="s">
        <v>19</v>
      </c>
      <c r="BB774" s="162" t="s">
        <v>19</v>
      </c>
      <c r="BC774" s="162" t="s">
        <v>19</v>
      </c>
      <c r="BD774" s="192"/>
      <c r="BE774" s="192" t="s">
        <v>19</v>
      </c>
      <c r="BF774" s="192" t="s">
        <v>19</v>
      </c>
      <c r="BG774" s="192" t="s">
        <v>19</v>
      </c>
      <c r="BH774" s="192" t="s">
        <v>19</v>
      </c>
      <c r="BI774" s="192" t="s">
        <v>19</v>
      </c>
      <c r="BJ774" s="192"/>
      <c r="BK774" s="192" t="s">
        <v>19</v>
      </c>
      <c r="BL774" s="192" t="s">
        <v>19</v>
      </c>
      <c r="BM774" s="192" t="s">
        <v>19</v>
      </c>
      <c r="BN774" s="192" t="s">
        <v>19</v>
      </c>
      <c r="BO774" s="192" t="s">
        <v>19</v>
      </c>
      <c r="BP774" s="194"/>
      <c r="BQ774" s="192" t="s">
        <v>19</v>
      </c>
      <c r="BR774" s="192" t="s">
        <v>19</v>
      </c>
      <c r="BS774" s="192" t="s">
        <v>3276</v>
      </c>
      <c r="BT774" s="192" t="s">
        <v>19</v>
      </c>
      <c r="BU774" s="195" t="b">
        <v>0</v>
      </c>
      <c r="BV774" s="195" t="b">
        <v>0</v>
      </c>
      <c r="BW774" s="195" t="b">
        <v>0</v>
      </c>
      <c r="BX774" s="193">
        <v>65.6</v>
      </c>
      <c r="BY774" s="197">
        <v>0.0027314814814814814</v>
      </c>
      <c r="BZ774" s="193">
        <v>213142.0</v>
      </c>
      <c r="CA774" s="193">
        <v>44.0</v>
      </c>
      <c r="CB774" s="192" t="s">
        <v>19</v>
      </c>
      <c r="CJ774" s="192"/>
      <c r="CK774" s="192"/>
      <c r="CL774" s="193">
        <v>0.0</v>
      </c>
      <c r="CM774" s="192"/>
      <c r="CN774" s="192"/>
      <c r="CO774" s="192"/>
      <c r="CP774" s="192"/>
      <c r="CQ774" s="192"/>
      <c r="CR774" s="192"/>
      <c r="CS774" s="192"/>
      <c r="CT774" s="192" t="s">
        <v>3286</v>
      </c>
    </row>
    <row r="775">
      <c r="A775" s="7" t="s">
        <v>3616</v>
      </c>
      <c r="B775" s="132" t="b">
        <v>1</v>
      </c>
      <c r="C775" s="162"/>
      <c r="D775" s="163" t="s">
        <v>3617</v>
      </c>
      <c r="E775" s="67" t="s">
        <v>350</v>
      </c>
      <c r="F775" s="133" t="s">
        <v>3266</v>
      </c>
      <c r="G775" s="162" t="s">
        <v>3618</v>
      </c>
      <c r="H775" s="162" t="s">
        <v>3619</v>
      </c>
      <c r="I775" s="7"/>
      <c r="J775" s="7"/>
      <c r="K775" s="7" t="s">
        <v>19</v>
      </c>
      <c r="L775" s="7" t="s">
        <v>19</v>
      </c>
      <c r="M775" s="7" t="s">
        <v>799</v>
      </c>
      <c r="N775" s="7" t="str">
        <f t="shared" si="5"/>
        <v>FALSE</v>
      </c>
      <c r="O775" s="162" t="s">
        <v>488</v>
      </c>
      <c r="P775" s="162" t="s">
        <v>3269</v>
      </c>
      <c r="Q775" s="162" t="s">
        <v>1823</v>
      </c>
      <c r="R775" s="162" t="s">
        <v>559</v>
      </c>
      <c r="S775" s="162" t="s">
        <v>1588</v>
      </c>
      <c r="T775" s="198">
        <v>41.8475939</v>
      </c>
      <c r="U775" s="199">
        <v>-83.26677406</v>
      </c>
      <c r="V775" s="191" t="s">
        <v>3620</v>
      </c>
      <c r="W775" s="192" t="s">
        <v>19</v>
      </c>
      <c r="X775" s="192" t="s">
        <v>805</v>
      </c>
      <c r="Y775" s="192" t="s">
        <v>19</v>
      </c>
      <c r="Z775" s="192" t="s">
        <v>879</v>
      </c>
      <c r="AA775" s="192" t="s">
        <v>880</v>
      </c>
      <c r="AB775" s="193">
        <v>2.56</v>
      </c>
      <c r="AC775" s="192" t="s">
        <v>16</v>
      </c>
      <c r="AD775" s="193"/>
      <c r="AE775" s="193">
        <v>5.0</v>
      </c>
      <c r="AF775" s="193">
        <v>0.22</v>
      </c>
      <c r="AG775" s="192" t="s">
        <v>19</v>
      </c>
      <c r="AH775" s="193">
        <v>24.75</v>
      </c>
      <c r="AI775" s="192" t="s">
        <v>19</v>
      </c>
      <c r="AJ775" s="192" t="s">
        <v>19</v>
      </c>
      <c r="AK775" s="192"/>
      <c r="AL775" s="192" t="s">
        <v>19</v>
      </c>
      <c r="AM775" s="162" t="s">
        <v>19</v>
      </c>
      <c r="AN775" s="162" t="s">
        <v>19</v>
      </c>
      <c r="AO775" s="154">
        <v>9.24</v>
      </c>
      <c r="AP775" s="162" t="s">
        <v>19</v>
      </c>
      <c r="AQ775" s="162" t="s">
        <v>19</v>
      </c>
      <c r="AR775" s="162" t="s">
        <v>19</v>
      </c>
      <c r="AS775" s="162" t="s">
        <v>19</v>
      </c>
      <c r="AT775" s="162" t="s">
        <v>19</v>
      </c>
      <c r="AU775" s="162" t="s">
        <v>19</v>
      </c>
      <c r="AV775" s="162" t="s">
        <v>19</v>
      </c>
      <c r="AW775" s="162" t="s">
        <v>19</v>
      </c>
      <c r="AX775" s="154">
        <v>5.86</v>
      </c>
      <c r="AY775" s="162" t="s">
        <v>19</v>
      </c>
      <c r="AZ775" s="162" t="s">
        <v>19</v>
      </c>
      <c r="BA775" s="162" t="s">
        <v>19</v>
      </c>
      <c r="BB775" s="162" t="s">
        <v>19</v>
      </c>
      <c r="BC775" s="162" t="s">
        <v>19</v>
      </c>
      <c r="BD775" s="192"/>
      <c r="BE775" s="192" t="s">
        <v>19</v>
      </c>
      <c r="BF775" s="192" t="s">
        <v>19</v>
      </c>
      <c r="BG775" s="192" t="s">
        <v>19</v>
      </c>
      <c r="BH775" s="192" t="s">
        <v>19</v>
      </c>
      <c r="BI775" s="192" t="s">
        <v>19</v>
      </c>
      <c r="BJ775" s="192"/>
      <c r="BK775" s="192" t="s">
        <v>19</v>
      </c>
      <c r="BL775" s="192" t="s">
        <v>19</v>
      </c>
      <c r="BM775" s="192" t="s">
        <v>19</v>
      </c>
      <c r="BN775" s="192" t="s">
        <v>19</v>
      </c>
      <c r="BO775" s="192" t="s">
        <v>19</v>
      </c>
      <c r="BP775" s="194"/>
      <c r="BQ775" s="192" t="s">
        <v>19</v>
      </c>
      <c r="BR775" s="192" t="s">
        <v>19</v>
      </c>
      <c r="BS775" s="192" t="s">
        <v>3276</v>
      </c>
      <c r="BT775" s="192" t="s">
        <v>19</v>
      </c>
      <c r="BU775" s="195" t="b">
        <v>0</v>
      </c>
      <c r="BV775" s="195" t="b">
        <v>0</v>
      </c>
      <c r="BW775" s="195" t="b">
        <v>0</v>
      </c>
      <c r="BX775" s="193">
        <v>66.1</v>
      </c>
      <c r="BY775" s="197">
        <v>0.0027314814814814814</v>
      </c>
      <c r="BZ775" s="192" t="s">
        <v>19</v>
      </c>
      <c r="CA775" s="192" t="s">
        <v>19</v>
      </c>
      <c r="CB775" s="192" t="s">
        <v>19</v>
      </c>
      <c r="CJ775" s="192"/>
      <c r="CK775" s="192"/>
      <c r="CL775" s="193">
        <v>0.74</v>
      </c>
      <c r="CM775" s="192"/>
      <c r="CN775" s="192"/>
      <c r="CO775" s="192"/>
      <c r="CP775" s="192"/>
      <c r="CQ775" s="192"/>
      <c r="CR775" s="192"/>
      <c r="CS775" s="192"/>
      <c r="CT775" s="192" t="s">
        <v>3270</v>
      </c>
    </row>
    <row r="776">
      <c r="A776" s="7" t="s">
        <v>3621</v>
      </c>
      <c r="B776" s="132" t="b">
        <v>1</v>
      </c>
      <c r="C776" s="162"/>
      <c r="D776" s="163" t="s">
        <v>3622</v>
      </c>
      <c r="E776" s="67" t="s">
        <v>350</v>
      </c>
      <c r="F776" s="133" t="s">
        <v>3266</v>
      </c>
      <c r="G776" s="162" t="s">
        <v>3623</v>
      </c>
      <c r="H776" s="162" t="s">
        <v>3624</v>
      </c>
      <c r="I776" s="7"/>
      <c r="J776" s="7"/>
      <c r="K776" s="7" t="s">
        <v>19</v>
      </c>
      <c r="L776" s="7" t="s">
        <v>19</v>
      </c>
      <c r="M776" s="7" t="s">
        <v>799</v>
      </c>
      <c r="N776" s="7" t="str">
        <f t="shared" si="5"/>
        <v>FALSE</v>
      </c>
      <c r="O776" s="162" t="s">
        <v>3291</v>
      </c>
      <c r="P776" s="162" t="s">
        <v>3292</v>
      </c>
      <c r="Q776" s="162" t="s">
        <v>3293</v>
      </c>
      <c r="R776" s="162" t="s">
        <v>559</v>
      </c>
      <c r="S776" s="162" t="s">
        <v>1588</v>
      </c>
      <c r="T776" s="198">
        <v>41.8475939</v>
      </c>
      <c r="U776" s="199">
        <v>-83.26677406</v>
      </c>
      <c r="V776" s="191" t="s">
        <v>3620</v>
      </c>
      <c r="W776" s="192" t="s">
        <v>19</v>
      </c>
      <c r="X776" s="192" t="s">
        <v>805</v>
      </c>
      <c r="Y776" s="192" t="s">
        <v>19</v>
      </c>
      <c r="Z776" s="192" t="s">
        <v>879</v>
      </c>
      <c r="AA776" s="192" t="s">
        <v>880</v>
      </c>
      <c r="AB776" s="193">
        <v>2.56</v>
      </c>
      <c r="AC776" s="192" t="s">
        <v>16</v>
      </c>
      <c r="AD776" s="193"/>
      <c r="AE776" s="193">
        <v>5.0</v>
      </c>
      <c r="AF776" s="193">
        <v>0.22</v>
      </c>
      <c r="AG776" s="192" t="s">
        <v>19</v>
      </c>
      <c r="AH776" s="193">
        <v>24.75</v>
      </c>
      <c r="AI776" s="192" t="s">
        <v>19</v>
      </c>
      <c r="AJ776" s="192" t="s">
        <v>19</v>
      </c>
      <c r="AK776" s="192"/>
      <c r="AL776" s="192" t="s">
        <v>19</v>
      </c>
      <c r="AM776" s="162" t="s">
        <v>19</v>
      </c>
      <c r="AN776" s="162" t="s">
        <v>19</v>
      </c>
      <c r="AO776" s="154">
        <v>9.24</v>
      </c>
      <c r="AP776" s="162" t="s">
        <v>19</v>
      </c>
      <c r="AQ776" s="162" t="s">
        <v>19</v>
      </c>
      <c r="AR776" s="162" t="s">
        <v>19</v>
      </c>
      <c r="AS776" s="162" t="s">
        <v>19</v>
      </c>
      <c r="AT776" s="162" t="s">
        <v>19</v>
      </c>
      <c r="AU776" s="162" t="s">
        <v>19</v>
      </c>
      <c r="AV776" s="162" t="s">
        <v>19</v>
      </c>
      <c r="AW776" s="162" t="s">
        <v>19</v>
      </c>
      <c r="AX776" s="154">
        <v>5.86</v>
      </c>
      <c r="AY776" s="162" t="s">
        <v>19</v>
      </c>
      <c r="AZ776" s="162" t="s">
        <v>19</v>
      </c>
      <c r="BA776" s="162" t="s">
        <v>19</v>
      </c>
      <c r="BB776" s="162" t="s">
        <v>19</v>
      </c>
      <c r="BC776" s="162" t="s">
        <v>19</v>
      </c>
      <c r="BD776" s="192"/>
      <c r="BE776" s="192" t="s">
        <v>19</v>
      </c>
      <c r="BF776" s="192" t="s">
        <v>19</v>
      </c>
      <c r="BG776" s="192" t="s">
        <v>19</v>
      </c>
      <c r="BH776" s="192" t="s">
        <v>19</v>
      </c>
      <c r="BI776" s="192" t="s">
        <v>19</v>
      </c>
      <c r="BJ776" s="192"/>
      <c r="BK776" s="192" t="s">
        <v>19</v>
      </c>
      <c r="BL776" s="192" t="s">
        <v>19</v>
      </c>
      <c r="BM776" s="192" t="s">
        <v>19</v>
      </c>
      <c r="BN776" s="192" t="s">
        <v>19</v>
      </c>
      <c r="BO776" s="192" t="s">
        <v>19</v>
      </c>
      <c r="BP776" s="194"/>
      <c r="BQ776" s="192" t="s">
        <v>19</v>
      </c>
      <c r="BR776" s="192" t="s">
        <v>19</v>
      </c>
      <c r="BS776" s="192" t="s">
        <v>3276</v>
      </c>
      <c r="BT776" s="192" t="s">
        <v>19</v>
      </c>
      <c r="BU776" s="195" t="b">
        <v>0</v>
      </c>
      <c r="BV776" s="195" t="b">
        <v>0</v>
      </c>
      <c r="BW776" s="195" t="b">
        <v>0</v>
      </c>
      <c r="BX776" s="193">
        <v>66.1</v>
      </c>
      <c r="BY776" s="197">
        <v>0.0027314814814814814</v>
      </c>
      <c r="BZ776" s="192" t="s">
        <v>19</v>
      </c>
      <c r="CA776" s="192" t="s">
        <v>19</v>
      </c>
      <c r="CB776" s="192" t="s">
        <v>19</v>
      </c>
      <c r="CJ776" s="192"/>
      <c r="CK776" s="192"/>
      <c r="CL776" s="193">
        <v>0.74</v>
      </c>
      <c r="CM776" s="192"/>
      <c r="CN776" s="192"/>
      <c r="CO776" s="192"/>
      <c r="CP776" s="192"/>
      <c r="CQ776" s="192"/>
      <c r="CR776" s="192"/>
      <c r="CS776" s="192"/>
      <c r="CT776" s="192" t="s">
        <v>3294</v>
      </c>
    </row>
    <row r="777">
      <c r="A777" s="7" t="s">
        <v>3625</v>
      </c>
      <c r="B777" s="132" t="b">
        <v>1</v>
      </c>
      <c r="C777" s="162"/>
      <c r="D777" s="163" t="s">
        <v>3626</v>
      </c>
      <c r="E777" s="67" t="s">
        <v>350</v>
      </c>
      <c r="F777" s="133" t="s">
        <v>3266</v>
      </c>
      <c r="G777" s="162" t="s">
        <v>3627</v>
      </c>
      <c r="H777" s="162" t="s">
        <v>3628</v>
      </c>
      <c r="I777" s="7"/>
      <c r="J777" s="7"/>
      <c r="K777" s="7" t="s">
        <v>19</v>
      </c>
      <c r="L777" s="7" t="s">
        <v>19</v>
      </c>
      <c r="M777" s="7" t="s">
        <v>560</v>
      </c>
      <c r="N777" s="7" t="str">
        <f t="shared" si="5"/>
        <v>FALSE</v>
      </c>
      <c r="O777" s="162" t="s">
        <v>16</v>
      </c>
      <c r="P777" s="162" t="s">
        <v>16</v>
      </c>
      <c r="Q777" s="162" t="s">
        <v>16</v>
      </c>
      <c r="R777" s="162" t="s">
        <v>559</v>
      </c>
      <c r="S777" s="162" t="s">
        <v>1588</v>
      </c>
      <c r="T777" s="198">
        <v>41.8475939</v>
      </c>
      <c r="U777" s="199">
        <v>-83.26677406</v>
      </c>
      <c r="V777" s="191" t="s">
        <v>3620</v>
      </c>
      <c r="W777" s="192" t="s">
        <v>19</v>
      </c>
      <c r="X777" s="192" t="s">
        <v>805</v>
      </c>
      <c r="Y777" s="192" t="s">
        <v>19</v>
      </c>
      <c r="Z777" s="192" t="s">
        <v>879</v>
      </c>
      <c r="AA777" s="192" t="s">
        <v>880</v>
      </c>
      <c r="AB777" s="193">
        <v>2.56</v>
      </c>
      <c r="AC777" s="192" t="s">
        <v>16</v>
      </c>
      <c r="AD777" s="193"/>
      <c r="AE777" s="193">
        <v>5.0</v>
      </c>
      <c r="AF777" s="193">
        <v>0.22</v>
      </c>
      <c r="AG777" s="192" t="s">
        <v>19</v>
      </c>
      <c r="AH777" s="193">
        <v>24.75</v>
      </c>
      <c r="AI777" s="192" t="s">
        <v>19</v>
      </c>
      <c r="AJ777" s="192" t="s">
        <v>19</v>
      </c>
      <c r="AK777" s="192"/>
      <c r="AL777" s="192" t="s">
        <v>19</v>
      </c>
      <c r="AM777" s="162" t="s">
        <v>19</v>
      </c>
      <c r="AN777" s="162" t="s">
        <v>19</v>
      </c>
      <c r="AO777" s="154">
        <v>9.24</v>
      </c>
      <c r="AP777" s="162" t="s">
        <v>19</v>
      </c>
      <c r="AQ777" s="162" t="s">
        <v>19</v>
      </c>
      <c r="AR777" s="162" t="s">
        <v>19</v>
      </c>
      <c r="AS777" s="162" t="s">
        <v>19</v>
      </c>
      <c r="AT777" s="162" t="s">
        <v>19</v>
      </c>
      <c r="AU777" s="162" t="s">
        <v>19</v>
      </c>
      <c r="AV777" s="162" t="s">
        <v>19</v>
      </c>
      <c r="AW777" s="162" t="s">
        <v>19</v>
      </c>
      <c r="AX777" s="154">
        <v>5.86</v>
      </c>
      <c r="AY777" s="162" t="s">
        <v>19</v>
      </c>
      <c r="AZ777" s="162" t="s">
        <v>19</v>
      </c>
      <c r="BA777" s="162" t="s">
        <v>19</v>
      </c>
      <c r="BB777" s="162" t="s">
        <v>19</v>
      </c>
      <c r="BC777" s="162" t="s">
        <v>19</v>
      </c>
      <c r="BD777" s="192"/>
      <c r="BE777" s="192" t="s">
        <v>19</v>
      </c>
      <c r="BF777" s="192" t="s">
        <v>19</v>
      </c>
      <c r="BG777" s="192" t="s">
        <v>19</v>
      </c>
      <c r="BH777" s="192" t="s">
        <v>19</v>
      </c>
      <c r="BI777" s="192" t="s">
        <v>19</v>
      </c>
      <c r="BJ777" s="192"/>
      <c r="BK777" s="192" t="s">
        <v>19</v>
      </c>
      <c r="BL777" s="192" t="s">
        <v>19</v>
      </c>
      <c r="BM777" s="192" t="s">
        <v>19</v>
      </c>
      <c r="BN777" s="192" t="s">
        <v>19</v>
      </c>
      <c r="BO777" s="192" t="s">
        <v>19</v>
      </c>
      <c r="BP777" s="194"/>
      <c r="BQ777" s="192" t="s">
        <v>19</v>
      </c>
      <c r="BR777" s="192" t="s">
        <v>19</v>
      </c>
      <c r="BS777" s="192" t="s">
        <v>3276</v>
      </c>
      <c r="BT777" s="192" t="s">
        <v>19</v>
      </c>
      <c r="BU777" s="195" t="b">
        <v>0</v>
      </c>
      <c r="BV777" s="195" t="b">
        <v>0</v>
      </c>
      <c r="BW777" s="195" t="b">
        <v>0</v>
      </c>
      <c r="BX777" s="193">
        <v>66.1</v>
      </c>
      <c r="BY777" s="197">
        <v>0.0027314814814814814</v>
      </c>
      <c r="BZ777" s="192" t="s">
        <v>19</v>
      </c>
      <c r="CA777" s="192" t="s">
        <v>19</v>
      </c>
      <c r="CB777" s="192" t="s">
        <v>19</v>
      </c>
      <c r="CJ777" s="192"/>
      <c r="CK777" s="192"/>
      <c r="CL777" s="193">
        <v>0.74</v>
      </c>
      <c r="CM777" s="192"/>
      <c r="CN777" s="192"/>
      <c r="CO777" s="192"/>
      <c r="CP777" s="192"/>
      <c r="CQ777" s="192"/>
      <c r="CR777" s="192"/>
      <c r="CS777" s="192"/>
      <c r="CT777" s="192" t="s">
        <v>3286</v>
      </c>
    </row>
    <row r="778">
      <c r="A778" s="7" t="s">
        <v>3629</v>
      </c>
      <c r="B778" s="132" t="b">
        <v>1</v>
      </c>
      <c r="C778" s="162"/>
      <c r="D778" s="163" t="s">
        <v>3630</v>
      </c>
      <c r="E778" s="67" t="s">
        <v>350</v>
      </c>
      <c r="F778" s="133" t="s">
        <v>3266</v>
      </c>
      <c r="G778" s="162" t="s">
        <v>3631</v>
      </c>
      <c r="H778" s="162" t="s">
        <v>3632</v>
      </c>
      <c r="I778" s="7"/>
      <c r="J778" s="7"/>
      <c r="K778" s="7" t="s">
        <v>19</v>
      </c>
      <c r="L778" s="7" t="s">
        <v>19</v>
      </c>
      <c r="M778" s="7" t="s">
        <v>799</v>
      </c>
      <c r="N778" s="7" t="str">
        <f t="shared" si="5"/>
        <v>FALSE</v>
      </c>
      <c r="O778" s="162" t="s">
        <v>488</v>
      </c>
      <c r="P778" s="162" t="s">
        <v>3269</v>
      </c>
      <c r="Q778" s="162" t="s">
        <v>1823</v>
      </c>
      <c r="R778" s="162" t="s">
        <v>559</v>
      </c>
      <c r="S778" s="162" t="s">
        <v>1588</v>
      </c>
      <c r="T778" s="198">
        <v>41.8475939</v>
      </c>
      <c r="U778" s="199">
        <v>-83.26677406</v>
      </c>
      <c r="V778" s="191" t="s">
        <v>3620</v>
      </c>
      <c r="W778" s="192" t="s">
        <v>19</v>
      </c>
      <c r="X778" s="192" t="s">
        <v>805</v>
      </c>
      <c r="Y778" s="192" t="s">
        <v>19</v>
      </c>
      <c r="Z778" s="192" t="s">
        <v>879</v>
      </c>
      <c r="AA778" s="192" t="s">
        <v>880</v>
      </c>
      <c r="AB778" s="193">
        <v>2.56</v>
      </c>
      <c r="AC778" s="192" t="s">
        <v>16</v>
      </c>
      <c r="AD778" s="193"/>
      <c r="AE778" s="192" t="s">
        <v>16</v>
      </c>
      <c r="AF778" s="193">
        <v>5.0</v>
      </c>
      <c r="AG778" s="192" t="s">
        <v>19</v>
      </c>
      <c r="AH778" s="193">
        <v>24.75</v>
      </c>
      <c r="AI778" s="192" t="s">
        <v>19</v>
      </c>
      <c r="AJ778" s="192" t="s">
        <v>19</v>
      </c>
      <c r="AK778" s="192"/>
      <c r="AL778" s="192" t="s">
        <v>19</v>
      </c>
      <c r="AM778" s="162" t="s">
        <v>19</v>
      </c>
      <c r="AN778" s="162" t="s">
        <v>19</v>
      </c>
      <c r="AO778" s="154">
        <v>9.24</v>
      </c>
      <c r="AP778" s="162" t="s">
        <v>19</v>
      </c>
      <c r="AQ778" s="162" t="s">
        <v>19</v>
      </c>
      <c r="AR778" s="162" t="s">
        <v>19</v>
      </c>
      <c r="AS778" s="162" t="s">
        <v>19</v>
      </c>
      <c r="AT778" s="162" t="s">
        <v>19</v>
      </c>
      <c r="AU778" s="162" t="s">
        <v>19</v>
      </c>
      <c r="AV778" s="162" t="s">
        <v>19</v>
      </c>
      <c r="AW778" s="162" t="s">
        <v>19</v>
      </c>
      <c r="AX778" s="154">
        <v>5.86</v>
      </c>
      <c r="AY778" s="162" t="s">
        <v>19</v>
      </c>
      <c r="AZ778" s="162" t="s">
        <v>19</v>
      </c>
      <c r="BA778" s="162" t="s">
        <v>19</v>
      </c>
      <c r="BB778" s="162" t="s">
        <v>19</v>
      </c>
      <c r="BC778" s="162" t="s">
        <v>19</v>
      </c>
      <c r="BD778" s="192"/>
      <c r="BE778" s="192" t="s">
        <v>19</v>
      </c>
      <c r="BF778" s="192" t="s">
        <v>19</v>
      </c>
      <c r="BG778" s="192" t="s">
        <v>19</v>
      </c>
      <c r="BH778" s="192" t="s">
        <v>19</v>
      </c>
      <c r="BI778" s="192" t="s">
        <v>19</v>
      </c>
      <c r="BJ778" s="192"/>
      <c r="BK778" s="192" t="s">
        <v>19</v>
      </c>
      <c r="BL778" s="192" t="s">
        <v>19</v>
      </c>
      <c r="BM778" s="192" t="s">
        <v>19</v>
      </c>
      <c r="BN778" s="192" t="s">
        <v>19</v>
      </c>
      <c r="BO778" s="192" t="s">
        <v>19</v>
      </c>
      <c r="BP778" s="194"/>
      <c r="BQ778" s="192" t="s">
        <v>19</v>
      </c>
      <c r="BR778" s="192" t="s">
        <v>19</v>
      </c>
      <c r="BS778" s="192" t="s">
        <v>3276</v>
      </c>
      <c r="BT778" s="192" t="s">
        <v>19</v>
      </c>
      <c r="BU778" s="195" t="b">
        <v>0</v>
      </c>
      <c r="BV778" s="195" t="b">
        <v>0</v>
      </c>
      <c r="BW778" s="195" t="b">
        <v>0</v>
      </c>
      <c r="BX778" s="193">
        <v>66.1</v>
      </c>
      <c r="BY778" s="197">
        <v>0.0027314814814814814</v>
      </c>
      <c r="BZ778" s="193">
        <v>178438.0</v>
      </c>
      <c r="CA778" s="193">
        <v>142.0</v>
      </c>
      <c r="CB778" s="192" t="s">
        <v>19</v>
      </c>
      <c r="CJ778" s="192"/>
      <c r="CK778" s="192"/>
      <c r="CL778" s="193">
        <v>0.74</v>
      </c>
      <c r="CM778" s="192"/>
      <c r="CN778" s="192"/>
      <c r="CO778" s="192"/>
      <c r="CP778" s="192"/>
      <c r="CQ778" s="192"/>
      <c r="CR778" s="192"/>
      <c r="CS778" s="192"/>
      <c r="CT778" s="192" t="s">
        <v>3270</v>
      </c>
    </row>
    <row r="779">
      <c r="A779" s="7" t="s">
        <v>3633</v>
      </c>
      <c r="B779" s="132" t="b">
        <v>1</v>
      </c>
      <c r="C779" s="162"/>
      <c r="D779" s="163" t="s">
        <v>3634</v>
      </c>
      <c r="E779" s="67" t="s">
        <v>350</v>
      </c>
      <c r="F779" s="133" t="s">
        <v>3266</v>
      </c>
      <c r="G779" s="162" t="s">
        <v>3635</v>
      </c>
      <c r="H779" s="162" t="s">
        <v>3636</v>
      </c>
      <c r="I779" s="7"/>
      <c r="J779" s="7"/>
      <c r="K779" s="7" t="s">
        <v>19</v>
      </c>
      <c r="L779" s="7" t="s">
        <v>19</v>
      </c>
      <c r="M779" s="7" t="s">
        <v>799</v>
      </c>
      <c r="N779" s="7" t="str">
        <f t="shared" si="5"/>
        <v>FALSE</v>
      </c>
      <c r="O779" s="162" t="s">
        <v>3291</v>
      </c>
      <c r="P779" s="162" t="s">
        <v>3292</v>
      </c>
      <c r="Q779" s="162" t="s">
        <v>3293</v>
      </c>
      <c r="R779" s="162" t="s">
        <v>559</v>
      </c>
      <c r="S779" s="162" t="s">
        <v>1588</v>
      </c>
      <c r="T779" s="198">
        <v>41.8475939</v>
      </c>
      <c r="U779" s="199">
        <v>-83.26677406</v>
      </c>
      <c r="V779" s="191" t="s">
        <v>3620</v>
      </c>
      <c r="W779" s="192" t="s">
        <v>19</v>
      </c>
      <c r="X779" s="192" t="s">
        <v>805</v>
      </c>
      <c r="Y779" s="192" t="s">
        <v>19</v>
      </c>
      <c r="Z779" s="192" t="s">
        <v>879</v>
      </c>
      <c r="AA779" s="192" t="s">
        <v>880</v>
      </c>
      <c r="AB779" s="193">
        <v>2.56</v>
      </c>
      <c r="AC779" s="192" t="s">
        <v>16</v>
      </c>
      <c r="AD779" s="193"/>
      <c r="AE779" s="192" t="s">
        <v>16</v>
      </c>
      <c r="AF779" s="193">
        <v>5.0</v>
      </c>
      <c r="AG779" s="192" t="s">
        <v>19</v>
      </c>
      <c r="AH779" s="193">
        <v>24.75</v>
      </c>
      <c r="AI779" s="192" t="s">
        <v>19</v>
      </c>
      <c r="AJ779" s="192" t="s">
        <v>19</v>
      </c>
      <c r="AK779" s="192"/>
      <c r="AL779" s="192" t="s">
        <v>19</v>
      </c>
      <c r="AM779" s="162" t="s">
        <v>19</v>
      </c>
      <c r="AN779" s="162" t="s">
        <v>19</v>
      </c>
      <c r="AO779" s="154">
        <v>9.24</v>
      </c>
      <c r="AP779" s="162" t="s">
        <v>19</v>
      </c>
      <c r="AQ779" s="162" t="s">
        <v>19</v>
      </c>
      <c r="AR779" s="162" t="s">
        <v>19</v>
      </c>
      <c r="AS779" s="162" t="s">
        <v>19</v>
      </c>
      <c r="AT779" s="162" t="s">
        <v>19</v>
      </c>
      <c r="AU779" s="162" t="s">
        <v>19</v>
      </c>
      <c r="AV779" s="162" t="s">
        <v>19</v>
      </c>
      <c r="AW779" s="162" t="s">
        <v>19</v>
      </c>
      <c r="AX779" s="154">
        <v>5.86</v>
      </c>
      <c r="AY779" s="162" t="s">
        <v>19</v>
      </c>
      <c r="AZ779" s="162" t="s">
        <v>19</v>
      </c>
      <c r="BA779" s="162" t="s">
        <v>19</v>
      </c>
      <c r="BB779" s="162" t="s">
        <v>19</v>
      </c>
      <c r="BC779" s="162" t="s">
        <v>19</v>
      </c>
      <c r="BD779" s="192"/>
      <c r="BE779" s="192" t="s">
        <v>19</v>
      </c>
      <c r="BF779" s="192" t="s">
        <v>19</v>
      </c>
      <c r="BG779" s="192" t="s">
        <v>19</v>
      </c>
      <c r="BH779" s="192" t="s">
        <v>19</v>
      </c>
      <c r="BI779" s="192" t="s">
        <v>19</v>
      </c>
      <c r="BJ779" s="192"/>
      <c r="BK779" s="192" t="s">
        <v>19</v>
      </c>
      <c r="BL779" s="192" t="s">
        <v>19</v>
      </c>
      <c r="BM779" s="192" t="s">
        <v>19</v>
      </c>
      <c r="BN779" s="192" t="s">
        <v>19</v>
      </c>
      <c r="BO779" s="192" t="s">
        <v>19</v>
      </c>
      <c r="BP779" s="194"/>
      <c r="BQ779" s="192" t="s">
        <v>19</v>
      </c>
      <c r="BR779" s="192" t="s">
        <v>19</v>
      </c>
      <c r="BS779" s="192" t="s">
        <v>3276</v>
      </c>
      <c r="BT779" s="192" t="s">
        <v>19</v>
      </c>
      <c r="BU779" s="195" t="b">
        <v>0</v>
      </c>
      <c r="BV779" s="195" t="b">
        <v>0</v>
      </c>
      <c r="BW779" s="195" t="b">
        <v>0</v>
      </c>
      <c r="BX779" s="193">
        <v>66.1</v>
      </c>
      <c r="BY779" s="197">
        <v>0.0027314814814814814</v>
      </c>
      <c r="BZ779" s="193">
        <v>178438.0</v>
      </c>
      <c r="CA779" s="193">
        <v>142.0</v>
      </c>
      <c r="CB779" s="192" t="s">
        <v>19</v>
      </c>
      <c r="CJ779" s="192"/>
      <c r="CK779" s="192"/>
      <c r="CL779" s="193">
        <v>0.74</v>
      </c>
      <c r="CM779" s="192"/>
      <c r="CN779" s="192"/>
      <c r="CO779" s="192"/>
      <c r="CP779" s="192"/>
      <c r="CQ779" s="192"/>
      <c r="CR779" s="192"/>
      <c r="CS779" s="192"/>
      <c r="CT779" s="192" t="s">
        <v>3294</v>
      </c>
    </row>
    <row r="780">
      <c r="A780" s="7" t="s">
        <v>3637</v>
      </c>
      <c r="B780" s="132" t="b">
        <v>1</v>
      </c>
      <c r="C780" s="162"/>
      <c r="D780" s="163" t="s">
        <v>3638</v>
      </c>
      <c r="E780" s="67" t="s">
        <v>350</v>
      </c>
      <c r="F780" s="133" t="s">
        <v>3266</v>
      </c>
      <c r="G780" s="162" t="s">
        <v>3639</v>
      </c>
      <c r="H780" s="162" t="s">
        <v>3640</v>
      </c>
      <c r="I780" s="7"/>
      <c r="J780" s="7"/>
      <c r="K780" s="7" t="s">
        <v>19</v>
      </c>
      <c r="L780" s="7" t="s">
        <v>19</v>
      </c>
      <c r="M780" s="7" t="s">
        <v>560</v>
      </c>
      <c r="N780" s="7" t="str">
        <f t="shared" si="5"/>
        <v>FALSE</v>
      </c>
      <c r="O780" s="162" t="s">
        <v>16</v>
      </c>
      <c r="P780" s="162" t="s">
        <v>16</v>
      </c>
      <c r="Q780" s="162" t="s">
        <v>16</v>
      </c>
      <c r="R780" s="162" t="s">
        <v>559</v>
      </c>
      <c r="S780" s="162" t="s">
        <v>1588</v>
      </c>
      <c r="T780" s="198">
        <v>41.8475939</v>
      </c>
      <c r="U780" s="199">
        <v>-83.26677406</v>
      </c>
      <c r="V780" s="191" t="s">
        <v>3620</v>
      </c>
      <c r="W780" s="192" t="s">
        <v>19</v>
      </c>
      <c r="X780" s="192" t="s">
        <v>805</v>
      </c>
      <c r="Y780" s="192" t="s">
        <v>19</v>
      </c>
      <c r="Z780" s="192" t="s">
        <v>879</v>
      </c>
      <c r="AA780" s="192" t="s">
        <v>880</v>
      </c>
      <c r="AB780" s="193">
        <v>2.56</v>
      </c>
      <c r="AC780" s="192" t="s">
        <v>16</v>
      </c>
      <c r="AD780" s="193"/>
      <c r="AE780" s="192" t="s">
        <v>16</v>
      </c>
      <c r="AF780" s="193">
        <v>5.0</v>
      </c>
      <c r="AG780" s="192" t="s">
        <v>19</v>
      </c>
      <c r="AH780" s="193">
        <v>24.75</v>
      </c>
      <c r="AI780" s="192" t="s">
        <v>19</v>
      </c>
      <c r="AJ780" s="192" t="s">
        <v>19</v>
      </c>
      <c r="AK780" s="192"/>
      <c r="AL780" s="192" t="s">
        <v>19</v>
      </c>
      <c r="AM780" s="162" t="s">
        <v>19</v>
      </c>
      <c r="AN780" s="162" t="s">
        <v>19</v>
      </c>
      <c r="AO780" s="154">
        <v>9.24</v>
      </c>
      <c r="AP780" s="162" t="s">
        <v>19</v>
      </c>
      <c r="AQ780" s="162" t="s">
        <v>19</v>
      </c>
      <c r="AR780" s="162" t="s">
        <v>19</v>
      </c>
      <c r="AS780" s="162" t="s">
        <v>19</v>
      </c>
      <c r="AT780" s="162" t="s">
        <v>19</v>
      </c>
      <c r="AU780" s="162" t="s">
        <v>19</v>
      </c>
      <c r="AV780" s="162" t="s">
        <v>19</v>
      </c>
      <c r="AW780" s="162" t="s">
        <v>19</v>
      </c>
      <c r="AX780" s="154">
        <v>5.86</v>
      </c>
      <c r="AY780" s="162" t="s">
        <v>19</v>
      </c>
      <c r="AZ780" s="162" t="s">
        <v>19</v>
      </c>
      <c r="BA780" s="162" t="s">
        <v>19</v>
      </c>
      <c r="BB780" s="162" t="s">
        <v>19</v>
      </c>
      <c r="BC780" s="162" t="s">
        <v>19</v>
      </c>
      <c r="BD780" s="192"/>
      <c r="BE780" s="192" t="s">
        <v>19</v>
      </c>
      <c r="BF780" s="192" t="s">
        <v>19</v>
      </c>
      <c r="BG780" s="192" t="s">
        <v>19</v>
      </c>
      <c r="BH780" s="192" t="s">
        <v>19</v>
      </c>
      <c r="BI780" s="192" t="s">
        <v>19</v>
      </c>
      <c r="BJ780" s="192"/>
      <c r="BK780" s="192" t="s">
        <v>19</v>
      </c>
      <c r="BL780" s="192" t="s">
        <v>19</v>
      </c>
      <c r="BM780" s="192" t="s">
        <v>19</v>
      </c>
      <c r="BN780" s="192" t="s">
        <v>19</v>
      </c>
      <c r="BO780" s="192" t="s">
        <v>19</v>
      </c>
      <c r="BP780" s="194"/>
      <c r="BQ780" s="192" t="s">
        <v>19</v>
      </c>
      <c r="BR780" s="192" t="s">
        <v>19</v>
      </c>
      <c r="BS780" s="192" t="s">
        <v>3276</v>
      </c>
      <c r="BT780" s="192" t="s">
        <v>19</v>
      </c>
      <c r="BU780" s="195" t="b">
        <v>0</v>
      </c>
      <c r="BV780" s="195" t="b">
        <v>0</v>
      </c>
      <c r="BW780" s="195" t="b">
        <v>0</v>
      </c>
      <c r="BX780" s="193">
        <v>66.1</v>
      </c>
      <c r="BY780" s="197">
        <v>0.0027314814814814814</v>
      </c>
      <c r="BZ780" s="193">
        <v>178438.0</v>
      </c>
      <c r="CA780" s="193">
        <v>142.0</v>
      </c>
      <c r="CB780" s="192" t="s">
        <v>19</v>
      </c>
      <c r="CJ780" s="192"/>
      <c r="CK780" s="192"/>
      <c r="CL780" s="193">
        <v>0.74</v>
      </c>
      <c r="CM780" s="192"/>
      <c r="CN780" s="192"/>
      <c r="CO780" s="192"/>
      <c r="CP780" s="192"/>
      <c r="CQ780" s="192"/>
      <c r="CR780" s="192"/>
      <c r="CS780" s="192"/>
      <c r="CT780" s="192" t="s">
        <v>3286</v>
      </c>
    </row>
    <row r="781">
      <c r="A781" s="7" t="s">
        <v>3641</v>
      </c>
      <c r="B781" s="132" t="b">
        <v>1</v>
      </c>
      <c r="C781" s="162"/>
      <c r="D781" s="163" t="s">
        <v>3642</v>
      </c>
      <c r="E781" s="67" t="s">
        <v>350</v>
      </c>
      <c r="F781" s="133" t="s">
        <v>3266</v>
      </c>
      <c r="G781" s="162" t="s">
        <v>3643</v>
      </c>
      <c r="H781" s="162" t="s">
        <v>3644</v>
      </c>
      <c r="I781" s="7"/>
      <c r="J781" s="7"/>
      <c r="K781" s="7" t="s">
        <v>19</v>
      </c>
      <c r="L781" s="7" t="s">
        <v>19</v>
      </c>
      <c r="M781" s="7" t="s">
        <v>799</v>
      </c>
      <c r="N781" s="7" t="str">
        <f t="shared" si="5"/>
        <v>FALSE</v>
      </c>
      <c r="O781" s="162" t="s">
        <v>488</v>
      </c>
      <c r="P781" s="162" t="s">
        <v>3269</v>
      </c>
      <c r="Q781" s="162" t="s">
        <v>1823</v>
      </c>
      <c r="R781" s="162" t="s">
        <v>559</v>
      </c>
      <c r="S781" s="162" t="s">
        <v>1588</v>
      </c>
      <c r="T781" s="198">
        <v>41.84619414</v>
      </c>
      <c r="U781" s="199">
        <v>-83.26799244</v>
      </c>
      <c r="V781" s="191" t="s">
        <v>3645</v>
      </c>
      <c r="W781" s="192" t="s">
        <v>19</v>
      </c>
      <c r="X781" s="192" t="s">
        <v>805</v>
      </c>
      <c r="Y781" s="192" t="s">
        <v>19</v>
      </c>
      <c r="Z781" s="192" t="s">
        <v>879</v>
      </c>
      <c r="AA781" s="192" t="s">
        <v>880</v>
      </c>
      <c r="AB781" s="193">
        <v>2.5</v>
      </c>
      <c r="AC781" s="192" t="s">
        <v>16</v>
      </c>
      <c r="AD781" s="193"/>
      <c r="AE781" s="193">
        <v>5.0</v>
      </c>
      <c r="AF781" s="193">
        <v>0.22</v>
      </c>
      <c r="AG781" s="192" t="s">
        <v>19</v>
      </c>
      <c r="AH781" s="193">
        <v>24.8</v>
      </c>
      <c r="AI781" s="192" t="s">
        <v>19</v>
      </c>
      <c r="AJ781" s="192" t="s">
        <v>19</v>
      </c>
      <c r="AK781" s="192"/>
      <c r="AL781" s="192" t="s">
        <v>19</v>
      </c>
      <c r="AM781" s="162" t="s">
        <v>19</v>
      </c>
      <c r="AN781" s="162" t="s">
        <v>19</v>
      </c>
      <c r="AO781" s="154">
        <v>9.34</v>
      </c>
      <c r="AP781" s="162" t="s">
        <v>19</v>
      </c>
      <c r="AQ781" s="162" t="s">
        <v>19</v>
      </c>
      <c r="AR781" s="162" t="s">
        <v>19</v>
      </c>
      <c r="AS781" s="162" t="s">
        <v>19</v>
      </c>
      <c r="AT781" s="162" t="s">
        <v>19</v>
      </c>
      <c r="AU781" s="162" t="s">
        <v>19</v>
      </c>
      <c r="AV781" s="162" t="s">
        <v>19</v>
      </c>
      <c r="AW781" s="162" t="s">
        <v>19</v>
      </c>
      <c r="AX781" s="154">
        <v>5.91</v>
      </c>
      <c r="AY781" s="162" t="s">
        <v>19</v>
      </c>
      <c r="AZ781" s="162" t="s">
        <v>19</v>
      </c>
      <c r="BA781" s="162" t="s">
        <v>19</v>
      </c>
      <c r="BB781" s="162" t="s">
        <v>19</v>
      </c>
      <c r="BC781" s="162" t="s">
        <v>19</v>
      </c>
      <c r="BD781" s="192"/>
      <c r="BE781" s="192" t="s">
        <v>19</v>
      </c>
      <c r="BF781" s="192" t="s">
        <v>19</v>
      </c>
      <c r="BG781" s="192" t="s">
        <v>19</v>
      </c>
      <c r="BH781" s="192" t="s">
        <v>19</v>
      </c>
      <c r="BI781" s="192" t="s">
        <v>19</v>
      </c>
      <c r="BJ781" s="192"/>
      <c r="BK781" s="192" t="s">
        <v>19</v>
      </c>
      <c r="BL781" s="192" t="s">
        <v>19</v>
      </c>
      <c r="BM781" s="192" t="s">
        <v>19</v>
      </c>
      <c r="BN781" s="192" t="s">
        <v>19</v>
      </c>
      <c r="BO781" s="192" t="s">
        <v>19</v>
      </c>
      <c r="BP781" s="194"/>
      <c r="BQ781" s="192" t="s">
        <v>19</v>
      </c>
      <c r="BR781" s="192" t="s">
        <v>19</v>
      </c>
      <c r="BS781" s="192" t="s">
        <v>3276</v>
      </c>
      <c r="BT781" s="192" t="s">
        <v>19</v>
      </c>
      <c r="BU781" s="195" t="b">
        <v>0</v>
      </c>
      <c r="BV781" s="195" t="b">
        <v>0</v>
      </c>
      <c r="BW781" s="195" t="b">
        <v>0</v>
      </c>
      <c r="BX781" s="193">
        <v>76.1</v>
      </c>
      <c r="BY781" s="197">
        <v>0.0030902777777777777</v>
      </c>
      <c r="BZ781" s="192" t="s">
        <v>19</v>
      </c>
      <c r="CA781" s="192" t="s">
        <v>19</v>
      </c>
      <c r="CB781" s="192" t="s">
        <v>19</v>
      </c>
      <c r="CJ781" s="192"/>
      <c r="CK781" s="192"/>
      <c r="CL781" s="193">
        <v>8.61</v>
      </c>
      <c r="CM781" s="192"/>
      <c r="CN781" s="192"/>
      <c r="CO781" s="192"/>
      <c r="CP781" s="192"/>
      <c r="CQ781" s="192"/>
      <c r="CR781" s="192"/>
      <c r="CS781" s="192"/>
      <c r="CT781" s="192" t="s">
        <v>3270</v>
      </c>
    </row>
    <row r="782">
      <c r="A782" s="7" t="s">
        <v>3646</v>
      </c>
      <c r="B782" s="132" t="b">
        <v>1</v>
      </c>
      <c r="C782" s="162"/>
      <c r="D782" s="163" t="s">
        <v>3647</v>
      </c>
      <c r="E782" s="67" t="s">
        <v>350</v>
      </c>
      <c r="F782" s="133" t="s">
        <v>3266</v>
      </c>
      <c r="G782" s="162" t="s">
        <v>3648</v>
      </c>
      <c r="H782" s="162" t="s">
        <v>3649</v>
      </c>
      <c r="I782" s="7"/>
      <c r="J782" s="7"/>
      <c r="K782" s="7" t="s">
        <v>19</v>
      </c>
      <c r="L782" s="7" t="s">
        <v>19</v>
      </c>
      <c r="M782" s="7" t="s">
        <v>799</v>
      </c>
      <c r="N782" s="7" t="str">
        <f t="shared" si="5"/>
        <v>FALSE</v>
      </c>
      <c r="O782" s="162" t="s">
        <v>3291</v>
      </c>
      <c r="P782" s="162" t="s">
        <v>3292</v>
      </c>
      <c r="Q782" s="162" t="s">
        <v>3293</v>
      </c>
      <c r="R782" s="162" t="s">
        <v>559</v>
      </c>
      <c r="S782" s="162" t="s">
        <v>1588</v>
      </c>
      <c r="T782" s="198">
        <v>41.84619414</v>
      </c>
      <c r="U782" s="199">
        <v>-83.26799244</v>
      </c>
      <c r="V782" s="191" t="s">
        <v>3645</v>
      </c>
      <c r="W782" s="192" t="s">
        <v>19</v>
      </c>
      <c r="X782" s="192" t="s">
        <v>805</v>
      </c>
      <c r="Y782" s="192" t="s">
        <v>19</v>
      </c>
      <c r="Z782" s="192" t="s">
        <v>879</v>
      </c>
      <c r="AA782" s="192" t="s">
        <v>880</v>
      </c>
      <c r="AB782" s="193">
        <v>2.5</v>
      </c>
      <c r="AC782" s="192" t="s">
        <v>16</v>
      </c>
      <c r="AD782" s="193"/>
      <c r="AE782" s="193">
        <v>5.0</v>
      </c>
      <c r="AF782" s="193">
        <v>0.22</v>
      </c>
      <c r="AG782" s="192" t="s">
        <v>19</v>
      </c>
      <c r="AH782" s="193">
        <v>24.8</v>
      </c>
      <c r="AI782" s="192" t="s">
        <v>19</v>
      </c>
      <c r="AJ782" s="192" t="s">
        <v>19</v>
      </c>
      <c r="AK782" s="192"/>
      <c r="AL782" s="192" t="s">
        <v>19</v>
      </c>
      <c r="AM782" s="162" t="s">
        <v>19</v>
      </c>
      <c r="AN782" s="162" t="s">
        <v>19</v>
      </c>
      <c r="AO782" s="154">
        <v>9.34</v>
      </c>
      <c r="AP782" s="162" t="s">
        <v>19</v>
      </c>
      <c r="AQ782" s="162" t="s">
        <v>19</v>
      </c>
      <c r="AR782" s="162" t="s">
        <v>19</v>
      </c>
      <c r="AS782" s="162" t="s">
        <v>19</v>
      </c>
      <c r="AT782" s="162" t="s">
        <v>19</v>
      </c>
      <c r="AU782" s="162" t="s">
        <v>19</v>
      </c>
      <c r="AV782" s="162" t="s">
        <v>19</v>
      </c>
      <c r="AW782" s="162" t="s">
        <v>19</v>
      </c>
      <c r="AX782" s="154">
        <v>5.91</v>
      </c>
      <c r="AY782" s="162" t="s">
        <v>19</v>
      </c>
      <c r="AZ782" s="162" t="s">
        <v>19</v>
      </c>
      <c r="BA782" s="162" t="s">
        <v>19</v>
      </c>
      <c r="BB782" s="162" t="s">
        <v>19</v>
      </c>
      <c r="BC782" s="162" t="s">
        <v>19</v>
      </c>
      <c r="BD782" s="192"/>
      <c r="BE782" s="192" t="s">
        <v>19</v>
      </c>
      <c r="BF782" s="192" t="s">
        <v>19</v>
      </c>
      <c r="BG782" s="192" t="s">
        <v>19</v>
      </c>
      <c r="BH782" s="192" t="s">
        <v>19</v>
      </c>
      <c r="BI782" s="192" t="s">
        <v>19</v>
      </c>
      <c r="BJ782" s="192"/>
      <c r="BK782" s="192" t="s">
        <v>19</v>
      </c>
      <c r="BL782" s="192" t="s">
        <v>19</v>
      </c>
      <c r="BM782" s="192" t="s">
        <v>19</v>
      </c>
      <c r="BN782" s="192" t="s">
        <v>19</v>
      </c>
      <c r="BO782" s="192" t="s">
        <v>19</v>
      </c>
      <c r="BP782" s="194"/>
      <c r="BQ782" s="192" t="s">
        <v>19</v>
      </c>
      <c r="BR782" s="192" t="s">
        <v>19</v>
      </c>
      <c r="BS782" s="192" t="s">
        <v>3276</v>
      </c>
      <c r="BT782" s="192" t="s">
        <v>19</v>
      </c>
      <c r="BU782" s="195" t="b">
        <v>0</v>
      </c>
      <c r="BV782" s="195" t="b">
        <v>0</v>
      </c>
      <c r="BW782" s="195" t="b">
        <v>0</v>
      </c>
      <c r="BX782" s="193">
        <v>76.1</v>
      </c>
      <c r="BY782" s="197">
        <v>0.0030902777777777777</v>
      </c>
      <c r="BZ782" s="192" t="s">
        <v>19</v>
      </c>
      <c r="CA782" s="192" t="s">
        <v>19</v>
      </c>
      <c r="CB782" s="192" t="s">
        <v>19</v>
      </c>
      <c r="CJ782" s="192"/>
      <c r="CK782" s="192"/>
      <c r="CL782" s="193">
        <v>8.61</v>
      </c>
      <c r="CM782" s="192"/>
      <c r="CN782" s="192"/>
      <c r="CO782" s="192"/>
      <c r="CP782" s="192"/>
      <c r="CQ782" s="192"/>
      <c r="CR782" s="192"/>
      <c r="CS782" s="192"/>
      <c r="CT782" s="192" t="s">
        <v>3294</v>
      </c>
    </row>
    <row r="783">
      <c r="A783" s="7" t="s">
        <v>3650</v>
      </c>
      <c r="B783" s="132" t="b">
        <v>1</v>
      </c>
      <c r="C783" s="162"/>
      <c r="D783" s="163" t="s">
        <v>3651</v>
      </c>
      <c r="E783" s="67" t="s">
        <v>350</v>
      </c>
      <c r="F783" s="133" t="s">
        <v>3266</v>
      </c>
      <c r="G783" s="162" t="s">
        <v>3652</v>
      </c>
      <c r="H783" s="162" t="s">
        <v>3653</v>
      </c>
      <c r="I783" s="7"/>
      <c r="J783" s="7"/>
      <c r="K783" s="7" t="s">
        <v>19</v>
      </c>
      <c r="L783" s="7" t="s">
        <v>19</v>
      </c>
      <c r="M783" s="7" t="s">
        <v>560</v>
      </c>
      <c r="N783" s="7" t="str">
        <f t="shared" si="5"/>
        <v>FALSE</v>
      </c>
      <c r="O783" s="162" t="s">
        <v>16</v>
      </c>
      <c r="P783" s="162" t="s">
        <v>16</v>
      </c>
      <c r="Q783" s="162" t="s">
        <v>16</v>
      </c>
      <c r="R783" s="162" t="s">
        <v>559</v>
      </c>
      <c r="S783" s="162" t="s">
        <v>1588</v>
      </c>
      <c r="T783" s="198">
        <v>41.84619414</v>
      </c>
      <c r="U783" s="199">
        <v>-83.26799244</v>
      </c>
      <c r="V783" s="191" t="s">
        <v>3645</v>
      </c>
      <c r="W783" s="192" t="s">
        <v>19</v>
      </c>
      <c r="X783" s="192" t="s">
        <v>805</v>
      </c>
      <c r="Y783" s="192" t="s">
        <v>19</v>
      </c>
      <c r="Z783" s="192" t="s">
        <v>879</v>
      </c>
      <c r="AA783" s="192" t="s">
        <v>880</v>
      </c>
      <c r="AB783" s="193">
        <v>2.5</v>
      </c>
      <c r="AC783" s="192" t="s">
        <v>16</v>
      </c>
      <c r="AD783" s="193"/>
      <c r="AE783" s="193">
        <v>5.0</v>
      </c>
      <c r="AF783" s="193">
        <v>0.22</v>
      </c>
      <c r="AG783" s="192" t="s">
        <v>19</v>
      </c>
      <c r="AH783" s="193">
        <v>24.8</v>
      </c>
      <c r="AI783" s="192" t="s">
        <v>19</v>
      </c>
      <c r="AJ783" s="192" t="s">
        <v>19</v>
      </c>
      <c r="AK783" s="192"/>
      <c r="AL783" s="192" t="s">
        <v>19</v>
      </c>
      <c r="AM783" s="162" t="s">
        <v>19</v>
      </c>
      <c r="AN783" s="162" t="s">
        <v>19</v>
      </c>
      <c r="AO783" s="154">
        <v>9.34</v>
      </c>
      <c r="AP783" s="162" t="s">
        <v>19</v>
      </c>
      <c r="AQ783" s="162" t="s">
        <v>19</v>
      </c>
      <c r="AR783" s="162" t="s">
        <v>19</v>
      </c>
      <c r="AS783" s="162" t="s">
        <v>19</v>
      </c>
      <c r="AT783" s="162" t="s">
        <v>19</v>
      </c>
      <c r="AU783" s="162" t="s">
        <v>19</v>
      </c>
      <c r="AV783" s="162" t="s">
        <v>19</v>
      </c>
      <c r="AW783" s="162" t="s">
        <v>19</v>
      </c>
      <c r="AX783" s="154">
        <v>5.91</v>
      </c>
      <c r="AY783" s="162" t="s">
        <v>19</v>
      </c>
      <c r="AZ783" s="162" t="s">
        <v>19</v>
      </c>
      <c r="BA783" s="162" t="s">
        <v>19</v>
      </c>
      <c r="BB783" s="162" t="s">
        <v>19</v>
      </c>
      <c r="BC783" s="162" t="s">
        <v>19</v>
      </c>
      <c r="BD783" s="192"/>
      <c r="BE783" s="192" t="s">
        <v>19</v>
      </c>
      <c r="BF783" s="192" t="s">
        <v>19</v>
      </c>
      <c r="BG783" s="192" t="s">
        <v>19</v>
      </c>
      <c r="BH783" s="192" t="s">
        <v>19</v>
      </c>
      <c r="BI783" s="192" t="s">
        <v>19</v>
      </c>
      <c r="BJ783" s="192"/>
      <c r="BK783" s="192" t="s">
        <v>19</v>
      </c>
      <c r="BL783" s="192" t="s">
        <v>19</v>
      </c>
      <c r="BM783" s="192" t="s">
        <v>19</v>
      </c>
      <c r="BN783" s="192" t="s">
        <v>19</v>
      </c>
      <c r="BO783" s="192" t="s">
        <v>19</v>
      </c>
      <c r="BP783" s="194"/>
      <c r="BQ783" s="192" t="s">
        <v>19</v>
      </c>
      <c r="BR783" s="192" t="s">
        <v>19</v>
      </c>
      <c r="BS783" s="192" t="s">
        <v>3276</v>
      </c>
      <c r="BT783" s="192" t="s">
        <v>19</v>
      </c>
      <c r="BU783" s="195" t="b">
        <v>0</v>
      </c>
      <c r="BV783" s="195" t="b">
        <v>0</v>
      </c>
      <c r="BW783" s="195" t="b">
        <v>0</v>
      </c>
      <c r="BX783" s="193">
        <v>76.1</v>
      </c>
      <c r="BY783" s="197">
        <v>0.0030902777777777777</v>
      </c>
      <c r="BZ783" s="192" t="s">
        <v>19</v>
      </c>
      <c r="CA783" s="192" t="s">
        <v>19</v>
      </c>
      <c r="CB783" s="192" t="s">
        <v>19</v>
      </c>
      <c r="CJ783" s="192"/>
      <c r="CK783" s="192"/>
      <c r="CL783" s="193">
        <v>8.61</v>
      </c>
      <c r="CM783" s="192"/>
      <c r="CN783" s="192"/>
      <c r="CO783" s="192"/>
      <c r="CP783" s="192"/>
      <c r="CQ783" s="192"/>
      <c r="CR783" s="192"/>
      <c r="CS783" s="192"/>
      <c r="CT783" s="192" t="s">
        <v>3286</v>
      </c>
    </row>
    <row r="784">
      <c r="A784" s="7" t="s">
        <v>3654</v>
      </c>
      <c r="B784" s="132" t="b">
        <v>1</v>
      </c>
      <c r="C784" s="162"/>
      <c r="D784" s="163" t="s">
        <v>3655</v>
      </c>
      <c r="E784" s="67" t="s">
        <v>350</v>
      </c>
      <c r="F784" s="133" t="s">
        <v>3266</v>
      </c>
      <c r="G784" s="162" t="s">
        <v>3656</v>
      </c>
      <c r="H784" s="162" t="s">
        <v>3657</v>
      </c>
      <c r="I784" s="7"/>
      <c r="J784" s="7"/>
      <c r="K784" s="7" t="s">
        <v>19</v>
      </c>
      <c r="L784" s="7" t="s">
        <v>19</v>
      </c>
      <c r="M784" s="7" t="s">
        <v>799</v>
      </c>
      <c r="N784" s="7" t="str">
        <f t="shared" si="5"/>
        <v>FALSE</v>
      </c>
      <c r="O784" s="162" t="s">
        <v>488</v>
      </c>
      <c r="P784" s="162" t="s">
        <v>3269</v>
      </c>
      <c r="Q784" s="162" t="s">
        <v>1823</v>
      </c>
      <c r="R784" s="162" t="s">
        <v>559</v>
      </c>
      <c r="S784" s="162" t="s">
        <v>1588</v>
      </c>
      <c r="T784" s="198">
        <v>41.84619414</v>
      </c>
      <c r="U784" s="199">
        <v>-83.26799244</v>
      </c>
      <c r="V784" s="191" t="s">
        <v>3645</v>
      </c>
      <c r="W784" s="192" t="s">
        <v>19</v>
      </c>
      <c r="X784" s="192" t="s">
        <v>805</v>
      </c>
      <c r="Y784" s="192" t="s">
        <v>19</v>
      </c>
      <c r="Z784" s="192" t="s">
        <v>879</v>
      </c>
      <c r="AA784" s="192" t="s">
        <v>880</v>
      </c>
      <c r="AB784" s="193">
        <v>2.5</v>
      </c>
      <c r="AC784" s="192" t="s">
        <v>16</v>
      </c>
      <c r="AD784" s="193"/>
      <c r="AE784" s="192" t="s">
        <v>16</v>
      </c>
      <c r="AF784" s="193">
        <v>5.0</v>
      </c>
      <c r="AG784" s="192" t="s">
        <v>19</v>
      </c>
      <c r="AH784" s="193">
        <v>24.8</v>
      </c>
      <c r="AI784" s="192" t="s">
        <v>19</v>
      </c>
      <c r="AJ784" s="192" t="s">
        <v>19</v>
      </c>
      <c r="AK784" s="192"/>
      <c r="AL784" s="192" t="s">
        <v>19</v>
      </c>
      <c r="AM784" s="162" t="s">
        <v>19</v>
      </c>
      <c r="AN784" s="162" t="s">
        <v>19</v>
      </c>
      <c r="AO784" s="154">
        <v>9.34</v>
      </c>
      <c r="AP784" s="162" t="s">
        <v>19</v>
      </c>
      <c r="AQ784" s="162" t="s">
        <v>19</v>
      </c>
      <c r="AR784" s="162" t="s">
        <v>19</v>
      </c>
      <c r="AS784" s="162" t="s">
        <v>19</v>
      </c>
      <c r="AT784" s="162" t="s">
        <v>19</v>
      </c>
      <c r="AU784" s="162" t="s">
        <v>19</v>
      </c>
      <c r="AV784" s="162" t="s">
        <v>19</v>
      </c>
      <c r="AW784" s="162" t="s">
        <v>19</v>
      </c>
      <c r="AX784" s="154">
        <v>5.91</v>
      </c>
      <c r="AY784" s="162" t="s">
        <v>19</v>
      </c>
      <c r="AZ784" s="162" t="s">
        <v>19</v>
      </c>
      <c r="BA784" s="162" t="s">
        <v>19</v>
      </c>
      <c r="BB784" s="162" t="s">
        <v>19</v>
      </c>
      <c r="BC784" s="162" t="s">
        <v>19</v>
      </c>
      <c r="BD784" s="192"/>
      <c r="BE784" s="192" t="s">
        <v>19</v>
      </c>
      <c r="BF784" s="192" t="s">
        <v>19</v>
      </c>
      <c r="BG784" s="192" t="s">
        <v>19</v>
      </c>
      <c r="BH784" s="192" t="s">
        <v>19</v>
      </c>
      <c r="BI784" s="192" t="s">
        <v>19</v>
      </c>
      <c r="BJ784" s="192"/>
      <c r="BK784" s="192" t="s">
        <v>19</v>
      </c>
      <c r="BL784" s="192" t="s">
        <v>19</v>
      </c>
      <c r="BM784" s="192" t="s">
        <v>19</v>
      </c>
      <c r="BN784" s="192" t="s">
        <v>19</v>
      </c>
      <c r="BO784" s="192" t="s">
        <v>19</v>
      </c>
      <c r="BP784" s="194"/>
      <c r="BQ784" s="192" t="s">
        <v>19</v>
      </c>
      <c r="BR784" s="192" t="s">
        <v>19</v>
      </c>
      <c r="BS784" s="192" t="s">
        <v>3276</v>
      </c>
      <c r="BT784" s="192" t="s">
        <v>19</v>
      </c>
      <c r="BU784" s="195" t="b">
        <v>0</v>
      </c>
      <c r="BV784" s="195" t="b">
        <v>0</v>
      </c>
      <c r="BW784" s="195" t="b">
        <v>0</v>
      </c>
      <c r="BX784" s="193">
        <v>76.1</v>
      </c>
      <c r="BY784" s="197">
        <v>0.0030902777777777777</v>
      </c>
      <c r="BZ784" s="193">
        <v>195209.0</v>
      </c>
      <c r="CA784" s="193">
        <v>146.0</v>
      </c>
      <c r="CB784" s="192" t="s">
        <v>19</v>
      </c>
      <c r="CJ784" s="192"/>
      <c r="CK784" s="192"/>
      <c r="CL784" s="193">
        <v>8.61</v>
      </c>
      <c r="CM784" s="192"/>
      <c r="CN784" s="192"/>
      <c r="CO784" s="192"/>
      <c r="CP784" s="192"/>
      <c r="CQ784" s="192"/>
      <c r="CR784" s="192"/>
      <c r="CS784" s="192"/>
      <c r="CT784" s="192" t="s">
        <v>3270</v>
      </c>
    </row>
    <row r="785">
      <c r="A785" s="7" t="s">
        <v>3658</v>
      </c>
      <c r="B785" s="132" t="b">
        <v>1</v>
      </c>
      <c r="C785" s="162"/>
      <c r="D785" s="163" t="s">
        <v>3659</v>
      </c>
      <c r="E785" s="67" t="s">
        <v>350</v>
      </c>
      <c r="F785" s="133" t="s">
        <v>3266</v>
      </c>
      <c r="G785" s="162" t="s">
        <v>3660</v>
      </c>
      <c r="H785" s="162" t="s">
        <v>3661</v>
      </c>
      <c r="I785" s="7"/>
      <c r="J785" s="7"/>
      <c r="K785" s="7" t="s">
        <v>19</v>
      </c>
      <c r="L785" s="7" t="s">
        <v>19</v>
      </c>
      <c r="M785" s="7" t="s">
        <v>799</v>
      </c>
      <c r="N785" s="7" t="str">
        <f t="shared" si="5"/>
        <v>FALSE</v>
      </c>
      <c r="O785" s="162" t="s">
        <v>3291</v>
      </c>
      <c r="P785" s="162" t="s">
        <v>3292</v>
      </c>
      <c r="Q785" s="162" t="s">
        <v>3293</v>
      </c>
      <c r="R785" s="162" t="s">
        <v>559</v>
      </c>
      <c r="S785" s="162" t="s">
        <v>1588</v>
      </c>
      <c r="T785" s="198">
        <v>41.84619414</v>
      </c>
      <c r="U785" s="199">
        <v>-83.26799244</v>
      </c>
      <c r="V785" s="191" t="s">
        <v>3645</v>
      </c>
      <c r="W785" s="192" t="s">
        <v>19</v>
      </c>
      <c r="X785" s="192" t="s">
        <v>805</v>
      </c>
      <c r="Y785" s="192" t="s">
        <v>19</v>
      </c>
      <c r="Z785" s="192" t="s">
        <v>879</v>
      </c>
      <c r="AA785" s="192" t="s">
        <v>880</v>
      </c>
      <c r="AB785" s="193">
        <v>2.5</v>
      </c>
      <c r="AC785" s="192" t="s">
        <v>16</v>
      </c>
      <c r="AD785" s="193"/>
      <c r="AE785" s="192" t="s">
        <v>16</v>
      </c>
      <c r="AF785" s="193">
        <v>5.0</v>
      </c>
      <c r="AG785" s="192" t="s">
        <v>19</v>
      </c>
      <c r="AH785" s="193">
        <v>24.8</v>
      </c>
      <c r="AI785" s="192" t="s">
        <v>19</v>
      </c>
      <c r="AJ785" s="192" t="s">
        <v>19</v>
      </c>
      <c r="AK785" s="192"/>
      <c r="AL785" s="192" t="s">
        <v>19</v>
      </c>
      <c r="AM785" s="162" t="s">
        <v>19</v>
      </c>
      <c r="AN785" s="162" t="s">
        <v>19</v>
      </c>
      <c r="AO785" s="154">
        <v>9.34</v>
      </c>
      <c r="AP785" s="162" t="s">
        <v>19</v>
      </c>
      <c r="AQ785" s="162" t="s">
        <v>19</v>
      </c>
      <c r="AR785" s="162" t="s">
        <v>19</v>
      </c>
      <c r="AS785" s="162" t="s">
        <v>19</v>
      </c>
      <c r="AT785" s="162" t="s">
        <v>19</v>
      </c>
      <c r="AU785" s="162" t="s">
        <v>19</v>
      </c>
      <c r="AV785" s="162" t="s">
        <v>19</v>
      </c>
      <c r="AW785" s="162" t="s">
        <v>19</v>
      </c>
      <c r="AX785" s="154">
        <v>5.91</v>
      </c>
      <c r="AY785" s="162" t="s">
        <v>19</v>
      </c>
      <c r="AZ785" s="162" t="s">
        <v>19</v>
      </c>
      <c r="BA785" s="162" t="s">
        <v>19</v>
      </c>
      <c r="BB785" s="162" t="s">
        <v>19</v>
      </c>
      <c r="BC785" s="162" t="s">
        <v>19</v>
      </c>
      <c r="BD785" s="192"/>
      <c r="BE785" s="192" t="s">
        <v>19</v>
      </c>
      <c r="BF785" s="192" t="s">
        <v>19</v>
      </c>
      <c r="BG785" s="192" t="s">
        <v>19</v>
      </c>
      <c r="BH785" s="192" t="s">
        <v>19</v>
      </c>
      <c r="BI785" s="192" t="s">
        <v>19</v>
      </c>
      <c r="BJ785" s="192"/>
      <c r="BK785" s="192" t="s">
        <v>19</v>
      </c>
      <c r="BL785" s="192" t="s">
        <v>19</v>
      </c>
      <c r="BM785" s="192" t="s">
        <v>19</v>
      </c>
      <c r="BN785" s="192" t="s">
        <v>19</v>
      </c>
      <c r="BO785" s="192" t="s">
        <v>19</v>
      </c>
      <c r="BP785" s="194"/>
      <c r="BQ785" s="192" t="s">
        <v>19</v>
      </c>
      <c r="BR785" s="192" t="s">
        <v>19</v>
      </c>
      <c r="BS785" s="192" t="s">
        <v>3276</v>
      </c>
      <c r="BT785" s="192" t="s">
        <v>19</v>
      </c>
      <c r="BU785" s="195" t="b">
        <v>0</v>
      </c>
      <c r="BV785" s="195" t="b">
        <v>0</v>
      </c>
      <c r="BW785" s="195" t="b">
        <v>0</v>
      </c>
      <c r="BX785" s="193">
        <v>76.1</v>
      </c>
      <c r="BY785" s="197">
        <v>0.0030902777777777777</v>
      </c>
      <c r="BZ785" s="193">
        <v>195209.0</v>
      </c>
      <c r="CA785" s="193">
        <v>146.0</v>
      </c>
      <c r="CB785" s="192" t="s">
        <v>19</v>
      </c>
      <c r="CJ785" s="192"/>
      <c r="CK785" s="192"/>
      <c r="CL785" s="193">
        <v>8.61</v>
      </c>
      <c r="CM785" s="192"/>
      <c r="CN785" s="192"/>
      <c r="CO785" s="192"/>
      <c r="CP785" s="192"/>
      <c r="CQ785" s="192"/>
      <c r="CR785" s="192"/>
      <c r="CS785" s="192"/>
      <c r="CT785" s="192" t="s">
        <v>3294</v>
      </c>
    </row>
    <row r="786">
      <c r="A786" s="7" t="s">
        <v>3662</v>
      </c>
      <c r="B786" s="132" t="b">
        <v>1</v>
      </c>
      <c r="C786" s="162"/>
      <c r="D786" s="163" t="s">
        <v>3663</v>
      </c>
      <c r="E786" s="67" t="s">
        <v>350</v>
      </c>
      <c r="F786" s="133" t="s">
        <v>3266</v>
      </c>
      <c r="G786" s="162" t="s">
        <v>3664</v>
      </c>
      <c r="H786" s="162" t="s">
        <v>3665</v>
      </c>
      <c r="I786" s="7"/>
      <c r="J786" s="7"/>
      <c r="K786" s="7" t="s">
        <v>19</v>
      </c>
      <c r="L786" s="7" t="s">
        <v>19</v>
      </c>
      <c r="M786" s="7" t="s">
        <v>560</v>
      </c>
      <c r="N786" s="7" t="str">
        <f t="shared" si="5"/>
        <v>FALSE</v>
      </c>
      <c r="O786" s="162" t="s">
        <v>16</v>
      </c>
      <c r="P786" s="162" t="s">
        <v>16</v>
      </c>
      <c r="Q786" s="162" t="s">
        <v>16</v>
      </c>
      <c r="R786" s="162" t="s">
        <v>559</v>
      </c>
      <c r="S786" s="162" t="s">
        <v>1588</v>
      </c>
      <c r="T786" s="198">
        <v>41.84619414</v>
      </c>
      <c r="U786" s="199">
        <v>-83.26799244</v>
      </c>
      <c r="V786" s="191" t="s">
        <v>3645</v>
      </c>
      <c r="W786" s="192" t="s">
        <v>19</v>
      </c>
      <c r="X786" s="192" t="s">
        <v>805</v>
      </c>
      <c r="Y786" s="192" t="s">
        <v>19</v>
      </c>
      <c r="Z786" s="192" t="s">
        <v>879</v>
      </c>
      <c r="AA786" s="192" t="s">
        <v>880</v>
      </c>
      <c r="AB786" s="193">
        <v>2.5</v>
      </c>
      <c r="AC786" s="192" t="s">
        <v>16</v>
      </c>
      <c r="AD786" s="193"/>
      <c r="AE786" s="192" t="s">
        <v>16</v>
      </c>
      <c r="AF786" s="193">
        <v>5.0</v>
      </c>
      <c r="AG786" s="192" t="s">
        <v>19</v>
      </c>
      <c r="AH786" s="193">
        <v>24.8</v>
      </c>
      <c r="AI786" s="192" t="s">
        <v>19</v>
      </c>
      <c r="AJ786" s="192" t="s">
        <v>19</v>
      </c>
      <c r="AK786" s="192"/>
      <c r="AL786" s="192" t="s">
        <v>19</v>
      </c>
      <c r="AM786" s="162" t="s">
        <v>19</v>
      </c>
      <c r="AN786" s="162" t="s">
        <v>19</v>
      </c>
      <c r="AO786" s="154">
        <v>9.34</v>
      </c>
      <c r="AP786" s="162" t="s">
        <v>19</v>
      </c>
      <c r="AQ786" s="162" t="s">
        <v>19</v>
      </c>
      <c r="AR786" s="162" t="s">
        <v>19</v>
      </c>
      <c r="AS786" s="162" t="s">
        <v>19</v>
      </c>
      <c r="AT786" s="162" t="s">
        <v>19</v>
      </c>
      <c r="AU786" s="162" t="s">
        <v>19</v>
      </c>
      <c r="AV786" s="162" t="s">
        <v>19</v>
      </c>
      <c r="AW786" s="162" t="s">
        <v>19</v>
      </c>
      <c r="AX786" s="154">
        <v>5.91</v>
      </c>
      <c r="AY786" s="162" t="s">
        <v>19</v>
      </c>
      <c r="AZ786" s="162" t="s">
        <v>19</v>
      </c>
      <c r="BA786" s="162" t="s">
        <v>19</v>
      </c>
      <c r="BB786" s="162" t="s">
        <v>19</v>
      </c>
      <c r="BC786" s="162" t="s">
        <v>19</v>
      </c>
      <c r="BD786" s="192"/>
      <c r="BE786" s="192" t="s">
        <v>19</v>
      </c>
      <c r="BF786" s="192" t="s">
        <v>19</v>
      </c>
      <c r="BG786" s="192" t="s">
        <v>19</v>
      </c>
      <c r="BH786" s="192" t="s">
        <v>19</v>
      </c>
      <c r="BI786" s="192" t="s">
        <v>19</v>
      </c>
      <c r="BJ786" s="192"/>
      <c r="BK786" s="192" t="s">
        <v>19</v>
      </c>
      <c r="BL786" s="192" t="s">
        <v>19</v>
      </c>
      <c r="BM786" s="192" t="s">
        <v>19</v>
      </c>
      <c r="BN786" s="192" t="s">
        <v>19</v>
      </c>
      <c r="BO786" s="192" t="s">
        <v>19</v>
      </c>
      <c r="BP786" s="194"/>
      <c r="BQ786" s="192" t="s">
        <v>19</v>
      </c>
      <c r="BR786" s="192" t="s">
        <v>19</v>
      </c>
      <c r="BS786" s="192" t="s">
        <v>3276</v>
      </c>
      <c r="BT786" s="192" t="s">
        <v>19</v>
      </c>
      <c r="BU786" s="195" t="b">
        <v>0</v>
      </c>
      <c r="BV786" s="195" t="b">
        <v>0</v>
      </c>
      <c r="BW786" s="195" t="b">
        <v>0</v>
      </c>
      <c r="BX786" s="193">
        <v>76.1</v>
      </c>
      <c r="BY786" s="197">
        <v>0.0030902777777777777</v>
      </c>
      <c r="BZ786" s="193">
        <v>195209.0</v>
      </c>
      <c r="CA786" s="193">
        <v>146.0</v>
      </c>
      <c r="CB786" s="192" t="s">
        <v>19</v>
      </c>
      <c r="CJ786" s="192"/>
      <c r="CK786" s="192"/>
      <c r="CL786" s="193">
        <v>8.61</v>
      </c>
      <c r="CM786" s="192"/>
      <c r="CN786" s="192"/>
      <c r="CO786" s="192"/>
      <c r="CP786" s="192"/>
      <c r="CQ786" s="192"/>
      <c r="CR786" s="192"/>
      <c r="CS786" s="192"/>
      <c r="CT786" s="192" t="s">
        <v>3286</v>
      </c>
    </row>
    <row r="787">
      <c r="A787" s="7" t="s">
        <v>3666</v>
      </c>
      <c r="B787" s="132" t="b">
        <v>1</v>
      </c>
      <c r="C787" s="162"/>
      <c r="D787" s="163" t="s">
        <v>3667</v>
      </c>
      <c r="E787" s="67" t="s">
        <v>350</v>
      </c>
      <c r="F787" s="133" t="s">
        <v>3266</v>
      </c>
      <c r="G787" s="162" t="s">
        <v>3668</v>
      </c>
      <c r="H787" s="162" t="s">
        <v>3669</v>
      </c>
      <c r="I787" s="7"/>
      <c r="J787" s="7"/>
      <c r="K787" s="7" t="s">
        <v>19</v>
      </c>
      <c r="L787" s="7" t="s">
        <v>19</v>
      </c>
      <c r="M787" s="7" t="s">
        <v>799</v>
      </c>
      <c r="N787" s="7" t="str">
        <f t="shared" si="5"/>
        <v>FALSE</v>
      </c>
      <c r="O787" s="162" t="s">
        <v>488</v>
      </c>
      <c r="P787" s="162" t="s">
        <v>3269</v>
      </c>
      <c r="Q787" s="162" t="s">
        <v>1823</v>
      </c>
      <c r="R787" s="162" t="s">
        <v>559</v>
      </c>
      <c r="S787" s="162" t="s">
        <v>1588</v>
      </c>
      <c r="T787" s="198">
        <v>41.85046938</v>
      </c>
      <c r="U787" s="199">
        <v>-83.19494729</v>
      </c>
      <c r="V787" s="191" t="s">
        <v>3670</v>
      </c>
      <c r="W787" s="192" t="s">
        <v>19</v>
      </c>
      <c r="X787" s="192" t="s">
        <v>805</v>
      </c>
      <c r="Y787" s="192" t="s">
        <v>19</v>
      </c>
      <c r="Z787" s="192" t="s">
        <v>879</v>
      </c>
      <c r="AA787" s="192" t="s">
        <v>880</v>
      </c>
      <c r="AB787" s="193">
        <v>2.53</v>
      </c>
      <c r="AC787" s="192" t="s">
        <v>16</v>
      </c>
      <c r="AD787" s="193"/>
      <c r="AE787" s="193">
        <v>5.0</v>
      </c>
      <c r="AF787" s="193">
        <v>0.22</v>
      </c>
      <c r="AG787" s="192" t="s">
        <v>19</v>
      </c>
      <c r="AH787" s="193">
        <v>24.57</v>
      </c>
      <c r="AI787" s="192" t="s">
        <v>19</v>
      </c>
      <c r="AJ787" s="192" t="s">
        <v>19</v>
      </c>
      <c r="AK787" s="192"/>
      <c r="AL787" s="192" t="s">
        <v>19</v>
      </c>
      <c r="AM787" s="162" t="s">
        <v>19</v>
      </c>
      <c r="AN787" s="162" t="s">
        <v>19</v>
      </c>
      <c r="AO787" s="154">
        <v>8.61</v>
      </c>
      <c r="AP787" s="162" t="s">
        <v>19</v>
      </c>
      <c r="AQ787" s="162" t="s">
        <v>19</v>
      </c>
      <c r="AR787" s="162" t="s">
        <v>19</v>
      </c>
      <c r="AS787" s="162" t="s">
        <v>19</v>
      </c>
      <c r="AT787" s="162" t="s">
        <v>19</v>
      </c>
      <c r="AU787" s="162" t="s">
        <v>19</v>
      </c>
      <c r="AV787" s="162" t="s">
        <v>19</v>
      </c>
      <c r="AW787" s="162" t="s">
        <v>19</v>
      </c>
      <c r="AX787" s="154">
        <v>4.93</v>
      </c>
      <c r="AY787" s="162" t="s">
        <v>19</v>
      </c>
      <c r="AZ787" s="162" t="s">
        <v>19</v>
      </c>
      <c r="BA787" s="162" t="s">
        <v>19</v>
      </c>
      <c r="BB787" s="162" t="s">
        <v>19</v>
      </c>
      <c r="BC787" s="162" t="s">
        <v>19</v>
      </c>
      <c r="BD787" s="192"/>
      <c r="BE787" s="192" t="s">
        <v>19</v>
      </c>
      <c r="BF787" s="192" t="s">
        <v>19</v>
      </c>
      <c r="BG787" s="192" t="s">
        <v>19</v>
      </c>
      <c r="BH787" s="192" t="s">
        <v>19</v>
      </c>
      <c r="BI787" s="192" t="s">
        <v>19</v>
      </c>
      <c r="BJ787" s="192"/>
      <c r="BK787" s="192" t="s">
        <v>19</v>
      </c>
      <c r="BL787" s="192" t="s">
        <v>19</v>
      </c>
      <c r="BM787" s="192" t="s">
        <v>19</v>
      </c>
      <c r="BN787" s="192" t="s">
        <v>19</v>
      </c>
      <c r="BO787" s="192" t="s">
        <v>19</v>
      </c>
      <c r="BP787" s="194"/>
      <c r="BQ787" s="192" t="s">
        <v>19</v>
      </c>
      <c r="BR787" s="192" t="s">
        <v>19</v>
      </c>
      <c r="BS787" s="192" t="s">
        <v>3276</v>
      </c>
      <c r="BT787" s="192" t="s">
        <v>19</v>
      </c>
      <c r="BU787" s="195" t="b">
        <v>0</v>
      </c>
      <c r="BV787" s="195" t="b">
        <v>0</v>
      </c>
      <c r="BW787" s="195" t="b">
        <v>0</v>
      </c>
      <c r="BX787" s="193">
        <v>176.6</v>
      </c>
      <c r="BY787" s="197">
        <v>0.007604166666666667</v>
      </c>
      <c r="BZ787" s="192" t="s">
        <v>19</v>
      </c>
      <c r="CA787" s="192" t="s">
        <v>19</v>
      </c>
      <c r="CB787" s="192" t="s">
        <v>19</v>
      </c>
      <c r="CJ787" s="192"/>
      <c r="CK787" s="192"/>
      <c r="CL787" s="193">
        <v>137.14</v>
      </c>
      <c r="CM787" s="192"/>
      <c r="CN787" s="192"/>
      <c r="CO787" s="192"/>
      <c r="CP787" s="192"/>
      <c r="CQ787" s="192"/>
      <c r="CR787" s="192"/>
      <c r="CS787" s="192"/>
      <c r="CT787" s="192" t="s">
        <v>3270</v>
      </c>
    </row>
    <row r="788">
      <c r="A788" s="7" t="s">
        <v>3671</v>
      </c>
      <c r="B788" s="132" t="b">
        <v>1</v>
      </c>
      <c r="C788" s="162"/>
      <c r="D788" s="163" t="s">
        <v>3672</v>
      </c>
      <c r="E788" s="67" t="s">
        <v>350</v>
      </c>
      <c r="F788" s="133" t="s">
        <v>3266</v>
      </c>
      <c r="G788" s="162" t="s">
        <v>3673</v>
      </c>
      <c r="H788" s="162" t="s">
        <v>3674</v>
      </c>
      <c r="I788" s="7"/>
      <c r="J788" s="7"/>
      <c r="K788" s="7" t="s">
        <v>19</v>
      </c>
      <c r="L788" s="7" t="s">
        <v>19</v>
      </c>
      <c r="M788" s="7" t="s">
        <v>799</v>
      </c>
      <c r="N788" s="7" t="str">
        <f t="shared" si="5"/>
        <v>FALSE</v>
      </c>
      <c r="O788" s="162" t="s">
        <v>3291</v>
      </c>
      <c r="P788" s="162" t="s">
        <v>3292</v>
      </c>
      <c r="Q788" s="162" t="s">
        <v>3293</v>
      </c>
      <c r="R788" s="162" t="s">
        <v>559</v>
      </c>
      <c r="S788" s="162" t="s">
        <v>1588</v>
      </c>
      <c r="T788" s="198">
        <v>41.85046938</v>
      </c>
      <c r="U788" s="199">
        <v>-83.19494729</v>
      </c>
      <c r="V788" s="191" t="s">
        <v>3670</v>
      </c>
      <c r="W788" s="192" t="s">
        <v>19</v>
      </c>
      <c r="X788" s="192" t="s">
        <v>805</v>
      </c>
      <c r="Y788" s="192" t="s">
        <v>19</v>
      </c>
      <c r="Z788" s="192" t="s">
        <v>879</v>
      </c>
      <c r="AA788" s="192" t="s">
        <v>880</v>
      </c>
      <c r="AB788" s="193">
        <v>2.53</v>
      </c>
      <c r="AC788" s="192" t="s">
        <v>16</v>
      </c>
      <c r="AD788" s="193"/>
      <c r="AE788" s="193">
        <v>5.0</v>
      </c>
      <c r="AF788" s="193">
        <v>0.22</v>
      </c>
      <c r="AG788" s="192" t="s">
        <v>19</v>
      </c>
      <c r="AH788" s="193">
        <v>24.57</v>
      </c>
      <c r="AI788" s="192" t="s">
        <v>19</v>
      </c>
      <c r="AJ788" s="192" t="s">
        <v>19</v>
      </c>
      <c r="AK788" s="192"/>
      <c r="AL788" s="192" t="s">
        <v>19</v>
      </c>
      <c r="AM788" s="162" t="s">
        <v>19</v>
      </c>
      <c r="AN788" s="162" t="s">
        <v>19</v>
      </c>
      <c r="AO788" s="154">
        <v>8.61</v>
      </c>
      <c r="AP788" s="162" t="s">
        <v>19</v>
      </c>
      <c r="AQ788" s="162" t="s">
        <v>19</v>
      </c>
      <c r="AR788" s="162" t="s">
        <v>19</v>
      </c>
      <c r="AS788" s="162" t="s">
        <v>19</v>
      </c>
      <c r="AT788" s="162" t="s">
        <v>19</v>
      </c>
      <c r="AU788" s="162" t="s">
        <v>19</v>
      </c>
      <c r="AV788" s="162" t="s">
        <v>19</v>
      </c>
      <c r="AW788" s="162" t="s">
        <v>19</v>
      </c>
      <c r="AX788" s="154">
        <v>4.93</v>
      </c>
      <c r="AY788" s="162" t="s">
        <v>19</v>
      </c>
      <c r="AZ788" s="162" t="s">
        <v>19</v>
      </c>
      <c r="BA788" s="162" t="s">
        <v>19</v>
      </c>
      <c r="BB788" s="162" t="s">
        <v>19</v>
      </c>
      <c r="BC788" s="162" t="s">
        <v>19</v>
      </c>
      <c r="BD788" s="192"/>
      <c r="BE788" s="192" t="s">
        <v>19</v>
      </c>
      <c r="BF788" s="192" t="s">
        <v>19</v>
      </c>
      <c r="BG788" s="192" t="s">
        <v>19</v>
      </c>
      <c r="BH788" s="192" t="s">
        <v>19</v>
      </c>
      <c r="BI788" s="192" t="s">
        <v>19</v>
      </c>
      <c r="BJ788" s="192"/>
      <c r="BK788" s="192" t="s">
        <v>19</v>
      </c>
      <c r="BL788" s="192" t="s">
        <v>19</v>
      </c>
      <c r="BM788" s="192" t="s">
        <v>19</v>
      </c>
      <c r="BN788" s="192" t="s">
        <v>19</v>
      </c>
      <c r="BO788" s="192" t="s">
        <v>19</v>
      </c>
      <c r="BP788" s="194"/>
      <c r="BQ788" s="192" t="s">
        <v>19</v>
      </c>
      <c r="BR788" s="192" t="s">
        <v>19</v>
      </c>
      <c r="BS788" s="192" t="s">
        <v>3276</v>
      </c>
      <c r="BT788" s="192" t="s">
        <v>19</v>
      </c>
      <c r="BU788" s="195" t="b">
        <v>0</v>
      </c>
      <c r="BV788" s="195" t="b">
        <v>0</v>
      </c>
      <c r="BW788" s="195" t="b">
        <v>0</v>
      </c>
      <c r="BX788" s="193">
        <v>176.6</v>
      </c>
      <c r="BY788" s="197">
        <v>0.007604166666666667</v>
      </c>
      <c r="BZ788" s="192" t="s">
        <v>19</v>
      </c>
      <c r="CA788" s="192" t="s">
        <v>19</v>
      </c>
      <c r="CB788" s="192" t="s">
        <v>19</v>
      </c>
      <c r="CJ788" s="192"/>
      <c r="CK788" s="192"/>
      <c r="CL788" s="193">
        <v>137.14</v>
      </c>
      <c r="CM788" s="192"/>
      <c r="CN788" s="192"/>
      <c r="CO788" s="192"/>
      <c r="CP788" s="192"/>
      <c r="CQ788" s="192"/>
      <c r="CR788" s="192"/>
      <c r="CS788" s="192"/>
      <c r="CT788" s="192" t="s">
        <v>3294</v>
      </c>
    </row>
    <row r="789">
      <c r="A789" s="7" t="s">
        <v>3675</v>
      </c>
      <c r="B789" s="132" t="b">
        <v>1</v>
      </c>
      <c r="C789" s="162"/>
      <c r="D789" s="163" t="s">
        <v>3676</v>
      </c>
      <c r="E789" s="67" t="s">
        <v>350</v>
      </c>
      <c r="F789" s="133" t="s">
        <v>3266</v>
      </c>
      <c r="G789" s="162" t="s">
        <v>3677</v>
      </c>
      <c r="H789" s="162" t="s">
        <v>3678</v>
      </c>
      <c r="I789" s="7"/>
      <c r="J789" s="7"/>
      <c r="K789" s="7" t="s">
        <v>19</v>
      </c>
      <c r="L789" s="7" t="s">
        <v>19</v>
      </c>
      <c r="M789" s="7" t="s">
        <v>560</v>
      </c>
      <c r="N789" s="7" t="str">
        <f t="shared" si="5"/>
        <v>FALSE</v>
      </c>
      <c r="O789" s="162" t="s">
        <v>16</v>
      </c>
      <c r="P789" s="162" t="s">
        <v>16</v>
      </c>
      <c r="Q789" s="162" t="s">
        <v>16</v>
      </c>
      <c r="R789" s="162" t="s">
        <v>559</v>
      </c>
      <c r="S789" s="162" t="s">
        <v>1588</v>
      </c>
      <c r="T789" s="198">
        <v>41.85046938</v>
      </c>
      <c r="U789" s="199">
        <v>-83.19494729</v>
      </c>
      <c r="V789" s="191" t="s">
        <v>3670</v>
      </c>
      <c r="W789" s="192" t="s">
        <v>19</v>
      </c>
      <c r="X789" s="192" t="s">
        <v>805</v>
      </c>
      <c r="Y789" s="192" t="s">
        <v>19</v>
      </c>
      <c r="Z789" s="192" t="s">
        <v>879</v>
      </c>
      <c r="AA789" s="192" t="s">
        <v>880</v>
      </c>
      <c r="AB789" s="193">
        <v>2.53</v>
      </c>
      <c r="AC789" s="192" t="s">
        <v>16</v>
      </c>
      <c r="AD789" s="193"/>
      <c r="AE789" s="193">
        <v>5.0</v>
      </c>
      <c r="AF789" s="193">
        <v>0.22</v>
      </c>
      <c r="AG789" s="192" t="s">
        <v>19</v>
      </c>
      <c r="AH789" s="193">
        <v>24.57</v>
      </c>
      <c r="AI789" s="192" t="s">
        <v>19</v>
      </c>
      <c r="AJ789" s="192" t="s">
        <v>19</v>
      </c>
      <c r="AK789" s="192"/>
      <c r="AL789" s="192" t="s">
        <v>19</v>
      </c>
      <c r="AM789" s="162" t="s">
        <v>19</v>
      </c>
      <c r="AN789" s="162" t="s">
        <v>19</v>
      </c>
      <c r="AO789" s="154">
        <v>8.61</v>
      </c>
      <c r="AP789" s="162" t="s">
        <v>19</v>
      </c>
      <c r="AQ789" s="162" t="s">
        <v>19</v>
      </c>
      <c r="AR789" s="162" t="s">
        <v>19</v>
      </c>
      <c r="AS789" s="162" t="s">
        <v>19</v>
      </c>
      <c r="AT789" s="162" t="s">
        <v>19</v>
      </c>
      <c r="AU789" s="162" t="s">
        <v>19</v>
      </c>
      <c r="AV789" s="162" t="s">
        <v>19</v>
      </c>
      <c r="AW789" s="162" t="s">
        <v>19</v>
      </c>
      <c r="AX789" s="154">
        <v>4.93</v>
      </c>
      <c r="AY789" s="162" t="s">
        <v>19</v>
      </c>
      <c r="AZ789" s="162" t="s">
        <v>19</v>
      </c>
      <c r="BA789" s="162" t="s">
        <v>19</v>
      </c>
      <c r="BB789" s="162" t="s">
        <v>19</v>
      </c>
      <c r="BC789" s="162" t="s">
        <v>19</v>
      </c>
      <c r="BD789" s="192"/>
      <c r="BE789" s="192" t="s">
        <v>19</v>
      </c>
      <c r="BF789" s="192" t="s">
        <v>19</v>
      </c>
      <c r="BG789" s="192" t="s">
        <v>19</v>
      </c>
      <c r="BH789" s="192" t="s">
        <v>19</v>
      </c>
      <c r="BI789" s="192" t="s">
        <v>19</v>
      </c>
      <c r="BJ789" s="192"/>
      <c r="BK789" s="192" t="s">
        <v>19</v>
      </c>
      <c r="BL789" s="192" t="s">
        <v>19</v>
      </c>
      <c r="BM789" s="192" t="s">
        <v>19</v>
      </c>
      <c r="BN789" s="192" t="s">
        <v>19</v>
      </c>
      <c r="BO789" s="192" t="s">
        <v>19</v>
      </c>
      <c r="BP789" s="194"/>
      <c r="BQ789" s="192" t="s">
        <v>19</v>
      </c>
      <c r="BR789" s="192" t="s">
        <v>19</v>
      </c>
      <c r="BS789" s="192" t="s">
        <v>3276</v>
      </c>
      <c r="BT789" s="192" t="s">
        <v>19</v>
      </c>
      <c r="BU789" s="195" t="b">
        <v>0</v>
      </c>
      <c r="BV789" s="195" t="b">
        <v>0</v>
      </c>
      <c r="BW789" s="195" t="b">
        <v>0</v>
      </c>
      <c r="BX789" s="193">
        <v>176.6</v>
      </c>
      <c r="BY789" s="197">
        <v>0.007604166666666667</v>
      </c>
      <c r="BZ789" s="192" t="s">
        <v>19</v>
      </c>
      <c r="CA789" s="192" t="s">
        <v>19</v>
      </c>
      <c r="CB789" s="192" t="s">
        <v>19</v>
      </c>
      <c r="CJ789" s="192"/>
      <c r="CK789" s="192"/>
      <c r="CL789" s="193">
        <v>137.14</v>
      </c>
      <c r="CM789" s="192"/>
      <c r="CN789" s="192"/>
      <c r="CO789" s="192"/>
      <c r="CP789" s="192"/>
      <c r="CQ789" s="192"/>
      <c r="CR789" s="192"/>
      <c r="CS789" s="192"/>
      <c r="CT789" s="192" t="s">
        <v>3286</v>
      </c>
    </row>
    <row r="790">
      <c r="A790" s="7" t="s">
        <v>3679</v>
      </c>
      <c r="B790" s="132" t="b">
        <v>1</v>
      </c>
      <c r="C790" s="162"/>
      <c r="D790" s="163" t="s">
        <v>3680</v>
      </c>
      <c r="E790" s="67" t="s">
        <v>350</v>
      </c>
      <c r="F790" s="133" t="s">
        <v>3266</v>
      </c>
      <c r="G790" s="162" t="s">
        <v>3681</v>
      </c>
      <c r="H790" s="162" t="s">
        <v>3682</v>
      </c>
      <c r="I790" s="7"/>
      <c r="J790" s="7"/>
      <c r="K790" s="7" t="s">
        <v>19</v>
      </c>
      <c r="L790" s="7" t="s">
        <v>19</v>
      </c>
      <c r="M790" s="7" t="s">
        <v>799</v>
      </c>
      <c r="N790" s="7" t="str">
        <f t="shared" si="5"/>
        <v>FALSE</v>
      </c>
      <c r="O790" s="162" t="s">
        <v>488</v>
      </c>
      <c r="P790" s="162" t="s">
        <v>3269</v>
      </c>
      <c r="Q790" s="162" t="s">
        <v>1823</v>
      </c>
      <c r="R790" s="162" t="s">
        <v>559</v>
      </c>
      <c r="S790" s="162" t="s">
        <v>1588</v>
      </c>
      <c r="T790" s="198">
        <v>41.85046938</v>
      </c>
      <c r="U790" s="199">
        <v>-83.19494729</v>
      </c>
      <c r="V790" s="191" t="s">
        <v>3670</v>
      </c>
      <c r="W790" s="192" t="s">
        <v>19</v>
      </c>
      <c r="X790" s="192" t="s">
        <v>805</v>
      </c>
      <c r="Y790" s="192" t="s">
        <v>19</v>
      </c>
      <c r="Z790" s="192" t="s">
        <v>879</v>
      </c>
      <c r="AA790" s="192" t="s">
        <v>880</v>
      </c>
      <c r="AB790" s="193">
        <v>2.53</v>
      </c>
      <c r="AC790" s="192" t="s">
        <v>16</v>
      </c>
      <c r="AD790" s="193"/>
      <c r="AE790" s="192" t="s">
        <v>16</v>
      </c>
      <c r="AF790" s="193">
        <v>5.0</v>
      </c>
      <c r="AG790" s="192" t="s">
        <v>19</v>
      </c>
      <c r="AH790" s="193">
        <v>24.57</v>
      </c>
      <c r="AI790" s="192" t="s">
        <v>19</v>
      </c>
      <c r="AJ790" s="192" t="s">
        <v>19</v>
      </c>
      <c r="AK790" s="192"/>
      <c r="AL790" s="192" t="s">
        <v>19</v>
      </c>
      <c r="AM790" s="162" t="s">
        <v>19</v>
      </c>
      <c r="AN790" s="162" t="s">
        <v>19</v>
      </c>
      <c r="AO790" s="154">
        <v>8.61</v>
      </c>
      <c r="AP790" s="162" t="s">
        <v>19</v>
      </c>
      <c r="AQ790" s="162" t="s">
        <v>19</v>
      </c>
      <c r="AR790" s="162" t="s">
        <v>19</v>
      </c>
      <c r="AS790" s="162" t="s">
        <v>19</v>
      </c>
      <c r="AT790" s="162" t="s">
        <v>19</v>
      </c>
      <c r="AU790" s="162" t="s">
        <v>19</v>
      </c>
      <c r="AV790" s="162" t="s">
        <v>19</v>
      </c>
      <c r="AW790" s="162" t="s">
        <v>19</v>
      </c>
      <c r="AX790" s="154">
        <v>4.93</v>
      </c>
      <c r="AY790" s="162" t="s">
        <v>19</v>
      </c>
      <c r="AZ790" s="162" t="s">
        <v>19</v>
      </c>
      <c r="BA790" s="162" t="s">
        <v>19</v>
      </c>
      <c r="BB790" s="162" t="s">
        <v>19</v>
      </c>
      <c r="BC790" s="162" t="s">
        <v>19</v>
      </c>
      <c r="BD790" s="192"/>
      <c r="BE790" s="192" t="s">
        <v>19</v>
      </c>
      <c r="BF790" s="192" t="s">
        <v>19</v>
      </c>
      <c r="BG790" s="192" t="s">
        <v>19</v>
      </c>
      <c r="BH790" s="192" t="s">
        <v>19</v>
      </c>
      <c r="BI790" s="192" t="s">
        <v>19</v>
      </c>
      <c r="BJ790" s="192"/>
      <c r="BK790" s="192" t="s">
        <v>19</v>
      </c>
      <c r="BL790" s="192" t="s">
        <v>19</v>
      </c>
      <c r="BM790" s="192" t="s">
        <v>19</v>
      </c>
      <c r="BN790" s="192" t="s">
        <v>19</v>
      </c>
      <c r="BO790" s="192" t="s">
        <v>19</v>
      </c>
      <c r="BP790" s="194"/>
      <c r="BQ790" s="192" t="s">
        <v>19</v>
      </c>
      <c r="BR790" s="192" t="s">
        <v>19</v>
      </c>
      <c r="BS790" s="192" t="s">
        <v>3276</v>
      </c>
      <c r="BT790" s="192" t="s">
        <v>19</v>
      </c>
      <c r="BU790" s="195" t="b">
        <v>0</v>
      </c>
      <c r="BV790" s="195" t="b">
        <v>0</v>
      </c>
      <c r="BW790" s="195" t="b">
        <v>0</v>
      </c>
      <c r="BX790" s="193">
        <v>176.6</v>
      </c>
      <c r="BY790" s="197">
        <v>0.007604166666666667</v>
      </c>
      <c r="BZ790" s="193">
        <v>115730.0</v>
      </c>
      <c r="CA790" s="193">
        <v>38.0</v>
      </c>
      <c r="CB790" s="192" t="s">
        <v>19</v>
      </c>
      <c r="CJ790" s="192"/>
      <c r="CK790" s="192"/>
      <c r="CL790" s="193">
        <v>137.14</v>
      </c>
      <c r="CM790" s="192"/>
      <c r="CN790" s="192"/>
      <c r="CO790" s="192"/>
      <c r="CP790" s="192"/>
      <c r="CQ790" s="192"/>
      <c r="CR790" s="192"/>
      <c r="CS790" s="192"/>
      <c r="CT790" s="192" t="s">
        <v>3270</v>
      </c>
    </row>
    <row r="791">
      <c r="A791" s="7" t="s">
        <v>3683</v>
      </c>
      <c r="B791" s="132" t="b">
        <v>1</v>
      </c>
      <c r="C791" s="162"/>
      <c r="D791" s="163" t="s">
        <v>3684</v>
      </c>
      <c r="E791" s="67" t="s">
        <v>350</v>
      </c>
      <c r="F791" s="133" t="s">
        <v>3266</v>
      </c>
      <c r="G791" s="162" t="s">
        <v>3685</v>
      </c>
      <c r="H791" s="162" t="s">
        <v>3686</v>
      </c>
      <c r="I791" s="7"/>
      <c r="J791" s="7"/>
      <c r="K791" s="7" t="s">
        <v>19</v>
      </c>
      <c r="L791" s="7" t="s">
        <v>19</v>
      </c>
      <c r="M791" s="7" t="s">
        <v>799</v>
      </c>
      <c r="N791" s="7" t="str">
        <f t="shared" si="5"/>
        <v>FALSE</v>
      </c>
      <c r="O791" s="162" t="s">
        <v>3291</v>
      </c>
      <c r="P791" s="162" t="s">
        <v>3292</v>
      </c>
      <c r="Q791" s="162" t="s">
        <v>3293</v>
      </c>
      <c r="R791" s="162" t="s">
        <v>559</v>
      </c>
      <c r="S791" s="162" t="s">
        <v>1588</v>
      </c>
      <c r="T791" s="198">
        <v>41.85046938</v>
      </c>
      <c r="U791" s="199">
        <v>-83.19494729</v>
      </c>
      <c r="V791" s="191" t="s">
        <v>3670</v>
      </c>
      <c r="W791" s="192" t="s">
        <v>19</v>
      </c>
      <c r="X791" s="192" t="s">
        <v>805</v>
      </c>
      <c r="Y791" s="192" t="s">
        <v>19</v>
      </c>
      <c r="Z791" s="192" t="s">
        <v>879</v>
      </c>
      <c r="AA791" s="192" t="s">
        <v>880</v>
      </c>
      <c r="AB791" s="193">
        <v>2.53</v>
      </c>
      <c r="AC791" s="192" t="s">
        <v>16</v>
      </c>
      <c r="AD791" s="193"/>
      <c r="AE791" s="192" t="s">
        <v>16</v>
      </c>
      <c r="AF791" s="193">
        <v>5.0</v>
      </c>
      <c r="AG791" s="192" t="s">
        <v>19</v>
      </c>
      <c r="AH791" s="193">
        <v>24.57</v>
      </c>
      <c r="AI791" s="192" t="s">
        <v>19</v>
      </c>
      <c r="AJ791" s="192" t="s">
        <v>19</v>
      </c>
      <c r="AK791" s="192"/>
      <c r="AL791" s="192" t="s">
        <v>19</v>
      </c>
      <c r="AM791" s="162" t="s">
        <v>19</v>
      </c>
      <c r="AN791" s="162" t="s">
        <v>19</v>
      </c>
      <c r="AO791" s="154">
        <v>8.61</v>
      </c>
      <c r="AP791" s="162" t="s">
        <v>19</v>
      </c>
      <c r="AQ791" s="162" t="s">
        <v>19</v>
      </c>
      <c r="AR791" s="162" t="s">
        <v>19</v>
      </c>
      <c r="AS791" s="162" t="s">
        <v>19</v>
      </c>
      <c r="AT791" s="162" t="s">
        <v>19</v>
      </c>
      <c r="AU791" s="162" t="s">
        <v>19</v>
      </c>
      <c r="AV791" s="162" t="s">
        <v>19</v>
      </c>
      <c r="AW791" s="162" t="s">
        <v>19</v>
      </c>
      <c r="AX791" s="154">
        <v>4.93</v>
      </c>
      <c r="AY791" s="162" t="s">
        <v>19</v>
      </c>
      <c r="AZ791" s="162" t="s">
        <v>19</v>
      </c>
      <c r="BA791" s="162" t="s">
        <v>19</v>
      </c>
      <c r="BB791" s="162" t="s">
        <v>19</v>
      </c>
      <c r="BC791" s="162" t="s">
        <v>19</v>
      </c>
      <c r="BD791" s="192"/>
      <c r="BE791" s="192" t="s">
        <v>19</v>
      </c>
      <c r="BF791" s="192" t="s">
        <v>19</v>
      </c>
      <c r="BG791" s="192" t="s">
        <v>19</v>
      </c>
      <c r="BH791" s="192" t="s">
        <v>19</v>
      </c>
      <c r="BI791" s="192" t="s">
        <v>19</v>
      </c>
      <c r="BJ791" s="192"/>
      <c r="BK791" s="192" t="s">
        <v>19</v>
      </c>
      <c r="BL791" s="192" t="s">
        <v>19</v>
      </c>
      <c r="BM791" s="192" t="s">
        <v>19</v>
      </c>
      <c r="BN791" s="192" t="s">
        <v>19</v>
      </c>
      <c r="BO791" s="192" t="s">
        <v>19</v>
      </c>
      <c r="BP791" s="194"/>
      <c r="BQ791" s="192" t="s">
        <v>19</v>
      </c>
      <c r="BR791" s="192" t="s">
        <v>19</v>
      </c>
      <c r="BS791" s="192" t="s">
        <v>3276</v>
      </c>
      <c r="BT791" s="192" t="s">
        <v>19</v>
      </c>
      <c r="BU791" s="195" t="b">
        <v>0</v>
      </c>
      <c r="BV791" s="195" t="b">
        <v>0</v>
      </c>
      <c r="BW791" s="195" t="b">
        <v>0</v>
      </c>
      <c r="BX791" s="193">
        <v>176.6</v>
      </c>
      <c r="BY791" s="197">
        <v>0.007604166666666667</v>
      </c>
      <c r="BZ791" s="193">
        <v>115730.0</v>
      </c>
      <c r="CA791" s="193">
        <v>38.0</v>
      </c>
      <c r="CB791" s="192" t="s">
        <v>19</v>
      </c>
      <c r="CJ791" s="192"/>
      <c r="CK791" s="192"/>
      <c r="CL791" s="193">
        <v>137.14</v>
      </c>
      <c r="CM791" s="192"/>
      <c r="CN791" s="192"/>
      <c r="CO791" s="192"/>
      <c r="CP791" s="192"/>
      <c r="CQ791" s="192"/>
      <c r="CR791" s="192"/>
      <c r="CS791" s="192"/>
      <c r="CT791" s="192" t="s">
        <v>3294</v>
      </c>
    </row>
    <row r="792">
      <c r="A792" s="7" t="s">
        <v>3687</v>
      </c>
      <c r="B792" s="132" t="b">
        <v>1</v>
      </c>
      <c r="C792" s="162"/>
      <c r="D792" s="163" t="s">
        <v>3688</v>
      </c>
      <c r="E792" s="67" t="s">
        <v>350</v>
      </c>
      <c r="F792" s="133" t="s">
        <v>3266</v>
      </c>
      <c r="G792" s="162" t="s">
        <v>3689</v>
      </c>
      <c r="H792" s="162" t="s">
        <v>3690</v>
      </c>
      <c r="I792" s="7"/>
      <c r="J792" s="7"/>
      <c r="K792" s="7" t="s">
        <v>19</v>
      </c>
      <c r="L792" s="7" t="s">
        <v>19</v>
      </c>
      <c r="M792" s="7" t="s">
        <v>560</v>
      </c>
      <c r="N792" s="7" t="str">
        <f t="shared" si="5"/>
        <v>FALSE</v>
      </c>
      <c r="O792" s="162" t="s">
        <v>16</v>
      </c>
      <c r="P792" s="162" t="s">
        <v>16</v>
      </c>
      <c r="Q792" s="162" t="s">
        <v>16</v>
      </c>
      <c r="R792" s="162" t="s">
        <v>559</v>
      </c>
      <c r="S792" s="162" t="s">
        <v>1588</v>
      </c>
      <c r="T792" s="198">
        <v>41.85046938</v>
      </c>
      <c r="U792" s="199">
        <v>-83.19494729</v>
      </c>
      <c r="V792" s="191" t="s">
        <v>3670</v>
      </c>
      <c r="W792" s="192" t="s">
        <v>19</v>
      </c>
      <c r="X792" s="192" t="s">
        <v>805</v>
      </c>
      <c r="Y792" s="192" t="s">
        <v>19</v>
      </c>
      <c r="Z792" s="192" t="s">
        <v>879</v>
      </c>
      <c r="AA792" s="192" t="s">
        <v>880</v>
      </c>
      <c r="AB792" s="193">
        <v>2.53</v>
      </c>
      <c r="AC792" s="192" t="s">
        <v>16</v>
      </c>
      <c r="AD792" s="193"/>
      <c r="AE792" s="192" t="s">
        <v>16</v>
      </c>
      <c r="AF792" s="193">
        <v>5.0</v>
      </c>
      <c r="AG792" s="192" t="s">
        <v>19</v>
      </c>
      <c r="AH792" s="193">
        <v>24.57</v>
      </c>
      <c r="AI792" s="192" t="s">
        <v>19</v>
      </c>
      <c r="AJ792" s="192" t="s">
        <v>19</v>
      </c>
      <c r="AK792" s="192"/>
      <c r="AL792" s="192" t="s">
        <v>19</v>
      </c>
      <c r="AM792" s="162" t="s">
        <v>19</v>
      </c>
      <c r="AN792" s="162" t="s">
        <v>19</v>
      </c>
      <c r="AO792" s="154">
        <v>8.61</v>
      </c>
      <c r="AP792" s="162" t="s">
        <v>19</v>
      </c>
      <c r="AQ792" s="162" t="s">
        <v>19</v>
      </c>
      <c r="AR792" s="162" t="s">
        <v>19</v>
      </c>
      <c r="AS792" s="162" t="s">
        <v>19</v>
      </c>
      <c r="AT792" s="162" t="s">
        <v>19</v>
      </c>
      <c r="AU792" s="162" t="s">
        <v>19</v>
      </c>
      <c r="AV792" s="162" t="s">
        <v>19</v>
      </c>
      <c r="AW792" s="162" t="s">
        <v>19</v>
      </c>
      <c r="AX792" s="154">
        <v>4.93</v>
      </c>
      <c r="AY792" s="162" t="s">
        <v>19</v>
      </c>
      <c r="AZ792" s="162" t="s">
        <v>19</v>
      </c>
      <c r="BA792" s="162" t="s">
        <v>19</v>
      </c>
      <c r="BB792" s="162" t="s">
        <v>19</v>
      </c>
      <c r="BC792" s="162" t="s">
        <v>19</v>
      </c>
      <c r="BD792" s="192"/>
      <c r="BE792" s="192" t="s">
        <v>19</v>
      </c>
      <c r="BF792" s="192" t="s">
        <v>19</v>
      </c>
      <c r="BG792" s="192" t="s">
        <v>19</v>
      </c>
      <c r="BH792" s="192" t="s">
        <v>19</v>
      </c>
      <c r="BI792" s="192" t="s">
        <v>19</v>
      </c>
      <c r="BJ792" s="192"/>
      <c r="BK792" s="192" t="s">
        <v>19</v>
      </c>
      <c r="BL792" s="192" t="s">
        <v>19</v>
      </c>
      <c r="BM792" s="192" t="s">
        <v>19</v>
      </c>
      <c r="BN792" s="192" t="s">
        <v>19</v>
      </c>
      <c r="BO792" s="192" t="s">
        <v>19</v>
      </c>
      <c r="BP792" s="194"/>
      <c r="BQ792" s="192" t="s">
        <v>19</v>
      </c>
      <c r="BR792" s="192" t="s">
        <v>19</v>
      </c>
      <c r="BS792" s="192" t="s">
        <v>3276</v>
      </c>
      <c r="BT792" s="192" t="s">
        <v>19</v>
      </c>
      <c r="BU792" s="195" t="b">
        <v>0</v>
      </c>
      <c r="BV792" s="195" t="b">
        <v>0</v>
      </c>
      <c r="BW792" s="195" t="b">
        <v>0</v>
      </c>
      <c r="BX792" s="193">
        <v>176.6</v>
      </c>
      <c r="BY792" s="197">
        <v>0.007604166666666667</v>
      </c>
      <c r="BZ792" s="193">
        <v>115730.0</v>
      </c>
      <c r="CA792" s="193">
        <v>38.0</v>
      </c>
      <c r="CB792" s="192" t="s">
        <v>19</v>
      </c>
      <c r="CJ792" s="192"/>
      <c r="CK792" s="192"/>
      <c r="CL792" s="193">
        <v>137.14</v>
      </c>
      <c r="CM792" s="192"/>
      <c r="CN792" s="192"/>
      <c r="CO792" s="192"/>
      <c r="CP792" s="192"/>
      <c r="CQ792" s="192"/>
      <c r="CR792" s="192"/>
      <c r="CS792" s="192"/>
      <c r="CT792" s="192" t="s">
        <v>3286</v>
      </c>
    </row>
    <row r="793">
      <c r="A793" s="7" t="s">
        <v>3691</v>
      </c>
      <c r="B793" s="132" t="b">
        <v>1</v>
      </c>
      <c r="C793" s="162"/>
      <c r="D793" s="163" t="s">
        <v>3692</v>
      </c>
      <c r="E793" s="67" t="s">
        <v>350</v>
      </c>
      <c r="F793" s="133" t="s">
        <v>3266</v>
      </c>
      <c r="G793" s="162" t="s">
        <v>3693</v>
      </c>
      <c r="H793" s="162" t="s">
        <v>3694</v>
      </c>
      <c r="I793" s="7"/>
      <c r="J793" s="7"/>
      <c r="K793" s="7" t="s">
        <v>19</v>
      </c>
      <c r="L793" s="7" t="s">
        <v>19</v>
      </c>
      <c r="M793" s="7" t="s">
        <v>799</v>
      </c>
      <c r="N793" s="7" t="str">
        <f t="shared" si="5"/>
        <v>FALSE</v>
      </c>
      <c r="O793" s="162" t="s">
        <v>488</v>
      </c>
      <c r="P793" s="162" t="s">
        <v>3269</v>
      </c>
      <c r="Q793" s="162" t="s">
        <v>1823</v>
      </c>
      <c r="R793" s="162" t="s">
        <v>559</v>
      </c>
      <c r="S793" s="162" t="s">
        <v>1588</v>
      </c>
      <c r="T793" s="198">
        <v>41.84659397</v>
      </c>
      <c r="U793" s="199">
        <v>-83.24304529</v>
      </c>
      <c r="V793" s="191" t="s">
        <v>3695</v>
      </c>
      <c r="W793" s="192" t="s">
        <v>19</v>
      </c>
      <c r="X793" s="192" t="s">
        <v>805</v>
      </c>
      <c r="Y793" s="192" t="s">
        <v>19</v>
      </c>
      <c r="Z793" s="192" t="s">
        <v>879</v>
      </c>
      <c r="AA793" s="192" t="s">
        <v>880</v>
      </c>
      <c r="AB793" s="193">
        <v>2.55</v>
      </c>
      <c r="AC793" s="192" t="s">
        <v>16</v>
      </c>
      <c r="AD793" s="193"/>
      <c r="AE793" s="193">
        <v>5.0</v>
      </c>
      <c r="AF793" s="193">
        <v>0.22</v>
      </c>
      <c r="AG793" s="192" t="s">
        <v>19</v>
      </c>
      <c r="AH793" s="193">
        <v>24.74</v>
      </c>
      <c r="AI793" s="192" t="s">
        <v>19</v>
      </c>
      <c r="AJ793" s="192" t="s">
        <v>19</v>
      </c>
      <c r="AK793" s="192"/>
      <c r="AL793" s="192" t="s">
        <v>19</v>
      </c>
      <c r="AM793" s="162" t="s">
        <v>19</v>
      </c>
      <c r="AN793" s="162" t="s">
        <v>19</v>
      </c>
      <c r="AO793" s="154">
        <v>7.58</v>
      </c>
      <c r="AP793" s="162" t="s">
        <v>19</v>
      </c>
      <c r="AQ793" s="162" t="s">
        <v>19</v>
      </c>
      <c r="AR793" s="162" t="s">
        <v>19</v>
      </c>
      <c r="AS793" s="162" t="s">
        <v>19</v>
      </c>
      <c r="AT793" s="162" t="s">
        <v>19</v>
      </c>
      <c r="AU793" s="162" t="s">
        <v>19</v>
      </c>
      <c r="AV793" s="162" t="s">
        <v>19</v>
      </c>
      <c r="AW793" s="162" t="s">
        <v>19</v>
      </c>
      <c r="AX793" s="154">
        <v>5.92</v>
      </c>
      <c r="AY793" s="162" t="s">
        <v>19</v>
      </c>
      <c r="AZ793" s="162" t="s">
        <v>19</v>
      </c>
      <c r="BA793" s="162" t="s">
        <v>19</v>
      </c>
      <c r="BB793" s="162" t="s">
        <v>19</v>
      </c>
      <c r="BC793" s="162" t="s">
        <v>19</v>
      </c>
      <c r="BD793" s="192"/>
      <c r="BE793" s="192" t="s">
        <v>19</v>
      </c>
      <c r="BF793" s="192" t="s">
        <v>19</v>
      </c>
      <c r="BG793" s="192" t="s">
        <v>19</v>
      </c>
      <c r="BH793" s="192" t="s">
        <v>19</v>
      </c>
      <c r="BI793" s="192" t="s">
        <v>19</v>
      </c>
      <c r="BJ793" s="192"/>
      <c r="BK793" s="192" t="s">
        <v>19</v>
      </c>
      <c r="BL793" s="192" t="s">
        <v>19</v>
      </c>
      <c r="BM793" s="192" t="s">
        <v>19</v>
      </c>
      <c r="BN793" s="192" t="s">
        <v>19</v>
      </c>
      <c r="BO793" s="192" t="s">
        <v>19</v>
      </c>
      <c r="BP793" s="194"/>
      <c r="BQ793" s="192" t="s">
        <v>19</v>
      </c>
      <c r="BR793" s="192" t="s">
        <v>19</v>
      </c>
      <c r="BS793" s="192" t="s">
        <v>3276</v>
      </c>
      <c r="BT793" s="192" t="s">
        <v>19</v>
      </c>
      <c r="BU793" s="195" t="b">
        <v>0</v>
      </c>
      <c r="BV793" s="195" t="b">
        <v>0</v>
      </c>
      <c r="BW793" s="195" t="b">
        <v>0</v>
      </c>
      <c r="BX793" s="193">
        <v>66.5</v>
      </c>
      <c r="BY793" s="197">
        <v>0.002777777777777778</v>
      </c>
      <c r="BZ793" s="192" t="s">
        <v>19</v>
      </c>
      <c r="CA793" s="192" t="s">
        <v>19</v>
      </c>
      <c r="CB793" s="192" t="s">
        <v>19</v>
      </c>
      <c r="CJ793" s="192"/>
      <c r="CK793" s="192"/>
      <c r="CL793" s="193">
        <v>0.0</v>
      </c>
      <c r="CM793" s="192"/>
      <c r="CN793" s="192"/>
      <c r="CO793" s="192"/>
      <c r="CP793" s="192"/>
      <c r="CQ793" s="192"/>
      <c r="CR793" s="192"/>
      <c r="CS793" s="192"/>
      <c r="CT793" s="192" t="s">
        <v>3270</v>
      </c>
    </row>
    <row r="794">
      <c r="A794" s="7" t="s">
        <v>3696</v>
      </c>
      <c r="B794" s="132" t="b">
        <v>1</v>
      </c>
      <c r="C794" s="162"/>
      <c r="D794" s="163" t="s">
        <v>3697</v>
      </c>
      <c r="E794" s="67" t="s">
        <v>350</v>
      </c>
      <c r="F794" s="133" t="s">
        <v>3266</v>
      </c>
      <c r="G794" s="162" t="s">
        <v>3698</v>
      </c>
      <c r="H794" s="162" t="s">
        <v>3699</v>
      </c>
      <c r="I794" s="7"/>
      <c r="J794" s="7"/>
      <c r="K794" s="7" t="s">
        <v>19</v>
      </c>
      <c r="L794" s="7" t="s">
        <v>19</v>
      </c>
      <c r="M794" s="7" t="s">
        <v>799</v>
      </c>
      <c r="N794" s="7" t="str">
        <f t="shared" si="5"/>
        <v>FALSE</v>
      </c>
      <c r="O794" s="162" t="s">
        <v>3291</v>
      </c>
      <c r="P794" s="162" t="s">
        <v>3292</v>
      </c>
      <c r="Q794" s="162" t="s">
        <v>3293</v>
      </c>
      <c r="R794" s="162" t="s">
        <v>559</v>
      </c>
      <c r="S794" s="162" t="s">
        <v>1588</v>
      </c>
      <c r="T794" s="198">
        <v>41.84659397</v>
      </c>
      <c r="U794" s="199">
        <v>-83.24304529</v>
      </c>
      <c r="V794" s="191" t="s">
        <v>3695</v>
      </c>
      <c r="W794" s="192" t="s">
        <v>19</v>
      </c>
      <c r="X794" s="192" t="s">
        <v>805</v>
      </c>
      <c r="Y794" s="192" t="s">
        <v>19</v>
      </c>
      <c r="Z794" s="192" t="s">
        <v>879</v>
      </c>
      <c r="AA794" s="192" t="s">
        <v>880</v>
      </c>
      <c r="AB794" s="193">
        <v>2.55</v>
      </c>
      <c r="AC794" s="192" t="s">
        <v>16</v>
      </c>
      <c r="AD794" s="193"/>
      <c r="AE794" s="193">
        <v>5.0</v>
      </c>
      <c r="AF794" s="193">
        <v>0.22</v>
      </c>
      <c r="AG794" s="192" t="s">
        <v>19</v>
      </c>
      <c r="AH794" s="193">
        <v>24.74</v>
      </c>
      <c r="AI794" s="192" t="s">
        <v>19</v>
      </c>
      <c r="AJ794" s="192" t="s">
        <v>19</v>
      </c>
      <c r="AK794" s="192"/>
      <c r="AL794" s="192" t="s">
        <v>19</v>
      </c>
      <c r="AM794" s="162" t="s">
        <v>19</v>
      </c>
      <c r="AN794" s="162" t="s">
        <v>19</v>
      </c>
      <c r="AO794" s="154">
        <v>7.58</v>
      </c>
      <c r="AP794" s="162" t="s">
        <v>19</v>
      </c>
      <c r="AQ794" s="162" t="s">
        <v>19</v>
      </c>
      <c r="AR794" s="162" t="s">
        <v>19</v>
      </c>
      <c r="AS794" s="162" t="s">
        <v>19</v>
      </c>
      <c r="AT794" s="162" t="s">
        <v>19</v>
      </c>
      <c r="AU794" s="162" t="s">
        <v>19</v>
      </c>
      <c r="AV794" s="162" t="s">
        <v>19</v>
      </c>
      <c r="AW794" s="162" t="s">
        <v>19</v>
      </c>
      <c r="AX794" s="154">
        <v>5.92</v>
      </c>
      <c r="AY794" s="162" t="s">
        <v>19</v>
      </c>
      <c r="AZ794" s="162" t="s">
        <v>19</v>
      </c>
      <c r="BA794" s="162" t="s">
        <v>19</v>
      </c>
      <c r="BB794" s="162" t="s">
        <v>19</v>
      </c>
      <c r="BC794" s="162" t="s">
        <v>19</v>
      </c>
      <c r="BD794" s="192"/>
      <c r="BE794" s="192" t="s">
        <v>19</v>
      </c>
      <c r="BF794" s="192" t="s">
        <v>19</v>
      </c>
      <c r="BG794" s="192" t="s">
        <v>19</v>
      </c>
      <c r="BH794" s="192" t="s">
        <v>19</v>
      </c>
      <c r="BI794" s="192" t="s">
        <v>19</v>
      </c>
      <c r="BJ794" s="192"/>
      <c r="BK794" s="192" t="s">
        <v>19</v>
      </c>
      <c r="BL794" s="192" t="s">
        <v>19</v>
      </c>
      <c r="BM794" s="192" t="s">
        <v>19</v>
      </c>
      <c r="BN794" s="192" t="s">
        <v>19</v>
      </c>
      <c r="BO794" s="192" t="s">
        <v>19</v>
      </c>
      <c r="BP794" s="194"/>
      <c r="BQ794" s="192" t="s">
        <v>19</v>
      </c>
      <c r="BR794" s="192" t="s">
        <v>19</v>
      </c>
      <c r="BS794" s="192" t="s">
        <v>3276</v>
      </c>
      <c r="BT794" s="192" t="s">
        <v>19</v>
      </c>
      <c r="BU794" s="195" t="b">
        <v>0</v>
      </c>
      <c r="BV794" s="195" t="b">
        <v>0</v>
      </c>
      <c r="BW794" s="195" t="b">
        <v>0</v>
      </c>
      <c r="BX794" s="193">
        <v>66.5</v>
      </c>
      <c r="BY794" s="197">
        <v>0.002777777777777778</v>
      </c>
      <c r="BZ794" s="192" t="s">
        <v>19</v>
      </c>
      <c r="CA794" s="192" t="s">
        <v>19</v>
      </c>
      <c r="CB794" s="192" t="s">
        <v>19</v>
      </c>
      <c r="CJ794" s="192"/>
      <c r="CK794" s="192"/>
      <c r="CL794" s="193">
        <v>0.0</v>
      </c>
      <c r="CM794" s="192"/>
      <c r="CN794" s="192"/>
      <c r="CO794" s="192"/>
      <c r="CP794" s="192"/>
      <c r="CQ794" s="192"/>
      <c r="CR794" s="192"/>
      <c r="CS794" s="192"/>
      <c r="CT794" s="192" t="s">
        <v>3294</v>
      </c>
    </row>
    <row r="795">
      <c r="A795" s="7" t="s">
        <v>3700</v>
      </c>
      <c r="B795" s="132" t="b">
        <v>1</v>
      </c>
      <c r="C795" s="162"/>
      <c r="D795" s="163" t="s">
        <v>3701</v>
      </c>
      <c r="E795" s="67" t="s">
        <v>350</v>
      </c>
      <c r="F795" s="133" t="s">
        <v>3266</v>
      </c>
      <c r="G795" s="162" t="s">
        <v>3702</v>
      </c>
      <c r="H795" s="162" t="s">
        <v>3703</v>
      </c>
      <c r="I795" s="7"/>
      <c r="J795" s="7"/>
      <c r="K795" s="7" t="s">
        <v>19</v>
      </c>
      <c r="L795" s="7" t="s">
        <v>19</v>
      </c>
      <c r="M795" s="7" t="s">
        <v>560</v>
      </c>
      <c r="N795" s="7" t="str">
        <f t="shared" si="5"/>
        <v>FALSE</v>
      </c>
      <c r="O795" s="162" t="s">
        <v>16</v>
      </c>
      <c r="P795" s="162" t="s">
        <v>16</v>
      </c>
      <c r="Q795" s="162" t="s">
        <v>16</v>
      </c>
      <c r="R795" s="162" t="s">
        <v>559</v>
      </c>
      <c r="S795" s="162" t="s">
        <v>1588</v>
      </c>
      <c r="T795" s="198">
        <v>41.84659397</v>
      </c>
      <c r="U795" s="199">
        <v>-83.24304529</v>
      </c>
      <c r="V795" s="191" t="s">
        <v>3695</v>
      </c>
      <c r="W795" s="192" t="s">
        <v>19</v>
      </c>
      <c r="X795" s="192" t="s">
        <v>805</v>
      </c>
      <c r="Y795" s="192" t="s">
        <v>19</v>
      </c>
      <c r="Z795" s="192" t="s">
        <v>879</v>
      </c>
      <c r="AA795" s="192" t="s">
        <v>880</v>
      </c>
      <c r="AB795" s="193">
        <v>2.55</v>
      </c>
      <c r="AC795" s="192" t="s">
        <v>16</v>
      </c>
      <c r="AD795" s="193"/>
      <c r="AE795" s="193">
        <v>5.0</v>
      </c>
      <c r="AF795" s="193">
        <v>0.22</v>
      </c>
      <c r="AG795" s="192" t="s">
        <v>19</v>
      </c>
      <c r="AH795" s="193">
        <v>24.74</v>
      </c>
      <c r="AI795" s="192" t="s">
        <v>19</v>
      </c>
      <c r="AJ795" s="192" t="s">
        <v>19</v>
      </c>
      <c r="AK795" s="192"/>
      <c r="AL795" s="192" t="s">
        <v>19</v>
      </c>
      <c r="AM795" s="162" t="s">
        <v>19</v>
      </c>
      <c r="AN795" s="162" t="s">
        <v>19</v>
      </c>
      <c r="AO795" s="154">
        <v>7.58</v>
      </c>
      <c r="AP795" s="162" t="s">
        <v>19</v>
      </c>
      <c r="AQ795" s="162" t="s">
        <v>19</v>
      </c>
      <c r="AR795" s="162" t="s">
        <v>19</v>
      </c>
      <c r="AS795" s="162" t="s">
        <v>19</v>
      </c>
      <c r="AT795" s="162" t="s">
        <v>19</v>
      </c>
      <c r="AU795" s="162" t="s">
        <v>19</v>
      </c>
      <c r="AV795" s="162" t="s">
        <v>19</v>
      </c>
      <c r="AW795" s="162" t="s">
        <v>19</v>
      </c>
      <c r="AX795" s="154">
        <v>5.92</v>
      </c>
      <c r="AY795" s="162" t="s">
        <v>19</v>
      </c>
      <c r="AZ795" s="162" t="s">
        <v>19</v>
      </c>
      <c r="BA795" s="162" t="s">
        <v>19</v>
      </c>
      <c r="BB795" s="162" t="s">
        <v>19</v>
      </c>
      <c r="BC795" s="162" t="s">
        <v>19</v>
      </c>
      <c r="BD795" s="192"/>
      <c r="BE795" s="192" t="s">
        <v>19</v>
      </c>
      <c r="BF795" s="192" t="s">
        <v>19</v>
      </c>
      <c r="BG795" s="192" t="s">
        <v>19</v>
      </c>
      <c r="BH795" s="192" t="s">
        <v>19</v>
      </c>
      <c r="BI795" s="192" t="s">
        <v>19</v>
      </c>
      <c r="BJ795" s="192"/>
      <c r="BK795" s="192" t="s">
        <v>19</v>
      </c>
      <c r="BL795" s="192" t="s">
        <v>19</v>
      </c>
      <c r="BM795" s="192" t="s">
        <v>19</v>
      </c>
      <c r="BN795" s="192" t="s">
        <v>19</v>
      </c>
      <c r="BO795" s="192" t="s">
        <v>19</v>
      </c>
      <c r="BP795" s="194"/>
      <c r="BQ795" s="192" t="s">
        <v>19</v>
      </c>
      <c r="BR795" s="192" t="s">
        <v>19</v>
      </c>
      <c r="BS795" s="192" t="s">
        <v>3276</v>
      </c>
      <c r="BT795" s="192" t="s">
        <v>19</v>
      </c>
      <c r="BU795" s="195" t="b">
        <v>0</v>
      </c>
      <c r="BV795" s="195" t="b">
        <v>0</v>
      </c>
      <c r="BW795" s="195" t="b">
        <v>0</v>
      </c>
      <c r="BX795" s="193">
        <v>66.5</v>
      </c>
      <c r="BY795" s="197">
        <v>0.002777777777777778</v>
      </c>
      <c r="BZ795" s="192" t="s">
        <v>19</v>
      </c>
      <c r="CA795" s="192" t="s">
        <v>19</v>
      </c>
      <c r="CB795" s="192" t="s">
        <v>19</v>
      </c>
      <c r="CJ795" s="192"/>
      <c r="CK795" s="192"/>
      <c r="CL795" s="193">
        <v>0.0</v>
      </c>
      <c r="CM795" s="192"/>
      <c r="CN795" s="192"/>
      <c r="CO795" s="192"/>
      <c r="CP795" s="192"/>
      <c r="CQ795" s="192"/>
      <c r="CR795" s="192"/>
      <c r="CS795" s="192"/>
      <c r="CT795" s="192" t="s">
        <v>3286</v>
      </c>
    </row>
    <row r="796">
      <c r="A796" s="7" t="s">
        <v>3704</v>
      </c>
      <c r="B796" s="132" t="b">
        <v>1</v>
      </c>
      <c r="C796" s="162"/>
      <c r="D796" s="163" t="s">
        <v>3705</v>
      </c>
      <c r="E796" s="67" t="s">
        <v>350</v>
      </c>
      <c r="F796" s="133" t="s">
        <v>3266</v>
      </c>
      <c r="G796" s="162" t="s">
        <v>3706</v>
      </c>
      <c r="H796" s="162" t="s">
        <v>3707</v>
      </c>
      <c r="I796" s="7"/>
      <c r="J796" s="7"/>
      <c r="K796" s="7" t="s">
        <v>19</v>
      </c>
      <c r="L796" s="7" t="s">
        <v>19</v>
      </c>
      <c r="M796" s="7" t="s">
        <v>799</v>
      </c>
      <c r="N796" s="7" t="str">
        <f t="shared" si="5"/>
        <v>FALSE</v>
      </c>
      <c r="O796" s="162" t="s">
        <v>488</v>
      </c>
      <c r="P796" s="162" t="s">
        <v>3269</v>
      </c>
      <c r="Q796" s="162" t="s">
        <v>1823</v>
      </c>
      <c r="R796" s="162" t="s">
        <v>559</v>
      </c>
      <c r="S796" s="162" t="s">
        <v>1588</v>
      </c>
      <c r="T796" s="198">
        <v>41.84659397</v>
      </c>
      <c r="U796" s="199">
        <v>-83.24304529</v>
      </c>
      <c r="V796" s="191" t="s">
        <v>3695</v>
      </c>
      <c r="W796" s="192" t="s">
        <v>19</v>
      </c>
      <c r="X796" s="192" t="s">
        <v>805</v>
      </c>
      <c r="Y796" s="192" t="s">
        <v>19</v>
      </c>
      <c r="Z796" s="192" t="s">
        <v>879</v>
      </c>
      <c r="AA796" s="192" t="s">
        <v>880</v>
      </c>
      <c r="AB796" s="193">
        <v>2.55</v>
      </c>
      <c r="AC796" s="192" t="s">
        <v>16</v>
      </c>
      <c r="AD796" s="193"/>
      <c r="AE796" s="192" t="s">
        <v>16</v>
      </c>
      <c r="AF796" s="193">
        <v>5.0</v>
      </c>
      <c r="AG796" s="192" t="s">
        <v>19</v>
      </c>
      <c r="AH796" s="193">
        <v>24.74</v>
      </c>
      <c r="AI796" s="192" t="s">
        <v>19</v>
      </c>
      <c r="AJ796" s="192" t="s">
        <v>19</v>
      </c>
      <c r="AK796" s="192"/>
      <c r="AL796" s="192" t="s">
        <v>19</v>
      </c>
      <c r="AM796" s="162" t="s">
        <v>19</v>
      </c>
      <c r="AN796" s="162" t="s">
        <v>19</v>
      </c>
      <c r="AO796" s="154">
        <v>7.58</v>
      </c>
      <c r="AP796" s="162" t="s">
        <v>19</v>
      </c>
      <c r="AQ796" s="162" t="s">
        <v>19</v>
      </c>
      <c r="AR796" s="162" t="s">
        <v>19</v>
      </c>
      <c r="AS796" s="162" t="s">
        <v>19</v>
      </c>
      <c r="AT796" s="162" t="s">
        <v>19</v>
      </c>
      <c r="AU796" s="162" t="s">
        <v>19</v>
      </c>
      <c r="AV796" s="162" t="s">
        <v>19</v>
      </c>
      <c r="AW796" s="162" t="s">
        <v>19</v>
      </c>
      <c r="AX796" s="154">
        <v>5.92</v>
      </c>
      <c r="AY796" s="162" t="s">
        <v>19</v>
      </c>
      <c r="AZ796" s="162" t="s">
        <v>19</v>
      </c>
      <c r="BA796" s="162" t="s">
        <v>19</v>
      </c>
      <c r="BB796" s="162" t="s">
        <v>19</v>
      </c>
      <c r="BC796" s="162" t="s">
        <v>19</v>
      </c>
      <c r="BD796" s="192"/>
      <c r="BE796" s="192" t="s">
        <v>19</v>
      </c>
      <c r="BF796" s="192" t="s">
        <v>19</v>
      </c>
      <c r="BG796" s="192" t="s">
        <v>19</v>
      </c>
      <c r="BH796" s="192" t="s">
        <v>19</v>
      </c>
      <c r="BI796" s="192" t="s">
        <v>19</v>
      </c>
      <c r="BJ796" s="192"/>
      <c r="BK796" s="192" t="s">
        <v>19</v>
      </c>
      <c r="BL796" s="192" t="s">
        <v>19</v>
      </c>
      <c r="BM796" s="192" t="s">
        <v>19</v>
      </c>
      <c r="BN796" s="192" t="s">
        <v>19</v>
      </c>
      <c r="BO796" s="192" t="s">
        <v>19</v>
      </c>
      <c r="BP796" s="194"/>
      <c r="BQ796" s="192" t="s">
        <v>19</v>
      </c>
      <c r="BR796" s="192" t="s">
        <v>19</v>
      </c>
      <c r="BS796" s="192" t="s">
        <v>3276</v>
      </c>
      <c r="BT796" s="192" t="s">
        <v>19</v>
      </c>
      <c r="BU796" s="195" t="b">
        <v>0</v>
      </c>
      <c r="BV796" s="195" t="b">
        <v>0</v>
      </c>
      <c r="BW796" s="195" t="b">
        <v>0</v>
      </c>
      <c r="BX796" s="193">
        <v>66.5</v>
      </c>
      <c r="BY796" s="197">
        <v>0.002777777777777778</v>
      </c>
      <c r="BZ796" s="193">
        <v>56868.0</v>
      </c>
      <c r="CA796" s="193">
        <v>41.0</v>
      </c>
      <c r="CB796" s="192" t="s">
        <v>19</v>
      </c>
      <c r="CJ796" s="192"/>
      <c r="CK796" s="192"/>
      <c r="CL796" s="193">
        <v>0.0</v>
      </c>
      <c r="CM796" s="192"/>
      <c r="CN796" s="192"/>
      <c r="CO796" s="192"/>
      <c r="CP796" s="192"/>
      <c r="CQ796" s="192"/>
      <c r="CR796" s="192"/>
      <c r="CS796" s="192"/>
      <c r="CT796" s="192" t="s">
        <v>3270</v>
      </c>
    </row>
    <row r="797">
      <c r="A797" s="7" t="s">
        <v>3708</v>
      </c>
      <c r="B797" s="132" t="b">
        <v>1</v>
      </c>
      <c r="C797" s="162"/>
      <c r="D797" s="163" t="s">
        <v>3709</v>
      </c>
      <c r="E797" s="67" t="s">
        <v>350</v>
      </c>
      <c r="F797" s="133" t="s">
        <v>3266</v>
      </c>
      <c r="G797" s="162" t="s">
        <v>3710</v>
      </c>
      <c r="H797" s="162" t="s">
        <v>3711</v>
      </c>
      <c r="I797" s="7"/>
      <c r="J797" s="7"/>
      <c r="K797" s="7" t="s">
        <v>19</v>
      </c>
      <c r="L797" s="7" t="s">
        <v>19</v>
      </c>
      <c r="M797" s="7" t="s">
        <v>799</v>
      </c>
      <c r="N797" s="7" t="str">
        <f t="shared" si="5"/>
        <v>FALSE</v>
      </c>
      <c r="O797" s="162" t="s">
        <v>3291</v>
      </c>
      <c r="P797" s="162" t="s">
        <v>3292</v>
      </c>
      <c r="Q797" s="162" t="s">
        <v>3293</v>
      </c>
      <c r="R797" s="162" t="s">
        <v>559</v>
      </c>
      <c r="S797" s="162" t="s">
        <v>1588</v>
      </c>
      <c r="T797" s="198">
        <v>41.84659397</v>
      </c>
      <c r="U797" s="199">
        <v>-83.24304529</v>
      </c>
      <c r="V797" s="191" t="s">
        <v>3695</v>
      </c>
      <c r="W797" s="192" t="s">
        <v>19</v>
      </c>
      <c r="X797" s="192" t="s">
        <v>805</v>
      </c>
      <c r="Y797" s="192" t="s">
        <v>19</v>
      </c>
      <c r="Z797" s="192" t="s">
        <v>879</v>
      </c>
      <c r="AA797" s="192" t="s">
        <v>880</v>
      </c>
      <c r="AB797" s="193">
        <v>2.55</v>
      </c>
      <c r="AC797" s="192" t="s">
        <v>16</v>
      </c>
      <c r="AD797" s="193"/>
      <c r="AE797" s="192" t="s">
        <v>16</v>
      </c>
      <c r="AF797" s="193">
        <v>5.0</v>
      </c>
      <c r="AG797" s="192" t="s">
        <v>19</v>
      </c>
      <c r="AH797" s="193">
        <v>24.74</v>
      </c>
      <c r="AI797" s="192" t="s">
        <v>19</v>
      </c>
      <c r="AJ797" s="192" t="s">
        <v>19</v>
      </c>
      <c r="AK797" s="192"/>
      <c r="AL797" s="192" t="s">
        <v>19</v>
      </c>
      <c r="AM797" s="162" t="s">
        <v>19</v>
      </c>
      <c r="AN797" s="162" t="s">
        <v>19</v>
      </c>
      <c r="AO797" s="154">
        <v>7.58</v>
      </c>
      <c r="AP797" s="162" t="s">
        <v>19</v>
      </c>
      <c r="AQ797" s="162" t="s">
        <v>19</v>
      </c>
      <c r="AR797" s="162" t="s">
        <v>19</v>
      </c>
      <c r="AS797" s="162" t="s">
        <v>19</v>
      </c>
      <c r="AT797" s="162" t="s">
        <v>19</v>
      </c>
      <c r="AU797" s="162" t="s">
        <v>19</v>
      </c>
      <c r="AV797" s="162" t="s">
        <v>19</v>
      </c>
      <c r="AW797" s="162" t="s">
        <v>19</v>
      </c>
      <c r="AX797" s="154">
        <v>5.92</v>
      </c>
      <c r="AY797" s="162" t="s">
        <v>19</v>
      </c>
      <c r="AZ797" s="162" t="s">
        <v>19</v>
      </c>
      <c r="BA797" s="162" t="s">
        <v>19</v>
      </c>
      <c r="BB797" s="162" t="s">
        <v>19</v>
      </c>
      <c r="BC797" s="162" t="s">
        <v>19</v>
      </c>
      <c r="BD797" s="192"/>
      <c r="BE797" s="192" t="s">
        <v>19</v>
      </c>
      <c r="BF797" s="192" t="s">
        <v>19</v>
      </c>
      <c r="BG797" s="192" t="s">
        <v>19</v>
      </c>
      <c r="BH797" s="192" t="s">
        <v>19</v>
      </c>
      <c r="BI797" s="192" t="s">
        <v>19</v>
      </c>
      <c r="BJ797" s="192"/>
      <c r="BK797" s="192" t="s">
        <v>19</v>
      </c>
      <c r="BL797" s="192" t="s">
        <v>19</v>
      </c>
      <c r="BM797" s="192" t="s">
        <v>19</v>
      </c>
      <c r="BN797" s="192" t="s">
        <v>19</v>
      </c>
      <c r="BO797" s="192" t="s">
        <v>19</v>
      </c>
      <c r="BP797" s="194"/>
      <c r="BQ797" s="192" t="s">
        <v>19</v>
      </c>
      <c r="BR797" s="192" t="s">
        <v>19</v>
      </c>
      <c r="BS797" s="192" t="s">
        <v>3276</v>
      </c>
      <c r="BT797" s="192" t="s">
        <v>19</v>
      </c>
      <c r="BU797" s="195" t="b">
        <v>0</v>
      </c>
      <c r="BV797" s="195" t="b">
        <v>0</v>
      </c>
      <c r="BW797" s="195" t="b">
        <v>0</v>
      </c>
      <c r="BX797" s="193">
        <v>66.5</v>
      </c>
      <c r="BY797" s="197">
        <v>0.002777777777777778</v>
      </c>
      <c r="BZ797" s="193">
        <v>56868.0</v>
      </c>
      <c r="CA797" s="193">
        <v>41.0</v>
      </c>
      <c r="CB797" s="192" t="s">
        <v>19</v>
      </c>
      <c r="CJ797" s="192"/>
      <c r="CK797" s="192"/>
      <c r="CL797" s="193">
        <v>0.0</v>
      </c>
      <c r="CM797" s="192"/>
      <c r="CN797" s="192"/>
      <c r="CO797" s="192"/>
      <c r="CP797" s="192"/>
      <c r="CQ797" s="192"/>
      <c r="CR797" s="192"/>
      <c r="CS797" s="192"/>
      <c r="CT797" s="192" t="s">
        <v>3294</v>
      </c>
    </row>
    <row r="798">
      <c r="A798" s="7" t="s">
        <v>3712</v>
      </c>
      <c r="B798" s="132" t="b">
        <v>1</v>
      </c>
      <c r="C798" s="162"/>
      <c r="D798" s="163" t="s">
        <v>3713</v>
      </c>
      <c r="E798" s="67" t="s">
        <v>350</v>
      </c>
      <c r="F798" s="133" t="s">
        <v>3266</v>
      </c>
      <c r="G798" s="162" t="s">
        <v>3714</v>
      </c>
      <c r="H798" s="162" t="s">
        <v>3715</v>
      </c>
      <c r="I798" s="7"/>
      <c r="J798" s="7"/>
      <c r="K798" s="7" t="s">
        <v>19</v>
      </c>
      <c r="L798" s="7" t="s">
        <v>19</v>
      </c>
      <c r="M798" s="7" t="s">
        <v>560</v>
      </c>
      <c r="N798" s="7" t="str">
        <f t="shared" si="5"/>
        <v>FALSE</v>
      </c>
      <c r="O798" s="162" t="s">
        <v>16</v>
      </c>
      <c r="P798" s="162" t="s">
        <v>16</v>
      </c>
      <c r="Q798" s="162" t="s">
        <v>16</v>
      </c>
      <c r="R798" s="162" t="s">
        <v>559</v>
      </c>
      <c r="S798" s="162" t="s">
        <v>1588</v>
      </c>
      <c r="T798" s="198">
        <v>41.84659397</v>
      </c>
      <c r="U798" s="199">
        <v>-83.24304529</v>
      </c>
      <c r="V798" s="191" t="s">
        <v>3695</v>
      </c>
      <c r="W798" s="192" t="s">
        <v>19</v>
      </c>
      <c r="X798" s="192" t="s">
        <v>805</v>
      </c>
      <c r="Y798" s="192" t="s">
        <v>19</v>
      </c>
      <c r="Z798" s="192" t="s">
        <v>879</v>
      </c>
      <c r="AA798" s="192" t="s">
        <v>880</v>
      </c>
      <c r="AB798" s="193">
        <v>2.55</v>
      </c>
      <c r="AC798" s="192" t="s">
        <v>16</v>
      </c>
      <c r="AD798" s="193"/>
      <c r="AE798" s="192" t="s">
        <v>16</v>
      </c>
      <c r="AF798" s="193">
        <v>5.0</v>
      </c>
      <c r="AG798" s="192" t="s">
        <v>19</v>
      </c>
      <c r="AH798" s="193">
        <v>24.74</v>
      </c>
      <c r="AI798" s="192" t="s">
        <v>19</v>
      </c>
      <c r="AJ798" s="192" t="s">
        <v>19</v>
      </c>
      <c r="AK798" s="192"/>
      <c r="AL798" s="192" t="s">
        <v>19</v>
      </c>
      <c r="AM798" s="162" t="s">
        <v>19</v>
      </c>
      <c r="AN798" s="162" t="s">
        <v>19</v>
      </c>
      <c r="AO798" s="154">
        <v>7.58</v>
      </c>
      <c r="AP798" s="162" t="s">
        <v>19</v>
      </c>
      <c r="AQ798" s="162" t="s">
        <v>19</v>
      </c>
      <c r="AR798" s="162" t="s">
        <v>19</v>
      </c>
      <c r="AS798" s="162" t="s">
        <v>19</v>
      </c>
      <c r="AT798" s="162" t="s">
        <v>19</v>
      </c>
      <c r="AU798" s="162" t="s">
        <v>19</v>
      </c>
      <c r="AV798" s="162" t="s">
        <v>19</v>
      </c>
      <c r="AW798" s="162" t="s">
        <v>19</v>
      </c>
      <c r="AX798" s="154">
        <v>5.92</v>
      </c>
      <c r="AY798" s="162" t="s">
        <v>19</v>
      </c>
      <c r="AZ798" s="162" t="s">
        <v>19</v>
      </c>
      <c r="BA798" s="162" t="s">
        <v>19</v>
      </c>
      <c r="BB798" s="162" t="s">
        <v>19</v>
      </c>
      <c r="BC798" s="162" t="s">
        <v>19</v>
      </c>
      <c r="BD798" s="192"/>
      <c r="BE798" s="192" t="s">
        <v>19</v>
      </c>
      <c r="BF798" s="192" t="s">
        <v>19</v>
      </c>
      <c r="BG798" s="192" t="s">
        <v>19</v>
      </c>
      <c r="BH798" s="192" t="s">
        <v>19</v>
      </c>
      <c r="BI798" s="192" t="s">
        <v>19</v>
      </c>
      <c r="BJ798" s="192"/>
      <c r="BK798" s="192" t="s">
        <v>19</v>
      </c>
      <c r="BL798" s="192" t="s">
        <v>19</v>
      </c>
      <c r="BM798" s="192" t="s">
        <v>19</v>
      </c>
      <c r="BN798" s="192" t="s">
        <v>19</v>
      </c>
      <c r="BO798" s="192" t="s">
        <v>19</v>
      </c>
      <c r="BP798" s="194"/>
      <c r="BQ798" s="192" t="s">
        <v>19</v>
      </c>
      <c r="BR798" s="192" t="s">
        <v>19</v>
      </c>
      <c r="BS798" s="192" t="s">
        <v>3276</v>
      </c>
      <c r="BT798" s="192" t="s">
        <v>19</v>
      </c>
      <c r="BU798" s="195" t="b">
        <v>0</v>
      </c>
      <c r="BV798" s="195" t="b">
        <v>0</v>
      </c>
      <c r="BW798" s="195" t="b">
        <v>0</v>
      </c>
      <c r="BX798" s="193">
        <v>66.5</v>
      </c>
      <c r="BY798" s="197">
        <v>0.002777777777777778</v>
      </c>
      <c r="BZ798" s="193">
        <v>56868.0</v>
      </c>
      <c r="CA798" s="193">
        <v>41.0</v>
      </c>
      <c r="CB798" s="192" t="s">
        <v>19</v>
      </c>
      <c r="CJ798" s="192"/>
      <c r="CK798" s="192"/>
      <c r="CL798" s="193">
        <v>0.0</v>
      </c>
      <c r="CM798" s="192"/>
      <c r="CN798" s="192"/>
      <c r="CO798" s="192"/>
      <c r="CP798" s="192"/>
      <c r="CQ798" s="192"/>
      <c r="CR798" s="192"/>
      <c r="CS798" s="192"/>
      <c r="CT798" s="192" t="s">
        <v>3286</v>
      </c>
    </row>
    <row r="799">
      <c r="A799" s="7" t="s">
        <v>3716</v>
      </c>
      <c r="B799" s="132" t="b">
        <v>1</v>
      </c>
      <c r="C799" s="162"/>
      <c r="D799" s="163" t="s">
        <v>3717</v>
      </c>
      <c r="E799" s="67" t="s">
        <v>350</v>
      </c>
      <c r="F799" s="133" t="s">
        <v>3266</v>
      </c>
      <c r="G799" s="162" t="s">
        <v>3718</v>
      </c>
      <c r="H799" s="162" t="s">
        <v>3719</v>
      </c>
      <c r="I799" s="7"/>
      <c r="J799" s="7"/>
      <c r="K799" s="7" t="s">
        <v>19</v>
      </c>
      <c r="L799" s="7" t="s">
        <v>19</v>
      </c>
      <c r="M799" s="7" t="s">
        <v>799</v>
      </c>
      <c r="N799" s="7" t="str">
        <f t="shared" si="5"/>
        <v>FALSE</v>
      </c>
      <c r="O799" s="162" t="s">
        <v>488</v>
      </c>
      <c r="P799" s="162" t="s">
        <v>3269</v>
      </c>
      <c r="Q799" s="162" t="s">
        <v>1823</v>
      </c>
      <c r="R799" s="162" t="s">
        <v>559</v>
      </c>
      <c r="S799" s="162" t="s">
        <v>1588</v>
      </c>
      <c r="T799" s="198">
        <v>41.84659871</v>
      </c>
      <c r="U799" s="199">
        <v>-83.24305555</v>
      </c>
      <c r="V799" s="191" t="s">
        <v>3720</v>
      </c>
      <c r="W799" s="192" t="s">
        <v>19</v>
      </c>
      <c r="X799" s="192" t="s">
        <v>805</v>
      </c>
      <c r="Y799" s="192" t="s">
        <v>19</v>
      </c>
      <c r="Z799" s="192" t="s">
        <v>879</v>
      </c>
      <c r="AA799" s="192" t="s">
        <v>880</v>
      </c>
      <c r="AB799" s="193">
        <v>2.49</v>
      </c>
      <c r="AC799" s="192" t="s">
        <v>16</v>
      </c>
      <c r="AD799" s="193"/>
      <c r="AE799" s="193">
        <v>5.0</v>
      </c>
      <c r="AF799" s="193">
        <v>0.22</v>
      </c>
      <c r="AG799" s="192" t="s">
        <v>19</v>
      </c>
      <c r="AH799" s="193">
        <v>24.28</v>
      </c>
      <c r="AI799" s="192" t="s">
        <v>19</v>
      </c>
      <c r="AJ799" s="192" t="s">
        <v>19</v>
      </c>
      <c r="AK799" s="192"/>
      <c r="AL799" s="192" t="s">
        <v>19</v>
      </c>
      <c r="AM799" s="162" t="s">
        <v>19</v>
      </c>
      <c r="AN799" s="162" t="s">
        <v>19</v>
      </c>
      <c r="AO799" s="154">
        <v>7.65</v>
      </c>
      <c r="AP799" s="162" t="s">
        <v>19</v>
      </c>
      <c r="AQ799" s="162" t="s">
        <v>19</v>
      </c>
      <c r="AR799" s="162" t="s">
        <v>19</v>
      </c>
      <c r="AS799" s="162" t="s">
        <v>19</v>
      </c>
      <c r="AT799" s="162" t="s">
        <v>19</v>
      </c>
      <c r="AU799" s="162" t="s">
        <v>19</v>
      </c>
      <c r="AV799" s="162" t="s">
        <v>19</v>
      </c>
      <c r="AW799" s="162" t="s">
        <v>19</v>
      </c>
      <c r="AX799" s="154">
        <v>2.08</v>
      </c>
      <c r="AY799" s="162" t="s">
        <v>19</v>
      </c>
      <c r="AZ799" s="162" t="s">
        <v>19</v>
      </c>
      <c r="BA799" s="162" t="s">
        <v>19</v>
      </c>
      <c r="BB799" s="162" t="s">
        <v>19</v>
      </c>
      <c r="BC799" s="162" t="s">
        <v>19</v>
      </c>
      <c r="BD799" s="192"/>
      <c r="BE799" s="192" t="s">
        <v>19</v>
      </c>
      <c r="BF799" s="192" t="s">
        <v>19</v>
      </c>
      <c r="BG799" s="192" t="s">
        <v>19</v>
      </c>
      <c r="BH799" s="192" t="s">
        <v>19</v>
      </c>
      <c r="BI799" s="192" t="s">
        <v>19</v>
      </c>
      <c r="BJ799" s="192"/>
      <c r="BK799" s="192" t="s">
        <v>19</v>
      </c>
      <c r="BL799" s="192" t="s">
        <v>19</v>
      </c>
      <c r="BM799" s="192" t="s">
        <v>19</v>
      </c>
      <c r="BN799" s="192" t="s">
        <v>19</v>
      </c>
      <c r="BO799" s="192" t="s">
        <v>19</v>
      </c>
      <c r="BP799" s="194"/>
      <c r="BQ799" s="192" t="s">
        <v>19</v>
      </c>
      <c r="BR799" s="192" t="s">
        <v>19</v>
      </c>
      <c r="BS799" s="192" t="s">
        <v>3276</v>
      </c>
      <c r="BT799" s="192" t="s">
        <v>19</v>
      </c>
      <c r="BU799" s="195" t="b">
        <v>0</v>
      </c>
      <c r="BV799" s="195" t="b">
        <v>0</v>
      </c>
      <c r="BW799" s="195" t="b">
        <v>0</v>
      </c>
      <c r="BX799" s="193">
        <v>413.4</v>
      </c>
      <c r="BY799" s="197">
        <v>0.017951388888888888</v>
      </c>
      <c r="BZ799" s="192" t="s">
        <v>19</v>
      </c>
      <c r="CA799" s="192" t="s">
        <v>19</v>
      </c>
      <c r="CB799" s="192" t="s">
        <v>19</v>
      </c>
      <c r="CJ799" s="192"/>
      <c r="CK799" s="192"/>
      <c r="CL799" s="193">
        <v>0.0</v>
      </c>
      <c r="CM799" s="192"/>
      <c r="CN799" s="192"/>
      <c r="CO799" s="192"/>
      <c r="CP799" s="192"/>
      <c r="CQ799" s="192"/>
      <c r="CR799" s="192"/>
      <c r="CS799" s="192"/>
      <c r="CT799" s="192" t="s">
        <v>3270</v>
      </c>
    </row>
    <row r="800">
      <c r="A800" s="7" t="s">
        <v>3721</v>
      </c>
      <c r="B800" s="132" t="b">
        <v>1</v>
      </c>
      <c r="C800" s="162"/>
      <c r="D800" s="163" t="s">
        <v>3722</v>
      </c>
      <c r="E800" s="67" t="s">
        <v>350</v>
      </c>
      <c r="F800" s="133" t="s">
        <v>3266</v>
      </c>
      <c r="G800" s="162" t="s">
        <v>3723</v>
      </c>
      <c r="H800" s="162" t="s">
        <v>3724</v>
      </c>
      <c r="I800" s="7"/>
      <c r="J800" s="7"/>
      <c r="K800" s="7" t="s">
        <v>19</v>
      </c>
      <c r="L800" s="7" t="s">
        <v>19</v>
      </c>
      <c r="M800" s="7" t="s">
        <v>799</v>
      </c>
      <c r="N800" s="7" t="str">
        <f t="shared" si="5"/>
        <v>FALSE</v>
      </c>
      <c r="O800" s="162" t="s">
        <v>3291</v>
      </c>
      <c r="P800" s="162" t="s">
        <v>3292</v>
      </c>
      <c r="Q800" s="162" t="s">
        <v>3293</v>
      </c>
      <c r="R800" s="162" t="s">
        <v>559</v>
      </c>
      <c r="S800" s="162" t="s">
        <v>1588</v>
      </c>
      <c r="T800" s="198">
        <v>41.84659871</v>
      </c>
      <c r="U800" s="199">
        <v>-83.24305555</v>
      </c>
      <c r="V800" s="191" t="s">
        <v>3720</v>
      </c>
      <c r="W800" s="192" t="s">
        <v>19</v>
      </c>
      <c r="X800" s="192" t="s">
        <v>805</v>
      </c>
      <c r="Y800" s="192" t="s">
        <v>19</v>
      </c>
      <c r="Z800" s="192" t="s">
        <v>879</v>
      </c>
      <c r="AA800" s="192" t="s">
        <v>880</v>
      </c>
      <c r="AB800" s="193">
        <v>2.49</v>
      </c>
      <c r="AC800" s="192" t="s">
        <v>16</v>
      </c>
      <c r="AD800" s="193"/>
      <c r="AE800" s="193">
        <v>5.0</v>
      </c>
      <c r="AF800" s="193">
        <v>0.22</v>
      </c>
      <c r="AG800" s="192" t="s">
        <v>19</v>
      </c>
      <c r="AH800" s="193">
        <v>24.28</v>
      </c>
      <c r="AI800" s="192" t="s">
        <v>19</v>
      </c>
      <c r="AJ800" s="192" t="s">
        <v>19</v>
      </c>
      <c r="AK800" s="192"/>
      <c r="AL800" s="192" t="s">
        <v>19</v>
      </c>
      <c r="AM800" s="162" t="s">
        <v>19</v>
      </c>
      <c r="AN800" s="162" t="s">
        <v>19</v>
      </c>
      <c r="AO800" s="154">
        <v>7.65</v>
      </c>
      <c r="AP800" s="162" t="s">
        <v>19</v>
      </c>
      <c r="AQ800" s="162" t="s">
        <v>19</v>
      </c>
      <c r="AR800" s="162" t="s">
        <v>19</v>
      </c>
      <c r="AS800" s="162" t="s">
        <v>19</v>
      </c>
      <c r="AT800" s="162" t="s">
        <v>19</v>
      </c>
      <c r="AU800" s="162" t="s">
        <v>19</v>
      </c>
      <c r="AV800" s="162" t="s">
        <v>19</v>
      </c>
      <c r="AW800" s="162" t="s">
        <v>19</v>
      </c>
      <c r="AX800" s="154">
        <v>2.08</v>
      </c>
      <c r="AY800" s="162" t="s">
        <v>19</v>
      </c>
      <c r="AZ800" s="162" t="s">
        <v>19</v>
      </c>
      <c r="BA800" s="162" t="s">
        <v>19</v>
      </c>
      <c r="BB800" s="162" t="s">
        <v>19</v>
      </c>
      <c r="BC800" s="162" t="s">
        <v>19</v>
      </c>
      <c r="BD800" s="192"/>
      <c r="BE800" s="192" t="s">
        <v>19</v>
      </c>
      <c r="BF800" s="192" t="s">
        <v>19</v>
      </c>
      <c r="BG800" s="192" t="s">
        <v>19</v>
      </c>
      <c r="BH800" s="192" t="s">
        <v>19</v>
      </c>
      <c r="BI800" s="192" t="s">
        <v>19</v>
      </c>
      <c r="BJ800" s="192"/>
      <c r="BK800" s="192" t="s">
        <v>19</v>
      </c>
      <c r="BL800" s="192" t="s">
        <v>19</v>
      </c>
      <c r="BM800" s="192" t="s">
        <v>19</v>
      </c>
      <c r="BN800" s="192" t="s">
        <v>19</v>
      </c>
      <c r="BO800" s="192" t="s">
        <v>19</v>
      </c>
      <c r="BP800" s="194"/>
      <c r="BQ800" s="192" t="s">
        <v>19</v>
      </c>
      <c r="BR800" s="192" t="s">
        <v>19</v>
      </c>
      <c r="BS800" s="192" t="s">
        <v>3276</v>
      </c>
      <c r="BT800" s="192" t="s">
        <v>19</v>
      </c>
      <c r="BU800" s="195" t="b">
        <v>0</v>
      </c>
      <c r="BV800" s="195" t="b">
        <v>0</v>
      </c>
      <c r="BW800" s="195" t="b">
        <v>0</v>
      </c>
      <c r="BX800" s="193">
        <v>413.4</v>
      </c>
      <c r="BY800" s="197">
        <v>0.017951388888888888</v>
      </c>
      <c r="BZ800" s="192" t="s">
        <v>19</v>
      </c>
      <c r="CA800" s="192" t="s">
        <v>19</v>
      </c>
      <c r="CB800" s="192" t="s">
        <v>19</v>
      </c>
      <c r="CJ800" s="192"/>
      <c r="CK800" s="192"/>
      <c r="CL800" s="193">
        <v>0.0</v>
      </c>
      <c r="CM800" s="192"/>
      <c r="CN800" s="192"/>
      <c r="CO800" s="192"/>
      <c r="CP800" s="192"/>
      <c r="CQ800" s="192"/>
      <c r="CR800" s="192"/>
      <c r="CS800" s="192"/>
      <c r="CT800" s="192" t="s">
        <v>3294</v>
      </c>
    </row>
    <row r="801">
      <c r="A801" s="7" t="s">
        <v>3725</v>
      </c>
      <c r="B801" s="132" t="b">
        <v>1</v>
      </c>
      <c r="C801" s="162"/>
      <c r="D801" s="163" t="s">
        <v>3726</v>
      </c>
      <c r="E801" s="67" t="s">
        <v>350</v>
      </c>
      <c r="F801" s="133" t="s">
        <v>3266</v>
      </c>
      <c r="G801" s="162" t="s">
        <v>3727</v>
      </c>
      <c r="H801" s="162" t="s">
        <v>3728</v>
      </c>
      <c r="I801" s="7"/>
      <c r="J801" s="7"/>
      <c r="K801" s="7" t="s">
        <v>19</v>
      </c>
      <c r="L801" s="7" t="s">
        <v>19</v>
      </c>
      <c r="M801" s="7" t="s">
        <v>560</v>
      </c>
      <c r="N801" s="7" t="str">
        <f t="shared" si="5"/>
        <v>FALSE</v>
      </c>
      <c r="O801" s="162" t="s">
        <v>16</v>
      </c>
      <c r="P801" s="162" t="s">
        <v>16</v>
      </c>
      <c r="Q801" s="162" t="s">
        <v>16</v>
      </c>
      <c r="R801" s="162" t="s">
        <v>559</v>
      </c>
      <c r="S801" s="162" t="s">
        <v>1588</v>
      </c>
      <c r="T801" s="198">
        <v>41.84659871</v>
      </c>
      <c r="U801" s="199">
        <v>-83.24305555</v>
      </c>
      <c r="V801" s="191" t="s">
        <v>3720</v>
      </c>
      <c r="W801" s="192" t="s">
        <v>19</v>
      </c>
      <c r="X801" s="192" t="s">
        <v>805</v>
      </c>
      <c r="Y801" s="192" t="s">
        <v>19</v>
      </c>
      <c r="Z801" s="192" t="s">
        <v>879</v>
      </c>
      <c r="AA801" s="192" t="s">
        <v>880</v>
      </c>
      <c r="AB801" s="193">
        <v>2.49</v>
      </c>
      <c r="AC801" s="192" t="s">
        <v>16</v>
      </c>
      <c r="AD801" s="193"/>
      <c r="AE801" s="193">
        <v>5.0</v>
      </c>
      <c r="AF801" s="193">
        <v>0.22</v>
      </c>
      <c r="AG801" s="192" t="s">
        <v>19</v>
      </c>
      <c r="AH801" s="193">
        <v>24.28</v>
      </c>
      <c r="AI801" s="192" t="s">
        <v>19</v>
      </c>
      <c r="AJ801" s="192" t="s">
        <v>19</v>
      </c>
      <c r="AK801" s="192"/>
      <c r="AL801" s="192" t="s">
        <v>19</v>
      </c>
      <c r="AM801" s="162" t="s">
        <v>19</v>
      </c>
      <c r="AN801" s="162" t="s">
        <v>19</v>
      </c>
      <c r="AO801" s="154">
        <v>7.65</v>
      </c>
      <c r="AP801" s="162" t="s">
        <v>19</v>
      </c>
      <c r="AQ801" s="162" t="s">
        <v>19</v>
      </c>
      <c r="AR801" s="162" t="s">
        <v>19</v>
      </c>
      <c r="AS801" s="162" t="s">
        <v>19</v>
      </c>
      <c r="AT801" s="162" t="s">
        <v>19</v>
      </c>
      <c r="AU801" s="162" t="s">
        <v>19</v>
      </c>
      <c r="AV801" s="162" t="s">
        <v>19</v>
      </c>
      <c r="AW801" s="162" t="s">
        <v>19</v>
      </c>
      <c r="AX801" s="154">
        <v>2.08</v>
      </c>
      <c r="AY801" s="162" t="s">
        <v>19</v>
      </c>
      <c r="AZ801" s="162" t="s">
        <v>19</v>
      </c>
      <c r="BA801" s="162" t="s">
        <v>19</v>
      </c>
      <c r="BB801" s="162" t="s">
        <v>19</v>
      </c>
      <c r="BC801" s="162" t="s">
        <v>19</v>
      </c>
      <c r="BD801" s="192"/>
      <c r="BE801" s="192" t="s">
        <v>19</v>
      </c>
      <c r="BF801" s="192" t="s">
        <v>19</v>
      </c>
      <c r="BG801" s="192" t="s">
        <v>19</v>
      </c>
      <c r="BH801" s="192" t="s">
        <v>19</v>
      </c>
      <c r="BI801" s="192" t="s">
        <v>19</v>
      </c>
      <c r="BJ801" s="192"/>
      <c r="BK801" s="192" t="s">
        <v>19</v>
      </c>
      <c r="BL801" s="192" t="s">
        <v>19</v>
      </c>
      <c r="BM801" s="192" t="s">
        <v>19</v>
      </c>
      <c r="BN801" s="192" t="s">
        <v>19</v>
      </c>
      <c r="BO801" s="192" t="s">
        <v>19</v>
      </c>
      <c r="BP801" s="194"/>
      <c r="BQ801" s="192" t="s">
        <v>19</v>
      </c>
      <c r="BR801" s="192" t="s">
        <v>19</v>
      </c>
      <c r="BS801" s="192" t="s">
        <v>3276</v>
      </c>
      <c r="BT801" s="192" t="s">
        <v>19</v>
      </c>
      <c r="BU801" s="195" t="b">
        <v>0</v>
      </c>
      <c r="BV801" s="195" t="b">
        <v>0</v>
      </c>
      <c r="BW801" s="195" t="b">
        <v>0</v>
      </c>
      <c r="BX801" s="193">
        <v>413.4</v>
      </c>
      <c r="BY801" s="197">
        <v>0.017951388888888888</v>
      </c>
      <c r="BZ801" s="192" t="s">
        <v>19</v>
      </c>
      <c r="CA801" s="192" t="s">
        <v>19</v>
      </c>
      <c r="CB801" s="192" t="s">
        <v>19</v>
      </c>
      <c r="CJ801" s="192"/>
      <c r="CK801" s="192"/>
      <c r="CL801" s="193">
        <v>0.0</v>
      </c>
      <c r="CM801" s="192"/>
      <c r="CN801" s="192"/>
      <c r="CO801" s="192"/>
      <c r="CP801" s="192"/>
      <c r="CQ801" s="192"/>
      <c r="CR801" s="192"/>
      <c r="CS801" s="192"/>
      <c r="CT801" s="192" t="s">
        <v>3286</v>
      </c>
    </row>
    <row r="802">
      <c r="A802" s="7" t="s">
        <v>3729</v>
      </c>
      <c r="B802" s="132" t="b">
        <v>1</v>
      </c>
      <c r="C802" s="162"/>
      <c r="D802" s="163" t="s">
        <v>3730</v>
      </c>
      <c r="E802" s="67" t="s">
        <v>350</v>
      </c>
      <c r="F802" s="133" t="s">
        <v>3266</v>
      </c>
      <c r="G802" s="162" t="s">
        <v>3731</v>
      </c>
      <c r="H802" s="162" t="s">
        <v>3732</v>
      </c>
      <c r="I802" s="7"/>
      <c r="J802" s="7"/>
      <c r="K802" s="7" t="s">
        <v>19</v>
      </c>
      <c r="L802" s="7" t="s">
        <v>19</v>
      </c>
      <c r="M802" s="7" t="s">
        <v>799</v>
      </c>
      <c r="N802" s="7" t="str">
        <f t="shared" si="5"/>
        <v>FALSE</v>
      </c>
      <c r="O802" s="162" t="s">
        <v>488</v>
      </c>
      <c r="P802" s="162" t="s">
        <v>3269</v>
      </c>
      <c r="Q802" s="162" t="s">
        <v>1823</v>
      </c>
      <c r="R802" s="162" t="s">
        <v>559</v>
      </c>
      <c r="S802" s="162" t="s">
        <v>1588</v>
      </c>
      <c r="T802" s="198">
        <v>41.84659871</v>
      </c>
      <c r="U802" s="199">
        <v>-83.24305555</v>
      </c>
      <c r="V802" s="191" t="s">
        <v>3720</v>
      </c>
      <c r="W802" s="192" t="s">
        <v>19</v>
      </c>
      <c r="X802" s="192" t="s">
        <v>805</v>
      </c>
      <c r="Y802" s="192" t="s">
        <v>19</v>
      </c>
      <c r="Z802" s="192" t="s">
        <v>879</v>
      </c>
      <c r="AA802" s="192" t="s">
        <v>880</v>
      </c>
      <c r="AB802" s="193">
        <v>2.49</v>
      </c>
      <c r="AC802" s="192" t="s">
        <v>16</v>
      </c>
      <c r="AD802" s="193"/>
      <c r="AE802" s="192" t="s">
        <v>16</v>
      </c>
      <c r="AF802" s="193">
        <v>5.0</v>
      </c>
      <c r="AG802" s="192" t="s">
        <v>19</v>
      </c>
      <c r="AH802" s="193">
        <v>24.28</v>
      </c>
      <c r="AI802" s="192" t="s">
        <v>19</v>
      </c>
      <c r="AJ802" s="192" t="s">
        <v>19</v>
      </c>
      <c r="AK802" s="192"/>
      <c r="AL802" s="192" t="s">
        <v>19</v>
      </c>
      <c r="AM802" s="162" t="s">
        <v>19</v>
      </c>
      <c r="AN802" s="162" t="s">
        <v>19</v>
      </c>
      <c r="AO802" s="154">
        <v>7.65</v>
      </c>
      <c r="AP802" s="162" t="s">
        <v>19</v>
      </c>
      <c r="AQ802" s="162" t="s">
        <v>19</v>
      </c>
      <c r="AR802" s="162" t="s">
        <v>19</v>
      </c>
      <c r="AS802" s="162" t="s">
        <v>19</v>
      </c>
      <c r="AT802" s="162" t="s">
        <v>19</v>
      </c>
      <c r="AU802" s="162" t="s">
        <v>19</v>
      </c>
      <c r="AV802" s="162" t="s">
        <v>19</v>
      </c>
      <c r="AW802" s="162" t="s">
        <v>19</v>
      </c>
      <c r="AX802" s="154">
        <v>2.08</v>
      </c>
      <c r="AY802" s="162" t="s">
        <v>19</v>
      </c>
      <c r="AZ802" s="162" t="s">
        <v>19</v>
      </c>
      <c r="BA802" s="162" t="s">
        <v>19</v>
      </c>
      <c r="BB802" s="162" t="s">
        <v>19</v>
      </c>
      <c r="BC802" s="162" t="s">
        <v>19</v>
      </c>
      <c r="BD802" s="192"/>
      <c r="BE802" s="192" t="s">
        <v>19</v>
      </c>
      <c r="BF802" s="192" t="s">
        <v>19</v>
      </c>
      <c r="BG802" s="192" t="s">
        <v>19</v>
      </c>
      <c r="BH802" s="192" t="s">
        <v>19</v>
      </c>
      <c r="BI802" s="192" t="s">
        <v>19</v>
      </c>
      <c r="BJ802" s="192"/>
      <c r="BK802" s="192" t="s">
        <v>19</v>
      </c>
      <c r="BL802" s="192" t="s">
        <v>19</v>
      </c>
      <c r="BM802" s="192" t="s">
        <v>19</v>
      </c>
      <c r="BN802" s="192" t="s">
        <v>19</v>
      </c>
      <c r="BO802" s="192" t="s">
        <v>19</v>
      </c>
      <c r="BP802" s="194"/>
      <c r="BQ802" s="192" t="s">
        <v>19</v>
      </c>
      <c r="BR802" s="192" t="s">
        <v>19</v>
      </c>
      <c r="BS802" s="192" t="s">
        <v>3276</v>
      </c>
      <c r="BT802" s="192" t="s">
        <v>19</v>
      </c>
      <c r="BU802" s="195" t="b">
        <v>0</v>
      </c>
      <c r="BV802" s="195" t="b">
        <v>0</v>
      </c>
      <c r="BW802" s="195" t="b">
        <v>0</v>
      </c>
      <c r="BX802" s="193">
        <v>413.4</v>
      </c>
      <c r="BY802" s="197">
        <v>0.017951388888888888</v>
      </c>
      <c r="BZ802" s="193">
        <v>115791.0</v>
      </c>
      <c r="CA802" s="193">
        <v>38.0</v>
      </c>
      <c r="CB802" s="192" t="s">
        <v>19</v>
      </c>
      <c r="CJ802" s="192"/>
      <c r="CK802" s="192"/>
      <c r="CL802" s="193">
        <v>0.0</v>
      </c>
      <c r="CM802" s="192"/>
      <c r="CN802" s="192"/>
      <c r="CO802" s="192"/>
      <c r="CP802" s="192"/>
      <c r="CQ802" s="192"/>
      <c r="CR802" s="192"/>
      <c r="CS802" s="192"/>
      <c r="CT802" s="192" t="s">
        <v>3270</v>
      </c>
    </row>
    <row r="803">
      <c r="A803" s="7" t="s">
        <v>3733</v>
      </c>
      <c r="B803" s="132" t="b">
        <v>1</v>
      </c>
      <c r="C803" s="162"/>
      <c r="D803" s="163" t="s">
        <v>3734</v>
      </c>
      <c r="E803" s="67" t="s">
        <v>350</v>
      </c>
      <c r="F803" s="133" t="s">
        <v>3266</v>
      </c>
      <c r="G803" s="162" t="s">
        <v>3735</v>
      </c>
      <c r="H803" s="162" t="s">
        <v>3736</v>
      </c>
      <c r="I803" s="7"/>
      <c r="J803" s="7"/>
      <c r="K803" s="7" t="s">
        <v>19</v>
      </c>
      <c r="L803" s="7" t="s">
        <v>19</v>
      </c>
      <c r="M803" s="7" t="s">
        <v>799</v>
      </c>
      <c r="N803" s="7" t="str">
        <f t="shared" si="5"/>
        <v>FALSE</v>
      </c>
      <c r="O803" s="162" t="s">
        <v>3291</v>
      </c>
      <c r="P803" s="162" t="s">
        <v>3292</v>
      </c>
      <c r="Q803" s="162" t="s">
        <v>3293</v>
      </c>
      <c r="R803" s="162" t="s">
        <v>559</v>
      </c>
      <c r="S803" s="162" t="s">
        <v>1588</v>
      </c>
      <c r="T803" s="198">
        <v>41.84659871</v>
      </c>
      <c r="U803" s="199">
        <v>-83.24305555</v>
      </c>
      <c r="V803" s="191" t="s">
        <v>3720</v>
      </c>
      <c r="W803" s="192" t="s">
        <v>19</v>
      </c>
      <c r="X803" s="192" t="s">
        <v>805</v>
      </c>
      <c r="Y803" s="192" t="s">
        <v>19</v>
      </c>
      <c r="Z803" s="192" t="s">
        <v>879</v>
      </c>
      <c r="AA803" s="192" t="s">
        <v>880</v>
      </c>
      <c r="AB803" s="193">
        <v>2.49</v>
      </c>
      <c r="AC803" s="192" t="s">
        <v>16</v>
      </c>
      <c r="AD803" s="193"/>
      <c r="AE803" s="192" t="s">
        <v>16</v>
      </c>
      <c r="AF803" s="193">
        <v>5.0</v>
      </c>
      <c r="AG803" s="192" t="s">
        <v>19</v>
      </c>
      <c r="AH803" s="193">
        <v>24.28</v>
      </c>
      <c r="AI803" s="192" t="s">
        <v>19</v>
      </c>
      <c r="AJ803" s="192" t="s">
        <v>19</v>
      </c>
      <c r="AK803" s="192"/>
      <c r="AL803" s="192" t="s">
        <v>19</v>
      </c>
      <c r="AM803" s="162" t="s">
        <v>19</v>
      </c>
      <c r="AN803" s="162" t="s">
        <v>19</v>
      </c>
      <c r="AO803" s="154">
        <v>7.65</v>
      </c>
      <c r="AP803" s="162" t="s">
        <v>19</v>
      </c>
      <c r="AQ803" s="162" t="s">
        <v>19</v>
      </c>
      <c r="AR803" s="162" t="s">
        <v>19</v>
      </c>
      <c r="AS803" s="162" t="s">
        <v>19</v>
      </c>
      <c r="AT803" s="162" t="s">
        <v>19</v>
      </c>
      <c r="AU803" s="162" t="s">
        <v>19</v>
      </c>
      <c r="AV803" s="162" t="s">
        <v>19</v>
      </c>
      <c r="AW803" s="162" t="s">
        <v>19</v>
      </c>
      <c r="AX803" s="154">
        <v>2.08</v>
      </c>
      <c r="AY803" s="162" t="s">
        <v>19</v>
      </c>
      <c r="AZ803" s="162" t="s">
        <v>19</v>
      </c>
      <c r="BA803" s="162" t="s">
        <v>19</v>
      </c>
      <c r="BB803" s="162" t="s">
        <v>19</v>
      </c>
      <c r="BC803" s="162" t="s">
        <v>19</v>
      </c>
      <c r="BD803" s="192"/>
      <c r="BE803" s="192" t="s">
        <v>19</v>
      </c>
      <c r="BF803" s="192" t="s">
        <v>19</v>
      </c>
      <c r="BG803" s="192" t="s">
        <v>19</v>
      </c>
      <c r="BH803" s="192" t="s">
        <v>19</v>
      </c>
      <c r="BI803" s="192" t="s">
        <v>19</v>
      </c>
      <c r="BJ803" s="192"/>
      <c r="BK803" s="192" t="s">
        <v>19</v>
      </c>
      <c r="BL803" s="192" t="s">
        <v>19</v>
      </c>
      <c r="BM803" s="192" t="s">
        <v>19</v>
      </c>
      <c r="BN803" s="192" t="s">
        <v>19</v>
      </c>
      <c r="BO803" s="192" t="s">
        <v>19</v>
      </c>
      <c r="BP803" s="194"/>
      <c r="BQ803" s="192" t="s">
        <v>19</v>
      </c>
      <c r="BR803" s="192" t="s">
        <v>19</v>
      </c>
      <c r="BS803" s="192" t="s">
        <v>3276</v>
      </c>
      <c r="BT803" s="192" t="s">
        <v>19</v>
      </c>
      <c r="BU803" s="195" t="b">
        <v>0</v>
      </c>
      <c r="BV803" s="195" t="b">
        <v>0</v>
      </c>
      <c r="BW803" s="195" t="b">
        <v>0</v>
      </c>
      <c r="BX803" s="193">
        <v>413.4</v>
      </c>
      <c r="BY803" s="197">
        <v>0.017951388888888888</v>
      </c>
      <c r="BZ803" s="193">
        <v>115791.0</v>
      </c>
      <c r="CA803" s="193">
        <v>38.0</v>
      </c>
      <c r="CB803" s="192" t="s">
        <v>19</v>
      </c>
      <c r="CJ803" s="192"/>
      <c r="CK803" s="192"/>
      <c r="CL803" s="193">
        <v>0.0</v>
      </c>
      <c r="CM803" s="192"/>
      <c r="CN803" s="192"/>
      <c r="CO803" s="192"/>
      <c r="CP803" s="192"/>
      <c r="CQ803" s="192"/>
      <c r="CR803" s="192"/>
      <c r="CS803" s="192"/>
      <c r="CT803" s="192" t="s">
        <v>3294</v>
      </c>
    </row>
    <row r="804">
      <c r="A804" s="7" t="s">
        <v>3737</v>
      </c>
      <c r="B804" s="132" t="b">
        <v>1</v>
      </c>
      <c r="C804" s="162"/>
      <c r="D804" s="163" t="s">
        <v>3738</v>
      </c>
      <c r="E804" s="67" t="s">
        <v>350</v>
      </c>
      <c r="F804" s="133" t="s">
        <v>3266</v>
      </c>
      <c r="G804" s="162" t="s">
        <v>3739</v>
      </c>
      <c r="H804" s="162" t="s">
        <v>3740</v>
      </c>
      <c r="I804" s="7"/>
      <c r="J804" s="7"/>
      <c r="K804" s="7" t="s">
        <v>19</v>
      </c>
      <c r="L804" s="7" t="s">
        <v>19</v>
      </c>
      <c r="M804" s="7" t="s">
        <v>560</v>
      </c>
      <c r="N804" s="7" t="str">
        <f t="shared" si="5"/>
        <v>FALSE</v>
      </c>
      <c r="O804" s="162" t="s">
        <v>16</v>
      </c>
      <c r="P804" s="162" t="s">
        <v>16</v>
      </c>
      <c r="Q804" s="162" t="s">
        <v>16</v>
      </c>
      <c r="R804" s="162" t="s">
        <v>559</v>
      </c>
      <c r="S804" s="162" t="s">
        <v>1588</v>
      </c>
      <c r="T804" s="198">
        <v>41.84659871</v>
      </c>
      <c r="U804" s="199">
        <v>-83.24305555</v>
      </c>
      <c r="V804" s="191" t="s">
        <v>3720</v>
      </c>
      <c r="W804" s="192" t="s">
        <v>19</v>
      </c>
      <c r="X804" s="192" t="s">
        <v>805</v>
      </c>
      <c r="Y804" s="192" t="s">
        <v>19</v>
      </c>
      <c r="Z804" s="192" t="s">
        <v>879</v>
      </c>
      <c r="AA804" s="192" t="s">
        <v>880</v>
      </c>
      <c r="AB804" s="193">
        <v>2.49</v>
      </c>
      <c r="AC804" s="192" t="s">
        <v>16</v>
      </c>
      <c r="AD804" s="193"/>
      <c r="AE804" s="192" t="s">
        <v>16</v>
      </c>
      <c r="AF804" s="193">
        <v>5.0</v>
      </c>
      <c r="AG804" s="192" t="s">
        <v>19</v>
      </c>
      <c r="AH804" s="193">
        <v>24.28</v>
      </c>
      <c r="AI804" s="192" t="s">
        <v>19</v>
      </c>
      <c r="AJ804" s="192" t="s">
        <v>19</v>
      </c>
      <c r="AK804" s="192"/>
      <c r="AL804" s="192" t="s">
        <v>19</v>
      </c>
      <c r="AM804" s="162" t="s">
        <v>19</v>
      </c>
      <c r="AN804" s="162" t="s">
        <v>19</v>
      </c>
      <c r="AO804" s="154">
        <v>7.65</v>
      </c>
      <c r="AP804" s="162" t="s">
        <v>19</v>
      </c>
      <c r="AQ804" s="162" t="s">
        <v>19</v>
      </c>
      <c r="AR804" s="162" t="s">
        <v>19</v>
      </c>
      <c r="AS804" s="162" t="s">
        <v>19</v>
      </c>
      <c r="AT804" s="162" t="s">
        <v>19</v>
      </c>
      <c r="AU804" s="162" t="s">
        <v>19</v>
      </c>
      <c r="AV804" s="162" t="s">
        <v>19</v>
      </c>
      <c r="AW804" s="162" t="s">
        <v>19</v>
      </c>
      <c r="AX804" s="154">
        <v>2.08</v>
      </c>
      <c r="AY804" s="162" t="s">
        <v>19</v>
      </c>
      <c r="AZ804" s="162" t="s">
        <v>19</v>
      </c>
      <c r="BA804" s="162" t="s">
        <v>19</v>
      </c>
      <c r="BB804" s="162" t="s">
        <v>19</v>
      </c>
      <c r="BC804" s="162" t="s">
        <v>19</v>
      </c>
      <c r="BD804" s="192"/>
      <c r="BE804" s="192" t="s">
        <v>19</v>
      </c>
      <c r="BF804" s="192" t="s">
        <v>19</v>
      </c>
      <c r="BG804" s="192" t="s">
        <v>19</v>
      </c>
      <c r="BH804" s="192" t="s">
        <v>19</v>
      </c>
      <c r="BI804" s="192" t="s">
        <v>19</v>
      </c>
      <c r="BJ804" s="192"/>
      <c r="BK804" s="192" t="s">
        <v>19</v>
      </c>
      <c r="BL804" s="192" t="s">
        <v>19</v>
      </c>
      <c r="BM804" s="192" t="s">
        <v>19</v>
      </c>
      <c r="BN804" s="192" t="s">
        <v>19</v>
      </c>
      <c r="BO804" s="192" t="s">
        <v>19</v>
      </c>
      <c r="BP804" s="194"/>
      <c r="BQ804" s="192" t="s">
        <v>19</v>
      </c>
      <c r="BR804" s="192" t="s">
        <v>19</v>
      </c>
      <c r="BS804" s="192" t="s">
        <v>3276</v>
      </c>
      <c r="BT804" s="192" t="s">
        <v>19</v>
      </c>
      <c r="BU804" s="195" t="b">
        <v>0</v>
      </c>
      <c r="BV804" s="195" t="b">
        <v>0</v>
      </c>
      <c r="BW804" s="195" t="b">
        <v>0</v>
      </c>
      <c r="BX804" s="193">
        <v>413.4</v>
      </c>
      <c r="BY804" s="197">
        <v>0.017951388888888888</v>
      </c>
      <c r="BZ804" s="193">
        <v>115791.0</v>
      </c>
      <c r="CA804" s="193">
        <v>38.0</v>
      </c>
      <c r="CB804" s="192" t="s">
        <v>19</v>
      </c>
      <c r="CJ804" s="192"/>
      <c r="CK804" s="192"/>
      <c r="CL804" s="193">
        <v>0.0</v>
      </c>
      <c r="CM804" s="192"/>
      <c r="CN804" s="192"/>
      <c r="CO804" s="192"/>
      <c r="CP804" s="192"/>
      <c r="CQ804" s="192"/>
      <c r="CR804" s="192"/>
      <c r="CS804" s="192"/>
      <c r="CT804" s="192" t="s">
        <v>3286</v>
      </c>
    </row>
    <row r="805">
      <c r="A805" s="7" t="s">
        <v>3741</v>
      </c>
      <c r="B805" s="132" t="b">
        <v>1</v>
      </c>
      <c r="C805" s="162"/>
      <c r="D805" s="163" t="s">
        <v>3742</v>
      </c>
      <c r="E805" s="67" t="s">
        <v>350</v>
      </c>
      <c r="F805" s="133" t="s">
        <v>3266</v>
      </c>
      <c r="G805" s="162" t="s">
        <v>3743</v>
      </c>
      <c r="H805" s="162" t="s">
        <v>3744</v>
      </c>
      <c r="I805" s="7"/>
      <c r="J805" s="7"/>
      <c r="K805" s="7" t="s">
        <v>19</v>
      </c>
      <c r="L805" s="7" t="s">
        <v>19</v>
      </c>
      <c r="M805" s="7" t="s">
        <v>799</v>
      </c>
      <c r="N805" s="7" t="str">
        <f t="shared" si="5"/>
        <v>FALSE</v>
      </c>
      <c r="O805" s="162" t="s">
        <v>488</v>
      </c>
      <c r="P805" s="162" t="s">
        <v>3269</v>
      </c>
      <c r="Q805" s="162" t="s">
        <v>1823</v>
      </c>
      <c r="R805" s="162" t="s">
        <v>559</v>
      </c>
      <c r="S805" s="162" t="s">
        <v>1588</v>
      </c>
      <c r="T805" s="198">
        <v>41.84657592</v>
      </c>
      <c r="U805" s="199">
        <v>-83.24300623</v>
      </c>
      <c r="V805" s="191" t="s">
        <v>3745</v>
      </c>
      <c r="W805" s="192" t="s">
        <v>19</v>
      </c>
      <c r="X805" s="192" t="s">
        <v>805</v>
      </c>
      <c r="Y805" s="192" t="s">
        <v>19</v>
      </c>
      <c r="Z805" s="192" t="s">
        <v>879</v>
      </c>
      <c r="AA805" s="192" t="s">
        <v>880</v>
      </c>
      <c r="AB805" s="193">
        <v>2.55</v>
      </c>
      <c r="AC805" s="192" t="s">
        <v>16</v>
      </c>
      <c r="AD805" s="193"/>
      <c r="AE805" s="193">
        <v>5.0</v>
      </c>
      <c r="AF805" s="193">
        <v>0.22</v>
      </c>
      <c r="AG805" s="192" t="s">
        <v>19</v>
      </c>
      <c r="AH805" s="193">
        <v>24.38</v>
      </c>
      <c r="AI805" s="192" t="s">
        <v>19</v>
      </c>
      <c r="AJ805" s="192" t="s">
        <v>19</v>
      </c>
      <c r="AK805" s="192"/>
      <c r="AL805" s="192" t="s">
        <v>19</v>
      </c>
      <c r="AM805" s="162" t="s">
        <v>19</v>
      </c>
      <c r="AN805" s="162" t="s">
        <v>19</v>
      </c>
      <c r="AO805" s="154">
        <v>7.74</v>
      </c>
      <c r="AP805" s="162" t="s">
        <v>19</v>
      </c>
      <c r="AQ805" s="162" t="s">
        <v>19</v>
      </c>
      <c r="AR805" s="162" t="s">
        <v>19</v>
      </c>
      <c r="AS805" s="162" t="s">
        <v>19</v>
      </c>
      <c r="AT805" s="162" t="s">
        <v>19</v>
      </c>
      <c r="AU805" s="162" t="s">
        <v>19</v>
      </c>
      <c r="AV805" s="162" t="s">
        <v>19</v>
      </c>
      <c r="AW805" s="162" t="s">
        <v>19</v>
      </c>
      <c r="AX805" s="154">
        <v>2.04</v>
      </c>
      <c r="AY805" s="162" t="s">
        <v>19</v>
      </c>
      <c r="AZ805" s="162" t="s">
        <v>19</v>
      </c>
      <c r="BA805" s="162" t="s">
        <v>19</v>
      </c>
      <c r="BB805" s="162" t="s">
        <v>19</v>
      </c>
      <c r="BC805" s="162" t="s">
        <v>19</v>
      </c>
      <c r="BD805" s="192"/>
      <c r="BE805" s="192" t="s">
        <v>19</v>
      </c>
      <c r="BF805" s="192" t="s">
        <v>19</v>
      </c>
      <c r="BG805" s="192" t="s">
        <v>19</v>
      </c>
      <c r="BH805" s="192" t="s">
        <v>19</v>
      </c>
      <c r="BI805" s="192" t="s">
        <v>19</v>
      </c>
      <c r="BJ805" s="192"/>
      <c r="BK805" s="192" t="s">
        <v>19</v>
      </c>
      <c r="BL805" s="192" t="s">
        <v>19</v>
      </c>
      <c r="BM805" s="192" t="s">
        <v>19</v>
      </c>
      <c r="BN805" s="192" t="s">
        <v>19</v>
      </c>
      <c r="BO805" s="192" t="s">
        <v>19</v>
      </c>
      <c r="BP805" s="194"/>
      <c r="BQ805" s="192" t="s">
        <v>19</v>
      </c>
      <c r="BR805" s="192" t="s">
        <v>19</v>
      </c>
      <c r="BS805" s="192" t="s">
        <v>3276</v>
      </c>
      <c r="BT805" s="192" t="s">
        <v>19</v>
      </c>
      <c r="BU805" s="195" t="b">
        <v>0</v>
      </c>
      <c r="BV805" s="195" t="b">
        <v>0</v>
      </c>
      <c r="BW805" s="195" t="b">
        <v>0</v>
      </c>
      <c r="BX805" s="193">
        <v>472.8</v>
      </c>
      <c r="BY805" s="197">
        <v>0.02048611111111111</v>
      </c>
      <c r="BZ805" s="192" t="s">
        <v>19</v>
      </c>
      <c r="CA805" s="192" t="s">
        <v>19</v>
      </c>
      <c r="CB805" s="192" t="s">
        <v>19</v>
      </c>
      <c r="CJ805" s="192"/>
      <c r="CK805" s="192"/>
      <c r="CL805" s="193">
        <v>0.0</v>
      </c>
      <c r="CM805" s="192"/>
      <c r="CN805" s="192"/>
      <c r="CO805" s="192"/>
      <c r="CP805" s="192"/>
      <c r="CQ805" s="192"/>
      <c r="CR805" s="192"/>
      <c r="CS805" s="192"/>
      <c r="CT805" s="192" t="s">
        <v>3270</v>
      </c>
    </row>
    <row r="806">
      <c r="A806" s="7" t="s">
        <v>3746</v>
      </c>
      <c r="B806" s="132" t="b">
        <v>1</v>
      </c>
      <c r="C806" s="162"/>
      <c r="D806" s="163" t="s">
        <v>3747</v>
      </c>
      <c r="E806" s="67" t="s">
        <v>350</v>
      </c>
      <c r="F806" s="133" t="s">
        <v>3266</v>
      </c>
      <c r="G806" s="162" t="s">
        <v>3748</v>
      </c>
      <c r="H806" s="162" t="s">
        <v>3749</v>
      </c>
      <c r="I806" s="7"/>
      <c r="J806" s="7"/>
      <c r="K806" s="7" t="s">
        <v>19</v>
      </c>
      <c r="L806" s="7" t="s">
        <v>19</v>
      </c>
      <c r="M806" s="7" t="s">
        <v>799</v>
      </c>
      <c r="N806" s="7" t="str">
        <f t="shared" si="5"/>
        <v>FALSE</v>
      </c>
      <c r="O806" s="162" t="s">
        <v>3291</v>
      </c>
      <c r="P806" s="162" t="s">
        <v>3292</v>
      </c>
      <c r="Q806" s="162" t="s">
        <v>3293</v>
      </c>
      <c r="R806" s="162" t="s">
        <v>559</v>
      </c>
      <c r="S806" s="162" t="s">
        <v>1588</v>
      </c>
      <c r="T806" s="198">
        <v>41.84657592</v>
      </c>
      <c r="U806" s="199">
        <v>-83.24300623</v>
      </c>
      <c r="V806" s="191" t="s">
        <v>3745</v>
      </c>
      <c r="W806" s="192" t="s">
        <v>19</v>
      </c>
      <c r="X806" s="192" t="s">
        <v>805</v>
      </c>
      <c r="Y806" s="192" t="s">
        <v>19</v>
      </c>
      <c r="Z806" s="192" t="s">
        <v>879</v>
      </c>
      <c r="AA806" s="192" t="s">
        <v>880</v>
      </c>
      <c r="AB806" s="193">
        <v>2.55</v>
      </c>
      <c r="AC806" s="192" t="s">
        <v>16</v>
      </c>
      <c r="AD806" s="193"/>
      <c r="AE806" s="193">
        <v>5.0</v>
      </c>
      <c r="AF806" s="193">
        <v>0.22</v>
      </c>
      <c r="AG806" s="192" t="s">
        <v>19</v>
      </c>
      <c r="AH806" s="193">
        <v>24.38</v>
      </c>
      <c r="AI806" s="192" t="s">
        <v>19</v>
      </c>
      <c r="AJ806" s="192" t="s">
        <v>19</v>
      </c>
      <c r="AK806" s="192"/>
      <c r="AL806" s="192" t="s">
        <v>19</v>
      </c>
      <c r="AM806" s="162" t="s">
        <v>19</v>
      </c>
      <c r="AN806" s="162" t="s">
        <v>19</v>
      </c>
      <c r="AO806" s="154">
        <v>7.74</v>
      </c>
      <c r="AP806" s="162" t="s">
        <v>19</v>
      </c>
      <c r="AQ806" s="162" t="s">
        <v>19</v>
      </c>
      <c r="AR806" s="162" t="s">
        <v>19</v>
      </c>
      <c r="AS806" s="162" t="s">
        <v>19</v>
      </c>
      <c r="AT806" s="162" t="s">
        <v>19</v>
      </c>
      <c r="AU806" s="162" t="s">
        <v>19</v>
      </c>
      <c r="AV806" s="162" t="s">
        <v>19</v>
      </c>
      <c r="AW806" s="162" t="s">
        <v>19</v>
      </c>
      <c r="AX806" s="154">
        <v>2.04</v>
      </c>
      <c r="AY806" s="162" t="s">
        <v>19</v>
      </c>
      <c r="AZ806" s="162" t="s">
        <v>19</v>
      </c>
      <c r="BA806" s="162" t="s">
        <v>19</v>
      </c>
      <c r="BB806" s="162" t="s">
        <v>19</v>
      </c>
      <c r="BC806" s="162" t="s">
        <v>19</v>
      </c>
      <c r="BD806" s="192"/>
      <c r="BE806" s="192" t="s">
        <v>19</v>
      </c>
      <c r="BF806" s="192" t="s">
        <v>19</v>
      </c>
      <c r="BG806" s="192" t="s">
        <v>19</v>
      </c>
      <c r="BH806" s="192" t="s">
        <v>19</v>
      </c>
      <c r="BI806" s="192" t="s">
        <v>19</v>
      </c>
      <c r="BJ806" s="192"/>
      <c r="BK806" s="192" t="s">
        <v>19</v>
      </c>
      <c r="BL806" s="192" t="s">
        <v>19</v>
      </c>
      <c r="BM806" s="192" t="s">
        <v>19</v>
      </c>
      <c r="BN806" s="192" t="s">
        <v>19</v>
      </c>
      <c r="BO806" s="192" t="s">
        <v>19</v>
      </c>
      <c r="BP806" s="194"/>
      <c r="BQ806" s="192" t="s">
        <v>19</v>
      </c>
      <c r="BR806" s="192" t="s">
        <v>19</v>
      </c>
      <c r="BS806" s="192" t="s">
        <v>3276</v>
      </c>
      <c r="BT806" s="192" t="s">
        <v>19</v>
      </c>
      <c r="BU806" s="195" t="b">
        <v>0</v>
      </c>
      <c r="BV806" s="195" t="b">
        <v>0</v>
      </c>
      <c r="BW806" s="195" t="b">
        <v>0</v>
      </c>
      <c r="BX806" s="193">
        <v>472.8</v>
      </c>
      <c r="BY806" s="197">
        <v>0.02048611111111111</v>
      </c>
      <c r="BZ806" s="192" t="s">
        <v>19</v>
      </c>
      <c r="CA806" s="192" t="s">
        <v>19</v>
      </c>
      <c r="CB806" s="192" t="s">
        <v>19</v>
      </c>
      <c r="CJ806" s="192"/>
      <c r="CK806" s="192"/>
      <c r="CL806" s="193">
        <v>0.0</v>
      </c>
      <c r="CM806" s="192"/>
      <c r="CN806" s="192"/>
      <c r="CO806" s="192"/>
      <c r="CP806" s="192"/>
      <c r="CQ806" s="192"/>
      <c r="CR806" s="192"/>
      <c r="CS806" s="192"/>
      <c r="CT806" s="192" t="s">
        <v>3294</v>
      </c>
    </row>
    <row r="807">
      <c r="A807" s="7" t="s">
        <v>3750</v>
      </c>
      <c r="B807" s="132" t="b">
        <v>1</v>
      </c>
      <c r="C807" s="162"/>
      <c r="D807" s="163" t="s">
        <v>3751</v>
      </c>
      <c r="E807" s="67" t="s">
        <v>350</v>
      </c>
      <c r="F807" s="133" t="s">
        <v>3266</v>
      </c>
      <c r="G807" s="162" t="s">
        <v>3752</v>
      </c>
      <c r="H807" s="162" t="s">
        <v>3753</v>
      </c>
      <c r="I807" s="7"/>
      <c r="J807" s="7"/>
      <c r="K807" s="7" t="s">
        <v>19</v>
      </c>
      <c r="L807" s="7" t="s">
        <v>19</v>
      </c>
      <c r="M807" s="7" t="s">
        <v>560</v>
      </c>
      <c r="N807" s="7" t="str">
        <f t="shared" si="5"/>
        <v>FALSE</v>
      </c>
      <c r="O807" s="162" t="s">
        <v>16</v>
      </c>
      <c r="P807" s="162" t="s">
        <v>16</v>
      </c>
      <c r="Q807" s="162" t="s">
        <v>16</v>
      </c>
      <c r="R807" s="162" t="s">
        <v>559</v>
      </c>
      <c r="S807" s="162" t="s">
        <v>1588</v>
      </c>
      <c r="T807" s="198">
        <v>41.84657592</v>
      </c>
      <c r="U807" s="199">
        <v>-83.24300623</v>
      </c>
      <c r="V807" s="191" t="s">
        <v>3745</v>
      </c>
      <c r="W807" s="192" t="s">
        <v>19</v>
      </c>
      <c r="X807" s="192" t="s">
        <v>805</v>
      </c>
      <c r="Y807" s="192" t="s">
        <v>19</v>
      </c>
      <c r="Z807" s="192" t="s">
        <v>879</v>
      </c>
      <c r="AA807" s="192" t="s">
        <v>880</v>
      </c>
      <c r="AB807" s="193">
        <v>2.55</v>
      </c>
      <c r="AC807" s="192" t="s">
        <v>16</v>
      </c>
      <c r="AD807" s="193"/>
      <c r="AE807" s="193">
        <v>5.0</v>
      </c>
      <c r="AF807" s="193">
        <v>0.22</v>
      </c>
      <c r="AG807" s="192" t="s">
        <v>19</v>
      </c>
      <c r="AH807" s="193">
        <v>24.38</v>
      </c>
      <c r="AI807" s="192" t="s">
        <v>19</v>
      </c>
      <c r="AJ807" s="192" t="s">
        <v>19</v>
      </c>
      <c r="AK807" s="192"/>
      <c r="AL807" s="192" t="s">
        <v>19</v>
      </c>
      <c r="AM807" s="162" t="s">
        <v>19</v>
      </c>
      <c r="AN807" s="162" t="s">
        <v>19</v>
      </c>
      <c r="AO807" s="154">
        <v>7.74</v>
      </c>
      <c r="AP807" s="162" t="s">
        <v>19</v>
      </c>
      <c r="AQ807" s="162" t="s">
        <v>19</v>
      </c>
      <c r="AR807" s="162" t="s">
        <v>19</v>
      </c>
      <c r="AS807" s="162" t="s">
        <v>19</v>
      </c>
      <c r="AT807" s="162" t="s">
        <v>19</v>
      </c>
      <c r="AU807" s="162" t="s">
        <v>19</v>
      </c>
      <c r="AV807" s="162" t="s">
        <v>19</v>
      </c>
      <c r="AW807" s="162" t="s">
        <v>19</v>
      </c>
      <c r="AX807" s="154">
        <v>2.04</v>
      </c>
      <c r="AY807" s="162" t="s">
        <v>19</v>
      </c>
      <c r="AZ807" s="162" t="s">
        <v>19</v>
      </c>
      <c r="BA807" s="162" t="s">
        <v>19</v>
      </c>
      <c r="BB807" s="162" t="s">
        <v>19</v>
      </c>
      <c r="BC807" s="162" t="s">
        <v>19</v>
      </c>
      <c r="BD807" s="192"/>
      <c r="BE807" s="192" t="s">
        <v>19</v>
      </c>
      <c r="BF807" s="192" t="s">
        <v>19</v>
      </c>
      <c r="BG807" s="192" t="s">
        <v>19</v>
      </c>
      <c r="BH807" s="192" t="s">
        <v>19</v>
      </c>
      <c r="BI807" s="192" t="s">
        <v>19</v>
      </c>
      <c r="BJ807" s="192"/>
      <c r="BK807" s="192" t="s">
        <v>19</v>
      </c>
      <c r="BL807" s="192" t="s">
        <v>19</v>
      </c>
      <c r="BM807" s="192" t="s">
        <v>19</v>
      </c>
      <c r="BN807" s="192" t="s">
        <v>19</v>
      </c>
      <c r="BO807" s="192" t="s">
        <v>19</v>
      </c>
      <c r="BP807" s="194"/>
      <c r="BQ807" s="192" t="s">
        <v>19</v>
      </c>
      <c r="BR807" s="192" t="s">
        <v>19</v>
      </c>
      <c r="BS807" s="192" t="s">
        <v>3276</v>
      </c>
      <c r="BT807" s="192" t="s">
        <v>19</v>
      </c>
      <c r="BU807" s="195" t="b">
        <v>0</v>
      </c>
      <c r="BV807" s="195" t="b">
        <v>0</v>
      </c>
      <c r="BW807" s="195" t="b">
        <v>0</v>
      </c>
      <c r="BX807" s="193">
        <v>472.8</v>
      </c>
      <c r="BY807" s="197">
        <v>0.02048611111111111</v>
      </c>
      <c r="BZ807" s="192" t="s">
        <v>19</v>
      </c>
      <c r="CA807" s="192" t="s">
        <v>19</v>
      </c>
      <c r="CB807" s="192" t="s">
        <v>19</v>
      </c>
      <c r="CJ807" s="192"/>
      <c r="CK807" s="192"/>
      <c r="CL807" s="193">
        <v>0.0</v>
      </c>
      <c r="CM807" s="192"/>
      <c r="CN807" s="192"/>
      <c r="CO807" s="192"/>
      <c r="CP807" s="192"/>
      <c r="CQ807" s="192"/>
      <c r="CR807" s="192"/>
      <c r="CS807" s="192"/>
      <c r="CT807" s="192" t="s">
        <v>3286</v>
      </c>
    </row>
    <row r="808">
      <c r="A808" s="7" t="s">
        <v>3754</v>
      </c>
      <c r="B808" s="132" t="b">
        <v>1</v>
      </c>
      <c r="C808" s="162"/>
      <c r="D808" s="163" t="s">
        <v>3755</v>
      </c>
      <c r="E808" s="67" t="s">
        <v>350</v>
      </c>
      <c r="F808" s="133" t="s">
        <v>3266</v>
      </c>
      <c r="G808" s="162" t="s">
        <v>3756</v>
      </c>
      <c r="H808" s="162" t="s">
        <v>3757</v>
      </c>
      <c r="I808" s="7"/>
      <c r="J808" s="7"/>
      <c r="K808" s="7" t="s">
        <v>19</v>
      </c>
      <c r="L808" s="7" t="s">
        <v>19</v>
      </c>
      <c r="M808" s="7" t="s">
        <v>799</v>
      </c>
      <c r="N808" s="7" t="str">
        <f t="shared" si="5"/>
        <v>FALSE</v>
      </c>
      <c r="O808" s="162" t="s">
        <v>488</v>
      </c>
      <c r="P808" s="162" t="s">
        <v>3269</v>
      </c>
      <c r="Q808" s="162" t="s">
        <v>1823</v>
      </c>
      <c r="R808" s="162" t="s">
        <v>559</v>
      </c>
      <c r="S808" s="162" t="s">
        <v>1588</v>
      </c>
      <c r="T808" s="198">
        <v>41.84657592</v>
      </c>
      <c r="U808" s="199">
        <v>-83.24300623</v>
      </c>
      <c r="V808" s="191" t="s">
        <v>3745</v>
      </c>
      <c r="W808" s="192" t="s">
        <v>19</v>
      </c>
      <c r="X808" s="192" t="s">
        <v>805</v>
      </c>
      <c r="Y808" s="192" t="s">
        <v>19</v>
      </c>
      <c r="Z808" s="192" t="s">
        <v>879</v>
      </c>
      <c r="AA808" s="192" t="s">
        <v>880</v>
      </c>
      <c r="AB808" s="193">
        <v>2.55</v>
      </c>
      <c r="AC808" s="192" t="s">
        <v>16</v>
      </c>
      <c r="AD808" s="193"/>
      <c r="AE808" s="192" t="s">
        <v>16</v>
      </c>
      <c r="AF808" s="193">
        <v>5.0</v>
      </c>
      <c r="AG808" s="192" t="s">
        <v>19</v>
      </c>
      <c r="AH808" s="193">
        <v>24.38</v>
      </c>
      <c r="AI808" s="192" t="s">
        <v>19</v>
      </c>
      <c r="AJ808" s="192" t="s">
        <v>19</v>
      </c>
      <c r="AK808" s="192"/>
      <c r="AL808" s="192" t="s">
        <v>19</v>
      </c>
      <c r="AM808" s="162" t="s">
        <v>19</v>
      </c>
      <c r="AN808" s="162" t="s">
        <v>19</v>
      </c>
      <c r="AO808" s="154">
        <v>7.74</v>
      </c>
      <c r="AP808" s="162" t="s">
        <v>19</v>
      </c>
      <c r="AQ808" s="162" t="s">
        <v>19</v>
      </c>
      <c r="AR808" s="162" t="s">
        <v>19</v>
      </c>
      <c r="AS808" s="162" t="s">
        <v>19</v>
      </c>
      <c r="AT808" s="162" t="s">
        <v>19</v>
      </c>
      <c r="AU808" s="162" t="s">
        <v>19</v>
      </c>
      <c r="AV808" s="162" t="s">
        <v>19</v>
      </c>
      <c r="AW808" s="162" t="s">
        <v>19</v>
      </c>
      <c r="AX808" s="154">
        <v>2.04</v>
      </c>
      <c r="AY808" s="162" t="s">
        <v>19</v>
      </c>
      <c r="AZ808" s="162" t="s">
        <v>19</v>
      </c>
      <c r="BA808" s="162" t="s">
        <v>19</v>
      </c>
      <c r="BB808" s="162" t="s">
        <v>19</v>
      </c>
      <c r="BC808" s="162" t="s">
        <v>19</v>
      </c>
      <c r="BD808" s="192"/>
      <c r="BE808" s="192" t="s">
        <v>19</v>
      </c>
      <c r="BF808" s="192" t="s">
        <v>19</v>
      </c>
      <c r="BG808" s="192" t="s">
        <v>19</v>
      </c>
      <c r="BH808" s="192" t="s">
        <v>19</v>
      </c>
      <c r="BI808" s="192" t="s">
        <v>19</v>
      </c>
      <c r="BJ808" s="192"/>
      <c r="BK808" s="192" t="s">
        <v>19</v>
      </c>
      <c r="BL808" s="192" t="s">
        <v>19</v>
      </c>
      <c r="BM808" s="192" t="s">
        <v>19</v>
      </c>
      <c r="BN808" s="192" t="s">
        <v>19</v>
      </c>
      <c r="BO808" s="192" t="s">
        <v>19</v>
      </c>
      <c r="BP808" s="194"/>
      <c r="BQ808" s="192" t="s">
        <v>19</v>
      </c>
      <c r="BR808" s="192" t="s">
        <v>19</v>
      </c>
      <c r="BS808" s="192" t="s">
        <v>3276</v>
      </c>
      <c r="BT808" s="192" t="s">
        <v>19</v>
      </c>
      <c r="BU808" s="195" t="b">
        <v>0</v>
      </c>
      <c r="BV808" s="195" t="b">
        <v>0</v>
      </c>
      <c r="BW808" s="195" t="b">
        <v>0</v>
      </c>
      <c r="BX808" s="193">
        <v>472.8</v>
      </c>
      <c r="BY808" s="197">
        <v>0.02048611111111111</v>
      </c>
      <c r="BZ808" s="193">
        <v>71616.0</v>
      </c>
      <c r="CA808" s="193">
        <v>6.0</v>
      </c>
      <c r="CB808" s="192" t="s">
        <v>19</v>
      </c>
      <c r="CJ808" s="192"/>
      <c r="CK808" s="192"/>
      <c r="CL808" s="193">
        <v>0.0</v>
      </c>
      <c r="CM808" s="192"/>
      <c r="CN808" s="192"/>
      <c r="CO808" s="192"/>
      <c r="CP808" s="192"/>
      <c r="CQ808" s="192"/>
      <c r="CR808" s="192"/>
      <c r="CS808" s="192"/>
      <c r="CT808" s="192" t="s">
        <v>3270</v>
      </c>
    </row>
    <row r="809">
      <c r="A809" s="7" t="s">
        <v>3758</v>
      </c>
      <c r="B809" s="132" t="b">
        <v>1</v>
      </c>
      <c r="C809" s="162"/>
      <c r="D809" s="163" t="s">
        <v>3759</v>
      </c>
      <c r="E809" s="67" t="s">
        <v>350</v>
      </c>
      <c r="F809" s="133" t="s">
        <v>3266</v>
      </c>
      <c r="G809" s="162" t="s">
        <v>3760</v>
      </c>
      <c r="H809" s="162" t="s">
        <v>3761</v>
      </c>
      <c r="I809" s="7"/>
      <c r="J809" s="7"/>
      <c r="K809" s="7" t="s">
        <v>19</v>
      </c>
      <c r="L809" s="7" t="s">
        <v>19</v>
      </c>
      <c r="M809" s="7" t="s">
        <v>799</v>
      </c>
      <c r="N809" s="7" t="str">
        <f t="shared" si="5"/>
        <v>FALSE</v>
      </c>
      <c r="O809" s="162" t="s">
        <v>3291</v>
      </c>
      <c r="P809" s="162" t="s">
        <v>3292</v>
      </c>
      <c r="Q809" s="162" t="s">
        <v>3293</v>
      </c>
      <c r="R809" s="162" t="s">
        <v>559</v>
      </c>
      <c r="S809" s="162" t="s">
        <v>1588</v>
      </c>
      <c r="T809" s="198">
        <v>41.84657592</v>
      </c>
      <c r="U809" s="199">
        <v>-83.24300623</v>
      </c>
      <c r="V809" s="191" t="s">
        <v>3745</v>
      </c>
      <c r="W809" s="192" t="s">
        <v>19</v>
      </c>
      <c r="X809" s="192" t="s">
        <v>805</v>
      </c>
      <c r="Y809" s="192" t="s">
        <v>19</v>
      </c>
      <c r="Z809" s="192" t="s">
        <v>879</v>
      </c>
      <c r="AA809" s="192" t="s">
        <v>880</v>
      </c>
      <c r="AB809" s="193">
        <v>2.55</v>
      </c>
      <c r="AC809" s="192" t="s">
        <v>16</v>
      </c>
      <c r="AD809" s="193"/>
      <c r="AE809" s="192" t="s">
        <v>16</v>
      </c>
      <c r="AF809" s="193">
        <v>5.0</v>
      </c>
      <c r="AG809" s="192" t="s">
        <v>19</v>
      </c>
      <c r="AH809" s="193">
        <v>24.38</v>
      </c>
      <c r="AI809" s="192" t="s">
        <v>19</v>
      </c>
      <c r="AJ809" s="192" t="s">
        <v>19</v>
      </c>
      <c r="AK809" s="192"/>
      <c r="AL809" s="192" t="s">
        <v>19</v>
      </c>
      <c r="AM809" s="162" t="s">
        <v>19</v>
      </c>
      <c r="AN809" s="162" t="s">
        <v>19</v>
      </c>
      <c r="AO809" s="154">
        <v>7.74</v>
      </c>
      <c r="AP809" s="162" t="s">
        <v>19</v>
      </c>
      <c r="AQ809" s="162" t="s">
        <v>19</v>
      </c>
      <c r="AR809" s="162" t="s">
        <v>19</v>
      </c>
      <c r="AS809" s="162" t="s">
        <v>19</v>
      </c>
      <c r="AT809" s="162" t="s">
        <v>19</v>
      </c>
      <c r="AU809" s="162" t="s">
        <v>19</v>
      </c>
      <c r="AV809" s="162" t="s">
        <v>19</v>
      </c>
      <c r="AW809" s="162" t="s">
        <v>19</v>
      </c>
      <c r="AX809" s="154">
        <v>2.04</v>
      </c>
      <c r="AY809" s="162" t="s">
        <v>19</v>
      </c>
      <c r="AZ809" s="162" t="s">
        <v>19</v>
      </c>
      <c r="BA809" s="162" t="s">
        <v>19</v>
      </c>
      <c r="BB809" s="162" t="s">
        <v>19</v>
      </c>
      <c r="BC809" s="162" t="s">
        <v>19</v>
      </c>
      <c r="BD809" s="192"/>
      <c r="BE809" s="192" t="s">
        <v>19</v>
      </c>
      <c r="BF809" s="192" t="s">
        <v>19</v>
      </c>
      <c r="BG809" s="192" t="s">
        <v>19</v>
      </c>
      <c r="BH809" s="192" t="s">
        <v>19</v>
      </c>
      <c r="BI809" s="192" t="s">
        <v>19</v>
      </c>
      <c r="BJ809" s="192"/>
      <c r="BK809" s="192" t="s">
        <v>19</v>
      </c>
      <c r="BL809" s="192" t="s">
        <v>19</v>
      </c>
      <c r="BM809" s="192" t="s">
        <v>19</v>
      </c>
      <c r="BN809" s="192" t="s">
        <v>19</v>
      </c>
      <c r="BO809" s="192" t="s">
        <v>19</v>
      </c>
      <c r="BP809" s="194"/>
      <c r="BQ809" s="192" t="s">
        <v>19</v>
      </c>
      <c r="BR809" s="192" t="s">
        <v>19</v>
      </c>
      <c r="BS809" s="192" t="s">
        <v>3276</v>
      </c>
      <c r="BT809" s="192" t="s">
        <v>19</v>
      </c>
      <c r="BU809" s="195" t="b">
        <v>0</v>
      </c>
      <c r="BV809" s="195" t="b">
        <v>0</v>
      </c>
      <c r="BW809" s="195" t="b">
        <v>0</v>
      </c>
      <c r="BX809" s="193">
        <v>472.8</v>
      </c>
      <c r="BY809" s="197">
        <v>0.02048611111111111</v>
      </c>
      <c r="BZ809" s="193">
        <v>71616.0</v>
      </c>
      <c r="CA809" s="193">
        <v>6.0</v>
      </c>
      <c r="CB809" s="192" t="s">
        <v>19</v>
      </c>
      <c r="CJ809" s="192"/>
      <c r="CK809" s="192"/>
      <c r="CL809" s="193">
        <v>0.0</v>
      </c>
      <c r="CM809" s="192"/>
      <c r="CN809" s="192"/>
      <c r="CO809" s="192"/>
      <c r="CP809" s="192"/>
      <c r="CQ809" s="192"/>
      <c r="CR809" s="192"/>
      <c r="CS809" s="192"/>
      <c r="CT809" s="192" t="s">
        <v>3294</v>
      </c>
    </row>
    <row r="810">
      <c r="A810" s="7" t="s">
        <v>3762</v>
      </c>
      <c r="B810" s="132" t="b">
        <v>1</v>
      </c>
      <c r="C810" s="162"/>
      <c r="D810" s="163" t="s">
        <v>3763</v>
      </c>
      <c r="E810" s="67" t="s">
        <v>350</v>
      </c>
      <c r="F810" s="133" t="s">
        <v>3266</v>
      </c>
      <c r="G810" s="162" t="s">
        <v>3764</v>
      </c>
      <c r="H810" s="162" t="s">
        <v>3765</v>
      </c>
      <c r="I810" s="7"/>
      <c r="J810" s="7"/>
      <c r="K810" s="7" t="s">
        <v>19</v>
      </c>
      <c r="L810" s="7" t="s">
        <v>19</v>
      </c>
      <c r="M810" s="7" t="s">
        <v>560</v>
      </c>
      <c r="N810" s="7" t="str">
        <f t="shared" si="5"/>
        <v>FALSE</v>
      </c>
      <c r="O810" s="162" t="s">
        <v>16</v>
      </c>
      <c r="P810" s="162" t="s">
        <v>16</v>
      </c>
      <c r="Q810" s="162" t="s">
        <v>16</v>
      </c>
      <c r="R810" s="162" t="s">
        <v>559</v>
      </c>
      <c r="S810" s="162" t="s">
        <v>1588</v>
      </c>
      <c r="T810" s="198">
        <v>41.84657592</v>
      </c>
      <c r="U810" s="199">
        <v>-83.24300623</v>
      </c>
      <c r="V810" s="191" t="s">
        <v>3745</v>
      </c>
      <c r="W810" s="192" t="s">
        <v>19</v>
      </c>
      <c r="X810" s="192" t="s">
        <v>805</v>
      </c>
      <c r="Y810" s="192" t="s">
        <v>19</v>
      </c>
      <c r="Z810" s="192" t="s">
        <v>879</v>
      </c>
      <c r="AA810" s="192" t="s">
        <v>880</v>
      </c>
      <c r="AB810" s="193">
        <v>2.55</v>
      </c>
      <c r="AC810" s="192" t="s">
        <v>16</v>
      </c>
      <c r="AD810" s="193"/>
      <c r="AE810" s="192" t="s">
        <v>16</v>
      </c>
      <c r="AF810" s="193">
        <v>5.0</v>
      </c>
      <c r="AG810" s="192" t="s">
        <v>19</v>
      </c>
      <c r="AH810" s="193">
        <v>24.38</v>
      </c>
      <c r="AI810" s="192" t="s">
        <v>19</v>
      </c>
      <c r="AJ810" s="192" t="s">
        <v>19</v>
      </c>
      <c r="AK810" s="192"/>
      <c r="AL810" s="192" t="s">
        <v>19</v>
      </c>
      <c r="AM810" s="162" t="s">
        <v>19</v>
      </c>
      <c r="AN810" s="162" t="s">
        <v>19</v>
      </c>
      <c r="AO810" s="154">
        <v>7.74</v>
      </c>
      <c r="AP810" s="162" t="s">
        <v>19</v>
      </c>
      <c r="AQ810" s="162" t="s">
        <v>19</v>
      </c>
      <c r="AR810" s="162" t="s">
        <v>19</v>
      </c>
      <c r="AS810" s="162" t="s">
        <v>19</v>
      </c>
      <c r="AT810" s="162" t="s">
        <v>19</v>
      </c>
      <c r="AU810" s="162" t="s">
        <v>19</v>
      </c>
      <c r="AV810" s="162" t="s">
        <v>19</v>
      </c>
      <c r="AW810" s="162" t="s">
        <v>19</v>
      </c>
      <c r="AX810" s="154">
        <v>2.04</v>
      </c>
      <c r="AY810" s="162" t="s">
        <v>19</v>
      </c>
      <c r="AZ810" s="162" t="s">
        <v>19</v>
      </c>
      <c r="BA810" s="162" t="s">
        <v>19</v>
      </c>
      <c r="BB810" s="162" t="s">
        <v>19</v>
      </c>
      <c r="BC810" s="162" t="s">
        <v>19</v>
      </c>
      <c r="BD810" s="192"/>
      <c r="BE810" s="192" t="s">
        <v>19</v>
      </c>
      <c r="BF810" s="192" t="s">
        <v>19</v>
      </c>
      <c r="BG810" s="192" t="s">
        <v>19</v>
      </c>
      <c r="BH810" s="192" t="s">
        <v>19</v>
      </c>
      <c r="BI810" s="192" t="s">
        <v>19</v>
      </c>
      <c r="BJ810" s="192"/>
      <c r="BK810" s="192" t="s">
        <v>19</v>
      </c>
      <c r="BL810" s="192" t="s">
        <v>19</v>
      </c>
      <c r="BM810" s="192" t="s">
        <v>19</v>
      </c>
      <c r="BN810" s="192" t="s">
        <v>19</v>
      </c>
      <c r="BO810" s="192" t="s">
        <v>19</v>
      </c>
      <c r="BP810" s="194"/>
      <c r="BQ810" s="192" t="s">
        <v>19</v>
      </c>
      <c r="BR810" s="192" t="s">
        <v>19</v>
      </c>
      <c r="BS810" s="192" t="s">
        <v>3276</v>
      </c>
      <c r="BT810" s="192" t="s">
        <v>19</v>
      </c>
      <c r="BU810" s="195" t="b">
        <v>0</v>
      </c>
      <c r="BV810" s="195" t="b">
        <v>0</v>
      </c>
      <c r="BW810" s="195" t="b">
        <v>0</v>
      </c>
      <c r="BX810" s="193">
        <v>472.8</v>
      </c>
      <c r="BY810" s="197">
        <v>0.02048611111111111</v>
      </c>
      <c r="BZ810" s="193">
        <v>71616.0</v>
      </c>
      <c r="CA810" s="193">
        <v>6.0</v>
      </c>
      <c r="CB810" s="192" t="s">
        <v>19</v>
      </c>
      <c r="CJ810" s="192"/>
      <c r="CK810" s="192"/>
      <c r="CL810" s="193">
        <v>0.0</v>
      </c>
      <c r="CM810" s="192"/>
      <c r="CN810" s="192"/>
      <c r="CO810" s="192"/>
      <c r="CP810" s="192"/>
      <c r="CQ810" s="192"/>
      <c r="CR810" s="192"/>
      <c r="CS810" s="192"/>
      <c r="CT810" s="192" t="s">
        <v>3286</v>
      </c>
    </row>
    <row r="811">
      <c r="A811" s="7" t="s">
        <v>3766</v>
      </c>
      <c r="B811" s="132" t="b">
        <v>1</v>
      </c>
      <c r="C811" s="162"/>
      <c r="D811" s="163" t="s">
        <v>3767</v>
      </c>
      <c r="E811" s="67" t="s">
        <v>350</v>
      </c>
      <c r="F811" s="133" t="s">
        <v>3266</v>
      </c>
      <c r="G811" s="162" t="s">
        <v>3768</v>
      </c>
      <c r="H811" s="162" t="s">
        <v>3769</v>
      </c>
      <c r="I811" s="7"/>
      <c r="J811" s="7"/>
      <c r="K811" s="7" t="s">
        <v>19</v>
      </c>
      <c r="L811" s="7" t="s">
        <v>19</v>
      </c>
      <c r="M811" s="7" t="s">
        <v>799</v>
      </c>
      <c r="N811" s="7" t="str">
        <f t="shared" si="5"/>
        <v>FALSE</v>
      </c>
      <c r="O811" s="162" t="s">
        <v>488</v>
      </c>
      <c r="P811" s="162" t="s">
        <v>3269</v>
      </c>
      <c r="Q811" s="162" t="s">
        <v>1823</v>
      </c>
      <c r="R811" s="162" t="s">
        <v>559</v>
      </c>
      <c r="S811" s="162" t="s">
        <v>1588</v>
      </c>
      <c r="T811" s="198">
        <v>41.83256898</v>
      </c>
      <c r="U811" s="199">
        <v>-83.3353725</v>
      </c>
      <c r="V811" s="191" t="s">
        <v>3770</v>
      </c>
      <c r="W811" s="192" t="s">
        <v>19</v>
      </c>
      <c r="X811" s="192" t="s">
        <v>805</v>
      </c>
      <c r="Y811" s="192" t="s">
        <v>19</v>
      </c>
      <c r="Z811" s="192" t="s">
        <v>879</v>
      </c>
      <c r="AA811" s="192" t="s">
        <v>880</v>
      </c>
      <c r="AB811" s="193">
        <v>2.48</v>
      </c>
      <c r="AC811" s="192" t="s">
        <v>16</v>
      </c>
      <c r="AD811" s="193"/>
      <c r="AE811" s="193">
        <v>5.0</v>
      </c>
      <c r="AF811" s="193">
        <v>0.22</v>
      </c>
      <c r="AG811" s="192" t="s">
        <v>19</v>
      </c>
      <c r="AH811" s="193">
        <v>24.75</v>
      </c>
      <c r="AI811" s="192" t="s">
        <v>19</v>
      </c>
      <c r="AJ811" s="192" t="s">
        <v>19</v>
      </c>
      <c r="AK811" s="192"/>
      <c r="AL811" s="192" t="s">
        <v>19</v>
      </c>
      <c r="AM811" s="162" t="s">
        <v>19</v>
      </c>
      <c r="AN811" s="162" t="s">
        <v>19</v>
      </c>
      <c r="AO811" s="154">
        <v>8.12</v>
      </c>
      <c r="AP811" s="162" t="s">
        <v>19</v>
      </c>
      <c r="AQ811" s="162" t="s">
        <v>19</v>
      </c>
      <c r="AR811" s="162" t="s">
        <v>19</v>
      </c>
      <c r="AS811" s="162" t="s">
        <v>19</v>
      </c>
      <c r="AT811" s="162" t="s">
        <v>19</v>
      </c>
      <c r="AU811" s="162" t="s">
        <v>19</v>
      </c>
      <c r="AV811" s="162" t="s">
        <v>19</v>
      </c>
      <c r="AW811" s="162" t="s">
        <v>19</v>
      </c>
      <c r="AX811" s="154">
        <v>4.85</v>
      </c>
      <c r="AY811" s="162" t="s">
        <v>19</v>
      </c>
      <c r="AZ811" s="162" t="s">
        <v>19</v>
      </c>
      <c r="BA811" s="162" t="s">
        <v>19</v>
      </c>
      <c r="BB811" s="162" t="s">
        <v>19</v>
      </c>
      <c r="BC811" s="162" t="s">
        <v>19</v>
      </c>
      <c r="BD811" s="192"/>
      <c r="BE811" s="192" t="s">
        <v>19</v>
      </c>
      <c r="BF811" s="192" t="s">
        <v>19</v>
      </c>
      <c r="BG811" s="192" t="s">
        <v>19</v>
      </c>
      <c r="BH811" s="192" t="s">
        <v>19</v>
      </c>
      <c r="BI811" s="192" t="s">
        <v>19</v>
      </c>
      <c r="BJ811" s="192"/>
      <c r="BK811" s="192" t="s">
        <v>19</v>
      </c>
      <c r="BL811" s="192" t="s">
        <v>19</v>
      </c>
      <c r="BM811" s="192" t="s">
        <v>19</v>
      </c>
      <c r="BN811" s="192" t="s">
        <v>19</v>
      </c>
      <c r="BO811" s="192" t="s">
        <v>19</v>
      </c>
      <c r="BP811" s="194"/>
      <c r="BQ811" s="192" t="s">
        <v>19</v>
      </c>
      <c r="BR811" s="192" t="s">
        <v>19</v>
      </c>
      <c r="BS811" s="192" t="s">
        <v>3276</v>
      </c>
      <c r="BT811" s="192" t="s">
        <v>19</v>
      </c>
      <c r="BU811" s="195" t="b">
        <v>0</v>
      </c>
      <c r="BV811" s="195" t="b">
        <v>0</v>
      </c>
      <c r="BW811" s="195" t="b">
        <v>0</v>
      </c>
      <c r="BX811" s="193">
        <v>79.5</v>
      </c>
      <c r="BY811" s="197">
        <v>0.003287037037037037</v>
      </c>
      <c r="BZ811" s="192" t="s">
        <v>19</v>
      </c>
      <c r="CA811" s="192" t="s">
        <v>19</v>
      </c>
      <c r="CB811" s="192" t="s">
        <v>19</v>
      </c>
      <c r="CJ811" s="192"/>
      <c r="CK811" s="192"/>
      <c r="CL811" s="193">
        <v>0.0</v>
      </c>
      <c r="CM811" s="192"/>
      <c r="CN811" s="192"/>
      <c r="CO811" s="192"/>
      <c r="CP811" s="192"/>
      <c r="CQ811" s="192"/>
      <c r="CR811" s="192"/>
      <c r="CS811" s="192"/>
      <c r="CT811" s="192" t="s">
        <v>3270</v>
      </c>
    </row>
    <row r="812">
      <c r="A812" s="7" t="s">
        <v>3771</v>
      </c>
      <c r="B812" s="132" t="b">
        <v>1</v>
      </c>
      <c r="C812" s="162"/>
      <c r="D812" s="163" t="s">
        <v>3772</v>
      </c>
      <c r="E812" s="67" t="s">
        <v>350</v>
      </c>
      <c r="F812" s="133" t="s">
        <v>3266</v>
      </c>
      <c r="G812" s="162" t="s">
        <v>3773</v>
      </c>
      <c r="H812" s="162" t="s">
        <v>3774</v>
      </c>
      <c r="I812" s="7"/>
      <c r="J812" s="7"/>
      <c r="K812" s="7" t="s">
        <v>19</v>
      </c>
      <c r="L812" s="7" t="s">
        <v>19</v>
      </c>
      <c r="M812" s="7" t="s">
        <v>799</v>
      </c>
      <c r="N812" s="7" t="str">
        <f t="shared" si="5"/>
        <v>FALSE</v>
      </c>
      <c r="O812" s="162" t="s">
        <v>3291</v>
      </c>
      <c r="P812" s="162" t="s">
        <v>3292</v>
      </c>
      <c r="Q812" s="162" t="s">
        <v>3293</v>
      </c>
      <c r="R812" s="162" t="s">
        <v>559</v>
      </c>
      <c r="S812" s="162" t="s">
        <v>1588</v>
      </c>
      <c r="T812" s="198">
        <v>41.83256898</v>
      </c>
      <c r="U812" s="199">
        <v>-83.3353725</v>
      </c>
      <c r="V812" s="191" t="s">
        <v>3770</v>
      </c>
      <c r="W812" s="192" t="s">
        <v>19</v>
      </c>
      <c r="X812" s="192" t="s">
        <v>805</v>
      </c>
      <c r="Y812" s="192" t="s">
        <v>19</v>
      </c>
      <c r="Z812" s="192" t="s">
        <v>879</v>
      </c>
      <c r="AA812" s="192" t="s">
        <v>880</v>
      </c>
      <c r="AB812" s="193">
        <v>2.48</v>
      </c>
      <c r="AC812" s="192" t="s">
        <v>16</v>
      </c>
      <c r="AD812" s="193"/>
      <c r="AE812" s="193">
        <v>5.0</v>
      </c>
      <c r="AF812" s="193">
        <v>0.22</v>
      </c>
      <c r="AG812" s="192" t="s">
        <v>19</v>
      </c>
      <c r="AH812" s="193">
        <v>24.75</v>
      </c>
      <c r="AI812" s="192" t="s">
        <v>19</v>
      </c>
      <c r="AJ812" s="192" t="s">
        <v>19</v>
      </c>
      <c r="AK812" s="192"/>
      <c r="AL812" s="192" t="s">
        <v>19</v>
      </c>
      <c r="AM812" s="162" t="s">
        <v>19</v>
      </c>
      <c r="AN812" s="162" t="s">
        <v>19</v>
      </c>
      <c r="AO812" s="154">
        <v>8.12</v>
      </c>
      <c r="AP812" s="162" t="s">
        <v>19</v>
      </c>
      <c r="AQ812" s="162" t="s">
        <v>19</v>
      </c>
      <c r="AR812" s="162" t="s">
        <v>19</v>
      </c>
      <c r="AS812" s="162" t="s">
        <v>19</v>
      </c>
      <c r="AT812" s="162" t="s">
        <v>19</v>
      </c>
      <c r="AU812" s="162" t="s">
        <v>19</v>
      </c>
      <c r="AV812" s="162" t="s">
        <v>19</v>
      </c>
      <c r="AW812" s="162" t="s">
        <v>19</v>
      </c>
      <c r="AX812" s="154">
        <v>4.85</v>
      </c>
      <c r="AY812" s="162" t="s">
        <v>19</v>
      </c>
      <c r="AZ812" s="162" t="s">
        <v>19</v>
      </c>
      <c r="BA812" s="162" t="s">
        <v>19</v>
      </c>
      <c r="BB812" s="162" t="s">
        <v>19</v>
      </c>
      <c r="BC812" s="162" t="s">
        <v>19</v>
      </c>
      <c r="BD812" s="192"/>
      <c r="BE812" s="192" t="s">
        <v>19</v>
      </c>
      <c r="BF812" s="192" t="s">
        <v>19</v>
      </c>
      <c r="BG812" s="192" t="s">
        <v>19</v>
      </c>
      <c r="BH812" s="192" t="s">
        <v>19</v>
      </c>
      <c r="BI812" s="192" t="s">
        <v>19</v>
      </c>
      <c r="BJ812" s="192"/>
      <c r="BK812" s="192" t="s">
        <v>19</v>
      </c>
      <c r="BL812" s="192" t="s">
        <v>19</v>
      </c>
      <c r="BM812" s="192" t="s">
        <v>19</v>
      </c>
      <c r="BN812" s="192" t="s">
        <v>19</v>
      </c>
      <c r="BO812" s="192" t="s">
        <v>19</v>
      </c>
      <c r="BP812" s="194"/>
      <c r="BQ812" s="192" t="s">
        <v>19</v>
      </c>
      <c r="BR812" s="192" t="s">
        <v>19</v>
      </c>
      <c r="BS812" s="192" t="s">
        <v>3276</v>
      </c>
      <c r="BT812" s="192" t="s">
        <v>19</v>
      </c>
      <c r="BU812" s="195" t="b">
        <v>0</v>
      </c>
      <c r="BV812" s="195" t="b">
        <v>0</v>
      </c>
      <c r="BW812" s="195" t="b">
        <v>0</v>
      </c>
      <c r="BX812" s="193">
        <v>79.5</v>
      </c>
      <c r="BY812" s="197">
        <v>0.003287037037037037</v>
      </c>
      <c r="BZ812" s="192" t="s">
        <v>19</v>
      </c>
      <c r="CA812" s="192" t="s">
        <v>19</v>
      </c>
      <c r="CB812" s="192" t="s">
        <v>19</v>
      </c>
      <c r="CJ812" s="192"/>
      <c r="CK812" s="192"/>
      <c r="CL812" s="193">
        <v>0.0</v>
      </c>
      <c r="CM812" s="192"/>
      <c r="CN812" s="192"/>
      <c r="CO812" s="192"/>
      <c r="CP812" s="192"/>
      <c r="CQ812" s="192"/>
      <c r="CR812" s="192"/>
      <c r="CS812" s="192"/>
      <c r="CT812" s="192" t="s">
        <v>3294</v>
      </c>
    </row>
    <row r="813">
      <c r="A813" s="7" t="s">
        <v>3775</v>
      </c>
      <c r="B813" s="132" t="b">
        <v>1</v>
      </c>
      <c r="C813" s="162"/>
      <c r="D813" s="163" t="s">
        <v>3776</v>
      </c>
      <c r="E813" s="67" t="s">
        <v>350</v>
      </c>
      <c r="F813" s="133" t="s">
        <v>3266</v>
      </c>
      <c r="G813" s="162" t="s">
        <v>3777</v>
      </c>
      <c r="H813" s="162" t="s">
        <v>3778</v>
      </c>
      <c r="I813" s="7"/>
      <c r="J813" s="7"/>
      <c r="K813" s="7" t="s">
        <v>19</v>
      </c>
      <c r="L813" s="7" t="s">
        <v>19</v>
      </c>
      <c r="M813" s="7" t="s">
        <v>560</v>
      </c>
      <c r="N813" s="7" t="str">
        <f t="shared" si="5"/>
        <v>FALSE</v>
      </c>
      <c r="O813" s="162" t="s">
        <v>16</v>
      </c>
      <c r="P813" s="162" t="s">
        <v>16</v>
      </c>
      <c r="Q813" s="162" t="s">
        <v>16</v>
      </c>
      <c r="R813" s="162" t="s">
        <v>559</v>
      </c>
      <c r="S813" s="162" t="s">
        <v>1588</v>
      </c>
      <c r="T813" s="198">
        <v>41.83256898</v>
      </c>
      <c r="U813" s="199">
        <v>-83.3353725</v>
      </c>
      <c r="V813" s="191" t="s">
        <v>3770</v>
      </c>
      <c r="W813" s="192" t="s">
        <v>19</v>
      </c>
      <c r="X813" s="192" t="s">
        <v>805</v>
      </c>
      <c r="Y813" s="192" t="s">
        <v>19</v>
      </c>
      <c r="Z813" s="192" t="s">
        <v>879</v>
      </c>
      <c r="AA813" s="192" t="s">
        <v>880</v>
      </c>
      <c r="AB813" s="193">
        <v>2.48</v>
      </c>
      <c r="AC813" s="192" t="s">
        <v>16</v>
      </c>
      <c r="AD813" s="193"/>
      <c r="AE813" s="193">
        <v>5.0</v>
      </c>
      <c r="AF813" s="193">
        <v>0.22</v>
      </c>
      <c r="AG813" s="192" t="s">
        <v>19</v>
      </c>
      <c r="AH813" s="193">
        <v>24.75</v>
      </c>
      <c r="AI813" s="192" t="s">
        <v>19</v>
      </c>
      <c r="AJ813" s="192" t="s">
        <v>19</v>
      </c>
      <c r="AK813" s="192"/>
      <c r="AL813" s="192" t="s">
        <v>19</v>
      </c>
      <c r="AM813" s="162" t="s">
        <v>19</v>
      </c>
      <c r="AN813" s="162" t="s">
        <v>19</v>
      </c>
      <c r="AO813" s="154">
        <v>8.12</v>
      </c>
      <c r="AP813" s="162" t="s">
        <v>19</v>
      </c>
      <c r="AQ813" s="162" t="s">
        <v>19</v>
      </c>
      <c r="AR813" s="162" t="s">
        <v>19</v>
      </c>
      <c r="AS813" s="162" t="s">
        <v>19</v>
      </c>
      <c r="AT813" s="162" t="s">
        <v>19</v>
      </c>
      <c r="AU813" s="162" t="s">
        <v>19</v>
      </c>
      <c r="AV813" s="162" t="s">
        <v>19</v>
      </c>
      <c r="AW813" s="162" t="s">
        <v>19</v>
      </c>
      <c r="AX813" s="154">
        <v>4.85</v>
      </c>
      <c r="AY813" s="162" t="s">
        <v>19</v>
      </c>
      <c r="AZ813" s="162" t="s">
        <v>19</v>
      </c>
      <c r="BA813" s="162" t="s">
        <v>19</v>
      </c>
      <c r="BB813" s="162" t="s">
        <v>19</v>
      </c>
      <c r="BC813" s="162" t="s">
        <v>19</v>
      </c>
      <c r="BD813" s="192"/>
      <c r="BE813" s="192" t="s">
        <v>19</v>
      </c>
      <c r="BF813" s="192" t="s">
        <v>19</v>
      </c>
      <c r="BG813" s="192" t="s">
        <v>19</v>
      </c>
      <c r="BH813" s="192" t="s">
        <v>19</v>
      </c>
      <c r="BI813" s="192" t="s">
        <v>19</v>
      </c>
      <c r="BJ813" s="192"/>
      <c r="BK813" s="192" t="s">
        <v>19</v>
      </c>
      <c r="BL813" s="192" t="s">
        <v>19</v>
      </c>
      <c r="BM813" s="192" t="s">
        <v>19</v>
      </c>
      <c r="BN813" s="192" t="s">
        <v>19</v>
      </c>
      <c r="BO813" s="192" t="s">
        <v>19</v>
      </c>
      <c r="BP813" s="194"/>
      <c r="BQ813" s="192" t="s">
        <v>19</v>
      </c>
      <c r="BR813" s="192" t="s">
        <v>19</v>
      </c>
      <c r="BS813" s="192" t="s">
        <v>3276</v>
      </c>
      <c r="BT813" s="192" t="s">
        <v>19</v>
      </c>
      <c r="BU813" s="195" t="b">
        <v>0</v>
      </c>
      <c r="BV813" s="195" t="b">
        <v>0</v>
      </c>
      <c r="BW813" s="195" t="b">
        <v>0</v>
      </c>
      <c r="BX813" s="193">
        <v>79.5</v>
      </c>
      <c r="BY813" s="197">
        <v>0.003287037037037037</v>
      </c>
      <c r="BZ813" s="192" t="s">
        <v>19</v>
      </c>
      <c r="CA813" s="192" t="s">
        <v>19</v>
      </c>
      <c r="CB813" s="192" t="s">
        <v>19</v>
      </c>
      <c r="CJ813" s="192"/>
      <c r="CK813" s="192"/>
      <c r="CL813" s="193">
        <v>0.0</v>
      </c>
      <c r="CM813" s="192"/>
      <c r="CN813" s="192"/>
      <c r="CO813" s="192"/>
      <c r="CP813" s="192"/>
      <c r="CQ813" s="192"/>
      <c r="CR813" s="192"/>
      <c r="CS813" s="192"/>
      <c r="CT813" s="192" t="s">
        <v>3286</v>
      </c>
    </row>
    <row r="814">
      <c r="A814" s="7" t="s">
        <v>3779</v>
      </c>
      <c r="B814" s="132" t="b">
        <v>1</v>
      </c>
      <c r="C814" s="162"/>
      <c r="D814" s="163" t="s">
        <v>3780</v>
      </c>
      <c r="E814" s="67" t="s">
        <v>350</v>
      </c>
      <c r="F814" s="133" t="s">
        <v>3266</v>
      </c>
      <c r="G814" s="162" t="s">
        <v>3781</v>
      </c>
      <c r="H814" s="162" t="s">
        <v>3782</v>
      </c>
      <c r="I814" s="7"/>
      <c r="J814" s="7"/>
      <c r="K814" s="7" t="s">
        <v>19</v>
      </c>
      <c r="L814" s="7" t="s">
        <v>19</v>
      </c>
      <c r="M814" s="7" t="s">
        <v>799</v>
      </c>
      <c r="N814" s="7" t="str">
        <f t="shared" si="5"/>
        <v>FALSE</v>
      </c>
      <c r="O814" s="162" t="s">
        <v>488</v>
      </c>
      <c r="P814" s="162" t="s">
        <v>3269</v>
      </c>
      <c r="Q814" s="162" t="s">
        <v>1823</v>
      </c>
      <c r="R814" s="162" t="s">
        <v>559</v>
      </c>
      <c r="S814" s="162" t="s">
        <v>1588</v>
      </c>
      <c r="T814" s="198">
        <v>41.83256898</v>
      </c>
      <c r="U814" s="199">
        <v>-83.3353725</v>
      </c>
      <c r="V814" s="191" t="s">
        <v>3770</v>
      </c>
      <c r="W814" s="192" t="s">
        <v>19</v>
      </c>
      <c r="X814" s="192" t="s">
        <v>805</v>
      </c>
      <c r="Y814" s="192" t="s">
        <v>19</v>
      </c>
      <c r="Z814" s="192" t="s">
        <v>879</v>
      </c>
      <c r="AA814" s="192" t="s">
        <v>880</v>
      </c>
      <c r="AB814" s="193">
        <v>2.48</v>
      </c>
      <c r="AC814" s="192" t="s">
        <v>16</v>
      </c>
      <c r="AD814" s="193"/>
      <c r="AE814" s="192" t="s">
        <v>16</v>
      </c>
      <c r="AF814" s="193">
        <v>5.0</v>
      </c>
      <c r="AG814" s="192" t="s">
        <v>19</v>
      </c>
      <c r="AH814" s="193">
        <v>24.75</v>
      </c>
      <c r="AI814" s="192" t="s">
        <v>19</v>
      </c>
      <c r="AJ814" s="192" t="s">
        <v>19</v>
      </c>
      <c r="AK814" s="192"/>
      <c r="AL814" s="192" t="s">
        <v>19</v>
      </c>
      <c r="AM814" s="162" t="s">
        <v>19</v>
      </c>
      <c r="AN814" s="162" t="s">
        <v>19</v>
      </c>
      <c r="AO814" s="154">
        <v>8.12</v>
      </c>
      <c r="AP814" s="162" t="s">
        <v>19</v>
      </c>
      <c r="AQ814" s="162" t="s">
        <v>19</v>
      </c>
      <c r="AR814" s="162" t="s">
        <v>19</v>
      </c>
      <c r="AS814" s="162" t="s">
        <v>19</v>
      </c>
      <c r="AT814" s="162" t="s">
        <v>19</v>
      </c>
      <c r="AU814" s="162" t="s">
        <v>19</v>
      </c>
      <c r="AV814" s="162" t="s">
        <v>19</v>
      </c>
      <c r="AW814" s="162" t="s">
        <v>19</v>
      </c>
      <c r="AX814" s="154">
        <v>4.85</v>
      </c>
      <c r="AY814" s="162" t="s">
        <v>19</v>
      </c>
      <c r="AZ814" s="162" t="s">
        <v>19</v>
      </c>
      <c r="BA814" s="162" t="s">
        <v>19</v>
      </c>
      <c r="BB814" s="162" t="s">
        <v>19</v>
      </c>
      <c r="BC814" s="162" t="s">
        <v>19</v>
      </c>
      <c r="BD814" s="192"/>
      <c r="BE814" s="192" t="s">
        <v>19</v>
      </c>
      <c r="BF814" s="192" t="s">
        <v>19</v>
      </c>
      <c r="BG814" s="192" t="s">
        <v>19</v>
      </c>
      <c r="BH814" s="192" t="s">
        <v>19</v>
      </c>
      <c r="BI814" s="192" t="s">
        <v>19</v>
      </c>
      <c r="BJ814" s="192"/>
      <c r="BK814" s="192" t="s">
        <v>19</v>
      </c>
      <c r="BL814" s="192" t="s">
        <v>19</v>
      </c>
      <c r="BM814" s="192" t="s">
        <v>19</v>
      </c>
      <c r="BN814" s="192" t="s">
        <v>19</v>
      </c>
      <c r="BO814" s="192" t="s">
        <v>19</v>
      </c>
      <c r="BP814" s="194"/>
      <c r="BQ814" s="192" t="s">
        <v>19</v>
      </c>
      <c r="BR814" s="192" t="s">
        <v>19</v>
      </c>
      <c r="BS814" s="192" t="s">
        <v>3276</v>
      </c>
      <c r="BT814" s="192" t="s">
        <v>19</v>
      </c>
      <c r="BU814" s="195" t="b">
        <v>0</v>
      </c>
      <c r="BV814" s="195" t="b">
        <v>0</v>
      </c>
      <c r="BW814" s="195" t="b">
        <v>0</v>
      </c>
      <c r="BX814" s="193">
        <v>79.5</v>
      </c>
      <c r="BY814" s="197">
        <v>0.003287037037037037</v>
      </c>
      <c r="BZ814" s="193">
        <v>323884.0</v>
      </c>
      <c r="CA814" s="193">
        <v>1268.0</v>
      </c>
      <c r="CB814" s="192" t="s">
        <v>19</v>
      </c>
      <c r="CJ814" s="192"/>
      <c r="CK814" s="192"/>
      <c r="CL814" s="193">
        <v>0.0</v>
      </c>
      <c r="CM814" s="192"/>
      <c r="CN814" s="192"/>
      <c r="CO814" s="192"/>
      <c r="CP814" s="192"/>
      <c r="CQ814" s="192"/>
      <c r="CR814" s="192"/>
      <c r="CS814" s="192"/>
      <c r="CT814" s="192" t="s">
        <v>3270</v>
      </c>
    </row>
    <row r="815">
      <c r="A815" s="7" t="s">
        <v>3783</v>
      </c>
      <c r="B815" s="132" t="b">
        <v>1</v>
      </c>
      <c r="C815" s="162"/>
      <c r="D815" s="163" t="s">
        <v>3784</v>
      </c>
      <c r="E815" s="67" t="s">
        <v>350</v>
      </c>
      <c r="F815" s="133" t="s">
        <v>3266</v>
      </c>
      <c r="G815" s="162" t="s">
        <v>3785</v>
      </c>
      <c r="H815" s="162" t="s">
        <v>3786</v>
      </c>
      <c r="I815" s="7"/>
      <c r="J815" s="7"/>
      <c r="K815" s="7" t="s">
        <v>19</v>
      </c>
      <c r="L815" s="7" t="s">
        <v>19</v>
      </c>
      <c r="M815" s="7" t="s">
        <v>799</v>
      </c>
      <c r="N815" s="7" t="str">
        <f t="shared" si="5"/>
        <v>FALSE</v>
      </c>
      <c r="O815" s="162" t="s">
        <v>3291</v>
      </c>
      <c r="P815" s="162" t="s">
        <v>3292</v>
      </c>
      <c r="Q815" s="162" t="s">
        <v>3293</v>
      </c>
      <c r="R815" s="162" t="s">
        <v>559</v>
      </c>
      <c r="S815" s="162" t="s">
        <v>1588</v>
      </c>
      <c r="T815" s="198">
        <v>41.83256898</v>
      </c>
      <c r="U815" s="199">
        <v>-83.3353725</v>
      </c>
      <c r="V815" s="191" t="s">
        <v>3770</v>
      </c>
      <c r="W815" s="192" t="s">
        <v>19</v>
      </c>
      <c r="X815" s="192" t="s">
        <v>805</v>
      </c>
      <c r="Y815" s="192" t="s">
        <v>19</v>
      </c>
      <c r="Z815" s="192" t="s">
        <v>879</v>
      </c>
      <c r="AA815" s="192" t="s">
        <v>880</v>
      </c>
      <c r="AB815" s="193">
        <v>2.48</v>
      </c>
      <c r="AC815" s="192" t="s">
        <v>16</v>
      </c>
      <c r="AD815" s="193"/>
      <c r="AE815" s="192" t="s">
        <v>16</v>
      </c>
      <c r="AF815" s="193">
        <v>5.0</v>
      </c>
      <c r="AG815" s="192" t="s">
        <v>19</v>
      </c>
      <c r="AH815" s="193">
        <v>24.75</v>
      </c>
      <c r="AI815" s="192" t="s">
        <v>19</v>
      </c>
      <c r="AJ815" s="192" t="s">
        <v>19</v>
      </c>
      <c r="AK815" s="192"/>
      <c r="AL815" s="192" t="s">
        <v>19</v>
      </c>
      <c r="AM815" s="162" t="s">
        <v>19</v>
      </c>
      <c r="AN815" s="162" t="s">
        <v>19</v>
      </c>
      <c r="AO815" s="154">
        <v>8.12</v>
      </c>
      <c r="AP815" s="162" t="s">
        <v>19</v>
      </c>
      <c r="AQ815" s="162" t="s">
        <v>19</v>
      </c>
      <c r="AR815" s="162" t="s">
        <v>19</v>
      </c>
      <c r="AS815" s="162" t="s">
        <v>19</v>
      </c>
      <c r="AT815" s="162" t="s">
        <v>19</v>
      </c>
      <c r="AU815" s="162" t="s">
        <v>19</v>
      </c>
      <c r="AV815" s="162" t="s">
        <v>19</v>
      </c>
      <c r="AW815" s="162" t="s">
        <v>19</v>
      </c>
      <c r="AX815" s="154">
        <v>4.85</v>
      </c>
      <c r="AY815" s="162" t="s">
        <v>19</v>
      </c>
      <c r="AZ815" s="162" t="s">
        <v>19</v>
      </c>
      <c r="BA815" s="162" t="s">
        <v>19</v>
      </c>
      <c r="BB815" s="162" t="s">
        <v>19</v>
      </c>
      <c r="BC815" s="162" t="s">
        <v>19</v>
      </c>
      <c r="BD815" s="192"/>
      <c r="BE815" s="192" t="s">
        <v>19</v>
      </c>
      <c r="BF815" s="192" t="s">
        <v>19</v>
      </c>
      <c r="BG815" s="192" t="s">
        <v>19</v>
      </c>
      <c r="BH815" s="192" t="s">
        <v>19</v>
      </c>
      <c r="BI815" s="192" t="s">
        <v>19</v>
      </c>
      <c r="BJ815" s="192"/>
      <c r="BK815" s="192" t="s">
        <v>19</v>
      </c>
      <c r="BL815" s="192" t="s">
        <v>19</v>
      </c>
      <c r="BM815" s="192" t="s">
        <v>19</v>
      </c>
      <c r="BN815" s="192" t="s">
        <v>19</v>
      </c>
      <c r="BO815" s="192" t="s">
        <v>19</v>
      </c>
      <c r="BP815" s="194"/>
      <c r="BQ815" s="192" t="s">
        <v>19</v>
      </c>
      <c r="BR815" s="192" t="s">
        <v>19</v>
      </c>
      <c r="BS815" s="192" t="s">
        <v>3276</v>
      </c>
      <c r="BT815" s="192" t="s">
        <v>19</v>
      </c>
      <c r="BU815" s="195" t="b">
        <v>0</v>
      </c>
      <c r="BV815" s="195" t="b">
        <v>0</v>
      </c>
      <c r="BW815" s="195" t="b">
        <v>0</v>
      </c>
      <c r="BX815" s="193">
        <v>79.5</v>
      </c>
      <c r="BY815" s="197">
        <v>0.003287037037037037</v>
      </c>
      <c r="BZ815" s="193">
        <v>323884.0</v>
      </c>
      <c r="CA815" s="193">
        <v>1268.0</v>
      </c>
      <c r="CB815" s="192" t="s">
        <v>19</v>
      </c>
      <c r="CJ815" s="192"/>
      <c r="CK815" s="192"/>
      <c r="CL815" s="193">
        <v>0.0</v>
      </c>
      <c r="CM815" s="192"/>
      <c r="CN815" s="192"/>
      <c r="CO815" s="192"/>
      <c r="CP815" s="192"/>
      <c r="CQ815" s="192"/>
      <c r="CR815" s="192"/>
      <c r="CS815" s="192"/>
      <c r="CT815" s="192" t="s">
        <v>3294</v>
      </c>
    </row>
    <row r="816">
      <c r="A816" s="7" t="s">
        <v>3787</v>
      </c>
      <c r="B816" s="132" t="b">
        <v>1</v>
      </c>
      <c r="C816" s="162"/>
      <c r="D816" s="163" t="s">
        <v>3788</v>
      </c>
      <c r="E816" s="67" t="s">
        <v>350</v>
      </c>
      <c r="F816" s="133" t="s">
        <v>3266</v>
      </c>
      <c r="G816" s="162" t="s">
        <v>3789</v>
      </c>
      <c r="H816" s="162" t="s">
        <v>3790</v>
      </c>
      <c r="I816" s="7"/>
      <c r="J816" s="7"/>
      <c r="K816" s="7" t="s">
        <v>19</v>
      </c>
      <c r="L816" s="7" t="s">
        <v>19</v>
      </c>
      <c r="M816" s="7" t="s">
        <v>560</v>
      </c>
      <c r="N816" s="7" t="str">
        <f t="shared" si="5"/>
        <v>FALSE</v>
      </c>
      <c r="O816" s="162" t="s">
        <v>16</v>
      </c>
      <c r="P816" s="162" t="s">
        <v>16</v>
      </c>
      <c r="Q816" s="162" t="s">
        <v>16</v>
      </c>
      <c r="R816" s="162" t="s">
        <v>559</v>
      </c>
      <c r="S816" s="162" t="s">
        <v>1588</v>
      </c>
      <c r="T816" s="198">
        <v>41.83256898</v>
      </c>
      <c r="U816" s="199">
        <v>-83.3353725</v>
      </c>
      <c r="V816" s="191" t="s">
        <v>3770</v>
      </c>
      <c r="W816" s="192" t="s">
        <v>19</v>
      </c>
      <c r="X816" s="192" t="s">
        <v>805</v>
      </c>
      <c r="Y816" s="192" t="s">
        <v>19</v>
      </c>
      <c r="Z816" s="192" t="s">
        <v>879</v>
      </c>
      <c r="AA816" s="192" t="s">
        <v>880</v>
      </c>
      <c r="AB816" s="193">
        <v>2.48</v>
      </c>
      <c r="AC816" s="192" t="s">
        <v>16</v>
      </c>
      <c r="AD816" s="193"/>
      <c r="AE816" s="192" t="s">
        <v>16</v>
      </c>
      <c r="AF816" s="193">
        <v>5.0</v>
      </c>
      <c r="AG816" s="192" t="s">
        <v>19</v>
      </c>
      <c r="AH816" s="193">
        <v>24.75</v>
      </c>
      <c r="AI816" s="192" t="s">
        <v>19</v>
      </c>
      <c r="AJ816" s="192" t="s">
        <v>19</v>
      </c>
      <c r="AK816" s="192"/>
      <c r="AL816" s="192" t="s">
        <v>19</v>
      </c>
      <c r="AM816" s="162" t="s">
        <v>19</v>
      </c>
      <c r="AN816" s="162" t="s">
        <v>19</v>
      </c>
      <c r="AO816" s="154">
        <v>8.12</v>
      </c>
      <c r="AP816" s="162" t="s">
        <v>19</v>
      </c>
      <c r="AQ816" s="162" t="s">
        <v>19</v>
      </c>
      <c r="AR816" s="162" t="s">
        <v>19</v>
      </c>
      <c r="AS816" s="162" t="s">
        <v>19</v>
      </c>
      <c r="AT816" s="162" t="s">
        <v>19</v>
      </c>
      <c r="AU816" s="162" t="s">
        <v>19</v>
      </c>
      <c r="AV816" s="162" t="s">
        <v>19</v>
      </c>
      <c r="AW816" s="162" t="s">
        <v>19</v>
      </c>
      <c r="AX816" s="154">
        <v>4.85</v>
      </c>
      <c r="AY816" s="162" t="s">
        <v>19</v>
      </c>
      <c r="AZ816" s="162" t="s">
        <v>19</v>
      </c>
      <c r="BA816" s="162" t="s">
        <v>19</v>
      </c>
      <c r="BB816" s="162" t="s">
        <v>19</v>
      </c>
      <c r="BC816" s="162" t="s">
        <v>19</v>
      </c>
      <c r="BD816" s="192"/>
      <c r="BE816" s="192" t="s">
        <v>19</v>
      </c>
      <c r="BF816" s="192" t="s">
        <v>19</v>
      </c>
      <c r="BG816" s="192" t="s">
        <v>19</v>
      </c>
      <c r="BH816" s="192" t="s">
        <v>19</v>
      </c>
      <c r="BI816" s="192" t="s">
        <v>19</v>
      </c>
      <c r="BJ816" s="192"/>
      <c r="BK816" s="192" t="s">
        <v>19</v>
      </c>
      <c r="BL816" s="192" t="s">
        <v>19</v>
      </c>
      <c r="BM816" s="192" t="s">
        <v>19</v>
      </c>
      <c r="BN816" s="192" t="s">
        <v>19</v>
      </c>
      <c r="BO816" s="192" t="s">
        <v>19</v>
      </c>
      <c r="BP816" s="194"/>
      <c r="BQ816" s="192" t="s">
        <v>19</v>
      </c>
      <c r="BR816" s="192" t="s">
        <v>19</v>
      </c>
      <c r="BS816" s="192" t="s">
        <v>3276</v>
      </c>
      <c r="BT816" s="192" t="s">
        <v>19</v>
      </c>
      <c r="BU816" s="195" t="b">
        <v>0</v>
      </c>
      <c r="BV816" s="195" t="b">
        <v>0</v>
      </c>
      <c r="BW816" s="195" t="b">
        <v>0</v>
      </c>
      <c r="BX816" s="193">
        <v>79.5</v>
      </c>
      <c r="BY816" s="197">
        <v>0.003287037037037037</v>
      </c>
      <c r="BZ816" s="193">
        <v>323884.0</v>
      </c>
      <c r="CA816" s="193">
        <v>1268.0</v>
      </c>
      <c r="CB816" s="192" t="s">
        <v>19</v>
      </c>
      <c r="CJ816" s="192"/>
      <c r="CK816" s="192"/>
      <c r="CL816" s="193">
        <v>0.0</v>
      </c>
      <c r="CM816" s="192"/>
      <c r="CN816" s="192"/>
      <c r="CO816" s="192"/>
      <c r="CP816" s="192"/>
      <c r="CQ816" s="192"/>
      <c r="CR816" s="192"/>
      <c r="CS816" s="192"/>
      <c r="CT816" s="192" t="s">
        <v>3286</v>
      </c>
    </row>
    <row r="817">
      <c r="A817" s="7" t="s">
        <v>3791</v>
      </c>
      <c r="B817" s="132" t="b">
        <v>1</v>
      </c>
      <c r="C817" s="162"/>
      <c r="D817" s="163" t="s">
        <v>3792</v>
      </c>
      <c r="E817" s="67" t="s">
        <v>350</v>
      </c>
      <c r="F817" s="133" t="s">
        <v>3266</v>
      </c>
      <c r="G817" s="162" t="s">
        <v>3793</v>
      </c>
      <c r="H817" s="162" t="s">
        <v>3794</v>
      </c>
      <c r="I817" s="7"/>
      <c r="J817" s="7"/>
      <c r="K817" s="7" t="s">
        <v>19</v>
      </c>
      <c r="L817" s="7" t="s">
        <v>19</v>
      </c>
      <c r="M817" s="7" t="s">
        <v>799</v>
      </c>
      <c r="N817" s="7" t="str">
        <f t="shared" si="5"/>
        <v>FALSE</v>
      </c>
      <c r="O817" s="162" t="s">
        <v>488</v>
      </c>
      <c r="P817" s="162" t="s">
        <v>3269</v>
      </c>
      <c r="Q817" s="162" t="s">
        <v>1823</v>
      </c>
      <c r="R817" s="162" t="s">
        <v>559</v>
      </c>
      <c r="S817" s="162" t="s">
        <v>1588</v>
      </c>
      <c r="T817" s="198">
        <v>41.83256898</v>
      </c>
      <c r="U817" s="199">
        <v>-83.3353725</v>
      </c>
      <c r="V817" s="191" t="s">
        <v>3770</v>
      </c>
      <c r="W817" s="192" t="s">
        <v>19</v>
      </c>
      <c r="X817" s="192" t="s">
        <v>805</v>
      </c>
      <c r="Y817" s="192" t="s">
        <v>19</v>
      </c>
      <c r="Z817" s="192" t="s">
        <v>879</v>
      </c>
      <c r="AA817" s="192" t="s">
        <v>880</v>
      </c>
      <c r="AB817" s="193">
        <v>2.48</v>
      </c>
      <c r="AC817" s="192" t="s">
        <v>16</v>
      </c>
      <c r="AD817" s="193"/>
      <c r="AE817" s="192" t="s">
        <v>16</v>
      </c>
      <c r="AF817" s="193">
        <v>5.0</v>
      </c>
      <c r="AG817" s="192" t="s">
        <v>19</v>
      </c>
      <c r="AH817" s="193">
        <v>24.75</v>
      </c>
      <c r="AI817" s="192" t="s">
        <v>19</v>
      </c>
      <c r="AJ817" s="192" t="s">
        <v>19</v>
      </c>
      <c r="AK817" s="192"/>
      <c r="AL817" s="192" t="s">
        <v>19</v>
      </c>
      <c r="AM817" s="162" t="s">
        <v>19</v>
      </c>
      <c r="AN817" s="162" t="s">
        <v>19</v>
      </c>
      <c r="AO817" s="154">
        <v>8.12</v>
      </c>
      <c r="AP817" s="162" t="s">
        <v>19</v>
      </c>
      <c r="AQ817" s="162" t="s">
        <v>19</v>
      </c>
      <c r="AR817" s="162" t="s">
        <v>19</v>
      </c>
      <c r="AS817" s="162" t="s">
        <v>19</v>
      </c>
      <c r="AT817" s="162" t="s">
        <v>19</v>
      </c>
      <c r="AU817" s="162" t="s">
        <v>19</v>
      </c>
      <c r="AV817" s="162" t="s">
        <v>19</v>
      </c>
      <c r="AW817" s="162" t="s">
        <v>19</v>
      </c>
      <c r="AX817" s="154">
        <v>4.85</v>
      </c>
      <c r="AY817" s="162" t="s">
        <v>19</v>
      </c>
      <c r="AZ817" s="162" t="s">
        <v>19</v>
      </c>
      <c r="BA817" s="162" t="s">
        <v>19</v>
      </c>
      <c r="BB817" s="162" t="s">
        <v>19</v>
      </c>
      <c r="BC817" s="162" t="s">
        <v>19</v>
      </c>
      <c r="BD817" s="192"/>
      <c r="BE817" s="192" t="s">
        <v>19</v>
      </c>
      <c r="BF817" s="192" t="s">
        <v>19</v>
      </c>
      <c r="BG817" s="192" t="s">
        <v>19</v>
      </c>
      <c r="BH817" s="192" t="s">
        <v>19</v>
      </c>
      <c r="BI817" s="192" t="s">
        <v>19</v>
      </c>
      <c r="BJ817" s="192"/>
      <c r="BK817" s="192" t="s">
        <v>19</v>
      </c>
      <c r="BL817" s="192" t="s">
        <v>19</v>
      </c>
      <c r="BM817" s="192" t="s">
        <v>19</v>
      </c>
      <c r="BN817" s="192" t="s">
        <v>19</v>
      </c>
      <c r="BO817" s="192" t="s">
        <v>19</v>
      </c>
      <c r="BP817" s="194"/>
      <c r="BQ817" s="192" t="s">
        <v>19</v>
      </c>
      <c r="BR817" s="192" t="s">
        <v>19</v>
      </c>
      <c r="BS817" s="192" t="s">
        <v>3276</v>
      </c>
      <c r="BT817" s="192" t="s">
        <v>19</v>
      </c>
      <c r="BU817" s="195" t="b">
        <v>0</v>
      </c>
      <c r="BV817" s="195" t="b">
        <v>0</v>
      </c>
      <c r="BW817" s="195" t="b">
        <v>0</v>
      </c>
      <c r="BX817" s="193">
        <v>79.5</v>
      </c>
      <c r="BY817" s="197">
        <v>0.003287037037037037</v>
      </c>
      <c r="BZ817" s="193">
        <v>323884.0</v>
      </c>
      <c r="CA817" s="193">
        <v>1268.0</v>
      </c>
      <c r="CB817" s="192" t="s">
        <v>19</v>
      </c>
      <c r="CJ817" s="192"/>
      <c r="CK817" s="192"/>
      <c r="CL817" s="193">
        <v>0.0</v>
      </c>
      <c r="CM817" s="192"/>
      <c r="CN817" s="192"/>
      <c r="CO817" s="192"/>
      <c r="CP817" s="192"/>
      <c r="CQ817" s="192"/>
      <c r="CR817" s="192"/>
      <c r="CS817" s="192"/>
      <c r="CT817" s="192" t="s">
        <v>3270</v>
      </c>
    </row>
    <row r="818">
      <c r="A818" s="7" t="s">
        <v>3795</v>
      </c>
      <c r="B818" s="132" t="b">
        <v>1</v>
      </c>
      <c r="C818" s="162"/>
      <c r="D818" s="163" t="s">
        <v>3796</v>
      </c>
      <c r="E818" s="67" t="s">
        <v>350</v>
      </c>
      <c r="F818" s="133" t="s">
        <v>3266</v>
      </c>
      <c r="G818" s="162" t="s">
        <v>3797</v>
      </c>
      <c r="H818" s="162" t="s">
        <v>3798</v>
      </c>
      <c r="I818" s="7"/>
      <c r="J818" s="7"/>
      <c r="K818" s="7" t="s">
        <v>19</v>
      </c>
      <c r="L818" s="7" t="s">
        <v>19</v>
      </c>
      <c r="M818" s="7" t="s">
        <v>799</v>
      </c>
      <c r="N818" s="7" t="str">
        <f t="shared" si="5"/>
        <v>FALSE</v>
      </c>
      <c r="O818" s="162" t="s">
        <v>488</v>
      </c>
      <c r="P818" s="162" t="s">
        <v>3269</v>
      </c>
      <c r="Q818" s="162" t="s">
        <v>1823</v>
      </c>
      <c r="R818" s="162" t="s">
        <v>559</v>
      </c>
      <c r="S818" s="162" t="s">
        <v>1588</v>
      </c>
      <c r="T818" s="198">
        <v>41.83256898</v>
      </c>
      <c r="U818" s="199">
        <v>-83.3353725</v>
      </c>
      <c r="V818" s="191" t="s">
        <v>3770</v>
      </c>
      <c r="W818" s="192" t="s">
        <v>19</v>
      </c>
      <c r="X818" s="192" t="s">
        <v>805</v>
      </c>
      <c r="Y818" s="192" t="s">
        <v>19</v>
      </c>
      <c r="Z818" s="192" t="s">
        <v>879</v>
      </c>
      <c r="AA818" s="192" t="s">
        <v>880</v>
      </c>
      <c r="AB818" s="193">
        <v>2.48</v>
      </c>
      <c r="AC818" s="192" t="s">
        <v>16</v>
      </c>
      <c r="AD818" s="193"/>
      <c r="AE818" s="192" t="s">
        <v>16</v>
      </c>
      <c r="AF818" s="193">
        <v>5.0</v>
      </c>
      <c r="AG818" s="192" t="s">
        <v>19</v>
      </c>
      <c r="AH818" s="193">
        <v>24.75</v>
      </c>
      <c r="AI818" s="192" t="s">
        <v>19</v>
      </c>
      <c r="AJ818" s="192" t="s">
        <v>19</v>
      </c>
      <c r="AK818" s="192"/>
      <c r="AL818" s="192" t="s">
        <v>19</v>
      </c>
      <c r="AM818" s="162" t="s">
        <v>19</v>
      </c>
      <c r="AN818" s="162" t="s">
        <v>19</v>
      </c>
      <c r="AO818" s="154">
        <v>8.12</v>
      </c>
      <c r="AP818" s="162" t="s">
        <v>19</v>
      </c>
      <c r="AQ818" s="162" t="s">
        <v>19</v>
      </c>
      <c r="AR818" s="162" t="s">
        <v>19</v>
      </c>
      <c r="AS818" s="162" t="s">
        <v>19</v>
      </c>
      <c r="AT818" s="162" t="s">
        <v>19</v>
      </c>
      <c r="AU818" s="162" t="s">
        <v>19</v>
      </c>
      <c r="AV818" s="162" t="s">
        <v>19</v>
      </c>
      <c r="AW818" s="162" t="s">
        <v>19</v>
      </c>
      <c r="AX818" s="154">
        <v>4.85</v>
      </c>
      <c r="AY818" s="162" t="s">
        <v>19</v>
      </c>
      <c r="AZ818" s="162" t="s">
        <v>19</v>
      </c>
      <c r="BA818" s="162" t="s">
        <v>19</v>
      </c>
      <c r="BB818" s="162" t="s">
        <v>19</v>
      </c>
      <c r="BC818" s="162" t="s">
        <v>19</v>
      </c>
      <c r="BD818" s="192"/>
      <c r="BE818" s="192" t="s">
        <v>19</v>
      </c>
      <c r="BF818" s="192" t="s">
        <v>19</v>
      </c>
      <c r="BG818" s="192" t="s">
        <v>19</v>
      </c>
      <c r="BH818" s="192" t="s">
        <v>19</v>
      </c>
      <c r="BI818" s="192" t="s">
        <v>19</v>
      </c>
      <c r="BJ818" s="192"/>
      <c r="BK818" s="192" t="s">
        <v>19</v>
      </c>
      <c r="BL818" s="192" t="s">
        <v>19</v>
      </c>
      <c r="BM818" s="192" t="s">
        <v>19</v>
      </c>
      <c r="BN818" s="192" t="s">
        <v>19</v>
      </c>
      <c r="BO818" s="192" t="s">
        <v>19</v>
      </c>
      <c r="BP818" s="194"/>
      <c r="BQ818" s="192" t="s">
        <v>19</v>
      </c>
      <c r="BR818" s="192" t="s">
        <v>19</v>
      </c>
      <c r="BS818" s="192" t="s">
        <v>3276</v>
      </c>
      <c r="BT818" s="192" t="s">
        <v>19</v>
      </c>
      <c r="BU818" s="195" t="b">
        <v>0</v>
      </c>
      <c r="BV818" s="195" t="b">
        <v>0</v>
      </c>
      <c r="BW818" s="195" t="b">
        <v>0</v>
      </c>
      <c r="BX818" s="193">
        <v>79.5</v>
      </c>
      <c r="BY818" s="197">
        <v>0.003287037037037037</v>
      </c>
      <c r="BZ818" s="193">
        <v>323884.0</v>
      </c>
      <c r="CA818" s="193">
        <v>1268.0</v>
      </c>
      <c r="CB818" s="192" t="s">
        <v>19</v>
      </c>
      <c r="CJ818" s="192"/>
      <c r="CK818" s="192"/>
      <c r="CL818" s="193">
        <v>0.0</v>
      </c>
      <c r="CM818" s="192"/>
      <c r="CN818" s="192"/>
      <c r="CO818" s="192"/>
      <c r="CP818" s="192"/>
      <c r="CQ818" s="192"/>
      <c r="CR818" s="192"/>
      <c r="CS818" s="192"/>
      <c r="CT818" s="192" t="s">
        <v>3270</v>
      </c>
    </row>
    <row r="819">
      <c r="A819" s="7" t="s">
        <v>3799</v>
      </c>
      <c r="B819" s="132" t="b">
        <v>1</v>
      </c>
      <c r="C819" s="162"/>
      <c r="D819" s="163" t="s">
        <v>3800</v>
      </c>
      <c r="E819" s="67" t="s">
        <v>350</v>
      </c>
      <c r="F819" s="133" t="s">
        <v>3266</v>
      </c>
      <c r="G819" s="162" t="s">
        <v>3801</v>
      </c>
      <c r="H819" s="162" t="s">
        <v>3802</v>
      </c>
      <c r="I819" s="7"/>
      <c r="J819" s="7"/>
      <c r="K819" s="7" t="s">
        <v>19</v>
      </c>
      <c r="L819" s="7" t="s">
        <v>19</v>
      </c>
      <c r="M819" s="7" t="s">
        <v>799</v>
      </c>
      <c r="N819" s="7" t="str">
        <f t="shared" si="5"/>
        <v>FALSE</v>
      </c>
      <c r="O819" s="162" t="s">
        <v>488</v>
      </c>
      <c r="P819" s="162" t="s">
        <v>3269</v>
      </c>
      <c r="Q819" s="162" t="s">
        <v>1823</v>
      </c>
      <c r="R819" s="162" t="s">
        <v>559</v>
      </c>
      <c r="S819" s="162" t="s">
        <v>1588</v>
      </c>
      <c r="T819" s="198">
        <v>41.83562627</v>
      </c>
      <c r="U819" s="199">
        <v>-83.35039962</v>
      </c>
      <c r="V819" s="191" t="s">
        <v>3803</v>
      </c>
      <c r="W819" s="192" t="s">
        <v>19</v>
      </c>
      <c r="X819" s="192" t="s">
        <v>805</v>
      </c>
      <c r="Y819" s="192" t="s">
        <v>19</v>
      </c>
      <c r="Z819" s="192" t="s">
        <v>879</v>
      </c>
      <c r="AA819" s="192" t="s">
        <v>880</v>
      </c>
      <c r="AB819" s="193">
        <v>2.52</v>
      </c>
      <c r="AC819" s="192" t="s">
        <v>16</v>
      </c>
      <c r="AD819" s="193"/>
      <c r="AE819" s="193">
        <v>5.0</v>
      </c>
      <c r="AF819" s="193">
        <v>0.22</v>
      </c>
      <c r="AG819" s="192" t="s">
        <v>19</v>
      </c>
      <c r="AH819" s="193">
        <v>24.85</v>
      </c>
      <c r="AI819" s="192" t="s">
        <v>19</v>
      </c>
      <c r="AJ819" s="192" t="s">
        <v>19</v>
      </c>
      <c r="AK819" s="192"/>
      <c r="AL819" s="192" t="s">
        <v>19</v>
      </c>
      <c r="AM819" s="162" t="s">
        <v>19</v>
      </c>
      <c r="AN819" s="162" t="s">
        <v>19</v>
      </c>
      <c r="AO819" s="154">
        <v>8.28</v>
      </c>
      <c r="AP819" s="162" t="s">
        <v>19</v>
      </c>
      <c r="AQ819" s="162" t="s">
        <v>19</v>
      </c>
      <c r="AR819" s="162" t="s">
        <v>19</v>
      </c>
      <c r="AS819" s="162" t="s">
        <v>19</v>
      </c>
      <c r="AT819" s="162" t="s">
        <v>19</v>
      </c>
      <c r="AU819" s="162" t="s">
        <v>19</v>
      </c>
      <c r="AV819" s="162" t="s">
        <v>19</v>
      </c>
      <c r="AW819" s="162" t="s">
        <v>19</v>
      </c>
      <c r="AX819" s="154">
        <v>4.76</v>
      </c>
      <c r="AY819" s="162" t="s">
        <v>19</v>
      </c>
      <c r="AZ819" s="162" t="s">
        <v>19</v>
      </c>
      <c r="BA819" s="162" t="s">
        <v>19</v>
      </c>
      <c r="BB819" s="162" t="s">
        <v>19</v>
      </c>
      <c r="BC819" s="162" t="s">
        <v>19</v>
      </c>
      <c r="BD819" s="192"/>
      <c r="BE819" s="192" t="s">
        <v>19</v>
      </c>
      <c r="BF819" s="192" t="s">
        <v>19</v>
      </c>
      <c r="BG819" s="192" t="s">
        <v>19</v>
      </c>
      <c r="BH819" s="192" t="s">
        <v>19</v>
      </c>
      <c r="BI819" s="192" t="s">
        <v>19</v>
      </c>
      <c r="BJ819" s="192"/>
      <c r="BK819" s="192" t="s">
        <v>19</v>
      </c>
      <c r="BL819" s="192" t="s">
        <v>19</v>
      </c>
      <c r="BM819" s="192" t="s">
        <v>19</v>
      </c>
      <c r="BN819" s="192" t="s">
        <v>19</v>
      </c>
      <c r="BO819" s="192" t="s">
        <v>19</v>
      </c>
      <c r="BP819" s="194"/>
      <c r="BQ819" s="192" t="s">
        <v>19</v>
      </c>
      <c r="BR819" s="192" t="s">
        <v>19</v>
      </c>
      <c r="BS819" s="192" t="s">
        <v>3276</v>
      </c>
      <c r="BT819" s="192" t="s">
        <v>19</v>
      </c>
      <c r="BU819" s="195" t="b">
        <v>0</v>
      </c>
      <c r="BV819" s="195" t="b">
        <v>0</v>
      </c>
      <c r="BW819" s="195" t="b">
        <v>0</v>
      </c>
      <c r="BX819" s="193">
        <v>81.4</v>
      </c>
      <c r="BY819" s="197">
        <v>0.003310185185185185</v>
      </c>
      <c r="BZ819" s="192" t="s">
        <v>19</v>
      </c>
      <c r="CA819" s="192" t="s">
        <v>19</v>
      </c>
      <c r="CB819" s="192" t="s">
        <v>19</v>
      </c>
      <c r="CJ819" s="192"/>
      <c r="CK819" s="192"/>
      <c r="CL819" s="193">
        <v>0.0</v>
      </c>
      <c r="CM819" s="192"/>
      <c r="CN819" s="192"/>
      <c r="CO819" s="192"/>
      <c r="CP819" s="192"/>
      <c r="CQ819" s="192"/>
      <c r="CR819" s="192"/>
      <c r="CS819" s="192"/>
      <c r="CT819" s="192" t="s">
        <v>3270</v>
      </c>
    </row>
    <row r="820">
      <c r="A820" s="7" t="s">
        <v>3804</v>
      </c>
      <c r="B820" s="132" t="b">
        <v>1</v>
      </c>
      <c r="C820" s="162"/>
      <c r="D820" s="163" t="s">
        <v>3805</v>
      </c>
      <c r="E820" s="67" t="s">
        <v>350</v>
      </c>
      <c r="F820" s="133" t="s">
        <v>3266</v>
      </c>
      <c r="G820" s="162" t="s">
        <v>3806</v>
      </c>
      <c r="H820" s="162" t="s">
        <v>3807</v>
      </c>
      <c r="I820" s="7"/>
      <c r="J820" s="7"/>
      <c r="K820" s="7" t="s">
        <v>19</v>
      </c>
      <c r="L820" s="7" t="s">
        <v>19</v>
      </c>
      <c r="M820" s="7" t="s">
        <v>799</v>
      </c>
      <c r="N820" s="7" t="str">
        <f t="shared" si="5"/>
        <v>FALSE</v>
      </c>
      <c r="O820" s="162" t="s">
        <v>3291</v>
      </c>
      <c r="P820" s="162" t="s">
        <v>3292</v>
      </c>
      <c r="Q820" s="162" t="s">
        <v>3293</v>
      </c>
      <c r="R820" s="162" t="s">
        <v>559</v>
      </c>
      <c r="S820" s="162" t="s">
        <v>1588</v>
      </c>
      <c r="T820" s="198">
        <v>41.83562627</v>
      </c>
      <c r="U820" s="199">
        <v>-83.35039962</v>
      </c>
      <c r="V820" s="191" t="s">
        <v>3803</v>
      </c>
      <c r="W820" s="192" t="s">
        <v>19</v>
      </c>
      <c r="X820" s="192" t="s">
        <v>805</v>
      </c>
      <c r="Y820" s="192" t="s">
        <v>19</v>
      </c>
      <c r="Z820" s="192" t="s">
        <v>879</v>
      </c>
      <c r="AA820" s="192" t="s">
        <v>880</v>
      </c>
      <c r="AB820" s="193">
        <v>2.52</v>
      </c>
      <c r="AC820" s="192" t="s">
        <v>16</v>
      </c>
      <c r="AD820" s="193"/>
      <c r="AE820" s="193">
        <v>5.0</v>
      </c>
      <c r="AF820" s="193">
        <v>0.22</v>
      </c>
      <c r="AG820" s="192" t="s">
        <v>19</v>
      </c>
      <c r="AH820" s="193">
        <v>24.85</v>
      </c>
      <c r="AI820" s="192" t="s">
        <v>19</v>
      </c>
      <c r="AJ820" s="192" t="s">
        <v>19</v>
      </c>
      <c r="AK820" s="192"/>
      <c r="AL820" s="192" t="s">
        <v>19</v>
      </c>
      <c r="AM820" s="162" t="s">
        <v>19</v>
      </c>
      <c r="AN820" s="162" t="s">
        <v>19</v>
      </c>
      <c r="AO820" s="154">
        <v>8.28</v>
      </c>
      <c r="AP820" s="162" t="s">
        <v>19</v>
      </c>
      <c r="AQ820" s="162" t="s">
        <v>19</v>
      </c>
      <c r="AR820" s="162" t="s">
        <v>19</v>
      </c>
      <c r="AS820" s="162" t="s">
        <v>19</v>
      </c>
      <c r="AT820" s="162" t="s">
        <v>19</v>
      </c>
      <c r="AU820" s="162" t="s">
        <v>19</v>
      </c>
      <c r="AV820" s="162" t="s">
        <v>19</v>
      </c>
      <c r="AW820" s="162" t="s">
        <v>19</v>
      </c>
      <c r="AX820" s="154">
        <v>4.76</v>
      </c>
      <c r="AY820" s="162" t="s">
        <v>19</v>
      </c>
      <c r="AZ820" s="162" t="s">
        <v>19</v>
      </c>
      <c r="BA820" s="162" t="s">
        <v>19</v>
      </c>
      <c r="BB820" s="162" t="s">
        <v>19</v>
      </c>
      <c r="BC820" s="162" t="s">
        <v>19</v>
      </c>
      <c r="BD820" s="192"/>
      <c r="BE820" s="192" t="s">
        <v>19</v>
      </c>
      <c r="BF820" s="192" t="s">
        <v>19</v>
      </c>
      <c r="BG820" s="192" t="s">
        <v>19</v>
      </c>
      <c r="BH820" s="192" t="s">
        <v>19</v>
      </c>
      <c r="BI820" s="192" t="s">
        <v>19</v>
      </c>
      <c r="BJ820" s="192"/>
      <c r="BK820" s="192" t="s">
        <v>19</v>
      </c>
      <c r="BL820" s="192" t="s">
        <v>19</v>
      </c>
      <c r="BM820" s="192" t="s">
        <v>19</v>
      </c>
      <c r="BN820" s="192" t="s">
        <v>19</v>
      </c>
      <c r="BO820" s="192" t="s">
        <v>19</v>
      </c>
      <c r="BP820" s="194"/>
      <c r="BQ820" s="192" t="s">
        <v>19</v>
      </c>
      <c r="BR820" s="192" t="s">
        <v>19</v>
      </c>
      <c r="BS820" s="192" t="s">
        <v>3276</v>
      </c>
      <c r="BT820" s="192" t="s">
        <v>19</v>
      </c>
      <c r="BU820" s="195" t="b">
        <v>0</v>
      </c>
      <c r="BV820" s="195" t="b">
        <v>0</v>
      </c>
      <c r="BW820" s="195" t="b">
        <v>0</v>
      </c>
      <c r="BX820" s="193">
        <v>81.4</v>
      </c>
      <c r="BY820" s="197">
        <v>0.003310185185185185</v>
      </c>
      <c r="BZ820" s="192" t="s">
        <v>19</v>
      </c>
      <c r="CA820" s="192" t="s">
        <v>19</v>
      </c>
      <c r="CB820" s="192" t="s">
        <v>19</v>
      </c>
      <c r="CJ820" s="192"/>
      <c r="CK820" s="192"/>
      <c r="CL820" s="193">
        <v>0.0</v>
      </c>
      <c r="CM820" s="192"/>
      <c r="CN820" s="192"/>
      <c r="CO820" s="192"/>
      <c r="CP820" s="192"/>
      <c r="CQ820" s="192"/>
      <c r="CR820" s="192"/>
      <c r="CS820" s="192"/>
      <c r="CT820" s="192" t="s">
        <v>3294</v>
      </c>
    </row>
    <row r="821">
      <c r="A821" s="7" t="s">
        <v>3808</v>
      </c>
      <c r="B821" s="132" t="b">
        <v>1</v>
      </c>
      <c r="C821" s="162"/>
      <c r="D821" s="163" t="s">
        <v>3809</v>
      </c>
      <c r="E821" s="67" t="s">
        <v>350</v>
      </c>
      <c r="F821" s="133" t="s">
        <v>3266</v>
      </c>
      <c r="G821" s="162" t="s">
        <v>3810</v>
      </c>
      <c r="H821" s="162" t="s">
        <v>3811</v>
      </c>
      <c r="I821" s="7"/>
      <c r="J821" s="7"/>
      <c r="K821" s="7" t="s">
        <v>19</v>
      </c>
      <c r="L821" s="7" t="s">
        <v>19</v>
      </c>
      <c r="M821" s="7" t="s">
        <v>560</v>
      </c>
      <c r="N821" s="7" t="str">
        <f t="shared" si="5"/>
        <v>FALSE</v>
      </c>
      <c r="O821" s="162" t="s">
        <v>16</v>
      </c>
      <c r="P821" s="162" t="s">
        <v>16</v>
      </c>
      <c r="Q821" s="162" t="s">
        <v>16</v>
      </c>
      <c r="R821" s="162" t="s">
        <v>559</v>
      </c>
      <c r="S821" s="162" t="s">
        <v>1588</v>
      </c>
      <c r="T821" s="198">
        <v>41.83562627</v>
      </c>
      <c r="U821" s="199">
        <v>-83.35039962</v>
      </c>
      <c r="V821" s="191" t="s">
        <v>3803</v>
      </c>
      <c r="W821" s="192" t="s">
        <v>19</v>
      </c>
      <c r="X821" s="192" t="s">
        <v>805</v>
      </c>
      <c r="Y821" s="192" t="s">
        <v>19</v>
      </c>
      <c r="Z821" s="192" t="s">
        <v>879</v>
      </c>
      <c r="AA821" s="192" t="s">
        <v>880</v>
      </c>
      <c r="AB821" s="193">
        <v>2.52</v>
      </c>
      <c r="AC821" s="192" t="s">
        <v>16</v>
      </c>
      <c r="AD821" s="193"/>
      <c r="AE821" s="193">
        <v>5.0</v>
      </c>
      <c r="AF821" s="193">
        <v>0.22</v>
      </c>
      <c r="AG821" s="192" t="s">
        <v>19</v>
      </c>
      <c r="AH821" s="193">
        <v>24.85</v>
      </c>
      <c r="AI821" s="192" t="s">
        <v>19</v>
      </c>
      <c r="AJ821" s="192" t="s">
        <v>19</v>
      </c>
      <c r="AK821" s="192"/>
      <c r="AL821" s="192" t="s">
        <v>19</v>
      </c>
      <c r="AM821" s="162" t="s">
        <v>19</v>
      </c>
      <c r="AN821" s="162" t="s">
        <v>19</v>
      </c>
      <c r="AO821" s="154">
        <v>8.28</v>
      </c>
      <c r="AP821" s="162" t="s">
        <v>19</v>
      </c>
      <c r="AQ821" s="162" t="s">
        <v>19</v>
      </c>
      <c r="AR821" s="162" t="s">
        <v>19</v>
      </c>
      <c r="AS821" s="162" t="s">
        <v>19</v>
      </c>
      <c r="AT821" s="162" t="s">
        <v>19</v>
      </c>
      <c r="AU821" s="162" t="s">
        <v>19</v>
      </c>
      <c r="AV821" s="162" t="s">
        <v>19</v>
      </c>
      <c r="AW821" s="162" t="s">
        <v>19</v>
      </c>
      <c r="AX821" s="154">
        <v>4.76</v>
      </c>
      <c r="AY821" s="162" t="s">
        <v>19</v>
      </c>
      <c r="AZ821" s="162" t="s">
        <v>19</v>
      </c>
      <c r="BA821" s="162" t="s">
        <v>19</v>
      </c>
      <c r="BB821" s="162" t="s">
        <v>19</v>
      </c>
      <c r="BC821" s="162" t="s">
        <v>19</v>
      </c>
      <c r="BD821" s="192"/>
      <c r="BE821" s="192" t="s">
        <v>19</v>
      </c>
      <c r="BF821" s="192" t="s">
        <v>19</v>
      </c>
      <c r="BG821" s="192" t="s">
        <v>19</v>
      </c>
      <c r="BH821" s="192" t="s">
        <v>19</v>
      </c>
      <c r="BI821" s="192" t="s">
        <v>19</v>
      </c>
      <c r="BJ821" s="192"/>
      <c r="BK821" s="192" t="s">
        <v>19</v>
      </c>
      <c r="BL821" s="192" t="s">
        <v>19</v>
      </c>
      <c r="BM821" s="192" t="s">
        <v>19</v>
      </c>
      <c r="BN821" s="192" t="s">
        <v>19</v>
      </c>
      <c r="BO821" s="192" t="s">
        <v>19</v>
      </c>
      <c r="BP821" s="194"/>
      <c r="BQ821" s="192" t="s">
        <v>19</v>
      </c>
      <c r="BR821" s="192" t="s">
        <v>19</v>
      </c>
      <c r="BS821" s="192" t="s">
        <v>3276</v>
      </c>
      <c r="BT821" s="192" t="s">
        <v>19</v>
      </c>
      <c r="BU821" s="195" t="b">
        <v>0</v>
      </c>
      <c r="BV821" s="195" t="b">
        <v>0</v>
      </c>
      <c r="BW821" s="195" t="b">
        <v>0</v>
      </c>
      <c r="BX821" s="193">
        <v>81.4</v>
      </c>
      <c r="BY821" s="197">
        <v>0.003310185185185185</v>
      </c>
      <c r="BZ821" s="192" t="s">
        <v>19</v>
      </c>
      <c r="CA821" s="192" t="s">
        <v>19</v>
      </c>
      <c r="CB821" s="192" t="s">
        <v>19</v>
      </c>
      <c r="CJ821" s="192"/>
      <c r="CK821" s="192"/>
      <c r="CL821" s="193">
        <v>0.0</v>
      </c>
      <c r="CM821" s="192"/>
      <c r="CN821" s="192"/>
      <c r="CO821" s="192"/>
      <c r="CP821" s="192"/>
      <c r="CQ821" s="192"/>
      <c r="CR821" s="192"/>
      <c r="CS821" s="192"/>
      <c r="CT821" s="192" t="s">
        <v>3286</v>
      </c>
    </row>
    <row r="822">
      <c r="A822" s="7" t="s">
        <v>3812</v>
      </c>
      <c r="B822" s="132" t="b">
        <v>1</v>
      </c>
      <c r="C822" s="162"/>
      <c r="D822" s="163" t="s">
        <v>3813</v>
      </c>
      <c r="E822" s="67" t="s">
        <v>350</v>
      </c>
      <c r="F822" s="133" t="s">
        <v>3266</v>
      </c>
      <c r="G822" s="162" t="s">
        <v>3814</v>
      </c>
      <c r="H822" s="162" t="s">
        <v>3815</v>
      </c>
      <c r="I822" s="7"/>
      <c r="J822" s="7"/>
      <c r="K822" s="7" t="s">
        <v>19</v>
      </c>
      <c r="L822" s="7" t="s">
        <v>19</v>
      </c>
      <c r="M822" s="7" t="s">
        <v>799</v>
      </c>
      <c r="N822" s="7" t="str">
        <f t="shared" si="5"/>
        <v>FALSE</v>
      </c>
      <c r="O822" s="162" t="s">
        <v>488</v>
      </c>
      <c r="P822" s="162" t="s">
        <v>3269</v>
      </c>
      <c r="Q822" s="162" t="s">
        <v>1823</v>
      </c>
      <c r="R822" s="162" t="s">
        <v>559</v>
      </c>
      <c r="S822" s="162" t="s">
        <v>1588</v>
      </c>
      <c r="T822" s="198">
        <v>41.83562627</v>
      </c>
      <c r="U822" s="199">
        <v>-83.35039962</v>
      </c>
      <c r="V822" s="191" t="s">
        <v>3803</v>
      </c>
      <c r="W822" s="192" t="s">
        <v>19</v>
      </c>
      <c r="X822" s="192" t="s">
        <v>805</v>
      </c>
      <c r="Y822" s="192" t="s">
        <v>19</v>
      </c>
      <c r="Z822" s="192" t="s">
        <v>879</v>
      </c>
      <c r="AA822" s="192" t="s">
        <v>880</v>
      </c>
      <c r="AB822" s="193">
        <v>2.52</v>
      </c>
      <c r="AC822" s="192" t="s">
        <v>16</v>
      </c>
      <c r="AD822" s="193"/>
      <c r="AE822" s="192" t="s">
        <v>16</v>
      </c>
      <c r="AF822" s="193">
        <v>5.0</v>
      </c>
      <c r="AG822" s="192" t="s">
        <v>19</v>
      </c>
      <c r="AH822" s="193">
        <v>24.85</v>
      </c>
      <c r="AI822" s="192" t="s">
        <v>19</v>
      </c>
      <c r="AJ822" s="192" t="s">
        <v>19</v>
      </c>
      <c r="AK822" s="192"/>
      <c r="AL822" s="192" t="s">
        <v>19</v>
      </c>
      <c r="AM822" s="162" t="s">
        <v>19</v>
      </c>
      <c r="AN822" s="162" t="s">
        <v>19</v>
      </c>
      <c r="AO822" s="154">
        <v>8.28</v>
      </c>
      <c r="AP822" s="162" t="s">
        <v>19</v>
      </c>
      <c r="AQ822" s="162" t="s">
        <v>19</v>
      </c>
      <c r="AR822" s="162" t="s">
        <v>19</v>
      </c>
      <c r="AS822" s="162" t="s">
        <v>19</v>
      </c>
      <c r="AT822" s="162" t="s">
        <v>19</v>
      </c>
      <c r="AU822" s="162" t="s">
        <v>19</v>
      </c>
      <c r="AV822" s="162" t="s">
        <v>19</v>
      </c>
      <c r="AW822" s="162" t="s">
        <v>19</v>
      </c>
      <c r="AX822" s="154">
        <v>4.76</v>
      </c>
      <c r="AY822" s="162" t="s">
        <v>19</v>
      </c>
      <c r="AZ822" s="162" t="s">
        <v>19</v>
      </c>
      <c r="BA822" s="162" t="s">
        <v>19</v>
      </c>
      <c r="BB822" s="162" t="s">
        <v>19</v>
      </c>
      <c r="BC822" s="162" t="s">
        <v>19</v>
      </c>
      <c r="BD822" s="192"/>
      <c r="BE822" s="192" t="s">
        <v>19</v>
      </c>
      <c r="BF822" s="192" t="s">
        <v>19</v>
      </c>
      <c r="BG822" s="192" t="s">
        <v>19</v>
      </c>
      <c r="BH822" s="192" t="s">
        <v>19</v>
      </c>
      <c r="BI822" s="192" t="s">
        <v>19</v>
      </c>
      <c r="BJ822" s="192"/>
      <c r="BK822" s="192" t="s">
        <v>19</v>
      </c>
      <c r="BL822" s="192" t="s">
        <v>19</v>
      </c>
      <c r="BM822" s="192" t="s">
        <v>19</v>
      </c>
      <c r="BN822" s="192" t="s">
        <v>19</v>
      </c>
      <c r="BO822" s="192" t="s">
        <v>19</v>
      </c>
      <c r="BP822" s="194"/>
      <c r="BQ822" s="192" t="s">
        <v>19</v>
      </c>
      <c r="BR822" s="192" t="s">
        <v>19</v>
      </c>
      <c r="BS822" s="192" t="s">
        <v>3276</v>
      </c>
      <c r="BT822" s="192" t="s">
        <v>19</v>
      </c>
      <c r="BU822" s="195" t="b">
        <v>0</v>
      </c>
      <c r="BV822" s="195" t="b">
        <v>0</v>
      </c>
      <c r="BW822" s="195" t="b">
        <v>0</v>
      </c>
      <c r="BX822" s="193">
        <v>81.4</v>
      </c>
      <c r="BY822" s="197">
        <v>0.003310185185185185</v>
      </c>
      <c r="BZ822" s="193">
        <v>177383.0</v>
      </c>
      <c r="CA822" s="193">
        <v>68.0</v>
      </c>
      <c r="CB822" s="192" t="s">
        <v>19</v>
      </c>
      <c r="CJ822" s="192"/>
      <c r="CK822" s="192"/>
      <c r="CL822" s="193">
        <v>0.0</v>
      </c>
      <c r="CM822" s="192"/>
      <c r="CN822" s="192"/>
      <c r="CO822" s="192"/>
      <c r="CP822" s="192"/>
      <c r="CQ822" s="192"/>
      <c r="CR822" s="192"/>
      <c r="CS822" s="192"/>
      <c r="CT822" s="192" t="s">
        <v>3270</v>
      </c>
    </row>
    <row r="823">
      <c r="A823" s="7" t="s">
        <v>3816</v>
      </c>
      <c r="B823" s="132" t="b">
        <v>1</v>
      </c>
      <c r="C823" s="162"/>
      <c r="D823" s="163" t="s">
        <v>3817</v>
      </c>
      <c r="E823" s="67" t="s">
        <v>350</v>
      </c>
      <c r="F823" s="133" t="s">
        <v>3266</v>
      </c>
      <c r="G823" s="162" t="s">
        <v>3818</v>
      </c>
      <c r="H823" s="162" t="s">
        <v>3819</v>
      </c>
      <c r="I823" s="7"/>
      <c r="J823" s="7"/>
      <c r="K823" s="7" t="s">
        <v>19</v>
      </c>
      <c r="L823" s="7" t="s">
        <v>19</v>
      </c>
      <c r="M823" s="7" t="s">
        <v>799</v>
      </c>
      <c r="N823" s="7" t="str">
        <f t="shared" si="5"/>
        <v>FALSE</v>
      </c>
      <c r="O823" s="162" t="s">
        <v>3291</v>
      </c>
      <c r="P823" s="162" t="s">
        <v>3292</v>
      </c>
      <c r="Q823" s="162" t="s">
        <v>3293</v>
      </c>
      <c r="R823" s="162" t="s">
        <v>559</v>
      </c>
      <c r="S823" s="162" t="s">
        <v>1588</v>
      </c>
      <c r="T823" s="198">
        <v>41.83562627</v>
      </c>
      <c r="U823" s="199">
        <v>-83.35039962</v>
      </c>
      <c r="V823" s="191" t="s">
        <v>3803</v>
      </c>
      <c r="W823" s="192" t="s">
        <v>19</v>
      </c>
      <c r="X823" s="192" t="s">
        <v>805</v>
      </c>
      <c r="Y823" s="192" t="s">
        <v>19</v>
      </c>
      <c r="Z823" s="192" t="s">
        <v>879</v>
      </c>
      <c r="AA823" s="192" t="s">
        <v>880</v>
      </c>
      <c r="AB823" s="193">
        <v>2.52</v>
      </c>
      <c r="AC823" s="192" t="s">
        <v>16</v>
      </c>
      <c r="AD823" s="193"/>
      <c r="AE823" s="192" t="s">
        <v>16</v>
      </c>
      <c r="AF823" s="193">
        <v>5.0</v>
      </c>
      <c r="AG823" s="192" t="s">
        <v>19</v>
      </c>
      <c r="AH823" s="193">
        <v>24.85</v>
      </c>
      <c r="AI823" s="192" t="s">
        <v>19</v>
      </c>
      <c r="AJ823" s="192" t="s">
        <v>19</v>
      </c>
      <c r="AK823" s="192"/>
      <c r="AL823" s="192" t="s">
        <v>19</v>
      </c>
      <c r="AM823" s="162" t="s">
        <v>19</v>
      </c>
      <c r="AN823" s="162" t="s">
        <v>19</v>
      </c>
      <c r="AO823" s="154">
        <v>8.28</v>
      </c>
      <c r="AP823" s="162" t="s">
        <v>19</v>
      </c>
      <c r="AQ823" s="162" t="s">
        <v>19</v>
      </c>
      <c r="AR823" s="162" t="s">
        <v>19</v>
      </c>
      <c r="AS823" s="162" t="s">
        <v>19</v>
      </c>
      <c r="AT823" s="162" t="s">
        <v>19</v>
      </c>
      <c r="AU823" s="162" t="s">
        <v>19</v>
      </c>
      <c r="AV823" s="162" t="s">
        <v>19</v>
      </c>
      <c r="AW823" s="162" t="s">
        <v>19</v>
      </c>
      <c r="AX823" s="154">
        <v>4.76</v>
      </c>
      <c r="AY823" s="162" t="s">
        <v>19</v>
      </c>
      <c r="AZ823" s="162" t="s">
        <v>19</v>
      </c>
      <c r="BA823" s="162" t="s">
        <v>19</v>
      </c>
      <c r="BB823" s="162" t="s">
        <v>19</v>
      </c>
      <c r="BC823" s="162" t="s">
        <v>19</v>
      </c>
      <c r="BD823" s="192"/>
      <c r="BE823" s="192" t="s">
        <v>19</v>
      </c>
      <c r="BF823" s="192" t="s">
        <v>19</v>
      </c>
      <c r="BG823" s="192" t="s">
        <v>19</v>
      </c>
      <c r="BH823" s="192" t="s">
        <v>19</v>
      </c>
      <c r="BI823" s="192" t="s">
        <v>19</v>
      </c>
      <c r="BJ823" s="192"/>
      <c r="BK823" s="192" t="s">
        <v>19</v>
      </c>
      <c r="BL823" s="192" t="s">
        <v>19</v>
      </c>
      <c r="BM823" s="192" t="s">
        <v>19</v>
      </c>
      <c r="BN823" s="192" t="s">
        <v>19</v>
      </c>
      <c r="BO823" s="192" t="s">
        <v>19</v>
      </c>
      <c r="BP823" s="194"/>
      <c r="BQ823" s="192" t="s">
        <v>19</v>
      </c>
      <c r="BR823" s="192" t="s">
        <v>19</v>
      </c>
      <c r="BS823" s="192" t="s">
        <v>3276</v>
      </c>
      <c r="BT823" s="192" t="s">
        <v>19</v>
      </c>
      <c r="BU823" s="195" t="b">
        <v>0</v>
      </c>
      <c r="BV823" s="195" t="b">
        <v>0</v>
      </c>
      <c r="BW823" s="195" t="b">
        <v>0</v>
      </c>
      <c r="BX823" s="193">
        <v>81.4</v>
      </c>
      <c r="BY823" s="197">
        <v>0.003310185185185185</v>
      </c>
      <c r="BZ823" s="193">
        <v>177383.0</v>
      </c>
      <c r="CA823" s="193">
        <v>68.0</v>
      </c>
      <c r="CB823" s="192" t="s">
        <v>19</v>
      </c>
      <c r="CJ823" s="192"/>
      <c r="CK823" s="192"/>
      <c r="CL823" s="193">
        <v>0.0</v>
      </c>
      <c r="CM823" s="192"/>
      <c r="CN823" s="192"/>
      <c r="CO823" s="192"/>
      <c r="CP823" s="192"/>
      <c r="CQ823" s="192"/>
      <c r="CR823" s="192"/>
      <c r="CS823" s="192"/>
      <c r="CT823" s="192" t="s">
        <v>3294</v>
      </c>
    </row>
    <row r="824">
      <c r="A824" s="7" t="s">
        <v>3820</v>
      </c>
      <c r="B824" s="132" t="b">
        <v>1</v>
      </c>
      <c r="C824" s="162"/>
      <c r="D824" s="163" t="s">
        <v>3821</v>
      </c>
      <c r="E824" s="67" t="s">
        <v>350</v>
      </c>
      <c r="F824" s="133" t="s">
        <v>3266</v>
      </c>
      <c r="G824" s="162" t="s">
        <v>3822</v>
      </c>
      <c r="H824" s="162" t="s">
        <v>3823</v>
      </c>
      <c r="I824" s="7"/>
      <c r="J824" s="7"/>
      <c r="K824" s="7" t="s">
        <v>19</v>
      </c>
      <c r="L824" s="7" t="s">
        <v>19</v>
      </c>
      <c r="M824" s="7" t="s">
        <v>560</v>
      </c>
      <c r="N824" s="7" t="str">
        <f t="shared" si="5"/>
        <v>FALSE</v>
      </c>
      <c r="O824" s="162" t="s">
        <v>16</v>
      </c>
      <c r="P824" s="162" t="s">
        <v>16</v>
      </c>
      <c r="Q824" s="162" t="s">
        <v>16</v>
      </c>
      <c r="R824" s="162" t="s">
        <v>559</v>
      </c>
      <c r="S824" s="162" t="s">
        <v>1588</v>
      </c>
      <c r="T824" s="198">
        <v>41.83562627</v>
      </c>
      <c r="U824" s="199">
        <v>-83.35039962</v>
      </c>
      <c r="V824" s="191" t="s">
        <v>3803</v>
      </c>
      <c r="W824" s="192" t="s">
        <v>19</v>
      </c>
      <c r="X824" s="192" t="s">
        <v>805</v>
      </c>
      <c r="Y824" s="192" t="s">
        <v>19</v>
      </c>
      <c r="Z824" s="192" t="s">
        <v>879</v>
      </c>
      <c r="AA824" s="192" t="s">
        <v>880</v>
      </c>
      <c r="AB824" s="193">
        <v>2.52</v>
      </c>
      <c r="AC824" s="192" t="s">
        <v>16</v>
      </c>
      <c r="AD824" s="193"/>
      <c r="AE824" s="192" t="s">
        <v>16</v>
      </c>
      <c r="AF824" s="193">
        <v>5.0</v>
      </c>
      <c r="AG824" s="192" t="s">
        <v>19</v>
      </c>
      <c r="AH824" s="193">
        <v>24.85</v>
      </c>
      <c r="AI824" s="192" t="s">
        <v>19</v>
      </c>
      <c r="AJ824" s="192" t="s">
        <v>19</v>
      </c>
      <c r="AK824" s="192"/>
      <c r="AL824" s="192" t="s">
        <v>19</v>
      </c>
      <c r="AM824" s="162" t="s">
        <v>19</v>
      </c>
      <c r="AN824" s="162" t="s">
        <v>19</v>
      </c>
      <c r="AO824" s="154">
        <v>8.28</v>
      </c>
      <c r="AP824" s="162" t="s">
        <v>19</v>
      </c>
      <c r="AQ824" s="162" t="s">
        <v>19</v>
      </c>
      <c r="AR824" s="162" t="s">
        <v>19</v>
      </c>
      <c r="AS824" s="162" t="s">
        <v>19</v>
      </c>
      <c r="AT824" s="162" t="s">
        <v>19</v>
      </c>
      <c r="AU824" s="162" t="s">
        <v>19</v>
      </c>
      <c r="AV824" s="162" t="s">
        <v>19</v>
      </c>
      <c r="AW824" s="162" t="s">
        <v>19</v>
      </c>
      <c r="AX824" s="154">
        <v>4.76</v>
      </c>
      <c r="AY824" s="162" t="s">
        <v>19</v>
      </c>
      <c r="AZ824" s="162" t="s">
        <v>19</v>
      </c>
      <c r="BA824" s="162" t="s">
        <v>19</v>
      </c>
      <c r="BB824" s="162" t="s">
        <v>19</v>
      </c>
      <c r="BC824" s="162" t="s">
        <v>19</v>
      </c>
      <c r="BD824" s="192"/>
      <c r="BE824" s="192" t="s">
        <v>19</v>
      </c>
      <c r="BF824" s="192" t="s">
        <v>19</v>
      </c>
      <c r="BG824" s="192" t="s">
        <v>19</v>
      </c>
      <c r="BH824" s="192" t="s">
        <v>19</v>
      </c>
      <c r="BI824" s="192" t="s">
        <v>19</v>
      </c>
      <c r="BJ824" s="192"/>
      <c r="BK824" s="192" t="s">
        <v>19</v>
      </c>
      <c r="BL824" s="192" t="s">
        <v>19</v>
      </c>
      <c r="BM824" s="192" t="s">
        <v>19</v>
      </c>
      <c r="BN824" s="192" t="s">
        <v>19</v>
      </c>
      <c r="BO824" s="192" t="s">
        <v>19</v>
      </c>
      <c r="BP824" s="194"/>
      <c r="BQ824" s="192" t="s">
        <v>19</v>
      </c>
      <c r="BR824" s="192" t="s">
        <v>19</v>
      </c>
      <c r="BS824" s="192" t="s">
        <v>3276</v>
      </c>
      <c r="BT824" s="192" t="s">
        <v>19</v>
      </c>
      <c r="BU824" s="195" t="b">
        <v>0</v>
      </c>
      <c r="BV824" s="195" t="b">
        <v>0</v>
      </c>
      <c r="BW824" s="195" t="b">
        <v>0</v>
      </c>
      <c r="BX824" s="193">
        <v>81.4</v>
      </c>
      <c r="BY824" s="197">
        <v>0.003310185185185185</v>
      </c>
      <c r="BZ824" s="193">
        <v>177383.0</v>
      </c>
      <c r="CA824" s="193">
        <v>68.0</v>
      </c>
      <c r="CB824" s="192" t="s">
        <v>19</v>
      </c>
      <c r="CJ824" s="192"/>
      <c r="CK824" s="192"/>
      <c r="CL824" s="193">
        <v>0.0</v>
      </c>
      <c r="CM824" s="192"/>
      <c r="CN824" s="192"/>
      <c r="CO824" s="192"/>
      <c r="CP824" s="192"/>
      <c r="CQ824" s="192"/>
      <c r="CR824" s="192"/>
      <c r="CS824" s="192"/>
      <c r="CT824" s="192" t="s">
        <v>3286</v>
      </c>
    </row>
    <row r="825">
      <c r="A825" s="7" t="s">
        <v>3824</v>
      </c>
      <c r="B825" s="132" t="b">
        <v>1</v>
      </c>
      <c r="C825" s="162"/>
      <c r="D825" s="163" t="s">
        <v>3825</v>
      </c>
      <c r="E825" s="67" t="s">
        <v>350</v>
      </c>
      <c r="F825" s="133" t="s">
        <v>3266</v>
      </c>
      <c r="G825" s="162" t="s">
        <v>3826</v>
      </c>
      <c r="H825" s="162" t="s">
        <v>3827</v>
      </c>
      <c r="I825" s="7"/>
      <c r="J825" s="7"/>
      <c r="K825" s="7" t="s">
        <v>19</v>
      </c>
      <c r="L825" s="7" t="s">
        <v>19</v>
      </c>
      <c r="M825" s="7" t="s">
        <v>799</v>
      </c>
      <c r="N825" s="7" t="str">
        <f t="shared" si="5"/>
        <v>FALSE</v>
      </c>
      <c r="O825" s="162" t="s">
        <v>488</v>
      </c>
      <c r="P825" s="162" t="s">
        <v>3269</v>
      </c>
      <c r="Q825" s="162" t="s">
        <v>1823</v>
      </c>
      <c r="R825" s="162" t="s">
        <v>559</v>
      </c>
      <c r="S825" s="162" t="s">
        <v>1588</v>
      </c>
      <c r="T825" s="198">
        <v>41.77147846</v>
      </c>
      <c r="U825" s="199">
        <v>-83.33113444</v>
      </c>
      <c r="V825" s="191" t="s">
        <v>3828</v>
      </c>
      <c r="W825" s="192" t="s">
        <v>19</v>
      </c>
      <c r="X825" s="192" t="s">
        <v>805</v>
      </c>
      <c r="Y825" s="192" t="s">
        <v>19</v>
      </c>
      <c r="Z825" s="192" t="s">
        <v>879</v>
      </c>
      <c r="AA825" s="192" t="s">
        <v>880</v>
      </c>
      <c r="AB825" s="193">
        <v>2.36</v>
      </c>
      <c r="AC825" s="192" t="s">
        <v>16</v>
      </c>
      <c r="AD825" s="193"/>
      <c r="AE825" s="193">
        <v>5.0</v>
      </c>
      <c r="AF825" s="193">
        <v>0.22</v>
      </c>
      <c r="AG825" s="192" t="s">
        <v>19</v>
      </c>
      <c r="AH825" s="193">
        <v>25.33</v>
      </c>
      <c r="AI825" s="192" t="s">
        <v>19</v>
      </c>
      <c r="AJ825" s="192" t="s">
        <v>19</v>
      </c>
      <c r="AK825" s="192"/>
      <c r="AL825" s="192" t="s">
        <v>19</v>
      </c>
      <c r="AM825" s="162" t="s">
        <v>19</v>
      </c>
      <c r="AN825" s="162" t="s">
        <v>19</v>
      </c>
      <c r="AO825" s="154">
        <v>8.46</v>
      </c>
      <c r="AP825" s="162" t="s">
        <v>19</v>
      </c>
      <c r="AQ825" s="162" t="s">
        <v>19</v>
      </c>
      <c r="AR825" s="162" t="s">
        <v>19</v>
      </c>
      <c r="AS825" s="162" t="s">
        <v>19</v>
      </c>
      <c r="AT825" s="162" t="s">
        <v>19</v>
      </c>
      <c r="AU825" s="162" t="s">
        <v>19</v>
      </c>
      <c r="AV825" s="162" t="s">
        <v>19</v>
      </c>
      <c r="AW825" s="162" t="s">
        <v>19</v>
      </c>
      <c r="AX825" s="154">
        <v>3.68</v>
      </c>
      <c r="AY825" s="162" t="s">
        <v>19</v>
      </c>
      <c r="AZ825" s="162" t="s">
        <v>19</v>
      </c>
      <c r="BA825" s="162" t="s">
        <v>19</v>
      </c>
      <c r="BB825" s="162" t="s">
        <v>19</v>
      </c>
      <c r="BC825" s="162" t="s">
        <v>19</v>
      </c>
      <c r="BD825" s="192"/>
      <c r="BE825" s="192" t="s">
        <v>19</v>
      </c>
      <c r="BF825" s="192" t="s">
        <v>19</v>
      </c>
      <c r="BG825" s="192" t="s">
        <v>19</v>
      </c>
      <c r="BH825" s="192" t="s">
        <v>19</v>
      </c>
      <c r="BI825" s="192" t="s">
        <v>19</v>
      </c>
      <c r="BJ825" s="192"/>
      <c r="BK825" s="192" t="s">
        <v>19</v>
      </c>
      <c r="BL825" s="192" t="s">
        <v>19</v>
      </c>
      <c r="BM825" s="192" t="s">
        <v>19</v>
      </c>
      <c r="BN825" s="192" t="s">
        <v>19</v>
      </c>
      <c r="BO825" s="192" t="s">
        <v>19</v>
      </c>
      <c r="BP825" s="194"/>
      <c r="BQ825" s="192" t="s">
        <v>19</v>
      </c>
      <c r="BR825" s="192" t="s">
        <v>19</v>
      </c>
      <c r="BS825" s="192" t="s">
        <v>3276</v>
      </c>
      <c r="BT825" s="192" t="s">
        <v>19</v>
      </c>
      <c r="BU825" s="195" t="b">
        <v>0</v>
      </c>
      <c r="BV825" s="195" t="b">
        <v>0</v>
      </c>
      <c r="BW825" s="195" t="b">
        <v>0</v>
      </c>
      <c r="BX825" s="193">
        <v>19.2</v>
      </c>
      <c r="BY825" s="197">
        <v>9.143518518518518E-4</v>
      </c>
      <c r="BZ825" s="192" t="s">
        <v>19</v>
      </c>
      <c r="CA825" s="192" t="s">
        <v>19</v>
      </c>
      <c r="CB825" s="192" t="s">
        <v>19</v>
      </c>
      <c r="CJ825" s="192"/>
      <c r="CK825" s="192"/>
      <c r="CL825" s="193">
        <v>0.0</v>
      </c>
      <c r="CM825" s="192"/>
      <c r="CN825" s="192"/>
      <c r="CO825" s="192"/>
      <c r="CP825" s="192"/>
      <c r="CQ825" s="192"/>
      <c r="CR825" s="192"/>
      <c r="CS825" s="192"/>
      <c r="CT825" s="192" t="s">
        <v>3270</v>
      </c>
    </row>
    <row r="826">
      <c r="A826" s="7" t="s">
        <v>3829</v>
      </c>
      <c r="B826" s="132" t="b">
        <v>1</v>
      </c>
      <c r="C826" s="162"/>
      <c r="D826" s="163" t="s">
        <v>3830</v>
      </c>
      <c r="E826" s="67" t="s">
        <v>350</v>
      </c>
      <c r="F826" s="133" t="s">
        <v>3266</v>
      </c>
      <c r="G826" s="162" t="s">
        <v>3831</v>
      </c>
      <c r="H826" s="162" t="s">
        <v>3832</v>
      </c>
      <c r="I826" s="7"/>
      <c r="J826" s="7"/>
      <c r="K826" s="7" t="s">
        <v>19</v>
      </c>
      <c r="L826" s="7" t="s">
        <v>19</v>
      </c>
      <c r="M826" s="7" t="s">
        <v>799</v>
      </c>
      <c r="N826" s="7" t="str">
        <f t="shared" si="5"/>
        <v>FALSE</v>
      </c>
      <c r="O826" s="162" t="s">
        <v>3291</v>
      </c>
      <c r="P826" s="162" t="s">
        <v>3292</v>
      </c>
      <c r="Q826" s="162" t="s">
        <v>3293</v>
      </c>
      <c r="R826" s="162" t="s">
        <v>559</v>
      </c>
      <c r="S826" s="162" t="s">
        <v>1588</v>
      </c>
      <c r="T826" s="198">
        <v>41.77147846</v>
      </c>
      <c r="U826" s="199">
        <v>-83.33113444</v>
      </c>
      <c r="V826" s="191" t="s">
        <v>3828</v>
      </c>
      <c r="W826" s="192" t="s">
        <v>19</v>
      </c>
      <c r="X826" s="192" t="s">
        <v>805</v>
      </c>
      <c r="Y826" s="192" t="s">
        <v>19</v>
      </c>
      <c r="Z826" s="192" t="s">
        <v>879</v>
      </c>
      <c r="AA826" s="192" t="s">
        <v>880</v>
      </c>
      <c r="AB826" s="193">
        <v>2.36</v>
      </c>
      <c r="AC826" s="192" t="s">
        <v>16</v>
      </c>
      <c r="AD826" s="193"/>
      <c r="AE826" s="193">
        <v>5.0</v>
      </c>
      <c r="AF826" s="193">
        <v>0.22</v>
      </c>
      <c r="AG826" s="192" t="s">
        <v>19</v>
      </c>
      <c r="AH826" s="193">
        <v>25.33</v>
      </c>
      <c r="AI826" s="192" t="s">
        <v>19</v>
      </c>
      <c r="AJ826" s="192" t="s">
        <v>19</v>
      </c>
      <c r="AK826" s="192"/>
      <c r="AL826" s="192" t="s">
        <v>19</v>
      </c>
      <c r="AM826" s="162" t="s">
        <v>19</v>
      </c>
      <c r="AN826" s="162" t="s">
        <v>19</v>
      </c>
      <c r="AO826" s="154">
        <v>8.46</v>
      </c>
      <c r="AP826" s="162" t="s">
        <v>19</v>
      </c>
      <c r="AQ826" s="162" t="s">
        <v>19</v>
      </c>
      <c r="AR826" s="162" t="s">
        <v>19</v>
      </c>
      <c r="AS826" s="162" t="s">
        <v>19</v>
      </c>
      <c r="AT826" s="162" t="s">
        <v>19</v>
      </c>
      <c r="AU826" s="162" t="s">
        <v>19</v>
      </c>
      <c r="AV826" s="162" t="s">
        <v>19</v>
      </c>
      <c r="AW826" s="162" t="s">
        <v>19</v>
      </c>
      <c r="AX826" s="154">
        <v>3.68</v>
      </c>
      <c r="AY826" s="162" t="s">
        <v>19</v>
      </c>
      <c r="AZ826" s="162" t="s">
        <v>19</v>
      </c>
      <c r="BA826" s="162" t="s">
        <v>19</v>
      </c>
      <c r="BB826" s="162" t="s">
        <v>19</v>
      </c>
      <c r="BC826" s="162" t="s">
        <v>19</v>
      </c>
      <c r="BD826" s="192"/>
      <c r="BE826" s="192" t="s">
        <v>19</v>
      </c>
      <c r="BF826" s="192" t="s">
        <v>19</v>
      </c>
      <c r="BG826" s="192" t="s">
        <v>19</v>
      </c>
      <c r="BH826" s="192" t="s">
        <v>19</v>
      </c>
      <c r="BI826" s="192" t="s">
        <v>19</v>
      </c>
      <c r="BJ826" s="192"/>
      <c r="BK826" s="192" t="s">
        <v>19</v>
      </c>
      <c r="BL826" s="192" t="s">
        <v>19</v>
      </c>
      <c r="BM826" s="192" t="s">
        <v>19</v>
      </c>
      <c r="BN826" s="192" t="s">
        <v>19</v>
      </c>
      <c r="BO826" s="192" t="s">
        <v>19</v>
      </c>
      <c r="BP826" s="194"/>
      <c r="BQ826" s="192" t="s">
        <v>19</v>
      </c>
      <c r="BR826" s="192" t="s">
        <v>19</v>
      </c>
      <c r="BS826" s="192" t="s">
        <v>3276</v>
      </c>
      <c r="BT826" s="192" t="s">
        <v>19</v>
      </c>
      <c r="BU826" s="195" t="b">
        <v>0</v>
      </c>
      <c r="BV826" s="195" t="b">
        <v>0</v>
      </c>
      <c r="BW826" s="195" t="b">
        <v>0</v>
      </c>
      <c r="BX826" s="193">
        <v>19.2</v>
      </c>
      <c r="BY826" s="197">
        <v>9.143518518518518E-4</v>
      </c>
      <c r="BZ826" s="192" t="s">
        <v>19</v>
      </c>
      <c r="CA826" s="192" t="s">
        <v>19</v>
      </c>
      <c r="CB826" s="192" t="s">
        <v>19</v>
      </c>
      <c r="CJ826" s="192"/>
      <c r="CK826" s="192"/>
      <c r="CL826" s="193">
        <v>0.0</v>
      </c>
      <c r="CM826" s="192"/>
      <c r="CN826" s="192"/>
      <c r="CO826" s="192"/>
      <c r="CP826" s="192"/>
      <c r="CQ826" s="192"/>
      <c r="CR826" s="192"/>
      <c r="CS826" s="192"/>
      <c r="CT826" s="192" t="s">
        <v>3294</v>
      </c>
    </row>
    <row r="827">
      <c r="A827" s="7" t="s">
        <v>3833</v>
      </c>
      <c r="B827" s="132" t="b">
        <v>1</v>
      </c>
      <c r="C827" s="162"/>
      <c r="D827" s="163" t="s">
        <v>3834</v>
      </c>
      <c r="E827" s="67" t="s">
        <v>350</v>
      </c>
      <c r="F827" s="133" t="s">
        <v>3266</v>
      </c>
      <c r="G827" s="162" t="s">
        <v>3835</v>
      </c>
      <c r="H827" s="162" t="s">
        <v>3836</v>
      </c>
      <c r="I827" s="7"/>
      <c r="J827" s="7"/>
      <c r="K827" s="7" t="s">
        <v>19</v>
      </c>
      <c r="L827" s="7" t="s">
        <v>19</v>
      </c>
      <c r="M827" s="7" t="s">
        <v>560</v>
      </c>
      <c r="N827" s="7" t="str">
        <f t="shared" si="5"/>
        <v>FALSE</v>
      </c>
      <c r="O827" s="162" t="s">
        <v>16</v>
      </c>
      <c r="P827" s="162" t="s">
        <v>16</v>
      </c>
      <c r="Q827" s="162" t="s">
        <v>16</v>
      </c>
      <c r="R827" s="162" t="s">
        <v>559</v>
      </c>
      <c r="S827" s="162" t="s">
        <v>1588</v>
      </c>
      <c r="T827" s="198">
        <v>41.77147846</v>
      </c>
      <c r="U827" s="199">
        <v>-83.33113444</v>
      </c>
      <c r="V827" s="191" t="s">
        <v>3828</v>
      </c>
      <c r="W827" s="192" t="s">
        <v>19</v>
      </c>
      <c r="X827" s="192" t="s">
        <v>805</v>
      </c>
      <c r="Y827" s="192" t="s">
        <v>19</v>
      </c>
      <c r="Z827" s="192" t="s">
        <v>879</v>
      </c>
      <c r="AA827" s="192" t="s">
        <v>880</v>
      </c>
      <c r="AB827" s="193">
        <v>2.36</v>
      </c>
      <c r="AC827" s="192" t="s">
        <v>16</v>
      </c>
      <c r="AD827" s="193"/>
      <c r="AE827" s="193">
        <v>5.0</v>
      </c>
      <c r="AF827" s="193">
        <v>0.22</v>
      </c>
      <c r="AG827" s="192" t="s">
        <v>19</v>
      </c>
      <c r="AH827" s="193">
        <v>25.33</v>
      </c>
      <c r="AI827" s="192" t="s">
        <v>19</v>
      </c>
      <c r="AJ827" s="192" t="s">
        <v>19</v>
      </c>
      <c r="AK827" s="192"/>
      <c r="AL827" s="192" t="s">
        <v>19</v>
      </c>
      <c r="AM827" s="162" t="s">
        <v>19</v>
      </c>
      <c r="AN827" s="162" t="s">
        <v>19</v>
      </c>
      <c r="AO827" s="154">
        <v>8.46</v>
      </c>
      <c r="AP827" s="162" t="s">
        <v>19</v>
      </c>
      <c r="AQ827" s="162" t="s">
        <v>19</v>
      </c>
      <c r="AR827" s="162" t="s">
        <v>19</v>
      </c>
      <c r="AS827" s="162" t="s">
        <v>19</v>
      </c>
      <c r="AT827" s="162" t="s">
        <v>19</v>
      </c>
      <c r="AU827" s="162" t="s">
        <v>19</v>
      </c>
      <c r="AV827" s="162" t="s">
        <v>19</v>
      </c>
      <c r="AW827" s="162" t="s">
        <v>19</v>
      </c>
      <c r="AX827" s="154">
        <v>3.68</v>
      </c>
      <c r="AY827" s="162" t="s">
        <v>19</v>
      </c>
      <c r="AZ827" s="162" t="s">
        <v>19</v>
      </c>
      <c r="BA827" s="162" t="s">
        <v>19</v>
      </c>
      <c r="BB827" s="162" t="s">
        <v>19</v>
      </c>
      <c r="BC827" s="162" t="s">
        <v>19</v>
      </c>
      <c r="BD827" s="192"/>
      <c r="BE827" s="192" t="s">
        <v>19</v>
      </c>
      <c r="BF827" s="192" t="s">
        <v>19</v>
      </c>
      <c r="BG827" s="192" t="s">
        <v>19</v>
      </c>
      <c r="BH827" s="192" t="s">
        <v>19</v>
      </c>
      <c r="BI827" s="192" t="s">
        <v>19</v>
      </c>
      <c r="BJ827" s="192"/>
      <c r="BK827" s="192" t="s">
        <v>19</v>
      </c>
      <c r="BL827" s="192" t="s">
        <v>19</v>
      </c>
      <c r="BM827" s="192" t="s">
        <v>19</v>
      </c>
      <c r="BN827" s="192" t="s">
        <v>19</v>
      </c>
      <c r="BO827" s="192" t="s">
        <v>19</v>
      </c>
      <c r="BP827" s="194"/>
      <c r="BQ827" s="192" t="s">
        <v>19</v>
      </c>
      <c r="BR827" s="192" t="s">
        <v>19</v>
      </c>
      <c r="BS827" s="192" t="s">
        <v>3276</v>
      </c>
      <c r="BT827" s="192" t="s">
        <v>19</v>
      </c>
      <c r="BU827" s="195" t="b">
        <v>0</v>
      </c>
      <c r="BV827" s="195" t="b">
        <v>0</v>
      </c>
      <c r="BW827" s="195" t="b">
        <v>0</v>
      </c>
      <c r="BX827" s="193">
        <v>19.2</v>
      </c>
      <c r="BY827" s="197">
        <v>9.143518518518518E-4</v>
      </c>
      <c r="BZ827" s="192" t="s">
        <v>19</v>
      </c>
      <c r="CA827" s="192" t="s">
        <v>19</v>
      </c>
      <c r="CB827" s="192" t="s">
        <v>19</v>
      </c>
      <c r="CJ827" s="192"/>
      <c r="CK827" s="192"/>
      <c r="CL827" s="193">
        <v>0.0</v>
      </c>
      <c r="CM827" s="192"/>
      <c r="CN827" s="192"/>
      <c r="CO827" s="192"/>
      <c r="CP827" s="192"/>
      <c r="CQ827" s="192"/>
      <c r="CR827" s="192"/>
      <c r="CS827" s="192"/>
      <c r="CT827" s="192" t="s">
        <v>3286</v>
      </c>
    </row>
    <row r="828">
      <c r="A828" s="7" t="s">
        <v>3837</v>
      </c>
      <c r="B828" s="132" t="b">
        <v>1</v>
      </c>
      <c r="C828" s="162"/>
      <c r="D828" s="163" t="s">
        <v>3838</v>
      </c>
      <c r="E828" s="67" t="s">
        <v>350</v>
      </c>
      <c r="F828" s="133" t="s">
        <v>3266</v>
      </c>
      <c r="G828" s="162" t="s">
        <v>3839</v>
      </c>
      <c r="H828" s="162" t="s">
        <v>3840</v>
      </c>
      <c r="I828" s="7"/>
      <c r="J828" s="7"/>
      <c r="K828" s="7" t="s">
        <v>19</v>
      </c>
      <c r="L828" s="7" t="s">
        <v>19</v>
      </c>
      <c r="M828" s="7" t="s">
        <v>799</v>
      </c>
      <c r="N828" s="7" t="str">
        <f t="shared" si="5"/>
        <v>FALSE</v>
      </c>
      <c r="O828" s="162" t="s">
        <v>488</v>
      </c>
      <c r="P828" s="162" t="s">
        <v>3269</v>
      </c>
      <c r="Q828" s="162" t="s">
        <v>1823</v>
      </c>
      <c r="R828" s="162" t="s">
        <v>559</v>
      </c>
      <c r="S828" s="162" t="s">
        <v>1588</v>
      </c>
      <c r="T828" s="198">
        <v>41.77147846</v>
      </c>
      <c r="U828" s="199">
        <v>-83.33113444</v>
      </c>
      <c r="V828" s="191" t="s">
        <v>3828</v>
      </c>
      <c r="W828" s="192" t="s">
        <v>19</v>
      </c>
      <c r="X828" s="192" t="s">
        <v>805</v>
      </c>
      <c r="Y828" s="192" t="s">
        <v>19</v>
      </c>
      <c r="Z828" s="192" t="s">
        <v>879</v>
      </c>
      <c r="AA828" s="192" t="s">
        <v>880</v>
      </c>
      <c r="AB828" s="193">
        <v>2.36</v>
      </c>
      <c r="AC828" s="192" t="s">
        <v>16</v>
      </c>
      <c r="AD828" s="193"/>
      <c r="AE828" s="192" t="s">
        <v>16</v>
      </c>
      <c r="AF828" s="193">
        <v>5.0</v>
      </c>
      <c r="AG828" s="192" t="s">
        <v>19</v>
      </c>
      <c r="AH828" s="193">
        <v>25.33</v>
      </c>
      <c r="AI828" s="192" t="s">
        <v>19</v>
      </c>
      <c r="AJ828" s="192" t="s">
        <v>19</v>
      </c>
      <c r="AK828" s="192"/>
      <c r="AL828" s="192" t="s">
        <v>19</v>
      </c>
      <c r="AM828" s="162" t="s">
        <v>19</v>
      </c>
      <c r="AN828" s="162" t="s">
        <v>19</v>
      </c>
      <c r="AO828" s="154">
        <v>8.46</v>
      </c>
      <c r="AP828" s="162" t="s">
        <v>19</v>
      </c>
      <c r="AQ828" s="162" t="s">
        <v>19</v>
      </c>
      <c r="AR828" s="162" t="s">
        <v>19</v>
      </c>
      <c r="AS828" s="162" t="s">
        <v>19</v>
      </c>
      <c r="AT828" s="162" t="s">
        <v>19</v>
      </c>
      <c r="AU828" s="162" t="s">
        <v>19</v>
      </c>
      <c r="AV828" s="162" t="s">
        <v>19</v>
      </c>
      <c r="AW828" s="162" t="s">
        <v>19</v>
      </c>
      <c r="AX828" s="154">
        <v>3.68</v>
      </c>
      <c r="AY828" s="162" t="s">
        <v>19</v>
      </c>
      <c r="AZ828" s="162" t="s">
        <v>19</v>
      </c>
      <c r="BA828" s="162" t="s">
        <v>19</v>
      </c>
      <c r="BB828" s="162" t="s">
        <v>19</v>
      </c>
      <c r="BC828" s="162" t="s">
        <v>19</v>
      </c>
      <c r="BD828" s="192"/>
      <c r="BE828" s="192" t="s">
        <v>19</v>
      </c>
      <c r="BF828" s="192" t="s">
        <v>19</v>
      </c>
      <c r="BG828" s="192" t="s">
        <v>19</v>
      </c>
      <c r="BH828" s="192" t="s">
        <v>19</v>
      </c>
      <c r="BI828" s="192" t="s">
        <v>19</v>
      </c>
      <c r="BJ828" s="192"/>
      <c r="BK828" s="192" t="s">
        <v>19</v>
      </c>
      <c r="BL828" s="192" t="s">
        <v>19</v>
      </c>
      <c r="BM828" s="192" t="s">
        <v>19</v>
      </c>
      <c r="BN828" s="192" t="s">
        <v>19</v>
      </c>
      <c r="BO828" s="192" t="s">
        <v>19</v>
      </c>
      <c r="BP828" s="194"/>
      <c r="BQ828" s="192" t="s">
        <v>19</v>
      </c>
      <c r="BR828" s="192" t="s">
        <v>19</v>
      </c>
      <c r="BS828" s="192" t="s">
        <v>3276</v>
      </c>
      <c r="BT828" s="192" t="s">
        <v>19</v>
      </c>
      <c r="BU828" s="195" t="b">
        <v>0</v>
      </c>
      <c r="BV828" s="195" t="b">
        <v>0</v>
      </c>
      <c r="BW828" s="195" t="b">
        <v>0</v>
      </c>
      <c r="BX828" s="193">
        <v>19.2</v>
      </c>
      <c r="BY828" s="197">
        <v>9.143518518518518E-4</v>
      </c>
      <c r="BZ828" s="193">
        <v>245632.0</v>
      </c>
      <c r="CA828" s="193">
        <v>1326.0</v>
      </c>
      <c r="CB828" s="192" t="s">
        <v>19</v>
      </c>
      <c r="CJ828" s="192"/>
      <c r="CK828" s="192"/>
      <c r="CL828" s="193">
        <v>0.0</v>
      </c>
      <c r="CM828" s="192"/>
      <c r="CN828" s="192"/>
      <c r="CO828" s="192"/>
      <c r="CP828" s="192"/>
      <c r="CQ828" s="192"/>
      <c r="CR828" s="192"/>
      <c r="CS828" s="192"/>
      <c r="CT828" s="192" t="s">
        <v>3270</v>
      </c>
    </row>
    <row r="829">
      <c r="A829" s="7" t="s">
        <v>3841</v>
      </c>
      <c r="B829" s="132" t="b">
        <v>1</v>
      </c>
      <c r="C829" s="162"/>
      <c r="D829" s="163" t="s">
        <v>3842</v>
      </c>
      <c r="E829" s="67" t="s">
        <v>350</v>
      </c>
      <c r="F829" s="133" t="s">
        <v>3266</v>
      </c>
      <c r="G829" s="162" t="s">
        <v>3843</v>
      </c>
      <c r="H829" s="162" t="s">
        <v>3844</v>
      </c>
      <c r="I829" s="7"/>
      <c r="J829" s="7"/>
      <c r="K829" s="7" t="s">
        <v>19</v>
      </c>
      <c r="L829" s="7" t="s">
        <v>19</v>
      </c>
      <c r="M829" s="7" t="s">
        <v>799</v>
      </c>
      <c r="N829" s="7" t="str">
        <f t="shared" si="5"/>
        <v>FALSE</v>
      </c>
      <c r="O829" s="162" t="s">
        <v>3291</v>
      </c>
      <c r="P829" s="162" t="s">
        <v>3292</v>
      </c>
      <c r="Q829" s="162" t="s">
        <v>3293</v>
      </c>
      <c r="R829" s="162" t="s">
        <v>559</v>
      </c>
      <c r="S829" s="162" t="s">
        <v>1588</v>
      </c>
      <c r="T829" s="198">
        <v>41.77147846</v>
      </c>
      <c r="U829" s="199">
        <v>-83.33113444</v>
      </c>
      <c r="V829" s="191" t="s">
        <v>3828</v>
      </c>
      <c r="W829" s="192" t="s">
        <v>19</v>
      </c>
      <c r="X829" s="192" t="s">
        <v>805</v>
      </c>
      <c r="Y829" s="192" t="s">
        <v>19</v>
      </c>
      <c r="Z829" s="192" t="s">
        <v>879</v>
      </c>
      <c r="AA829" s="192" t="s">
        <v>880</v>
      </c>
      <c r="AB829" s="193">
        <v>2.36</v>
      </c>
      <c r="AC829" s="192" t="s">
        <v>16</v>
      </c>
      <c r="AD829" s="193"/>
      <c r="AE829" s="192" t="s">
        <v>16</v>
      </c>
      <c r="AF829" s="193">
        <v>5.0</v>
      </c>
      <c r="AG829" s="192" t="s">
        <v>19</v>
      </c>
      <c r="AH829" s="193">
        <v>25.33</v>
      </c>
      <c r="AI829" s="192" t="s">
        <v>19</v>
      </c>
      <c r="AJ829" s="192" t="s">
        <v>19</v>
      </c>
      <c r="AK829" s="192"/>
      <c r="AL829" s="192" t="s">
        <v>19</v>
      </c>
      <c r="AM829" s="162" t="s">
        <v>19</v>
      </c>
      <c r="AN829" s="162" t="s">
        <v>19</v>
      </c>
      <c r="AO829" s="154">
        <v>8.46</v>
      </c>
      <c r="AP829" s="162" t="s">
        <v>19</v>
      </c>
      <c r="AQ829" s="162" t="s">
        <v>19</v>
      </c>
      <c r="AR829" s="162" t="s">
        <v>19</v>
      </c>
      <c r="AS829" s="162" t="s">
        <v>19</v>
      </c>
      <c r="AT829" s="162" t="s">
        <v>19</v>
      </c>
      <c r="AU829" s="162" t="s">
        <v>19</v>
      </c>
      <c r="AV829" s="162" t="s">
        <v>19</v>
      </c>
      <c r="AW829" s="162" t="s">
        <v>19</v>
      </c>
      <c r="AX829" s="154">
        <v>3.68</v>
      </c>
      <c r="AY829" s="162" t="s">
        <v>19</v>
      </c>
      <c r="AZ829" s="162" t="s">
        <v>19</v>
      </c>
      <c r="BA829" s="162" t="s">
        <v>19</v>
      </c>
      <c r="BB829" s="162" t="s">
        <v>19</v>
      </c>
      <c r="BC829" s="162" t="s">
        <v>19</v>
      </c>
      <c r="BD829" s="192"/>
      <c r="BE829" s="192" t="s">
        <v>19</v>
      </c>
      <c r="BF829" s="192" t="s">
        <v>19</v>
      </c>
      <c r="BG829" s="192" t="s">
        <v>19</v>
      </c>
      <c r="BH829" s="192" t="s">
        <v>19</v>
      </c>
      <c r="BI829" s="192" t="s">
        <v>19</v>
      </c>
      <c r="BJ829" s="192"/>
      <c r="BK829" s="192" t="s">
        <v>19</v>
      </c>
      <c r="BL829" s="192" t="s">
        <v>19</v>
      </c>
      <c r="BM829" s="192" t="s">
        <v>19</v>
      </c>
      <c r="BN829" s="192" t="s">
        <v>19</v>
      </c>
      <c r="BO829" s="192" t="s">
        <v>19</v>
      </c>
      <c r="BP829" s="194"/>
      <c r="BQ829" s="192" t="s">
        <v>19</v>
      </c>
      <c r="BR829" s="192" t="s">
        <v>19</v>
      </c>
      <c r="BS829" s="192" t="s">
        <v>3276</v>
      </c>
      <c r="BT829" s="192" t="s">
        <v>19</v>
      </c>
      <c r="BU829" s="195" t="b">
        <v>0</v>
      </c>
      <c r="BV829" s="195" t="b">
        <v>0</v>
      </c>
      <c r="BW829" s="195" t="b">
        <v>0</v>
      </c>
      <c r="BX829" s="193">
        <v>19.2</v>
      </c>
      <c r="BY829" s="197">
        <v>9.143518518518518E-4</v>
      </c>
      <c r="BZ829" s="193">
        <v>245632.0</v>
      </c>
      <c r="CA829" s="193">
        <v>1326.0</v>
      </c>
      <c r="CB829" s="192" t="s">
        <v>19</v>
      </c>
      <c r="CJ829" s="192"/>
      <c r="CK829" s="192"/>
      <c r="CL829" s="193">
        <v>0.0</v>
      </c>
      <c r="CM829" s="192"/>
      <c r="CN829" s="192"/>
      <c r="CO829" s="192"/>
      <c r="CP829" s="192"/>
      <c r="CQ829" s="192"/>
      <c r="CR829" s="192"/>
      <c r="CS829" s="192"/>
      <c r="CT829" s="192" t="s">
        <v>3294</v>
      </c>
    </row>
    <row r="830">
      <c r="A830" s="7" t="s">
        <v>3845</v>
      </c>
      <c r="B830" s="132" t="b">
        <v>1</v>
      </c>
      <c r="C830" s="162"/>
      <c r="D830" s="163" t="s">
        <v>3846</v>
      </c>
      <c r="E830" s="67" t="s">
        <v>350</v>
      </c>
      <c r="F830" s="133" t="s">
        <v>3266</v>
      </c>
      <c r="G830" s="162" t="s">
        <v>3847</v>
      </c>
      <c r="H830" s="162" t="s">
        <v>3848</v>
      </c>
      <c r="I830" s="7"/>
      <c r="J830" s="7"/>
      <c r="K830" s="7" t="s">
        <v>19</v>
      </c>
      <c r="L830" s="7" t="s">
        <v>19</v>
      </c>
      <c r="M830" s="7" t="s">
        <v>560</v>
      </c>
      <c r="N830" s="7" t="str">
        <f t="shared" si="5"/>
        <v>FALSE</v>
      </c>
      <c r="O830" s="162" t="s">
        <v>16</v>
      </c>
      <c r="P830" s="162" t="s">
        <v>16</v>
      </c>
      <c r="Q830" s="162" t="s">
        <v>16</v>
      </c>
      <c r="R830" s="162" t="s">
        <v>559</v>
      </c>
      <c r="S830" s="162" t="s">
        <v>1588</v>
      </c>
      <c r="T830" s="198">
        <v>41.77147846</v>
      </c>
      <c r="U830" s="199">
        <v>-83.33113444</v>
      </c>
      <c r="V830" s="191" t="s">
        <v>3828</v>
      </c>
      <c r="W830" s="192" t="s">
        <v>19</v>
      </c>
      <c r="X830" s="192" t="s">
        <v>805</v>
      </c>
      <c r="Y830" s="192" t="s">
        <v>19</v>
      </c>
      <c r="Z830" s="192" t="s">
        <v>879</v>
      </c>
      <c r="AA830" s="192" t="s">
        <v>880</v>
      </c>
      <c r="AB830" s="193">
        <v>2.36</v>
      </c>
      <c r="AC830" s="192" t="s">
        <v>16</v>
      </c>
      <c r="AD830" s="193"/>
      <c r="AE830" s="192" t="s">
        <v>16</v>
      </c>
      <c r="AF830" s="193">
        <v>5.0</v>
      </c>
      <c r="AG830" s="192" t="s">
        <v>19</v>
      </c>
      <c r="AH830" s="193">
        <v>25.33</v>
      </c>
      <c r="AI830" s="192" t="s">
        <v>19</v>
      </c>
      <c r="AJ830" s="192" t="s">
        <v>19</v>
      </c>
      <c r="AK830" s="192"/>
      <c r="AL830" s="192" t="s">
        <v>19</v>
      </c>
      <c r="AM830" s="162" t="s">
        <v>19</v>
      </c>
      <c r="AN830" s="162" t="s">
        <v>19</v>
      </c>
      <c r="AO830" s="154">
        <v>8.46</v>
      </c>
      <c r="AP830" s="162" t="s">
        <v>19</v>
      </c>
      <c r="AQ830" s="162" t="s">
        <v>19</v>
      </c>
      <c r="AR830" s="162" t="s">
        <v>19</v>
      </c>
      <c r="AS830" s="162" t="s">
        <v>19</v>
      </c>
      <c r="AT830" s="162" t="s">
        <v>19</v>
      </c>
      <c r="AU830" s="162" t="s">
        <v>19</v>
      </c>
      <c r="AV830" s="162" t="s">
        <v>19</v>
      </c>
      <c r="AW830" s="162" t="s">
        <v>19</v>
      </c>
      <c r="AX830" s="154">
        <v>3.68</v>
      </c>
      <c r="AY830" s="162" t="s">
        <v>19</v>
      </c>
      <c r="AZ830" s="162" t="s">
        <v>19</v>
      </c>
      <c r="BA830" s="162" t="s">
        <v>19</v>
      </c>
      <c r="BB830" s="162" t="s">
        <v>19</v>
      </c>
      <c r="BC830" s="162" t="s">
        <v>19</v>
      </c>
      <c r="BD830" s="192"/>
      <c r="BE830" s="192" t="s">
        <v>19</v>
      </c>
      <c r="BF830" s="192" t="s">
        <v>19</v>
      </c>
      <c r="BG830" s="192" t="s">
        <v>19</v>
      </c>
      <c r="BH830" s="192" t="s">
        <v>19</v>
      </c>
      <c r="BI830" s="192" t="s">
        <v>19</v>
      </c>
      <c r="BJ830" s="192"/>
      <c r="BK830" s="192" t="s">
        <v>19</v>
      </c>
      <c r="BL830" s="192" t="s">
        <v>19</v>
      </c>
      <c r="BM830" s="192" t="s">
        <v>19</v>
      </c>
      <c r="BN830" s="192" t="s">
        <v>19</v>
      </c>
      <c r="BO830" s="192" t="s">
        <v>19</v>
      </c>
      <c r="BP830" s="194"/>
      <c r="BQ830" s="192" t="s">
        <v>19</v>
      </c>
      <c r="BR830" s="192" t="s">
        <v>19</v>
      </c>
      <c r="BS830" s="192" t="s">
        <v>3276</v>
      </c>
      <c r="BT830" s="192" t="s">
        <v>19</v>
      </c>
      <c r="BU830" s="195" t="b">
        <v>0</v>
      </c>
      <c r="BV830" s="195" t="b">
        <v>0</v>
      </c>
      <c r="BW830" s="195" t="b">
        <v>0</v>
      </c>
      <c r="BX830" s="193">
        <v>19.2</v>
      </c>
      <c r="BY830" s="197">
        <v>9.143518518518518E-4</v>
      </c>
      <c r="BZ830" s="193">
        <v>245632.0</v>
      </c>
      <c r="CA830" s="193">
        <v>1326.0</v>
      </c>
      <c r="CB830" s="192" t="s">
        <v>19</v>
      </c>
      <c r="CJ830" s="192"/>
      <c r="CK830" s="192"/>
      <c r="CL830" s="193">
        <v>0.0</v>
      </c>
      <c r="CM830" s="192"/>
      <c r="CN830" s="192"/>
      <c r="CO830" s="192"/>
      <c r="CP830" s="192"/>
      <c r="CQ830" s="192"/>
      <c r="CR830" s="192"/>
      <c r="CS830" s="192"/>
      <c r="CT830" s="192" t="s">
        <v>3286</v>
      </c>
    </row>
    <row r="831">
      <c r="A831" s="7" t="s">
        <v>3849</v>
      </c>
      <c r="B831" s="132" t="b">
        <v>1</v>
      </c>
      <c r="C831" s="162"/>
      <c r="D831" s="163" t="s">
        <v>3850</v>
      </c>
      <c r="E831" s="67" t="s">
        <v>350</v>
      </c>
      <c r="F831" s="133" t="s">
        <v>3266</v>
      </c>
      <c r="G831" s="162" t="s">
        <v>3851</v>
      </c>
      <c r="H831" s="162" t="s">
        <v>3852</v>
      </c>
      <c r="I831" s="7"/>
      <c r="J831" s="7"/>
      <c r="K831" s="7" t="s">
        <v>19</v>
      </c>
      <c r="L831" s="7" t="s">
        <v>19</v>
      </c>
      <c r="M831" s="7" t="s">
        <v>799</v>
      </c>
      <c r="N831" s="7" t="str">
        <f t="shared" si="5"/>
        <v>FALSE</v>
      </c>
      <c r="O831" s="162" t="s">
        <v>3291</v>
      </c>
      <c r="P831" s="162" t="s">
        <v>3292</v>
      </c>
      <c r="Q831" s="162" t="s">
        <v>3293</v>
      </c>
      <c r="R831" s="162" t="s">
        <v>559</v>
      </c>
      <c r="S831" s="162" t="s">
        <v>1588</v>
      </c>
      <c r="T831" s="198">
        <v>41.77147846</v>
      </c>
      <c r="U831" s="199">
        <v>-83.33113444</v>
      </c>
      <c r="V831" s="191" t="s">
        <v>3828</v>
      </c>
      <c r="W831" s="192" t="s">
        <v>19</v>
      </c>
      <c r="X831" s="192" t="s">
        <v>805</v>
      </c>
      <c r="Y831" s="192" t="s">
        <v>19</v>
      </c>
      <c r="Z831" s="192" t="s">
        <v>879</v>
      </c>
      <c r="AA831" s="192" t="s">
        <v>880</v>
      </c>
      <c r="AB831" s="193">
        <v>2.36</v>
      </c>
      <c r="AC831" s="192" t="s">
        <v>16</v>
      </c>
      <c r="AD831" s="193"/>
      <c r="AE831" s="192" t="s">
        <v>16</v>
      </c>
      <c r="AF831" s="193">
        <v>5.0</v>
      </c>
      <c r="AG831" s="192" t="s">
        <v>19</v>
      </c>
      <c r="AH831" s="193">
        <v>25.33</v>
      </c>
      <c r="AI831" s="192" t="s">
        <v>19</v>
      </c>
      <c r="AJ831" s="192" t="s">
        <v>19</v>
      </c>
      <c r="AK831" s="192"/>
      <c r="AL831" s="192" t="s">
        <v>19</v>
      </c>
      <c r="AM831" s="162" t="s">
        <v>19</v>
      </c>
      <c r="AN831" s="162" t="s">
        <v>19</v>
      </c>
      <c r="AO831" s="154">
        <v>8.46</v>
      </c>
      <c r="AP831" s="162" t="s">
        <v>19</v>
      </c>
      <c r="AQ831" s="162" t="s">
        <v>19</v>
      </c>
      <c r="AR831" s="162" t="s">
        <v>19</v>
      </c>
      <c r="AS831" s="162" t="s">
        <v>19</v>
      </c>
      <c r="AT831" s="162" t="s">
        <v>19</v>
      </c>
      <c r="AU831" s="162" t="s">
        <v>19</v>
      </c>
      <c r="AV831" s="162" t="s">
        <v>19</v>
      </c>
      <c r="AW831" s="162" t="s">
        <v>19</v>
      </c>
      <c r="AX831" s="154">
        <v>3.68</v>
      </c>
      <c r="AY831" s="162" t="s">
        <v>19</v>
      </c>
      <c r="AZ831" s="162" t="s">
        <v>19</v>
      </c>
      <c r="BA831" s="162" t="s">
        <v>19</v>
      </c>
      <c r="BB831" s="162" t="s">
        <v>19</v>
      </c>
      <c r="BC831" s="162" t="s">
        <v>19</v>
      </c>
      <c r="BD831" s="192"/>
      <c r="BE831" s="192" t="s">
        <v>19</v>
      </c>
      <c r="BF831" s="192" t="s">
        <v>19</v>
      </c>
      <c r="BG831" s="192" t="s">
        <v>19</v>
      </c>
      <c r="BH831" s="192" t="s">
        <v>19</v>
      </c>
      <c r="BI831" s="192" t="s">
        <v>19</v>
      </c>
      <c r="BJ831" s="192"/>
      <c r="BK831" s="192" t="s">
        <v>19</v>
      </c>
      <c r="BL831" s="192" t="s">
        <v>19</v>
      </c>
      <c r="BM831" s="192" t="s">
        <v>19</v>
      </c>
      <c r="BN831" s="192" t="s">
        <v>19</v>
      </c>
      <c r="BO831" s="192" t="s">
        <v>19</v>
      </c>
      <c r="BP831" s="194"/>
      <c r="BQ831" s="192" t="s">
        <v>19</v>
      </c>
      <c r="BR831" s="192" t="s">
        <v>19</v>
      </c>
      <c r="BS831" s="192" t="s">
        <v>3276</v>
      </c>
      <c r="BT831" s="192" t="s">
        <v>19</v>
      </c>
      <c r="BU831" s="195" t="b">
        <v>0</v>
      </c>
      <c r="BV831" s="195" t="b">
        <v>0</v>
      </c>
      <c r="BW831" s="195" t="b">
        <v>0</v>
      </c>
      <c r="BX831" s="193">
        <v>19.2</v>
      </c>
      <c r="BY831" s="197">
        <v>9.143518518518518E-4</v>
      </c>
      <c r="BZ831" s="193">
        <v>245632.0</v>
      </c>
      <c r="CA831" s="193">
        <v>1326.0</v>
      </c>
      <c r="CB831" s="192" t="s">
        <v>19</v>
      </c>
      <c r="CJ831" s="192"/>
      <c r="CK831" s="192"/>
      <c r="CL831" s="193">
        <v>0.0</v>
      </c>
      <c r="CM831" s="192"/>
      <c r="CN831" s="192"/>
      <c r="CO831" s="192"/>
      <c r="CP831" s="192"/>
      <c r="CQ831" s="192"/>
      <c r="CR831" s="192"/>
      <c r="CS831" s="192"/>
      <c r="CT831" s="192" t="s">
        <v>3294</v>
      </c>
    </row>
    <row r="832">
      <c r="A832" s="7" t="s">
        <v>3853</v>
      </c>
      <c r="B832" s="132" t="b">
        <v>1</v>
      </c>
      <c r="C832" s="162"/>
      <c r="D832" s="163" t="s">
        <v>3854</v>
      </c>
      <c r="E832" s="67" t="s">
        <v>350</v>
      </c>
      <c r="F832" s="133" t="s">
        <v>3266</v>
      </c>
      <c r="G832" s="162" t="s">
        <v>3855</v>
      </c>
      <c r="H832" s="162" t="s">
        <v>3856</v>
      </c>
      <c r="I832" s="7"/>
      <c r="J832" s="7"/>
      <c r="K832" s="7" t="s">
        <v>19</v>
      </c>
      <c r="L832" s="7" t="s">
        <v>19</v>
      </c>
      <c r="M832" s="7" t="s">
        <v>799</v>
      </c>
      <c r="N832" s="7" t="str">
        <f t="shared" si="5"/>
        <v>FALSE</v>
      </c>
      <c r="O832" s="162" t="s">
        <v>3291</v>
      </c>
      <c r="P832" s="162" t="s">
        <v>3292</v>
      </c>
      <c r="Q832" s="162" t="s">
        <v>3293</v>
      </c>
      <c r="R832" s="162" t="s">
        <v>559</v>
      </c>
      <c r="S832" s="162" t="s">
        <v>1588</v>
      </c>
      <c r="T832" s="198">
        <v>41.77147846</v>
      </c>
      <c r="U832" s="199">
        <v>-83.33113444</v>
      </c>
      <c r="V832" s="191" t="s">
        <v>3828</v>
      </c>
      <c r="W832" s="192" t="s">
        <v>19</v>
      </c>
      <c r="X832" s="192" t="s">
        <v>805</v>
      </c>
      <c r="Y832" s="192" t="s">
        <v>19</v>
      </c>
      <c r="Z832" s="192" t="s">
        <v>879</v>
      </c>
      <c r="AA832" s="192" t="s">
        <v>880</v>
      </c>
      <c r="AB832" s="193">
        <v>2.36</v>
      </c>
      <c r="AC832" s="192" t="s">
        <v>16</v>
      </c>
      <c r="AD832" s="193"/>
      <c r="AE832" s="192" t="s">
        <v>16</v>
      </c>
      <c r="AF832" s="193">
        <v>5.0</v>
      </c>
      <c r="AG832" s="192" t="s">
        <v>19</v>
      </c>
      <c r="AH832" s="193">
        <v>25.33</v>
      </c>
      <c r="AI832" s="192" t="s">
        <v>19</v>
      </c>
      <c r="AJ832" s="192" t="s">
        <v>19</v>
      </c>
      <c r="AK832" s="192"/>
      <c r="AL832" s="192" t="s">
        <v>19</v>
      </c>
      <c r="AM832" s="162" t="s">
        <v>19</v>
      </c>
      <c r="AN832" s="162" t="s">
        <v>19</v>
      </c>
      <c r="AO832" s="154">
        <v>8.46</v>
      </c>
      <c r="AP832" s="162" t="s">
        <v>19</v>
      </c>
      <c r="AQ832" s="162" t="s">
        <v>19</v>
      </c>
      <c r="AR832" s="162" t="s">
        <v>19</v>
      </c>
      <c r="AS832" s="162" t="s">
        <v>19</v>
      </c>
      <c r="AT832" s="162" t="s">
        <v>19</v>
      </c>
      <c r="AU832" s="162" t="s">
        <v>19</v>
      </c>
      <c r="AV832" s="162" t="s">
        <v>19</v>
      </c>
      <c r="AW832" s="162" t="s">
        <v>19</v>
      </c>
      <c r="AX832" s="154">
        <v>3.68</v>
      </c>
      <c r="AY832" s="162" t="s">
        <v>19</v>
      </c>
      <c r="AZ832" s="162" t="s">
        <v>19</v>
      </c>
      <c r="BA832" s="162" t="s">
        <v>19</v>
      </c>
      <c r="BB832" s="162" t="s">
        <v>19</v>
      </c>
      <c r="BC832" s="162" t="s">
        <v>19</v>
      </c>
      <c r="BD832" s="192"/>
      <c r="BE832" s="192" t="s">
        <v>19</v>
      </c>
      <c r="BF832" s="192" t="s">
        <v>19</v>
      </c>
      <c r="BG832" s="192" t="s">
        <v>19</v>
      </c>
      <c r="BH832" s="192" t="s">
        <v>19</v>
      </c>
      <c r="BI832" s="192" t="s">
        <v>19</v>
      </c>
      <c r="BJ832" s="192"/>
      <c r="BK832" s="192" t="s">
        <v>19</v>
      </c>
      <c r="BL832" s="192" t="s">
        <v>19</v>
      </c>
      <c r="BM832" s="192" t="s">
        <v>19</v>
      </c>
      <c r="BN832" s="192" t="s">
        <v>19</v>
      </c>
      <c r="BO832" s="192" t="s">
        <v>19</v>
      </c>
      <c r="BP832" s="194"/>
      <c r="BQ832" s="192" t="s">
        <v>19</v>
      </c>
      <c r="BR832" s="192" t="s">
        <v>19</v>
      </c>
      <c r="BS832" s="192" t="s">
        <v>3276</v>
      </c>
      <c r="BT832" s="192" t="s">
        <v>19</v>
      </c>
      <c r="BU832" s="195" t="b">
        <v>0</v>
      </c>
      <c r="BV832" s="195" t="b">
        <v>0</v>
      </c>
      <c r="BW832" s="195" t="b">
        <v>0</v>
      </c>
      <c r="BX832" s="193">
        <v>19.2</v>
      </c>
      <c r="BY832" s="197">
        <v>9.143518518518518E-4</v>
      </c>
      <c r="BZ832" s="193">
        <v>245632.0</v>
      </c>
      <c r="CA832" s="193">
        <v>1326.0</v>
      </c>
      <c r="CB832" s="192" t="s">
        <v>19</v>
      </c>
      <c r="CJ832" s="192"/>
      <c r="CK832" s="192"/>
      <c r="CL832" s="193">
        <v>0.0</v>
      </c>
      <c r="CM832" s="192"/>
      <c r="CN832" s="192"/>
      <c r="CO832" s="192"/>
      <c r="CP832" s="192"/>
      <c r="CQ832" s="192"/>
      <c r="CR832" s="192"/>
      <c r="CS832" s="192"/>
      <c r="CT832" s="192" t="s">
        <v>3294</v>
      </c>
    </row>
    <row r="833">
      <c r="A833" s="7" t="s">
        <v>3857</v>
      </c>
      <c r="B833" s="132" t="b">
        <v>1</v>
      </c>
      <c r="C833" s="162"/>
      <c r="D833" s="163" t="s">
        <v>3858</v>
      </c>
      <c r="E833" s="67" t="s">
        <v>350</v>
      </c>
      <c r="F833" s="133" t="s">
        <v>3266</v>
      </c>
      <c r="G833" s="162" t="s">
        <v>3859</v>
      </c>
      <c r="H833" s="162" t="s">
        <v>3860</v>
      </c>
      <c r="I833" s="7"/>
      <c r="J833" s="7"/>
      <c r="K833" s="7" t="s">
        <v>19</v>
      </c>
      <c r="L833" s="7" t="s">
        <v>19</v>
      </c>
      <c r="M833" s="7" t="s">
        <v>799</v>
      </c>
      <c r="N833" s="7" t="str">
        <f t="shared" si="5"/>
        <v>FALSE</v>
      </c>
      <c r="O833" s="162" t="s">
        <v>488</v>
      </c>
      <c r="P833" s="162" t="s">
        <v>3269</v>
      </c>
      <c r="Q833" s="162" t="s">
        <v>1823</v>
      </c>
      <c r="R833" s="162" t="s">
        <v>559</v>
      </c>
      <c r="S833" s="162" t="s">
        <v>1588</v>
      </c>
      <c r="T833" s="198">
        <v>41.77416397</v>
      </c>
      <c r="U833" s="199">
        <v>-83.34520301</v>
      </c>
      <c r="V833" s="191" t="s">
        <v>3861</v>
      </c>
      <c r="W833" s="192" t="s">
        <v>19</v>
      </c>
      <c r="X833" s="192" t="s">
        <v>805</v>
      </c>
      <c r="Y833" s="192" t="s">
        <v>19</v>
      </c>
      <c r="Z833" s="192" t="s">
        <v>879</v>
      </c>
      <c r="AA833" s="192" t="s">
        <v>880</v>
      </c>
      <c r="AB833" s="193">
        <v>2.53</v>
      </c>
      <c r="AC833" s="192" t="s">
        <v>16</v>
      </c>
      <c r="AD833" s="193"/>
      <c r="AE833" s="193">
        <v>5.0</v>
      </c>
      <c r="AF833" s="193">
        <v>0.22</v>
      </c>
      <c r="AG833" s="192" t="s">
        <v>19</v>
      </c>
      <c r="AH833" s="193">
        <v>25.41</v>
      </c>
      <c r="AI833" s="192" t="s">
        <v>19</v>
      </c>
      <c r="AJ833" s="192" t="s">
        <v>19</v>
      </c>
      <c r="AK833" s="192"/>
      <c r="AL833" s="192" t="s">
        <v>19</v>
      </c>
      <c r="AM833" s="162" t="s">
        <v>19</v>
      </c>
      <c r="AN833" s="162" t="s">
        <v>19</v>
      </c>
      <c r="AO833" s="154">
        <v>8.72</v>
      </c>
      <c r="AP833" s="162" t="s">
        <v>19</v>
      </c>
      <c r="AQ833" s="162" t="s">
        <v>19</v>
      </c>
      <c r="AR833" s="162" t="s">
        <v>19</v>
      </c>
      <c r="AS833" s="162" t="s">
        <v>19</v>
      </c>
      <c r="AT833" s="162" t="s">
        <v>19</v>
      </c>
      <c r="AU833" s="162" t="s">
        <v>19</v>
      </c>
      <c r="AV833" s="162" t="s">
        <v>19</v>
      </c>
      <c r="AW833" s="162" t="s">
        <v>19</v>
      </c>
      <c r="AX833" s="154">
        <v>3.71</v>
      </c>
      <c r="AY833" s="162" t="s">
        <v>19</v>
      </c>
      <c r="AZ833" s="162" t="s">
        <v>19</v>
      </c>
      <c r="BA833" s="162" t="s">
        <v>19</v>
      </c>
      <c r="BB833" s="162" t="s">
        <v>19</v>
      </c>
      <c r="BC833" s="162" t="s">
        <v>19</v>
      </c>
      <c r="BD833" s="192"/>
      <c r="BE833" s="192" t="s">
        <v>19</v>
      </c>
      <c r="BF833" s="192" t="s">
        <v>19</v>
      </c>
      <c r="BG833" s="192" t="s">
        <v>19</v>
      </c>
      <c r="BH833" s="192" t="s">
        <v>19</v>
      </c>
      <c r="BI833" s="192" t="s">
        <v>19</v>
      </c>
      <c r="BJ833" s="192"/>
      <c r="BK833" s="192" t="s">
        <v>19</v>
      </c>
      <c r="BL833" s="192" t="s">
        <v>19</v>
      </c>
      <c r="BM833" s="192" t="s">
        <v>19</v>
      </c>
      <c r="BN833" s="192" t="s">
        <v>19</v>
      </c>
      <c r="BO833" s="192" t="s">
        <v>19</v>
      </c>
      <c r="BP833" s="194"/>
      <c r="BQ833" s="192" t="s">
        <v>19</v>
      </c>
      <c r="BR833" s="192" t="s">
        <v>19</v>
      </c>
      <c r="BS833" s="192" t="s">
        <v>3276</v>
      </c>
      <c r="BT833" s="192" t="s">
        <v>19</v>
      </c>
      <c r="BU833" s="195" t="b">
        <v>0</v>
      </c>
      <c r="BV833" s="195" t="b">
        <v>0</v>
      </c>
      <c r="BW833" s="195" t="b">
        <v>0</v>
      </c>
      <c r="BX833" s="193">
        <v>19.8</v>
      </c>
      <c r="BY833" s="197">
        <v>9.837962962962962E-4</v>
      </c>
      <c r="BZ833" s="192" t="s">
        <v>19</v>
      </c>
      <c r="CA833" s="192" t="s">
        <v>19</v>
      </c>
      <c r="CB833" s="192" t="s">
        <v>19</v>
      </c>
      <c r="CJ833" s="192"/>
      <c r="CK833" s="192"/>
      <c r="CL833" s="193">
        <v>0.0</v>
      </c>
      <c r="CM833" s="192"/>
      <c r="CN833" s="192"/>
      <c r="CO833" s="192"/>
      <c r="CP833" s="192"/>
      <c r="CQ833" s="192"/>
      <c r="CR833" s="192"/>
      <c r="CS833" s="192"/>
      <c r="CT833" s="192" t="s">
        <v>3270</v>
      </c>
    </row>
    <row r="834">
      <c r="A834" s="7" t="s">
        <v>3862</v>
      </c>
      <c r="B834" s="132" t="b">
        <v>1</v>
      </c>
      <c r="C834" s="162"/>
      <c r="D834" s="163" t="s">
        <v>3863</v>
      </c>
      <c r="E834" s="67" t="s">
        <v>350</v>
      </c>
      <c r="F834" s="133" t="s">
        <v>3266</v>
      </c>
      <c r="G834" s="162" t="s">
        <v>3864</v>
      </c>
      <c r="H834" s="162" t="s">
        <v>3865</v>
      </c>
      <c r="I834" s="7"/>
      <c r="J834" s="7"/>
      <c r="K834" s="7" t="s">
        <v>19</v>
      </c>
      <c r="L834" s="7" t="s">
        <v>19</v>
      </c>
      <c r="M834" s="7" t="s">
        <v>799</v>
      </c>
      <c r="N834" s="7" t="str">
        <f t="shared" si="5"/>
        <v>FALSE</v>
      </c>
      <c r="O834" s="162" t="s">
        <v>3291</v>
      </c>
      <c r="P834" s="162" t="s">
        <v>3292</v>
      </c>
      <c r="Q834" s="162" t="s">
        <v>3293</v>
      </c>
      <c r="R834" s="162" t="s">
        <v>559</v>
      </c>
      <c r="S834" s="162" t="s">
        <v>1588</v>
      </c>
      <c r="T834" s="198">
        <v>41.77416397</v>
      </c>
      <c r="U834" s="199">
        <v>-83.34520301</v>
      </c>
      <c r="V834" s="191" t="s">
        <v>3861</v>
      </c>
      <c r="W834" s="192" t="s">
        <v>19</v>
      </c>
      <c r="X834" s="192" t="s">
        <v>805</v>
      </c>
      <c r="Y834" s="192" t="s">
        <v>19</v>
      </c>
      <c r="Z834" s="192" t="s">
        <v>879</v>
      </c>
      <c r="AA834" s="192" t="s">
        <v>880</v>
      </c>
      <c r="AB834" s="193">
        <v>2.53</v>
      </c>
      <c r="AC834" s="192" t="s">
        <v>16</v>
      </c>
      <c r="AD834" s="193"/>
      <c r="AE834" s="193">
        <v>5.0</v>
      </c>
      <c r="AF834" s="193">
        <v>0.22</v>
      </c>
      <c r="AG834" s="192" t="s">
        <v>19</v>
      </c>
      <c r="AH834" s="193">
        <v>25.41</v>
      </c>
      <c r="AI834" s="192" t="s">
        <v>19</v>
      </c>
      <c r="AJ834" s="192" t="s">
        <v>19</v>
      </c>
      <c r="AK834" s="192"/>
      <c r="AL834" s="192" t="s">
        <v>19</v>
      </c>
      <c r="AM834" s="162" t="s">
        <v>19</v>
      </c>
      <c r="AN834" s="162" t="s">
        <v>19</v>
      </c>
      <c r="AO834" s="154">
        <v>8.72</v>
      </c>
      <c r="AP834" s="162" t="s">
        <v>19</v>
      </c>
      <c r="AQ834" s="162" t="s">
        <v>19</v>
      </c>
      <c r="AR834" s="162" t="s">
        <v>19</v>
      </c>
      <c r="AS834" s="162" t="s">
        <v>19</v>
      </c>
      <c r="AT834" s="162" t="s">
        <v>19</v>
      </c>
      <c r="AU834" s="162" t="s">
        <v>19</v>
      </c>
      <c r="AV834" s="162" t="s">
        <v>19</v>
      </c>
      <c r="AW834" s="162" t="s">
        <v>19</v>
      </c>
      <c r="AX834" s="154">
        <v>3.71</v>
      </c>
      <c r="AY834" s="162" t="s">
        <v>19</v>
      </c>
      <c r="AZ834" s="162" t="s">
        <v>19</v>
      </c>
      <c r="BA834" s="162" t="s">
        <v>19</v>
      </c>
      <c r="BB834" s="162" t="s">
        <v>19</v>
      </c>
      <c r="BC834" s="162" t="s">
        <v>19</v>
      </c>
      <c r="BD834" s="192"/>
      <c r="BE834" s="192" t="s">
        <v>19</v>
      </c>
      <c r="BF834" s="192" t="s">
        <v>19</v>
      </c>
      <c r="BG834" s="192" t="s">
        <v>19</v>
      </c>
      <c r="BH834" s="192" t="s">
        <v>19</v>
      </c>
      <c r="BI834" s="192" t="s">
        <v>19</v>
      </c>
      <c r="BJ834" s="192"/>
      <c r="BK834" s="192" t="s">
        <v>19</v>
      </c>
      <c r="BL834" s="192" t="s">
        <v>19</v>
      </c>
      <c r="BM834" s="192" t="s">
        <v>19</v>
      </c>
      <c r="BN834" s="192" t="s">
        <v>19</v>
      </c>
      <c r="BO834" s="192" t="s">
        <v>19</v>
      </c>
      <c r="BP834" s="194"/>
      <c r="BQ834" s="192" t="s">
        <v>19</v>
      </c>
      <c r="BR834" s="192" t="s">
        <v>19</v>
      </c>
      <c r="BS834" s="192" t="s">
        <v>3276</v>
      </c>
      <c r="BT834" s="192" t="s">
        <v>19</v>
      </c>
      <c r="BU834" s="195" t="b">
        <v>0</v>
      </c>
      <c r="BV834" s="195" t="b">
        <v>0</v>
      </c>
      <c r="BW834" s="195" t="b">
        <v>0</v>
      </c>
      <c r="BX834" s="193">
        <v>19.8</v>
      </c>
      <c r="BY834" s="197">
        <v>9.837962962962962E-4</v>
      </c>
      <c r="BZ834" s="192" t="s">
        <v>19</v>
      </c>
      <c r="CA834" s="192" t="s">
        <v>19</v>
      </c>
      <c r="CB834" s="192" t="s">
        <v>19</v>
      </c>
      <c r="CJ834" s="192"/>
      <c r="CK834" s="192"/>
      <c r="CL834" s="193">
        <v>0.0</v>
      </c>
      <c r="CM834" s="192"/>
      <c r="CN834" s="192"/>
      <c r="CO834" s="192"/>
      <c r="CP834" s="192"/>
      <c r="CQ834" s="192"/>
      <c r="CR834" s="192"/>
      <c r="CS834" s="192"/>
      <c r="CT834" s="192" t="s">
        <v>3294</v>
      </c>
    </row>
    <row r="835">
      <c r="A835" s="7" t="s">
        <v>3866</v>
      </c>
      <c r="B835" s="132" t="b">
        <v>1</v>
      </c>
      <c r="C835" s="162"/>
      <c r="D835" s="163" t="s">
        <v>3867</v>
      </c>
      <c r="E835" s="67" t="s">
        <v>350</v>
      </c>
      <c r="F835" s="133" t="s">
        <v>3266</v>
      </c>
      <c r="G835" s="162" t="s">
        <v>3868</v>
      </c>
      <c r="H835" s="162" t="s">
        <v>3869</v>
      </c>
      <c r="I835" s="7"/>
      <c r="J835" s="7"/>
      <c r="K835" s="7" t="s">
        <v>19</v>
      </c>
      <c r="L835" s="7" t="s">
        <v>19</v>
      </c>
      <c r="M835" s="7" t="s">
        <v>560</v>
      </c>
      <c r="N835" s="7" t="str">
        <f t="shared" si="5"/>
        <v>FALSE</v>
      </c>
      <c r="O835" s="162" t="s">
        <v>16</v>
      </c>
      <c r="P835" s="162" t="s">
        <v>16</v>
      </c>
      <c r="Q835" s="162" t="s">
        <v>16</v>
      </c>
      <c r="R835" s="162" t="s">
        <v>559</v>
      </c>
      <c r="S835" s="162" t="s">
        <v>1588</v>
      </c>
      <c r="T835" s="198">
        <v>41.77416397</v>
      </c>
      <c r="U835" s="199">
        <v>-83.34520301</v>
      </c>
      <c r="V835" s="191" t="s">
        <v>3861</v>
      </c>
      <c r="W835" s="192" t="s">
        <v>19</v>
      </c>
      <c r="X835" s="192" t="s">
        <v>805</v>
      </c>
      <c r="Y835" s="192" t="s">
        <v>19</v>
      </c>
      <c r="Z835" s="192" t="s">
        <v>879</v>
      </c>
      <c r="AA835" s="192" t="s">
        <v>880</v>
      </c>
      <c r="AB835" s="193">
        <v>2.53</v>
      </c>
      <c r="AC835" s="192" t="s">
        <v>16</v>
      </c>
      <c r="AD835" s="193"/>
      <c r="AE835" s="193">
        <v>5.0</v>
      </c>
      <c r="AF835" s="193">
        <v>0.22</v>
      </c>
      <c r="AG835" s="192" t="s">
        <v>19</v>
      </c>
      <c r="AH835" s="193">
        <v>25.41</v>
      </c>
      <c r="AI835" s="192" t="s">
        <v>19</v>
      </c>
      <c r="AJ835" s="192" t="s">
        <v>19</v>
      </c>
      <c r="AK835" s="192"/>
      <c r="AL835" s="192" t="s">
        <v>19</v>
      </c>
      <c r="AM835" s="162" t="s">
        <v>19</v>
      </c>
      <c r="AN835" s="162" t="s">
        <v>19</v>
      </c>
      <c r="AO835" s="154">
        <v>8.72</v>
      </c>
      <c r="AP835" s="162" t="s">
        <v>19</v>
      </c>
      <c r="AQ835" s="162" t="s">
        <v>19</v>
      </c>
      <c r="AR835" s="162" t="s">
        <v>19</v>
      </c>
      <c r="AS835" s="162" t="s">
        <v>19</v>
      </c>
      <c r="AT835" s="162" t="s">
        <v>19</v>
      </c>
      <c r="AU835" s="162" t="s">
        <v>19</v>
      </c>
      <c r="AV835" s="162" t="s">
        <v>19</v>
      </c>
      <c r="AW835" s="162" t="s">
        <v>19</v>
      </c>
      <c r="AX835" s="154">
        <v>3.71</v>
      </c>
      <c r="AY835" s="162" t="s">
        <v>19</v>
      </c>
      <c r="AZ835" s="162" t="s">
        <v>19</v>
      </c>
      <c r="BA835" s="162" t="s">
        <v>19</v>
      </c>
      <c r="BB835" s="162" t="s">
        <v>19</v>
      </c>
      <c r="BC835" s="162" t="s">
        <v>19</v>
      </c>
      <c r="BD835" s="192"/>
      <c r="BE835" s="192" t="s">
        <v>19</v>
      </c>
      <c r="BF835" s="192" t="s">
        <v>19</v>
      </c>
      <c r="BG835" s="192" t="s">
        <v>19</v>
      </c>
      <c r="BH835" s="192" t="s">
        <v>19</v>
      </c>
      <c r="BI835" s="192" t="s">
        <v>19</v>
      </c>
      <c r="BJ835" s="192"/>
      <c r="BK835" s="192" t="s">
        <v>19</v>
      </c>
      <c r="BL835" s="192" t="s">
        <v>19</v>
      </c>
      <c r="BM835" s="192" t="s">
        <v>19</v>
      </c>
      <c r="BN835" s="192" t="s">
        <v>19</v>
      </c>
      <c r="BO835" s="192" t="s">
        <v>19</v>
      </c>
      <c r="BP835" s="194"/>
      <c r="BQ835" s="192" t="s">
        <v>19</v>
      </c>
      <c r="BR835" s="192" t="s">
        <v>19</v>
      </c>
      <c r="BS835" s="192" t="s">
        <v>3276</v>
      </c>
      <c r="BT835" s="192" t="s">
        <v>19</v>
      </c>
      <c r="BU835" s="195" t="b">
        <v>0</v>
      </c>
      <c r="BV835" s="195" t="b">
        <v>0</v>
      </c>
      <c r="BW835" s="195" t="b">
        <v>0</v>
      </c>
      <c r="BX835" s="193">
        <v>19.8</v>
      </c>
      <c r="BY835" s="197">
        <v>9.837962962962962E-4</v>
      </c>
      <c r="BZ835" s="192" t="s">
        <v>19</v>
      </c>
      <c r="CA835" s="192" t="s">
        <v>19</v>
      </c>
      <c r="CB835" s="192" t="s">
        <v>19</v>
      </c>
      <c r="CJ835" s="192"/>
      <c r="CK835" s="192"/>
      <c r="CL835" s="193">
        <v>0.0</v>
      </c>
      <c r="CM835" s="192"/>
      <c r="CN835" s="192"/>
      <c r="CO835" s="192"/>
      <c r="CP835" s="192"/>
      <c r="CQ835" s="192"/>
      <c r="CR835" s="192"/>
      <c r="CS835" s="192"/>
      <c r="CT835" s="192" t="s">
        <v>3286</v>
      </c>
    </row>
    <row r="836">
      <c r="A836" s="7" t="s">
        <v>3870</v>
      </c>
      <c r="B836" s="132" t="b">
        <v>1</v>
      </c>
      <c r="C836" s="162"/>
      <c r="D836" s="163" t="s">
        <v>3871</v>
      </c>
      <c r="E836" s="67" t="s">
        <v>350</v>
      </c>
      <c r="F836" s="133" t="s">
        <v>3266</v>
      </c>
      <c r="G836" s="162" t="s">
        <v>3872</v>
      </c>
      <c r="H836" s="162" t="s">
        <v>3873</v>
      </c>
      <c r="I836" s="7"/>
      <c r="J836" s="7"/>
      <c r="K836" s="7" t="s">
        <v>19</v>
      </c>
      <c r="L836" s="7" t="s">
        <v>19</v>
      </c>
      <c r="M836" s="7" t="s">
        <v>799</v>
      </c>
      <c r="N836" s="7" t="str">
        <f t="shared" si="5"/>
        <v>FALSE</v>
      </c>
      <c r="O836" s="162" t="s">
        <v>488</v>
      </c>
      <c r="P836" s="162" t="s">
        <v>3269</v>
      </c>
      <c r="Q836" s="162" t="s">
        <v>1823</v>
      </c>
      <c r="R836" s="162" t="s">
        <v>559</v>
      </c>
      <c r="S836" s="162" t="s">
        <v>1588</v>
      </c>
      <c r="T836" s="198">
        <v>41.77416397</v>
      </c>
      <c r="U836" s="199">
        <v>-83.34520301</v>
      </c>
      <c r="V836" s="191" t="s">
        <v>3861</v>
      </c>
      <c r="W836" s="192" t="s">
        <v>19</v>
      </c>
      <c r="X836" s="192" t="s">
        <v>805</v>
      </c>
      <c r="Y836" s="192" t="s">
        <v>19</v>
      </c>
      <c r="Z836" s="192" t="s">
        <v>879</v>
      </c>
      <c r="AA836" s="192" t="s">
        <v>880</v>
      </c>
      <c r="AB836" s="193">
        <v>2.53</v>
      </c>
      <c r="AC836" s="192" t="s">
        <v>16</v>
      </c>
      <c r="AD836" s="193"/>
      <c r="AE836" s="192" t="s">
        <v>16</v>
      </c>
      <c r="AF836" s="193">
        <v>5.0</v>
      </c>
      <c r="AG836" s="192" t="s">
        <v>19</v>
      </c>
      <c r="AH836" s="193">
        <v>25.41</v>
      </c>
      <c r="AI836" s="192" t="s">
        <v>19</v>
      </c>
      <c r="AJ836" s="192" t="s">
        <v>19</v>
      </c>
      <c r="AK836" s="192"/>
      <c r="AL836" s="192" t="s">
        <v>19</v>
      </c>
      <c r="AM836" s="162" t="s">
        <v>19</v>
      </c>
      <c r="AN836" s="162" t="s">
        <v>19</v>
      </c>
      <c r="AO836" s="154">
        <v>8.72</v>
      </c>
      <c r="AP836" s="162" t="s">
        <v>19</v>
      </c>
      <c r="AQ836" s="162" t="s">
        <v>19</v>
      </c>
      <c r="AR836" s="162" t="s">
        <v>19</v>
      </c>
      <c r="AS836" s="162" t="s">
        <v>19</v>
      </c>
      <c r="AT836" s="162" t="s">
        <v>19</v>
      </c>
      <c r="AU836" s="162" t="s">
        <v>19</v>
      </c>
      <c r="AV836" s="162" t="s">
        <v>19</v>
      </c>
      <c r="AW836" s="162" t="s">
        <v>19</v>
      </c>
      <c r="AX836" s="154">
        <v>3.71</v>
      </c>
      <c r="AY836" s="162" t="s">
        <v>19</v>
      </c>
      <c r="AZ836" s="162" t="s">
        <v>19</v>
      </c>
      <c r="BA836" s="162" t="s">
        <v>19</v>
      </c>
      <c r="BB836" s="162" t="s">
        <v>19</v>
      </c>
      <c r="BC836" s="162" t="s">
        <v>19</v>
      </c>
      <c r="BD836" s="192"/>
      <c r="BE836" s="192" t="s">
        <v>19</v>
      </c>
      <c r="BF836" s="192" t="s">
        <v>19</v>
      </c>
      <c r="BG836" s="192" t="s">
        <v>19</v>
      </c>
      <c r="BH836" s="192" t="s">
        <v>19</v>
      </c>
      <c r="BI836" s="192" t="s">
        <v>19</v>
      </c>
      <c r="BJ836" s="192"/>
      <c r="BK836" s="192" t="s">
        <v>19</v>
      </c>
      <c r="BL836" s="192" t="s">
        <v>19</v>
      </c>
      <c r="BM836" s="192" t="s">
        <v>19</v>
      </c>
      <c r="BN836" s="192" t="s">
        <v>19</v>
      </c>
      <c r="BO836" s="192" t="s">
        <v>19</v>
      </c>
      <c r="BP836" s="194"/>
      <c r="BQ836" s="192" t="s">
        <v>19</v>
      </c>
      <c r="BR836" s="192" t="s">
        <v>19</v>
      </c>
      <c r="BS836" s="192" t="s">
        <v>3276</v>
      </c>
      <c r="BT836" s="192" t="s">
        <v>19</v>
      </c>
      <c r="BU836" s="195" t="b">
        <v>0</v>
      </c>
      <c r="BV836" s="195" t="b">
        <v>0</v>
      </c>
      <c r="BW836" s="195" t="b">
        <v>0</v>
      </c>
      <c r="BX836" s="193">
        <v>19.8</v>
      </c>
      <c r="BY836" s="197">
        <v>9.837962962962962E-4</v>
      </c>
      <c r="BZ836" s="193">
        <v>74339.0</v>
      </c>
      <c r="CA836" s="193">
        <v>53.0</v>
      </c>
      <c r="CB836" s="192" t="s">
        <v>19</v>
      </c>
      <c r="CJ836" s="192"/>
      <c r="CK836" s="192"/>
      <c r="CL836" s="193">
        <v>0.0</v>
      </c>
      <c r="CM836" s="192"/>
      <c r="CN836" s="192"/>
      <c r="CO836" s="192"/>
      <c r="CP836" s="192"/>
      <c r="CQ836" s="192"/>
      <c r="CR836" s="192"/>
      <c r="CS836" s="192"/>
      <c r="CT836" s="192" t="s">
        <v>3270</v>
      </c>
    </row>
    <row r="837">
      <c r="A837" s="7" t="s">
        <v>3874</v>
      </c>
      <c r="B837" s="132" t="b">
        <v>1</v>
      </c>
      <c r="C837" s="162"/>
      <c r="D837" s="163" t="s">
        <v>3875</v>
      </c>
      <c r="E837" s="67" t="s">
        <v>350</v>
      </c>
      <c r="F837" s="133" t="s">
        <v>3266</v>
      </c>
      <c r="G837" s="162" t="s">
        <v>3876</v>
      </c>
      <c r="H837" s="162" t="s">
        <v>3877</v>
      </c>
      <c r="I837" s="7"/>
      <c r="J837" s="7"/>
      <c r="K837" s="7" t="s">
        <v>19</v>
      </c>
      <c r="L837" s="7" t="s">
        <v>19</v>
      </c>
      <c r="M837" s="7" t="s">
        <v>799</v>
      </c>
      <c r="N837" s="7" t="str">
        <f t="shared" si="5"/>
        <v>FALSE</v>
      </c>
      <c r="O837" s="162" t="s">
        <v>3291</v>
      </c>
      <c r="P837" s="162" t="s">
        <v>3292</v>
      </c>
      <c r="Q837" s="162" t="s">
        <v>3293</v>
      </c>
      <c r="R837" s="162" t="s">
        <v>559</v>
      </c>
      <c r="S837" s="162" t="s">
        <v>1588</v>
      </c>
      <c r="T837" s="198">
        <v>41.77416397</v>
      </c>
      <c r="U837" s="199">
        <v>-83.34520301</v>
      </c>
      <c r="V837" s="191" t="s">
        <v>3861</v>
      </c>
      <c r="W837" s="192" t="s">
        <v>19</v>
      </c>
      <c r="X837" s="192" t="s">
        <v>805</v>
      </c>
      <c r="Y837" s="192" t="s">
        <v>19</v>
      </c>
      <c r="Z837" s="192" t="s">
        <v>879</v>
      </c>
      <c r="AA837" s="192" t="s">
        <v>880</v>
      </c>
      <c r="AB837" s="193">
        <v>2.53</v>
      </c>
      <c r="AC837" s="192" t="s">
        <v>16</v>
      </c>
      <c r="AD837" s="193"/>
      <c r="AE837" s="192" t="s">
        <v>16</v>
      </c>
      <c r="AF837" s="193">
        <v>5.0</v>
      </c>
      <c r="AG837" s="192" t="s">
        <v>19</v>
      </c>
      <c r="AH837" s="193">
        <v>25.41</v>
      </c>
      <c r="AI837" s="192" t="s">
        <v>19</v>
      </c>
      <c r="AJ837" s="192" t="s">
        <v>19</v>
      </c>
      <c r="AK837" s="192"/>
      <c r="AL837" s="192" t="s">
        <v>19</v>
      </c>
      <c r="AM837" s="162" t="s">
        <v>19</v>
      </c>
      <c r="AN837" s="162" t="s">
        <v>19</v>
      </c>
      <c r="AO837" s="154">
        <v>8.72</v>
      </c>
      <c r="AP837" s="162" t="s">
        <v>19</v>
      </c>
      <c r="AQ837" s="162" t="s">
        <v>19</v>
      </c>
      <c r="AR837" s="162" t="s">
        <v>19</v>
      </c>
      <c r="AS837" s="162" t="s">
        <v>19</v>
      </c>
      <c r="AT837" s="162" t="s">
        <v>19</v>
      </c>
      <c r="AU837" s="162" t="s">
        <v>19</v>
      </c>
      <c r="AV837" s="162" t="s">
        <v>19</v>
      </c>
      <c r="AW837" s="162" t="s">
        <v>19</v>
      </c>
      <c r="AX837" s="154">
        <v>3.71</v>
      </c>
      <c r="AY837" s="162" t="s">
        <v>19</v>
      </c>
      <c r="AZ837" s="162" t="s">
        <v>19</v>
      </c>
      <c r="BA837" s="162" t="s">
        <v>19</v>
      </c>
      <c r="BB837" s="162" t="s">
        <v>19</v>
      </c>
      <c r="BC837" s="162" t="s">
        <v>19</v>
      </c>
      <c r="BD837" s="192"/>
      <c r="BE837" s="192" t="s">
        <v>19</v>
      </c>
      <c r="BF837" s="192" t="s">
        <v>19</v>
      </c>
      <c r="BG837" s="192" t="s">
        <v>19</v>
      </c>
      <c r="BH837" s="192" t="s">
        <v>19</v>
      </c>
      <c r="BI837" s="192" t="s">
        <v>19</v>
      </c>
      <c r="BJ837" s="192"/>
      <c r="BK837" s="192" t="s">
        <v>19</v>
      </c>
      <c r="BL837" s="192" t="s">
        <v>19</v>
      </c>
      <c r="BM837" s="192" t="s">
        <v>19</v>
      </c>
      <c r="BN837" s="192" t="s">
        <v>19</v>
      </c>
      <c r="BO837" s="192" t="s">
        <v>19</v>
      </c>
      <c r="BP837" s="194"/>
      <c r="BQ837" s="192" t="s">
        <v>19</v>
      </c>
      <c r="BR837" s="192" t="s">
        <v>19</v>
      </c>
      <c r="BS837" s="192" t="s">
        <v>3276</v>
      </c>
      <c r="BT837" s="192" t="s">
        <v>19</v>
      </c>
      <c r="BU837" s="195" t="b">
        <v>0</v>
      </c>
      <c r="BV837" s="195" t="b">
        <v>0</v>
      </c>
      <c r="BW837" s="195" t="b">
        <v>0</v>
      </c>
      <c r="BX837" s="193">
        <v>19.8</v>
      </c>
      <c r="BY837" s="197">
        <v>9.837962962962962E-4</v>
      </c>
      <c r="BZ837" s="193">
        <v>74339.0</v>
      </c>
      <c r="CA837" s="193">
        <v>53.0</v>
      </c>
      <c r="CB837" s="192" t="s">
        <v>19</v>
      </c>
      <c r="CJ837" s="192"/>
      <c r="CK837" s="192"/>
      <c r="CL837" s="193">
        <v>0.0</v>
      </c>
      <c r="CM837" s="192"/>
      <c r="CN837" s="192"/>
      <c r="CO837" s="192"/>
      <c r="CP837" s="192"/>
      <c r="CQ837" s="192"/>
      <c r="CR837" s="192"/>
      <c r="CS837" s="192"/>
      <c r="CT837" s="192" t="s">
        <v>3294</v>
      </c>
    </row>
    <row r="838">
      <c r="A838" s="7" t="s">
        <v>3878</v>
      </c>
      <c r="B838" s="132" t="b">
        <v>1</v>
      </c>
      <c r="C838" s="162"/>
      <c r="D838" s="163" t="s">
        <v>3879</v>
      </c>
      <c r="E838" s="67" t="s">
        <v>350</v>
      </c>
      <c r="F838" s="133" t="s">
        <v>3266</v>
      </c>
      <c r="G838" s="162" t="s">
        <v>3880</v>
      </c>
      <c r="H838" s="162" t="s">
        <v>3881</v>
      </c>
      <c r="I838" s="7"/>
      <c r="J838" s="7"/>
      <c r="K838" s="7" t="s">
        <v>19</v>
      </c>
      <c r="L838" s="7" t="s">
        <v>19</v>
      </c>
      <c r="M838" s="7" t="s">
        <v>560</v>
      </c>
      <c r="N838" s="7" t="str">
        <f t="shared" si="5"/>
        <v>FALSE</v>
      </c>
      <c r="O838" s="162" t="s">
        <v>16</v>
      </c>
      <c r="P838" s="162" t="s">
        <v>16</v>
      </c>
      <c r="Q838" s="162" t="s">
        <v>16</v>
      </c>
      <c r="R838" s="162" t="s">
        <v>559</v>
      </c>
      <c r="S838" s="162" t="s">
        <v>1588</v>
      </c>
      <c r="T838" s="198">
        <v>41.77416397</v>
      </c>
      <c r="U838" s="199">
        <v>-83.34520301</v>
      </c>
      <c r="V838" s="191" t="s">
        <v>3861</v>
      </c>
      <c r="W838" s="192" t="s">
        <v>19</v>
      </c>
      <c r="X838" s="192" t="s">
        <v>805</v>
      </c>
      <c r="Y838" s="192" t="s">
        <v>19</v>
      </c>
      <c r="Z838" s="192" t="s">
        <v>879</v>
      </c>
      <c r="AA838" s="192" t="s">
        <v>880</v>
      </c>
      <c r="AB838" s="193">
        <v>2.53</v>
      </c>
      <c r="AC838" s="192" t="s">
        <v>16</v>
      </c>
      <c r="AD838" s="193"/>
      <c r="AE838" s="192" t="s">
        <v>16</v>
      </c>
      <c r="AF838" s="193">
        <v>5.0</v>
      </c>
      <c r="AG838" s="192" t="s">
        <v>19</v>
      </c>
      <c r="AH838" s="193">
        <v>25.41</v>
      </c>
      <c r="AI838" s="192" t="s">
        <v>19</v>
      </c>
      <c r="AJ838" s="192" t="s">
        <v>19</v>
      </c>
      <c r="AK838" s="192"/>
      <c r="AL838" s="192" t="s">
        <v>19</v>
      </c>
      <c r="AM838" s="162" t="s">
        <v>19</v>
      </c>
      <c r="AN838" s="162" t="s">
        <v>19</v>
      </c>
      <c r="AO838" s="154">
        <v>8.72</v>
      </c>
      <c r="AP838" s="162" t="s">
        <v>19</v>
      </c>
      <c r="AQ838" s="162" t="s">
        <v>19</v>
      </c>
      <c r="AR838" s="162" t="s">
        <v>19</v>
      </c>
      <c r="AS838" s="162" t="s">
        <v>19</v>
      </c>
      <c r="AT838" s="162" t="s">
        <v>19</v>
      </c>
      <c r="AU838" s="162" t="s">
        <v>19</v>
      </c>
      <c r="AV838" s="162" t="s">
        <v>19</v>
      </c>
      <c r="AW838" s="162" t="s">
        <v>19</v>
      </c>
      <c r="AX838" s="154">
        <v>3.71</v>
      </c>
      <c r="AY838" s="162" t="s">
        <v>19</v>
      </c>
      <c r="AZ838" s="162" t="s">
        <v>19</v>
      </c>
      <c r="BA838" s="162" t="s">
        <v>19</v>
      </c>
      <c r="BB838" s="162" t="s">
        <v>19</v>
      </c>
      <c r="BC838" s="162" t="s">
        <v>19</v>
      </c>
      <c r="BD838" s="192"/>
      <c r="BE838" s="192" t="s">
        <v>19</v>
      </c>
      <c r="BF838" s="192" t="s">
        <v>19</v>
      </c>
      <c r="BG838" s="192" t="s">
        <v>19</v>
      </c>
      <c r="BH838" s="192" t="s">
        <v>19</v>
      </c>
      <c r="BI838" s="192" t="s">
        <v>19</v>
      </c>
      <c r="BJ838" s="192"/>
      <c r="BK838" s="192" t="s">
        <v>19</v>
      </c>
      <c r="BL838" s="192" t="s">
        <v>19</v>
      </c>
      <c r="BM838" s="192" t="s">
        <v>19</v>
      </c>
      <c r="BN838" s="192" t="s">
        <v>19</v>
      </c>
      <c r="BO838" s="192" t="s">
        <v>19</v>
      </c>
      <c r="BP838" s="194"/>
      <c r="BQ838" s="192" t="s">
        <v>19</v>
      </c>
      <c r="BR838" s="192" t="s">
        <v>19</v>
      </c>
      <c r="BS838" s="192" t="s">
        <v>3276</v>
      </c>
      <c r="BT838" s="192" t="s">
        <v>19</v>
      </c>
      <c r="BU838" s="195" t="b">
        <v>0</v>
      </c>
      <c r="BV838" s="195" t="b">
        <v>0</v>
      </c>
      <c r="BW838" s="195" t="b">
        <v>0</v>
      </c>
      <c r="BX838" s="193">
        <v>19.8</v>
      </c>
      <c r="BY838" s="197">
        <v>9.837962962962962E-4</v>
      </c>
      <c r="BZ838" s="193">
        <v>74339.0</v>
      </c>
      <c r="CA838" s="193">
        <v>53.0</v>
      </c>
      <c r="CB838" s="192" t="s">
        <v>19</v>
      </c>
      <c r="CJ838" s="192"/>
      <c r="CK838" s="192"/>
      <c r="CL838" s="193">
        <v>0.0</v>
      </c>
      <c r="CM838" s="192"/>
      <c r="CN838" s="192"/>
      <c r="CO838" s="192"/>
      <c r="CP838" s="192"/>
      <c r="CQ838" s="192"/>
      <c r="CR838" s="192"/>
      <c r="CS838" s="192"/>
      <c r="CT838" s="192" t="s">
        <v>3286</v>
      </c>
    </row>
    <row r="839">
      <c r="A839" s="7" t="s">
        <v>3882</v>
      </c>
      <c r="B839" s="132" t="b">
        <v>1</v>
      </c>
      <c r="C839" s="162"/>
      <c r="D839" s="163" t="s">
        <v>3883</v>
      </c>
      <c r="E839" s="67" t="s">
        <v>350</v>
      </c>
      <c r="F839" s="133" t="s">
        <v>3266</v>
      </c>
      <c r="G839" s="162" t="s">
        <v>3884</v>
      </c>
      <c r="H839" s="162" t="s">
        <v>3885</v>
      </c>
      <c r="I839" s="7"/>
      <c r="J839" s="7"/>
      <c r="K839" s="7" t="s">
        <v>19</v>
      </c>
      <c r="L839" s="7" t="s">
        <v>19</v>
      </c>
      <c r="M839" s="7" t="s">
        <v>799</v>
      </c>
      <c r="N839" s="7" t="str">
        <f t="shared" si="5"/>
        <v>FALSE</v>
      </c>
      <c r="O839" s="162" t="s">
        <v>488</v>
      </c>
      <c r="P839" s="162" t="s">
        <v>3269</v>
      </c>
      <c r="Q839" s="162" t="s">
        <v>1823</v>
      </c>
      <c r="R839" s="162" t="s">
        <v>559</v>
      </c>
      <c r="S839" s="162" t="s">
        <v>1588</v>
      </c>
      <c r="T839" s="198">
        <v>41.8132303</v>
      </c>
      <c r="U839" s="199">
        <v>-83.2631284</v>
      </c>
      <c r="V839" s="191" t="s">
        <v>3886</v>
      </c>
      <c r="W839" s="192" t="s">
        <v>19</v>
      </c>
      <c r="X839" s="192" t="s">
        <v>805</v>
      </c>
      <c r="Y839" s="192" t="s">
        <v>19</v>
      </c>
      <c r="Z839" s="192" t="s">
        <v>879</v>
      </c>
      <c r="AA839" s="192" t="s">
        <v>880</v>
      </c>
      <c r="AB839" s="193">
        <v>2.53</v>
      </c>
      <c r="AC839" s="192" t="s">
        <v>16</v>
      </c>
      <c r="AD839" s="193"/>
      <c r="AE839" s="193">
        <v>5.0</v>
      </c>
      <c r="AF839" s="193">
        <v>0.22</v>
      </c>
      <c r="AG839" s="192" t="s">
        <v>19</v>
      </c>
      <c r="AH839" s="193">
        <v>24.84</v>
      </c>
      <c r="AI839" s="192" t="s">
        <v>19</v>
      </c>
      <c r="AJ839" s="192" t="s">
        <v>19</v>
      </c>
      <c r="AK839" s="192"/>
      <c r="AL839" s="192" t="s">
        <v>19</v>
      </c>
      <c r="AM839" s="162" t="s">
        <v>19</v>
      </c>
      <c r="AN839" s="162" t="s">
        <v>19</v>
      </c>
      <c r="AO839" s="154">
        <v>8.33</v>
      </c>
      <c r="AP839" s="162" t="s">
        <v>19</v>
      </c>
      <c r="AQ839" s="162" t="s">
        <v>19</v>
      </c>
      <c r="AR839" s="162" t="s">
        <v>19</v>
      </c>
      <c r="AS839" s="162" t="s">
        <v>19</v>
      </c>
      <c r="AT839" s="162" t="s">
        <v>19</v>
      </c>
      <c r="AU839" s="162" t="s">
        <v>19</v>
      </c>
      <c r="AV839" s="162" t="s">
        <v>19</v>
      </c>
      <c r="AW839" s="162" t="s">
        <v>19</v>
      </c>
      <c r="AX839" s="154">
        <v>5.32</v>
      </c>
      <c r="AY839" s="162" t="s">
        <v>19</v>
      </c>
      <c r="AZ839" s="162" t="s">
        <v>19</v>
      </c>
      <c r="BA839" s="162" t="s">
        <v>19</v>
      </c>
      <c r="BB839" s="162" t="s">
        <v>19</v>
      </c>
      <c r="BC839" s="162" t="s">
        <v>19</v>
      </c>
      <c r="BD839" s="192"/>
      <c r="BE839" s="192" t="s">
        <v>19</v>
      </c>
      <c r="BF839" s="192" t="s">
        <v>19</v>
      </c>
      <c r="BG839" s="192" t="s">
        <v>19</v>
      </c>
      <c r="BH839" s="192" t="s">
        <v>19</v>
      </c>
      <c r="BI839" s="192" t="s">
        <v>19</v>
      </c>
      <c r="BJ839" s="192"/>
      <c r="BK839" s="192" t="s">
        <v>19</v>
      </c>
      <c r="BL839" s="192" t="s">
        <v>19</v>
      </c>
      <c r="BM839" s="192" t="s">
        <v>19</v>
      </c>
      <c r="BN839" s="192" t="s">
        <v>19</v>
      </c>
      <c r="BO839" s="192" t="s">
        <v>19</v>
      </c>
      <c r="BP839" s="194"/>
      <c r="BQ839" s="192" t="s">
        <v>19</v>
      </c>
      <c r="BR839" s="192" t="s">
        <v>19</v>
      </c>
      <c r="BS839" s="192" t="s">
        <v>3276</v>
      </c>
      <c r="BT839" s="192" t="s">
        <v>19</v>
      </c>
      <c r="BU839" s="195" t="b">
        <v>0</v>
      </c>
      <c r="BV839" s="195" t="b">
        <v>0</v>
      </c>
      <c r="BW839" s="195" t="b">
        <v>0</v>
      </c>
      <c r="BX839" s="193">
        <v>96.5</v>
      </c>
      <c r="BY839" s="197">
        <v>0.004131944444444444</v>
      </c>
      <c r="BZ839" s="192" t="s">
        <v>19</v>
      </c>
      <c r="CA839" s="192" t="s">
        <v>19</v>
      </c>
      <c r="CB839" s="192" t="s">
        <v>19</v>
      </c>
      <c r="CJ839" s="192"/>
      <c r="CK839" s="192"/>
      <c r="CL839" s="193">
        <v>3.69</v>
      </c>
      <c r="CM839" s="192"/>
      <c r="CN839" s="192"/>
      <c r="CO839" s="192"/>
      <c r="CP839" s="192"/>
      <c r="CQ839" s="192"/>
      <c r="CR839" s="192"/>
      <c r="CS839" s="192"/>
      <c r="CT839" s="192" t="s">
        <v>3270</v>
      </c>
    </row>
    <row r="840">
      <c r="A840" s="7" t="s">
        <v>3887</v>
      </c>
      <c r="B840" s="132" t="b">
        <v>1</v>
      </c>
      <c r="C840" s="162"/>
      <c r="D840" s="163" t="s">
        <v>3888</v>
      </c>
      <c r="E840" s="67" t="s">
        <v>350</v>
      </c>
      <c r="F840" s="133" t="s">
        <v>3266</v>
      </c>
      <c r="G840" s="162" t="s">
        <v>3889</v>
      </c>
      <c r="H840" s="162" t="s">
        <v>3890</v>
      </c>
      <c r="I840" s="7"/>
      <c r="J840" s="7"/>
      <c r="K840" s="7" t="s">
        <v>19</v>
      </c>
      <c r="L840" s="7" t="s">
        <v>19</v>
      </c>
      <c r="M840" s="7" t="s">
        <v>799</v>
      </c>
      <c r="N840" s="7" t="str">
        <f t="shared" si="5"/>
        <v>FALSE</v>
      </c>
      <c r="O840" s="162" t="s">
        <v>3291</v>
      </c>
      <c r="P840" s="162" t="s">
        <v>3292</v>
      </c>
      <c r="Q840" s="162" t="s">
        <v>3293</v>
      </c>
      <c r="R840" s="162" t="s">
        <v>559</v>
      </c>
      <c r="S840" s="162" t="s">
        <v>1588</v>
      </c>
      <c r="T840" s="198">
        <v>41.8132303</v>
      </c>
      <c r="U840" s="199">
        <v>-83.2631284</v>
      </c>
      <c r="V840" s="191" t="s">
        <v>3886</v>
      </c>
      <c r="W840" s="192" t="s">
        <v>19</v>
      </c>
      <c r="X840" s="192" t="s">
        <v>805</v>
      </c>
      <c r="Y840" s="192" t="s">
        <v>19</v>
      </c>
      <c r="Z840" s="192" t="s">
        <v>879</v>
      </c>
      <c r="AA840" s="192" t="s">
        <v>880</v>
      </c>
      <c r="AB840" s="193">
        <v>2.53</v>
      </c>
      <c r="AC840" s="192" t="s">
        <v>16</v>
      </c>
      <c r="AD840" s="193"/>
      <c r="AE840" s="193">
        <v>5.0</v>
      </c>
      <c r="AF840" s="193">
        <v>0.22</v>
      </c>
      <c r="AG840" s="192" t="s">
        <v>19</v>
      </c>
      <c r="AH840" s="193">
        <v>24.84</v>
      </c>
      <c r="AI840" s="192" t="s">
        <v>19</v>
      </c>
      <c r="AJ840" s="192" t="s">
        <v>19</v>
      </c>
      <c r="AK840" s="192"/>
      <c r="AL840" s="192" t="s">
        <v>19</v>
      </c>
      <c r="AM840" s="162" t="s">
        <v>19</v>
      </c>
      <c r="AN840" s="162" t="s">
        <v>19</v>
      </c>
      <c r="AO840" s="154">
        <v>8.33</v>
      </c>
      <c r="AP840" s="162" t="s">
        <v>19</v>
      </c>
      <c r="AQ840" s="162" t="s">
        <v>19</v>
      </c>
      <c r="AR840" s="162" t="s">
        <v>19</v>
      </c>
      <c r="AS840" s="162" t="s">
        <v>19</v>
      </c>
      <c r="AT840" s="162" t="s">
        <v>19</v>
      </c>
      <c r="AU840" s="162" t="s">
        <v>19</v>
      </c>
      <c r="AV840" s="162" t="s">
        <v>19</v>
      </c>
      <c r="AW840" s="162" t="s">
        <v>19</v>
      </c>
      <c r="AX840" s="154">
        <v>5.32</v>
      </c>
      <c r="AY840" s="162" t="s">
        <v>19</v>
      </c>
      <c r="AZ840" s="162" t="s">
        <v>19</v>
      </c>
      <c r="BA840" s="162" t="s">
        <v>19</v>
      </c>
      <c r="BB840" s="162" t="s">
        <v>19</v>
      </c>
      <c r="BC840" s="162" t="s">
        <v>19</v>
      </c>
      <c r="BD840" s="192"/>
      <c r="BE840" s="192" t="s">
        <v>19</v>
      </c>
      <c r="BF840" s="192" t="s">
        <v>19</v>
      </c>
      <c r="BG840" s="192" t="s">
        <v>19</v>
      </c>
      <c r="BH840" s="192" t="s">
        <v>19</v>
      </c>
      <c r="BI840" s="192" t="s">
        <v>19</v>
      </c>
      <c r="BJ840" s="192"/>
      <c r="BK840" s="192" t="s">
        <v>19</v>
      </c>
      <c r="BL840" s="192" t="s">
        <v>19</v>
      </c>
      <c r="BM840" s="192" t="s">
        <v>19</v>
      </c>
      <c r="BN840" s="192" t="s">
        <v>19</v>
      </c>
      <c r="BO840" s="192" t="s">
        <v>19</v>
      </c>
      <c r="BP840" s="194"/>
      <c r="BQ840" s="192" t="s">
        <v>19</v>
      </c>
      <c r="BR840" s="192" t="s">
        <v>19</v>
      </c>
      <c r="BS840" s="192" t="s">
        <v>3276</v>
      </c>
      <c r="BT840" s="192" t="s">
        <v>19</v>
      </c>
      <c r="BU840" s="195" t="b">
        <v>0</v>
      </c>
      <c r="BV840" s="195" t="b">
        <v>0</v>
      </c>
      <c r="BW840" s="195" t="b">
        <v>0</v>
      </c>
      <c r="BX840" s="193">
        <v>96.5</v>
      </c>
      <c r="BY840" s="197">
        <v>0.004131944444444444</v>
      </c>
      <c r="BZ840" s="192" t="s">
        <v>19</v>
      </c>
      <c r="CA840" s="192" t="s">
        <v>19</v>
      </c>
      <c r="CB840" s="192" t="s">
        <v>19</v>
      </c>
      <c r="CJ840" s="192"/>
      <c r="CK840" s="192"/>
      <c r="CL840" s="193">
        <v>3.69</v>
      </c>
      <c r="CM840" s="192"/>
      <c r="CN840" s="192"/>
      <c r="CO840" s="192"/>
      <c r="CP840" s="192"/>
      <c r="CQ840" s="192"/>
      <c r="CR840" s="192"/>
      <c r="CS840" s="192"/>
      <c r="CT840" s="192" t="s">
        <v>3294</v>
      </c>
    </row>
    <row r="841">
      <c r="A841" s="7" t="s">
        <v>3891</v>
      </c>
      <c r="B841" s="132" t="b">
        <v>1</v>
      </c>
      <c r="C841" s="162"/>
      <c r="D841" s="163" t="s">
        <v>3892</v>
      </c>
      <c r="E841" s="67" t="s">
        <v>350</v>
      </c>
      <c r="F841" s="133" t="s">
        <v>3266</v>
      </c>
      <c r="G841" s="162" t="s">
        <v>3893</v>
      </c>
      <c r="H841" s="162" t="s">
        <v>3894</v>
      </c>
      <c r="I841" s="7"/>
      <c r="J841" s="7"/>
      <c r="K841" s="7" t="s">
        <v>19</v>
      </c>
      <c r="L841" s="7" t="s">
        <v>19</v>
      </c>
      <c r="M841" s="7" t="s">
        <v>560</v>
      </c>
      <c r="N841" s="7" t="str">
        <f t="shared" si="5"/>
        <v>FALSE</v>
      </c>
      <c r="O841" s="162" t="s">
        <v>16</v>
      </c>
      <c r="P841" s="162" t="s">
        <v>16</v>
      </c>
      <c r="Q841" s="162" t="s">
        <v>16</v>
      </c>
      <c r="R841" s="162" t="s">
        <v>559</v>
      </c>
      <c r="S841" s="162" t="s">
        <v>1588</v>
      </c>
      <c r="T841" s="198">
        <v>41.8132303</v>
      </c>
      <c r="U841" s="199">
        <v>-83.2631284</v>
      </c>
      <c r="V841" s="191" t="s">
        <v>3886</v>
      </c>
      <c r="W841" s="192" t="s">
        <v>19</v>
      </c>
      <c r="X841" s="192" t="s">
        <v>805</v>
      </c>
      <c r="Y841" s="192" t="s">
        <v>19</v>
      </c>
      <c r="Z841" s="192" t="s">
        <v>879</v>
      </c>
      <c r="AA841" s="192" t="s">
        <v>880</v>
      </c>
      <c r="AB841" s="193">
        <v>2.53</v>
      </c>
      <c r="AC841" s="192" t="s">
        <v>16</v>
      </c>
      <c r="AD841" s="193"/>
      <c r="AE841" s="193">
        <v>5.0</v>
      </c>
      <c r="AF841" s="193">
        <v>0.22</v>
      </c>
      <c r="AG841" s="192" t="s">
        <v>19</v>
      </c>
      <c r="AH841" s="193">
        <v>24.84</v>
      </c>
      <c r="AI841" s="192" t="s">
        <v>19</v>
      </c>
      <c r="AJ841" s="192" t="s">
        <v>19</v>
      </c>
      <c r="AK841" s="192"/>
      <c r="AL841" s="192" t="s">
        <v>19</v>
      </c>
      <c r="AM841" s="162" t="s">
        <v>19</v>
      </c>
      <c r="AN841" s="162" t="s">
        <v>19</v>
      </c>
      <c r="AO841" s="154">
        <v>8.33</v>
      </c>
      <c r="AP841" s="162" t="s">
        <v>19</v>
      </c>
      <c r="AQ841" s="162" t="s">
        <v>19</v>
      </c>
      <c r="AR841" s="162" t="s">
        <v>19</v>
      </c>
      <c r="AS841" s="162" t="s">
        <v>19</v>
      </c>
      <c r="AT841" s="162" t="s">
        <v>19</v>
      </c>
      <c r="AU841" s="162" t="s">
        <v>19</v>
      </c>
      <c r="AV841" s="162" t="s">
        <v>19</v>
      </c>
      <c r="AW841" s="162" t="s">
        <v>19</v>
      </c>
      <c r="AX841" s="154">
        <v>5.32</v>
      </c>
      <c r="AY841" s="162" t="s">
        <v>19</v>
      </c>
      <c r="AZ841" s="162" t="s">
        <v>19</v>
      </c>
      <c r="BA841" s="162" t="s">
        <v>19</v>
      </c>
      <c r="BB841" s="162" t="s">
        <v>19</v>
      </c>
      <c r="BC841" s="162" t="s">
        <v>19</v>
      </c>
      <c r="BD841" s="192"/>
      <c r="BE841" s="192" t="s">
        <v>19</v>
      </c>
      <c r="BF841" s="192" t="s">
        <v>19</v>
      </c>
      <c r="BG841" s="192" t="s">
        <v>19</v>
      </c>
      <c r="BH841" s="192" t="s">
        <v>19</v>
      </c>
      <c r="BI841" s="192" t="s">
        <v>19</v>
      </c>
      <c r="BJ841" s="192"/>
      <c r="BK841" s="192" t="s">
        <v>19</v>
      </c>
      <c r="BL841" s="192" t="s">
        <v>19</v>
      </c>
      <c r="BM841" s="192" t="s">
        <v>19</v>
      </c>
      <c r="BN841" s="192" t="s">
        <v>19</v>
      </c>
      <c r="BO841" s="192" t="s">
        <v>19</v>
      </c>
      <c r="BP841" s="194"/>
      <c r="BQ841" s="192" t="s">
        <v>19</v>
      </c>
      <c r="BR841" s="192" t="s">
        <v>19</v>
      </c>
      <c r="BS841" s="192" t="s">
        <v>3276</v>
      </c>
      <c r="BT841" s="192" t="s">
        <v>19</v>
      </c>
      <c r="BU841" s="195" t="b">
        <v>0</v>
      </c>
      <c r="BV841" s="195" t="b">
        <v>0</v>
      </c>
      <c r="BW841" s="195" t="b">
        <v>0</v>
      </c>
      <c r="BX841" s="193">
        <v>96.5</v>
      </c>
      <c r="BY841" s="197">
        <v>0.004131944444444444</v>
      </c>
      <c r="BZ841" s="192" t="s">
        <v>19</v>
      </c>
      <c r="CA841" s="192" t="s">
        <v>19</v>
      </c>
      <c r="CB841" s="192" t="s">
        <v>19</v>
      </c>
      <c r="CJ841" s="192"/>
      <c r="CK841" s="192"/>
      <c r="CL841" s="193">
        <v>3.69</v>
      </c>
      <c r="CM841" s="192"/>
      <c r="CN841" s="192"/>
      <c r="CO841" s="192"/>
      <c r="CP841" s="192"/>
      <c r="CQ841" s="192"/>
      <c r="CR841" s="192"/>
      <c r="CS841" s="192"/>
      <c r="CT841" s="192" t="s">
        <v>3286</v>
      </c>
    </row>
    <row r="842">
      <c r="A842" s="7" t="s">
        <v>3895</v>
      </c>
      <c r="B842" s="132" t="b">
        <v>1</v>
      </c>
      <c r="C842" s="162"/>
      <c r="D842" s="163" t="s">
        <v>3896</v>
      </c>
      <c r="E842" s="67" t="s">
        <v>350</v>
      </c>
      <c r="F842" s="133" t="s">
        <v>3266</v>
      </c>
      <c r="G842" s="162" t="s">
        <v>3897</v>
      </c>
      <c r="H842" s="162" t="s">
        <v>3898</v>
      </c>
      <c r="I842" s="7"/>
      <c r="J842" s="7"/>
      <c r="K842" s="7" t="s">
        <v>19</v>
      </c>
      <c r="L842" s="7" t="s">
        <v>19</v>
      </c>
      <c r="M842" s="7" t="s">
        <v>799</v>
      </c>
      <c r="N842" s="7" t="str">
        <f t="shared" si="5"/>
        <v>FALSE</v>
      </c>
      <c r="O842" s="162" t="s">
        <v>488</v>
      </c>
      <c r="P842" s="162" t="s">
        <v>3269</v>
      </c>
      <c r="Q842" s="162" t="s">
        <v>1823</v>
      </c>
      <c r="R842" s="162" t="s">
        <v>559</v>
      </c>
      <c r="S842" s="162" t="s">
        <v>1588</v>
      </c>
      <c r="T842" s="198">
        <v>41.8132303</v>
      </c>
      <c r="U842" s="199">
        <v>-83.2631284</v>
      </c>
      <c r="V842" s="191" t="s">
        <v>3886</v>
      </c>
      <c r="W842" s="192" t="s">
        <v>19</v>
      </c>
      <c r="X842" s="192" t="s">
        <v>805</v>
      </c>
      <c r="Y842" s="192" t="s">
        <v>19</v>
      </c>
      <c r="Z842" s="192" t="s">
        <v>879</v>
      </c>
      <c r="AA842" s="192" t="s">
        <v>880</v>
      </c>
      <c r="AB842" s="193">
        <v>2.53</v>
      </c>
      <c r="AC842" s="192" t="s">
        <v>16</v>
      </c>
      <c r="AD842" s="193"/>
      <c r="AE842" s="192" t="s">
        <v>16</v>
      </c>
      <c r="AF842" s="193">
        <v>5.0</v>
      </c>
      <c r="AG842" s="192" t="s">
        <v>19</v>
      </c>
      <c r="AH842" s="193">
        <v>24.84</v>
      </c>
      <c r="AI842" s="192" t="s">
        <v>19</v>
      </c>
      <c r="AJ842" s="192" t="s">
        <v>19</v>
      </c>
      <c r="AK842" s="192"/>
      <c r="AL842" s="192" t="s">
        <v>19</v>
      </c>
      <c r="AM842" s="162" t="s">
        <v>19</v>
      </c>
      <c r="AN842" s="162" t="s">
        <v>19</v>
      </c>
      <c r="AO842" s="154">
        <v>8.33</v>
      </c>
      <c r="AP842" s="162" t="s">
        <v>19</v>
      </c>
      <c r="AQ842" s="162" t="s">
        <v>19</v>
      </c>
      <c r="AR842" s="162" t="s">
        <v>19</v>
      </c>
      <c r="AS842" s="162" t="s">
        <v>19</v>
      </c>
      <c r="AT842" s="162" t="s">
        <v>19</v>
      </c>
      <c r="AU842" s="162" t="s">
        <v>19</v>
      </c>
      <c r="AV842" s="162" t="s">
        <v>19</v>
      </c>
      <c r="AW842" s="162" t="s">
        <v>19</v>
      </c>
      <c r="AX842" s="154">
        <v>5.32</v>
      </c>
      <c r="AY842" s="162" t="s">
        <v>19</v>
      </c>
      <c r="AZ842" s="162" t="s">
        <v>19</v>
      </c>
      <c r="BA842" s="162" t="s">
        <v>19</v>
      </c>
      <c r="BB842" s="162" t="s">
        <v>19</v>
      </c>
      <c r="BC842" s="162" t="s">
        <v>19</v>
      </c>
      <c r="BD842" s="192"/>
      <c r="BE842" s="192" t="s">
        <v>19</v>
      </c>
      <c r="BF842" s="192" t="s">
        <v>19</v>
      </c>
      <c r="BG842" s="192" t="s">
        <v>19</v>
      </c>
      <c r="BH842" s="192" t="s">
        <v>19</v>
      </c>
      <c r="BI842" s="192" t="s">
        <v>19</v>
      </c>
      <c r="BJ842" s="192"/>
      <c r="BK842" s="192" t="s">
        <v>19</v>
      </c>
      <c r="BL842" s="192" t="s">
        <v>19</v>
      </c>
      <c r="BM842" s="192" t="s">
        <v>19</v>
      </c>
      <c r="BN842" s="192" t="s">
        <v>19</v>
      </c>
      <c r="BO842" s="192" t="s">
        <v>19</v>
      </c>
      <c r="BP842" s="194"/>
      <c r="BQ842" s="192" t="s">
        <v>19</v>
      </c>
      <c r="BR842" s="192" t="s">
        <v>19</v>
      </c>
      <c r="BS842" s="192" t="s">
        <v>3276</v>
      </c>
      <c r="BT842" s="192" t="s">
        <v>19</v>
      </c>
      <c r="BU842" s="195" t="b">
        <v>0</v>
      </c>
      <c r="BV842" s="195" t="b">
        <v>0</v>
      </c>
      <c r="BW842" s="195" t="b">
        <v>0</v>
      </c>
      <c r="BX842" s="193">
        <v>96.5</v>
      </c>
      <c r="BY842" s="197">
        <v>0.004131944444444444</v>
      </c>
      <c r="BZ842" s="193">
        <v>133234.0</v>
      </c>
      <c r="CA842" s="193">
        <v>149.0</v>
      </c>
      <c r="CB842" s="192" t="s">
        <v>19</v>
      </c>
      <c r="CJ842" s="192"/>
      <c r="CK842" s="192"/>
      <c r="CL842" s="193">
        <v>3.69</v>
      </c>
      <c r="CM842" s="192"/>
      <c r="CN842" s="192"/>
      <c r="CO842" s="192"/>
      <c r="CP842" s="192"/>
      <c r="CQ842" s="192"/>
      <c r="CR842" s="192"/>
      <c r="CS842" s="192"/>
      <c r="CT842" s="192" t="s">
        <v>3270</v>
      </c>
    </row>
    <row r="843">
      <c r="A843" s="7" t="s">
        <v>3899</v>
      </c>
      <c r="B843" s="132" t="b">
        <v>1</v>
      </c>
      <c r="C843" s="162"/>
      <c r="D843" s="163" t="s">
        <v>3900</v>
      </c>
      <c r="E843" s="67" t="s">
        <v>350</v>
      </c>
      <c r="F843" s="133" t="s">
        <v>3266</v>
      </c>
      <c r="G843" s="162" t="s">
        <v>3901</v>
      </c>
      <c r="H843" s="162" t="s">
        <v>3902</v>
      </c>
      <c r="I843" s="7"/>
      <c r="J843" s="7"/>
      <c r="K843" s="7" t="s">
        <v>19</v>
      </c>
      <c r="L843" s="7" t="s">
        <v>19</v>
      </c>
      <c r="M843" s="7" t="s">
        <v>799</v>
      </c>
      <c r="N843" s="7" t="str">
        <f t="shared" si="5"/>
        <v>FALSE</v>
      </c>
      <c r="O843" s="162" t="s">
        <v>3291</v>
      </c>
      <c r="P843" s="162" t="s">
        <v>3292</v>
      </c>
      <c r="Q843" s="162" t="s">
        <v>3293</v>
      </c>
      <c r="R843" s="162" t="s">
        <v>559</v>
      </c>
      <c r="S843" s="162" t="s">
        <v>1588</v>
      </c>
      <c r="T843" s="198">
        <v>41.8132303</v>
      </c>
      <c r="U843" s="199">
        <v>-83.2631284</v>
      </c>
      <c r="V843" s="191" t="s">
        <v>3886</v>
      </c>
      <c r="W843" s="192" t="s">
        <v>19</v>
      </c>
      <c r="X843" s="192" t="s">
        <v>805</v>
      </c>
      <c r="Y843" s="192" t="s">
        <v>19</v>
      </c>
      <c r="Z843" s="192" t="s">
        <v>879</v>
      </c>
      <c r="AA843" s="192" t="s">
        <v>880</v>
      </c>
      <c r="AB843" s="193">
        <v>2.53</v>
      </c>
      <c r="AC843" s="192" t="s">
        <v>16</v>
      </c>
      <c r="AD843" s="193"/>
      <c r="AE843" s="192" t="s">
        <v>16</v>
      </c>
      <c r="AF843" s="193">
        <v>5.0</v>
      </c>
      <c r="AG843" s="192" t="s">
        <v>19</v>
      </c>
      <c r="AH843" s="193">
        <v>24.84</v>
      </c>
      <c r="AI843" s="192" t="s">
        <v>19</v>
      </c>
      <c r="AJ843" s="192" t="s">
        <v>19</v>
      </c>
      <c r="AK843" s="192"/>
      <c r="AL843" s="192" t="s">
        <v>19</v>
      </c>
      <c r="AM843" s="162" t="s">
        <v>19</v>
      </c>
      <c r="AN843" s="162" t="s">
        <v>19</v>
      </c>
      <c r="AO843" s="154">
        <v>8.33</v>
      </c>
      <c r="AP843" s="162" t="s">
        <v>19</v>
      </c>
      <c r="AQ843" s="162" t="s">
        <v>19</v>
      </c>
      <c r="AR843" s="162" t="s">
        <v>19</v>
      </c>
      <c r="AS843" s="162" t="s">
        <v>19</v>
      </c>
      <c r="AT843" s="162" t="s">
        <v>19</v>
      </c>
      <c r="AU843" s="162" t="s">
        <v>19</v>
      </c>
      <c r="AV843" s="162" t="s">
        <v>19</v>
      </c>
      <c r="AW843" s="162" t="s">
        <v>19</v>
      </c>
      <c r="AX843" s="154">
        <v>5.32</v>
      </c>
      <c r="AY843" s="162" t="s">
        <v>19</v>
      </c>
      <c r="AZ843" s="162" t="s">
        <v>19</v>
      </c>
      <c r="BA843" s="162" t="s">
        <v>19</v>
      </c>
      <c r="BB843" s="162" t="s">
        <v>19</v>
      </c>
      <c r="BC843" s="162" t="s">
        <v>19</v>
      </c>
      <c r="BD843" s="192"/>
      <c r="BE843" s="192" t="s">
        <v>19</v>
      </c>
      <c r="BF843" s="192" t="s">
        <v>19</v>
      </c>
      <c r="BG843" s="192" t="s">
        <v>19</v>
      </c>
      <c r="BH843" s="192" t="s">
        <v>19</v>
      </c>
      <c r="BI843" s="192" t="s">
        <v>19</v>
      </c>
      <c r="BJ843" s="192"/>
      <c r="BK843" s="192" t="s">
        <v>19</v>
      </c>
      <c r="BL843" s="192" t="s">
        <v>19</v>
      </c>
      <c r="BM843" s="192" t="s">
        <v>19</v>
      </c>
      <c r="BN843" s="192" t="s">
        <v>19</v>
      </c>
      <c r="BO843" s="192" t="s">
        <v>19</v>
      </c>
      <c r="BP843" s="194"/>
      <c r="BQ843" s="192" t="s">
        <v>19</v>
      </c>
      <c r="BR843" s="192" t="s">
        <v>19</v>
      </c>
      <c r="BS843" s="192" t="s">
        <v>3276</v>
      </c>
      <c r="BT843" s="192" t="s">
        <v>19</v>
      </c>
      <c r="BU843" s="195" t="b">
        <v>0</v>
      </c>
      <c r="BV843" s="195" t="b">
        <v>0</v>
      </c>
      <c r="BW843" s="195" t="b">
        <v>0</v>
      </c>
      <c r="BX843" s="193">
        <v>96.5</v>
      </c>
      <c r="BY843" s="197">
        <v>0.004131944444444444</v>
      </c>
      <c r="BZ843" s="193">
        <v>133234.0</v>
      </c>
      <c r="CA843" s="193">
        <v>149.0</v>
      </c>
      <c r="CB843" s="192" t="s">
        <v>19</v>
      </c>
      <c r="CJ843" s="192"/>
      <c r="CK843" s="192"/>
      <c r="CL843" s="193">
        <v>3.69</v>
      </c>
      <c r="CM843" s="192"/>
      <c r="CN843" s="192"/>
      <c r="CO843" s="192"/>
      <c r="CP843" s="192"/>
      <c r="CQ843" s="192"/>
      <c r="CR843" s="192"/>
      <c r="CS843" s="192"/>
      <c r="CT843" s="192" t="s">
        <v>3294</v>
      </c>
    </row>
    <row r="844">
      <c r="A844" s="7" t="s">
        <v>3903</v>
      </c>
      <c r="B844" s="132" t="b">
        <v>1</v>
      </c>
      <c r="C844" s="162"/>
      <c r="D844" s="163" t="s">
        <v>3904</v>
      </c>
      <c r="E844" s="67" t="s">
        <v>350</v>
      </c>
      <c r="F844" s="133" t="s">
        <v>3266</v>
      </c>
      <c r="G844" s="162" t="s">
        <v>3905</v>
      </c>
      <c r="H844" s="162" t="s">
        <v>3906</v>
      </c>
      <c r="I844" s="7"/>
      <c r="J844" s="7"/>
      <c r="K844" s="7" t="s">
        <v>19</v>
      </c>
      <c r="L844" s="7" t="s">
        <v>19</v>
      </c>
      <c r="M844" s="7" t="s">
        <v>560</v>
      </c>
      <c r="N844" s="7" t="str">
        <f t="shared" si="5"/>
        <v>FALSE</v>
      </c>
      <c r="O844" s="162" t="s">
        <v>16</v>
      </c>
      <c r="P844" s="162" t="s">
        <v>16</v>
      </c>
      <c r="Q844" s="162" t="s">
        <v>16</v>
      </c>
      <c r="R844" s="162" t="s">
        <v>559</v>
      </c>
      <c r="S844" s="162" t="s">
        <v>1588</v>
      </c>
      <c r="T844" s="198">
        <v>41.8132303</v>
      </c>
      <c r="U844" s="199">
        <v>-83.2631284</v>
      </c>
      <c r="V844" s="191" t="s">
        <v>3886</v>
      </c>
      <c r="W844" s="192" t="s">
        <v>19</v>
      </c>
      <c r="X844" s="192" t="s">
        <v>805</v>
      </c>
      <c r="Y844" s="192" t="s">
        <v>19</v>
      </c>
      <c r="Z844" s="192" t="s">
        <v>879</v>
      </c>
      <c r="AA844" s="192" t="s">
        <v>880</v>
      </c>
      <c r="AB844" s="193">
        <v>2.53</v>
      </c>
      <c r="AC844" s="192" t="s">
        <v>16</v>
      </c>
      <c r="AD844" s="193"/>
      <c r="AE844" s="192" t="s">
        <v>16</v>
      </c>
      <c r="AF844" s="193">
        <v>5.0</v>
      </c>
      <c r="AG844" s="192" t="s">
        <v>19</v>
      </c>
      <c r="AH844" s="193">
        <v>24.84</v>
      </c>
      <c r="AI844" s="192" t="s">
        <v>19</v>
      </c>
      <c r="AJ844" s="192" t="s">
        <v>19</v>
      </c>
      <c r="AK844" s="192"/>
      <c r="AL844" s="192" t="s">
        <v>19</v>
      </c>
      <c r="AM844" s="162" t="s">
        <v>19</v>
      </c>
      <c r="AN844" s="162" t="s">
        <v>19</v>
      </c>
      <c r="AO844" s="154">
        <v>8.33</v>
      </c>
      <c r="AP844" s="162" t="s">
        <v>19</v>
      </c>
      <c r="AQ844" s="162" t="s">
        <v>19</v>
      </c>
      <c r="AR844" s="162" t="s">
        <v>19</v>
      </c>
      <c r="AS844" s="162" t="s">
        <v>19</v>
      </c>
      <c r="AT844" s="162" t="s">
        <v>19</v>
      </c>
      <c r="AU844" s="162" t="s">
        <v>19</v>
      </c>
      <c r="AV844" s="162" t="s">
        <v>19</v>
      </c>
      <c r="AW844" s="162" t="s">
        <v>19</v>
      </c>
      <c r="AX844" s="154">
        <v>5.32</v>
      </c>
      <c r="AY844" s="162" t="s">
        <v>19</v>
      </c>
      <c r="AZ844" s="162" t="s">
        <v>19</v>
      </c>
      <c r="BA844" s="162" t="s">
        <v>19</v>
      </c>
      <c r="BB844" s="162" t="s">
        <v>19</v>
      </c>
      <c r="BC844" s="162" t="s">
        <v>19</v>
      </c>
      <c r="BD844" s="192"/>
      <c r="BE844" s="192" t="s">
        <v>19</v>
      </c>
      <c r="BF844" s="192" t="s">
        <v>19</v>
      </c>
      <c r="BG844" s="192" t="s">
        <v>19</v>
      </c>
      <c r="BH844" s="192" t="s">
        <v>19</v>
      </c>
      <c r="BI844" s="192" t="s">
        <v>19</v>
      </c>
      <c r="BJ844" s="192"/>
      <c r="BK844" s="192" t="s">
        <v>19</v>
      </c>
      <c r="BL844" s="192" t="s">
        <v>19</v>
      </c>
      <c r="BM844" s="192" t="s">
        <v>19</v>
      </c>
      <c r="BN844" s="192" t="s">
        <v>19</v>
      </c>
      <c r="BO844" s="192" t="s">
        <v>19</v>
      </c>
      <c r="BP844" s="194"/>
      <c r="BQ844" s="192" t="s">
        <v>19</v>
      </c>
      <c r="BR844" s="192" t="s">
        <v>19</v>
      </c>
      <c r="BS844" s="192" t="s">
        <v>3276</v>
      </c>
      <c r="BT844" s="192" t="s">
        <v>19</v>
      </c>
      <c r="BU844" s="195" t="b">
        <v>0</v>
      </c>
      <c r="BV844" s="195" t="b">
        <v>0</v>
      </c>
      <c r="BW844" s="195" t="b">
        <v>0</v>
      </c>
      <c r="BX844" s="193">
        <v>96.5</v>
      </c>
      <c r="BY844" s="197">
        <v>0.004131944444444444</v>
      </c>
      <c r="BZ844" s="193">
        <v>133234.0</v>
      </c>
      <c r="CA844" s="193">
        <v>149.0</v>
      </c>
      <c r="CB844" s="192" t="s">
        <v>19</v>
      </c>
      <c r="CJ844" s="192"/>
      <c r="CK844" s="192"/>
      <c r="CL844" s="193">
        <v>3.69</v>
      </c>
      <c r="CM844" s="192"/>
      <c r="CN844" s="192"/>
      <c r="CO844" s="192"/>
      <c r="CP844" s="192"/>
      <c r="CQ844" s="192"/>
      <c r="CR844" s="192"/>
      <c r="CS844" s="192"/>
      <c r="CT844" s="192" t="s">
        <v>3286</v>
      </c>
    </row>
    <row r="845">
      <c r="A845" s="7" t="s">
        <v>3907</v>
      </c>
      <c r="B845" s="132" t="b">
        <v>1</v>
      </c>
      <c r="C845" s="162"/>
      <c r="D845" s="163" t="s">
        <v>3908</v>
      </c>
      <c r="E845" s="67" t="s">
        <v>350</v>
      </c>
      <c r="F845" s="133" t="s">
        <v>3266</v>
      </c>
      <c r="G845" s="162" t="s">
        <v>3909</v>
      </c>
      <c r="H845" s="162" t="s">
        <v>3910</v>
      </c>
      <c r="I845" s="7"/>
      <c r="J845" s="7"/>
      <c r="K845" s="7" t="s">
        <v>19</v>
      </c>
      <c r="L845" s="7" t="s">
        <v>19</v>
      </c>
      <c r="M845" s="7" t="s">
        <v>799</v>
      </c>
      <c r="N845" s="7" t="str">
        <f t="shared" si="5"/>
        <v>FALSE</v>
      </c>
      <c r="O845" s="162" t="s">
        <v>488</v>
      </c>
      <c r="P845" s="162" t="s">
        <v>3269</v>
      </c>
      <c r="Q845" s="162" t="s">
        <v>1823</v>
      </c>
      <c r="R845" s="162" t="s">
        <v>559</v>
      </c>
      <c r="S845" s="162" t="s">
        <v>1588</v>
      </c>
      <c r="T845" s="198">
        <v>41.8132518</v>
      </c>
      <c r="U845" s="199">
        <v>-83.26318847</v>
      </c>
      <c r="V845" s="191" t="s">
        <v>3911</v>
      </c>
      <c r="W845" s="192" t="s">
        <v>19</v>
      </c>
      <c r="X845" s="192" t="s">
        <v>805</v>
      </c>
      <c r="Y845" s="192" t="s">
        <v>19</v>
      </c>
      <c r="Z845" s="192" t="s">
        <v>879</v>
      </c>
      <c r="AA845" s="192" t="s">
        <v>880</v>
      </c>
      <c r="AB845" s="193">
        <v>2.51</v>
      </c>
      <c r="AC845" s="192" t="s">
        <v>16</v>
      </c>
      <c r="AD845" s="193"/>
      <c r="AE845" s="193">
        <v>5.0</v>
      </c>
      <c r="AF845" s="193">
        <v>0.22</v>
      </c>
      <c r="AG845" s="192" t="s">
        <v>19</v>
      </c>
      <c r="AH845" s="193">
        <v>24.79</v>
      </c>
      <c r="AI845" s="192" t="s">
        <v>19</v>
      </c>
      <c r="AJ845" s="192" t="s">
        <v>19</v>
      </c>
      <c r="AK845" s="192"/>
      <c r="AL845" s="192" t="s">
        <v>19</v>
      </c>
      <c r="AM845" s="162" t="s">
        <v>19</v>
      </c>
      <c r="AN845" s="162" t="s">
        <v>19</v>
      </c>
      <c r="AO845" s="154">
        <v>8.3</v>
      </c>
      <c r="AP845" s="162" t="s">
        <v>19</v>
      </c>
      <c r="AQ845" s="162" t="s">
        <v>19</v>
      </c>
      <c r="AR845" s="162" t="s">
        <v>19</v>
      </c>
      <c r="AS845" s="162" t="s">
        <v>19</v>
      </c>
      <c r="AT845" s="162" t="s">
        <v>19</v>
      </c>
      <c r="AU845" s="162" t="s">
        <v>19</v>
      </c>
      <c r="AV845" s="162" t="s">
        <v>19</v>
      </c>
      <c r="AW845" s="162" t="s">
        <v>19</v>
      </c>
      <c r="AX845" s="154">
        <v>5.14</v>
      </c>
      <c r="AY845" s="162" t="s">
        <v>19</v>
      </c>
      <c r="AZ845" s="162" t="s">
        <v>19</v>
      </c>
      <c r="BA845" s="162" t="s">
        <v>19</v>
      </c>
      <c r="BB845" s="162" t="s">
        <v>19</v>
      </c>
      <c r="BC845" s="162" t="s">
        <v>19</v>
      </c>
      <c r="BD845" s="192"/>
      <c r="BE845" s="192" t="s">
        <v>19</v>
      </c>
      <c r="BF845" s="192" t="s">
        <v>19</v>
      </c>
      <c r="BG845" s="192" t="s">
        <v>19</v>
      </c>
      <c r="BH845" s="192" t="s">
        <v>19</v>
      </c>
      <c r="BI845" s="192" t="s">
        <v>19</v>
      </c>
      <c r="BJ845" s="192"/>
      <c r="BK845" s="192" t="s">
        <v>19</v>
      </c>
      <c r="BL845" s="192" t="s">
        <v>19</v>
      </c>
      <c r="BM845" s="192" t="s">
        <v>19</v>
      </c>
      <c r="BN845" s="192" t="s">
        <v>19</v>
      </c>
      <c r="BO845" s="192" t="s">
        <v>19</v>
      </c>
      <c r="BP845" s="194"/>
      <c r="BQ845" s="192" t="s">
        <v>19</v>
      </c>
      <c r="BR845" s="192" t="s">
        <v>19</v>
      </c>
      <c r="BS845" s="192" t="s">
        <v>3276</v>
      </c>
      <c r="BT845" s="192" t="s">
        <v>19</v>
      </c>
      <c r="BU845" s="195" t="b">
        <v>0</v>
      </c>
      <c r="BV845" s="195" t="b">
        <v>0</v>
      </c>
      <c r="BW845" s="195" t="b">
        <v>0</v>
      </c>
      <c r="BX845" s="193">
        <v>26.3</v>
      </c>
      <c r="BY845" s="197">
        <v>0.0012962962962962963</v>
      </c>
      <c r="BZ845" s="192" t="s">
        <v>19</v>
      </c>
      <c r="CA845" s="192" t="s">
        <v>19</v>
      </c>
      <c r="CB845" s="192" t="s">
        <v>19</v>
      </c>
      <c r="CJ845" s="192"/>
      <c r="CK845" s="192"/>
      <c r="CL845" s="193">
        <v>13.34</v>
      </c>
      <c r="CM845" s="192"/>
      <c r="CN845" s="192"/>
      <c r="CO845" s="192"/>
      <c r="CP845" s="192"/>
      <c r="CQ845" s="192"/>
      <c r="CR845" s="192"/>
      <c r="CS845" s="192"/>
      <c r="CT845" s="192" t="s">
        <v>3270</v>
      </c>
    </row>
    <row r="846">
      <c r="A846" s="7" t="s">
        <v>3912</v>
      </c>
      <c r="B846" s="132" t="b">
        <v>1</v>
      </c>
      <c r="C846" s="162"/>
      <c r="D846" s="163" t="s">
        <v>3913</v>
      </c>
      <c r="E846" s="67" t="s">
        <v>350</v>
      </c>
      <c r="F846" s="133" t="s">
        <v>3266</v>
      </c>
      <c r="G846" s="162" t="s">
        <v>3914</v>
      </c>
      <c r="H846" s="162" t="s">
        <v>3915</v>
      </c>
      <c r="I846" s="7"/>
      <c r="J846" s="7"/>
      <c r="K846" s="7" t="s">
        <v>19</v>
      </c>
      <c r="L846" s="7" t="s">
        <v>19</v>
      </c>
      <c r="M846" s="7" t="s">
        <v>799</v>
      </c>
      <c r="N846" s="7" t="str">
        <f t="shared" si="5"/>
        <v>FALSE</v>
      </c>
      <c r="O846" s="162" t="s">
        <v>3291</v>
      </c>
      <c r="P846" s="162" t="s">
        <v>3292</v>
      </c>
      <c r="Q846" s="162" t="s">
        <v>3293</v>
      </c>
      <c r="R846" s="162" t="s">
        <v>559</v>
      </c>
      <c r="S846" s="162" t="s">
        <v>1588</v>
      </c>
      <c r="T846" s="198">
        <v>41.8132518</v>
      </c>
      <c r="U846" s="199">
        <v>-83.26318847</v>
      </c>
      <c r="V846" s="191" t="s">
        <v>3911</v>
      </c>
      <c r="W846" s="192" t="s">
        <v>19</v>
      </c>
      <c r="X846" s="192" t="s">
        <v>805</v>
      </c>
      <c r="Y846" s="192" t="s">
        <v>19</v>
      </c>
      <c r="Z846" s="192" t="s">
        <v>879</v>
      </c>
      <c r="AA846" s="192" t="s">
        <v>880</v>
      </c>
      <c r="AB846" s="193">
        <v>2.51</v>
      </c>
      <c r="AC846" s="192" t="s">
        <v>16</v>
      </c>
      <c r="AD846" s="193"/>
      <c r="AE846" s="193">
        <v>5.0</v>
      </c>
      <c r="AF846" s="193">
        <v>0.22</v>
      </c>
      <c r="AG846" s="192" t="s">
        <v>19</v>
      </c>
      <c r="AH846" s="193">
        <v>24.79</v>
      </c>
      <c r="AI846" s="192" t="s">
        <v>19</v>
      </c>
      <c r="AJ846" s="192" t="s">
        <v>19</v>
      </c>
      <c r="AK846" s="192"/>
      <c r="AL846" s="192" t="s">
        <v>19</v>
      </c>
      <c r="AM846" s="162" t="s">
        <v>19</v>
      </c>
      <c r="AN846" s="162" t="s">
        <v>19</v>
      </c>
      <c r="AO846" s="154">
        <v>8.3</v>
      </c>
      <c r="AP846" s="162" t="s">
        <v>19</v>
      </c>
      <c r="AQ846" s="162" t="s">
        <v>19</v>
      </c>
      <c r="AR846" s="162" t="s">
        <v>19</v>
      </c>
      <c r="AS846" s="162" t="s">
        <v>19</v>
      </c>
      <c r="AT846" s="162" t="s">
        <v>19</v>
      </c>
      <c r="AU846" s="162" t="s">
        <v>19</v>
      </c>
      <c r="AV846" s="162" t="s">
        <v>19</v>
      </c>
      <c r="AW846" s="162" t="s">
        <v>19</v>
      </c>
      <c r="AX846" s="154">
        <v>5.14</v>
      </c>
      <c r="AY846" s="162" t="s">
        <v>19</v>
      </c>
      <c r="AZ846" s="162" t="s">
        <v>19</v>
      </c>
      <c r="BA846" s="162" t="s">
        <v>19</v>
      </c>
      <c r="BB846" s="162" t="s">
        <v>19</v>
      </c>
      <c r="BC846" s="162" t="s">
        <v>19</v>
      </c>
      <c r="BD846" s="192"/>
      <c r="BE846" s="192" t="s">
        <v>19</v>
      </c>
      <c r="BF846" s="192" t="s">
        <v>19</v>
      </c>
      <c r="BG846" s="192" t="s">
        <v>19</v>
      </c>
      <c r="BH846" s="192" t="s">
        <v>19</v>
      </c>
      <c r="BI846" s="192" t="s">
        <v>19</v>
      </c>
      <c r="BJ846" s="192"/>
      <c r="BK846" s="192" t="s">
        <v>19</v>
      </c>
      <c r="BL846" s="192" t="s">
        <v>19</v>
      </c>
      <c r="BM846" s="192" t="s">
        <v>19</v>
      </c>
      <c r="BN846" s="192" t="s">
        <v>19</v>
      </c>
      <c r="BO846" s="192" t="s">
        <v>19</v>
      </c>
      <c r="BP846" s="194"/>
      <c r="BQ846" s="192" t="s">
        <v>19</v>
      </c>
      <c r="BR846" s="192" t="s">
        <v>19</v>
      </c>
      <c r="BS846" s="192" t="s">
        <v>3276</v>
      </c>
      <c r="BT846" s="192" t="s">
        <v>19</v>
      </c>
      <c r="BU846" s="195" t="b">
        <v>0</v>
      </c>
      <c r="BV846" s="195" t="b">
        <v>0</v>
      </c>
      <c r="BW846" s="195" t="b">
        <v>0</v>
      </c>
      <c r="BX846" s="193">
        <v>26.3</v>
      </c>
      <c r="BY846" s="197">
        <v>0.0012962962962962963</v>
      </c>
      <c r="BZ846" s="192" t="s">
        <v>19</v>
      </c>
      <c r="CA846" s="192" t="s">
        <v>19</v>
      </c>
      <c r="CB846" s="192" t="s">
        <v>19</v>
      </c>
      <c r="CJ846" s="192"/>
      <c r="CK846" s="192"/>
      <c r="CL846" s="193">
        <v>13.34</v>
      </c>
      <c r="CM846" s="192"/>
      <c r="CN846" s="192"/>
      <c r="CO846" s="192"/>
      <c r="CP846" s="192"/>
      <c r="CQ846" s="192"/>
      <c r="CR846" s="192"/>
      <c r="CS846" s="192"/>
      <c r="CT846" s="192" t="s">
        <v>3294</v>
      </c>
    </row>
    <row r="847">
      <c r="A847" s="7" t="s">
        <v>3916</v>
      </c>
      <c r="B847" s="132" t="b">
        <v>1</v>
      </c>
      <c r="C847" s="162"/>
      <c r="D847" s="163" t="s">
        <v>3917</v>
      </c>
      <c r="E847" s="67" t="s">
        <v>350</v>
      </c>
      <c r="F847" s="133" t="s">
        <v>3266</v>
      </c>
      <c r="G847" s="162" t="s">
        <v>3918</v>
      </c>
      <c r="H847" s="162" t="s">
        <v>3919</v>
      </c>
      <c r="I847" s="7"/>
      <c r="J847" s="7"/>
      <c r="K847" s="7" t="s">
        <v>19</v>
      </c>
      <c r="L847" s="7" t="s">
        <v>19</v>
      </c>
      <c r="M847" s="7" t="s">
        <v>560</v>
      </c>
      <c r="N847" s="7" t="str">
        <f t="shared" si="5"/>
        <v>FALSE</v>
      </c>
      <c r="O847" s="162" t="s">
        <v>16</v>
      </c>
      <c r="P847" s="162" t="s">
        <v>16</v>
      </c>
      <c r="Q847" s="162" t="s">
        <v>16</v>
      </c>
      <c r="R847" s="162" t="s">
        <v>559</v>
      </c>
      <c r="S847" s="162" t="s">
        <v>1588</v>
      </c>
      <c r="T847" s="198">
        <v>41.8132518</v>
      </c>
      <c r="U847" s="199">
        <v>-83.26318847</v>
      </c>
      <c r="V847" s="191" t="s">
        <v>3911</v>
      </c>
      <c r="W847" s="192" t="s">
        <v>19</v>
      </c>
      <c r="X847" s="192" t="s">
        <v>805</v>
      </c>
      <c r="Y847" s="192" t="s">
        <v>19</v>
      </c>
      <c r="Z847" s="192" t="s">
        <v>879</v>
      </c>
      <c r="AA847" s="192" t="s">
        <v>880</v>
      </c>
      <c r="AB847" s="193">
        <v>2.51</v>
      </c>
      <c r="AC847" s="192" t="s">
        <v>16</v>
      </c>
      <c r="AD847" s="193"/>
      <c r="AE847" s="193">
        <v>5.0</v>
      </c>
      <c r="AF847" s="193">
        <v>0.22</v>
      </c>
      <c r="AG847" s="192" t="s">
        <v>19</v>
      </c>
      <c r="AH847" s="193">
        <v>24.79</v>
      </c>
      <c r="AI847" s="192" t="s">
        <v>19</v>
      </c>
      <c r="AJ847" s="192" t="s">
        <v>19</v>
      </c>
      <c r="AK847" s="192"/>
      <c r="AL847" s="192" t="s">
        <v>19</v>
      </c>
      <c r="AM847" s="162" t="s">
        <v>19</v>
      </c>
      <c r="AN847" s="162" t="s">
        <v>19</v>
      </c>
      <c r="AO847" s="154">
        <v>8.3</v>
      </c>
      <c r="AP847" s="162" t="s">
        <v>19</v>
      </c>
      <c r="AQ847" s="162" t="s">
        <v>19</v>
      </c>
      <c r="AR847" s="162" t="s">
        <v>19</v>
      </c>
      <c r="AS847" s="162" t="s">
        <v>19</v>
      </c>
      <c r="AT847" s="162" t="s">
        <v>19</v>
      </c>
      <c r="AU847" s="162" t="s">
        <v>19</v>
      </c>
      <c r="AV847" s="162" t="s">
        <v>19</v>
      </c>
      <c r="AW847" s="162" t="s">
        <v>19</v>
      </c>
      <c r="AX847" s="154">
        <v>5.14</v>
      </c>
      <c r="AY847" s="162" t="s">
        <v>19</v>
      </c>
      <c r="AZ847" s="162" t="s">
        <v>19</v>
      </c>
      <c r="BA847" s="162" t="s">
        <v>19</v>
      </c>
      <c r="BB847" s="162" t="s">
        <v>19</v>
      </c>
      <c r="BC847" s="162" t="s">
        <v>19</v>
      </c>
      <c r="BD847" s="192"/>
      <c r="BE847" s="192" t="s">
        <v>19</v>
      </c>
      <c r="BF847" s="192" t="s">
        <v>19</v>
      </c>
      <c r="BG847" s="192" t="s">
        <v>19</v>
      </c>
      <c r="BH847" s="192" t="s">
        <v>19</v>
      </c>
      <c r="BI847" s="192" t="s">
        <v>19</v>
      </c>
      <c r="BJ847" s="192"/>
      <c r="BK847" s="192" t="s">
        <v>19</v>
      </c>
      <c r="BL847" s="192" t="s">
        <v>19</v>
      </c>
      <c r="BM847" s="192" t="s">
        <v>19</v>
      </c>
      <c r="BN847" s="192" t="s">
        <v>19</v>
      </c>
      <c r="BO847" s="192" t="s">
        <v>19</v>
      </c>
      <c r="BP847" s="194"/>
      <c r="BQ847" s="192" t="s">
        <v>19</v>
      </c>
      <c r="BR847" s="192" t="s">
        <v>19</v>
      </c>
      <c r="BS847" s="192" t="s">
        <v>3276</v>
      </c>
      <c r="BT847" s="192" t="s">
        <v>19</v>
      </c>
      <c r="BU847" s="195" t="b">
        <v>0</v>
      </c>
      <c r="BV847" s="195" t="b">
        <v>0</v>
      </c>
      <c r="BW847" s="195" t="b">
        <v>0</v>
      </c>
      <c r="BX847" s="193">
        <v>26.3</v>
      </c>
      <c r="BY847" s="197">
        <v>0.0012962962962962963</v>
      </c>
      <c r="BZ847" s="192" t="s">
        <v>19</v>
      </c>
      <c r="CA847" s="192" t="s">
        <v>19</v>
      </c>
      <c r="CB847" s="192" t="s">
        <v>19</v>
      </c>
      <c r="CJ847" s="192"/>
      <c r="CK847" s="192"/>
      <c r="CL847" s="193">
        <v>13.34</v>
      </c>
      <c r="CM847" s="192"/>
      <c r="CN847" s="192"/>
      <c r="CO847" s="192"/>
      <c r="CP847" s="192"/>
      <c r="CQ847" s="192"/>
      <c r="CR847" s="192"/>
      <c r="CS847" s="192"/>
      <c r="CT847" s="192" t="s">
        <v>3286</v>
      </c>
    </row>
    <row r="848">
      <c r="A848" s="7" t="s">
        <v>3920</v>
      </c>
      <c r="B848" s="132" t="b">
        <v>1</v>
      </c>
      <c r="C848" s="162"/>
      <c r="D848" s="163" t="s">
        <v>3921</v>
      </c>
      <c r="E848" s="67" t="s">
        <v>350</v>
      </c>
      <c r="F848" s="133" t="s">
        <v>3266</v>
      </c>
      <c r="G848" s="162" t="s">
        <v>3922</v>
      </c>
      <c r="H848" s="162" t="s">
        <v>3923</v>
      </c>
      <c r="I848" s="7"/>
      <c r="J848" s="7"/>
      <c r="K848" s="7" t="s">
        <v>19</v>
      </c>
      <c r="L848" s="7" t="s">
        <v>19</v>
      </c>
      <c r="M848" s="7" t="s">
        <v>799</v>
      </c>
      <c r="N848" s="7" t="str">
        <f t="shared" si="5"/>
        <v>FALSE</v>
      </c>
      <c r="O848" s="162" t="s">
        <v>488</v>
      </c>
      <c r="P848" s="162" t="s">
        <v>3269</v>
      </c>
      <c r="Q848" s="162" t="s">
        <v>1823</v>
      </c>
      <c r="R848" s="162" t="s">
        <v>559</v>
      </c>
      <c r="S848" s="162" t="s">
        <v>1588</v>
      </c>
      <c r="T848" s="198">
        <v>41.8132518</v>
      </c>
      <c r="U848" s="199">
        <v>-83.26318847</v>
      </c>
      <c r="V848" s="191" t="s">
        <v>3911</v>
      </c>
      <c r="W848" s="192" t="s">
        <v>19</v>
      </c>
      <c r="X848" s="192" t="s">
        <v>805</v>
      </c>
      <c r="Y848" s="192" t="s">
        <v>19</v>
      </c>
      <c r="Z848" s="192" t="s">
        <v>879</v>
      </c>
      <c r="AA848" s="192" t="s">
        <v>880</v>
      </c>
      <c r="AB848" s="193">
        <v>2.51</v>
      </c>
      <c r="AC848" s="192" t="s">
        <v>16</v>
      </c>
      <c r="AD848" s="193"/>
      <c r="AE848" s="192" t="s">
        <v>16</v>
      </c>
      <c r="AF848" s="193">
        <v>5.0</v>
      </c>
      <c r="AG848" s="192" t="s">
        <v>19</v>
      </c>
      <c r="AH848" s="193">
        <v>24.79</v>
      </c>
      <c r="AI848" s="192" t="s">
        <v>19</v>
      </c>
      <c r="AJ848" s="192" t="s">
        <v>19</v>
      </c>
      <c r="AK848" s="192"/>
      <c r="AL848" s="192" t="s">
        <v>19</v>
      </c>
      <c r="AM848" s="162" t="s">
        <v>19</v>
      </c>
      <c r="AN848" s="162" t="s">
        <v>19</v>
      </c>
      <c r="AO848" s="154">
        <v>8.3</v>
      </c>
      <c r="AP848" s="162" t="s">
        <v>19</v>
      </c>
      <c r="AQ848" s="162" t="s">
        <v>19</v>
      </c>
      <c r="AR848" s="162" t="s">
        <v>19</v>
      </c>
      <c r="AS848" s="162" t="s">
        <v>19</v>
      </c>
      <c r="AT848" s="162" t="s">
        <v>19</v>
      </c>
      <c r="AU848" s="162" t="s">
        <v>19</v>
      </c>
      <c r="AV848" s="162" t="s">
        <v>19</v>
      </c>
      <c r="AW848" s="162" t="s">
        <v>19</v>
      </c>
      <c r="AX848" s="154">
        <v>5.14</v>
      </c>
      <c r="AY848" s="162" t="s">
        <v>19</v>
      </c>
      <c r="AZ848" s="162" t="s">
        <v>19</v>
      </c>
      <c r="BA848" s="162" t="s">
        <v>19</v>
      </c>
      <c r="BB848" s="162" t="s">
        <v>19</v>
      </c>
      <c r="BC848" s="162" t="s">
        <v>19</v>
      </c>
      <c r="BD848" s="192"/>
      <c r="BE848" s="192" t="s">
        <v>19</v>
      </c>
      <c r="BF848" s="192" t="s">
        <v>19</v>
      </c>
      <c r="BG848" s="192" t="s">
        <v>19</v>
      </c>
      <c r="BH848" s="192" t="s">
        <v>19</v>
      </c>
      <c r="BI848" s="192" t="s">
        <v>19</v>
      </c>
      <c r="BJ848" s="192"/>
      <c r="BK848" s="192" t="s">
        <v>19</v>
      </c>
      <c r="BL848" s="192" t="s">
        <v>19</v>
      </c>
      <c r="BM848" s="192" t="s">
        <v>19</v>
      </c>
      <c r="BN848" s="192" t="s">
        <v>19</v>
      </c>
      <c r="BO848" s="192" t="s">
        <v>19</v>
      </c>
      <c r="BP848" s="194"/>
      <c r="BQ848" s="192" t="s">
        <v>19</v>
      </c>
      <c r="BR848" s="192" t="s">
        <v>19</v>
      </c>
      <c r="BS848" s="192" t="s">
        <v>3276</v>
      </c>
      <c r="BT848" s="192" t="s">
        <v>19</v>
      </c>
      <c r="BU848" s="195" t="b">
        <v>0</v>
      </c>
      <c r="BV848" s="195" t="b">
        <v>0</v>
      </c>
      <c r="BW848" s="195" t="b">
        <v>0</v>
      </c>
      <c r="BX848" s="193">
        <v>26.3</v>
      </c>
      <c r="BY848" s="197">
        <v>0.0012962962962962963</v>
      </c>
      <c r="BZ848" s="193">
        <v>97984.0</v>
      </c>
      <c r="CA848" s="193">
        <v>52.0</v>
      </c>
      <c r="CB848" s="192" t="s">
        <v>19</v>
      </c>
      <c r="CJ848" s="192"/>
      <c r="CK848" s="192"/>
      <c r="CL848" s="193">
        <v>13.34</v>
      </c>
      <c r="CM848" s="192"/>
      <c r="CN848" s="192"/>
      <c r="CO848" s="192"/>
      <c r="CP848" s="192"/>
      <c r="CQ848" s="192"/>
      <c r="CR848" s="192"/>
      <c r="CS848" s="192"/>
      <c r="CT848" s="192" t="s">
        <v>3270</v>
      </c>
    </row>
    <row r="849">
      <c r="A849" s="7" t="s">
        <v>3924</v>
      </c>
      <c r="B849" s="132" t="b">
        <v>1</v>
      </c>
      <c r="C849" s="162"/>
      <c r="D849" s="163" t="s">
        <v>3925</v>
      </c>
      <c r="E849" s="67" t="s">
        <v>350</v>
      </c>
      <c r="F849" s="133" t="s">
        <v>3266</v>
      </c>
      <c r="G849" s="162" t="s">
        <v>3926</v>
      </c>
      <c r="H849" s="162" t="s">
        <v>3927</v>
      </c>
      <c r="I849" s="7"/>
      <c r="J849" s="7"/>
      <c r="K849" s="7" t="s">
        <v>19</v>
      </c>
      <c r="L849" s="7" t="s">
        <v>19</v>
      </c>
      <c r="M849" s="7" t="s">
        <v>799</v>
      </c>
      <c r="N849" s="7" t="str">
        <f t="shared" si="5"/>
        <v>FALSE</v>
      </c>
      <c r="O849" s="162" t="s">
        <v>3291</v>
      </c>
      <c r="P849" s="162" t="s">
        <v>3292</v>
      </c>
      <c r="Q849" s="162" t="s">
        <v>3293</v>
      </c>
      <c r="R849" s="162" t="s">
        <v>559</v>
      </c>
      <c r="S849" s="162" t="s">
        <v>1588</v>
      </c>
      <c r="T849" s="198">
        <v>41.8132518</v>
      </c>
      <c r="U849" s="199">
        <v>-83.26318847</v>
      </c>
      <c r="V849" s="191" t="s">
        <v>3911</v>
      </c>
      <c r="W849" s="192" t="s">
        <v>19</v>
      </c>
      <c r="X849" s="192" t="s">
        <v>805</v>
      </c>
      <c r="Y849" s="192" t="s">
        <v>19</v>
      </c>
      <c r="Z849" s="192" t="s">
        <v>879</v>
      </c>
      <c r="AA849" s="192" t="s">
        <v>880</v>
      </c>
      <c r="AB849" s="193">
        <v>2.51</v>
      </c>
      <c r="AC849" s="192" t="s">
        <v>16</v>
      </c>
      <c r="AD849" s="193"/>
      <c r="AE849" s="192" t="s">
        <v>16</v>
      </c>
      <c r="AF849" s="193">
        <v>5.0</v>
      </c>
      <c r="AG849" s="192" t="s">
        <v>19</v>
      </c>
      <c r="AH849" s="193">
        <v>24.79</v>
      </c>
      <c r="AI849" s="192" t="s">
        <v>19</v>
      </c>
      <c r="AJ849" s="192" t="s">
        <v>19</v>
      </c>
      <c r="AK849" s="192"/>
      <c r="AL849" s="192" t="s">
        <v>19</v>
      </c>
      <c r="AM849" s="162" t="s">
        <v>19</v>
      </c>
      <c r="AN849" s="162" t="s">
        <v>19</v>
      </c>
      <c r="AO849" s="154">
        <v>8.3</v>
      </c>
      <c r="AP849" s="162" t="s">
        <v>19</v>
      </c>
      <c r="AQ849" s="162" t="s">
        <v>19</v>
      </c>
      <c r="AR849" s="162" t="s">
        <v>19</v>
      </c>
      <c r="AS849" s="162" t="s">
        <v>19</v>
      </c>
      <c r="AT849" s="162" t="s">
        <v>19</v>
      </c>
      <c r="AU849" s="162" t="s">
        <v>19</v>
      </c>
      <c r="AV849" s="162" t="s">
        <v>19</v>
      </c>
      <c r="AW849" s="162" t="s">
        <v>19</v>
      </c>
      <c r="AX849" s="154">
        <v>5.14</v>
      </c>
      <c r="AY849" s="162" t="s">
        <v>19</v>
      </c>
      <c r="AZ849" s="162" t="s">
        <v>19</v>
      </c>
      <c r="BA849" s="162" t="s">
        <v>19</v>
      </c>
      <c r="BB849" s="162" t="s">
        <v>19</v>
      </c>
      <c r="BC849" s="162" t="s">
        <v>19</v>
      </c>
      <c r="BD849" s="192"/>
      <c r="BE849" s="192" t="s">
        <v>19</v>
      </c>
      <c r="BF849" s="192" t="s">
        <v>19</v>
      </c>
      <c r="BG849" s="192" t="s">
        <v>19</v>
      </c>
      <c r="BH849" s="192" t="s">
        <v>19</v>
      </c>
      <c r="BI849" s="192" t="s">
        <v>19</v>
      </c>
      <c r="BJ849" s="192"/>
      <c r="BK849" s="192" t="s">
        <v>19</v>
      </c>
      <c r="BL849" s="192" t="s">
        <v>19</v>
      </c>
      <c r="BM849" s="192" t="s">
        <v>19</v>
      </c>
      <c r="BN849" s="192" t="s">
        <v>19</v>
      </c>
      <c r="BO849" s="192" t="s">
        <v>19</v>
      </c>
      <c r="BP849" s="194"/>
      <c r="BQ849" s="192" t="s">
        <v>19</v>
      </c>
      <c r="BR849" s="192" t="s">
        <v>19</v>
      </c>
      <c r="BS849" s="192" t="s">
        <v>3276</v>
      </c>
      <c r="BT849" s="192" t="s">
        <v>19</v>
      </c>
      <c r="BU849" s="195" t="b">
        <v>0</v>
      </c>
      <c r="BV849" s="195" t="b">
        <v>0</v>
      </c>
      <c r="BW849" s="195" t="b">
        <v>0</v>
      </c>
      <c r="BX849" s="193">
        <v>26.3</v>
      </c>
      <c r="BY849" s="197">
        <v>0.0012962962962962963</v>
      </c>
      <c r="BZ849" s="193">
        <v>97984.0</v>
      </c>
      <c r="CA849" s="193">
        <v>52.0</v>
      </c>
      <c r="CB849" s="192" t="s">
        <v>19</v>
      </c>
      <c r="CJ849" s="192"/>
      <c r="CK849" s="192"/>
      <c r="CL849" s="193">
        <v>13.34</v>
      </c>
      <c r="CM849" s="192"/>
      <c r="CN849" s="192"/>
      <c r="CO849" s="192"/>
      <c r="CP849" s="192"/>
      <c r="CQ849" s="192"/>
      <c r="CR849" s="192"/>
      <c r="CS849" s="192"/>
      <c r="CT849" s="192" t="s">
        <v>3294</v>
      </c>
    </row>
    <row r="850">
      <c r="A850" s="7" t="s">
        <v>3928</v>
      </c>
      <c r="B850" s="132" t="b">
        <v>1</v>
      </c>
      <c r="C850" s="162"/>
      <c r="D850" s="163" t="s">
        <v>3929</v>
      </c>
      <c r="E850" s="67" t="s">
        <v>350</v>
      </c>
      <c r="F850" s="133" t="s">
        <v>3266</v>
      </c>
      <c r="G850" s="162" t="s">
        <v>3930</v>
      </c>
      <c r="H850" s="162" t="s">
        <v>3931</v>
      </c>
      <c r="I850" s="7"/>
      <c r="J850" s="7"/>
      <c r="K850" s="7" t="s">
        <v>19</v>
      </c>
      <c r="L850" s="7" t="s">
        <v>19</v>
      </c>
      <c r="M850" s="7" t="s">
        <v>560</v>
      </c>
      <c r="N850" s="7" t="str">
        <f t="shared" si="5"/>
        <v>FALSE</v>
      </c>
      <c r="O850" s="162" t="s">
        <v>16</v>
      </c>
      <c r="P850" s="162" t="s">
        <v>16</v>
      </c>
      <c r="Q850" s="162" t="s">
        <v>16</v>
      </c>
      <c r="R850" s="162" t="s">
        <v>559</v>
      </c>
      <c r="S850" s="162" t="s">
        <v>1588</v>
      </c>
      <c r="T850" s="198">
        <v>41.8132518</v>
      </c>
      <c r="U850" s="199">
        <v>-83.26318847</v>
      </c>
      <c r="V850" s="191" t="s">
        <v>3911</v>
      </c>
      <c r="W850" s="192" t="s">
        <v>19</v>
      </c>
      <c r="X850" s="192" t="s">
        <v>805</v>
      </c>
      <c r="Y850" s="192" t="s">
        <v>19</v>
      </c>
      <c r="Z850" s="192" t="s">
        <v>879</v>
      </c>
      <c r="AA850" s="192" t="s">
        <v>880</v>
      </c>
      <c r="AB850" s="193">
        <v>2.51</v>
      </c>
      <c r="AC850" s="192" t="s">
        <v>16</v>
      </c>
      <c r="AD850" s="193"/>
      <c r="AE850" s="192" t="s">
        <v>16</v>
      </c>
      <c r="AF850" s="193">
        <v>5.0</v>
      </c>
      <c r="AG850" s="192" t="s">
        <v>19</v>
      </c>
      <c r="AH850" s="193">
        <v>24.79</v>
      </c>
      <c r="AI850" s="192" t="s">
        <v>19</v>
      </c>
      <c r="AJ850" s="192" t="s">
        <v>19</v>
      </c>
      <c r="AK850" s="192"/>
      <c r="AL850" s="192" t="s">
        <v>19</v>
      </c>
      <c r="AM850" s="162" t="s">
        <v>19</v>
      </c>
      <c r="AN850" s="162" t="s">
        <v>19</v>
      </c>
      <c r="AO850" s="154">
        <v>8.3</v>
      </c>
      <c r="AP850" s="162" t="s">
        <v>19</v>
      </c>
      <c r="AQ850" s="162" t="s">
        <v>19</v>
      </c>
      <c r="AR850" s="162" t="s">
        <v>19</v>
      </c>
      <c r="AS850" s="162" t="s">
        <v>19</v>
      </c>
      <c r="AT850" s="162" t="s">
        <v>19</v>
      </c>
      <c r="AU850" s="162" t="s">
        <v>19</v>
      </c>
      <c r="AV850" s="162" t="s">
        <v>19</v>
      </c>
      <c r="AW850" s="162" t="s">
        <v>19</v>
      </c>
      <c r="AX850" s="154">
        <v>5.14</v>
      </c>
      <c r="AY850" s="162" t="s">
        <v>19</v>
      </c>
      <c r="AZ850" s="162" t="s">
        <v>19</v>
      </c>
      <c r="BA850" s="162" t="s">
        <v>19</v>
      </c>
      <c r="BB850" s="162" t="s">
        <v>19</v>
      </c>
      <c r="BC850" s="162" t="s">
        <v>19</v>
      </c>
      <c r="BD850" s="192"/>
      <c r="BE850" s="192" t="s">
        <v>19</v>
      </c>
      <c r="BF850" s="192" t="s">
        <v>19</v>
      </c>
      <c r="BG850" s="192" t="s">
        <v>19</v>
      </c>
      <c r="BH850" s="192" t="s">
        <v>19</v>
      </c>
      <c r="BI850" s="192" t="s">
        <v>19</v>
      </c>
      <c r="BJ850" s="192"/>
      <c r="BK850" s="192" t="s">
        <v>19</v>
      </c>
      <c r="BL850" s="192" t="s">
        <v>19</v>
      </c>
      <c r="BM850" s="192" t="s">
        <v>19</v>
      </c>
      <c r="BN850" s="192" t="s">
        <v>19</v>
      </c>
      <c r="BO850" s="192" t="s">
        <v>19</v>
      </c>
      <c r="BP850" s="194"/>
      <c r="BQ850" s="192" t="s">
        <v>19</v>
      </c>
      <c r="BR850" s="192" t="s">
        <v>19</v>
      </c>
      <c r="BS850" s="192" t="s">
        <v>3276</v>
      </c>
      <c r="BT850" s="192" t="s">
        <v>19</v>
      </c>
      <c r="BU850" s="195" t="b">
        <v>0</v>
      </c>
      <c r="BV850" s="195" t="b">
        <v>0</v>
      </c>
      <c r="BW850" s="195" t="b">
        <v>0</v>
      </c>
      <c r="BX850" s="193">
        <v>26.3</v>
      </c>
      <c r="BY850" s="197">
        <v>0.0012962962962962963</v>
      </c>
      <c r="BZ850" s="193">
        <v>97984.0</v>
      </c>
      <c r="CA850" s="193">
        <v>52.0</v>
      </c>
      <c r="CB850" s="192" t="s">
        <v>19</v>
      </c>
      <c r="CJ850" s="192"/>
      <c r="CK850" s="192"/>
      <c r="CL850" s="193">
        <v>13.34</v>
      </c>
      <c r="CM850" s="192"/>
      <c r="CN850" s="192"/>
      <c r="CO850" s="192"/>
      <c r="CP850" s="192"/>
      <c r="CQ850" s="192"/>
      <c r="CR850" s="192"/>
      <c r="CS850" s="192"/>
      <c r="CT850" s="192" t="s">
        <v>3286</v>
      </c>
    </row>
    <row r="851">
      <c r="A851" s="7" t="s">
        <v>3932</v>
      </c>
      <c r="B851" s="132" t="b">
        <v>1</v>
      </c>
      <c r="C851" s="162"/>
      <c r="D851" s="163" t="s">
        <v>3933</v>
      </c>
      <c r="E851" s="67" t="s">
        <v>350</v>
      </c>
      <c r="F851" s="133" t="s">
        <v>3266</v>
      </c>
      <c r="G851" s="162" t="s">
        <v>3934</v>
      </c>
      <c r="H851" s="162" t="s">
        <v>3935</v>
      </c>
      <c r="I851" s="7"/>
      <c r="J851" s="7"/>
      <c r="K851" s="7" t="s">
        <v>19</v>
      </c>
      <c r="L851" s="7" t="s">
        <v>19</v>
      </c>
      <c r="M851" s="7" t="s">
        <v>799</v>
      </c>
      <c r="N851" s="7" t="str">
        <f t="shared" si="5"/>
        <v>FALSE</v>
      </c>
      <c r="O851" s="162" t="s">
        <v>488</v>
      </c>
      <c r="P851" s="162" t="s">
        <v>3269</v>
      </c>
      <c r="Q851" s="162" t="s">
        <v>1823</v>
      </c>
      <c r="R851" s="162" t="s">
        <v>559</v>
      </c>
      <c r="S851" s="162" t="s">
        <v>1588</v>
      </c>
      <c r="T851" s="198">
        <v>41.84601559</v>
      </c>
      <c r="U851" s="199">
        <v>-83.17242601</v>
      </c>
      <c r="V851" s="191" t="s">
        <v>3936</v>
      </c>
      <c r="W851" s="192" t="s">
        <v>19</v>
      </c>
      <c r="X851" s="192" t="s">
        <v>805</v>
      </c>
      <c r="Y851" s="192" t="s">
        <v>19</v>
      </c>
      <c r="Z851" s="192" t="s">
        <v>879</v>
      </c>
      <c r="AA851" s="192" t="s">
        <v>880</v>
      </c>
      <c r="AB851" s="193">
        <v>2.4</v>
      </c>
      <c r="AC851" s="192" t="s">
        <v>16</v>
      </c>
      <c r="AD851" s="193"/>
      <c r="AE851" s="193">
        <v>5.0</v>
      </c>
      <c r="AF851" s="193">
        <v>0.22</v>
      </c>
      <c r="AG851" s="192" t="s">
        <v>19</v>
      </c>
      <c r="AH851" s="193">
        <v>24.72</v>
      </c>
      <c r="AI851" s="192" t="s">
        <v>19</v>
      </c>
      <c r="AJ851" s="192" t="s">
        <v>19</v>
      </c>
      <c r="AK851" s="192"/>
      <c r="AL851" s="192" t="s">
        <v>19</v>
      </c>
      <c r="AM851" s="162" t="s">
        <v>19</v>
      </c>
      <c r="AN851" s="162" t="s">
        <v>19</v>
      </c>
      <c r="AO851" s="154">
        <v>8.59</v>
      </c>
      <c r="AP851" s="162" t="s">
        <v>19</v>
      </c>
      <c r="AQ851" s="162" t="s">
        <v>19</v>
      </c>
      <c r="AR851" s="162" t="s">
        <v>19</v>
      </c>
      <c r="AS851" s="162" t="s">
        <v>19</v>
      </c>
      <c r="AT851" s="162" t="s">
        <v>19</v>
      </c>
      <c r="AU851" s="162" t="s">
        <v>19</v>
      </c>
      <c r="AV851" s="162" t="s">
        <v>19</v>
      </c>
      <c r="AW851" s="162" t="s">
        <v>19</v>
      </c>
      <c r="AX851" s="154">
        <v>3.48</v>
      </c>
      <c r="AY851" s="162" t="s">
        <v>19</v>
      </c>
      <c r="AZ851" s="162" t="s">
        <v>19</v>
      </c>
      <c r="BA851" s="162" t="s">
        <v>19</v>
      </c>
      <c r="BB851" s="162" t="s">
        <v>19</v>
      </c>
      <c r="BC851" s="162" t="s">
        <v>19</v>
      </c>
      <c r="BD851" s="192"/>
      <c r="BE851" s="192" t="s">
        <v>19</v>
      </c>
      <c r="BF851" s="192" t="s">
        <v>19</v>
      </c>
      <c r="BG851" s="192" t="s">
        <v>19</v>
      </c>
      <c r="BH851" s="192" t="s">
        <v>19</v>
      </c>
      <c r="BI851" s="192" t="s">
        <v>19</v>
      </c>
      <c r="BJ851" s="192"/>
      <c r="BK851" s="192" t="s">
        <v>19</v>
      </c>
      <c r="BL851" s="192" t="s">
        <v>19</v>
      </c>
      <c r="BM851" s="192" t="s">
        <v>19</v>
      </c>
      <c r="BN851" s="192" t="s">
        <v>19</v>
      </c>
      <c r="BO851" s="192" t="s">
        <v>19</v>
      </c>
      <c r="BP851" s="194"/>
      <c r="BQ851" s="192" t="s">
        <v>19</v>
      </c>
      <c r="BR851" s="192" t="s">
        <v>19</v>
      </c>
      <c r="BS851" s="192" t="s">
        <v>3276</v>
      </c>
      <c r="BT851" s="192" t="s">
        <v>19</v>
      </c>
      <c r="BU851" s="195" t="b">
        <v>0</v>
      </c>
      <c r="BV851" s="195" t="b">
        <v>0</v>
      </c>
      <c r="BW851" s="195" t="b">
        <v>0</v>
      </c>
      <c r="BX851" s="193">
        <v>168.3</v>
      </c>
      <c r="BY851" s="197">
        <v>0.006990740740740741</v>
      </c>
      <c r="BZ851" s="192" t="s">
        <v>19</v>
      </c>
      <c r="CA851" s="192" t="s">
        <v>19</v>
      </c>
      <c r="CB851" s="192" t="s">
        <v>19</v>
      </c>
      <c r="CJ851" s="192"/>
      <c r="CK851" s="192"/>
      <c r="CL851" s="193">
        <v>0.0</v>
      </c>
      <c r="CM851" s="192"/>
      <c r="CN851" s="192"/>
      <c r="CO851" s="192"/>
      <c r="CP851" s="192"/>
      <c r="CQ851" s="192"/>
      <c r="CR851" s="192"/>
      <c r="CS851" s="192"/>
      <c r="CT851" s="192" t="s">
        <v>3270</v>
      </c>
    </row>
    <row r="852">
      <c r="A852" s="7" t="s">
        <v>3937</v>
      </c>
      <c r="B852" s="132" t="b">
        <v>1</v>
      </c>
      <c r="C852" s="162"/>
      <c r="D852" s="163" t="s">
        <v>3938</v>
      </c>
      <c r="E852" s="67" t="s">
        <v>350</v>
      </c>
      <c r="F852" s="133" t="s">
        <v>3266</v>
      </c>
      <c r="G852" s="162" t="s">
        <v>3939</v>
      </c>
      <c r="H852" s="162" t="s">
        <v>3940</v>
      </c>
      <c r="I852" s="7"/>
      <c r="J852" s="7"/>
      <c r="K852" s="7" t="s">
        <v>19</v>
      </c>
      <c r="L852" s="7" t="s">
        <v>19</v>
      </c>
      <c r="M852" s="7" t="s">
        <v>799</v>
      </c>
      <c r="N852" s="7" t="str">
        <f t="shared" si="5"/>
        <v>FALSE</v>
      </c>
      <c r="O852" s="162" t="s">
        <v>3291</v>
      </c>
      <c r="P852" s="162" t="s">
        <v>3292</v>
      </c>
      <c r="Q852" s="162" t="s">
        <v>3293</v>
      </c>
      <c r="R852" s="162" t="s">
        <v>559</v>
      </c>
      <c r="S852" s="162" t="s">
        <v>1588</v>
      </c>
      <c r="T852" s="198">
        <v>41.84601559</v>
      </c>
      <c r="U852" s="199">
        <v>-83.17242601</v>
      </c>
      <c r="V852" s="191" t="s">
        <v>3936</v>
      </c>
      <c r="W852" s="192" t="s">
        <v>19</v>
      </c>
      <c r="X852" s="192" t="s">
        <v>805</v>
      </c>
      <c r="Y852" s="192" t="s">
        <v>19</v>
      </c>
      <c r="Z852" s="192" t="s">
        <v>879</v>
      </c>
      <c r="AA852" s="192" t="s">
        <v>880</v>
      </c>
      <c r="AB852" s="193">
        <v>2.4</v>
      </c>
      <c r="AC852" s="192" t="s">
        <v>16</v>
      </c>
      <c r="AD852" s="193"/>
      <c r="AE852" s="193">
        <v>5.0</v>
      </c>
      <c r="AF852" s="193">
        <v>0.22</v>
      </c>
      <c r="AG852" s="192" t="s">
        <v>19</v>
      </c>
      <c r="AH852" s="193">
        <v>24.72</v>
      </c>
      <c r="AI852" s="192" t="s">
        <v>19</v>
      </c>
      <c r="AJ852" s="192" t="s">
        <v>19</v>
      </c>
      <c r="AK852" s="192"/>
      <c r="AL852" s="192" t="s">
        <v>19</v>
      </c>
      <c r="AM852" s="162" t="s">
        <v>19</v>
      </c>
      <c r="AN852" s="162" t="s">
        <v>19</v>
      </c>
      <c r="AO852" s="154">
        <v>8.59</v>
      </c>
      <c r="AP852" s="162" t="s">
        <v>19</v>
      </c>
      <c r="AQ852" s="162" t="s">
        <v>19</v>
      </c>
      <c r="AR852" s="162" t="s">
        <v>19</v>
      </c>
      <c r="AS852" s="162" t="s">
        <v>19</v>
      </c>
      <c r="AT852" s="162" t="s">
        <v>19</v>
      </c>
      <c r="AU852" s="162" t="s">
        <v>19</v>
      </c>
      <c r="AV852" s="162" t="s">
        <v>19</v>
      </c>
      <c r="AW852" s="162" t="s">
        <v>19</v>
      </c>
      <c r="AX852" s="154">
        <v>3.48</v>
      </c>
      <c r="AY852" s="162" t="s">
        <v>19</v>
      </c>
      <c r="AZ852" s="162" t="s">
        <v>19</v>
      </c>
      <c r="BA852" s="162" t="s">
        <v>19</v>
      </c>
      <c r="BB852" s="162" t="s">
        <v>19</v>
      </c>
      <c r="BC852" s="162" t="s">
        <v>19</v>
      </c>
      <c r="BD852" s="192"/>
      <c r="BE852" s="192" t="s">
        <v>19</v>
      </c>
      <c r="BF852" s="192" t="s">
        <v>19</v>
      </c>
      <c r="BG852" s="192" t="s">
        <v>19</v>
      </c>
      <c r="BH852" s="192" t="s">
        <v>19</v>
      </c>
      <c r="BI852" s="192" t="s">
        <v>19</v>
      </c>
      <c r="BJ852" s="192"/>
      <c r="BK852" s="192" t="s">
        <v>19</v>
      </c>
      <c r="BL852" s="192" t="s">
        <v>19</v>
      </c>
      <c r="BM852" s="192" t="s">
        <v>19</v>
      </c>
      <c r="BN852" s="192" t="s">
        <v>19</v>
      </c>
      <c r="BO852" s="192" t="s">
        <v>19</v>
      </c>
      <c r="BP852" s="194"/>
      <c r="BQ852" s="192" t="s">
        <v>19</v>
      </c>
      <c r="BR852" s="192" t="s">
        <v>19</v>
      </c>
      <c r="BS852" s="192" t="s">
        <v>3276</v>
      </c>
      <c r="BT852" s="192" t="s">
        <v>19</v>
      </c>
      <c r="BU852" s="195" t="b">
        <v>0</v>
      </c>
      <c r="BV852" s="195" t="b">
        <v>0</v>
      </c>
      <c r="BW852" s="195" t="b">
        <v>0</v>
      </c>
      <c r="BX852" s="193">
        <v>168.3</v>
      </c>
      <c r="BY852" s="197">
        <v>0.006990740740740741</v>
      </c>
      <c r="BZ852" s="192" t="s">
        <v>19</v>
      </c>
      <c r="CA852" s="192" t="s">
        <v>19</v>
      </c>
      <c r="CB852" s="192" t="s">
        <v>19</v>
      </c>
      <c r="CJ852" s="192"/>
      <c r="CK852" s="192"/>
      <c r="CL852" s="193">
        <v>0.0</v>
      </c>
      <c r="CM852" s="192"/>
      <c r="CN852" s="192"/>
      <c r="CO852" s="192"/>
      <c r="CP852" s="192"/>
      <c r="CQ852" s="192"/>
      <c r="CR852" s="192"/>
      <c r="CS852" s="192"/>
      <c r="CT852" s="192" t="s">
        <v>3294</v>
      </c>
    </row>
    <row r="853">
      <c r="A853" s="7" t="s">
        <v>3941</v>
      </c>
      <c r="B853" s="132" t="b">
        <v>1</v>
      </c>
      <c r="C853" s="162"/>
      <c r="D853" s="163" t="s">
        <v>3942</v>
      </c>
      <c r="E853" s="67" t="s">
        <v>350</v>
      </c>
      <c r="F853" s="133" t="s">
        <v>3266</v>
      </c>
      <c r="G853" s="162" t="s">
        <v>3943</v>
      </c>
      <c r="H853" s="162" t="s">
        <v>3944</v>
      </c>
      <c r="I853" s="7"/>
      <c r="J853" s="7"/>
      <c r="K853" s="7" t="s">
        <v>19</v>
      </c>
      <c r="L853" s="7" t="s">
        <v>19</v>
      </c>
      <c r="M853" s="7" t="s">
        <v>560</v>
      </c>
      <c r="N853" s="7" t="str">
        <f t="shared" si="5"/>
        <v>FALSE</v>
      </c>
      <c r="O853" s="162" t="s">
        <v>16</v>
      </c>
      <c r="P853" s="162" t="s">
        <v>16</v>
      </c>
      <c r="Q853" s="162" t="s">
        <v>16</v>
      </c>
      <c r="R853" s="162" t="s">
        <v>559</v>
      </c>
      <c r="S853" s="162" t="s">
        <v>1588</v>
      </c>
      <c r="T853" s="198">
        <v>41.84601559</v>
      </c>
      <c r="U853" s="199">
        <v>-83.17242601</v>
      </c>
      <c r="V853" s="191" t="s">
        <v>3936</v>
      </c>
      <c r="W853" s="192" t="s">
        <v>19</v>
      </c>
      <c r="X853" s="192" t="s">
        <v>805</v>
      </c>
      <c r="Y853" s="192" t="s">
        <v>19</v>
      </c>
      <c r="Z853" s="192" t="s">
        <v>879</v>
      </c>
      <c r="AA853" s="192" t="s">
        <v>880</v>
      </c>
      <c r="AB853" s="193">
        <v>2.4</v>
      </c>
      <c r="AC853" s="192" t="s">
        <v>16</v>
      </c>
      <c r="AD853" s="193"/>
      <c r="AE853" s="193">
        <v>5.0</v>
      </c>
      <c r="AF853" s="193">
        <v>0.22</v>
      </c>
      <c r="AG853" s="192" t="s">
        <v>19</v>
      </c>
      <c r="AH853" s="193">
        <v>24.72</v>
      </c>
      <c r="AI853" s="192" t="s">
        <v>19</v>
      </c>
      <c r="AJ853" s="192" t="s">
        <v>19</v>
      </c>
      <c r="AK853" s="192"/>
      <c r="AL853" s="192" t="s">
        <v>19</v>
      </c>
      <c r="AM853" s="162" t="s">
        <v>19</v>
      </c>
      <c r="AN853" s="162" t="s">
        <v>19</v>
      </c>
      <c r="AO853" s="154">
        <v>8.59</v>
      </c>
      <c r="AP853" s="162" t="s">
        <v>19</v>
      </c>
      <c r="AQ853" s="162" t="s">
        <v>19</v>
      </c>
      <c r="AR853" s="162" t="s">
        <v>19</v>
      </c>
      <c r="AS853" s="162" t="s">
        <v>19</v>
      </c>
      <c r="AT853" s="162" t="s">
        <v>19</v>
      </c>
      <c r="AU853" s="162" t="s">
        <v>19</v>
      </c>
      <c r="AV853" s="162" t="s">
        <v>19</v>
      </c>
      <c r="AW853" s="162" t="s">
        <v>19</v>
      </c>
      <c r="AX853" s="154">
        <v>3.48</v>
      </c>
      <c r="AY853" s="162" t="s">
        <v>19</v>
      </c>
      <c r="AZ853" s="162" t="s">
        <v>19</v>
      </c>
      <c r="BA853" s="162" t="s">
        <v>19</v>
      </c>
      <c r="BB853" s="162" t="s">
        <v>19</v>
      </c>
      <c r="BC853" s="162" t="s">
        <v>19</v>
      </c>
      <c r="BD853" s="192"/>
      <c r="BE853" s="192" t="s">
        <v>19</v>
      </c>
      <c r="BF853" s="192" t="s">
        <v>19</v>
      </c>
      <c r="BG853" s="192" t="s">
        <v>19</v>
      </c>
      <c r="BH853" s="192" t="s">
        <v>19</v>
      </c>
      <c r="BI853" s="192" t="s">
        <v>19</v>
      </c>
      <c r="BJ853" s="192"/>
      <c r="BK853" s="192" t="s">
        <v>19</v>
      </c>
      <c r="BL853" s="192" t="s">
        <v>19</v>
      </c>
      <c r="BM853" s="192" t="s">
        <v>19</v>
      </c>
      <c r="BN853" s="192" t="s">
        <v>19</v>
      </c>
      <c r="BO853" s="192" t="s">
        <v>19</v>
      </c>
      <c r="BP853" s="194"/>
      <c r="BQ853" s="192" t="s">
        <v>19</v>
      </c>
      <c r="BR853" s="192" t="s">
        <v>19</v>
      </c>
      <c r="BS853" s="192" t="s">
        <v>3276</v>
      </c>
      <c r="BT853" s="192" t="s">
        <v>19</v>
      </c>
      <c r="BU853" s="195" t="b">
        <v>0</v>
      </c>
      <c r="BV853" s="195" t="b">
        <v>0</v>
      </c>
      <c r="BW853" s="195" t="b">
        <v>0</v>
      </c>
      <c r="BX853" s="193">
        <v>168.3</v>
      </c>
      <c r="BY853" s="197">
        <v>0.006990740740740741</v>
      </c>
      <c r="BZ853" s="192" t="s">
        <v>19</v>
      </c>
      <c r="CA853" s="192" t="s">
        <v>19</v>
      </c>
      <c r="CB853" s="192" t="s">
        <v>19</v>
      </c>
      <c r="CJ853" s="192"/>
      <c r="CK853" s="192"/>
      <c r="CL853" s="193">
        <v>0.0</v>
      </c>
      <c r="CM853" s="192"/>
      <c r="CN853" s="192"/>
      <c r="CO853" s="192"/>
      <c r="CP853" s="192"/>
      <c r="CQ853" s="192"/>
      <c r="CR853" s="192"/>
      <c r="CS853" s="192"/>
      <c r="CT853" s="192" t="s">
        <v>3286</v>
      </c>
    </row>
    <row r="854">
      <c r="A854" s="7" t="s">
        <v>3945</v>
      </c>
      <c r="B854" s="132" t="b">
        <v>1</v>
      </c>
      <c r="C854" s="162"/>
      <c r="D854" s="163" t="s">
        <v>3946</v>
      </c>
      <c r="E854" s="67" t="s">
        <v>350</v>
      </c>
      <c r="F854" s="133" t="s">
        <v>3266</v>
      </c>
      <c r="G854" s="162" t="s">
        <v>3947</v>
      </c>
      <c r="H854" s="162" t="s">
        <v>3948</v>
      </c>
      <c r="I854" s="7"/>
      <c r="J854" s="7"/>
      <c r="K854" s="7" t="s">
        <v>19</v>
      </c>
      <c r="L854" s="7" t="s">
        <v>19</v>
      </c>
      <c r="M854" s="7" t="s">
        <v>799</v>
      </c>
      <c r="N854" s="7" t="str">
        <f t="shared" si="5"/>
        <v>FALSE</v>
      </c>
      <c r="O854" s="162" t="s">
        <v>488</v>
      </c>
      <c r="P854" s="162" t="s">
        <v>3269</v>
      </c>
      <c r="Q854" s="162" t="s">
        <v>1823</v>
      </c>
      <c r="R854" s="162" t="s">
        <v>559</v>
      </c>
      <c r="S854" s="162" t="s">
        <v>1588</v>
      </c>
      <c r="T854" s="198">
        <v>41.84601559</v>
      </c>
      <c r="U854" s="199">
        <v>-83.17242601</v>
      </c>
      <c r="V854" s="191" t="s">
        <v>3936</v>
      </c>
      <c r="W854" s="192" t="s">
        <v>19</v>
      </c>
      <c r="X854" s="192" t="s">
        <v>805</v>
      </c>
      <c r="Y854" s="192" t="s">
        <v>19</v>
      </c>
      <c r="Z854" s="192" t="s">
        <v>879</v>
      </c>
      <c r="AA854" s="192" t="s">
        <v>880</v>
      </c>
      <c r="AB854" s="193">
        <v>2.4</v>
      </c>
      <c r="AC854" s="192" t="s">
        <v>16</v>
      </c>
      <c r="AD854" s="193"/>
      <c r="AE854" s="192" t="s">
        <v>16</v>
      </c>
      <c r="AF854" s="193">
        <v>5.0</v>
      </c>
      <c r="AG854" s="192" t="s">
        <v>19</v>
      </c>
      <c r="AH854" s="193">
        <v>24.72</v>
      </c>
      <c r="AI854" s="192" t="s">
        <v>19</v>
      </c>
      <c r="AJ854" s="192" t="s">
        <v>19</v>
      </c>
      <c r="AK854" s="192"/>
      <c r="AL854" s="192" t="s">
        <v>19</v>
      </c>
      <c r="AM854" s="162" t="s">
        <v>19</v>
      </c>
      <c r="AN854" s="162" t="s">
        <v>19</v>
      </c>
      <c r="AO854" s="154">
        <v>8.59</v>
      </c>
      <c r="AP854" s="162" t="s">
        <v>19</v>
      </c>
      <c r="AQ854" s="162" t="s">
        <v>19</v>
      </c>
      <c r="AR854" s="162" t="s">
        <v>19</v>
      </c>
      <c r="AS854" s="162" t="s">
        <v>19</v>
      </c>
      <c r="AT854" s="162" t="s">
        <v>19</v>
      </c>
      <c r="AU854" s="162" t="s">
        <v>19</v>
      </c>
      <c r="AV854" s="162" t="s">
        <v>19</v>
      </c>
      <c r="AW854" s="162" t="s">
        <v>19</v>
      </c>
      <c r="AX854" s="154">
        <v>3.48</v>
      </c>
      <c r="AY854" s="162" t="s">
        <v>19</v>
      </c>
      <c r="AZ854" s="162" t="s">
        <v>19</v>
      </c>
      <c r="BA854" s="162" t="s">
        <v>19</v>
      </c>
      <c r="BB854" s="162" t="s">
        <v>19</v>
      </c>
      <c r="BC854" s="162" t="s">
        <v>19</v>
      </c>
      <c r="BD854" s="192"/>
      <c r="BE854" s="192" t="s">
        <v>19</v>
      </c>
      <c r="BF854" s="192" t="s">
        <v>19</v>
      </c>
      <c r="BG854" s="192" t="s">
        <v>19</v>
      </c>
      <c r="BH854" s="192" t="s">
        <v>19</v>
      </c>
      <c r="BI854" s="192" t="s">
        <v>19</v>
      </c>
      <c r="BJ854" s="192"/>
      <c r="BK854" s="192" t="s">
        <v>19</v>
      </c>
      <c r="BL854" s="192" t="s">
        <v>19</v>
      </c>
      <c r="BM854" s="192" t="s">
        <v>19</v>
      </c>
      <c r="BN854" s="192" t="s">
        <v>19</v>
      </c>
      <c r="BO854" s="192" t="s">
        <v>19</v>
      </c>
      <c r="BP854" s="194"/>
      <c r="BQ854" s="192" t="s">
        <v>19</v>
      </c>
      <c r="BR854" s="192" t="s">
        <v>19</v>
      </c>
      <c r="BS854" s="192" t="s">
        <v>3276</v>
      </c>
      <c r="BT854" s="192" t="s">
        <v>19</v>
      </c>
      <c r="BU854" s="195" t="b">
        <v>0</v>
      </c>
      <c r="BV854" s="195" t="b">
        <v>0</v>
      </c>
      <c r="BW854" s="195" t="b">
        <v>0</v>
      </c>
      <c r="BX854" s="193">
        <v>168.3</v>
      </c>
      <c r="BY854" s="197">
        <v>0.006990740740740741</v>
      </c>
      <c r="BZ854" s="193">
        <v>68936.0</v>
      </c>
      <c r="CA854" s="193">
        <v>22.0</v>
      </c>
      <c r="CB854" s="192" t="s">
        <v>19</v>
      </c>
      <c r="CJ854" s="192"/>
      <c r="CK854" s="192"/>
      <c r="CL854" s="193">
        <v>0.0</v>
      </c>
      <c r="CM854" s="192"/>
      <c r="CN854" s="192"/>
      <c r="CO854" s="192"/>
      <c r="CP854" s="192"/>
      <c r="CQ854" s="192"/>
      <c r="CR854" s="192"/>
      <c r="CS854" s="192"/>
      <c r="CT854" s="192" t="s">
        <v>3270</v>
      </c>
    </row>
    <row r="855">
      <c r="A855" s="7" t="s">
        <v>3949</v>
      </c>
      <c r="B855" s="132" t="b">
        <v>1</v>
      </c>
      <c r="C855" s="162"/>
      <c r="D855" s="163" t="s">
        <v>3950</v>
      </c>
      <c r="E855" s="67" t="s">
        <v>350</v>
      </c>
      <c r="F855" s="133" t="s">
        <v>3266</v>
      </c>
      <c r="G855" s="162" t="s">
        <v>3951</v>
      </c>
      <c r="H855" s="162" t="s">
        <v>3952</v>
      </c>
      <c r="I855" s="7"/>
      <c r="J855" s="7"/>
      <c r="K855" s="7" t="s">
        <v>19</v>
      </c>
      <c r="L855" s="7" t="s">
        <v>19</v>
      </c>
      <c r="M855" s="7" t="s">
        <v>799</v>
      </c>
      <c r="N855" s="7" t="str">
        <f t="shared" si="5"/>
        <v>FALSE</v>
      </c>
      <c r="O855" s="162" t="s">
        <v>3291</v>
      </c>
      <c r="P855" s="162" t="s">
        <v>3292</v>
      </c>
      <c r="Q855" s="162" t="s">
        <v>3293</v>
      </c>
      <c r="R855" s="162" t="s">
        <v>559</v>
      </c>
      <c r="S855" s="162" t="s">
        <v>1588</v>
      </c>
      <c r="T855" s="198">
        <v>41.84601559</v>
      </c>
      <c r="U855" s="199">
        <v>-83.17242601</v>
      </c>
      <c r="V855" s="191" t="s">
        <v>3936</v>
      </c>
      <c r="W855" s="192" t="s">
        <v>19</v>
      </c>
      <c r="X855" s="192" t="s">
        <v>805</v>
      </c>
      <c r="Y855" s="192" t="s">
        <v>19</v>
      </c>
      <c r="Z855" s="192" t="s">
        <v>879</v>
      </c>
      <c r="AA855" s="192" t="s">
        <v>880</v>
      </c>
      <c r="AB855" s="193">
        <v>2.4</v>
      </c>
      <c r="AC855" s="192" t="s">
        <v>16</v>
      </c>
      <c r="AD855" s="193"/>
      <c r="AE855" s="192" t="s">
        <v>16</v>
      </c>
      <c r="AF855" s="193">
        <v>5.0</v>
      </c>
      <c r="AG855" s="192" t="s">
        <v>19</v>
      </c>
      <c r="AH855" s="193">
        <v>24.72</v>
      </c>
      <c r="AI855" s="192" t="s">
        <v>19</v>
      </c>
      <c r="AJ855" s="192" t="s">
        <v>19</v>
      </c>
      <c r="AK855" s="192"/>
      <c r="AL855" s="192" t="s">
        <v>19</v>
      </c>
      <c r="AM855" s="162" t="s">
        <v>19</v>
      </c>
      <c r="AN855" s="162" t="s">
        <v>19</v>
      </c>
      <c r="AO855" s="154">
        <v>8.59</v>
      </c>
      <c r="AP855" s="162" t="s">
        <v>19</v>
      </c>
      <c r="AQ855" s="162" t="s">
        <v>19</v>
      </c>
      <c r="AR855" s="162" t="s">
        <v>19</v>
      </c>
      <c r="AS855" s="162" t="s">
        <v>19</v>
      </c>
      <c r="AT855" s="162" t="s">
        <v>19</v>
      </c>
      <c r="AU855" s="162" t="s">
        <v>19</v>
      </c>
      <c r="AV855" s="162" t="s">
        <v>19</v>
      </c>
      <c r="AW855" s="162" t="s">
        <v>19</v>
      </c>
      <c r="AX855" s="154">
        <v>3.48</v>
      </c>
      <c r="AY855" s="162" t="s">
        <v>19</v>
      </c>
      <c r="AZ855" s="162" t="s">
        <v>19</v>
      </c>
      <c r="BA855" s="162" t="s">
        <v>19</v>
      </c>
      <c r="BB855" s="162" t="s">
        <v>19</v>
      </c>
      <c r="BC855" s="162" t="s">
        <v>19</v>
      </c>
      <c r="BD855" s="192"/>
      <c r="BE855" s="192" t="s">
        <v>19</v>
      </c>
      <c r="BF855" s="192" t="s">
        <v>19</v>
      </c>
      <c r="BG855" s="192" t="s">
        <v>19</v>
      </c>
      <c r="BH855" s="192" t="s">
        <v>19</v>
      </c>
      <c r="BI855" s="192" t="s">
        <v>19</v>
      </c>
      <c r="BJ855" s="192"/>
      <c r="BK855" s="192" t="s">
        <v>19</v>
      </c>
      <c r="BL855" s="192" t="s">
        <v>19</v>
      </c>
      <c r="BM855" s="192" t="s">
        <v>19</v>
      </c>
      <c r="BN855" s="192" t="s">
        <v>19</v>
      </c>
      <c r="BO855" s="192" t="s">
        <v>19</v>
      </c>
      <c r="BP855" s="194"/>
      <c r="BQ855" s="192" t="s">
        <v>19</v>
      </c>
      <c r="BR855" s="192" t="s">
        <v>19</v>
      </c>
      <c r="BS855" s="192" t="s">
        <v>3276</v>
      </c>
      <c r="BT855" s="192" t="s">
        <v>19</v>
      </c>
      <c r="BU855" s="195" t="b">
        <v>0</v>
      </c>
      <c r="BV855" s="195" t="b">
        <v>0</v>
      </c>
      <c r="BW855" s="195" t="b">
        <v>0</v>
      </c>
      <c r="BX855" s="193">
        <v>168.3</v>
      </c>
      <c r="BY855" s="197">
        <v>0.006990740740740741</v>
      </c>
      <c r="BZ855" s="193">
        <v>68936.0</v>
      </c>
      <c r="CA855" s="193">
        <v>22.0</v>
      </c>
      <c r="CB855" s="192" t="s">
        <v>19</v>
      </c>
      <c r="CJ855" s="192"/>
      <c r="CK855" s="192"/>
      <c r="CL855" s="193">
        <v>0.0</v>
      </c>
      <c r="CM855" s="192"/>
      <c r="CN855" s="192"/>
      <c r="CO855" s="192"/>
      <c r="CP855" s="192"/>
      <c r="CQ855" s="192"/>
      <c r="CR855" s="192"/>
      <c r="CS855" s="192"/>
      <c r="CT855" s="192" t="s">
        <v>3294</v>
      </c>
    </row>
    <row r="856">
      <c r="A856" s="7" t="s">
        <v>3953</v>
      </c>
      <c r="B856" s="132" t="b">
        <v>1</v>
      </c>
      <c r="C856" s="162"/>
      <c r="D856" s="163" t="s">
        <v>3954</v>
      </c>
      <c r="E856" s="67" t="s">
        <v>350</v>
      </c>
      <c r="F856" s="133" t="s">
        <v>3266</v>
      </c>
      <c r="G856" s="162" t="s">
        <v>3955</v>
      </c>
      <c r="H856" s="162" t="s">
        <v>3956</v>
      </c>
      <c r="I856" s="7"/>
      <c r="J856" s="7"/>
      <c r="K856" s="7" t="s">
        <v>19</v>
      </c>
      <c r="L856" s="7" t="s">
        <v>19</v>
      </c>
      <c r="M856" s="7" t="s">
        <v>560</v>
      </c>
      <c r="N856" s="7" t="str">
        <f t="shared" si="5"/>
        <v>FALSE</v>
      </c>
      <c r="O856" s="162" t="s">
        <v>16</v>
      </c>
      <c r="P856" s="162" t="s">
        <v>16</v>
      </c>
      <c r="Q856" s="162" t="s">
        <v>16</v>
      </c>
      <c r="R856" s="162" t="s">
        <v>559</v>
      </c>
      <c r="S856" s="162" t="s">
        <v>1588</v>
      </c>
      <c r="T856" s="198">
        <v>41.84601559</v>
      </c>
      <c r="U856" s="199">
        <v>-83.17242601</v>
      </c>
      <c r="V856" s="191" t="s">
        <v>3936</v>
      </c>
      <c r="W856" s="192" t="s">
        <v>19</v>
      </c>
      <c r="X856" s="192" t="s">
        <v>805</v>
      </c>
      <c r="Y856" s="192" t="s">
        <v>19</v>
      </c>
      <c r="Z856" s="192" t="s">
        <v>879</v>
      </c>
      <c r="AA856" s="192" t="s">
        <v>880</v>
      </c>
      <c r="AB856" s="193">
        <v>2.4</v>
      </c>
      <c r="AC856" s="192" t="s">
        <v>16</v>
      </c>
      <c r="AD856" s="193"/>
      <c r="AE856" s="192" t="s">
        <v>16</v>
      </c>
      <c r="AF856" s="193">
        <v>5.0</v>
      </c>
      <c r="AG856" s="192" t="s">
        <v>19</v>
      </c>
      <c r="AH856" s="193">
        <v>24.72</v>
      </c>
      <c r="AI856" s="192" t="s">
        <v>19</v>
      </c>
      <c r="AJ856" s="192" t="s">
        <v>19</v>
      </c>
      <c r="AK856" s="192"/>
      <c r="AL856" s="192" t="s">
        <v>19</v>
      </c>
      <c r="AM856" s="162" t="s">
        <v>19</v>
      </c>
      <c r="AN856" s="162" t="s">
        <v>19</v>
      </c>
      <c r="AO856" s="154">
        <v>8.59</v>
      </c>
      <c r="AP856" s="162" t="s">
        <v>19</v>
      </c>
      <c r="AQ856" s="162" t="s">
        <v>19</v>
      </c>
      <c r="AR856" s="162" t="s">
        <v>19</v>
      </c>
      <c r="AS856" s="162" t="s">
        <v>19</v>
      </c>
      <c r="AT856" s="162" t="s">
        <v>19</v>
      </c>
      <c r="AU856" s="162" t="s">
        <v>19</v>
      </c>
      <c r="AV856" s="162" t="s">
        <v>19</v>
      </c>
      <c r="AW856" s="162" t="s">
        <v>19</v>
      </c>
      <c r="AX856" s="154">
        <v>3.48</v>
      </c>
      <c r="AY856" s="162" t="s">
        <v>19</v>
      </c>
      <c r="AZ856" s="162" t="s">
        <v>19</v>
      </c>
      <c r="BA856" s="162" t="s">
        <v>19</v>
      </c>
      <c r="BB856" s="162" t="s">
        <v>19</v>
      </c>
      <c r="BC856" s="162" t="s">
        <v>19</v>
      </c>
      <c r="BD856" s="192"/>
      <c r="BE856" s="192" t="s">
        <v>19</v>
      </c>
      <c r="BF856" s="192" t="s">
        <v>19</v>
      </c>
      <c r="BG856" s="192" t="s">
        <v>19</v>
      </c>
      <c r="BH856" s="192" t="s">
        <v>19</v>
      </c>
      <c r="BI856" s="192" t="s">
        <v>19</v>
      </c>
      <c r="BJ856" s="192"/>
      <c r="BK856" s="192" t="s">
        <v>19</v>
      </c>
      <c r="BL856" s="192" t="s">
        <v>19</v>
      </c>
      <c r="BM856" s="192" t="s">
        <v>19</v>
      </c>
      <c r="BN856" s="192" t="s">
        <v>19</v>
      </c>
      <c r="BO856" s="192" t="s">
        <v>19</v>
      </c>
      <c r="BP856" s="194"/>
      <c r="BQ856" s="192" t="s">
        <v>19</v>
      </c>
      <c r="BR856" s="192" t="s">
        <v>19</v>
      </c>
      <c r="BS856" s="192" t="s">
        <v>3276</v>
      </c>
      <c r="BT856" s="192" t="s">
        <v>19</v>
      </c>
      <c r="BU856" s="195" t="b">
        <v>0</v>
      </c>
      <c r="BV856" s="195" t="b">
        <v>0</v>
      </c>
      <c r="BW856" s="195" t="b">
        <v>0</v>
      </c>
      <c r="BX856" s="193">
        <v>168.3</v>
      </c>
      <c r="BY856" s="197">
        <v>0.006990740740740741</v>
      </c>
      <c r="BZ856" s="193">
        <v>68936.0</v>
      </c>
      <c r="CA856" s="193">
        <v>22.0</v>
      </c>
      <c r="CB856" s="192" t="s">
        <v>19</v>
      </c>
      <c r="CJ856" s="192"/>
      <c r="CK856" s="192"/>
      <c r="CL856" s="193">
        <v>0.0</v>
      </c>
      <c r="CM856" s="192"/>
      <c r="CN856" s="192"/>
      <c r="CO856" s="192"/>
      <c r="CP856" s="192"/>
      <c r="CQ856" s="192"/>
      <c r="CR856" s="192"/>
      <c r="CS856" s="192"/>
      <c r="CT856" s="192" t="s">
        <v>3286</v>
      </c>
    </row>
    <row r="857">
      <c r="A857" s="7" t="s">
        <v>3957</v>
      </c>
      <c r="B857" s="132" t="b">
        <v>1</v>
      </c>
      <c r="C857" s="162"/>
      <c r="D857" s="163" t="s">
        <v>3958</v>
      </c>
      <c r="E857" s="67" t="s">
        <v>350</v>
      </c>
      <c r="F857" s="133" t="s">
        <v>3266</v>
      </c>
      <c r="G857" s="162" t="s">
        <v>3959</v>
      </c>
      <c r="H857" s="162" t="s">
        <v>3960</v>
      </c>
      <c r="I857" s="7"/>
      <c r="J857" s="7"/>
      <c r="K857" s="7" t="s">
        <v>19</v>
      </c>
      <c r="L857" s="7" t="s">
        <v>19</v>
      </c>
      <c r="M857" s="7" t="s">
        <v>799</v>
      </c>
      <c r="N857" s="7" t="str">
        <f t="shared" si="5"/>
        <v>FALSE</v>
      </c>
      <c r="O857" s="162" t="s">
        <v>488</v>
      </c>
      <c r="P857" s="162" t="s">
        <v>3269</v>
      </c>
      <c r="Q857" s="162" t="s">
        <v>1823</v>
      </c>
      <c r="R857" s="162" t="s">
        <v>559</v>
      </c>
      <c r="S857" s="162" t="s">
        <v>1588</v>
      </c>
      <c r="T857" s="198">
        <v>41.84968278</v>
      </c>
      <c r="U857" s="199">
        <v>-83.19036052</v>
      </c>
      <c r="V857" s="191" t="s">
        <v>3961</v>
      </c>
      <c r="W857" s="192" t="s">
        <v>19</v>
      </c>
      <c r="X857" s="192" t="s">
        <v>805</v>
      </c>
      <c r="Y857" s="192" t="s">
        <v>19</v>
      </c>
      <c r="Z857" s="192" t="s">
        <v>879</v>
      </c>
      <c r="AA857" s="192" t="s">
        <v>880</v>
      </c>
      <c r="AB857" s="193">
        <v>2.5</v>
      </c>
      <c r="AC857" s="192" t="s">
        <v>16</v>
      </c>
      <c r="AD857" s="193"/>
      <c r="AE857" s="193">
        <v>5.0</v>
      </c>
      <c r="AF857" s="193">
        <v>0.22</v>
      </c>
      <c r="AG857" s="192" t="s">
        <v>19</v>
      </c>
      <c r="AH857" s="193">
        <v>24.79</v>
      </c>
      <c r="AI857" s="192" t="s">
        <v>19</v>
      </c>
      <c r="AJ857" s="192" t="s">
        <v>19</v>
      </c>
      <c r="AK857" s="192"/>
      <c r="AL857" s="192" t="s">
        <v>19</v>
      </c>
      <c r="AM857" s="162" t="s">
        <v>19</v>
      </c>
      <c r="AN857" s="162" t="s">
        <v>19</v>
      </c>
      <c r="AO857" s="154">
        <v>8.29</v>
      </c>
      <c r="AP857" s="162" t="s">
        <v>19</v>
      </c>
      <c r="AQ857" s="162" t="s">
        <v>19</v>
      </c>
      <c r="AR857" s="162" t="s">
        <v>19</v>
      </c>
      <c r="AS857" s="162" t="s">
        <v>19</v>
      </c>
      <c r="AT857" s="162" t="s">
        <v>19</v>
      </c>
      <c r="AU857" s="162" t="s">
        <v>19</v>
      </c>
      <c r="AV857" s="162" t="s">
        <v>19</v>
      </c>
      <c r="AW857" s="162" t="s">
        <v>19</v>
      </c>
      <c r="AX857" s="154">
        <v>3.4</v>
      </c>
      <c r="AY857" s="162" t="s">
        <v>19</v>
      </c>
      <c r="AZ857" s="162" t="s">
        <v>19</v>
      </c>
      <c r="BA857" s="162" t="s">
        <v>19</v>
      </c>
      <c r="BB857" s="162" t="s">
        <v>19</v>
      </c>
      <c r="BC857" s="162" t="s">
        <v>19</v>
      </c>
      <c r="BD857" s="192"/>
      <c r="BE857" s="192" t="s">
        <v>19</v>
      </c>
      <c r="BF857" s="192" t="s">
        <v>19</v>
      </c>
      <c r="BG857" s="192" t="s">
        <v>19</v>
      </c>
      <c r="BH857" s="192" t="s">
        <v>19</v>
      </c>
      <c r="BI857" s="192" t="s">
        <v>19</v>
      </c>
      <c r="BJ857" s="192"/>
      <c r="BK857" s="192" t="s">
        <v>19</v>
      </c>
      <c r="BL857" s="192" t="s">
        <v>19</v>
      </c>
      <c r="BM857" s="192" t="s">
        <v>19</v>
      </c>
      <c r="BN857" s="192" t="s">
        <v>19</v>
      </c>
      <c r="BO857" s="192" t="s">
        <v>19</v>
      </c>
      <c r="BP857" s="194"/>
      <c r="BQ857" s="192" t="s">
        <v>19</v>
      </c>
      <c r="BR857" s="192" t="s">
        <v>19</v>
      </c>
      <c r="BS857" s="192" t="s">
        <v>3276</v>
      </c>
      <c r="BT857" s="192" t="s">
        <v>19</v>
      </c>
      <c r="BU857" s="195" t="b">
        <v>0</v>
      </c>
      <c r="BV857" s="195" t="b">
        <v>0</v>
      </c>
      <c r="BW857" s="195" t="b">
        <v>0</v>
      </c>
      <c r="BX857" s="193">
        <v>190.5</v>
      </c>
      <c r="BY857" s="197">
        <v>0.0075</v>
      </c>
      <c r="BZ857" s="192" t="s">
        <v>19</v>
      </c>
      <c r="CA857" s="192" t="s">
        <v>19</v>
      </c>
      <c r="CB857" s="192" t="s">
        <v>19</v>
      </c>
      <c r="CJ857" s="192"/>
      <c r="CK857" s="192"/>
      <c r="CL857" s="193">
        <v>0.0</v>
      </c>
      <c r="CM857" s="192"/>
      <c r="CN857" s="192"/>
      <c r="CO857" s="192"/>
      <c r="CP857" s="192"/>
      <c r="CQ857" s="192"/>
      <c r="CR857" s="192"/>
      <c r="CS857" s="192"/>
      <c r="CT857" s="192" t="s">
        <v>3270</v>
      </c>
    </row>
    <row r="858">
      <c r="A858" s="7" t="s">
        <v>3962</v>
      </c>
      <c r="B858" s="132" t="b">
        <v>1</v>
      </c>
      <c r="C858" s="162"/>
      <c r="D858" s="163" t="s">
        <v>3963</v>
      </c>
      <c r="E858" s="67" t="s">
        <v>350</v>
      </c>
      <c r="F858" s="133" t="s">
        <v>3266</v>
      </c>
      <c r="G858" s="162" t="s">
        <v>3964</v>
      </c>
      <c r="H858" s="162" t="s">
        <v>3965</v>
      </c>
      <c r="I858" s="7"/>
      <c r="J858" s="7"/>
      <c r="K858" s="7" t="s">
        <v>19</v>
      </c>
      <c r="L858" s="7" t="s">
        <v>19</v>
      </c>
      <c r="M858" s="7" t="s">
        <v>799</v>
      </c>
      <c r="N858" s="7" t="str">
        <f t="shared" si="5"/>
        <v>FALSE</v>
      </c>
      <c r="O858" s="162" t="s">
        <v>3291</v>
      </c>
      <c r="P858" s="162" t="s">
        <v>3292</v>
      </c>
      <c r="Q858" s="162" t="s">
        <v>3293</v>
      </c>
      <c r="R858" s="162" t="s">
        <v>559</v>
      </c>
      <c r="S858" s="162" t="s">
        <v>1588</v>
      </c>
      <c r="T858" s="198">
        <v>41.84968278</v>
      </c>
      <c r="U858" s="199">
        <v>-83.19036052</v>
      </c>
      <c r="V858" s="191" t="s">
        <v>3961</v>
      </c>
      <c r="W858" s="192" t="s">
        <v>19</v>
      </c>
      <c r="X858" s="192" t="s">
        <v>805</v>
      </c>
      <c r="Y858" s="192" t="s">
        <v>19</v>
      </c>
      <c r="Z858" s="192" t="s">
        <v>879</v>
      </c>
      <c r="AA858" s="192" t="s">
        <v>880</v>
      </c>
      <c r="AB858" s="193">
        <v>2.5</v>
      </c>
      <c r="AC858" s="192" t="s">
        <v>16</v>
      </c>
      <c r="AD858" s="193"/>
      <c r="AE858" s="193">
        <v>5.0</v>
      </c>
      <c r="AF858" s="193">
        <v>0.22</v>
      </c>
      <c r="AG858" s="192" t="s">
        <v>19</v>
      </c>
      <c r="AH858" s="193">
        <v>24.79</v>
      </c>
      <c r="AI858" s="192" t="s">
        <v>19</v>
      </c>
      <c r="AJ858" s="192" t="s">
        <v>19</v>
      </c>
      <c r="AK858" s="192"/>
      <c r="AL858" s="192" t="s">
        <v>19</v>
      </c>
      <c r="AM858" s="162" t="s">
        <v>19</v>
      </c>
      <c r="AN858" s="162" t="s">
        <v>19</v>
      </c>
      <c r="AO858" s="154">
        <v>8.29</v>
      </c>
      <c r="AP858" s="162" t="s">
        <v>19</v>
      </c>
      <c r="AQ858" s="162" t="s">
        <v>19</v>
      </c>
      <c r="AR858" s="162" t="s">
        <v>19</v>
      </c>
      <c r="AS858" s="162" t="s">
        <v>19</v>
      </c>
      <c r="AT858" s="162" t="s">
        <v>19</v>
      </c>
      <c r="AU858" s="162" t="s">
        <v>19</v>
      </c>
      <c r="AV858" s="162" t="s">
        <v>19</v>
      </c>
      <c r="AW858" s="162" t="s">
        <v>19</v>
      </c>
      <c r="AX858" s="154">
        <v>3.4</v>
      </c>
      <c r="AY858" s="162" t="s">
        <v>19</v>
      </c>
      <c r="AZ858" s="162" t="s">
        <v>19</v>
      </c>
      <c r="BA858" s="162" t="s">
        <v>19</v>
      </c>
      <c r="BB858" s="162" t="s">
        <v>19</v>
      </c>
      <c r="BC858" s="162" t="s">
        <v>19</v>
      </c>
      <c r="BD858" s="192"/>
      <c r="BE858" s="192" t="s">
        <v>19</v>
      </c>
      <c r="BF858" s="192" t="s">
        <v>19</v>
      </c>
      <c r="BG858" s="192" t="s">
        <v>19</v>
      </c>
      <c r="BH858" s="192" t="s">
        <v>19</v>
      </c>
      <c r="BI858" s="192" t="s">
        <v>19</v>
      </c>
      <c r="BJ858" s="192"/>
      <c r="BK858" s="192" t="s">
        <v>19</v>
      </c>
      <c r="BL858" s="192" t="s">
        <v>19</v>
      </c>
      <c r="BM858" s="192" t="s">
        <v>19</v>
      </c>
      <c r="BN858" s="192" t="s">
        <v>19</v>
      </c>
      <c r="BO858" s="192" t="s">
        <v>19</v>
      </c>
      <c r="BP858" s="194"/>
      <c r="BQ858" s="192" t="s">
        <v>19</v>
      </c>
      <c r="BR858" s="192" t="s">
        <v>19</v>
      </c>
      <c r="BS858" s="192" t="s">
        <v>3276</v>
      </c>
      <c r="BT858" s="192" t="s">
        <v>19</v>
      </c>
      <c r="BU858" s="195" t="b">
        <v>0</v>
      </c>
      <c r="BV858" s="195" t="b">
        <v>0</v>
      </c>
      <c r="BW858" s="195" t="b">
        <v>0</v>
      </c>
      <c r="BX858" s="193">
        <v>190.5</v>
      </c>
      <c r="BY858" s="197">
        <v>0.0075</v>
      </c>
      <c r="BZ858" s="192" t="s">
        <v>19</v>
      </c>
      <c r="CA858" s="192" t="s">
        <v>19</v>
      </c>
      <c r="CB858" s="192" t="s">
        <v>19</v>
      </c>
      <c r="CJ858" s="192"/>
      <c r="CK858" s="192"/>
      <c r="CL858" s="193">
        <v>0.0</v>
      </c>
      <c r="CM858" s="192"/>
      <c r="CN858" s="192"/>
      <c r="CO858" s="192"/>
      <c r="CP858" s="192"/>
      <c r="CQ858" s="192"/>
      <c r="CR858" s="192"/>
      <c r="CS858" s="192"/>
      <c r="CT858" s="192" t="s">
        <v>3294</v>
      </c>
    </row>
    <row r="859">
      <c r="A859" s="7" t="s">
        <v>3966</v>
      </c>
      <c r="B859" s="132" t="b">
        <v>1</v>
      </c>
      <c r="C859" s="162"/>
      <c r="D859" s="163" t="s">
        <v>3967</v>
      </c>
      <c r="E859" s="67" t="s">
        <v>350</v>
      </c>
      <c r="F859" s="133" t="s">
        <v>3266</v>
      </c>
      <c r="G859" s="162" t="s">
        <v>3968</v>
      </c>
      <c r="H859" s="162" t="s">
        <v>3969</v>
      </c>
      <c r="I859" s="7"/>
      <c r="J859" s="7"/>
      <c r="K859" s="7" t="s">
        <v>19</v>
      </c>
      <c r="L859" s="7" t="s">
        <v>19</v>
      </c>
      <c r="M859" s="7" t="s">
        <v>560</v>
      </c>
      <c r="N859" s="7" t="str">
        <f t="shared" si="5"/>
        <v>FALSE</v>
      </c>
      <c r="O859" s="162" t="s">
        <v>16</v>
      </c>
      <c r="P859" s="162" t="s">
        <v>16</v>
      </c>
      <c r="Q859" s="162" t="s">
        <v>16</v>
      </c>
      <c r="R859" s="162" t="s">
        <v>559</v>
      </c>
      <c r="S859" s="162" t="s">
        <v>1588</v>
      </c>
      <c r="T859" s="198">
        <v>41.84968278</v>
      </c>
      <c r="U859" s="199">
        <v>-83.19036052</v>
      </c>
      <c r="V859" s="191" t="s">
        <v>3961</v>
      </c>
      <c r="W859" s="192" t="s">
        <v>19</v>
      </c>
      <c r="X859" s="192" t="s">
        <v>805</v>
      </c>
      <c r="Y859" s="192" t="s">
        <v>19</v>
      </c>
      <c r="Z859" s="192" t="s">
        <v>879</v>
      </c>
      <c r="AA859" s="192" t="s">
        <v>880</v>
      </c>
      <c r="AB859" s="193">
        <v>2.5</v>
      </c>
      <c r="AC859" s="192" t="s">
        <v>16</v>
      </c>
      <c r="AD859" s="193"/>
      <c r="AE859" s="193">
        <v>5.0</v>
      </c>
      <c r="AF859" s="193">
        <v>0.22</v>
      </c>
      <c r="AG859" s="192" t="s">
        <v>19</v>
      </c>
      <c r="AH859" s="193">
        <v>24.79</v>
      </c>
      <c r="AI859" s="192" t="s">
        <v>19</v>
      </c>
      <c r="AJ859" s="192" t="s">
        <v>19</v>
      </c>
      <c r="AK859" s="192"/>
      <c r="AL859" s="192" t="s">
        <v>19</v>
      </c>
      <c r="AM859" s="162" t="s">
        <v>19</v>
      </c>
      <c r="AN859" s="162" t="s">
        <v>19</v>
      </c>
      <c r="AO859" s="154">
        <v>8.29</v>
      </c>
      <c r="AP859" s="162" t="s">
        <v>19</v>
      </c>
      <c r="AQ859" s="162" t="s">
        <v>19</v>
      </c>
      <c r="AR859" s="162" t="s">
        <v>19</v>
      </c>
      <c r="AS859" s="162" t="s">
        <v>19</v>
      </c>
      <c r="AT859" s="162" t="s">
        <v>19</v>
      </c>
      <c r="AU859" s="162" t="s">
        <v>19</v>
      </c>
      <c r="AV859" s="162" t="s">
        <v>19</v>
      </c>
      <c r="AW859" s="162" t="s">
        <v>19</v>
      </c>
      <c r="AX859" s="154">
        <v>3.4</v>
      </c>
      <c r="AY859" s="162" t="s">
        <v>19</v>
      </c>
      <c r="AZ859" s="162" t="s">
        <v>19</v>
      </c>
      <c r="BA859" s="162" t="s">
        <v>19</v>
      </c>
      <c r="BB859" s="162" t="s">
        <v>19</v>
      </c>
      <c r="BC859" s="162" t="s">
        <v>19</v>
      </c>
      <c r="BD859" s="192"/>
      <c r="BE859" s="192" t="s">
        <v>19</v>
      </c>
      <c r="BF859" s="192" t="s">
        <v>19</v>
      </c>
      <c r="BG859" s="192" t="s">
        <v>19</v>
      </c>
      <c r="BH859" s="192" t="s">
        <v>19</v>
      </c>
      <c r="BI859" s="192" t="s">
        <v>19</v>
      </c>
      <c r="BJ859" s="192"/>
      <c r="BK859" s="192" t="s">
        <v>19</v>
      </c>
      <c r="BL859" s="192" t="s">
        <v>19</v>
      </c>
      <c r="BM859" s="192" t="s">
        <v>19</v>
      </c>
      <c r="BN859" s="192" t="s">
        <v>19</v>
      </c>
      <c r="BO859" s="192" t="s">
        <v>19</v>
      </c>
      <c r="BP859" s="194"/>
      <c r="BQ859" s="192" t="s">
        <v>19</v>
      </c>
      <c r="BR859" s="192" t="s">
        <v>19</v>
      </c>
      <c r="BS859" s="192" t="s">
        <v>3276</v>
      </c>
      <c r="BT859" s="192" t="s">
        <v>19</v>
      </c>
      <c r="BU859" s="195" t="b">
        <v>0</v>
      </c>
      <c r="BV859" s="195" t="b">
        <v>0</v>
      </c>
      <c r="BW859" s="195" t="b">
        <v>0</v>
      </c>
      <c r="BX859" s="193">
        <v>190.5</v>
      </c>
      <c r="BY859" s="197">
        <v>0.0075</v>
      </c>
      <c r="BZ859" s="192" t="s">
        <v>19</v>
      </c>
      <c r="CA859" s="192" t="s">
        <v>19</v>
      </c>
      <c r="CB859" s="192" t="s">
        <v>19</v>
      </c>
      <c r="CJ859" s="192"/>
      <c r="CK859" s="192"/>
      <c r="CL859" s="193">
        <v>0.0</v>
      </c>
      <c r="CM859" s="192"/>
      <c r="CN859" s="192"/>
      <c r="CO859" s="192"/>
      <c r="CP859" s="192"/>
      <c r="CQ859" s="192"/>
      <c r="CR859" s="192"/>
      <c r="CS859" s="192"/>
      <c r="CT859" s="192" t="s">
        <v>3286</v>
      </c>
    </row>
    <row r="860">
      <c r="A860" s="7" t="s">
        <v>3970</v>
      </c>
      <c r="B860" s="132" t="b">
        <v>1</v>
      </c>
      <c r="C860" s="162"/>
      <c r="D860" s="163" t="s">
        <v>3971</v>
      </c>
      <c r="E860" s="67" t="s">
        <v>350</v>
      </c>
      <c r="F860" s="133" t="s">
        <v>3266</v>
      </c>
      <c r="G860" s="162" t="s">
        <v>3972</v>
      </c>
      <c r="H860" s="162" t="s">
        <v>3973</v>
      </c>
      <c r="I860" s="7"/>
      <c r="J860" s="7"/>
      <c r="K860" s="7" t="s">
        <v>19</v>
      </c>
      <c r="L860" s="7" t="s">
        <v>19</v>
      </c>
      <c r="M860" s="7" t="s">
        <v>799</v>
      </c>
      <c r="N860" s="7" t="str">
        <f t="shared" si="5"/>
        <v>FALSE</v>
      </c>
      <c r="O860" s="162" t="s">
        <v>488</v>
      </c>
      <c r="P860" s="162" t="s">
        <v>3269</v>
      </c>
      <c r="Q860" s="162" t="s">
        <v>1823</v>
      </c>
      <c r="R860" s="162" t="s">
        <v>559</v>
      </c>
      <c r="S860" s="162" t="s">
        <v>1588</v>
      </c>
      <c r="T860" s="198">
        <v>41.84968278</v>
      </c>
      <c r="U860" s="199">
        <v>-83.19036052</v>
      </c>
      <c r="V860" s="191" t="s">
        <v>3961</v>
      </c>
      <c r="W860" s="192" t="s">
        <v>19</v>
      </c>
      <c r="X860" s="192" t="s">
        <v>805</v>
      </c>
      <c r="Y860" s="192" t="s">
        <v>19</v>
      </c>
      <c r="Z860" s="192" t="s">
        <v>879</v>
      </c>
      <c r="AA860" s="192" t="s">
        <v>880</v>
      </c>
      <c r="AB860" s="193">
        <v>2.5</v>
      </c>
      <c r="AC860" s="192" t="s">
        <v>16</v>
      </c>
      <c r="AD860" s="193"/>
      <c r="AE860" s="192" t="s">
        <v>16</v>
      </c>
      <c r="AF860" s="193">
        <v>5.0</v>
      </c>
      <c r="AG860" s="192" t="s">
        <v>19</v>
      </c>
      <c r="AH860" s="193">
        <v>24.79</v>
      </c>
      <c r="AI860" s="192" t="s">
        <v>19</v>
      </c>
      <c r="AJ860" s="192" t="s">
        <v>19</v>
      </c>
      <c r="AK860" s="192"/>
      <c r="AL860" s="192" t="s">
        <v>19</v>
      </c>
      <c r="AM860" s="162" t="s">
        <v>19</v>
      </c>
      <c r="AN860" s="162" t="s">
        <v>19</v>
      </c>
      <c r="AO860" s="154">
        <v>8.29</v>
      </c>
      <c r="AP860" s="162" t="s">
        <v>19</v>
      </c>
      <c r="AQ860" s="162" t="s">
        <v>19</v>
      </c>
      <c r="AR860" s="162" t="s">
        <v>19</v>
      </c>
      <c r="AS860" s="162" t="s">
        <v>19</v>
      </c>
      <c r="AT860" s="162" t="s">
        <v>19</v>
      </c>
      <c r="AU860" s="162" t="s">
        <v>19</v>
      </c>
      <c r="AV860" s="162" t="s">
        <v>19</v>
      </c>
      <c r="AW860" s="162" t="s">
        <v>19</v>
      </c>
      <c r="AX860" s="154">
        <v>3.4</v>
      </c>
      <c r="AY860" s="162" t="s">
        <v>19</v>
      </c>
      <c r="AZ860" s="162" t="s">
        <v>19</v>
      </c>
      <c r="BA860" s="162" t="s">
        <v>19</v>
      </c>
      <c r="BB860" s="162" t="s">
        <v>19</v>
      </c>
      <c r="BC860" s="162" t="s">
        <v>19</v>
      </c>
      <c r="BD860" s="192"/>
      <c r="BE860" s="192" t="s">
        <v>19</v>
      </c>
      <c r="BF860" s="192" t="s">
        <v>19</v>
      </c>
      <c r="BG860" s="192" t="s">
        <v>19</v>
      </c>
      <c r="BH860" s="192" t="s">
        <v>19</v>
      </c>
      <c r="BI860" s="192" t="s">
        <v>19</v>
      </c>
      <c r="BJ860" s="192"/>
      <c r="BK860" s="192" t="s">
        <v>19</v>
      </c>
      <c r="BL860" s="192" t="s">
        <v>19</v>
      </c>
      <c r="BM860" s="192" t="s">
        <v>19</v>
      </c>
      <c r="BN860" s="192" t="s">
        <v>19</v>
      </c>
      <c r="BO860" s="192" t="s">
        <v>19</v>
      </c>
      <c r="BP860" s="194"/>
      <c r="BQ860" s="192" t="s">
        <v>19</v>
      </c>
      <c r="BR860" s="192" t="s">
        <v>19</v>
      </c>
      <c r="BS860" s="192" t="s">
        <v>3276</v>
      </c>
      <c r="BT860" s="192" t="s">
        <v>19</v>
      </c>
      <c r="BU860" s="195" t="b">
        <v>0</v>
      </c>
      <c r="BV860" s="195" t="b">
        <v>0</v>
      </c>
      <c r="BW860" s="195" t="b">
        <v>0</v>
      </c>
      <c r="BX860" s="193">
        <v>190.5</v>
      </c>
      <c r="BY860" s="197">
        <v>0.0075</v>
      </c>
      <c r="BZ860" s="193">
        <v>139364.0</v>
      </c>
      <c r="CA860" s="193">
        <v>166.0</v>
      </c>
      <c r="CB860" s="192" t="s">
        <v>19</v>
      </c>
      <c r="CJ860" s="192"/>
      <c r="CK860" s="192"/>
      <c r="CL860" s="193">
        <v>0.0</v>
      </c>
      <c r="CM860" s="192"/>
      <c r="CN860" s="192"/>
      <c r="CO860" s="192"/>
      <c r="CP860" s="192"/>
      <c r="CQ860" s="192"/>
      <c r="CR860" s="192"/>
      <c r="CS860" s="192"/>
      <c r="CT860" s="192" t="s">
        <v>3270</v>
      </c>
    </row>
    <row r="861">
      <c r="A861" s="7" t="s">
        <v>3974</v>
      </c>
      <c r="B861" s="132" t="b">
        <v>1</v>
      </c>
      <c r="C861" s="162"/>
      <c r="D861" s="163" t="s">
        <v>3975</v>
      </c>
      <c r="E861" s="67" t="s">
        <v>350</v>
      </c>
      <c r="F861" s="133" t="s">
        <v>3266</v>
      </c>
      <c r="G861" s="162" t="s">
        <v>3976</v>
      </c>
      <c r="H861" s="162" t="s">
        <v>3977</v>
      </c>
      <c r="I861" s="7"/>
      <c r="J861" s="7"/>
      <c r="K861" s="7" t="s">
        <v>19</v>
      </c>
      <c r="L861" s="7" t="s">
        <v>19</v>
      </c>
      <c r="M861" s="7" t="s">
        <v>799</v>
      </c>
      <c r="N861" s="7" t="str">
        <f t="shared" si="5"/>
        <v>FALSE</v>
      </c>
      <c r="O861" s="162" t="s">
        <v>3291</v>
      </c>
      <c r="P861" s="162" t="s">
        <v>3292</v>
      </c>
      <c r="Q861" s="162" t="s">
        <v>3293</v>
      </c>
      <c r="R861" s="162" t="s">
        <v>559</v>
      </c>
      <c r="S861" s="162" t="s">
        <v>1588</v>
      </c>
      <c r="T861" s="198">
        <v>41.84968278</v>
      </c>
      <c r="U861" s="199">
        <v>-83.19036052</v>
      </c>
      <c r="V861" s="191" t="s">
        <v>3961</v>
      </c>
      <c r="W861" s="192" t="s">
        <v>19</v>
      </c>
      <c r="X861" s="192" t="s">
        <v>805</v>
      </c>
      <c r="Y861" s="192" t="s">
        <v>19</v>
      </c>
      <c r="Z861" s="192" t="s">
        <v>879</v>
      </c>
      <c r="AA861" s="192" t="s">
        <v>880</v>
      </c>
      <c r="AB861" s="193">
        <v>2.5</v>
      </c>
      <c r="AC861" s="192" t="s">
        <v>16</v>
      </c>
      <c r="AD861" s="193"/>
      <c r="AE861" s="192" t="s">
        <v>16</v>
      </c>
      <c r="AF861" s="193">
        <v>5.0</v>
      </c>
      <c r="AG861" s="192" t="s">
        <v>19</v>
      </c>
      <c r="AH861" s="193">
        <v>24.79</v>
      </c>
      <c r="AI861" s="192" t="s">
        <v>19</v>
      </c>
      <c r="AJ861" s="192" t="s">
        <v>19</v>
      </c>
      <c r="AK861" s="192"/>
      <c r="AL861" s="192" t="s">
        <v>19</v>
      </c>
      <c r="AM861" s="162" t="s">
        <v>19</v>
      </c>
      <c r="AN861" s="162" t="s">
        <v>19</v>
      </c>
      <c r="AO861" s="154">
        <v>8.29</v>
      </c>
      <c r="AP861" s="162" t="s">
        <v>19</v>
      </c>
      <c r="AQ861" s="162" t="s">
        <v>19</v>
      </c>
      <c r="AR861" s="162" t="s">
        <v>19</v>
      </c>
      <c r="AS861" s="162" t="s">
        <v>19</v>
      </c>
      <c r="AT861" s="162" t="s">
        <v>19</v>
      </c>
      <c r="AU861" s="162" t="s">
        <v>19</v>
      </c>
      <c r="AV861" s="162" t="s">
        <v>19</v>
      </c>
      <c r="AW861" s="162" t="s">
        <v>19</v>
      </c>
      <c r="AX861" s="154">
        <v>3.4</v>
      </c>
      <c r="AY861" s="162" t="s">
        <v>19</v>
      </c>
      <c r="AZ861" s="162" t="s">
        <v>19</v>
      </c>
      <c r="BA861" s="162" t="s">
        <v>19</v>
      </c>
      <c r="BB861" s="162" t="s">
        <v>19</v>
      </c>
      <c r="BC861" s="162" t="s">
        <v>19</v>
      </c>
      <c r="BD861" s="192"/>
      <c r="BE861" s="192" t="s">
        <v>19</v>
      </c>
      <c r="BF861" s="192" t="s">
        <v>19</v>
      </c>
      <c r="BG861" s="192" t="s">
        <v>19</v>
      </c>
      <c r="BH861" s="192" t="s">
        <v>19</v>
      </c>
      <c r="BI861" s="192" t="s">
        <v>19</v>
      </c>
      <c r="BJ861" s="192"/>
      <c r="BK861" s="192" t="s">
        <v>19</v>
      </c>
      <c r="BL861" s="192" t="s">
        <v>19</v>
      </c>
      <c r="BM861" s="192" t="s">
        <v>19</v>
      </c>
      <c r="BN861" s="192" t="s">
        <v>19</v>
      </c>
      <c r="BO861" s="192" t="s">
        <v>19</v>
      </c>
      <c r="BP861" s="194"/>
      <c r="BQ861" s="192" t="s">
        <v>19</v>
      </c>
      <c r="BR861" s="192" t="s">
        <v>19</v>
      </c>
      <c r="BS861" s="192" t="s">
        <v>3276</v>
      </c>
      <c r="BT861" s="192" t="s">
        <v>19</v>
      </c>
      <c r="BU861" s="195" t="b">
        <v>0</v>
      </c>
      <c r="BV861" s="195" t="b">
        <v>0</v>
      </c>
      <c r="BW861" s="195" t="b">
        <v>0</v>
      </c>
      <c r="BX861" s="193">
        <v>190.5</v>
      </c>
      <c r="BY861" s="197">
        <v>0.0075</v>
      </c>
      <c r="BZ861" s="193">
        <v>139364.0</v>
      </c>
      <c r="CA861" s="193">
        <v>166.0</v>
      </c>
      <c r="CB861" s="192" t="s">
        <v>19</v>
      </c>
      <c r="CJ861" s="192"/>
      <c r="CK861" s="192"/>
      <c r="CL861" s="193">
        <v>0.0</v>
      </c>
      <c r="CM861" s="192"/>
      <c r="CN861" s="192"/>
      <c r="CO861" s="192"/>
      <c r="CP861" s="192"/>
      <c r="CQ861" s="192"/>
      <c r="CR861" s="192"/>
      <c r="CS861" s="192"/>
      <c r="CT861" s="192" t="s">
        <v>3294</v>
      </c>
    </row>
    <row r="862">
      <c r="A862" s="7" t="s">
        <v>3978</v>
      </c>
      <c r="B862" s="132" t="b">
        <v>1</v>
      </c>
      <c r="C862" s="162"/>
      <c r="D862" s="163" t="s">
        <v>3979</v>
      </c>
      <c r="E862" s="67" t="s">
        <v>350</v>
      </c>
      <c r="F862" s="133" t="s">
        <v>3266</v>
      </c>
      <c r="G862" s="162" t="s">
        <v>3980</v>
      </c>
      <c r="H862" s="162" t="s">
        <v>3981</v>
      </c>
      <c r="I862" s="7"/>
      <c r="J862" s="7"/>
      <c r="K862" s="7" t="s">
        <v>19</v>
      </c>
      <c r="L862" s="7" t="s">
        <v>19</v>
      </c>
      <c r="M862" s="7" t="s">
        <v>560</v>
      </c>
      <c r="N862" s="7" t="str">
        <f t="shared" si="5"/>
        <v>FALSE</v>
      </c>
      <c r="O862" s="162" t="s">
        <v>16</v>
      </c>
      <c r="P862" s="162" t="s">
        <v>16</v>
      </c>
      <c r="Q862" s="162" t="s">
        <v>16</v>
      </c>
      <c r="R862" s="162" t="s">
        <v>559</v>
      </c>
      <c r="S862" s="162" t="s">
        <v>1588</v>
      </c>
      <c r="T862" s="198">
        <v>41.84968278</v>
      </c>
      <c r="U862" s="199">
        <v>-83.19036052</v>
      </c>
      <c r="V862" s="191" t="s">
        <v>3961</v>
      </c>
      <c r="W862" s="192" t="s">
        <v>19</v>
      </c>
      <c r="X862" s="192" t="s">
        <v>805</v>
      </c>
      <c r="Y862" s="192" t="s">
        <v>19</v>
      </c>
      <c r="Z862" s="192" t="s">
        <v>879</v>
      </c>
      <c r="AA862" s="192" t="s">
        <v>880</v>
      </c>
      <c r="AB862" s="193">
        <v>2.5</v>
      </c>
      <c r="AC862" s="192" t="s">
        <v>16</v>
      </c>
      <c r="AD862" s="193"/>
      <c r="AE862" s="192" t="s">
        <v>16</v>
      </c>
      <c r="AF862" s="193">
        <v>5.0</v>
      </c>
      <c r="AG862" s="192" t="s">
        <v>19</v>
      </c>
      <c r="AH862" s="193">
        <v>24.79</v>
      </c>
      <c r="AI862" s="192" t="s">
        <v>19</v>
      </c>
      <c r="AJ862" s="192" t="s">
        <v>19</v>
      </c>
      <c r="AK862" s="192"/>
      <c r="AL862" s="192" t="s">
        <v>19</v>
      </c>
      <c r="AM862" s="162" t="s">
        <v>19</v>
      </c>
      <c r="AN862" s="162" t="s">
        <v>19</v>
      </c>
      <c r="AO862" s="154">
        <v>8.29</v>
      </c>
      <c r="AP862" s="162" t="s">
        <v>19</v>
      </c>
      <c r="AQ862" s="162" t="s">
        <v>19</v>
      </c>
      <c r="AR862" s="162" t="s">
        <v>19</v>
      </c>
      <c r="AS862" s="162" t="s">
        <v>19</v>
      </c>
      <c r="AT862" s="162" t="s">
        <v>19</v>
      </c>
      <c r="AU862" s="162" t="s">
        <v>19</v>
      </c>
      <c r="AV862" s="162" t="s">
        <v>19</v>
      </c>
      <c r="AW862" s="162" t="s">
        <v>19</v>
      </c>
      <c r="AX862" s="154">
        <v>3.4</v>
      </c>
      <c r="AY862" s="162" t="s">
        <v>19</v>
      </c>
      <c r="AZ862" s="162" t="s">
        <v>19</v>
      </c>
      <c r="BA862" s="162" t="s">
        <v>19</v>
      </c>
      <c r="BB862" s="162" t="s">
        <v>19</v>
      </c>
      <c r="BC862" s="162" t="s">
        <v>19</v>
      </c>
      <c r="BD862" s="192"/>
      <c r="BE862" s="192" t="s">
        <v>19</v>
      </c>
      <c r="BF862" s="192" t="s">
        <v>19</v>
      </c>
      <c r="BG862" s="192" t="s">
        <v>19</v>
      </c>
      <c r="BH862" s="192" t="s">
        <v>19</v>
      </c>
      <c r="BI862" s="192" t="s">
        <v>19</v>
      </c>
      <c r="BJ862" s="192"/>
      <c r="BK862" s="192" t="s">
        <v>19</v>
      </c>
      <c r="BL862" s="192" t="s">
        <v>19</v>
      </c>
      <c r="BM862" s="192" t="s">
        <v>19</v>
      </c>
      <c r="BN862" s="192" t="s">
        <v>19</v>
      </c>
      <c r="BO862" s="192" t="s">
        <v>19</v>
      </c>
      <c r="BP862" s="194"/>
      <c r="BQ862" s="192" t="s">
        <v>19</v>
      </c>
      <c r="BR862" s="192" t="s">
        <v>19</v>
      </c>
      <c r="BS862" s="192" t="s">
        <v>3276</v>
      </c>
      <c r="BT862" s="192" t="s">
        <v>19</v>
      </c>
      <c r="BU862" s="195" t="b">
        <v>0</v>
      </c>
      <c r="BV862" s="195" t="b">
        <v>0</v>
      </c>
      <c r="BW862" s="195" t="b">
        <v>0</v>
      </c>
      <c r="BX862" s="193">
        <v>190.5</v>
      </c>
      <c r="BY862" s="197">
        <v>0.0075</v>
      </c>
      <c r="BZ862" s="193">
        <v>139364.0</v>
      </c>
      <c r="CA862" s="193">
        <v>166.0</v>
      </c>
      <c r="CB862" s="192" t="s">
        <v>19</v>
      </c>
      <c r="CJ862" s="192"/>
      <c r="CK862" s="192"/>
      <c r="CL862" s="193">
        <v>0.0</v>
      </c>
      <c r="CM862" s="192"/>
      <c r="CN862" s="192"/>
      <c r="CO862" s="192"/>
      <c r="CP862" s="192"/>
      <c r="CQ862" s="192"/>
      <c r="CR862" s="192"/>
      <c r="CS862" s="192"/>
      <c r="CT862" s="192" t="s">
        <v>3286</v>
      </c>
    </row>
    <row r="863">
      <c r="A863" s="7" t="s">
        <v>3982</v>
      </c>
      <c r="B863" s="132" t="b">
        <v>1</v>
      </c>
      <c r="C863" s="162"/>
      <c r="D863" s="163" t="s">
        <v>3983</v>
      </c>
      <c r="E863" s="67" t="s">
        <v>350</v>
      </c>
      <c r="F863" s="133" t="s">
        <v>3266</v>
      </c>
      <c r="G863" s="162" t="s">
        <v>3984</v>
      </c>
      <c r="H863" s="162" t="s">
        <v>3985</v>
      </c>
      <c r="I863" s="7"/>
      <c r="J863" s="7"/>
      <c r="K863" s="7" t="s">
        <v>19</v>
      </c>
      <c r="L863" s="7" t="s">
        <v>19</v>
      </c>
      <c r="M863" s="7" t="s">
        <v>799</v>
      </c>
      <c r="N863" s="7" t="str">
        <f t="shared" si="5"/>
        <v>FALSE</v>
      </c>
      <c r="O863" s="162" t="s">
        <v>488</v>
      </c>
      <c r="P863" s="162" t="s">
        <v>3269</v>
      </c>
      <c r="Q863" s="162" t="s">
        <v>1823</v>
      </c>
      <c r="R863" s="162" t="s">
        <v>16</v>
      </c>
      <c r="S863" s="162" t="s">
        <v>16</v>
      </c>
      <c r="T863" s="189" t="s">
        <v>16</v>
      </c>
      <c r="U863" s="190" t="s">
        <v>16</v>
      </c>
      <c r="V863" s="191" t="s">
        <v>3986</v>
      </c>
      <c r="W863" s="192" t="s">
        <v>19</v>
      </c>
      <c r="X863" s="192" t="s">
        <v>16</v>
      </c>
      <c r="Y863" s="192" t="s">
        <v>19</v>
      </c>
      <c r="Z863" s="192" t="s">
        <v>16</v>
      </c>
      <c r="AA863" s="192" t="s">
        <v>880</v>
      </c>
      <c r="AB863" s="192" t="s">
        <v>16</v>
      </c>
      <c r="AC863" s="192" t="s">
        <v>16</v>
      </c>
      <c r="AD863" s="192"/>
      <c r="AE863" s="193">
        <v>5.0</v>
      </c>
      <c r="AF863" s="193">
        <v>0.22</v>
      </c>
      <c r="AG863" s="192" t="s">
        <v>16</v>
      </c>
      <c r="AH863" s="192" t="s">
        <v>16</v>
      </c>
      <c r="AI863" s="192" t="s">
        <v>16</v>
      </c>
      <c r="AJ863" s="192" t="s">
        <v>16</v>
      </c>
      <c r="AK863" s="192"/>
      <c r="AL863" s="192" t="s">
        <v>16</v>
      </c>
      <c r="AM863" s="162" t="s">
        <v>16</v>
      </c>
      <c r="AN863" s="162" t="s">
        <v>16</v>
      </c>
      <c r="AO863" s="162" t="s">
        <v>16</v>
      </c>
      <c r="AP863" s="162" t="s">
        <v>16</v>
      </c>
      <c r="AQ863" s="162" t="s">
        <v>16</v>
      </c>
      <c r="AR863" s="162" t="s">
        <v>16</v>
      </c>
      <c r="AS863" s="162" t="s">
        <v>16</v>
      </c>
      <c r="AT863" s="162" t="s">
        <v>16</v>
      </c>
      <c r="AU863" s="162" t="s">
        <v>16</v>
      </c>
      <c r="AV863" s="162" t="s">
        <v>16</v>
      </c>
      <c r="AW863" s="162" t="s">
        <v>16</v>
      </c>
      <c r="AX863" s="162" t="s">
        <v>16</v>
      </c>
      <c r="AY863" s="162" t="s">
        <v>16</v>
      </c>
      <c r="AZ863" s="162" t="s">
        <v>16</v>
      </c>
      <c r="BA863" s="162" t="s">
        <v>16</v>
      </c>
      <c r="BB863" s="162" t="s">
        <v>16</v>
      </c>
      <c r="BC863" s="162" t="s">
        <v>16</v>
      </c>
      <c r="BD863" s="192"/>
      <c r="BE863" s="192" t="s">
        <v>16</v>
      </c>
      <c r="BF863" s="192" t="s">
        <v>16</v>
      </c>
      <c r="BG863" s="192" t="s">
        <v>16</v>
      </c>
      <c r="BH863" s="192" t="s">
        <v>16</v>
      </c>
      <c r="BI863" s="192" t="s">
        <v>16</v>
      </c>
      <c r="BJ863" s="192"/>
      <c r="BK863" s="192" t="s">
        <v>16</v>
      </c>
      <c r="BL863" s="192" t="s">
        <v>16</v>
      </c>
      <c r="BM863" s="192" t="s">
        <v>16</v>
      </c>
      <c r="BN863" s="192" t="s">
        <v>16</v>
      </c>
      <c r="BO863" s="192" t="s">
        <v>16</v>
      </c>
      <c r="BP863" s="194"/>
      <c r="BQ863" s="192" t="s">
        <v>16</v>
      </c>
      <c r="BR863" s="192" t="s">
        <v>16</v>
      </c>
      <c r="BS863" s="192" t="s">
        <v>3276</v>
      </c>
      <c r="BT863" s="192" t="s">
        <v>19</v>
      </c>
      <c r="BU863" s="195" t="b">
        <v>0</v>
      </c>
      <c r="BV863" s="195" t="b">
        <v>1</v>
      </c>
      <c r="BW863" s="195" t="b">
        <v>0</v>
      </c>
      <c r="BX863" s="193">
        <v>1000.0</v>
      </c>
      <c r="BY863" s="197">
        <v>0.02228009259259259</v>
      </c>
      <c r="BZ863" s="192" t="s">
        <v>19</v>
      </c>
      <c r="CA863" s="192" t="s">
        <v>19</v>
      </c>
      <c r="CB863" s="192" t="s">
        <v>19</v>
      </c>
      <c r="CJ863" s="192"/>
      <c r="CK863" s="192"/>
      <c r="CL863" s="192" t="s">
        <v>16</v>
      </c>
      <c r="CM863" s="192"/>
      <c r="CN863" s="192"/>
      <c r="CO863" s="192"/>
      <c r="CP863" s="192"/>
      <c r="CQ863" s="192"/>
      <c r="CR863" s="192"/>
      <c r="CS863" s="192"/>
      <c r="CT863" s="192" t="s">
        <v>3270</v>
      </c>
    </row>
    <row r="864">
      <c r="A864" s="7" t="s">
        <v>3987</v>
      </c>
      <c r="B864" s="132" t="b">
        <v>1</v>
      </c>
      <c r="C864" s="162"/>
      <c r="D864" s="163" t="s">
        <v>3988</v>
      </c>
      <c r="E864" s="67" t="s">
        <v>350</v>
      </c>
      <c r="F864" s="133" t="s">
        <v>3266</v>
      </c>
      <c r="G864" s="162" t="s">
        <v>3989</v>
      </c>
      <c r="H864" s="162" t="s">
        <v>3990</v>
      </c>
      <c r="I864" s="7"/>
      <c r="J864" s="7"/>
      <c r="K864" s="7" t="s">
        <v>19</v>
      </c>
      <c r="L864" s="7" t="s">
        <v>19</v>
      </c>
      <c r="M864" s="7" t="s">
        <v>799</v>
      </c>
      <c r="N864" s="7" t="str">
        <f t="shared" si="5"/>
        <v>FALSE</v>
      </c>
      <c r="O864" s="162" t="s">
        <v>488</v>
      </c>
      <c r="P864" s="162" t="s">
        <v>3269</v>
      </c>
      <c r="Q864" s="162" t="s">
        <v>1823</v>
      </c>
      <c r="R864" s="162" t="s">
        <v>16</v>
      </c>
      <c r="S864" s="162" t="s">
        <v>16</v>
      </c>
      <c r="T864" s="189" t="s">
        <v>16</v>
      </c>
      <c r="U864" s="190" t="s">
        <v>16</v>
      </c>
      <c r="V864" s="191" t="s">
        <v>3986</v>
      </c>
      <c r="W864" s="192" t="s">
        <v>19</v>
      </c>
      <c r="X864" s="192" t="s">
        <v>16</v>
      </c>
      <c r="Y864" s="192" t="s">
        <v>19</v>
      </c>
      <c r="Z864" s="192" t="s">
        <v>16</v>
      </c>
      <c r="AA864" s="192" t="s">
        <v>880</v>
      </c>
      <c r="AB864" s="192" t="s">
        <v>16</v>
      </c>
      <c r="AC864" s="192" t="s">
        <v>16</v>
      </c>
      <c r="AD864" s="192"/>
      <c r="AE864" s="192" t="s">
        <v>16</v>
      </c>
      <c r="AF864" s="193">
        <v>5.0</v>
      </c>
      <c r="AG864" s="192" t="s">
        <v>16</v>
      </c>
      <c r="AH864" s="192" t="s">
        <v>16</v>
      </c>
      <c r="AI864" s="192" t="s">
        <v>16</v>
      </c>
      <c r="AJ864" s="192" t="s">
        <v>16</v>
      </c>
      <c r="AK864" s="192"/>
      <c r="AL864" s="192" t="s">
        <v>16</v>
      </c>
      <c r="AM864" s="162" t="s">
        <v>16</v>
      </c>
      <c r="AN864" s="162" t="s">
        <v>16</v>
      </c>
      <c r="AO864" s="162" t="s">
        <v>16</v>
      </c>
      <c r="AP864" s="162" t="s">
        <v>16</v>
      </c>
      <c r="AQ864" s="162" t="s">
        <v>16</v>
      </c>
      <c r="AR864" s="162" t="s">
        <v>16</v>
      </c>
      <c r="AS864" s="162" t="s">
        <v>16</v>
      </c>
      <c r="AT864" s="162" t="s">
        <v>16</v>
      </c>
      <c r="AU864" s="162" t="s">
        <v>16</v>
      </c>
      <c r="AV864" s="162" t="s">
        <v>16</v>
      </c>
      <c r="AW864" s="162" t="s">
        <v>16</v>
      </c>
      <c r="AX864" s="162" t="s">
        <v>16</v>
      </c>
      <c r="AY864" s="162" t="s">
        <v>16</v>
      </c>
      <c r="AZ864" s="162" t="s">
        <v>16</v>
      </c>
      <c r="BA864" s="162" t="s">
        <v>16</v>
      </c>
      <c r="BB864" s="162" t="s">
        <v>16</v>
      </c>
      <c r="BC864" s="162" t="s">
        <v>16</v>
      </c>
      <c r="BD864" s="192"/>
      <c r="BE864" s="192" t="s">
        <v>16</v>
      </c>
      <c r="BF864" s="192" t="s">
        <v>16</v>
      </c>
      <c r="BG864" s="192" t="s">
        <v>16</v>
      </c>
      <c r="BH864" s="192" t="s">
        <v>16</v>
      </c>
      <c r="BI864" s="192" t="s">
        <v>16</v>
      </c>
      <c r="BJ864" s="192"/>
      <c r="BK864" s="192" t="s">
        <v>16</v>
      </c>
      <c r="BL864" s="192" t="s">
        <v>16</v>
      </c>
      <c r="BM864" s="192" t="s">
        <v>16</v>
      </c>
      <c r="BN864" s="192" t="s">
        <v>16</v>
      </c>
      <c r="BO864" s="192" t="s">
        <v>16</v>
      </c>
      <c r="BP864" s="194"/>
      <c r="BQ864" s="192" t="s">
        <v>16</v>
      </c>
      <c r="BR864" s="192" t="s">
        <v>16</v>
      </c>
      <c r="BS864" s="192" t="s">
        <v>3276</v>
      </c>
      <c r="BT864" s="192" t="s">
        <v>19</v>
      </c>
      <c r="BU864" s="195" t="b">
        <v>0</v>
      </c>
      <c r="BV864" s="195" t="b">
        <v>1</v>
      </c>
      <c r="BW864" s="195" t="b">
        <v>0</v>
      </c>
      <c r="BX864" s="193">
        <v>1000.0</v>
      </c>
      <c r="BY864" s="197">
        <v>0.02228009259259259</v>
      </c>
      <c r="BZ864" s="193">
        <v>8.0</v>
      </c>
      <c r="CA864" s="192" t="s">
        <v>19</v>
      </c>
      <c r="CB864" s="192" t="s">
        <v>19</v>
      </c>
      <c r="CJ864" s="192"/>
      <c r="CK864" s="192"/>
      <c r="CL864" s="192" t="s">
        <v>16</v>
      </c>
      <c r="CM864" s="192"/>
      <c r="CN864" s="192"/>
      <c r="CO864" s="192"/>
      <c r="CP864" s="192"/>
      <c r="CQ864" s="192"/>
      <c r="CR864" s="192"/>
      <c r="CS864" s="192"/>
      <c r="CT864" s="192" t="s">
        <v>3270</v>
      </c>
    </row>
    <row r="865">
      <c r="A865" s="7" t="s">
        <v>3991</v>
      </c>
      <c r="B865" s="132" t="b">
        <v>1</v>
      </c>
      <c r="C865" s="162"/>
      <c r="D865" s="163" t="s">
        <v>3992</v>
      </c>
      <c r="E865" s="67" t="s">
        <v>350</v>
      </c>
      <c r="F865" s="133" t="s">
        <v>3266</v>
      </c>
      <c r="G865" s="162" t="s">
        <v>3993</v>
      </c>
      <c r="H865" s="162" t="s">
        <v>3994</v>
      </c>
      <c r="I865" s="7"/>
      <c r="J865" s="7"/>
      <c r="K865" s="7" t="s">
        <v>19</v>
      </c>
      <c r="L865" s="7" t="s">
        <v>19</v>
      </c>
      <c r="M865" s="7" t="s">
        <v>799</v>
      </c>
      <c r="N865" s="7" t="str">
        <f t="shared" si="5"/>
        <v>FALSE</v>
      </c>
      <c r="O865" s="162" t="s">
        <v>488</v>
      </c>
      <c r="P865" s="162" t="s">
        <v>3269</v>
      </c>
      <c r="Q865" s="162" t="s">
        <v>1823</v>
      </c>
      <c r="R865" s="162" t="s">
        <v>16</v>
      </c>
      <c r="S865" s="162" t="s">
        <v>16</v>
      </c>
      <c r="T865" s="189" t="s">
        <v>16</v>
      </c>
      <c r="U865" s="190" t="s">
        <v>16</v>
      </c>
      <c r="V865" s="191" t="s">
        <v>3995</v>
      </c>
      <c r="W865" s="192" t="s">
        <v>19</v>
      </c>
      <c r="X865" s="192" t="s">
        <v>16</v>
      </c>
      <c r="Y865" s="192" t="s">
        <v>19</v>
      </c>
      <c r="Z865" s="192" t="s">
        <v>16</v>
      </c>
      <c r="AA865" s="192" t="s">
        <v>880</v>
      </c>
      <c r="AB865" s="192" t="s">
        <v>16</v>
      </c>
      <c r="AC865" s="192" t="s">
        <v>16</v>
      </c>
      <c r="AD865" s="192"/>
      <c r="AE865" s="193">
        <v>5.0</v>
      </c>
      <c r="AF865" s="193">
        <v>0.22</v>
      </c>
      <c r="AG865" s="192" t="s">
        <v>16</v>
      </c>
      <c r="AH865" s="192" t="s">
        <v>16</v>
      </c>
      <c r="AI865" s="192" t="s">
        <v>16</v>
      </c>
      <c r="AJ865" s="192" t="s">
        <v>16</v>
      </c>
      <c r="AK865" s="192"/>
      <c r="AL865" s="192" t="s">
        <v>16</v>
      </c>
      <c r="AM865" s="162" t="s">
        <v>16</v>
      </c>
      <c r="AN865" s="162" t="s">
        <v>16</v>
      </c>
      <c r="AO865" s="162" t="s">
        <v>16</v>
      </c>
      <c r="AP865" s="162" t="s">
        <v>16</v>
      </c>
      <c r="AQ865" s="162" t="s">
        <v>16</v>
      </c>
      <c r="AR865" s="162" t="s">
        <v>16</v>
      </c>
      <c r="AS865" s="162" t="s">
        <v>16</v>
      </c>
      <c r="AT865" s="162" t="s">
        <v>16</v>
      </c>
      <c r="AU865" s="162" t="s">
        <v>16</v>
      </c>
      <c r="AV865" s="162" t="s">
        <v>16</v>
      </c>
      <c r="AW865" s="162" t="s">
        <v>16</v>
      </c>
      <c r="AX865" s="162" t="s">
        <v>16</v>
      </c>
      <c r="AY865" s="162" t="s">
        <v>16</v>
      </c>
      <c r="AZ865" s="162" t="s">
        <v>16</v>
      </c>
      <c r="BA865" s="162" t="s">
        <v>16</v>
      </c>
      <c r="BB865" s="162" t="s">
        <v>16</v>
      </c>
      <c r="BC865" s="162" t="s">
        <v>16</v>
      </c>
      <c r="BD865" s="192"/>
      <c r="BE865" s="192" t="s">
        <v>16</v>
      </c>
      <c r="BF865" s="192" t="s">
        <v>16</v>
      </c>
      <c r="BG865" s="192" t="s">
        <v>16</v>
      </c>
      <c r="BH865" s="192" t="s">
        <v>16</v>
      </c>
      <c r="BI865" s="192" t="s">
        <v>16</v>
      </c>
      <c r="BJ865" s="192"/>
      <c r="BK865" s="192" t="s">
        <v>16</v>
      </c>
      <c r="BL865" s="192" t="s">
        <v>16</v>
      </c>
      <c r="BM865" s="192" t="s">
        <v>16</v>
      </c>
      <c r="BN865" s="192" t="s">
        <v>16</v>
      </c>
      <c r="BO865" s="192" t="s">
        <v>16</v>
      </c>
      <c r="BP865" s="194"/>
      <c r="BQ865" s="192" t="s">
        <v>16</v>
      </c>
      <c r="BR865" s="192" t="s">
        <v>16</v>
      </c>
      <c r="BS865" s="192" t="s">
        <v>3276</v>
      </c>
      <c r="BT865" s="192" t="s">
        <v>19</v>
      </c>
      <c r="BU865" s="195" t="b">
        <v>0</v>
      </c>
      <c r="BV865" s="195" t="b">
        <v>1</v>
      </c>
      <c r="BW865" s="195" t="b">
        <v>0</v>
      </c>
      <c r="BX865" s="193">
        <v>1000.0</v>
      </c>
      <c r="BY865" s="197">
        <v>0.022974537037037036</v>
      </c>
      <c r="BZ865" s="192" t="s">
        <v>19</v>
      </c>
      <c r="CA865" s="192" t="s">
        <v>19</v>
      </c>
      <c r="CB865" s="192" t="s">
        <v>19</v>
      </c>
      <c r="CJ865" s="192"/>
      <c r="CK865" s="192"/>
      <c r="CL865" s="192" t="s">
        <v>16</v>
      </c>
      <c r="CM865" s="192"/>
      <c r="CN865" s="192"/>
      <c r="CO865" s="192"/>
      <c r="CP865" s="192"/>
      <c r="CQ865" s="192"/>
      <c r="CR865" s="192"/>
      <c r="CS865" s="192"/>
      <c r="CT865" s="192" t="s">
        <v>3270</v>
      </c>
    </row>
    <row r="866">
      <c r="A866" s="7" t="s">
        <v>3996</v>
      </c>
      <c r="B866" s="132" t="b">
        <v>1</v>
      </c>
      <c r="C866" s="162"/>
      <c r="D866" s="163" t="s">
        <v>3997</v>
      </c>
      <c r="E866" s="67" t="s">
        <v>350</v>
      </c>
      <c r="F866" s="133" t="s">
        <v>3266</v>
      </c>
      <c r="G866" s="162" t="s">
        <v>3998</v>
      </c>
      <c r="H866" s="162" t="s">
        <v>3999</v>
      </c>
      <c r="I866" s="7"/>
      <c r="J866" s="7"/>
      <c r="K866" s="7" t="s">
        <v>19</v>
      </c>
      <c r="L866" s="7" t="s">
        <v>19</v>
      </c>
      <c r="M866" s="7" t="s">
        <v>799</v>
      </c>
      <c r="N866" s="7" t="str">
        <f t="shared" si="5"/>
        <v>FALSE</v>
      </c>
      <c r="O866" s="162" t="s">
        <v>3291</v>
      </c>
      <c r="P866" s="162" t="s">
        <v>3292</v>
      </c>
      <c r="Q866" s="162" t="s">
        <v>3293</v>
      </c>
      <c r="R866" s="162" t="s">
        <v>16</v>
      </c>
      <c r="S866" s="162" t="s">
        <v>16</v>
      </c>
      <c r="T866" s="189" t="s">
        <v>16</v>
      </c>
      <c r="U866" s="190" t="s">
        <v>16</v>
      </c>
      <c r="V866" s="191" t="s">
        <v>3995</v>
      </c>
      <c r="W866" s="192" t="s">
        <v>19</v>
      </c>
      <c r="X866" s="192" t="s">
        <v>16</v>
      </c>
      <c r="Y866" s="192" t="s">
        <v>19</v>
      </c>
      <c r="Z866" s="192" t="s">
        <v>16</v>
      </c>
      <c r="AA866" s="192" t="s">
        <v>880</v>
      </c>
      <c r="AB866" s="192" t="s">
        <v>16</v>
      </c>
      <c r="AC866" s="192" t="s">
        <v>16</v>
      </c>
      <c r="AD866" s="192"/>
      <c r="AE866" s="193">
        <v>5.0</v>
      </c>
      <c r="AF866" s="193">
        <v>0.22</v>
      </c>
      <c r="AG866" s="192" t="s">
        <v>16</v>
      </c>
      <c r="AH866" s="192" t="s">
        <v>16</v>
      </c>
      <c r="AI866" s="192" t="s">
        <v>16</v>
      </c>
      <c r="AJ866" s="192" t="s">
        <v>16</v>
      </c>
      <c r="AK866" s="192"/>
      <c r="AL866" s="192" t="s">
        <v>16</v>
      </c>
      <c r="AM866" s="162" t="s">
        <v>16</v>
      </c>
      <c r="AN866" s="162" t="s">
        <v>16</v>
      </c>
      <c r="AO866" s="162" t="s">
        <v>16</v>
      </c>
      <c r="AP866" s="162" t="s">
        <v>16</v>
      </c>
      <c r="AQ866" s="162" t="s">
        <v>16</v>
      </c>
      <c r="AR866" s="162" t="s">
        <v>16</v>
      </c>
      <c r="AS866" s="162" t="s">
        <v>16</v>
      </c>
      <c r="AT866" s="162" t="s">
        <v>16</v>
      </c>
      <c r="AU866" s="162" t="s">
        <v>16</v>
      </c>
      <c r="AV866" s="162" t="s">
        <v>16</v>
      </c>
      <c r="AW866" s="162" t="s">
        <v>16</v>
      </c>
      <c r="AX866" s="162" t="s">
        <v>16</v>
      </c>
      <c r="AY866" s="162" t="s">
        <v>16</v>
      </c>
      <c r="AZ866" s="162" t="s">
        <v>16</v>
      </c>
      <c r="BA866" s="162" t="s">
        <v>16</v>
      </c>
      <c r="BB866" s="162" t="s">
        <v>16</v>
      </c>
      <c r="BC866" s="162" t="s">
        <v>16</v>
      </c>
      <c r="BD866" s="192"/>
      <c r="BE866" s="192" t="s">
        <v>16</v>
      </c>
      <c r="BF866" s="192" t="s">
        <v>16</v>
      </c>
      <c r="BG866" s="192" t="s">
        <v>16</v>
      </c>
      <c r="BH866" s="192" t="s">
        <v>16</v>
      </c>
      <c r="BI866" s="192" t="s">
        <v>16</v>
      </c>
      <c r="BJ866" s="192"/>
      <c r="BK866" s="192" t="s">
        <v>16</v>
      </c>
      <c r="BL866" s="192" t="s">
        <v>16</v>
      </c>
      <c r="BM866" s="192" t="s">
        <v>16</v>
      </c>
      <c r="BN866" s="192" t="s">
        <v>16</v>
      </c>
      <c r="BO866" s="192" t="s">
        <v>16</v>
      </c>
      <c r="BP866" s="194"/>
      <c r="BQ866" s="192" t="s">
        <v>16</v>
      </c>
      <c r="BR866" s="192" t="s">
        <v>16</v>
      </c>
      <c r="BS866" s="192" t="s">
        <v>3276</v>
      </c>
      <c r="BT866" s="192" t="s">
        <v>19</v>
      </c>
      <c r="BU866" s="195" t="b">
        <v>0</v>
      </c>
      <c r="BV866" s="195" t="b">
        <v>1</v>
      </c>
      <c r="BW866" s="195" t="b">
        <v>0</v>
      </c>
      <c r="BX866" s="193">
        <v>1000.0</v>
      </c>
      <c r="BY866" s="197">
        <v>0.022974537037037036</v>
      </c>
      <c r="BZ866" s="192" t="s">
        <v>19</v>
      </c>
      <c r="CA866" s="192" t="s">
        <v>19</v>
      </c>
      <c r="CB866" s="192" t="s">
        <v>19</v>
      </c>
      <c r="CJ866" s="192"/>
      <c r="CK866" s="192"/>
      <c r="CL866" s="192" t="s">
        <v>16</v>
      </c>
      <c r="CM866" s="192"/>
      <c r="CN866" s="192"/>
      <c r="CO866" s="192"/>
      <c r="CP866" s="192"/>
      <c r="CQ866" s="192"/>
      <c r="CR866" s="192"/>
      <c r="CS866" s="192"/>
      <c r="CT866" s="192" t="s">
        <v>3294</v>
      </c>
    </row>
    <row r="867">
      <c r="A867" s="7" t="s">
        <v>4000</v>
      </c>
      <c r="B867" s="132" t="b">
        <v>1</v>
      </c>
      <c r="C867" s="162"/>
      <c r="D867" s="163" t="s">
        <v>4001</v>
      </c>
      <c r="E867" s="67" t="s">
        <v>350</v>
      </c>
      <c r="F867" s="133" t="s">
        <v>3266</v>
      </c>
      <c r="G867" s="162" t="s">
        <v>4002</v>
      </c>
      <c r="H867" s="162" t="s">
        <v>4003</v>
      </c>
      <c r="I867" s="7"/>
      <c r="J867" s="7"/>
      <c r="K867" s="7" t="s">
        <v>19</v>
      </c>
      <c r="L867" s="7" t="s">
        <v>19</v>
      </c>
      <c r="M867" s="7" t="s">
        <v>799</v>
      </c>
      <c r="N867" s="7" t="str">
        <f t="shared" si="5"/>
        <v>FALSE</v>
      </c>
      <c r="O867" s="162" t="s">
        <v>488</v>
      </c>
      <c r="P867" s="162" t="s">
        <v>3269</v>
      </c>
      <c r="Q867" s="162" t="s">
        <v>1823</v>
      </c>
      <c r="R867" s="162" t="s">
        <v>16</v>
      </c>
      <c r="S867" s="162" t="s">
        <v>16</v>
      </c>
      <c r="T867" s="189" t="s">
        <v>16</v>
      </c>
      <c r="U867" s="190" t="s">
        <v>16</v>
      </c>
      <c r="V867" s="191" t="s">
        <v>3995</v>
      </c>
      <c r="W867" s="192" t="s">
        <v>19</v>
      </c>
      <c r="X867" s="192" t="s">
        <v>16</v>
      </c>
      <c r="Y867" s="192" t="s">
        <v>19</v>
      </c>
      <c r="Z867" s="192" t="s">
        <v>16</v>
      </c>
      <c r="AA867" s="192" t="s">
        <v>880</v>
      </c>
      <c r="AB867" s="192" t="s">
        <v>16</v>
      </c>
      <c r="AC867" s="192" t="s">
        <v>16</v>
      </c>
      <c r="AD867" s="192"/>
      <c r="AE867" s="192" t="s">
        <v>16</v>
      </c>
      <c r="AF867" s="193">
        <v>5.0</v>
      </c>
      <c r="AG867" s="192" t="s">
        <v>16</v>
      </c>
      <c r="AH867" s="192" t="s">
        <v>16</v>
      </c>
      <c r="AI867" s="192" t="s">
        <v>16</v>
      </c>
      <c r="AJ867" s="192" t="s">
        <v>16</v>
      </c>
      <c r="AK867" s="192"/>
      <c r="AL867" s="192" t="s">
        <v>16</v>
      </c>
      <c r="AM867" s="162" t="s">
        <v>16</v>
      </c>
      <c r="AN867" s="162" t="s">
        <v>16</v>
      </c>
      <c r="AO867" s="162" t="s">
        <v>16</v>
      </c>
      <c r="AP867" s="162" t="s">
        <v>16</v>
      </c>
      <c r="AQ867" s="162" t="s">
        <v>16</v>
      </c>
      <c r="AR867" s="162" t="s">
        <v>16</v>
      </c>
      <c r="AS867" s="162" t="s">
        <v>16</v>
      </c>
      <c r="AT867" s="162" t="s">
        <v>16</v>
      </c>
      <c r="AU867" s="162" t="s">
        <v>16</v>
      </c>
      <c r="AV867" s="162" t="s">
        <v>16</v>
      </c>
      <c r="AW867" s="162" t="s">
        <v>16</v>
      </c>
      <c r="AX867" s="162" t="s">
        <v>16</v>
      </c>
      <c r="AY867" s="162" t="s">
        <v>16</v>
      </c>
      <c r="AZ867" s="162" t="s">
        <v>16</v>
      </c>
      <c r="BA867" s="162" t="s">
        <v>16</v>
      </c>
      <c r="BB867" s="162" t="s">
        <v>16</v>
      </c>
      <c r="BC867" s="162" t="s">
        <v>16</v>
      </c>
      <c r="BD867" s="192"/>
      <c r="BE867" s="192" t="s">
        <v>16</v>
      </c>
      <c r="BF867" s="192" t="s">
        <v>16</v>
      </c>
      <c r="BG867" s="192" t="s">
        <v>16</v>
      </c>
      <c r="BH867" s="192" t="s">
        <v>16</v>
      </c>
      <c r="BI867" s="192" t="s">
        <v>16</v>
      </c>
      <c r="BJ867" s="192"/>
      <c r="BK867" s="192" t="s">
        <v>16</v>
      </c>
      <c r="BL867" s="192" t="s">
        <v>16</v>
      </c>
      <c r="BM867" s="192" t="s">
        <v>16</v>
      </c>
      <c r="BN867" s="192" t="s">
        <v>16</v>
      </c>
      <c r="BO867" s="192" t="s">
        <v>16</v>
      </c>
      <c r="BP867" s="194"/>
      <c r="BQ867" s="192" t="s">
        <v>16</v>
      </c>
      <c r="BR867" s="192" t="s">
        <v>16</v>
      </c>
      <c r="BS867" s="192" t="s">
        <v>3276</v>
      </c>
      <c r="BT867" s="192" t="s">
        <v>19</v>
      </c>
      <c r="BU867" s="195" t="b">
        <v>0</v>
      </c>
      <c r="BV867" s="195" t="b">
        <v>1</v>
      </c>
      <c r="BW867" s="195" t="b">
        <v>0</v>
      </c>
      <c r="BX867" s="193">
        <v>1000.0</v>
      </c>
      <c r="BY867" s="197">
        <v>0.022974537037037036</v>
      </c>
      <c r="BZ867" s="193">
        <v>73.0</v>
      </c>
      <c r="CA867" s="192" t="s">
        <v>19</v>
      </c>
      <c r="CB867" s="192" t="s">
        <v>19</v>
      </c>
      <c r="CJ867" s="192"/>
      <c r="CK867" s="192"/>
      <c r="CL867" s="192" t="s">
        <v>16</v>
      </c>
      <c r="CM867" s="192"/>
      <c r="CN867" s="192"/>
      <c r="CO867" s="192"/>
      <c r="CP867" s="192"/>
      <c r="CQ867" s="192"/>
      <c r="CR867" s="192"/>
      <c r="CS867" s="192"/>
      <c r="CT867" s="192" t="s">
        <v>3270</v>
      </c>
    </row>
    <row r="868">
      <c r="A868" s="7" t="s">
        <v>4004</v>
      </c>
      <c r="B868" s="132" t="b">
        <v>1</v>
      </c>
      <c r="C868" s="162"/>
      <c r="D868" s="163" t="s">
        <v>4005</v>
      </c>
      <c r="E868" s="67" t="s">
        <v>350</v>
      </c>
      <c r="F868" s="133" t="s">
        <v>3266</v>
      </c>
      <c r="G868" s="162" t="s">
        <v>4006</v>
      </c>
      <c r="H868" s="162" t="s">
        <v>4007</v>
      </c>
      <c r="I868" s="7"/>
      <c r="J868" s="7"/>
      <c r="K868" s="7" t="s">
        <v>19</v>
      </c>
      <c r="L868" s="7" t="s">
        <v>19</v>
      </c>
      <c r="M868" s="7" t="s">
        <v>799</v>
      </c>
      <c r="N868" s="7" t="str">
        <f t="shared" si="5"/>
        <v>FALSE</v>
      </c>
      <c r="O868" s="162" t="s">
        <v>3291</v>
      </c>
      <c r="P868" s="162" t="s">
        <v>3292</v>
      </c>
      <c r="Q868" s="162" t="s">
        <v>3293</v>
      </c>
      <c r="R868" s="162" t="s">
        <v>16</v>
      </c>
      <c r="S868" s="162" t="s">
        <v>16</v>
      </c>
      <c r="T868" s="189" t="s">
        <v>16</v>
      </c>
      <c r="U868" s="190" t="s">
        <v>16</v>
      </c>
      <c r="V868" s="191" t="s">
        <v>3995</v>
      </c>
      <c r="W868" s="192" t="s">
        <v>19</v>
      </c>
      <c r="X868" s="192" t="s">
        <v>16</v>
      </c>
      <c r="Y868" s="192" t="s">
        <v>19</v>
      </c>
      <c r="Z868" s="192" t="s">
        <v>16</v>
      </c>
      <c r="AA868" s="192" t="s">
        <v>880</v>
      </c>
      <c r="AB868" s="192" t="s">
        <v>16</v>
      </c>
      <c r="AC868" s="192" t="s">
        <v>16</v>
      </c>
      <c r="AD868" s="192"/>
      <c r="AE868" s="192" t="s">
        <v>16</v>
      </c>
      <c r="AF868" s="193">
        <v>5.0</v>
      </c>
      <c r="AG868" s="192" t="s">
        <v>16</v>
      </c>
      <c r="AH868" s="192" t="s">
        <v>16</v>
      </c>
      <c r="AI868" s="192" t="s">
        <v>16</v>
      </c>
      <c r="AJ868" s="192" t="s">
        <v>16</v>
      </c>
      <c r="AK868" s="192"/>
      <c r="AL868" s="192" t="s">
        <v>16</v>
      </c>
      <c r="AM868" s="162" t="s">
        <v>16</v>
      </c>
      <c r="AN868" s="162" t="s">
        <v>16</v>
      </c>
      <c r="AO868" s="162" t="s">
        <v>16</v>
      </c>
      <c r="AP868" s="162" t="s">
        <v>16</v>
      </c>
      <c r="AQ868" s="162" t="s">
        <v>16</v>
      </c>
      <c r="AR868" s="162" t="s">
        <v>16</v>
      </c>
      <c r="AS868" s="162" t="s">
        <v>16</v>
      </c>
      <c r="AT868" s="162" t="s">
        <v>16</v>
      </c>
      <c r="AU868" s="162" t="s">
        <v>16</v>
      </c>
      <c r="AV868" s="162" t="s">
        <v>16</v>
      </c>
      <c r="AW868" s="162" t="s">
        <v>16</v>
      </c>
      <c r="AX868" s="162" t="s">
        <v>16</v>
      </c>
      <c r="AY868" s="162" t="s">
        <v>16</v>
      </c>
      <c r="AZ868" s="162" t="s">
        <v>16</v>
      </c>
      <c r="BA868" s="162" t="s">
        <v>16</v>
      </c>
      <c r="BB868" s="162" t="s">
        <v>16</v>
      </c>
      <c r="BC868" s="162" t="s">
        <v>16</v>
      </c>
      <c r="BD868" s="192"/>
      <c r="BE868" s="192" t="s">
        <v>16</v>
      </c>
      <c r="BF868" s="192" t="s">
        <v>16</v>
      </c>
      <c r="BG868" s="192" t="s">
        <v>16</v>
      </c>
      <c r="BH868" s="192" t="s">
        <v>16</v>
      </c>
      <c r="BI868" s="192" t="s">
        <v>16</v>
      </c>
      <c r="BJ868" s="192"/>
      <c r="BK868" s="192" t="s">
        <v>16</v>
      </c>
      <c r="BL868" s="192" t="s">
        <v>16</v>
      </c>
      <c r="BM868" s="192" t="s">
        <v>16</v>
      </c>
      <c r="BN868" s="192" t="s">
        <v>16</v>
      </c>
      <c r="BO868" s="192" t="s">
        <v>16</v>
      </c>
      <c r="BP868" s="194"/>
      <c r="BQ868" s="192" t="s">
        <v>16</v>
      </c>
      <c r="BR868" s="192" t="s">
        <v>16</v>
      </c>
      <c r="BS868" s="192" t="s">
        <v>3276</v>
      </c>
      <c r="BT868" s="192" t="s">
        <v>19</v>
      </c>
      <c r="BU868" s="195" t="b">
        <v>0</v>
      </c>
      <c r="BV868" s="195" t="b">
        <v>1</v>
      </c>
      <c r="BW868" s="195" t="b">
        <v>0</v>
      </c>
      <c r="BX868" s="193">
        <v>1000.0</v>
      </c>
      <c r="BY868" s="197">
        <v>0.022974537037037036</v>
      </c>
      <c r="BZ868" s="193">
        <v>73.0</v>
      </c>
      <c r="CA868" s="192" t="s">
        <v>19</v>
      </c>
      <c r="CB868" s="192" t="s">
        <v>19</v>
      </c>
      <c r="CJ868" s="192"/>
      <c r="CK868" s="192"/>
      <c r="CL868" s="192" t="s">
        <v>16</v>
      </c>
      <c r="CM868" s="192"/>
      <c r="CN868" s="192"/>
      <c r="CO868" s="192"/>
      <c r="CP868" s="192"/>
      <c r="CQ868" s="192"/>
      <c r="CR868" s="192"/>
      <c r="CS868" s="192"/>
      <c r="CT868" s="192" t="s">
        <v>3294</v>
      </c>
    </row>
    <row r="869">
      <c r="A869" s="7" t="s">
        <v>4008</v>
      </c>
      <c r="B869" s="132" t="b">
        <v>1</v>
      </c>
      <c r="C869" s="162"/>
      <c r="D869" s="163" t="s">
        <v>4009</v>
      </c>
      <c r="E869" s="67" t="s">
        <v>350</v>
      </c>
      <c r="F869" s="133" t="s">
        <v>3266</v>
      </c>
      <c r="G869" s="162" t="s">
        <v>4010</v>
      </c>
      <c r="H869" s="162" t="s">
        <v>4011</v>
      </c>
      <c r="I869" s="7"/>
      <c r="J869" s="7"/>
      <c r="K869" s="7" t="s">
        <v>19</v>
      </c>
      <c r="L869" s="7" t="s">
        <v>19</v>
      </c>
      <c r="M869" s="7" t="s">
        <v>799</v>
      </c>
      <c r="N869" s="7" t="str">
        <f t="shared" si="5"/>
        <v>FALSE</v>
      </c>
      <c r="O869" s="162" t="s">
        <v>488</v>
      </c>
      <c r="P869" s="162" t="s">
        <v>3269</v>
      </c>
      <c r="Q869" s="162" t="s">
        <v>1823</v>
      </c>
      <c r="R869" s="162" t="s">
        <v>559</v>
      </c>
      <c r="S869" s="162" t="s">
        <v>1588</v>
      </c>
      <c r="T869" s="198">
        <v>41.83755441</v>
      </c>
      <c r="U869" s="199">
        <v>-83.35222023</v>
      </c>
      <c r="V869" s="191" t="s">
        <v>4012</v>
      </c>
      <c r="W869" s="192" t="s">
        <v>19</v>
      </c>
      <c r="X869" s="192" t="s">
        <v>805</v>
      </c>
      <c r="Y869" s="192" t="s">
        <v>19</v>
      </c>
      <c r="Z869" s="192" t="s">
        <v>879</v>
      </c>
      <c r="AA869" s="192" t="s">
        <v>880</v>
      </c>
      <c r="AB869" s="193">
        <v>2.64</v>
      </c>
      <c r="AC869" s="192" t="s">
        <v>16</v>
      </c>
      <c r="AD869" s="193"/>
      <c r="AE869" s="193">
        <v>5.0</v>
      </c>
      <c r="AF869" s="193">
        <v>0.22</v>
      </c>
      <c r="AG869" s="192" t="s">
        <v>19</v>
      </c>
      <c r="AH869" s="193">
        <v>23.98</v>
      </c>
      <c r="AI869" s="192" t="s">
        <v>19</v>
      </c>
      <c r="AJ869" s="192" t="s">
        <v>19</v>
      </c>
      <c r="AK869" s="192"/>
      <c r="AL869" s="192" t="s">
        <v>19</v>
      </c>
      <c r="AM869" s="162" t="s">
        <v>19</v>
      </c>
      <c r="AN869" s="162" t="s">
        <v>19</v>
      </c>
      <c r="AO869" s="154">
        <v>8.99</v>
      </c>
      <c r="AP869" s="162" t="s">
        <v>19</v>
      </c>
      <c r="AQ869" s="162" t="s">
        <v>19</v>
      </c>
      <c r="AR869" s="162" t="s">
        <v>19</v>
      </c>
      <c r="AS869" s="162" t="s">
        <v>19</v>
      </c>
      <c r="AT869" s="162" t="s">
        <v>19</v>
      </c>
      <c r="AU869" s="162" t="s">
        <v>19</v>
      </c>
      <c r="AV869" s="162" t="s">
        <v>19</v>
      </c>
      <c r="AW869" s="162" t="s">
        <v>19</v>
      </c>
      <c r="AX869" s="154">
        <v>4.56</v>
      </c>
      <c r="AY869" s="162" t="s">
        <v>19</v>
      </c>
      <c r="AZ869" s="162" t="s">
        <v>19</v>
      </c>
      <c r="BA869" s="162" t="s">
        <v>19</v>
      </c>
      <c r="BB869" s="162" t="s">
        <v>19</v>
      </c>
      <c r="BC869" s="162" t="s">
        <v>19</v>
      </c>
      <c r="BD869" s="192"/>
      <c r="BE869" s="192" t="s">
        <v>19</v>
      </c>
      <c r="BF869" s="192" t="s">
        <v>19</v>
      </c>
      <c r="BG869" s="192" t="s">
        <v>19</v>
      </c>
      <c r="BH869" s="192" t="s">
        <v>19</v>
      </c>
      <c r="BI869" s="192" t="s">
        <v>19</v>
      </c>
      <c r="BJ869" s="192"/>
      <c r="BK869" s="192" t="s">
        <v>19</v>
      </c>
      <c r="BL869" s="192" t="s">
        <v>19</v>
      </c>
      <c r="BM869" s="192" t="s">
        <v>19</v>
      </c>
      <c r="BN869" s="192" t="s">
        <v>19</v>
      </c>
      <c r="BO869" s="192" t="s">
        <v>19</v>
      </c>
      <c r="BP869" s="194"/>
      <c r="BQ869" s="192" t="s">
        <v>19</v>
      </c>
      <c r="BR869" s="192" t="s">
        <v>19</v>
      </c>
      <c r="BS869" s="192" t="s">
        <v>3276</v>
      </c>
      <c r="BT869" s="192" t="s">
        <v>19</v>
      </c>
      <c r="BU869" s="195" t="b">
        <v>0</v>
      </c>
      <c r="BV869" s="195" t="b">
        <v>0</v>
      </c>
      <c r="BW869" s="195" t="b">
        <v>0</v>
      </c>
      <c r="BX869" s="193">
        <v>74.5</v>
      </c>
      <c r="BY869" s="197">
        <v>0.003125</v>
      </c>
      <c r="BZ869" s="192" t="s">
        <v>19</v>
      </c>
      <c r="CA869" s="192" t="s">
        <v>19</v>
      </c>
      <c r="CB869" s="192" t="s">
        <v>19</v>
      </c>
      <c r="CJ869" s="192"/>
      <c r="CK869" s="192"/>
      <c r="CL869" s="193">
        <v>16.84</v>
      </c>
      <c r="CM869" s="192"/>
      <c r="CN869" s="192"/>
      <c r="CO869" s="192"/>
      <c r="CP869" s="192"/>
      <c r="CQ869" s="192"/>
      <c r="CR869" s="192"/>
      <c r="CS869" s="192"/>
      <c r="CT869" s="192" t="s">
        <v>3270</v>
      </c>
    </row>
    <row r="870">
      <c r="A870" s="7" t="s">
        <v>4013</v>
      </c>
      <c r="B870" s="132" t="b">
        <v>1</v>
      </c>
      <c r="C870" s="162"/>
      <c r="D870" s="163" t="s">
        <v>4014</v>
      </c>
      <c r="E870" s="67" t="s">
        <v>350</v>
      </c>
      <c r="F870" s="133" t="s">
        <v>3266</v>
      </c>
      <c r="G870" s="162" t="s">
        <v>4015</v>
      </c>
      <c r="H870" s="162" t="s">
        <v>4016</v>
      </c>
      <c r="I870" s="7"/>
      <c r="J870" s="7"/>
      <c r="K870" s="7" t="s">
        <v>19</v>
      </c>
      <c r="L870" s="7" t="s">
        <v>19</v>
      </c>
      <c r="M870" s="7" t="s">
        <v>799</v>
      </c>
      <c r="N870" s="7" t="str">
        <f t="shared" si="5"/>
        <v>FALSE</v>
      </c>
      <c r="O870" s="162" t="s">
        <v>3291</v>
      </c>
      <c r="P870" s="162" t="s">
        <v>3292</v>
      </c>
      <c r="Q870" s="162" t="s">
        <v>3293</v>
      </c>
      <c r="R870" s="162" t="s">
        <v>559</v>
      </c>
      <c r="S870" s="162" t="s">
        <v>1588</v>
      </c>
      <c r="T870" s="198">
        <v>41.83755441</v>
      </c>
      <c r="U870" s="199">
        <v>-83.35222023</v>
      </c>
      <c r="V870" s="191" t="s">
        <v>4012</v>
      </c>
      <c r="W870" s="192" t="s">
        <v>19</v>
      </c>
      <c r="X870" s="192" t="s">
        <v>805</v>
      </c>
      <c r="Y870" s="192" t="s">
        <v>19</v>
      </c>
      <c r="Z870" s="192" t="s">
        <v>879</v>
      </c>
      <c r="AA870" s="192" t="s">
        <v>880</v>
      </c>
      <c r="AB870" s="193">
        <v>2.64</v>
      </c>
      <c r="AC870" s="192" t="s">
        <v>16</v>
      </c>
      <c r="AD870" s="193"/>
      <c r="AE870" s="193">
        <v>5.0</v>
      </c>
      <c r="AF870" s="193">
        <v>0.22</v>
      </c>
      <c r="AG870" s="192" t="s">
        <v>19</v>
      </c>
      <c r="AH870" s="193">
        <v>23.98</v>
      </c>
      <c r="AI870" s="192" t="s">
        <v>19</v>
      </c>
      <c r="AJ870" s="192" t="s">
        <v>19</v>
      </c>
      <c r="AK870" s="192"/>
      <c r="AL870" s="192" t="s">
        <v>19</v>
      </c>
      <c r="AM870" s="162" t="s">
        <v>19</v>
      </c>
      <c r="AN870" s="162" t="s">
        <v>19</v>
      </c>
      <c r="AO870" s="154">
        <v>8.99</v>
      </c>
      <c r="AP870" s="162" t="s">
        <v>19</v>
      </c>
      <c r="AQ870" s="162" t="s">
        <v>19</v>
      </c>
      <c r="AR870" s="162" t="s">
        <v>19</v>
      </c>
      <c r="AS870" s="162" t="s">
        <v>19</v>
      </c>
      <c r="AT870" s="162" t="s">
        <v>19</v>
      </c>
      <c r="AU870" s="162" t="s">
        <v>19</v>
      </c>
      <c r="AV870" s="162" t="s">
        <v>19</v>
      </c>
      <c r="AW870" s="162" t="s">
        <v>19</v>
      </c>
      <c r="AX870" s="154">
        <v>4.56</v>
      </c>
      <c r="AY870" s="162" t="s">
        <v>19</v>
      </c>
      <c r="AZ870" s="162" t="s">
        <v>19</v>
      </c>
      <c r="BA870" s="162" t="s">
        <v>19</v>
      </c>
      <c r="BB870" s="162" t="s">
        <v>19</v>
      </c>
      <c r="BC870" s="162" t="s">
        <v>19</v>
      </c>
      <c r="BD870" s="192"/>
      <c r="BE870" s="192" t="s">
        <v>19</v>
      </c>
      <c r="BF870" s="192" t="s">
        <v>19</v>
      </c>
      <c r="BG870" s="192" t="s">
        <v>19</v>
      </c>
      <c r="BH870" s="192" t="s">
        <v>19</v>
      </c>
      <c r="BI870" s="192" t="s">
        <v>19</v>
      </c>
      <c r="BJ870" s="192"/>
      <c r="BK870" s="192" t="s">
        <v>19</v>
      </c>
      <c r="BL870" s="192" t="s">
        <v>19</v>
      </c>
      <c r="BM870" s="192" t="s">
        <v>19</v>
      </c>
      <c r="BN870" s="192" t="s">
        <v>19</v>
      </c>
      <c r="BO870" s="192" t="s">
        <v>19</v>
      </c>
      <c r="BP870" s="194"/>
      <c r="BQ870" s="192" t="s">
        <v>19</v>
      </c>
      <c r="BR870" s="192" t="s">
        <v>19</v>
      </c>
      <c r="BS870" s="192" t="s">
        <v>3276</v>
      </c>
      <c r="BT870" s="192" t="s">
        <v>19</v>
      </c>
      <c r="BU870" s="195" t="b">
        <v>0</v>
      </c>
      <c r="BV870" s="195" t="b">
        <v>0</v>
      </c>
      <c r="BW870" s="195" t="b">
        <v>0</v>
      </c>
      <c r="BX870" s="193">
        <v>74.5</v>
      </c>
      <c r="BY870" s="197">
        <v>0.003125</v>
      </c>
      <c r="BZ870" s="192" t="s">
        <v>19</v>
      </c>
      <c r="CA870" s="192" t="s">
        <v>19</v>
      </c>
      <c r="CB870" s="192" t="s">
        <v>19</v>
      </c>
      <c r="CJ870" s="192"/>
      <c r="CK870" s="192"/>
      <c r="CL870" s="193">
        <v>16.84</v>
      </c>
      <c r="CM870" s="192"/>
      <c r="CN870" s="192"/>
      <c r="CO870" s="192"/>
      <c r="CP870" s="192"/>
      <c r="CQ870" s="192"/>
      <c r="CR870" s="192"/>
      <c r="CS870" s="192"/>
      <c r="CT870" s="192" t="s">
        <v>3294</v>
      </c>
    </row>
    <row r="871">
      <c r="A871" s="7" t="s">
        <v>4017</v>
      </c>
      <c r="B871" s="132" t="b">
        <v>1</v>
      </c>
      <c r="C871" s="162"/>
      <c r="D871" s="163" t="s">
        <v>4018</v>
      </c>
      <c r="E871" s="67" t="s">
        <v>350</v>
      </c>
      <c r="F871" s="133" t="s">
        <v>3266</v>
      </c>
      <c r="G871" s="162" t="s">
        <v>4019</v>
      </c>
      <c r="H871" s="162" t="s">
        <v>4020</v>
      </c>
      <c r="I871" s="7"/>
      <c r="J871" s="7"/>
      <c r="K871" s="7" t="s">
        <v>19</v>
      </c>
      <c r="L871" s="7" t="s">
        <v>19</v>
      </c>
      <c r="M871" s="7" t="s">
        <v>560</v>
      </c>
      <c r="N871" s="7" t="str">
        <f t="shared" si="5"/>
        <v>FALSE</v>
      </c>
      <c r="O871" s="162" t="s">
        <v>16</v>
      </c>
      <c r="P871" s="162" t="s">
        <v>16</v>
      </c>
      <c r="Q871" s="162" t="s">
        <v>16</v>
      </c>
      <c r="R871" s="162" t="s">
        <v>559</v>
      </c>
      <c r="S871" s="162" t="s">
        <v>1588</v>
      </c>
      <c r="T871" s="198">
        <v>41.83755441</v>
      </c>
      <c r="U871" s="199">
        <v>-83.35222023</v>
      </c>
      <c r="V871" s="191" t="s">
        <v>4012</v>
      </c>
      <c r="W871" s="192" t="s">
        <v>19</v>
      </c>
      <c r="X871" s="192" t="s">
        <v>805</v>
      </c>
      <c r="Y871" s="192" t="s">
        <v>19</v>
      </c>
      <c r="Z871" s="192" t="s">
        <v>879</v>
      </c>
      <c r="AA871" s="192" t="s">
        <v>880</v>
      </c>
      <c r="AB871" s="193">
        <v>2.64</v>
      </c>
      <c r="AC871" s="192" t="s">
        <v>16</v>
      </c>
      <c r="AD871" s="193"/>
      <c r="AE871" s="193">
        <v>5.0</v>
      </c>
      <c r="AF871" s="193">
        <v>0.22</v>
      </c>
      <c r="AG871" s="192" t="s">
        <v>19</v>
      </c>
      <c r="AH871" s="193">
        <v>23.98</v>
      </c>
      <c r="AI871" s="192" t="s">
        <v>19</v>
      </c>
      <c r="AJ871" s="192" t="s">
        <v>19</v>
      </c>
      <c r="AK871" s="192"/>
      <c r="AL871" s="192" t="s">
        <v>19</v>
      </c>
      <c r="AM871" s="162" t="s">
        <v>19</v>
      </c>
      <c r="AN871" s="162" t="s">
        <v>19</v>
      </c>
      <c r="AO871" s="154">
        <v>8.99</v>
      </c>
      <c r="AP871" s="162" t="s">
        <v>19</v>
      </c>
      <c r="AQ871" s="162" t="s">
        <v>19</v>
      </c>
      <c r="AR871" s="162" t="s">
        <v>19</v>
      </c>
      <c r="AS871" s="162" t="s">
        <v>19</v>
      </c>
      <c r="AT871" s="162" t="s">
        <v>19</v>
      </c>
      <c r="AU871" s="162" t="s">
        <v>19</v>
      </c>
      <c r="AV871" s="162" t="s">
        <v>19</v>
      </c>
      <c r="AW871" s="162" t="s">
        <v>19</v>
      </c>
      <c r="AX871" s="154">
        <v>4.56</v>
      </c>
      <c r="AY871" s="162" t="s">
        <v>19</v>
      </c>
      <c r="AZ871" s="162" t="s">
        <v>19</v>
      </c>
      <c r="BA871" s="162" t="s">
        <v>19</v>
      </c>
      <c r="BB871" s="162" t="s">
        <v>19</v>
      </c>
      <c r="BC871" s="162" t="s">
        <v>19</v>
      </c>
      <c r="BD871" s="192"/>
      <c r="BE871" s="192" t="s">
        <v>19</v>
      </c>
      <c r="BF871" s="192" t="s">
        <v>19</v>
      </c>
      <c r="BG871" s="192" t="s">
        <v>19</v>
      </c>
      <c r="BH871" s="192" t="s">
        <v>19</v>
      </c>
      <c r="BI871" s="192" t="s">
        <v>19</v>
      </c>
      <c r="BJ871" s="192"/>
      <c r="BK871" s="192" t="s">
        <v>19</v>
      </c>
      <c r="BL871" s="192" t="s">
        <v>19</v>
      </c>
      <c r="BM871" s="192" t="s">
        <v>19</v>
      </c>
      <c r="BN871" s="192" t="s">
        <v>19</v>
      </c>
      <c r="BO871" s="192" t="s">
        <v>19</v>
      </c>
      <c r="BP871" s="194"/>
      <c r="BQ871" s="192" t="s">
        <v>19</v>
      </c>
      <c r="BR871" s="192" t="s">
        <v>19</v>
      </c>
      <c r="BS871" s="192" t="s">
        <v>3276</v>
      </c>
      <c r="BT871" s="192" t="s">
        <v>19</v>
      </c>
      <c r="BU871" s="195" t="b">
        <v>0</v>
      </c>
      <c r="BV871" s="195" t="b">
        <v>0</v>
      </c>
      <c r="BW871" s="195" t="b">
        <v>0</v>
      </c>
      <c r="BX871" s="193">
        <v>74.5</v>
      </c>
      <c r="BY871" s="197">
        <v>0.003125</v>
      </c>
      <c r="BZ871" s="192" t="s">
        <v>19</v>
      </c>
      <c r="CA871" s="192" t="s">
        <v>19</v>
      </c>
      <c r="CB871" s="192" t="s">
        <v>19</v>
      </c>
      <c r="CJ871" s="192"/>
      <c r="CK871" s="192"/>
      <c r="CL871" s="193">
        <v>16.84</v>
      </c>
      <c r="CM871" s="192"/>
      <c r="CN871" s="192"/>
      <c r="CO871" s="192"/>
      <c r="CP871" s="192"/>
      <c r="CQ871" s="192"/>
      <c r="CR871" s="192"/>
      <c r="CS871" s="192"/>
      <c r="CT871" s="192" t="s">
        <v>3286</v>
      </c>
    </row>
    <row r="872">
      <c r="A872" s="7" t="s">
        <v>4021</v>
      </c>
      <c r="B872" s="132" t="b">
        <v>1</v>
      </c>
      <c r="C872" s="162"/>
      <c r="D872" s="163" t="s">
        <v>4022</v>
      </c>
      <c r="E872" s="67" t="s">
        <v>350</v>
      </c>
      <c r="F872" s="133" t="s">
        <v>3266</v>
      </c>
      <c r="G872" s="162" t="s">
        <v>4023</v>
      </c>
      <c r="H872" s="162" t="s">
        <v>4024</v>
      </c>
      <c r="I872" s="7"/>
      <c r="J872" s="7"/>
      <c r="K872" s="7" t="s">
        <v>19</v>
      </c>
      <c r="L872" s="7" t="s">
        <v>19</v>
      </c>
      <c r="M872" s="7" t="s">
        <v>799</v>
      </c>
      <c r="N872" s="7" t="str">
        <f t="shared" si="5"/>
        <v>FALSE</v>
      </c>
      <c r="O872" s="162" t="s">
        <v>488</v>
      </c>
      <c r="P872" s="162" t="s">
        <v>3269</v>
      </c>
      <c r="Q872" s="162" t="s">
        <v>1823</v>
      </c>
      <c r="R872" s="162" t="s">
        <v>559</v>
      </c>
      <c r="S872" s="162" t="s">
        <v>1588</v>
      </c>
      <c r="T872" s="198">
        <v>41.83755441</v>
      </c>
      <c r="U872" s="199">
        <v>-83.35222023</v>
      </c>
      <c r="V872" s="191" t="s">
        <v>4012</v>
      </c>
      <c r="W872" s="192" t="s">
        <v>19</v>
      </c>
      <c r="X872" s="192" t="s">
        <v>805</v>
      </c>
      <c r="Y872" s="192" t="s">
        <v>19</v>
      </c>
      <c r="Z872" s="192" t="s">
        <v>879</v>
      </c>
      <c r="AA872" s="192" t="s">
        <v>880</v>
      </c>
      <c r="AB872" s="193">
        <v>2.64</v>
      </c>
      <c r="AC872" s="192" t="s">
        <v>16</v>
      </c>
      <c r="AD872" s="193"/>
      <c r="AE872" s="192" t="s">
        <v>16</v>
      </c>
      <c r="AF872" s="193">
        <v>5.0</v>
      </c>
      <c r="AG872" s="192" t="s">
        <v>19</v>
      </c>
      <c r="AH872" s="193">
        <v>23.98</v>
      </c>
      <c r="AI872" s="192" t="s">
        <v>19</v>
      </c>
      <c r="AJ872" s="192" t="s">
        <v>19</v>
      </c>
      <c r="AK872" s="192"/>
      <c r="AL872" s="192" t="s">
        <v>19</v>
      </c>
      <c r="AM872" s="162" t="s">
        <v>19</v>
      </c>
      <c r="AN872" s="162" t="s">
        <v>19</v>
      </c>
      <c r="AO872" s="154">
        <v>8.99</v>
      </c>
      <c r="AP872" s="162" t="s">
        <v>19</v>
      </c>
      <c r="AQ872" s="162" t="s">
        <v>19</v>
      </c>
      <c r="AR872" s="162" t="s">
        <v>19</v>
      </c>
      <c r="AS872" s="162" t="s">
        <v>19</v>
      </c>
      <c r="AT872" s="162" t="s">
        <v>19</v>
      </c>
      <c r="AU872" s="162" t="s">
        <v>19</v>
      </c>
      <c r="AV872" s="162" t="s">
        <v>19</v>
      </c>
      <c r="AW872" s="162" t="s">
        <v>19</v>
      </c>
      <c r="AX872" s="154">
        <v>4.56</v>
      </c>
      <c r="AY872" s="162" t="s">
        <v>19</v>
      </c>
      <c r="AZ872" s="162" t="s">
        <v>19</v>
      </c>
      <c r="BA872" s="162" t="s">
        <v>19</v>
      </c>
      <c r="BB872" s="162" t="s">
        <v>19</v>
      </c>
      <c r="BC872" s="162" t="s">
        <v>19</v>
      </c>
      <c r="BD872" s="192"/>
      <c r="BE872" s="192" t="s">
        <v>19</v>
      </c>
      <c r="BF872" s="192" t="s">
        <v>19</v>
      </c>
      <c r="BG872" s="192" t="s">
        <v>19</v>
      </c>
      <c r="BH872" s="192" t="s">
        <v>19</v>
      </c>
      <c r="BI872" s="192" t="s">
        <v>19</v>
      </c>
      <c r="BJ872" s="192"/>
      <c r="BK872" s="192" t="s">
        <v>19</v>
      </c>
      <c r="BL872" s="192" t="s">
        <v>19</v>
      </c>
      <c r="BM872" s="192" t="s">
        <v>19</v>
      </c>
      <c r="BN872" s="192" t="s">
        <v>19</v>
      </c>
      <c r="BO872" s="192" t="s">
        <v>19</v>
      </c>
      <c r="BP872" s="194"/>
      <c r="BQ872" s="192" t="s">
        <v>19</v>
      </c>
      <c r="BR872" s="192" t="s">
        <v>19</v>
      </c>
      <c r="BS872" s="192" t="s">
        <v>3276</v>
      </c>
      <c r="BT872" s="192" t="s">
        <v>19</v>
      </c>
      <c r="BU872" s="195" t="b">
        <v>0</v>
      </c>
      <c r="BV872" s="195" t="b">
        <v>0</v>
      </c>
      <c r="BW872" s="195" t="b">
        <v>0</v>
      </c>
      <c r="BX872" s="193">
        <v>74.5</v>
      </c>
      <c r="BY872" s="197">
        <v>0.003125</v>
      </c>
      <c r="BZ872" s="193">
        <v>110270.0</v>
      </c>
      <c r="CA872" s="193">
        <v>141.0</v>
      </c>
      <c r="CB872" s="192" t="s">
        <v>19</v>
      </c>
      <c r="CJ872" s="192"/>
      <c r="CK872" s="192"/>
      <c r="CL872" s="193">
        <v>16.84</v>
      </c>
      <c r="CM872" s="192"/>
      <c r="CN872" s="192"/>
      <c r="CO872" s="192"/>
      <c r="CP872" s="192"/>
      <c r="CQ872" s="192"/>
      <c r="CR872" s="192"/>
      <c r="CS872" s="192"/>
      <c r="CT872" s="192" t="s">
        <v>3270</v>
      </c>
    </row>
    <row r="873">
      <c r="A873" s="7" t="s">
        <v>4025</v>
      </c>
      <c r="B873" s="132" t="b">
        <v>1</v>
      </c>
      <c r="C873" s="162"/>
      <c r="D873" s="163" t="s">
        <v>4026</v>
      </c>
      <c r="E873" s="67" t="s">
        <v>350</v>
      </c>
      <c r="F873" s="133" t="s">
        <v>3266</v>
      </c>
      <c r="G873" s="162" t="s">
        <v>4027</v>
      </c>
      <c r="H873" s="162" t="s">
        <v>4028</v>
      </c>
      <c r="I873" s="7"/>
      <c r="J873" s="7"/>
      <c r="K873" s="7" t="s">
        <v>19</v>
      </c>
      <c r="L873" s="7" t="s">
        <v>19</v>
      </c>
      <c r="M873" s="7" t="s">
        <v>799</v>
      </c>
      <c r="N873" s="7" t="str">
        <f t="shared" si="5"/>
        <v>FALSE</v>
      </c>
      <c r="O873" s="162" t="s">
        <v>3291</v>
      </c>
      <c r="P873" s="162" t="s">
        <v>3292</v>
      </c>
      <c r="Q873" s="162" t="s">
        <v>3293</v>
      </c>
      <c r="R873" s="162" t="s">
        <v>559</v>
      </c>
      <c r="S873" s="162" t="s">
        <v>1588</v>
      </c>
      <c r="T873" s="198">
        <v>41.83755441</v>
      </c>
      <c r="U873" s="199">
        <v>-83.35222023</v>
      </c>
      <c r="V873" s="191" t="s">
        <v>4012</v>
      </c>
      <c r="W873" s="192" t="s">
        <v>19</v>
      </c>
      <c r="X873" s="192" t="s">
        <v>805</v>
      </c>
      <c r="Y873" s="192" t="s">
        <v>19</v>
      </c>
      <c r="Z873" s="192" t="s">
        <v>879</v>
      </c>
      <c r="AA873" s="192" t="s">
        <v>880</v>
      </c>
      <c r="AB873" s="193">
        <v>2.64</v>
      </c>
      <c r="AC873" s="192" t="s">
        <v>16</v>
      </c>
      <c r="AD873" s="193"/>
      <c r="AE873" s="192" t="s">
        <v>16</v>
      </c>
      <c r="AF873" s="193">
        <v>5.0</v>
      </c>
      <c r="AG873" s="192" t="s">
        <v>19</v>
      </c>
      <c r="AH873" s="193">
        <v>23.98</v>
      </c>
      <c r="AI873" s="192" t="s">
        <v>19</v>
      </c>
      <c r="AJ873" s="192" t="s">
        <v>19</v>
      </c>
      <c r="AK873" s="192"/>
      <c r="AL873" s="192" t="s">
        <v>19</v>
      </c>
      <c r="AM873" s="162" t="s">
        <v>19</v>
      </c>
      <c r="AN873" s="162" t="s">
        <v>19</v>
      </c>
      <c r="AO873" s="154">
        <v>8.99</v>
      </c>
      <c r="AP873" s="162" t="s">
        <v>19</v>
      </c>
      <c r="AQ873" s="162" t="s">
        <v>19</v>
      </c>
      <c r="AR873" s="162" t="s">
        <v>19</v>
      </c>
      <c r="AS873" s="162" t="s">
        <v>19</v>
      </c>
      <c r="AT873" s="162" t="s">
        <v>19</v>
      </c>
      <c r="AU873" s="162" t="s">
        <v>19</v>
      </c>
      <c r="AV873" s="162" t="s">
        <v>19</v>
      </c>
      <c r="AW873" s="162" t="s">
        <v>19</v>
      </c>
      <c r="AX873" s="154">
        <v>4.56</v>
      </c>
      <c r="AY873" s="162" t="s">
        <v>19</v>
      </c>
      <c r="AZ873" s="162" t="s">
        <v>19</v>
      </c>
      <c r="BA873" s="162" t="s">
        <v>19</v>
      </c>
      <c r="BB873" s="162" t="s">
        <v>19</v>
      </c>
      <c r="BC873" s="162" t="s">
        <v>19</v>
      </c>
      <c r="BD873" s="192"/>
      <c r="BE873" s="192" t="s">
        <v>19</v>
      </c>
      <c r="BF873" s="192" t="s">
        <v>19</v>
      </c>
      <c r="BG873" s="192" t="s">
        <v>19</v>
      </c>
      <c r="BH873" s="192" t="s">
        <v>19</v>
      </c>
      <c r="BI873" s="192" t="s">
        <v>19</v>
      </c>
      <c r="BJ873" s="192"/>
      <c r="BK873" s="192" t="s">
        <v>19</v>
      </c>
      <c r="BL873" s="192" t="s">
        <v>19</v>
      </c>
      <c r="BM873" s="192" t="s">
        <v>19</v>
      </c>
      <c r="BN873" s="192" t="s">
        <v>19</v>
      </c>
      <c r="BO873" s="192" t="s">
        <v>19</v>
      </c>
      <c r="BP873" s="194"/>
      <c r="BQ873" s="192" t="s">
        <v>19</v>
      </c>
      <c r="BR873" s="192" t="s">
        <v>19</v>
      </c>
      <c r="BS873" s="192" t="s">
        <v>3276</v>
      </c>
      <c r="BT873" s="192" t="s">
        <v>19</v>
      </c>
      <c r="BU873" s="195" t="b">
        <v>0</v>
      </c>
      <c r="BV873" s="195" t="b">
        <v>0</v>
      </c>
      <c r="BW873" s="195" t="b">
        <v>0</v>
      </c>
      <c r="BX873" s="193">
        <v>74.5</v>
      </c>
      <c r="BY873" s="197">
        <v>0.003125</v>
      </c>
      <c r="BZ873" s="193">
        <v>110270.0</v>
      </c>
      <c r="CA873" s="193">
        <v>141.0</v>
      </c>
      <c r="CB873" s="192" t="s">
        <v>19</v>
      </c>
      <c r="CJ873" s="192"/>
      <c r="CK873" s="192"/>
      <c r="CL873" s="193">
        <v>16.84</v>
      </c>
      <c r="CM873" s="192"/>
      <c r="CN873" s="192"/>
      <c r="CO873" s="192"/>
      <c r="CP873" s="192"/>
      <c r="CQ873" s="192"/>
      <c r="CR873" s="192"/>
      <c r="CS873" s="192"/>
      <c r="CT873" s="192" t="s">
        <v>3294</v>
      </c>
    </row>
    <row r="874">
      <c r="A874" s="7" t="s">
        <v>4029</v>
      </c>
      <c r="B874" s="132" t="b">
        <v>1</v>
      </c>
      <c r="C874" s="162"/>
      <c r="D874" s="163" t="s">
        <v>4030</v>
      </c>
      <c r="E874" s="67" t="s">
        <v>350</v>
      </c>
      <c r="F874" s="133" t="s">
        <v>3266</v>
      </c>
      <c r="G874" s="162" t="s">
        <v>4031</v>
      </c>
      <c r="H874" s="162" t="s">
        <v>4032</v>
      </c>
      <c r="I874" s="7"/>
      <c r="J874" s="7"/>
      <c r="K874" s="7" t="s">
        <v>19</v>
      </c>
      <c r="L874" s="7" t="s">
        <v>19</v>
      </c>
      <c r="M874" s="7" t="s">
        <v>560</v>
      </c>
      <c r="N874" s="7" t="str">
        <f t="shared" si="5"/>
        <v>FALSE</v>
      </c>
      <c r="O874" s="162" t="s">
        <v>16</v>
      </c>
      <c r="P874" s="162" t="s">
        <v>16</v>
      </c>
      <c r="Q874" s="162" t="s">
        <v>16</v>
      </c>
      <c r="R874" s="162" t="s">
        <v>559</v>
      </c>
      <c r="S874" s="162" t="s">
        <v>1588</v>
      </c>
      <c r="T874" s="198">
        <v>41.83755441</v>
      </c>
      <c r="U874" s="199">
        <v>-83.35222023</v>
      </c>
      <c r="V874" s="191" t="s">
        <v>4012</v>
      </c>
      <c r="W874" s="192" t="s">
        <v>19</v>
      </c>
      <c r="X874" s="192" t="s">
        <v>805</v>
      </c>
      <c r="Y874" s="192" t="s">
        <v>19</v>
      </c>
      <c r="Z874" s="192" t="s">
        <v>879</v>
      </c>
      <c r="AA874" s="192" t="s">
        <v>880</v>
      </c>
      <c r="AB874" s="193">
        <v>2.64</v>
      </c>
      <c r="AC874" s="192" t="s">
        <v>16</v>
      </c>
      <c r="AD874" s="193"/>
      <c r="AE874" s="192" t="s">
        <v>16</v>
      </c>
      <c r="AF874" s="193">
        <v>5.0</v>
      </c>
      <c r="AG874" s="192" t="s">
        <v>19</v>
      </c>
      <c r="AH874" s="193">
        <v>23.98</v>
      </c>
      <c r="AI874" s="192" t="s">
        <v>19</v>
      </c>
      <c r="AJ874" s="192" t="s">
        <v>19</v>
      </c>
      <c r="AK874" s="192"/>
      <c r="AL874" s="192" t="s">
        <v>19</v>
      </c>
      <c r="AM874" s="162" t="s">
        <v>19</v>
      </c>
      <c r="AN874" s="162" t="s">
        <v>19</v>
      </c>
      <c r="AO874" s="154">
        <v>8.99</v>
      </c>
      <c r="AP874" s="162" t="s">
        <v>19</v>
      </c>
      <c r="AQ874" s="162" t="s">
        <v>19</v>
      </c>
      <c r="AR874" s="162" t="s">
        <v>19</v>
      </c>
      <c r="AS874" s="162" t="s">
        <v>19</v>
      </c>
      <c r="AT874" s="162" t="s">
        <v>19</v>
      </c>
      <c r="AU874" s="162" t="s">
        <v>19</v>
      </c>
      <c r="AV874" s="162" t="s">
        <v>19</v>
      </c>
      <c r="AW874" s="162" t="s">
        <v>19</v>
      </c>
      <c r="AX874" s="154">
        <v>4.56</v>
      </c>
      <c r="AY874" s="162" t="s">
        <v>19</v>
      </c>
      <c r="AZ874" s="162" t="s">
        <v>19</v>
      </c>
      <c r="BA874" s="162" t="s">
        <v>19</v>
      </c>
      <c r="BB874" s="162" t="s">
        <v>19</v>
      </c>
      <c r="BC874" s="162" t="s">
        <v>19</v>
      </c>
      <c r="BD874" s="192"/>
      <c r="BE874" s="192" t="s">
        <v>19</v>
      </c>
      <c r="BF874" s="192" t="s">
        <v>19</v>
      </c>
      <c r="BG874" s="192" t="s">
        <v>19</v>
      </c>
      <c r="BH874" s="192" t="s">
        <v>19</v>
      </c>
      <c r="BI874" s="192" t="s">
        <v>19</v>
      </c>
      <c r="BJ874" s="192"/>
      <c r="BK874" s="192" t="s">
        <v>19</v>
      </c>
      <c r="BL874" s="192" t="s">
        <v>19</v>
      </c>
      <c r="BM874" s="192" t="s">
        <v>19</v>
      </c>
      <c r="BN874" s="192" t="s">
        <v>19</v>
      </c>
      <c r="BO874" s="192" t="s">
        <v>19</v>
      </c>
      <c r="BP874" s="194"/>
      <c r="BQ874" s="192" t="s">
        <v>19</v>
      </c>
      <c r="BR874" s="192" t="s">
        <v>19</v>
      </c>
      <c r="BS874" s="192" t="s">
        <v>3276</v>
      </c>
      <c r="BT874" s="192" t="s">
        <v>19</v>
      </c>
      <c r="BU874" s="195" t="b">
        <v>0</v>
      </c>
      <c r="BV874" s="195" t="b">
        <v>0</v>
      </c>
      <c r="BW874" s="195" t="b">
        <v>0</v>
      </c>
      <c r="BX874" s="193">
        <v>74.5</v>
      </c>
      <c r="BY874" s="197">
        <v>0.003125</v>
      </c>
      <c r="BZ874" s="193">
        <v>110270.0</v>
      </c>
      <c r="CA874" s="193">
        <v>141.0</v>
      </c>
      <c r="CB874" s="192" t="s">
        <v>19</v>
      </c>
      <c r="CJ874" s="192"/>
      <c r="CK874" s="192"/>
      <c r="CL874" s="193">
        <v>16.84</v>
      </c>
      <c r="CM874" s="192"/>
      <c r="CN874" s="192"/>
      <c r="CO874" s="192"/>
      <c r="CP874" s="192"/>
      <c r="CQ874" s="192"/>
      <c r="CR874" s="192"/>
      <c r="CS874" s="192"/>
      <c r="CT874" s="192" t="s">
        <v>3286</v>
      </c>
    </row>
    <row r="875">
      <c r="A875" s="7" t="s">
        <v>4033</v>
      </c>
      <c r="B875" s="132" t="b">
        <v>1</v>
      </c>
      <c r="C875" s="162"/>
      <c r="D875" s="163" t="s">
        <v>4034</v>
      </c>
      <c r="E875" s="67" t="s">
        <v>350</v>
      </c>
      <c r="F875" s="133" t="s">
        <v>3266</v>
      </c>
      <c r="G875" s="162" t="s">
        <v>4035</v>
      </c>
      <c r="H875" s="162" t="s">
        <v>4036</v>
      </c>
      <c r="I875" s="7"/>
      <c r="J875" s="7"/>
      <c r="K875" s="7" t="s">
        <v>19</v>
      </c>
      <c r="L875" s="7" t="s">
        <v>19</v>
      </c>
      <c r="M875" s="7" t="s">
        <v>799</v>
      </c>
      <c r="N875" s="7" t="str">
        <f t="shared" si="5"/>
        <v>FALSE</v>
      </c>
      <c r="O875" s="162" t="s">
        <v>488</v>
      </c>
      <c r="P875" s="162" t="s">
        <v>3269</v>
      </c>
      <c r="Q875" s="162" t="s">
        <v>1823</v>
      </c>
      <c r="R875" s="162" t="s">
        <v>559</v>
      </c>
      <c r="S875" s="162" t="s">
        <v>1588</v>
      </c>
      <c r="T875" s="198">
        <v>41.83754531</v>
      </c>
      <c r="U875" s="199">
        <v>-83.35228342</v>
      </c>
      <c r="V875" s="191" t="s">
        <v>4037</v>
      </c>
      <c r="W875" s="192" t="s">
        <v>19</v>
      </c>
      <c r="X875" s="192" t="s">
        <v>805</v>
      </c>
      <c r="Y875" s="192" t="s">
        <v>19</v>
      </c>
      <c r="Z875" s="192" t="s">
        <v>879</v>
      </c>
      <c r="AA875" s="192" t="s">
        <v>880</v>
      </c>
      <c r="AB875" s="193">
        <v>2.48</v>
      </c>
      <c r="AC875" s="192" t="s">
        <v>16</v>
      </c>
      <c r="AD875" s="193"/>
      <c r="AE875" s="193">
        <v>5.0</v>
      </c>
      <c r="AF875" s="193">
        <v>0.22</v>
      </c>
      <c r="AG875" s="192" t="s">
        <v>19</v>
      </c>
      <c r="AH875" s="193">
        <v>23.91</v>
      </c>
      <c r="AI875" s="192" t="s">
        <v>19</v>
      </c>
      <c r="AJ875" s="192" t="s">
        <v>19</v>
      </c>
      <c r="AK875" s="192"/>
      <c r="AL875" s="192" t="s">
        <v>19</v>
      </c>
      <c r="AM875" s="162" t="s">
        <v>19</v>
      </c>
      <c r="AN875" s="162" t="s">
        <v>19</v>
      </c>
      <c r="AO875" s="154">
        <v>8.8</v>
      </c>
      <c r="AP875" s="162" t="s">
        <v>19</v>
      </c>
      <c r="AQ875" s="162" t="s">
        <v>19</v>
      </c>
      <c r="AR875" s="162" t="s">
        <v>19</v>
      </c>
      <c r="AS875" s="162" t="s">
        <v>19</v>
      </c>
      <c r="AT875" s="162" t="s">
        <v>19</v>
      </c>
      <c r="AU875" s="162" t="s">
        <v>19</v>
      </c>
      <c r="AV875" s="162" t="s">
        <v>19</v>
      </c>
      <c r="AW875" s="162" t="s">
        <v>19</v>
      </c>
      <c r="AX875" s="154">
        <v>4.54</v>
      </c>
      <c r="AY875" s="162" t="s">
        <v>19</v>
      </c>
      <c r="AZ875" s="162" t="s">
        <v>19</v>
      </c>
      <c r="BA875" s="162" t="s">
        <v>19</v>
      </c>
      <c r="BB875" s="162" t="s">
        <v>19</v>
      </c>
      <c r="BC875" s="162" t="s">
        <v>19</v>
      </c>
      <c r="BD875" s="192"/>
      <c r="BE875" s="192" t="s">
        <v>19</v>
      </c>
      <c r="BF875" s="192" t="s">
        <v>19</v>
      </c>
      <c r="BG875" s="192" t="s">
        <v>19</v>
      </c>
      <c r="BH875" s="192" t="s">
        <v>19</v>
      </c>
      <c r="BI875" s="192" t="s">
        <v>19</v>
      </c>
      <c r="BJ875" s="192"/>
      <c r="BK875" s="192" t="s">
        <v>19</v>
      </c>
      <c r="BL875" s="192" t="s">
        <v>19</v>
      </c>
      <c r="BM875" s="192" t="s">
        <v>19</v>
      </c>
      <c r="BN875" s="192" t="s">
        <v>19</v>
      </c>
      <c r="BO875" s="192" t="s">
        <v>19</v>
      </c>
      <c r="BP875" s="194"/>
      <c r="BQ875" s="192" t="s">
        <v>19</v>
      </c>
      <c r="BR875" s="192" t="s">
        <v>19</v>
      </c>
      <c r="BS875" s="192" t="s">
        <v>3276</v>
      </c>
      <c r="BT875" s="192" t="s">
        <v>19</v>
      </c>
      <c r="BU875" s="195" t="b">
        <v>0</v>
      </c>
      <c r="BV875" s="195" t="b">
        <v>0</v>
      </c>
      <c r="BW875" s="195" t="b">
        <v>0</v>
      </c>
      <c r="BX875" s="193">
        <v>65.6</v>
      </c>
      <c r="BY875" s="197">
        <v>0.0028125</v>
      </c>
      <c r="BZ875" s="192" t="s">
        <v>19</v>
      </c>
      <c r="CA875" s="192" t="s">
        <v>19</v>
      </c>
      <c r="CB875" s="192" t="s">
        <v>19</v>
      </c>
      <c r="CJ875" s="192"/>
      <c r="CK875" s="192"/>
      <c r="CL875" s="193">
        <v>5.31</v>
      </c>
      <c r="CM875" s="192"/>
      <c r="CN875" s="192"/>
      <c r="CO875" s="192"/>
      <c r="CP875" s="192"/>
      <c r="CQ875" s="192"/>
      <c r="CR875" s="192"/>
      <c r="CS875" s="192"/>
      <c r="CT875" s="192" t="s">
        <v>3270</v>
      </c>
    </row>
    <row r="876">
      <c r="A876" s="7" t="s">
        <v>4038</v>
      </c>
      <c r="B876" s="132" t="b">
        <v>1</v>
      </c>
      <c r="C876" s="162"/>
      <c r="D876" s="163" t="s">
        <v>4039</v>
      </c>
      <c r="E876" s="67" t="s">
        <v>350</v>
      </c>
      <c r="F876" s="133" t="s">
        <v>3266</v>
      </c>
      <c r="G876" s="162" t="s">
        <v>4040</v>
      </c>
      <c r="H876" s="162" t="s">
        <v>4041</v>
      </c>
      <c r="I876" s="7"/>
      <c r="J876" s="7"/>
      <c r="K876" s="7" t="s">
        <v>19</v>
      </c>
      <c r="L876" s="7" t="s">
        <v>19</v>
      </c>
      <c r="M876" s="7" t="s">
        <v>799</v>
      </c>
      <c r="N876" s="7" t="str">
        <f t="shared" si="5"/>
        <v>FALSE</v>
      </c>
      <c r="O876" s="162" t="s">
        <v>3291</v>
      </c>
      <c r="P876" s="162" t="s">
        <v>3292</v>
      </c>
      <c r="Q876" s="162" t="s">
        <v>3293</v>
      </c>
      <c r="R876" s="162" t="s">
        <v>559</v>
      </c>
      <c r="S876" s="162" t="s">
        <v>1588</v>
      </c>
      <c r="T876" s="198">
        <v>41.83754531</v>
      </c>
      <c r="U876" s="199">
        <v>-83.35228342</v>
      </c>
      <c r="V876" s="191" t="s">
        <v>4037</v>
      </c>
      <c r="W876" s="192" t="s">
        <v>19</v>
      </c>
      <c r="X876" s="192" t="s">
        <v>805</v>
      </c>
      <c r="Y876" s="192" t="s">
        <v>19</v>
      </c>
      <c r="Z876" s="192" t="s">
        <v>879</v>
      </c>
      <c r="AA876" s="192" t="s">
        <v>880</v>
      </c>
      <c r="AB876" s="193">
        <v>2.48</v>
      </c>
      <c r="AC876" s="192" t="s">
        <v>16</v>
      </c>
      <c r="AD876" s="193"/>
      <c r="AE876" s="193">
        <v>5.0</v>
      </c>
      <c r="AF876" s="193">
        <v>0.22</v>
      </c>
      <c r="AG876" s="192" t="s">
        <v>19</v>
      </c>
      <c r="AH876" s="193">
        <v>23.91</v>
      </c>
      <c r="AI876" s="192" t="s">
        <v>19</v>
      </c>
      <c r="AJ876" s="192" t="s">
        <v>19</v>
      </c>
      <c r="AK876" s="192"/>
      <c r="AL876" s="192" t="s">
        <v>19</v>
      </c>
      <c r="AM876" s="162" t="s">
        <v>19</v>
      </c>
      <c r="AN876" s="162" t="s">
        <v>19</v>
      </c>
      <c r="AO876" s="154">
        <v>8.8</v>
      </c>
      <c r="AP876" s="162" t="s">
        <v>19</v>
      </c>
      <c r="AQ876" s="162" t="s">
        <v>19</v>
      </c>
      <c r="AR876" s="162" t="s">
        <v>19</v>
      </c>
      <c r="AS876" s="162" t="s">
        <v>19</v>
      </c>
      <c r="AT876" s="162" t="s">
        <v>19</v>
      </c>
      <c r="AU876" s="162" t="s">
        <v>19</v>
      </c>
      <c r="AV876" s="162" t="s">
        <v>19</v>
      </c>
      <c r="AW876" s="162" t="s">
        <v>19</v>
      </c>
      <c r="AX876" s="154">
        <v>4.54</v>
      </c>
      <c r="AY876" s="162" t="s">
        <v>19</v>
      </c>
      <c r="AZ876" s="162" t="s">
        <v>19</v>
      </c>
      <c r="BA876" s="162" t="s">
        <v>19</v>
      </c>
      <c r="BB876" s="162" t="s">
        <v>19</v>
      </c>
      <c r="BC876" s="162" t="s">
        <v>19</v>
      </c>
      <c r="BD876" s="192"/>
      <c r="BE876" s="192" t="s">
        <v>19</v>
      </c>
      <c r="BF876" s="192" t="s">
        <v>19</v>
      </c>
      <c r="BG876" s="192" t="s">
        <v>19</v>
      </c>
      <c r="BH876" s="192" t="s">
        <v>19</v>
      </c>
      <c r="BI876" s="192" t="s">
        <v>19</v>
      </c>
      <c r="BJ876" s="192"/>
      <c r="BK876" s="192" t="s">
        <v>19</v>
      </c>
      <c r="BL876" s="192" t="s">
        <v>19</v>
      </c>
      <c r="BM876" s="192" t="s">
        <v>19</v>
      </c>
      <c r="BN876" s="192" t="s">
        <v>19</v>
      </c>
      <c r="BO876" s="192" t="s">
        <v>19</v>
      </c>
      <c r="BP876" s="194"/>
      <c r="BQ876" s="192" t="s">
        <v>19</v>
      </c>
      <c r="BR876" s="192" t="s">
        <v>19</v>
      </c>
      <c r="BS876" s="192" t="s">
        <v>3276</v>
      </c>
      <c r="BT876" s="192" t="s">
        <v>19</v>
      </c>
      <c r="BU876" s="195" t="b">
        <v>0</v>
      </c>
      <c r="BV876" s="195" t="b">
        <v>0</v>
      </c>
      <c r="BW876" s="195" t="b">
        <v>0</v>
      </c>
      <c r="BX876" s="193">
        <v>65.6</v>
      </c>
      <c r="BY876" s="197">
        <v>0.0028125</v>
      </c>
      <c r="BZ876" s="192" t="s">
        <v>19</v>
      </c>
      <c r="CA876" s="192" t="s">
        <v>19</v>
      </c>
      <c r="CB876" s="192" t="s">
        <v>19</v>
      </c>
      <c r="CJ876" s="192"/>
      <c r="CK876" s="192"/>
      <c r="CL876" s="193">
        <v>5.31</v>
      </c>
      <c r="CM876" s="192"/>
      <c r="CN876" s="192"/>
      <c r="CO876" s="192"/>
      <c r="CP876" s="192"/>
      <c r="CQ876" s="192"/>
      <c r="CR876" s="192"/>
      <c r="CS876" s="192"/>
      <c r="CT876" s="192" t="s">
        <v>3294</v>
      </c>
    </row>
    <row r="877">
      <c r="A877" s="7" t="s">
        <v>4042</v>
      </c>
      <c r="B877" s="132" t="b">
        <v>1</v>
      </c>
      <c r="C877" s="162"/>
      <c r="D877" s="163" t="s">
        <v>4043</v>
      </c>
      <c r="E877" s="67" t="s">
        <v>350</v>
      </c>
      <c r="F877" s="133" t="s">
        <v>3266</v>
      </c>
      <c r="G877" s="162" t="s">
        <v>4044</v>
      </c>
      <c r="H877" s="162" t="s">
        <v>4045</v>
      </c>
      <c r="I877" s="7"/>
      <c r="J877" s="7"/>
      <c r="K877" s="7" t="s">
        <v>19</v>
      </c>
      <c r="L877" s="7" t="s">
        <v>19</v>
      </c>
      <c r="M877" s="7" t="s">
        <v>560</v>
      </c>
      <c r="N877" s="7" t="str">
        <f t="shared" si="5"/>
        <v>FALSE</v>
      </c>
      <c r="O877" s="162" t="s">
        <v>16</v>
      </c>
      <c r="P877" s="162" t="s">
        <v>16</v>
      </c>
      <c r="Q877" s="162" t="s">
        <v>16</v>
      </c>
      <c r="R877" s="162" t="s">
        <v>559</v>
      </c>
      <c r="S877" s="162" t="s">
        <v>1588</v>
      </c>
      <c r="T877" s="198">
        <v>41.83754531</v>
      </c>
      <c r="U877" s="199">
        <v>-83.35228342</v>
      </c>
      <c r="V877" s="191" t="s">
        <v>4037</v>
      </c>
      <c r="W877" s="192" t="s">
        <v>19</v>
      </c>
      <c r="X877" s="192" t="s">
        <v>805</v>
      </c>
      <c r="Y877" s="192" t="s">
        <v>19</v>
      </c>
      <c r="Z877" s="192" t="s">
        <v>879</v>
      </c>
      <c r="AA877" s="192" t="s">
        <v>880</v>
      </c>
      <c r="AB877" s="193">
        <v>2.48</v>
      </c>
      <c r="AC877" s="192" t="s">
        <v>16</v>
      </c>
      <c r="AD877" s="193"/>
      <c r="AE877" s="193">
        <v>5.0</v>
      </c>
      <c r="AF877" s="193">
        <v>0.22</v>
      </c>
      <c r="AG877" s="192" t="s">
        <v>19</v>
      </c>
      <c r="AH877" s="193">
        <v>23.91</v>
      </c>
      <c r="AI877" s="192" t="s">
        <v>19</v>
      </c>
      <c r="AJ877" s="192" t="s">
        <v>19</v>
      </c>
      <c r="AK877" s="192"/>
      <c r="AL877" s="192" t="s">
        <v>19</v>
      </c>
      <c r="AM877" s="162" t="s">
        <v>19</v>
      </c>
      <c r="AN877" s="162" t="s">
        <v>19</v>
      </c>
      <c r="AO877" s="154">
        <v>8.8</v>
      </c>
      <c r="AP877" s="162" t="s">
        <v>19</v>
      </c>
      <c r="AQ877" s="162" t="s">
        <v>19</v>
      </c>
      <c r="AR877" s="162" t="s">
        <v>19</v>
      </c>
      <c r="AS877" s="162" t="s">
        <v>19</v>
      </c>
      <c r="AT877" s="162" t="s">
        <v>19</v>
      </c>
      <c r="AU877" s="162" t="s">
        <v>19</v>
      </c>
      <c r="AV877" s="162" t="s">
        <v>19</v>
      </c>
      <c r="AW877" s="162" t="s">
        <v>19</v>
      </c>
      <c r="AX877" s="154">
        <v>4.54</v>
      </c>
      <c r="AY877" s="162" t="s">
        <v>19</v>
      </c>
      <c r="AZ877" s="162" t="s">
        <v>19</v>
      </c>
      <c r="BA877" s="162" t="s">
        <v>19</v>
      </c>
      <c r="BB877" s="162" t="s">
        <v>19</v>
      </c>
      <c r="BC877" s="162" t="s">
        <v>19</v>
      </c>
      <c r="BD877" s="192"/>
      <c r="BE877" s="192" t="s">
        <v>19</v>
      </c>
      <c r="BF877" s="192" t="s">
        <v>19</v>
      </c>
      <c r="BG877" s="192" t="s">
        <v>19</v>
      </c>
      <c r="BH877" s="192" t="s">
        <v>19</v>
      </c>
      <c r="BI877" s="192" t="s">
        <v>19</v>
      </c>
      <c r="BJ877" s="192"/>
      <c r="BK877" s="192" t="s">
        <v>19</v>
      </c>
      <c r="BL877" s="192" t="s">
        <v>19</v>
      </c>
      <c r="BM877" s="192" t="s">
        <v>19</v>
      </c>
      <c r="BN877" s="192" t="s">
        <v>19</v>
      </c>
      <c r="BO877" s="192" t="s">
        <v>19</v>
      </c>
      <c r="BP877" s="194"/>
      <c r="BQ877" s="192" t="s">
        <v>19</v>
      </c>
      <c r="BR877" s="192" t="s">
        <v>19</v>
      </c>
      <c r="BS877" s="192" t="s">
        <v>3276</v>
      </c>
      <c r="BT877" s="192" t="s">
        <v>19</v>
      </c>
      <c r="BU877" s="195" t="b">
        <v>0</v>
      </c>
      <c r="BV877" s="195" t="b">
        <v>0</v>
      </c>
      <c r="BW877" s="195" t="b">
        <v>0</v>
      </c>
      <c r="BX877" s="193">
        <v>65.6</v>
      </c>
      <c r="BY877" s="197">
        <v>0.0028125</v>
      </c>
      <c r="BZ877" s="192" t="s">
        <v>19</v>
      </c>
      <c r="CA877" s="192" t="s">
        <v>19</v>
      </c>
      <c r="CB877" s="192" t="s">
        <v>19</v>
      </c>
      <c r="CJ877" s="192"/>
      <c r="CK877" s="192"/>
      <c r="CL877" s="193">
        <v>5.31</v>
      </c>
      <c r="CM877" s="192"/>
      <c r="CN877" s="192"/>
      <c r="CO877" s="192"/>
      <c r="CP877" s="192"/>
      <c r="CQ877" s="192"/>
      <c r="CR877" s="192"/>
      <c r="CS877" s="192"/>
      <c r="CT877" s="192" t="s">
        <v>3286</v>
      </c>
    </row>
    <row r="878">
      <c r="A878" s="7" t="s">
        <v>4046</v>
      </c>
      <c r="B878" s="132" t="b">
        <v>1</v>
      </c>
      <c r="C878" s="162"/>
      <c r="D878" s="163" t="s">
        <v>4047</v>
      </c>
      <c r="E878" s="67" t="s">
        <v>350</v>
      </c>
      <c r="F878" s="133" t="s">
        <v>3266</v>
      </c>
      <c r="G878" s="162" t="s">
        <v>4048</v>
      </c>
      <c r="H878" s="162" t="s">
        <v>4049</v>
      </c>
      <c r="I878" s="7"/>
      <c r="J878" s="7"/>
      <c r="K878" s="7" t="s">
        <v>19</v>
      </c>
      <c r="L878" s="7" t="s">
        <v>19</v>
      </c>
      <c r="M878" s="7" t="s">
        <v>799</v>
      </c>
      <c r="N878" s="7" t="str">
        <f t="shared" si="5"/>
        <v>FALSE</v>
      </c>
      <c r="O878" s="162" t="s">
        <v>488</v>
      </c>
      <c r="P878" s="162" t="s">
        <v>3269</v>
      </c>
      <c r="Q878" s="162" t="s">
        <v>1823</v>
      </c>
      <c r="R878" s="162" t="s">
        <v>559</v>
      </c>
      <c r="S878" s="162" t="s">
        <v>1588</v>
      </c>
      <c r="T878" s="198">
        <v>41.83754531</v>
      </c>
      <c r="U878" s="199">
        <v>-83.35228342</v>
      </c>
      <c r="V878" s="191" t="s">
        <v>4037</v>
      </c>
      <c r="W878" s="192" t="s">
        <v>19</v>
      </c>
      <c r="X878" s="192" t="s">
        <v>805</v>
      </c>
      <c r="Y878" s="192" t="s">
        <v>19</v>
      </c>
      <c r="Z878" s="192" t="s">
        <v>879</v>
      </c>
      <c r="AA878" s="192" t="s">
        <v>880</v>
      </c>
      <c r="AB878" s="193">
        <v>2.48</v>
      </c>
      <c r="AC878" s="192" t="s">
        <v>16</v>
      </c>
      <c r="AD878" s="193"/>
      <c r="AE878" s="192" t="s">
        <v>16</v>
      </c>
      <c r="AF878" s="193">
        <v>5.0</v>
      </c>
      <c r="AG878" s="192" t="s">
        <v>19</v>
      </c>
      <c r="AH878" s="193">
        <v>23.91</v>
      </c>
      <c r="AI878" s="192" t="s">
        <v>19</v>
      </c>
      <c r="AJ878" s="192" t="s">
        <v>19</v>
      </c>
      <c r="AK878" s="192"/>
      <c r="AL878" s="192" t="s">
        <v>19</v>
      </c>
      <c r="AM878" s="162" t="s">
        <v>19</v>
      </c>
      <c r="AN878" s="162" t="s">
        <v>19</v>
      </c>
      <c r="AO878" s="154">
        <v>8.8</v>
      </c>
      <c r="AP878" s="162" t="s">
        <v>19</v>
      </c>
      <c r="AQ878" s="162" t="s">
        <v>19</v>
      </c>
      <c r="AR878" s="162" t="s">
        <v>19</v>
      </c>
      <c r="AS878" s="162" t="s">
        <v>19</v>
      </c>
      <c r="AT878" s="162" t="s">
        <v>19</v>
      </c>
      <c r="AU878" s="162" t="s">
        <v>19</v>
      </c>
      <c r="AV878" s="162" t="s">
        <v>19</v>
      </c>
      <c r="AW878" s="162" t="s">
        <v>19</v>
      </c>
      <c r="AX878" s="154">
        <v>4.54</v>
      </c>
      <c r="AY878" s="162" t="s">
        <v>19</v>
      </c>
      <c r="AZ878" s="162" t="s">
        <v>19</v>
      </c>
      <c r="BA878" s="162" t="s">
        <v>19</v>
      </c>
      <c r="BB878" s="162" t="s">
        <v>19</v>
      </c>
      <c r="BC878" s="162" t="s">
        <v>19</v>
      </c>
      <c r="BD878" s="192"/>
      <c r="BE878" s="192" t="s">
        <v>19</v>
      </c>
      <c r="BF878" s="192" t="s">
        <v>19</v>
      </c>
      <c r="BG878" s="192" t="s">
        <v>19</v>
      </c>
      <c r="BH878" s="192" t="s">
        <v>19</v>
      </c>
      <c r="BI878" s="192" t="s">
        <v>19</v>
      </c>
      <c r="BJ878" s="192"/>
      <c r="BK878" s="192" t="s">
        <v>19</v>
      </c>
      <c r="BL878" s="192" t="s">
        <v>19</v>
      </c>
      <c r="BM878" s="192" t="s">
        <v>19</v>
      </c>
      <c r="BN878" s="192" t="s">
        <v>19</v>
      </c>
      <c r="BO878" s="192" t="s">
        <v>19</v>
      </c>
      <c r="BP878" s="194"/>
      <c r="BQ878" s="192" t="s">
        <v>19</v>
      </c>
      <c r="BR878" s="192" t="s">
        <v>19</v>
      </c>
      <c r="BS878" s="192" t="s">
        <v>3276</v>
      </c>
      <c r="BT878" s="192" t="s">
        <v>19</v>
      </c>
      <c r="BU878" s="195" t="b">
        <v>0</v>
      </c>
      <c r="BV878" s="195" t="b">
        <v>0</v>
      </c>
      <c r="BW878" s="195" t="b">
        <v>0</v>
      </c>
      <c r="BX878" s="193">
        <v>65.6</v>
      </c>
      <c r="BY878" s="197">
        <v>0.0028125</v>
      </c>
      <c r="BZ878" s="193">
        <v>196164.0</v>
      </c>
      <c r="CA878" s="193">
        <v>308.0</v>
      </c>
      <c r="CB878" s="192" t="s">
        <v>19</v>
      </c>
      <c r="CJ878" s="192"/>
      <c r="CK878" s="192"/>
      <c r="CL878" s="193">
        <v>5.31</v>
      </c>
      <c r="CM878" s="192"/>
      <c r="CN878" s="192"/>
      <c r="CO878" s="192"/>
      <c r="CP878" s="192"/>
      <c r="CQ878" s="192"/>
      <c r="CR878" s="192"/>
      <c r="CS878" s="192"/>
      <c r="CT878" s="192" t="s">
        <v>3270</v>
      </c>
    </row>
    <row r="879">
      <c r="A879" s="7" t="s">
        <v>4050</v>
      </c>
      <c r="B879" s="132" t="b">
        <v>1</v>
      </c>
      <c r="C879" s="162"/>
      <c r="D879" s="163" t="s">
        <v>4051</v>
      </c>
      <c r="E879" s="67" t="s">
        <v>350</v>
      </c>
      <c r="F879" s="133" t="s">
        <v>3266</v>
      </c>
      <c r="G879" s="162" t="s">
        <v>4052</v>
      </c>
      <c r="H879" s="162" t="s">
        <v>4053</v>
      </c>
      <c r="I879" s="7"/>
      <c r="J879" s="7"/>
      <c r="K879" s="7" t="s">
        <v>19</v>
      </c>
      <c r="L879" s="7" t="s">
        <v>19</v>
      </c>
      <c r="M879" s="7" t="s">
        <v>799</v>
      </c>
      <c r="N879" s="7" t="str">
        <f t="shared" si="5"/>
        <v>FALSE</v>
      </c>
      <c r="O879" s="162" t="s">
        <v>3291</v>
      </c>
      <c r="P879" s="162" t="s">
        <v>3292</v>
      </c>
      <c r="Q879" s="162" t="s">
        <v>3293</v>
      </c>
      <c r="R879" s="162" t="s">
        <v>559</v>
      </c>
      <c r="S879" s="162" t="s">
        <v>1588</v>
      </c>
      <c r="T879" s="198">
        <v>41.83754531</v>
      </c>
      <c r="U879" s="199">
        <v>-83.35228342</v>
      </c>
      <c r="V879" s="191" t="s">
        <v>4037</v>
      </c>
      <c r="W879" s="192" t="s">
        <v>19</v>
      </c>
      <c r="X879" s="192" t="s">
        <v>805</v>
      </c>
      <c r="Y879" s="192" t="s">
        <v>19</v>
      </c>
      <c r="Z879" s="192" t="s">
        <v>879</v>
      </c>
      <c r="AA879" s="192" t="s">
        <v>880</v>
      </c>
      <c r="AB879" s="193">
        <v>2.48</v>
      </c>
      <c r="AC879" s="192" t="s">
        <v>16</v>
      </c>
      <c r="AD879" s="193"/>
      <c r="AE879" s="192" t="s">
        <v>16</v>
      </c>
      <c r="AF879" s="193">
        <v>5.0</v>
      </c>
      <c r="AG879" s="192" t="s">
        <v>19</v>
      </c>
      <c r="AH879" s="193">
        <v>23.91</v>
      </c>
      <c r="AI879" s="192" t="s">
        <v>19</v>
      </c>
      <c r="AJ879" s="192" t="s">
        <v>19</v>
      </c>
      <c r="AK879" s="192"/>
      <c r="AL879" s="192" t="s">
        <v>19</v>
      </c>
      <c r="AM879" s="162" t="s">
        <v>19</v>
      </c>
      <c r="AN879" s="162" t="s">
        <v>19</v>
      </c>
      <c r="AO879" s="154">
        <v>8.8</v>
      </c>
      <c r="AP879" s="162" t="s">
        <v>19</v>
      </c>
      <c r="AQ879" s="162" t="s">
        <v>19</v>
      </c>
      <c r="AR879" s="162" t="s">
        <v>19</v>
      </c>
      <c r="AS879" s="162" t="s">
        <v>19</v>
      </c>
      <c r="AT879" s="162" t="s">
        <v>19</v>
      </c>
      <c r="AU879" s="162" t="s">
        <v>19</v>
      </c>
      <c r="AV879" s="162" t="s">
        <v>19</v>
      </c>
      <c r="AW879" s="162" t="s">
        <v>19</v>
      </c>
      <c r="AX879" s="154">
        <v>4.54</v>
      </c>
      <c r="AY879" s="162" t="s">
        <v>19</v>
      </c>
      <c r="AZ879" s="162" t="s">
        <v>19</v>
      </c>
      <c r="BA879" s="162" t="s">
        <v>19</v>
      </c>
      <c r="BB879" s="162" t="s">
        <v>19</v>
      </c>
      <c r="BC879" s="162" t="s">
        <v>19</v>
      </c>
      <c r="BD879" s="192"/>
      <c r="BE879" s="192" t="s">
        <v>19</v>
      </c>
      <c r="BF879" s="192" t="s">
        <v>19</v>
      </c>
      <c r="BG879" s="192" t="s">
        <v>19</v>
      </c>
      <c r="BH879" s="192" t="s">
        <v>19</v>
      </c>
      <c r="BI879" s="192" t="s">
        <v>19</v>
      </c>
      <c r="BJ879" s="192"/>
      <c r="BK879" s="192" t="s">
        <v>19</v>
      </c>
      <c r="BL879" s="192" t="s">
        <v>19</v>
      </c>
      <c r="BM879" s="192" t="s">
        <v>19</v>
      </c>
      <c r="BN879" s="192" t="s">
        <v>19</v>
      </c>
      <c r="BO879" s="192" t="s">
        <v>19</v>
      </c>
      <c r="BP879" s="194"/>
      <c r="BQ879" s="192" t="s">
        <v>19</v>
      </c>
      <c r="BR879" s="192" t="s">
        <v>19</v>
      </c>
      <c r="BS879" s="192" t="s">
        <v>3276</v>
      </c>
      <c r="BT879" s="192" t="s">
        <v>19</v>
      </c>
      <c r="BU879" s="195" t="b">
        <v>0</v>
      </c>
      <c r="BV879" s="195" t="b">
        <v>0</v>
      </c>
      <c r="BW879" s="195" t="b">
        <v>0</v>
      </c>
      <c r="BX879" s="193">
        <v>65.6</v>
      </c>
      <c r="BY879" s="197">
        <v>0.0028125</v>
      </c>
      <c r="BZ879" s="193">
        <v>196164.0</v>
      </c>
      <c r="CA879" s="193">
        <v>308.0</v>
      </c>
      <c r="CB879" s="192" t="s">
        <v>19</v>
      </c>
      <c r="CJ879" s="192"/>
      <c r="CK879" s="192"/>
      <c r="CL879" s="193">
        <v>5.31</v>
      </c>
      <c r="CM879" s="192"/>
      <c r="CN879" s="192"/>
      <c r="CO879" s="192"/>
      <c r="CP879" s="192"/>
      <c r="CQ879" s="192"/>
      <c r="CR879" s="192"/>
      <c r="CS879" s="192"/>
      <c r="CT879" s="192" t="s">
        <v>3294</v>
      </c>
    </row>
    <row r="880">
      <c r="A880" s="7" t="s">
        <v>4054</v>
      </c>
      <c r="B880" s="132" t="b">
        <v>1</v>
      </c>
      <c r="C880" s="162"/>
      <c r="D880" s="163" t="s">
        <v>4055</v>
      </c>
      <c r="E880" s="67" t="s">
        <v>350</v>
      </c>
      <c r="F880" s="133" t="s">
        <v>3266</v>
      </c>
      <c r="G880" s="162" t="s">
        <v>4056</v>
      </c>
      <c r="H880" s="162" t="s">
        <v>4057</v>
      </c>
      <c r="I880" s="7"/>
      <c r="J880" s="7"/>
      <c r="K880" s="7" t="s">
        <v>19</v>
      </c>
      <c r="L880" s="7" t="s">
        <v>19</v>
      </c>
      <c r="M880" s="7" t="s">
        <v>560</v>
      </c>
      <c r="N880" s="7" t="str">
        <f t="shared" si="5"/>
        <v>FALSE</v>
      </c>
      <c r="O880" s="162" t="s">
        <v>16</v>
      </c>
      <c r="P880" s="162" t="s">
        <v>16</v>
      </c>
      <c r="Q880" s="162" t="s">
        <v>16</v>
      </c>
      <c r="R880" s="162" t="s">
        <v>559</v>
      </c>
      <c r="S880" s="162" t="s">
        <v>1588</v>
      </c>
      <c r="T880" s="198">
        <v>41.83754531</v>
      </c>
      <c r="U880" s="199">
        <v>-83.35228342</v>
      </c>
      <c r="V880" s="191" t="s">
        <v>4037</v>
      </c>
      <c r="W880" s="192" t="s">
        <v>19</v>
      </c>
      <c r="X880" s="192" t="s">
        <v>805</v>
      </c>
      <c r="Y880" s="192" t="s">
        <v>19</v>
      </c>
      <c r="Z880" s="192" t="s">
        <v>879</v>
      </c>
      <c r="AA880" s="192" t="s">
        <v>880</v>
      </c>
      <c r="AB880" s="193">
        <v>2.48</v>
      </c>
      <c r="AC880" s="192" t="s">
        <v>16</v>
      </c>
      <c r="AD880" s="193"/>
      <c r="AE880" s="192" t="s">
        <v>16</v>
      </c>
      <c r="AF880" s="193">
        <v>5.0</v>
      </c>
      <c r="AG880" s="192" t="s">
        <v>19</v>
      </c>
      <c r="AH880" s="193">
        <v>23.91</v>
      </c>
      <c r="AI880" s="192" t="s">
        <v>19</v>
      </c>
      <c r="AJ880" s="192" t="s">
        <v>19</v>
      </c>
      <c r="AK880" s="192"/>
      <c r="AL880" s="192" t="s">
        <v>19</v>
      </c>
      <c r="AM880" s="162" t="s">
        <v>19</v>
      </c>
      <c r="AN880" s="162" t="s">
        <v>19</v>
      </c>
      <c r="AO880" s="154">
        <v>8.8</v>
      </c>
      <c r="AP880" s="162" t="s">
        <v>19</v>
      </c>
      <c r="AQ880" s="162" t="s">
        <v>19</v>
      </c>
      <c r="AR880" s="162" t="s">
        <v>19</v>
      </c>
      <c r="AS880" s="162" t="s">
        <v>19</v>
      </c>
      <c r="AT880" s="162" t="s">
        <v>19</v>
      </c>
      <c r="AU880" s="162" t="s">
        <v>19</v>
      </c>
      <c r="AV880" s="162" t="s">
        <v>19</v>
      </c>
      <c r="AW880" s="162" t="s">
        <v>19</v>
      </c>
      <c r="AX880" s="154">
        <v>4.54</v>
      </c>
      <c r="AY880" s="162" t="s">
        <v>19</v>
      </c>
      <c r="AZ880" s="162" t="s">
        <v>19</v>
      </c>
      <c r="BA880" s="162" t="s">
        <v>19</v>
      </c>
      <c r="BB880" s="162" t="s">
        <v>19</v>
      </c>
      <c r="BC880" s="162" t="s">
        <v>19</v>
      </c>
      <c r="BD880" s="192"/>
      <c r="BE880" s="192" t="s">
        <v>19</v>
      </c>
      <c r="BF880" s="192" t="s">
        <v>19</v>
      </c>
      <c r="BG880" s="192" t="s">
        <v>19</v>
      </c>
      <c r="BH880" s="192" t="s">
        <v>19</v>
      </c>
      <c r="BI880" s="192" t="s">
        <v>19</v>
      </c>
      <c r="BJ880" s="192"/>
      <c r="BK880" s="192" t="s">
        <v>19</v>
      </c>
      <c r="BL880" s="192" t="s">
        <v>19</v>
      </c>
      <c r="BM880" s="192" t="s">
        <v>19</v>
      </c>
      <c r="BN880" s="192" t="s">
        <v>19</v>
      </c>
      <c r="BO880" s="192" t="s">
        <v>19</v>
      </c>
      <c r="BP880" s="194"/>
      <c r="BQ880" s="192" t="s">
        <v>19</v>
      </c>
      <c r="BR880" s="192" t="s">
        <v>19</v>
      </c>
      <c r="BS880" s="192" t="s">
        <v>3276</v>
      </c>
      <c r="BT880" s="192" t="s">
        <v>19</v>
      </c>
      <c r="BU880" s="195" t="b">
        <v>0</v>
      </c>
      <c r="BV880" s="195" t="b">
        <v>0</v>
      </c>
      <c r="BW880" s="195" t="b">
        <v>0</v>
      </c>
      <c r="BX880" s="193">
        <v>65.6</v>
      </c>
      <c r="BY880" s="197">
        <v>0.0028125</v>
      </c>
      <c r="BZ880" s="193">
        <v>196164.0</v>
      </c>
      <c r="CA880" s="193">
        <v>308.0</v>
      </c>
      <c r="CB880" s="192" t="s">
        <v>19</v>
      </c>
      <c r="CJ880" s="192"/>
      <c r="CK880" s="192"/>
      <c r="CL880" s="193">
        <v>5.31</v>
      </c>
      <c r="CM880" s="192"/>
      <c r="CN880" s="192"/>
      <c r="CO880" s="192"/>
      <c r="CP880" s="192"/>
      <c r="CQ880" s="192"/>
      <c r="CR880" s="192"/>
      <c r="CS880" s="192"/>
      <c r="CT880" s="192" t="s">
        <v>3286</v>
      </c>
    </row>
    <row r="881">
      <c r="A881" s="7" t="s">
        <v>4058</v>
      </c>
      <c r="B881" s="132" t="b">
        <v>1</v>
      </c>
      <c r="C881" s="162"/>
      <c r="D881" s="163" t="s">
        <v>4059</v>
      </c>
      <c r="E881" s="67" t="s">
        <v>350</v>
      </c>
      <c r="F881" s="133" t="s">
        <v>3266</v>
      </c>
      <c r="G881" s="162" t="s">
        <v>4060</v>
      </c>
      <c r="H881" s="162" t="s">
        <v>4061</v>
      </c>
      <c r="I881" s="7"/>
      <c r="J881" s="7"/>
      <c r="K881" s="7" t="s">
        <v>19</v>
      </c>
      <c r="L881" s="7" t="s">
        <v>19</v>
      </c>
      <c r="M881" s="7" t="s">
        <v>799</v>
      </c>
      <c r="N881" s="7" t="str">
        <f t="shared" si="5"/>
        <v>FALSE</v>
      </c>
      <c r="O881" s="162" t="s">
        <v>488</v>
      </c>
      <c r="P881" s="162" t="s">
        <v>3269</v>
      </c>
      <c r="Q881" s="162" t="s">
        <v>1823</v>
      </c>
      <c r="R881" s="162" t="s">
        <v>559</v>
      </c>
      <c r="S881" s="162" t="s">
        <v>1588</v>
      </c>
      <c r="T881" s="198">
        <v>41.802132</v>
      </c>
      <c r="U881" s="199">
        <v>-83.36302646</v>
      </c>
      <c r="V881" s="191" t="s">
        <v>4062</v>
      </c>
      <c r="W881" s="192" t="s">
        <v>19</v>
      </c>
      <c r="X881" s="192" t="s">
        <v>805</v>
      </c>
      <c r="Y881" s="192" t="s">
        <v>19</v>
      </c>
      <c r="Z881" s="192" t="s">
        <v>879</v>
      </c>
      <c r="AA881" s="192" t="s">
        <v>880</v>
      </c>
      <c r="AB881" s="193">
        <v>2.49</v>
      </c>
      <c r="AC881" s="192" t="s">
        <v>16</v>
      </c>
      <c r="AD881" s="193"/>
      <c r="AE881" s="193">
        <v>5.0</v>
      </c>
      <c r="AF881" s="193">
        <v>0.22</v>
      </c>
      <c r="AG881" s="192" t="s">
        <v>19</v>
      </c>
      <c r="AH881" s="193">
        <v>23.89</v>
      </c>
      <c r="AI881" s="192" t="s">
        <v>19</v>
      </c>
      <c r="AJ881" s="192" t="s">
        <v>19</v>
      </c>
      <c r="AK881" s="192"/>
      <c r="AL881" s="192" t="s">
        <v>19</v>
      </c>
      <c r="AM881" s="162" t="s">
        <v>19</v>
      </c>
      <c r="AN881" s="162" t="s">
        <v>19</v>
      </c>
      <c r="AO881" s="154">
        <v>9.11</v>
      </c>
      <c r="AP881" s="162" t="s">
        <v>19</v>
      </c>
      <c r="AQ881" s="162" t="s">
        <v>19</v>
      </c>
      <c r="AR881" s="162" t="s">
        <v>19</v>
      </c>
      <c r="AS881" s="162" t="s">
        <v>19</v>
      </c>
      <c r="AT881" s="162" t="s">
        <v>19</v>
      </c>
      <c r="AU881" s="162" t="s">
        <v>19</v>
      </c>
      <c r="AV881" s="162" t="s">
        <v>19</v>
      </c>
      <c r="AW881" s="162" t="s">
        <v>19</v>
      </c>
      <c r="AX881" s="154">
        <v>3.87</v>
      </c>
      <c r="AY881" s="162" t="s">
        <v>19</v>
      </c>
      <c r="AZ881" s="162" t="s">
        <v>19</v>
      </c>
      <c r="BA881" s="162" t="s">
        <v>19</v>
      </c>
      <c r="BB881" s="162" t="s">
        <v>19</v>
      </c>
      <c r="BC881" s="162" t="s">
        <v>19</v>
      </c>
      <c r="BD881" s="192"/>
      <c r="BE881" s="192" t="s">
        <v>19</v>
      </c>
      <c r="BF881" s="192" t="s">
        <v>19</v>
      </c>
      <c r="BG881" s="192" t="s">
        <v>19</v>
      </c>
      <c r="BH881" s="192" t="s">
        <v>19</v>
      </c>
      <c r="BI881" s="192" t="s">
        <v>19</v>
      </c>
      <c r="BJ881" s="192"/>
      <c r="BK881" s="192" t="s">
        <v>19</v>
      </c>
      <c r="BL881" s="192" t="s">
        <v>19</v>
      </c>
      <c r="BM881" s="192" t="s">
        <v>19</v>
      </c>
      <c r="BN881" s="192" t="s">
        <v>19</v>
      </c>
      <c r="BO881" s="192" t="s">
        <v>19</v>
      </c>
      <c r="BP881" s="194"/>
      <c r="BQ881" s="192" t="s">
        <v>19</v>
      </c>
      <c r="BR881" s="192" t="s">
        <v>19</v>
      </c>
      <c r="BS881" s="192" t="s">
        <v>3276</v>
      </c>
      <c r="BT881" s="192" t="s">
        <v>19</v>
      </c>
      <c r="BU881" s="195" t="b">
        <v>0</v>
      </c>
      <c r="BV881" s="195" t="b">
        <v>0</v>
      </c>
      <c r="BW881" s="195" t="b">
        <v>0</v>
      </c>
      <c r="BX881" s="193">
        <v>58.0</v>
      </c>
      <c r="BY881" s="197">
        <v>0.0024652777777777776</v>
      </c>
      <c r="BZ881" s="192" t="s">
        <v>19</v>
      </c>
      <c r="CA881" s="192" t="s">
        <v>19</v>
      </c>
      <c r="CB881" s="192" t="s">
        <v>19</v>
      </c>
      <c r="CJ881" s="192"/>
      <c r="CK881" s="192"/>
      <c r="CL881" s="193">
        <v>0.0</v>
      </c>
      <c r="CM881" s="192"/>
      <c r="CN881" s="192"/>
      <c r="CO881" s="192"/>
      <c r="CP881" s="192"/>
      <c r="CQ881" s="192"/>
      <c r="CR881" s="192"/>
      <c r="CS881" s="192"/>
      <c r="CT881" s="192" t="s">
        <v>3270</v>
      </c>
    </row>
    <row r="882">
      <c r="A882" s="7" t="s">
        <v>4063</v>
      </c>
      <c r="B882" s="132" t="b">
        <v>1</v>
      </c>
      <c r="C882" s="162"/>
      <c r="D882" s="163" t="s">
        <v>4064</v>
      </c>
      <c r="E882" s="67" t="s">
        <v>350</v>
      </c>
      <c r="F882" s="133" t="s">
        <v>3266</v>
      </c>
      <c r="G882" s="162" t="s">
        <v>4065</v>
      </c>
      <c r="H882" s="162" t="s">
        <v>4066</v>
      </c>
      <c r="I882" s="7"/>
      <c r="J882" s="7"/>
      <c r="K882" s="7" t="s">
        <v>19</v>
      </c>
      <c r="L882" s="7" t="s">
        <v>19</v>
      </c>
      <c r="M882" s="7" t="s">
        <v>799</v>
      </c>
      <c r="N882" s="7" t="str">
        <f t="shared" si="5"/>
        <v>FALSE</v>
      </c>
      <c r="O882" s="162" t="s">
        <v>3291</v>
      </c>
      <c r="P882" s="162" t="s">
        <v>3292</v>
      </c>
      <c r="Q882" s="162" t="s">
        <v>3293</v>
      </c>
      <c r="R882" s="162" t="s">
        <v>559</v>
      </c>
      <c r="S882" s="162" t="s">
        <v>1588</v>
      </c>
      <c r="T882" s="198">
        <v>41.802132</v>
      </c>
      <c r="U882" s="199">
        <v>-83.36302646</v>
      </c>
      <c r="V882" s="191" t="s">
        <v>4062</v>
      </c>
      <c r="W882" s="192" t="s">
        <v>19</v>
      </c>
      <c r="X882" s="192" t="s">
        <v>805</v>
      </c>
      <c r="Y882" s="192" t="s">
        <v>19</v>
      </c>
      <c r="Z882" s="192" t="s">
        <v>879</v>
      </c>
      <c r="AA882" s="192" t="s">
        <v>880</v>
      </c>
      <c r="AB882" s="193">
        <v>2.49</v>
      </c>
      <c r="AC882" s="192" t="s">
        <v>16</v>
      </c>
      <c r="AD882" s="193"/>
      <c r="AE882" s="193">
        <v>5.0</v>
      </c>
      <c r="AF882" s="193">
        <v>0.22</v>
      </c>
      <c r="AG882" s="192" t="s">
        <v>19</v>
      </c>
      <c r="AH882" s="193">
        <v>23.89</v>
      </c>
      <c r="AI882" s="192" t="s">
        <v>19</v>
      </c>
      <c r="AJ882" s="192" t="s">
        <v>19</v>
      </c>
      <c r="AK882" s="192"/>
      <c r="AL882" s="192" t="s">
        <v>19</v>
      </c>
      <c r="AM882" s="162" t="s">
        <v>19</v>
      </c>
      <c r="AN882" s="162" t="s">
        <v>19</v>
      </c>
      <c r="AO882" s="154">
        <v>9.11</v>
      </c>
      <c r="AP882" s="162" t="s">
        <v>19</v>
      </c>
      <c r="AQ882" s="162" t="s">
        <v>19</v>
      </c>
      <c r="AR882" s="162" t="s">
        <v>19</v>
      </c>
      <c r="AS882" s="162" t="s">
        <v>19</v>
      </c>
      <c r="AT882" s="162" t="s">
        <v>19</v>
      </c>
      <c r="AU882" s="162" t="s">
        <v>19</v>
      </c>
      <c r="AV882" s="162" t="s">
        <v>19</v>
      </c>
      <c r="AW882" s="162" t="s">
        <v>19</v>
      </c>
      <c r="AX882" s="154">
        <v>3.87</v>
      </c>
      <c r="AY882" s="162" t="s">
        <v>19</v>
      </c>
      <c r="AZ882" s="162" t="s">
        <v>19</v>
      </c>
      <c r="BA882" s="162" t="s">
        <v>19</v>
      </c>
      <c r="BB882" s="162" t="s">
        <v>19</v>
      </c>
      <c r="BC882" s="162" t="s">
        <v>19</v>
      </c>
      <c r="BD882" s="192"/>
      <c r="BE882" s="192" t="s">
        <v>19</v>
      </c>
      <c r="BF882" s="192" t="s">
        <v>19</v>
      </c>
      <c r="BG882" s="192" t="s">
        <v>19</v>
      </c>
      <c r="BH882" s="192" t="s">
        <v>19</v>
      </c>
      <c r="BI882" s="192" t="s">
        <v>19</v>
      </c>
      <c r="BJ882" s="192"/>
      <c r="BK882" s="192" t="s">
        <v>19</v>
      </c>
      <c r="BL882" s="192" t="s">
        <v>19</v>
      </c>
      <c r="BM882" s="192" t="s">
        <v>19</v>
      </c>
      <c r="BN882" s="192" t="s">
        <v>19</v>
      </c>
      <c r="BO882" s="192" t="s">
        <v>19</v>
      </c>
      <c r="BP882" s="194"/>
      <c r="BQ882" s="192" t="s">
        <v>19</v>
      </c>
      <c r="BR882" s="192" t="s">
        <v>19</v>
      </c>
      <c r="BS882" s="192" t="s">
        <v>3276</v>
      </c>
      <c r="BT882" s="192" t="s">
        <v>19</v>
      </c>
      <c r="BU882" s="195" t="b">
        <v>0</v>
      </c>
      <c r="BV882" s="195" t="b">
        <v>0</v>
      </c>
      <c r="BW882" s="195" t="b">
        <v>0</v>
      </c>
      <c r="BX882" s="193">
        <v>58.0</v>
      </c>
      <c r="BY882" s="197">
        <v>0.0024652777777777776</v>
      </c>
      <c r="BZ882" s="192" t="s">
        <v>19</v>
      </c>
      <c r="CA882" s="192" t="s">
        <v>19</v>
      </c>
      <c r="CB882" s="192" t="s">
        <v>19</v>
      </c>
      <c r="CJ882" s="192"/>
      <c r="CK882" s="192"/>
      <c r="CL882" s="193">
        <v>0.0</v>
      </c>
      <c r="CM882" s="192"/>
      <c r="CN882" s="192"/>
      <c r="CO882" s="192"/>
      <c r="CP882" s="192"/>
      <c r="CQ882" s="192"/>
      <c r="CR882" s="192"/>
      <c r="CS882" s="192"/>
      <c r="CT882" s="192" t="s">
        <v>3294</v>
      </c>
    </row>
    <row r="883">
      <c r="A883" s="7" t="s">
        <v>4067</v>
      </c>
      <c r="B883" s="132" t="b">
        <v>1</v>
      </c>
      <c r="C883" s="162"/>
      <c r="D883" s="163" t="s">
        <v>4068</v>
      </c>
      <c r="E883" s="67" t="s">
        <v>350</v>
      </c>
      <c r="F883" s="133" t="s">
        <v>3266</v>
      </c>
      <c r="G883" s="162" t="s">
        <v>4069</v>
      </c>
      <c r="H883" s="162" t="s">
        <v>4070</v>
      </c>
      <c r="I883" s="7"/>
      <c r="J883" s="7"/>
      <c r="K883" s="7" t="s">
        <v>19</v>
      </c>
      <c r="L883" s="7" t="s">
        <v>19</v>
      </c>
      <c r="M883" s="7" t="s">
        <v>560</v>
      </c>
      <c r="N883" s="7" t="str">
        <f t="shared" si="5"/>
        <v>FALSE</v>
      </c>
      <c r="O883" s="162" t="s">
        <v>16</v>
      </c>
      <c r="P883" s="162" t="s">
        <v>16</v>
      </c>
      <c r="Q883" s="162" t="s">
        <v>16</v>
      </c>
      <c r="R883" s="162" t="s">
        <v>559</v>
      </c>
      <c r="S883" s="162" t="s">
        <v>1588</v>
      </c>
      <c r="T883" s="198">
        <v>41.802132</v>
      </c>
      <c r="U883" s="199">
        <v>-83.36302646</v>
      </c>
      <c r="V883" s="191" t="s">
        <v>4062</v>
      </c>
      <c r="W883" s="192" t="s">
        <v>19</v>
      </c>
      <c r="X883" s="192" t="s">
        <v>805</v>
      </c>
      <c r="Y883" s="192" t="s">
        <v>19</v>
      </c>
      <c r="Z883" s="192" t="s">
        <v>879</v>
      </c>
      <c r="AA883" s="192" t="s">
        <v>880</v>
      </c>
      <c r="AB883" s="193">
        <v>2.49</v>
      </c>
      <c r="AC883" s="192" t="s">
        <v>16</v>
      </c>
      <c r="AD883" s="193"/>
      <c r="AE883" s="193">
        <v>5.0</v>
      </c>
      <c r="AF883" s="193">
        <v>0.22</v>
      </c>
      <c r="AG883" s="192" t="s">
        <v>19</v>
      </c>
      <c r="AH883" s="193">
        <v>23.89</v>
      </c>
      <c r="AI883" s="192" t="s">
        <v>19</v>
      </c>
      <c r="AJ883" s="192" t="s">
        <v>19</v>
      </c>
      <c r="AK883" s="192"/>
      <c r="AL883" s="192" t="s">
        <v>19</v>
      </c>
      <c r="AM883" s="162" t="s">
        <v>19</v>
      </c>
      <c r="AN883" s="162" t="s">
        <v>19</v>
      </c>
      <c r="AO883" s="154">
        <v>9.11</v>
      </c>
      <c r="AP883" s="162" t="s">
        <v>19</v>
      </c>
      <c r="AQ883" s="162" t="s">
        <v>19</v>
      </c>
      <c r="AR883" s="162" t="s">
        <v>19</v>
      </c>
      <c r="AS883" s="162" t="s">
        <v>19</v>
      </c>
      <c r="AT883" s="162" t="s">
        <v>19</v>
      </c>
      <c r="AU883" s="162" t="s">
        <v>19</v>
      </c>
      <c r="AV883" s="162" t="s">
        <v>19</v>
      </c>
      <c r="AW883" s="162" t="s">
        <v>19</v>
      </c>
      <c r="AX883" s="154">
        <v>3.87</v>
      </c>
      <c r="AY883" s="162" t="s">
        <v>19</v>
      </c>
      <c r="AZ883" s="162" t="s">
        <v>19</v>
      </c>
      <c r="BA883" s="162" t="s">
        <v>19</v>
      </c>
      <c r="BB883" s="162" t="s">
        <v>19</v>
      </c>
      <c r="BC883" s="162" t="s">
        <v>19</v>
      </c>
      <c r="BD883" s="192"/>
      <c r="BE883" s="192" t="s">
        <v>19</v>
      </c>
      <c r="BF883" s="192" t="s">
        <v>19</v>
      </c>
      <c r="BG883" s="192" t="s">
        <v>19</v>
      </c>
      <c r="BH883" s="192" t="s">
        <v>19</v>
      </c>
      <c r="BI883" s="192" t="s">
        <v>19</v>
      </c>
      <c r="BJ883" s="192"/>
      <c r="BK883" s="192" t="s">
        <v>19</v>
      </c>
      <c r="BL883" s="192" t="s">
        <v>19</v>
      </c>
      <c r="BM883" s="192" t="s">
        <v>19</v>
      </c>
      <c r="BN883" s="192" t="s">
        <v>19</v>
      </c>
      <c r="BO883" s="192" t="s">
        <v>19</v>
      </c>
      <c r="BP883" s="194"/>
      <c r="BQ883" s="192" t="s">
        <v>19</v>
      </c>
      <c r="BR883" s="192" t="s">
        <v>19</v>
      </c>
      <c r="BS883" s="192" t="s">
        <v>3276</v>
      </c>
      <c r="BT883" s="192" t="s">
        <v>19</v>
      </c>
      <c r="BU883" s="195" t="b">
        <v>0</v>
      </c>
      <c r="BV883" s="195" t="b">
        <v>0</v>
      </c>
      <c r="BW883" s="195" t="b">
        <v>0</v>
      </c>
      <c r="BX883" s="193">
        <v>58.0</v>
      </c>
      <c r="BY883" s="197">
        <v>0.0024652777777777776</v>
      </c>
      <c r="BZ883" s="192" t="s">
        <v>19</v>
      </c>
      <c r="CA883" s="192" t="s">
        <v>19</v>
      </c>
      <c r="CB883" s="192" t="s">
        <v>19</v>
      </c>
      <c r="CJ883" s="192"/>
      <c r="CK883" s="192"/>
      <c r="CL883" s="193">
        <v>0.0</v>
      </c>
      <c r="CM883" s="192"/>
      <c r="CN883" s="192"/>
      <c r="CO883" s="192"/>
      <c r="CP883" s="192"/>
      <c r="CQ883" s="192"/>
      <c r="CR883" s="192"/>
      <c r="CS883" s="192"/>
      <c r="CT883" s="192" t="s">
        <v>3286</v>
      </c>
    </row>
    <row r="884">
      <c r="A884" s="7" t="s">
        <v>4071</v>
      </c>
      <c r="B884" s="132" t="b">
        <v>1</v>
      </c>
      <c r="C884" s="162"/>
      <c r="D884" s="163" t="s">
        <v>4072</v>
      </c>
      <c r="E884" s="67" t="s">
        <v>350</v>
      </c>
      <c r="F884" s="133" t="s">
        <v>3266</v>
      </c>
      <c r="G884" s="162" t="s">
        <v>4073</v>
      </c>
      <c r="H884" s="162" t="s">
        <v>4074</v>
      </c>
      <c r="I884" s="7"/>
      <c r="J884" s="7"/>
      <c r="K884" s="7" t="s">
        <v>19</v>
      </c>
      <c r="L884" s="7" t="s">
        <v>19</v>
      </c>
      <c r="M884" s="7" t="s">
        <v>799</v>
      </c>
      <c r="N884" s="7" t="str">
        <f t="shared" si="5"/>
        <v>FALSE</v>
      </c>
      <c r="O884" s="162" t="s">
        <v>488</v>
      </c>
      <c r="P884" s="162" t="s">
        <v>3269</v>
      </c>
      <c r="Q884" s="162" t="s">
        <v>1823</v>
      </c>
      <c r="R884" s="162" t="s">
        <v>559</v>
      </c>
      <c r="S884" s="162" t="s">
        <v>1588</v>
      </c>
      <c r="T884" s="198">
        <v>41.802132</v>
      </c>
      <c r="U884" s="199">
        <v>-83.36302646</v>
      </c>
      <c r="V884" s="191" t="s">
        <v>4062</v>
      </c>
      <c r="W884" s="192" t="s">
        <v>19</v>
      </c>
      <c r="X884" s="192" t="s">
        <v>805</v>
      </c>
      <c r="Y884" s="192" t="s">
        <v>19</v>
      </c>
      <c r="Z884" s="192" t="s">
        <v>879</v>
      </c>
      <c r="AA884" s="192" t="s">
        <v>880</v>
      </c>
      <c r="AB884" s="193">
        <v>2.49</v>
      </c>
      <c r="AC884" s="192" t="s">
        <v>16</v>
      </c>
      <c r="AD884" s="193"/>
      <c r="AE884" s="192" t="s">
        <v>16</v>
      </c>
      <c r="AF884" s="193">
        <v>5.0</v>
      </c>
      <c r="AG884" s="192" t="s">
        <v>19</v>
      </c>
      <c r="AH884" s="193">
        <v>23.89</v>
      </c>
      <c r="AI884" s="192" t="s">
        <v>19</v>
      </c>
      <c r="AJ884" s="192" t="s">
        <v>19</v>
      </c>
      <c r="AK884" s="192"/>
      <c r="AL884" s="192" t="s">
        <v>19</v>
      </c>
      <c r="AM884" s="162" t="s">
        <v>19</v>
      </c>
      <c r="AN884" s="162" t="s">
        <v>19</v>
      </c>
      <c r="AO884" s="154">
        <v>9.11</v>
      </c>
      <c r="AP884" s="162" t="s">
        <v>19</v>
      </c>
      <c r="AQ884" s="162" t="s">
        <v>19</v>
      </c>
      <c r="AR884" s="162" t="s">
        <v>19</v>
      </c>
      <c r="AS884" s="162" t="s">
        <v>19</v>
      </c>
      <c r="AT884" s="162" t="s">
        <v>19</v>
      </c>
      <c r="AU884" s="162" t="s">
        <v>19</v>
      </c>
      <c r="AV884" s="162" t="s">
        <v>19</v>
      </c>
      <c r="AW884" s="162" t="s">
        <v>19</v>
      </c>
      <c r="AX884" s="154">
        <v>3.87</v>
      </c>
      <c r="AY884" s="162" t="s">
        <v>19</v>
      </c>
      <c r="AZ884" s="162" t="s">
        <v>19</v>
      </c>
      <c r="BA884" s="162" t="s">
        <v>19</v>
      </c>
      <c r="BB884" s="162" t="s">
        <v>19</v>
      </c>
      <c r="BC884" s="162" t="s">
        <v>19</v>
      </c>
      <c r="BD884" s="192"/>
      <c r="BE884" s="192" t="s">
        <v>19</v>
      </c>
      <c r="BF884" s="192" t="s">
        <v>19</v>
      </c>
      <c r="BG884" s="192" t="s">
        <v>19</v>
      </c>
      <c r="BH884" s="192" t="s">
        <v>19</v>
      </c>
      <c r="BI884" s="192" t="s">
        <v>19</v>
      </c>
      <c r="BJ884" s="192"/>
      <c r="BK884" s="192" t="s">
        <v>19</v>
      </c>
      <c r="BL884" s="192" t="s">
        <v>19</v>
      </c>
      <c r="BM884" s="192" t="s">
        <v>19</v>
      </c>
      <c r="BN884" s="192" t="s">
        <v>19</v>
      </c>
      <c r="BO884" s="192" t="s">
        <v>19</v>
      </c>
      <c r="BP884" s="194"/>
      <c r="BQ884" s="192" t="s">
        <v>19</v>
      </c>
      <c r="BR884" s="192" t="s">
        <v>19</v>
      </c>
      <c r="BS884" s="192" t="s">
        <v>3276</v>
      </c>
      <c r="BT884" s="192" t="s">
        <v>19</v>
      </c>
      <c r="BU884" s="195" t="b">
        <v>0</v>
      </c>
      <c r="BV884" s="195" t="b">
        <v>0</v>
      </c>
      <c r="BW884" s="195" t="b">
        <v>0</v>
      </c>
      <c r="BX884" s="193">
        <v>58.0</v>
      </c>
      <c r="BY884" s="197">
        <v>0.0024652777777777776</v>
      </c>
      <c r="BZ884" s="193">
        <v>150086.0</v>
      </c>
      <c r="CA884" s="193">
        <v>166.0</v>
      </c>
      <c r="CB884" s="192" t="s">
        <v>19</v>
      </c>
      <c r="CJ884" s="192"/>
      <c r="CK884" s="192"/>
      <c r="CL884" s="193">
        <v>0.0</v>
      </c>
      <c r="CM884" s="192"/>
      <c r="CN884" s="192"/>
      <c r="CO884" s="192"/>
      <c r="CP884" s="192"/>
      <c r="CQ884" s="192"/>
      <c r="CR884" s="192"/>
      <c r="CS884" s="192"/>
      <c r="CT884" s="192" t="s">
        <v>3270</v>
      </c>
    </row>
    <row r="885">
      <c r="A885" s="7" t="s">
        <v>4075</v>
      </c>
      <c r="B885" s="132" t="b">
        <v>1</v>
      </c>
      <c r="C885" s="162"/>
      <c r="D885" s="163" t="s">
        <v>4076</v>
      </c>
      <c r="E885" s="67" t="s">
        <v>350</v>
      </c>
      <c r="F885" s="133" t="s">
        <v>3266</v>
      </c>
      <c r="G885" s="162" t="s">
        <v>4077</v>
      </c>
      <c r="H885" s="162" t="s">
        <v>4078</v>
      </c>
      <c r="I885" s="7"/>
      <c r="J885" s="7"/>
      <c r="K885" s="7" t="s">
        <v>19</v>
      </c>
      <c r="L885" s="7" t="s">
        <v>19</v>
      </c>
      <c r="M885" s="7" t="s">
        <v>799</v>
      </c>
      <c r="N885" s="7" t="str">
        <f t="shared" si="5"/>
        <v>FALSE</v>
      </c>
      <c r="O885" s="162" t="s">
        <v>3291</v>
      </c>
      <c r="P885" s="162" t="s">
        <v>3292</v>
      </c>
      <c r="Q885" s="162" t="s">
        <v>3293</v>
      </c>
      <c r="R885" s="162" t="s">
        <v>559</v>
      </c>
      <c r="S885" s="162" t="s">
        <v>1588</v>
      </c>
      <c r="T885" s="198">
        <v>41.802132</v>
      </c>
      <c r="U885" s="199">
        <v>-83.36302646</v>
      </c>
      <c r="V885" s="191" t="s">
        <v>4062</v>
      </c>
      <c r="W885" s="192" t="s">
        <v>19</v>
      </c>
      <c r="X885" s="192" t="s">
        <v>805</v>
      </c>
      <c r="Y885" s="192" t="s">
        <v>19</v>
      </c>
      <c r="Z885" s="192" t="s">
        <v>879</v>
      </c>
      <c r="AA885" s="192" t="s">
        <v>880</v>
      </c>
      <c r="AB885" s="193">
        <v>2.49</v>
      </c>
      <c r="AC885" s="192" t="s">
        <v>16</v>
      </c>
      <c r="AD885" s="193"/>
      <c r="AE885" s="192" t="s">
        <v>16</v>
      </c>
      <c r="AF885" s="193">
        <v>5.0</v>
      </c>
      <c r="AG885" s="192" t="s">
        <v>19</v>
      </c>
      <c r="AH885" s="193">
        <v>23.89</v>
      </c>
      <c r="AI885" s="192" t="s">
        <v>19</v>
      </c>
      <c r="AJ885" s="192" t="s">
        <v>19</v>
      </c>
      <c r="AK885" s="192"/>
      <c r="AL885" s="192" t="s">
        <v>19</v>
      </c>
      <c r="AM885" s="162" t="s">
        <v>19</v>
      </c>
      <c r="AN885" s="162" t="s">
        <v>19</v>
      </c>
      <c r="AO885" s="154">
        <v>9.11</v>
      </c>
      <c r="AP885" s="162" t="s">
        <v>19</v>
      </c>
      <c r="AQ885" s="162" t="s">
        <v>19</v>
      </c>
      <c r="AR885" s="162" t="s">
        <v>19</v>
      </c>
      <c r="AS885" s="162" t="s">
        <v>19</v>
      </c>
      <c r="AT885" s="162" t="s">
        <v>19</v>
      </c>
      <c r="AU885" s="162" t="s">
        <v>19</v>
      </c>
      <c r="AV885" s="162" t="s">
        <v>19</v>
      </c>
      <c r="AW885" s="162" t="s">
        <v>19</v>
      </c>
      <c r="AX885" s="154">
        <v>3.87</v>
      </c>
      <c r="AY885" s="162" t="s">
        <v>19</v>
      </c>
      <c r="AZ885" s="162" t="s">
        <v>19</v>
      </c>
      <c r="BA885" s="162" t="s">
        <v>19</v>
      </c>
      <c r="BB885" s="162" t="s">
        <v>19</v>
      </c>
      <c r="BC885" s="162" t="s">
        <v>19</v>
      </c>
      <c r="BD885" s="192"/>
      <c r="BE885" s="192" t="s">
        <v>19</v>
      </c>
      <c r="BF885" s="192" t="s">
        <v>19</v>
      </c>
      <c r="BG885" s="192" t="s">
        <v>19</v>
      </c>
      <c r="BH885" s="192" t="s">
        <v>19</v>
      </c>
      <c r="BI885" s="192" t="s">
        <v>19</v>
      </c>
      <c r="BJ885" s="192"/>
      <c r="BK885" s="192" t="s">
        <v>19</v>
      </c>
      <c r="BL885" s="192" t="s">
        <v>19</v>
      </c>
      <c r="BM885" s="192" t="s">
        <v>19</v>
      </c>
      <c r="BN885" s="192" t="s">
        <v>19</v>
      </c>
      <c r="BO885" s="192" t="s">
        <v>19</v>
      </c>
      <c r="BP885" s="194"/>
      <c r="BQ885" s="192" t="s">
        <v>19</v>
      </c>
      <c r="BR885" s="192" t="s">
        <v>19</v>
      </c>
      <c r="BS885" s="192" t="s">
        <v>3276</v>
      </c>
      <c r="BT885" s="192" t="s">
        <v>19</v>
      </c>
      <c r="BU885" s="195" t="b">
        <v>0</v>
      </c>
      <c r="BV885" s="195" t="b">
        <v>0</v>
      </c>
      <c r="BW885" s="195" t="b">
        <v>0</v>
      </c>
      <c r="BX885" s="193">
        <v>58.0</v>
      </c>
      <c r="BY885" s="197">
        <v>0.0024652777777777776</v>
      </c>
      <c r="BZ885" s="193">
        <v>150086.0</v>
      </c>
      <c r="CA885" s="193">
        <v>166.0</v>
      </c>
      <c r="CB885" s="192" t="s">
        <v>19</v>
      </c>
      <c r="CJ885" s="192"/>
      <c r="CK885" s="192"/>
      <c r="CL885" s="193">
        <v>0.0</v>
      </c>
      <c r="CM885" s="192"/>
      <c r="CN885" s="192"/>
      <c r="CO885" s="192"/>
      <c r="CP885" s="192"/>
      <c r="CQ885" s="192"/>
      <c r="CR885" s="192"/>
      <c r="CS885" s="192"/>
      <c r="CT885" s="192" t="s">
        <v>3294</v>
      </c>
    </row>
    <row r="886">
      <c r="A886" s="7" t="s">
        <v>4079</v>
      </c>
      <c r="B886" s="132" t="b">
        <v>1</v>
      </c>
      <c r="C886" s="162"/>
      <c r="D886" s="163" t="s">
        <v>4080</v>
      </c>
      <c r="E886" s="67" t="s">
        <v>350</v>
      </c>
      <c r="F886" s="133" t="s">
        <v>3266</v>
      </c>
      <c r="G886" s="162" t="s">
        <v>4081</v>
      </c>
      <c r="H886" s="162" t="s">
        <v>4082</v>
      </c>
      <c r="I886" s="7"/>
      <c r="J886" s="7"/>
      <c r="K886" s="7" t="s">
        <v>19</v>
      </c>
      <c r="L886" s="7" t="s">
        <v>19</v>
      </c>
      <c r="M886" s="7" t="s">
        <v>560</v>
      </c>
      <c r="N886" s="7" t="str">
        <f t="shared" si="5"/>
        <v>FALSE</v>
      </c>
      <c r="O886" s="162" t="s">
        <v>16</v>
      </c>
      <c r="P886" s="162" t="s">
        <v>16</v>
      </c>
      <c r="Q886" s="162" t="s">
        <v>16</v>
      </c>
      <c r="R886" s="162" t="s">
        <v>559</v>
      </c>
      <c r="S886" s="162" t="s">
        <v>1588</v>
      </c>
      <c r="T886" s="198">
        <v>41.802132</v>
      </c>
      <c r="U886" s="199">
        <v>-83.36302646</v>
      </c>
      <c r="V886" s="191" t="s">
        <v>4062</v>
      </c>
      <c r="W886" s="192" t="s">
        <v>19</v>
      </c>
      <c r="X886" s="192" t="s">
        <v>805</v>
      </c>
      <c r="Y886" s="192" t="s">
        <v>19</v>
      </c>
      <c r="Z886" s="192" t="s">
        <v>879</v>
      </c>
      <c r="AA886" s="192" t="s">
        <v>880</v>
      </c>
      <c r="AB886" s="193">
        <v>2.49</v>
      </c>
      <c r="AC886" s="192" t="s">
        <v>16</v>
      </c>
      <c r="AD886" s="193"/>
      <c r="AE886" s="192" t="s">
        <v>16</v>
      </c>
      <c r="AF886" s="193">
        <v>5.0</v>
      </c>
      <c r="AG886" s="192" t="s">
        <v>19</v>
      </c>
      <c r="AH886" s="193">
        <v>23.89</v>
      </c>
      <c r="AI886" s="192" t="s">
        <v>19</v>
      </c>
      <c r="AJ886" s="192" t="s">
        <v>19</v>
      </c>
      <c r="AK886" s="192"/>
      <c r="AL886" s="192" t="s">
        <v>19</v>
      </c>
      <c r="AM886" s="162" t="s">
        <v>19</v>
      </c>
      <c r="AN886" s="162" t="s">
        <v>19</v>
      </c>
      <c r="AO886" s="154">
        <v>9.11</v>
      </c>
      <c r="AP886" s="162" t="s">
        <v>19</v>
      </c>
      <c r="AQ886" s="162" t="s">
        <v>19</v>
      </c>
      <c r="AR886" s="162" t="s">
        <v>19</v>
      </c>
      <c r="AS886" s="162" t="s">
        <v>19</v>
      </c>
      <c r="AT886" s="162" t="s">
        <v>19</v>
      </c>
      <c r="AU886" s="162" t="s">
        <v>19</v>
      </c>
      <c r="AV886" s="162" t="s">
        <v>19</v>
      </c>
      <c r="AW886" s="162" t="s">
        <v>19</v>
      </c>
      <c r="AX886" s="154">
        <v>3.87</v>
      </c>
      <c r="AY886" s="162" t="s">
        <v>19</v>
      </c>
      <c r="AZ886" s="162" t="s">
        <v>19</v>
      </c>
      <c r="BA886" s="162" t="s">
        <v>19</v>
      </c>
      <c r="BB886" s="162" t="s">
        <v>19</v>
      </c>
      <c r="BC886" s="162" t="s">
        <v>19</v>
      </c>
      <c r="BD886" s="192"/>
      <c r="BE886" s="192" t="s">
        <v>19</v>
      </c>
      <c r="BF886" s="192" t="s">
        <v>19</v>
      </c>
      <c r="BG886" s="192" t="s">
        <v>19</v>
      </c>
      <c r="BH886" s="192" t="s">
        <v>19</v>
      </c>
      <c r="BI886" s="192" t="s">
        <v>19</v>
      </c>
      <c r="BJ886" s="192"/>
      <c r="BK886" s="192" t="s">
        <v>19</v>
      </c>
      <c r="BL886" s="192" t="s">
        <v>19</v>
      </c>
      <c r="BM886" s="192" t="s">
        <v>19</v>
      </c>
      <c r="BN886" s="192" t="s">
        <v>19</v>
      </c>
      <c r="BO886" s="192" t="s">
        <v>19</v>
      </c>
      <c r="BP886" s="194"/>
      <c r="BQ886" s="192" t="s">
        <v>19</v>
      </c>
      <c r="BR886" s="192" t="s">
        <v>19</v>
      </c>
      <c r="BS886" s="192" t="s">
        <v>3276</v>
      </c>
      <c r="BT886" s="192" t="s">
        <v>19</v>
      </c>
      <c r="BU886" s="195" t="b">
        <v>0</v>
      </c>
      <c r="BV886" s="195" t="b">
        <v>0</v>
      </c>
      <c r="BW886" s="195" t="b">
        <v>0</v>
      </c>
      <c r="BX886" s="193">
        <v>58.0</v>
      </c>
      <c r="BY886" s="197">
        <v>0.0024652777777777776</v>
      </c>
      <c r="BZ886" s="193">
        <v>150086.0</v>
      </c>
      <c r="CA886" s="193">
        <v>166.0</v>
      </c>
      <c r="CB886" s="192" t="s">
        <v>19</v>
      </c>
      <c r="CJ886" s="192"/>
      <c r="CK886" s="192"/>
      <c r="CL886" s="193">
        <v>0.0</v>
      </c>
      <c r="CM886" s="192"/>
      <c r="CN886" s="192"/>
      <c r="CO886" s="192"/>
      <c r="CP886" s="192"/>
      <c r="CQ886" s="192"/>
      <c r="CR886" s="192"/>
      <c r="CS886" s="192"/>
      <c r="CT886" s="192" t="s">
        <v>3286</v>
      </c>
    </row>
    <row r="887">
      <c r="A887" s="7" t="s">
        <v>4083</v>
      </c>
      <c r="B887" s="132" t="b">
        <v>1</v>
      </c>
      <c r="C887" s="162"/>
      <c r="D887" s="163" t="s">
        <v>4084</v>
      </c>
      <c r="E887" s="67" t="s">
        <v>350</v>
      </c>
      <c r="F887" s="133" t="s">
        <v>3266</v>
      </c>
      <c r="G887" s="162" t="s">
        <v>4085</v>
      </c>
      <c r="H887" s="162" t="s">
        <v>4086</v>
      </c>
      <c r="I887" s="7"/>
      <c r="J887" s="7"/>
      <c r="K887" s="7" t="s">
        <v>19</v>
      </c>
      <c r="L887" s="7" t="s">
        <v>19</v>
      </c>
      <c r="M887" s="7" t="s">
        <v>799</v>
      </c>
      <c r="N887" s="7" t="str">
        <f t="shared" si="5"/>
        <v>FALSE</v>
      </c>
      <c r="O887" s="162" t="s">
        <v>488</v>
      </c>
      <c r="P887" s="162" t="s">
        <v>3269</v>
      </c>
      <c r="Q887" s="162" t="s">
        <v>1823</v>
      </c>
      <c r="R887" s="162" t="s">
        <v>559</v>
      </c>
      <c r="S887" s="162" t="s">
        <v>1588</v>
      </c>
      <c r="T887" s="198">
        <v>41.804267</v>
      </c>
      <c r="U887" s="199">
        <v>-83.37444523</v>
      </c>
      <c r="V887" s="191" t="s">
        <v>4087</v>
      </c>
      <c r="W887" s="192" t="s">
        <v>19</v>
      </c>
      <c r="X887" s="192" t="s">
        <v>805</v>
      </c>
      <c r="Y887" s="192" t="s">
        <v>19</v>
      </c>
      <c r="Z887" s="192" t="s">
        <v>879</v>
      </c>
      <c r="AA887" s="192" t="s">
        <v>880</v>
      </c>
      <c r="AB887" s="193">
        <v>2.48</v>
      </c>
      <c r="AC887" s="192" t="s">
        <v>16</v>
      </c>
      <c r="AD887" s="193"/>
      <c r="AE887" s="193">
        <v>5.0</v>
      </c>
      <c r="AF887" s="193">
        <v>0.22</v>
      </c>
      <c r="AG887" s="192" t="s">
        <v>19</v>
      </c>
      <c r="AH887" s="193">
        <v>23.93</v>
      </c>
      <c r="AI887" s="192" t="s">
        <v>19</v>
      </c>
      <c r="AJ887" s="192" t="s">
        <v>19</v>
      </c>
      <c r="AK887" s="192"/>
      <c r="AL887" s="192" t="s">
        <v>19</v>
      </c>
      <c r="AM887" s="162" t="s">
        <v>19</v>
      </c>
      <c r="AN887" s="162" t="s">
        <v>19</v>
      </c>
      <c r="AO887" s="154">
        <v>9.41</v>
      </c>
      <c r="AP887" s="162" t="s">
        <v>19</v>
      </c>
      <c r="AQ887" s="162" t="s">
        <v>19</v>
      </c>
      <c r="AR887" s="162" t="s">
        <v>19</v>
      </c>
      <c r="AS887" s="162" t="s">
        <v>19</v>
      </c>
      <c r="AT887" s="162" t="s">
        <v>19</v>
      </c>
      <c r="AU887" s="162" t="s">
        <v>19</v>
      </c>
      <c r="AV887" s="162" t="s">
        <v>19</v>
      </c>
      <c r="AW887" s="162" t="s">
        <v>19</v>
      </c>
      <c r="AX887" s="154">
        <v>3.93</v>
      </c>
      <c r="AY887" s="162" t="s">
        <v>19</v>
      </c>
      <c r="AZ887" s="162" t="s">
        <v>19</v>
      </c>
      <c r="BA887" s="162" t="s">
        <v>19</v>
      </c>
      <c r="BB887" s="162" t="s">
        <v>19</v>
      </c>
      <c r="BC887" s="162" t="s">
        <v>19</v>
      </c>
      <c r="BD887" s="192"/>
      <c r="BE887" s="192" t="s">
        <v>19</v>
      </c>
      <c r="BF887" s="192" t="s">
        <v>19</v>
      </c>
      <c r="BG887" s="192" t="s">
        <v>19</v>
      </c>
      <c r="BH887" s="192" t="s">
        <v>19</v>
      </c>
      <c r="BI887" s="192" t="s">
        <v>19</v>
      </c>
      <c r="BJ887" s="192"/>
      <c r="BK887" s="192" t="s">
        <v>19</v>
      </c>
      <c r="BL887" s="192" t="s">
        <v>19</v>
      </c>
      <c r="BM887" s="192" t="s">
        <v>19</v>
      </c>
      <c r="BN887" s="192" t="s">
        <v>19</v>
      </c>
      <c r="BO887" s="192" t="s">
        <v>19</v>
      </c>
      <c r="BP887" s="194"/>
      <c r="BQ887" s="192" t="s">
        <v>19</v>
      </c>
      <c r="BR887" s="192" t="s">
        <v>19</v>
      </c>
      <c r="BS887" s="192" t="s">
        <v>3276</v>
      </c>
      <c r="BT887" s="192" t="s">
        <v>19</v>
      </c>
      <c r="BU887" s="195" t="b">
        <v>0</v>
      </c>
      <c r="BV887" s="195" t="b">
        <v>0</v>
      </c>
      <c r="BW887" s="195" t="b">
        <v>0</v>
      </c>
      <c r="BX887" s="193">
        <v>51.2</v>
      </c>
      <c r="BY887" s="197">
        <v>0.002199074074074074</v>
      </c>
      <c r="BZ887" s="192" t="s">
        <v>19</v>
      </c>
      <c r="CA887" s="192" t="s">
        <v>19</v>
      </c>
      <c r="CB887" s="192" t="s">
        <v>19</v>
      </c>
      <c r="CJ887" s="192"/>
      <c r="CK887" s="192"/>
      <c r="CL887" s="193">
        <v>0.0</v>
      </c>
      <c r="CM887" s="192"/>
      <c r="CN887" s="192"/>
      <c r="CO887" s="192"/>
      <c r="CP887" s="192"/>
      <c r="CQ887" s="192"/>
      <c r="CR887" s="192"/>
      <c r="CS887" s="192"/>
      <c r="CT887" s="192" t="s">
        <v>3270</v>
      </c>
    </row>
    <row r="888">
      <c r="A888" s="7" t="s">
        <v>4088</v>
      </c>
      <c r="B888" s="132" t="b">
        <v>1</v>
      </c>
      <c r="C888" s="162"/>
      <c r="D888" s="163" t="s">
        <v>4089</v>
      </c>
      <c r="E888" s="67" t="s">
        <v>350</v>
      </c>
      <c r="F888" s="133" t="s">
        <v>3266</v>
      </c>
      <c r="G888" s="162" t="s">
        <v>4090</v>
      </c>
      <c r="H888" s="162" t="s">
        <v>4091</v>
      </c>
      <c r="I888" s="7"/>
      <c r="J888" s="7"/>
      <c r="K888" s="7" t="s">
        <v>19</v>
      </c>
      <c r="L888" s="7" t="s">
        <v>19</v>
      </c>
      <c r="M888" s="7" t="s">
        <v>799</v>
      </c>
      <c r="N888" s="7" t="str">
        <f t="shared" si="5"/>
        <v>FALSE</v>
      </c>
      <c r="O888" s="162" t="s">
        <v>3291</v>
      </c>
      <c r="P888" s="162" t="s">
        <v>3292</v>
      </c>
      <c r="Q888" s="162" t="s">
        <v>3293</v>
      </c>
      <c r="R888" s="162" t="s">
        <v>559</v>
      </c>
      <c r="S888" s="162" t="s">
        <v>1588</v>
      </c>
      <c r="T888" s="198">
        <v>41.804267</v>
      </c>
      <c r="U888" s="199">
        <v>-83.37444523</v>
      </c>
      <c r="V888" s="191" t="s">
        <v>4087</v>
      </c>
      <c r="W888" s="192" t="s">
        <v>19</v>
      </c>
      <c r="X888" s="192" t="s">
        <v>805</v>
      </c>
      <c r="Y888" s="192" t="s">
        <v>19</v>
      </c>
      <c r="Z888" s="192" t="s">
        <v>879</v>
      </c>
      <c r="AA888" s="192" t="s">
        <v>880</v>
      </c>
      <c r="AB888" s="193">
        <v>2.48</v>
      </c>
      <c r="AC888" s="192" t="s">
        <v>16</v>
      </c>
      <c r="AD888" s="193"/>
      <c r="AE888" s="193">
        <v>5.0</v>
      </c>
      <c r="AF888" s="193">
        <v>0.22</v>
      </c>
      <c r="AG888" s="192" t="s">
        <v>19</v>
      </c>
      <c r="AH888" s="193">
        <v>23.93</v>
      </c>
      <c r="AI888" s="192" t="s">
        <v>19</v>
      </c>
      <c r="AJ888" s="192" t="s">
        <v>19</v>
      </c>
      <c r="AK888" s="192"/>
      <c r="AL888" s="192" t="s">
        <v>19</v>
      </c>
      <c r="AM888" s="162" t="s">
        <v>19</v>
      </c>
      <c r="AN888" s="162" t="s">
        <v>19</v>
      </c>
      <c r="AO888" s="154">
        <v>9.41</v>
      </c>
      <c r="AP888" s="162" t="s">
        <v>19</v>
      </c>
      <c r="AQ888" s="162" t="s">
        <v>19</v>
      </c>
      <c r="AR888" s="162" t="s">
        <v>19</v>
      </c>
      <c r="AS888" s="162" t="s">
        <v>19</v>
      </c>
      <c r="AT888" s="162" t="s">
        <v>19</v>
      </c>
      <c r="AU888" s="162" t="s">
        <v>19</v>
      </c>
      <c r="AV888" s="162" t="s">
        <v>19</v>
      </c>
      <c r="AW888" s="162" t="s">
        <v>19</v>
      </c>
      <c r="AX888" s="154">
        <v>3.93</v>
      </c>
      <c r="AY888" s="162" t="s">
        <v>19</v>
      </c>
      <c r="AZ888" s="162" t="s">
        <v>19</v>
      </c>
      <c r="BA888" s="162" t="s">
        <v>19</v>
      </c>
      <c r="BB888" s="162" t="s">
        <v>19</v>
      </c>
      <c r="BC888" s="162" t="s">
        <v>19</v>
      </c>
      <c r="BD888" s="192"/>
      <c r="BE888" s="192" t="s">
        <v>19</v>
      </c>
      <c r="BF888" s="192" t="s">
        <v>19</v>
      </c>
      <c r="BG888" s="192" t="s">
        <v>19</v>
      </c>
      <c r="BH888" s="192" t="s">
        <v>19</v>
      </c>
      <c r="BI888" s="192" t="s">
        <v>19</v>
      </c>
      <c r="BJ888" s="192"/>
      <c r="BK888" s="192" t="s">
        <v>19</v>
      </c>
      <c r="BL888" s="192" t="s">
        <v>19</v>
      </c>
      <c r="BM888" s="192" t="s">
        <v>19</v>
      </c>
      <c r="BN888" s="192" t="s">
        <v>19</v>
      </c>
      <c r="BO888" s="192" t="s">
        <v>19</v>
      </c>
      <c r="BP888" s="194"/>
      <c r="BQ888" s="192" t="s">
        <v>19</v>
      </c>
      <c r="BR888" s="192" t="s">
        <v>19</v>
      </c>
      <c r="BS888" s="192" t="s">
        <v>3276</v>
      </c>
      <c r="BT888" s="192" t="s">
        <v>19</v>
      </c>
      <c r="BU888" s="195" t="b">
        <v>0</v>
      </c>
      <c r="BV888" s="195" t="b">
        <v>0</v>
      </c>
      <c r="BW888" s="195" t="b">
        <v>0</v>
      </c>
      <c r="BX888" s="193">
        <v>51.2</v>
      </c>
      <c r="BY888" s="197">
        <v>0.002199074074074074</v>
      </c>
      <c r="BZ888" s="192" t="s">
        <v>19</v>
      </c>
      <c r="CA888" s="192" t="s">
        <v>19</v>
      </c>
      <c r="CB888" s="192" t="s">
        <v>19</v>
      </c>
      <c r="CJ888" s="192"/>
      <c r="CK888" s="192"/>
      <c r="CL888" s="193">
        <v>0.0</v>
      </c>
      <c r="CM888" s="192"/>
      <c r="CN888" s="192"/>
      <c r="CO888" s="192"/>
      <c r="CP888" s="192"/>
      <c r="CQ888" s="192"/>
      <c r="CR888" s="192"/>
      <c r="CS888" s="192"/>
      <c r="CT888" s="192" t="s">
        <v>3294</v>
      </c>
    </row>
    <row r="889">
      <c r="A889" s="7" t="s">
        <v>4092</v>
      </c>
      <c r="B889" s="132" t="b">
        <v>1</v>
      </c>
      <c r="C889" s="162"/>
      <c r="D889" s="163" t="s">
        <v>4093</v>
      </c>
      <c r="E889" s="67" t="s">
        <v>350</v>
      </c>
      <c r="F889" s="133" t="s">
        <v>3266</v>
      </c>
      <c r="G889" s="162" t="s">
        <v>4094</v>
      </c>
      <c r="H889" s="162" t="s">
        <v>4095</v>
      </c>
      <c r="I889" s="7"/>
      <c r="J889" s="7"/>
      <c r="K889" s="7" t="s">
        <v>19</v>
      </c>
      <c r="L889" s="7" t="s">
        <v>19</v>
      </c>
      <c r="M889" s="7" t="s">
        <v>560</v>
      </c>
      <c r="N889" s="7" t="str">
        <f t="shared" si="5"/>
        <v>FALSE</v>
      </c>
      <c r="O889" s="162" t="s">
        <v>16</v>
      </c>
      <c r="P889" s="162" t="s">
        <v>16</v>
      </c>
      <c r="Q889" s="162" t="s">
        <v>16</v>
      </c>
      <c r="R889" s="162" t="s">
        <v>559</v>
      </c>
      <c r="S889" s="162" t="s">
        <v>1588</v>
      </c>
      <c r="T889" s="198">
        <v>41.804267</v>
      </c>
      <c r="U889" s="199">
        <v>-83.37444523</v>
      </c>
      <c r="V889" s="191" t="s">
        <v>4087</v>
      </c>
      <c r="W889" s="192" t="s">
        <v>19</v>
      </c>
      <c r="X889" s="192" t="s">
        <v>805</v>
      </c>
      <c r="Y889" s="192" t="s">
        <v>19</v>
      </c>
      <c r="Z889" s="192" t="s">
        <v>879</v>
      </c>
      <c r="AA889" s="192" t="s">
        <v>880</v>
      </c>
      <c r="AB889" s="193">
        <v>2.48</v>
      </c>
      <c r="AC889" s="192" t="s">
        <v>16</v>
      </c>
      <c r="AD889" s="193"/>
      <c r="AE889" s="193">
        <v>5.0</v>
      </c>
      <c r="AF889" s="193">
        <v>0.22</v>
      </c>
      <c r="AG889" s="192" t="s">
        <v>19</v>
      </c>
      <c r="AH889" s="193">
        <v>23.93</v>
      </c>
      <c r="AI889" s="192" t="s">
        <v>19</v>
      </c>
      <c r="AJ889" s="192" t="s">
        <v>19</v>
      </c>
      <c r="AK889" s="192"/>
      <c r="AL889" s="192" t="s">
        <v>19</v>
      </c>
      <c r="AM889" s="162" t="s">
        <v>19</v>
      </c>
      <c r="AN889" s="162" t="s">
        <v>19</v>
      </c>
      <c r="AO889" s="154">
        <v>9.41</v>
      </c>
      <c r="AP889" s="162" t="s">
        <v>19</v>
      </c>
      <c r="AQ889" s="162" t="s">
        <v>19</v>
      </c>
      <c r="AR889" s="162" t="s">
        <v>19</v>
      </c>
      <c r="AS889" s="162" t="s">
        <v>19</v>
      </c>
      <c r="AT889" s="162" t="s">
        <v>19</v>
      </c>
      <c r="AU889" s="162" t="s">
        <v>19</v>
      </c>
      <c r="AV889" s="162" t="s">
        <v>19</v>
      </c>
      <c r="AW889" s="162" t="s">
        <v>19</v>
      </c>
      <c r="AX889" s="154">
        <v>3.93</v>
      </c>
      <c r="AY889" s="162" t="s">
        <v>19</v>
      </c>
      <c r="AZ889" s="162" t="s">
        <v>19</v>
      </c>
      <c r="BA889" s="162" t="s">
        <v>19</v>
      </c>
      <c r="BB889" s="162" t="s">
        <v>19</v>
      </c>
      <c r="BC889" s="162" t="s">
        <v>19</v>
      </c>
      <c r="BD889" s="192"/>
      <c r="BE889" s="192" t="s">
        <v>19</v>
      </c>
      <c r="BF889" s="192" t="s">
        <v>19</v>
      </c>
      <c r="BG889" s="192" t="s">
        <v>19</v>
      </c>
      <c r="BH889" s="192" t="s">
        <v>19</v>
      </c>
      <c r="BI889" s="192" t="s">
        <v>19</v>
      </c>
      <c r="BJ889" s="192"/>
      <c r="BK889" s="192" t="s">
        <v>19</v>
      </c>
      <c r="BL889" s="192" t="s">
        <v>19</v>
      </c>
      <c r="BM889" s="192" t="s">
        <v>19</v>
      </c>
      <c r="BN889" s="192" t="s">
        <v>19</v>
      </c>
      <c r="BO889" s="192" t="s">
        <v>19</v>
      </c>
      <c r="BP889" s="194"/>
      <c r="BQ889" s="192" t="s">
        <v>19</v>
      </c>
      <c r="BR889" s="192" t="s">
        <v>19</v>
      </c>
      <c r="BS889" s="192" t="s">
        <v>3276</v>
      </c>
      <c r="BT889" s="192" t="s">
        <v>19</v>
      </c>
      <c r="BU889" s="195" t="b">
        <v>0</v>
      </c>
      <c r="BV889" s="195" t="b">
        <v>0</v>
      </c>
      <c r="BW889" s="195" t="b">
        <v>0</v>
      </c>
      <c r="BX889" s="193">
        <v>51.2</v>
      </c>
      <c r="BY889" s="197">
        <v>0.002199074074074074</v>
      </c>
      <c r="BZ889" s="192" t="s">
        <v>19</v>
      </c>
      <c r="CA889" s="192" t="s">
        <v>19</v>
      </c>
      <c r="CB889" s="192" t="s">
        <v>19</v>
      </c>
      <c r="CJ889" s="192"/>
      <c r="CK889" s="192"/>
      <c r="CL889" s="193">
        <v>0.0</v>
      </c>
      <c r="CM889" s="192"/>
      <c r="CN889" s="192"/>
      <c r="CO889" s="192"/>
      <c r="CP889" s="192"/>
      <c r="CQ889" s="192"/>
      <c r="CR889" s="192"/>
      <c r="CS889" s="192"/>
      <c r="CT889" s="192" t="s">
        <v>3286</v>
      </c>
    </row>
    <row r="890">
      <c r="A890" s="7" t="s">
        <v>4096</v>
      </c>
      <c r="B890" s="132" t="b">
        <v>1</v>
      </c>
      <c r="C890" s="162"/>
      <c r="D890" s="163" t="s">
        <v>4097</v>
      </c>
      <c r="E890" s="67" t="s">
        <v>350</v>
      </c>
      <c r="F890" s="133" t="s">
        <v>3266</v>
      </c>
      <c r="G890" s="162" t="s">
        <v>4098</v>
      </c>
      <c r="H890" s="162" t="s">
        <v>4099</v>
      </c>
      <c r="I890" s="7"/>
      <c r="J890" s="7"/>
      <c r="K890" s="7" t="s">
        <v>19</v>
      </c>
      <c r="L890" s="7" t="s">
        <v>19</v>
      </c>
      <c r="M890" s="7" t="s">
        <v>799</v>
      </c>
      <c r="N890" s="7" t="str">
        <f t="shared" si="5"/>
        <v>FALSE</v>
      </c>
      <c r="O890" s="162" t="s">
        <v>488</v>
      </c>
      <c r="P890" s="162" t="s">
        <v>3269</v>
      </c>
      <c r="Q890" s="162" t="s">
        <v>1823</v>
      </c>
      <c r="R890" s="162" t="s">
        <v>559</v>
      </c>
      <c r="S890" s="162" t="s">
        <v>1588</v>
      </c>
      <c r="T890" s="198">
        <v>41.804267</v>
      </c>
      <c r="U890" s="199">
        <v>-83.37444523</v>
      </c>
      <c r="V890" s="191" t="s">
        <v>4087</v>
      </c>
      <c r="W890" s="192" t="s">
        <v>19</v>
      </c>
      <c r="X890" s="192" t="s">
        <v>805</v>
      </c>
      <c r="Y890" s="192" t="s">
        <v>19</v>
      </c>
      <c r="Z890" s="192" t="s">
        <v>879</v>
      </c>
      <c r="AA890" s="192" t="s">
        <v>880</v>
      </c>
      <c r="AB890" s="193">
        <v>2.48</v>
      </c>
      <c r="AC890" s="192" t="s">
        <v>16</v>
      </c>
      <c r="AD890" s="193"/>
      <c r="AE890" s="192" t="s">
        <v>16</v>
      </c>
      <c r="AF890" s="193">
        <v>5.0</v>
      </c>
      <c r="AG890" s="192" t="s">
        <v>19</v>
      </c>
      <c r="AH890" s="193">
        <v>23.93</v>
      </c>
      <c r="AI890" s="192" t="s">
        <v>19</v>
      </c>
      <c r="AJ890" s="192" t="s">
        <v>19</v>
      </c>
      <c r="AK890" s="192"/>
      <c r="AL890" s="192" t="s">
        <v>19</v>
      </c>
      <c r="AM890" s="162" t="s">
        <v>19</v>
      </c>
      <c r="AN890" s="162" t="s">
        <v>19</v>
      </c>
      <c r="AO890" s="154">
        <v>9.41</v>
      </c>
      <c r="AP890" s="162" t="s">
        <v>19</v>
      </c>
      <c r="AQ890" s="162" t="s">
        <v>19</v>
      </c>
      <c r="AR890" s="162" t="s">
        <v>19</v>
      </c>
      <c r="AS890" s="162" t="s">
        <v>19</v>
      </c>
      <c r="AT890" s="162" t="s">
        <v>19</v>
      </c>
      <c r="AU890" s="162" t="s">
        <v>19</v>
      </c>
      <c r="AV890" s="162" t="s">
        <v>19</v>
      </c>
      <c r="AW890" s="162" t="s">
        <v>19</v>
      </c>
      <c r="AX890" s="154">
        <v>3.93</v>
      </c>
      <c r="AY890" s="162" t="s">
        <v>19</v>
      </c>
      <c r="AZ890" s="162" t="s">
        <v>19</v>
      </c>
      <c r="BA890" s="162" t="s">
        <v>19</v>
      </c>
      <c r="BB890" s="162" t="s">
        <v>19</v>
      </c>
      <c r="BC890" s="162" t="s">
        <v>19</v>
      </c>
      <c r="BD890" s="192"/>
      <c r="BE890" s="192" t="s">
        <v>19</v>
      </c>
      <c r="BF890" s="192" t="s">
        <v>19</v>
      </c>
      <c r="BG890" s="192" t="s">
        <v>19</v>
      </c>
      <c r="BH890" s="192" t="s">
        <v>19</v>
      </c>
      <c r="BI890" s="192" t="s">
        <v>19</v>
      </c>
      <c r="BJ890" s="192"/>
      <c r="BK890" s="192" t="s">
        <v>19</v>
      </c>
      <c r="BL890" s="192" t="s">
        <v>19</v>
      </c>
      <c r="BM890" s="192" t="s">
        <v>19</v>
      </c>
      <c r="BN890" s="192" t="s">
        <v>19</v>
      </c>
      <c r="BO890" s="192" t="s">
        <v>19</v>
      </c>
      <c r="BP890" s="194"/>
      <c r="BQ890" s="192" t="s">
        <v>19</v>
      </c>
      <c r="BR890" s="192" t="s">
        <v>19</v>
      </c>
      <c r="BS890" s="192" t="s">
        <v>3276</v>
      </c>
      <c r="BT890" s="192" t="s">
        <v>19</v>
      </c>
      <c r="BU890" s="195" t="b">
        <v>0</v>
      </c>
      <c r="BV890" s="195" t="b">
        <v>0</v>
      </c>
      <c r="BW890" s="195" t="b">
        <v>0</v>
      </c>
      <c r="BX890" s="193">
        <v>51.2</v>
      </c>
      <c r="BY890" s="197">
        <v>0.002199074074074074</v>
      </c>
      <c r="BZ890" s="193">
        <v>206437.0</v>
      </c>
      <c r="CA890" s="193">
        <v>54.0</v>
      </c>
      <c r="CB890" s="192" t="s">
        <v>19</v>
      </c>
      <c r="CJ890" s="192"/>
      <c r="CK890" s="192"/>
      <c r="CL890" s="193">
        <v>0.0</v>
      </c>
      <c r="CM890" s="192"/>
      <c r="CN890" s="192"/>
      <c r="CO890" s="192"/>
      <c r="CP890" s="192"/>
      <c r="CQ890" s="192"/>
      <c r="CR890" s="192"/>
      <c r="CS890" s="192"/>
      <c r="CT890" s="192" t="s">
        <v>3270</v>
      </c>
    </row>
    <row r="891">
      <c r="A891" s="7" t="s">
        <v>4100</v>
      </c>
      <c r="B891" s="132" t="b">
        <v>1</v>
      </c>
      <c r="C891" s="162"/>
      <c r="D891" s="163" t="s">
        <v>4101</v>
      </c>
      <c r="E891" s="67" t="s">
        <v>350</v>
      </c>
      <c r="F891" s="133" t="s">
        <v>3266</v>
      </c>
      <c r="G891" s="162" t="s">
        <v>4102</v>
      </c>
      <c r="H891" s="162" t="s">
        <v>4103</v>
      </c>
      <c r="I891" s="7"/>
      <c r="J891" s="7"/>
      <c r="K891" s="7" t="s">
        <v>19</v>
      </c>
      <c r="L891" s="7" t="s">
        <v>19</v>
      </c>
      <c r="M891" s="7" t="s">
        <v>799</v>
      </c>
      <c r="N891" s="7" t="str">
        <f t="shared" si="5"/>
        <v>FALSE</v>
      </c>
      <c r="O891" s="162" t="s">
        <v>3291</v>
      </c>
      <c r="P891" s="162" t="s">
        <v>3292</v>
      </c>
      <c r="Q891" s="162" t="s">
        <v>3293</v>
      </c>
      <c r="R891" s="162" t="s">
        <v>559</v>
      </c>
      <c r="S891" s="162" t="s">
        <v>1588</v>
      </c>
      <c r="T891" s="198">
        <v>41.804267</v>
      </c>
      <c r="U891" s="199">
        <v>-83.37444523</v>
      </c>
      <c r="V891" s="191" t="s">
        <v>4087</v>
      </c>
      <c r="W891" s="192" t="s">
        <v>19</v>
      </c>
      <c r="X891" s="192" t="s">
        <v>805</v>
      </c>
      <c r="Y891" s="192" t="s">
        <v>19</v>
      </c>
      <c r="Z891" s="192" t="s">
        <v>879</v>
      </c>
      <c r="AA891" s="192" t="s">
        <v>880</v>
      </c>
      <c r="AB891" s="193">
        <v>2.48</v>
      </c>
      <c r="AC891" s="192" t="s">
        <v>16</v>
      </c>
      <c r="AD891" s="193"/>
      <c r="AE891" s="192" t="s">
        <v>16</v>
      </c>
      <c r="AF891" s="193">
        <v>5.0</v>
      </c>
      <c r="AG891" s="192" t="s">
        <v>19</v>
      </c>
      <c r="AH891" s="193">
        <v>23.93</v>
      </c>
      <c r="AI891" s="192" t="s">
        <v>19</v>
      </c>
      <c r="AJ891" s="192" t="s">
        <v>19</v>
      </c>
      <c r="AK891" s="192"/>
      <c r="AL891" s="192" t="s">
        <v>19</v>
      </c>
      <c r="AM891" s="162" t="s">
        <v>19</v>
      </c>
      <c r="AN891" s="162" t="s">
        <v>19</v>
      </c>
      <c r="AO891" s="154">
        <v>9.41</v>
      </c>
      <c r="AP891" s="162" t="s">
        <v>19</v>
      </c>
      <c r="AQ891" s="162" t="s">
        <v>19</v>
      </c>
      <c r="AR891" s="162" t="s">
        <v>19</v>
      </c>
      <c r="AS891" s="162" t="s">
        <v>19</v>
      </c>
      <c r="AT891" s="162" t="s">
        <v>19</v>
      </c>
      <c r="AU891" s="162" t="s">
        <v>19</v>
      </c>
      <c r="AV891" s="162" t="s">
        <v>19</v>
      </c>
      <c r="AW891" s="162" t="s">
        <v>19</v>
      </c>
      <c r="AX891" s="154">
        <v>3.93</v>
      </c>
      <c r="AY891" s="162" t="s">
        <v>19</v>
      </c>
      <c r="AZ891" s="162" t="s">
        <v>19</v>
      </c>
      <c r="BA891" s="162" t="s">
        <v>19</v>
      </c>
      <c r="BB891" s="162" t="s">
        <v>19</v>
      </c>
      <c r="BC891" s="162" t="s">
        <v>19</v>
      </c>
      <c r="BD891" s="192"/>
      <c r="BE891" s="192" t="s">
        <v>19</v>
      </c>
      <c r="BF891" s="192" t="s">
        <v>19</v>
      </c>
      <c r="BG891" s="192" t="s">
        <v>19</v>
      </c>
      <c r="BH891" s="192" t="s">
        <v>19</v>
      </c>
      <c r="BI891" s="192" t="s">
        <v>19</v>
      </c>
      <c r="BJ891" s="192"/>
      <c r="BK891" s="192" t="s">
        <v>19</v>
      </c>
      <c r="BL891" s="192" t="s">
        <v>19</v>
      </c>
      <c r="BM891" s="192" t="s">
        <v>19</v>
      </c>
      <c r="BN891" s="192" t="s">
        <v>19</v>
      </c>
      <c r="BO891" s="192" t="s">
        <v>19</v>
      </c>
      <c r="BP891" s="194"/>
      <c r="BQ891" s="192" t="s">
        <v>19</v>
      </c>
      <c r="BR891" s="192" t="s">
        <v>19</v>
      </c>
      <c r="BS891" s="192" t="s">
        <v>3276</v>
      </c>
      <c r="BT891" s="192" t="s">
        <v>19</v>
      </c>
      <c r="BU891" s="195" t="b">
        <v>0</v>
      </c>
      <c r="BV891" s="195" t="b">
        <v>0</v>
      </c>
      <c r="BW891" s="195" t="b">
        <v>0</v>
      </c>
      <c r="BX891" s="193">
        <v>51.2</v>
      </c>
      <c r="BY891" s="197">
        <v>0.002199074074074074</v>
      </c>
      <c r="BZ891" s="193">
        <v>206437.0</v>
      </c>
      <c r="CA891" s="193">
        <v>54.0</v>
      </c>
      <c r="CB891" s="192" t="s">
        <v>19</v>
      </c>
      <c r="CJ891" s="192"/>
      <c r="CK891" s="192"/>
      <c r="CL891" s="193">
        <v>0.0</v>
      </c>
      <c r="CM891" s="192"/>
      <c r="CN891" s="192"/>
      <c r="CO891" s="192"/>
      <c r="CP891" s="192"/>
      <c r="CQ891" s="192"/>
      <c r="CR891" s="192"/>
      <c r="CS891" s="192"/>
      <c r="CT891" s="192" t="s">
        <v>3294</v>
      </c>
    </row>
    <row r="892">
      <c r="A892" s="7" t="s">
        <v>4104</v>
      </c>
      <c r="B892" s="132" t="b">
        <v>1</v>
      </c>
      <c r="C892" s="162"/>
      <c r="D892" s="163" t="s">
        <v>4105</v>
      </c>
      <c r="E892" s="67" t="s">
        <v>350</v>
      </c>
      <c r="F892" s="133" t="s">
        <v>3266</v>
      </c>
      <c r="G892" s="162" t="s">
        <v>4106</v>
      </c>
      <c r="H892" s="162" t="s">
        <v>4107</v>
      </c>
      <c r="I892" s="7"/>
      <c r="J892" s="7"/>
      <c r="K892" s="7" t="s">
        <v>19</v>
      </c>
      <c r="L892" s="7" t="s">
        <v>19</v>
      </c>
      <c r="M892" s="7" t="s">
        <v>560</v>
      </c>
      <c r="N892" s="7" t="str">
        <f t="shared" si="5"/>
        <v>FALSE</v>
      </c>
      <c r="O892" s="162" t="s">
        <v>16</v>
      </c>
      <c r="P892" s="162" t="s">
        <v>16</v>
      </c>
      <c r="Q892" s="162" t="s">
        <v>16</v>
      </c>
      <c r="R892" s="162" t="s">
        <v>559</v>
      </c>
      <c r="S892" s="162" t="s">
        <v>1588</v>
      </c>
      <c r="T892" s="198">
        <v>41.804267</v>
      </c>
      <c r="U892" s="199">
        <v>-83.37444523</v>
      </c>
      <c r="V892" s="191" t="s">
        <v>4087</v>
      </c>
      <c r="W892" s="192" t="s">
        <v>19</v>
      </c>
      <c r="X892" s="192" t="s">
        <v>805</v>
      </c>
      <c r="Y892" s="192" t="s">
        <v>19</v>
      </c>
      <c r="Z892" s="192" t="s">
        <v>879</v>
      </c>
      <c r="AA892" s="192" t="s">
        <v>880</v>
      </c>
      <c r="AB892" s="193">
        <v>2.48</v>
      </c>
      <c r="AC892" s="192" t="s">
        <v>16</v>
      </c>
      <c r="AD892" s="193"/>
      <c r="AE892" s="192" t="s">
        <v>16</v>
      </c>
      <c r="AF892" s="193">
        <v>5.0</v>
      </c>
      <c r="AG892" s="192" t="s">
        <v>19</v>
      </c>
      <c r="AH892" s="193">
        <v>23.93</v>
      </c>
      <c r="AI892" s="192" t="s">
        <v>19</v>
      </c>
      <c r="AJ892" s="192" t="s">
        <v>19</v>
      </c>
      <c r="AK892" s="192"/>
      <c r="AL892" s="192" t="s">
        <v>19</v>
      </c>
      <c r="AM892" s="162" t="s">
        <v>19</v>
      </c>
      <c r="AN892" s="162" t="s">
        <v>19</v>
      </c>
      <c r="AO892" s="154">
        <v>9.41</v>
      </c>
      <c r="AP892" s="162" t="s">
        <v>19</v>
      </c>
      <c r="AQ892" s="162" t="s">
        <v>19</v>
      </c>
      <c r="AR892" s="162" t="s">
        <v>19</v>
      </c>
      <c r="AS892" s="162" t="s">
        <v>19</v>
      </c>
      <c r="AT892" s="162" t="s">
        <v>19</v>
      </c>
      <c r="AU892" s="162" t="s">
        <v>19</v>
      </c>
      <c r="AV892" s="162" t="s">
        <v>19</v>
      </c>
      <c r="AW892" s="162" t="s">
        <v>19</v>
      </c>
      <c r="AX892" s="154">
        <v>3.93</v>
      </c>
      <c r="AY892" s="162" t="s">
        <v>19</v>
      </c>
      <c r="AZ892" s="162" t="s">
        <v>19</v>
      </c>
      <c r="BA892" s="162" t="s">
        <v>19</v>
      </c>
      <c r="BB892" s="162" t="s">
        <v>19</v>
      </c>
      <c r="BC892" s="162" t="s">
        <v>19</v>
      </c>
      <c r="BD892" s="192"/>
      <c r="BE892" s="192" t="s">
        <v>19</v>
      </c>
      <c r="BF892" s="192" t="s">
        <v>19</v>
      </c>
      <c r="BG892" s="192" t="s">
        <v>19</v>
      </c>
      <c r="BH892" s="192" t="s">
        <v>19</v>
      </c>
      <c r="BI892" s="192" t="s">
        <v>19</v>
      </c>
      <c r="BJ892" s="192"/>
      <c r="BK892" s="192" t="s">
        <v>19</v>
      </c>
      <c r="BL892" s="192" t="s">
        <v>19</v>
      </c>
      <c r="BM892" s="192" t="s">
        <v>19</v>
      </c>
      <c r="BN892" s="192" t="s">
        <v>19</v>
      </c>
      <c r="BO892" s="192" t="s">
        <v>19</v>
      </c>
      <c r="BP892" s="194"/>
      <c r="BQ892" s="192" t="s">
        <v>19</v>
      </c>
      <c r="BR892" s="192" t="s">
        <v>19</v>
      </c>
      <c r="BS892" s="192" t="s">
        <v>3276</v>
      </c>
      <c r="BT892" s="192" t="s">
        <v>19</v>
      </c>
      <c r="BU892" s="195" t="b">
        <v>0</v>
      </c>
      <c r="BV892" s="195" t="b">
        <v>0</v>
      </c>
      <c r="BW892" s="195" t="b">
        <v>0</v>
      </c>
      <c r="BX892" s="193">
        <v>51.2</v>
      </c>
      <c r="BY892" s="197">
        <v>0.002199074074074074</v>
      </c>
      <c r="BZ892" s="193">
        <v>206437.0</v>
      </c>
      <c r="CA892" s="193">
        <v>54.0</v>
      </c>
      <c r="CB892" s="192" t="s">
        <v>19</v>
      </c>
      <c r="CJ892" s="192"/>
      <c r="CK892" s="192"/>
      <c r="CL892" s="193">
        <v>0.0</v>
      </c>
      <c r="CM892" s="192"/>
      <c r="CN892" s="192"/>
      <c r="CO892" s="192"/>
      <c r="CP892" s="192"/>
      <c r="CQ892" s="192"/>
      <c r="CR892" s="192"/>
      <c r="CS892" s="192"/>
      <c r="CT892" s="192" t="s">
        <v>3286</v>
      </c>
    </row>
    <row r="893">
      <c r="A893" s="7" t="s">
        <v>4108</v>
      </c>
      <c r="B893" s="132" t="b">
        <v>1</v>
      </c>
      <c r="C893" s="162"/>
      <c r="D893" s="163" t="s">
        <v>4109</v>
      </c>
      <c r="E893" s="67" t="s">
        <v>350</v>
      </c>
      <c r="F893" s="133" t="s">
        <v>3266</v>
      </c>
      <c r="G893" s="162" t="s">
        <v>4110</v>
      </c>
      <c r="H893" s="162" t="s">
        <v>4111</v>
      </c>
      <c r="I893" s="7"/>
      <c r="J893" s="7"/>
      <c r="K893" s="7" t="s">
        <v>19</v>
      </c>
      <c r="L893" s="7" t="s">
        <v>19</v>
      </c>
      <c r="M893" s="7" t="s">
        <v>799</v>
      </c>
      <c r="N893" s="7" t="str">
        <f t="shared" si="5"/>
        <v>FALSE</v>
      </c>
      <c r="O893" s="162" t="s">
        <v>488</v>
      </c>
      <c r="P893" s="162" t="s">
        <v>3269</v>
      </c>
      <c r="Q893" s="162" t="s">
        <v>1823</v>
      </c>
      <c r="R893" s="162" t="s">
        <v>559</v>
      </c>
      <c r="S893" s="162" t="s">
        <v>1588</v>
      </c>
      <c r="T893" s="198">
        <v>41.76426667</v>
      </c>
      <c r="U893" s="199">
        <v>-83.30990926</v>
      </c>
      <c r="V893" s="191" t="s">
        <v>4112</v>
      </c>
      <c r="W893" s="192" t="s">
        <v>19</v>
      </c>
      <c r="X893" s="192" t="s">
        <v>805</v>
      </c>
      <c r="Y893" s="192" t="s">
        <v>19</v>
      </c>
      <c r="Z893" s="192" t="s">
        <v>879</v>
      </c>
      <c r="AA893" s="192" t="s">
        <v>880</v>
      </c>
      <c r="AB893" s="193">
        <v>2.5</v>
      </c>
      <c r="AC893" s="192" t="s">
        <v>16</v>
      </c>
      <c r="AD893" s="193"/>
      <c r="AE893" s="193">
        <v>5.0</v>
      </c>
      <c r="AF893" s="193">
        <v>0.22</v>
      </c>
      <c r="AG893" s="192" t="s">
        <v>19</v>
      </c>
      <c r="AH893" s="193">
        <v>23.83</v>
      </c>
      <c r="AI893" s="192" t="s">
        <v>19</v>
      </c>
      <c r="AJ893" s="192" t="s">
        <v>19</v>
      </c>
      <c r="AK893" s="192"/>
      <c r="AL893" s="192" t="s">
        <v>19</v>
      </c>
      <c r="AM893" s="162" t="s">
        <v>19</v>
      </c>
      <c r="AN893" s="162" t="s">
        <v>19</v>
      </c>
      <c r="AO893" s="154">
        <v>8.75</v>
      </c>
      <c r="AP893" s="162" t="s">
        <v>19</v>
      </c>
      <c r="AQ893" s="162" t="s">
        <v>19</v>
      </c>
      <c r="AR893" s="162" t="s">
        <v>19</v>
      </c>
      <c r="AS893" s="162" t="s">
        <v>19</v>
      </c>
      <c r="AT893" s="162" t="s">
        <v>19</v>
      </c>
      <c r="AU893" s="162" t="s">
        <v>19</v>
      </c>
      <c r="AV893" s="162" t="s">
        <v>19</v>
      </c>
      <c r="AW893" s="162" t="s">
        <v>19</v>
      </c>
      <c r="AX893" s="154">
        <v>3.41</v>
      </c>
      <c r="AY893" s="162" t="s">
        <v>19</v>
      </c>
      <c r="AZ893" s="162" t="s">
        <v>19</v>
      </c>
      <c r="BA893" s="162" t="s">
        <v>19</v>
      </c>
      <c r="BB893" s="162" t="s">
        <v>19</v>
      </c>
      <c r="BC893" s="162" t="s">
        <v>19</v>
      </c>
      <c r="BD893" s="192"/>
      <c r="BE893" s="192" t="s">
        <v>19</v>
      </c>
      <c r="BF893" s="192" t="s">
        <v>19</v>
      </c>
      <c r="BG893" s="192" t="s">
        <v>19</v>
      </c>
      <c r="BH893" s="192" t="s">
        <v>19</v>
      </c>
      <c r="BI893" s="192" t="s">
        <v>19</v>
      </c>
      <c r="BJ893" s="192"/>
      <c r="BK893" s="192" t="s">
        <v>19</v>
      </c>
      <c r="BL893" s="192" t="s">
        <v>19</v>
      </c>
      <c r="BM893" s="192" t="s">
        <v>19</v>
      </c>
      <c r="BN893" s="192" t="s">
        <v>19</v>
      </c>
      <c r="BO893" s="192" t="s">
        <v>19</v>
      </c>
      <c r="BP893" s="194"/>
      <c r="BQ893" s="192" t="s">
        <v>19</v>
      </c>
      <c r="BR893" s="192" t="s">
        <v>19</v>
      </c>
      <c r="BS893" s="192" t="s">
        <v>3276</v>
      </c>
      <c r="BT893" s="192" t="s">
        <v>19</v>
      </c>
      <c r="BU893" s="195" t="b">
        <v>0</v>
      </c>
      <c r="BV893" s="195" t="b">
        <v>0</v>
      </c>
      <c r="BW893" s="195" t="b">
        <v>0</v>
      </c>
      <c r="BX893" s="193">
        <v>104.9</v>
      </c>
      <c r="BY893" s="197">
        <v>0.0043287037037037035</v>
      </c>
      <c r="BZ893" s="192" t="s">
        <v>19</v>
      </c>
      <c r="CA893" s="192" t="s">
        <v>19</v>
      </c>
      <c r="CB893" s="192" t="s">
        <v>19</v>
      </c>
      <c r="CJ893" s="192"/>
      <c r="CK893" s="192"/>
      <c r="CL893" s="193">
        <v>19.55</v>
      </c>
      <c r="CM893" s="192"/>
      <c r="CN893" s="192"/>
      <c r="CO893" s="192"/>
      <c r="CP893" s="192"/>
      <c r="CQ893" s="192"/>
      <c r="CR893" s="192"/>
      <c r="CS893" s="192"/>
      <c r="CT893" s="192" t="s">
        <v>3270</v>
      </c>
    </row>
    <row r="894">
      <c r="A894" s="7" t="s">
        <v>4113</v>
      </c>
      <c r="B894" s="132" t="b">
        <v>1</v>
      </c>
      <c r="C894" s="162"/>
      <c r="D894" s="163" t="s">
        <v>4114</v>
      </c>
      <c r="E894" s="67" t="s">
        <v>350</v>
      </c>
      <c r="F894" s="133" t="s">
        <v>3266</v>
      </c>
      <c r="G894" s="162" t="s">
        <v>4115</v>
      </c>
      <c r="H894" s="162" t="s">
        <v>4116</v>
      </c>
      <c r="I894" s="7"/>
      <c r="J894" s="7"/>
      <c r="K894" s="7" t="s">
        <v>19</v>
      </c>
      <c r="L894" s="7" t="s">
        <v>19</v>
      </c>
      <c r="M894" s="7" t="s">
        <v>799</v>
      </c>
      <c r="N894" s="7" t="str">
        <f t="shared" si="5"/>
        <v>FALSE</v>
      </c>
      <c r="O894" s="162" t="s">
        <v>3291</v>
      </c>
      <c r="P894" s="162" t="s">
        <v>3292</v>
      </c>
      <c r="Q894" s="162" t="s">
        <v>3293</v>
      </c>
      <c r="R894" s="162" t="s">
        <v>559</v>
      </c>
      <c r="S894" s="162" t="s">
        <v>1588</v>
      </c>
      <c r="T894" s="198">
        <v>41.76426667</v>
      </c>
      <c r="U894" s="199">
        <v>-83.30990926</v>
      </c>
      <c r="V894" s="191" t="s">
        <v>4112</v>
      </c>
      <c r="W894" s="192" t="s">
        <v>19</v>
      </c>
      <c r="X894" s="192" t="s">
        <v>805</v>
      </c>
      <c r="Y894" s="192" t="s">
        <v>19</v>
      </c>
      <c r="Z894" s="192" t="s">
        <v>879</v>
      </c>
      <c r="AA894" s="192" t="s">
        <v>880</v>
      </c>
      <c r="AB894" s="193">
        <v>2.5</v>
      </c>
      <c r="AC894" s="192" t="s">
        <v>16</v>
      </c>
      <c r="AD894" s="193"/>
      <c r="AE894" s="193">
        <v>5.0</v>
      </c>
      <c r="AF894" s="193">
        <v>0.22</v>
      </c>
      <c r="AG894" s="192" t="s">
        <v>19</v>
      </c>
      <c r="AH894" s="193">
        <v>23.83</v>
      </c>
      <c r="AI894" s="192" t="s">
        <v>19</v>
      </c>
      <c r="AJ894" s="192" t="s">
        <v>19</v>
      </c>
      <c r="AK894" s="192"/>
      <c r="AL894" s="192" t="s">
        <v>19</v>
      </c>
      <c r="AM894" s="162" t="s">
        <v>19</v>
      </c>
      <c r="AN894" s="162" t="s">
        <v>19</v>
      </c>
      <c r="AO894" s="154">
        <v>8.75</v>
      </c>
      <c r="AP894" s="162" t="s">
        <v>19</v>
      </c>
      <c r="AQ894" s="162" t="s">
        <v>19</v>
      </c>
      <c r="AR894" s="162" t="s">
        <v>19</v>
      </c>
      <c r="AS894" s="162" t="s">
        <v>19</v>
      </c>
      <c r="AT894" s="162" t="s">
        <v>19</v>
      </c>
      <c r="AU894" s="162" t="s">
        <v>19</v>
      </c>
      <c r="AV894" s="162" t="s">
        <v>19</v>
      </c>
      <c r="AW894" s="162" t="s">
        <v>19</v>
      </c>
      <c r="AX894" s="154">
        <v>3.41</v>
      </c>
      <c r="AY894" s="162" t="s">
        <v>19</v>
      </c>
      <c r="AZ894" s="162" t="s">
        <v>19</v>
      </c>
      <c r="BA894" s="162" t="s">
        <v>19</v>
      </c>
      <c r="BB894" s="162" t="s">
        <v>19</v>
      </c>
      <c r="BC894" s="162" t="s">
        <v>19</v>
      </c>
      <c r="BD894" s="192"/>
      <c r="BE894" s="192" t="s">
        <v>19</v>
      </c>
      <c r="BF894" s="192" t="s">
        <v>19</v>
      </c>
      <c r="BG894" s="192" t="s">
        <v>19</v>
      </c>
      <c r="BH894" s="192" t="s">
        <v>19</v>
      </c>
      <c r="BI894" s="192" t="s">
        <v>19</v>
      </c>
      <c r="BJ894" s="192"/>
      <c r="BK894" s="192" t="s">
        <v>19</v>
      </c>
      <c r="BL894" s="192" t="s">
        <v>19</v>
      </c>
      <c r="BM894" s="192" t="s">
        <v>19</v>
      </c>
      <c r="BN894" s="192" t="s">
        <v>19</v>
      </c>
      <c r="BO894" s="192" t="s">
        <v>19</v>
      </c>
      <c r="BP894" s="194"/>
      <c r="BQ894" s="192" t="s">
        <v>19</v>
      </c>
      <c r="BR894" s="192" t="s">
        <v>19</v>
      </c>
      <c r="BS894" s="192" t="s">
        <v>3276</v>
      </c>
      <c r="BT894" s="192" t="s">
        <v>19</v>
      </c>
      <c r="BU894" s="195" t="b">
        <v>0</v>
      </c>
      <c r="BV894" s="195" t="b">
        <v>0</v>
      </c>
      <c r="BW894" s="195" t="b">
        <v>0</v>
      </c>
      <c r="BX894" s="193">
        <v>104.9</v>
      </c>
      <c r="BY894" s="197">
        <v>0.0043287037037037035</v>
      </c>
      <c r="BZ894" s="192" t="s">
        <v>19</v>
      </c>
      <c r="CA894" s="192" t="s">
        <v>19</v>
      </c>
      <c r="CB894" s="192" t="s">
        <v>19</v>
      </c>
      <c r="CJ894" s="192"/>
      <c r="CK894" s="192"/>
      <c r="CL894" s="193">
        <v>19.55</v>
      </c>
      <c r="CM894" s="192"/>
      <c r="CN894" s="192"/>
      <c r="CO894" s="192"/>
      <c r="CP894" s="192"/>
      <c r="CQ894" s="192"/>
      <c r="CR894" s="192"/>
      <c r="CS894" s="192"/>
      <c r="CT894" s="192" t="s">
        <v>3294</v>
      </c>
    </row>
    <row r="895">
      <c r="A895" s="7" t="s">
        <v>4117</v>
      </c>
      <c r="B895" s="132" t="b">
        <v>1</v>
      </c>
      <c r="C895" s="162"/>
      <c r="D895" s="163" t="s">
        <v>4118</v>
      </c>
      <c r="E895" s="67" t="s">
        <v>350</v>
      </c>
      <c r="F895" s="133" t="s">
        <v>3266</v>
      </c>
      <c r="G895" s="162" t="s">
        <v>4119</v>
      </c>
      <c r="H895" s="162" t="s">
        <v>4120</v>
      </c>
      <c r="I895" s="7"/>
      <c r="J895" s="7"/>
      <c r="K895" s="7" t="s">
        <v>19</v>
      </c>
      <c r="L895" s="7" t="s">
        <v>19</v>
      </c>
      <c r="M895" s="7" t="s">
        <v>560</v>
      </c>
      <c r="N895" s="7" t="str">
        <f t="shared" si="5"/>
        <v>FALSE</v>
      </c>
      <c r="O895" s="162" t="s">
        <v>16</v>
      </c>
      <c r="P895" s="162" t="s">
        <v>16</v>
      </c>
      <c r="Q895" s="162" t="s">
        <v>16</v>
      </c>
      <c r="R895" s="162" t="s">
        <v>559</v>
      </c>
      <c r="S895" s="162" t="s">
        <v>1588</v>
      </c>
      <c r="T895" s="198">
        <v>41.76426667</v>
      </c>
      <c r="U895" s="199">
        <v>-83.30990926</v>
      </c>
      <c r="V895" s="191" t="s">
        <v>4112</v>
      </c>
      <c r="W895" s="192" t="s">
        <v>19</v>
      </c>
      <c r="X895" s="192" t="s">
        <v>805</v>
      </c>
      <c r="Y895" s="192" t="s">
        <v>19</v>
      </c>
      <c r="Z895" s="192" t="s">
        <v>879</v>
      </c>
      <c r="AA895" s="192" t="s">
        <v>880</v>
      </c>
      <c r="AB895" s="193">
        <v>2.5</v>
      </c>
      <c r="AC895" s="192" t="s">
        <v>16</v>
      </c>
      <c r="AD895" s="193"/>
      <c r="AE895" s="193">
        <v>5.0</v>
      </c>
      <c r="AF895" s="193">
        <v>0.22</v>
      </c>
      <c r="AG895" s="192" t="s">
        <v>19</v>
      </c>
      <c r="AH895" s="193">
        <v>23.83</v>
      </c>
      <c r="AI895" s="192" t="s">
        <v>19</v>
      </c>
      <c r="AJ895" s="192" t="s">
        <v>19</v>
      </c>
      <c r="AK895" s="192"/>
      <c r="AL895" s="192" t="s">
        <v>19</v>
      </c>
      <c r="AM895" s="162" t="s">
        <v>19</v>
      </c>
      <c r="AN895" s="162" t="s">
        <v>19</v>
      </c>
      <c r="AO895" s="154">
        <v>8.75</v>
      </c>
      <c r="AP895" s="162" t="s">
        <v>19</v>
      </c>
      <c r="AQ895" s="162" t="s">
        <v>19</v>
      </c>
      <c r="AR895" s="162" t="s">
        <v>19</v>
      </c>
      <c r="AS895" s="162" t="s">
        <v>19</v>
      </c>
      <c r="AT895" s="162" t="s">
        <v>19</v>
      </c>
      <c r="AU895" s="162" t="s">
        <v>19</v>
      </c>
      <c r="AV895" s="162" t="s">
        <v>19</v>
      </c>
      <c r="AW895" s="162" t="s">
        <v>19</v>
      </c>
      <c r="AX895" s="154">
        <v>3.41</v>
      </c>
      <c r="AY895" s="162" t="s">
        <v>19</v>
      </c>
      <c r="AZ895" s="162" t="s">
        <v>19</v>
      </c>
      <c r="BA895" s="162" t="s">
        <v>19</v>
      </c>
      <c r="BB895" s="162" t="s">
        <v>19</v>
      </c>
      <c r="BC895" s="162" t="s">
        <v>19</v>
      </c>
      <c r="BD895" s="192"/>
      <c r="BE895" s="192" t="s">
        <v>19</v>
      </c>
      <c r="BF895" s="192" t="s">
        <v>19</v>
      </c>
      <c r="BG895" s="192" t="s">
        <v>19</v>
      </c>
      <c r="BH895" s="192" t="s">
        <v>19</v>
      </c>
      <c r="BI895" s="192" t="s">
        <v>19</v>
      </c>
      <c r="BJ895" s="192"/>
      <c r="BK895" s="192" t="s">
        <v>19</v>
      </c>
      <c r="BL895" s="192" t="s">
        <v>19</v>
      </c>
      <c r="BM895" s="192" t="s">
        <v>19</v>
      </c>
      <c r="BN895" s="192" t="s">
        <v>19</v>
      </c>
      <c r="BO895" s="192" t="s">
        <v>19</v>
      </c>
      <c r="BP895" s="194"/>
      <c r="BQ895" s="192" t="s">
        <v>19</v>
      </c>
      <c r="BR895" s="192" t="s">
        <v>19</v>
      </c>
      <c r="BS895" s="192" t="s">
        <v>3276</v>
      </c>
      <c r="BT895" s="192" t="s">
        <v>19</v>
      </c>
      <c r="BU895" s="195" t="b">
        <v>0</v>
      </c>
      <c r="BV895" s="195" t="b">
        <v>0</v>
      </c>
      <c r="BW895" s="195" t="b">
        <v>0</v>
      </c>
      <c r="BX895" s="193">
        <v>104.9</v>
      </c>
      <c r="BY895" s="197">
        <v>0.0043287037037037035</v>
      </c>
      <c r="BZ895" s="192" t="s">
        <v>19</v>
      </c>
      <c r="CA895" s="192" t="s">
        <v>19</v>
      </c>
      <c r="CB895" s="192" t="s">
        <v>19</v>
      </c>
      <c r="CJ895" s="192"/>
      <c r="CK895" s="192"/>
      <c r="CL895" s="193">
        <v>19.55</v>
      </c>
      <c r="CM895" s="192"/>
      <c r="CN895" s="192"/>
      <c r="CO895" s="192"/>
      <c r="CP895" s="192"/>
      <c r="CQ895" s="192"/>
      <c r="CR895" s="192"/>
      <c r="CS895" s="192"/>
      <c r="CT895" s="192" t="s">
        <v>3286</v>
      </c>
    </row>
    <row r="896">
      <c r="A896" s="7" t="s">
        <v>4121</v>
      </c>
      <c r="B896" s="132" t="b">
        <v>1</v>
      </c>
      <c r="C896" s="162"/>
      <c r="D896" s="163" t="s">
        <v>4122</v>
      </c>
      <c r="E896" s="67" t="s">
        <v>350</v>
      </c>
      <c r="F896" s="133" t="s">
        <v>3266</v>
      </c>
      <c r="G896" s="162" t="s">
        <v>4123</v>
      </c>
      <c r="H896" s="162" t="s">
        <v>4124</v>
      </c>
      <c r="I896" s="7"/>
      <c r="J896" s="7"/>
      <c r="K896" s="7" t="s">
        <v>19</v>
      </c>
      <c r="L896" s="7" t="s">
        <v>19</v>
      </c>
      <c r="M896" s="7" t="s">
        <v>799</v>
      </c>
      <c r="N896" s="7" t="str">
        <f t="shared" si="5"/>
        <v>FALSE</v>
      </c>
      <c r="O896" s="162" t="s">
        <v>488</v>
      </c>
      <c r="P896" s="162" t="s">
        <v>3269</v>
      </c>
      <c r="Q896" s="162" t="s">
        <v>1823</v>
      </c>
      <c r="R896" s="162" t="s">
        <v>559</v>
      </c>
      <c r="S896" s="162" t="s">
        <v>1588</v>
      </c>
      <c r="T896" s="198">
        <v>41.76426667</v>
      </c>
      <c r="U896" s="199">
        <v>-83.30990926</v>
      </c>
      <c r="V896" s="191" t="s">
        <v>4112</v>
      </c>
      <c r="W896" s="192" t="s">
        <v>19</v>
      </c>
      <c r="X896" s="192" t="s">
        <v>805</v>
      </c>
      <c r="Y896" s="192" t="s">
        <v>19</v>
      </c>
      <c r="Z896" s="192" t="s">
        <v>879</v>
      </c>
      <c r="AA896" s="192" t="s">
        <v>880</v>
      </c>
      <c r="AB896" s="193">
        <v>2.5</v>
      </c>
      <c r="AC896" s="192" t="s">
        <v>16</v>
      </c>
      <c r="AD896" s="193"/>
      <c r="AE896" s="192" t="s">
        <v>16</v>
      </c>
      <c r="AF896" s="193">
        <v>5.0</v>
      </c>
      <c r="AG896" s="192" t="s">
        <v>19</v>
      </c>
      <c r="AH896" s="193">
        <v>23.83</v>
      </c>
      <c r="AI896" s="192" t="s">
        <v>19</v>
      </c>
      <c r="AJ896" s="192" t="s">
        <v>19</v>
      </c>
      <c r="AK896" s="192"/>
      <c r="AL896" s="192" t="s">
        <v>19</v>
      </c>
      <c r="AM896" s="162" t="s">
        <v>19</v>
      </c>
      <c r="AN896" s="162" t="s">
        <v>19</v>
      </c>
      <c r="AO896" s="154">
        <v>8.75</v>
      </c>
      <c r="AP896" s="162" t="s">
        <v>19</v>
      </c>
      <c r="AQ896" s="162" t="s">
        <v>19</v>
      </c>
      <c r="AR896" s="162" t="s">
        <v>19</v>
      </c>
      <c r="AS896" s="162" t="s">
        <v>19</v>
      </c>
      <c r="AT896" s="162" t="s">
        <v>19</v>
      </c>
      <c r="AU896" s="162" t="s">
        <v>19</v>
      </c>
      <c r="AV896" s="162" t="s">
        <v>19</v>
      </c>
      <c r="AW896" s="162" t="s">
        <v>19</v>
      </c>
      <c r="AX896" s="154">
        <v>3.41</v>
      </c>
      <c r="AY896" s="162" t="s">
        <v>19</v>
      </c>
      <c r="AZ896" s="162" t="s">
        <v>19</v>
      </c>
      <c r="BA896" s="162" t="s">
        <v>19</v>
      </c>
      <c r="BB896" s="162" t="s">
        <v>19</v>
      </c>
      <c r="BC896" s="162" t="s">
        <v>19</v>
      </c>
      <c r="BD896" s="192"/>
      <c r="BE896" s="192" t="s">
        <v>19</v>
      </c>
      <c r="BF896" s="192" t="s">
        <v>19</v>
      </c>
      <c r="BG896" s="192" t="s">
        <v>19</v>
      </c>
      <c r="BH896" s="192" t="s">
        <v>19</v>
      </c>
      <c r="BI896" s="192" t="s">
        <v>19</v>
      </c>
      <c r="BJ896" s="192"/>
      <c r="BK896" s="192" t="s">
        <v>19</v>
      </c>
      <c r="BL896" s="192" t="s">
        <v>19</v>
      </c>
      <c r="BM896" s="192" t="s">
        <v>19</v>
      </c>
      <c r="BN896" s="192" t="s">
        <v>19</v>
      </c>
      <c r="BO896" s="192" t="s">
        <v>19</v>
      </c>
      <c r="BP896" s="194"/>
      <c r="BQ896" s="192" t="s">
        <v>19</v>
      </c>
      <c r="BR896" s="192" t="s">
        <v>19</v>
      </c>
      <c r="BS896" s="192" t="s">
        <v>3276</v>
      </c>
      <c r="BT896" s="192" t="s">
        <v>19</v>
      </c>
      <c r="BU896" s="195" t="b">
        <v>0</v>
      </c>
      <c r="BV896" s="195" t="b">
        <v>0</v>
      </c>
      <c r="BW896" s="195" t="b">
        <v>0</v>
      </c>
      <c r="BX896" s="193">
        <v>104.9</v>
      </c>
      <c r="BY896" s="197">
        <v>0.0043287037037037035</v>
      </c>
      <c r="BZ896" s="193">
        <v>175643.0</v>
      </c>
      <c r="CA896" s="193">
        <v>284.0</v>
      </c>
      <c r="CB896" s="192" t="s">
        <v>19</v>
      </c>
      <c r="CJ896" s="192"/>
      <c r="CK896" s="192"/>
      <c r="CL896" s="193">
        <v>19.55</v>
      </c>
      <c r="CM896" s="192"/>
      <c r="CN896" s="192"/>
      <c r="CO896" s="192"/>
      <c r="CP896" s="192"/>
      <c r="CQ896" s="192"/>
      <c r="CR896" s="192"/>
      <c r="CS896" s="192"/>
      <c r="CT896" s="192" t="s">
        <v>3270</v>
      </c>
    </row>
    <row r="897">
      <c r="A897" s="7" t="s">
        <v>4125</v>
      </c>
      <c r="B897" s="132" t="b">
        <v>1</v>
      </c>
      <c r="C897" s="162"/>
      <c r="D897" s="163" t="s">
        <v>4126</v>
      </c>
      <c r="E897" s="67" t="s">
        <v>350</v>
      </c>
      <c r="F897" s="133" t="s">
        <v>3266</v>
      </c>
      <c r="G897" s="162" t="s">
        <v>4127</v>
      </c>
      <c r="H897" s="162" t="s">
        <v>4128</v>
      </c>
      <c r="I897" s="7"/>
      <c r="J897" s="7"/>
      <c r="K897" s="7" t="s">
        <v>19</v>
      </c>
      <c r="L897" s="7" t="s">
        <v>19</v>
      </c>
      <c r="M897" s="7" t="s">
        <v>799</v>
      </c>
      <c r="N897" s="7" t="str">
        <f t="shared" si="5"/>
        <v>FALSE</v>
      </c>
      <c r="O897" s="162" t="s">
        <v>3291</v>
      </c>
      <c r="P897" s="162" t="s">
        <v>3292</v>
      </c>
      <c r="Q897" s="162" t="s">
        <v>3293</v>
      </c>
      <c r="R897" s="162" t="s">
        <v>559</v>
      </c>
      <c r="S897" s="162" t="s">
        <v>1588</v>
      </c>
      <c r="T897" s="198">
        <v>41.76426667</v>
      </c>
      <c r="U897" s="199">
        <v>-83.30990926</v>
      </c>
      <c r="V897" s="191" t="s">
        <v>4112</v>
      </c>
      <c r="W897" s="192" t="s">
        <v>19</v>
      </c>
      <c r="X897" s="192" t="s">
        <v>805</v>
      </c>
      <c r="Y897" s="192" t="s">
        <v>19</v>
      </c>
      <c r="Z897" s="192" t="s">
        <v>879</v>
      </c>
      <c r="AA897" s="192" t="s">
        <v>880</v>
      </c>
      <c r="AB897" s="193">
        <v>2.5</v>
      </c>
      <c r="AC897" s="192" t="s">
        <v>16</v>
      </c>
      <c r="AD897" s="193"/>
      <c r="AE897" s="192" t="s">
        <v>16</v>
      </c>
      <c r="AF897" s="193">
        <v>5.0</v>
      </c>
      <c r="AG897" s="192" t="s">
        <v>19</v>
      </c>
      <c r="AH897" s="193">
        <v>23.83</v>
      </c>
      <c r="AI897" s="192" t="s">
        <v>19</v>
      </c>
      <c r="AJ897" s="192" t="s">
        <v>19</v>
      </c>
      <c r="AK897" s="192"/>
      <c r="AL897" s="192" t="s">
        <v>19</v>
      </c>
      <c r="AM897" s="162" t="s">
        <v>19</v>
      </c>
      <c r="AN897" s="162" t="s">
        <v>19</v>
      </c>
      <c r="AO897" s="154">
        <v>8.75</v>
      </c>
      <c r="AP897" s="162" t="s">
        <v>19</v>
      </c>
      <c r="AQ897" s="162" t="s">
        <v>19</v>
      </c>
      <c r="AR897" s="162" t="s">
        <v>19</v>
      </c>
      <c r="AS897" s="162" t="s">
        <v>19</v>
      </c>
      <c r="AT897" s="162" t="s">
        <v>19</v>
      </c>
      <c r="AU897" s="162" t="s">
        <v>19</v>
      </c>
      <c r="AV897" s="162" t="s">
        <v>19</v>
      </c>
      <c r="AW897" s="162" t="s">
        <v>19</v>
      </c>
      <c r="AX897" s="154">
        <v>3.41</v>
      </c>
      <c r="AY897" s="162" t="s">
        <v>19</v>
      </c>
      <c r="AZ897" s="162" t="s">
        <v>19</v>
      </c>
      <c r="BA897" s="162" t="s">
        <v>19</v>
      </c>
      <c r="BB897" s="162" t="s">
        <v>19</v>
      </c>
      <c r="BC897" s="162" t="s">
        <v>19</v>
      </c>
      <c r="BD897" s="192"/>
      <c r="BE897" s="192" t="s">
        <v>19</v>
      </c>
      <c r="BF897" s="192" t="s">
        <v>19</v>
      </c>
      <c r="BG897" s="192" t="s">
        <v>19</v>
      </c>
      <c r="BH897" s="192" t="s">
        <v>19</v>
      </c>
      <c r="BI897" s="192" t="s">
        <v>19</v>
      </c>
      <c r="BJ897" s="192"/>
      <c r="BK897" s="192" t="s">
        <v>19</v>
      </c>
      <c r="BL897" s="192" t="s">
        <v>19</v>
      </c>
      <c r="BM897" s="192" t="s">
        <v>19</v>
      </c>
      <c r="BN897" s="192" t="s">
        <v>19</v>
      </c>
      <c r="BO897" s="192" t="s">
        <v>19</v>
      </c>
      <c r="BP897" s="194"/>
      <c r="BQ897" s="192" t="s">
        <v>19</v>
      </c>
      <c r="BR897" s="192" t="s">
        <v>19</v>
      </c>
      <c r="BS897" s="192" t="s">
        <v>3276</v>
      </c>
      <c r="BT897" s="192" t="s">
        <v>19</v>
      </c>
      <c r="BU897" s="195" t="b">
        <v>0</v>
      </c>
      <c r="BV897" s="195" t="b">
        <v>0</v>
      </c>
      <c r="BW897" s="195" t="b">
        <v>0</v>
      </c>
      <c r="BX897" s="193">
        <v>104.9</v>
      </c>
      <c r="BY897" s="197">
        <v>0.0043287037037037035</v>
      </c>
      <c r="BZ897" s="193">
        <v>175643.0</v>
      </c>
      <c r="CA897" s="193">
        <v>284.0</v>
      </c>
      <c r="CB897" s="192" t="s">
        <v>19</v>
      </c>
      <c r="CJ897" s="192"/>
      <c r="CK897" s="192"/>
      <c r="CL897" s="193">
        <v>19.55</v>
      </c>
      <c r="CM897" s="192"/>
      <c r="CN897" s="192"/>
      <c r="CO897" s="192"/>
      <c r="CP897" s="192"/>
      <c r="CQ897" s="192"/>
      <c r="CR897" s="192"/>
      <c r="CS897" s="192"/>
      <c r="CT897" s="192" t="s">
        <v>3294</v>
      </c>
    </row>
    <row r="898">
      <c r="A898" s="7" t="s">
        <v>4129</v>
      </c>
      <c r="B898" s="132" t="b">
        <v>1</v>
      </c>
      <c r="C898" s="162"/>
      <c r="D898" s="163" t="s">
        <v>4130</v>
      </c>
      <c r="E898" s="67" t="s">
        <v>350</v>
      </c>
      <c r="F898" s="133" t="s">
        <v>3266</v>
      </c>
      <c r="G898" s="162" t="s">
        <v>4131</v>
      </c>
      <c r="H898" s="162" t="s">
        <v>4132</v>
      </c>
      <c r="I898" s="7"/>
      <c r="J898" s="7"/>
      <c r="K898" s="7" t="s">
        <v>19</v>
      </c>
      <c r="L898" s="7" t="s">
        <v>19</v>
      </c>
      <c r="M898" s="7" t="s">
        <v>560</v>
      </c>
      <c r="N898" s="7" t="str">
        <f t="shared" si="5"/>
        <v>FALSE</v>
      </c>
      <c r="O898" s="162" t="s">
        <v>16</v>
      </c>
      <c r="P898" s="162" t="s">
        <v>16</v>
      </c>
      <c r="Q898" s="162" t="s">
        <v>16</v>
      </c>
      <c r="R898" s="162" t="s">
        <v>559</v>
      </c>
      <c r="S898" s="162" t="s">
        <v>1588</v>
      </c>
      <c r="T898" s="198">
        <v>41.76426667</v>
      </c>
      <c r="U898" s="199">
        <v>-83.30990926</v>
      </c>
      <c r="V898" s="191" t="s">
        <v>4112</v>
      </c>
      <c r="W898" s="192" t="s">
        <v>19</v>
      </c>
      <c r="X898" s="192" t="s">
        <v>805</v>
      </c>
      <c r="Y898" s="192" t="s">
        <v>19</v>
      </c>
      <c r="Z898" s="192" t="s">
        <v>879</v>
      </c>
      <c r="AA898" s="192" t="s">
        <v>880</v>
      </c>
      <c r="AB898" s="193">
        <v>2.5</v>
      </c>
      <c r="AC898" s="192" t="s">
        <v>16</v>
      </c>
      <c r="AD898" s="193"/>
      <c r="AE898" s="192" t="s">
        <v>16</v>
      </c>
      <c r="AF898" s="193">
        <v>5.0</v>
      </c>
      <c r="AG898" s="192" t="s">
        <v>19</v>
      </c>
      <c r="AH898" s="193">
        <v>23.83</v>
      </c>
      <c r="AI898" s="192" t="s">
        <v>19</v>
      </c>
      <c r="AJ898" s="192" t="s">
        <v>19</v>
      </c>
      <c r="AK898" s="192"/>
      <c r="AL898" s="192" t="s">
        <v>19</v>
      </c>
      <c r="AM898" s="162" t="s">
        <v>19</v>
      </c>
      <c r="AN898" s="162" t="s">
        <v>19</v>
      </c>
      <c r="AO898" s="154">
        <v>8.75</v>
      </c>
      <c r="AP898" s="162" t="s">
        <v>19</v>
      </c>
      <c r="AQ898" s="162" t="s">
        <v>19</v>
      </c>
      <c r="AR898" s="162" t="s">
        <v>19</v>
      </c>
      <c r="AS898" s="162" t="s">
        <v>19</v>
      </c>
      <c r="AT898" s="162" t="s">
        <v>19</v>
      </c>
      <c r="AU898" s="162" t="s">
        <v>19</v>
      </c>
      <c r="AV898" s="162" t="s">
        <v>19</v>
      </c>
      <c r="AW898" s="162" t="s">
        <v>19</v>
      </c>
      <c r="AX898" s="154">
        <v>3.41</v>
      </c>
      <c r="AY898" s="162" t="s">
        <v>19</v>
      </c>
      <c r="AZ898" s="162" t="s">
        <v>19</v>
      </c>
      <c r="BA898" s="162" t="s">
        <v>19</v>
      </c>
      <c r="BB898" s="162" t="s">
        <v>19</v>
      </c>
      <c r="BC898" s="162" t="s">
        <v>19</v>
      </c>
      <c r="BD898" s="192"/>
      <c r="BE898" s="192" t="s">
        <v>19</v>
      </c>
      <c r="BF898" s="192" t="s">
        <v>19</v>
      </c>
      <c r="BG898" s="192" t="s">
        <v>19</v>
      </c>
      <c r="BH898" s="192" t="s">
        <v>19</v>
      </c>
      <c r="BI898" s="192" t="s">
        <v>19</v>
      </c>
      <c r="BJ898" s="192"/>
      <c r="BK898" s="192" t="s">
        <v>19</v>
      </c>
      <c r="BL898" s="192" t="s">
        <v>19</v>
      </c>
      <c r="BM898" s="192" t="s">
        <v>19</v>
      </c>
      <c r="BN898" s="192" t="s">
        <v>19</v>
      </c>
      <c r="BO898" s="192" t="s">
        <v>19</v>
      </c>
      <c r="BP898" s="194"/>
      <c r="BQ898" s="192" t="s">
        <v>19</v>
      </c>
      <c r="BR898" s="192" t="s">
        <v>19</v>
      </c>
      <c r="BS898" s="192" t="s">
        <v>3276</v>
      </c>
      <c r="BT898" s="192" t="s">
        <v>19</v>
      </c>
      <c r="BU898" s="195" t="b">
        <v>0</v>
      </c>
      <c r="BV898" s="195" t="b">
        <v>0</v>
      </c>
      <c r="BW898" s="195" t="b">
        <v>0</v>
      </c>
      <c r="BX898" s="193">
        <v>104.9</v>
      </c>
      <c r="BY898" s="197">
        <v>0.0043287037037037035</v>
      </c>
      <c r="BZ898" s="193">
        <v>175643.0</v>
      </c>
      <c r="CA898" s="193">
        <v>284.0</v>
      </c>
      <c r="CB898" s="192" t="s">
        <v>19</v>
      </c>
      <c r="CJ898" s="192"/>
      <c r="CK898" s="192"/>
      <c r="CL898" s="193">
        <v>19.55</v>
      </c>
      <c r="CM898" s="192"/>
      <c r="CN898" s="192"/>
      <c r="CO898" s="192"/>
      <c r="CP898" s="192"/>
      <c r="CQ898" s="192"/>
      <c r="CR898" s="192"/>
      <c r="CS898" s="192"/>
      <c r="CT898" s="192" t="s">
        <v>3286</v>
      </c>
    </row>
    <row r="899">
      <c r="A899" s="7" t="s">
        <v>4133</v>
      </c>
      <c r="B899" s="132" t="b">
        <v>1</v>
      </c>
      <c r="C899" s="162"/>
      <c r="D899" s="163" t="s">
        <v>4134</v>
      </c>
      <c r="E899" s="67" t="s">
        <v>350</v>
      </c>
      <c r="F899" s="133" t="s">
        <v>3266</v>
      </c>
      <c r="G899" s="162" t="s">
        <v>4135</v>
      </c>
      <c r="H899" s="162" t="s">
        <v>4136</v>
      </c>
      <c r="I899" s="7"/>
      <c r="J899" s="7"/>
      <c r="K899" s="7" t="s">
        <v>19</v>
      </c>
      <c r="L899" s="7" t="s">
        <v>19</v>
      </c>
      <c r="M899" s="7" t="s">
        <v>799</v>
      </c>
      <c r="N899" s="7" t="str">
        <f t="shared" si="5"/>
        <v>FALSE</v>
      </c>
      <c r="O899" s="162" t="s">
        <v>488</v>
      </c>
      <c r="P899" s="162" t="s">
        <v>3269</v>
      </c>
      <c r="Q899" s="162" t="s">
        <v>1823</v>
      </c>
      <c r="R899" s="162" t="s">
        <v>559</v>
      </c>
      <c r="S899" s="162" t="s">
        <v>1588</v>
      </c>
      <c r="T899" s="198">
        <v>41.76626287</v>
      </c>
      <c r="U899" s="199">
        <v>-83.32178954</v>
      </c>
      <c r="V899" s="191" t="s">
        <v>4137</v>
      </c>
      <c r="W899" s="192" t="s">
        <v>19</v>
      </c>
      <c r="X899" s="192" t="s">
        <v>805</v>
      </c>
      <c r="Y899" s="192" t="s">
        <v>19</v>
      </c>
      <c r="Z899" s="192" t="s">
        <v>879</v>
      </c>
      <c r="AA899" s="192" t="s">
        <v>880</v>
      </c>
      <c r="AB899" s="193">
        <v>2.35</v>
      </c>
      <c r="AC899" s="192" t="s">
        <v>16</v>
      </c>
      <c r="AD899" s="193"/>
      <c r="AE899" s="193">
        <v>5.0</v>
      </c>
      <c r="AF899" s="193">
        <v>0.22</v>
      </c>
      <c r="AG899" s="192" t="s">
        <v>19</v>
      </c>
      <c r="AH899" s="193">
        <v>23.8</v>
      </c>
      <c r="AI899" s="192" t="s">
        <v>19</v>
      </c>
      <c r="AJ899" s="192" t="s">
        <v>19</v>
      </c>
      <c r="AK899" s="192"/>
      <c r="AL899" s="192" t="s">
        <v>19</v>
      </c>
      <c r="AM899" s="162" t="s">
        <v>19</v>
      </c>
      <c r="AN899" s="162" t="s">
        <v>19</v>
      </c>
      <c r="AO899" s="154">
        <v>8.61</v>
      </c>
      <c r="AP899" s="162" t="s">
        <v>19</v>
      </c>
      <c r="AQ899" s="162" t="s">
        <v>19</v>
      </c>
      <c r="AR899" s="162" t="s">
        <v>19</v>
      </c>
      <c r="AS899" s="162" t="s">
        <v>19</v>
      </c>
      <c r="AT899" s="162" t="s">
        <v>19</v>
      </c>
      <c r="AU899" s="162" t="s">
        <v>19</v>
      </c>
      <c r="AV899" s="162" t="s">
        <v>19</v>
      </c>
      <c r="AW899" s="162" t="s">
        <v>19</v>
      </c>
      <c r="AX899" s="154">
        <v>3.22</v>
      </c>
      <c r="AY899" s="162" t="s">
        <v>19</v>
      </c>
      <c r="AZ899" s="162" t="s">
        <v>19</v>
      </c>
      <c r="BA899" s="162" t="s">
        <v>19</v>
      </c>
      <c r="BB899" s="162" t="s">
        <v>19</v>
      </c>
      <c r="BC899" s="162" t="s">
        <v>19</v>
      </c>
      <c r="BD899" s="192"/>
      <c r="BE899" s="192" t="s">
        <v>19</v>
      </c>
      <c r="BF899" s="192" t="s">
        <v>19</v>
      </c>
      <c r="BG899" s="192" t="s">
        <v>19</v>
      </c>
      <c r="BH899" s="192" t="s">
        <v>19</v>
      </c>
      <c r="BI899" s="192" t="s">
        <v>19</v>
      </c>
      <c r="BJ899" s="192"/>
      <c r="BK899" s="192" t="s">
        <v>19</v>
      </c>
      <c r="BL899" s="192" t="s">
        <v>19</v>
      </c>
      <c r="BM899" s="192" t="s">
        <v>19</v>
      </c>
      <c r="BN899" s="192" t="s">
        <v>19</v>
      </c>
      <c r="BO899" s="192" t="s">
        <v>19</v>
      </c>
      <c r="BP899" s="194"/>
      <c r="BQ899" s="192" t="s">
        <v>19</v>
      </c>
      <c r="BR899" s="192" t="s">
        <v>19</v>
      </c>
      <c r="BS899" s="192" t="s">
        <v>3276</v>
      </c>
      <c r="BT899" s="192" t="s">
        <v>19</v>
      </c>
      <c r="BU899" s="195" t="b">
        <v>0</v>
      </c>
      <c r="BV899" s="195" t="b">
        <v>0</v>
      </c>
      <c r="BW899" s="195" t="b">
        <v>0</v>
      </c>
      <c r="BX899" s="193">
        <v>58.9</v>
      </c>
      <c r="BY899" s="197">
        <v>0.002361111111111111</v>
      </c>
      <c r="BZ899" s="192" t="s">
        <v>19</v>
      </c>
      <c r="CA899" s="192" t="s">
        <v>19</v>
      </c>
      <c r="CB899" s="192" t="s">
        <v>19</v>
      </c>
      <c r="CJ899" s="192"/>
      <c r="CK899" s="192"/>
      <c r="CL899" s="193">
        <v>44.06</v>
      </c>
      <c r="CM899" s="192"/>
      <c r="CN899" s="192"/>
      <c r="CO899" s="192"/>
      <c r="CP899" s="192"/>
      <c r="CQ899" s="192"/>
      <c r="CR899" s="192"/>
      <c r="CS899" s="192"/>
      <c r="CT899" s="192" t="s">
        <v>3270</v>
      </c>
    </row>
    <row r="900">
      <c r="A900" s="7" t="s">
        <v>4138</v>
      </c>
      <c r="B900" s="132" t="b">
        <v>1</v>
      </c>
      <c r="C900" s="162"/>
      <c r="D900" s="163" t="s">
        <v>4139</v>
      </c>
      <c r="E900" s="67" t="s">
        <v>350</v>
      </c>
      <c r="F900" s="133" t="s">
        <v>3266</v>
      </c>
      <c r="G900" s="162" t="s">
        <v>4140</v>
      </c>
      <c r="H900" s="162" t="s">
        <v>4141</v>
      </c>
      <c r="I900" s="7"/>
      <c r="J900" s="7"/>
      <c r="K900" s="7" t="s">
        <v>19</v>
      </c>
      <c r="L900" s="7" t="s">
        <v>19</v>
      </c>
      <c r="M900" s="7" t="s">
        <v>799</v>
      </c>
      <c r="N900" s="7" t="str">
        <f t="shared" si="5"/>
        <v>FALSE</v>
      </c>
      <c r="O900" s="162" t="s">
        <v>3291</v>
      </c>
      <c r="P900" s="162" t="s">
        <v>3292</v>
      </c>
      <c r="Q900" s="162" t="s">
        <v>3293</v>
      </c>
      <c r="R900" s="162" t="s">
        <v>559</v>
      </c>
      <c r="S900" s="162" t="s">
        <v>1588</v>
      </c>
      <c r="T900" s="198">
        <v>41.76626287</v>
      </c>
      <c r="U900" s="199">
        <v>-83.32178954</v>
      </c>
      <c r="V900" s="191" t="s">
        <v>4137</v>
      </c>
      <c r="W900" s="192" t="s">
        <v>19</v>
      </c>
      <c r="X900" s="192" t="s">
        <v>805</v>
      </c>
      <c r="Y900" s="192" t="s">
        <v>19</v>
      </c>
      <c r="Z900" s="192" t="s">
        <v>879</v>
      </c>
      <c r="AA900" s="192" t="s">
        <v>880</v>
      </c>
      <c r="AB900" s="193">
        <v>2.35</v>
      </c>
      <c r="AC900" s="192" t="s">
        <v>16</v>
      </c>
      <c r="AD900" s="193"/>
      <c r="AE900" s="193">
        <v>5.0</v>
      </c>
      <c r="AF900" s="193">
        <v>0.22</v>
      </c>
      <c r="AG900" s="192" t="s">
        <v>19</v>
      </c>
      <c r="AH900" s="193">
        <v>23.8</v>
      </c>
      <c r="AI900" s="192" t="s">
        <v>19</v>
      </c>
      <c r="AJ900" s="192" t="s">
        <v>19</v>
      </c>
      <c r="AK900" s="192"/>
      <c r="AL900" s="192" t="s">
        <v>19</v>
      </c>
      <c r="AM900" s="162" t="s">
        <v>19</v>
      </c>
      <c r="AN900" s="162" t="s">
        <v>19</v>
      </c>
      <c r="AO900" s="154">
        <v>8.61</v>
      </c>
      <c r="AP900" s="162" t="s">
        <v>19</v>
      </c>
      <c r="AQ900" s="162" t="s">
        <v>19</v>
      </c>
      <c r="AR900" s="162" t="s">
        <v>19</v>
      </c>
      <c r="AS900" s="162" t="s">
        <v>19</v>
      </c>
      <c r="AT900" s="162" t="s">
        <v>19</v>
      </c>
      <c r="AU900" s="162" t="s">
        <v>19</v>
      </c>
      <c r="AV900" s="162" t="s">
        <v>19</v>
      </c>
      <c r="AW900" s="162" t="s">
        <v>19</v>
      </c>
      <c r="AX900" s="154">
        <v>3.22</v>
      </c>
      <c r="AY900" s="162" t="s">
        <v>19</v>
      </c>
      <c r="AZ900" s="162" t="s">
        <v>19</v>
      </c>
      <c r="BA900" s="162" t="s">
        <v>19</v>
      </c>
      <c r="BB900" s="162" t="s">
        <v>19</v>
      </c>
      <c r="BC900" s="162" t="s">
        <v>19</v>
      </c>
      <c r="BD900" s="192"/>
      <c r="BE900" s="192" t="s">
        <v>19</v>
      </c>
      <c r="BF900" s="192" t="s">
        <v>19</v>
      </c>
      <c r="BG900" s="192" t="s">
        <v>19</v>
      </c>
      <c r="BH900" s="192" t="s">
        <v>19</v>
      </c>
      <c r="BI900" s="192" t="s">
        <v>19</v>
      </c>
      <c r="BJ900" s="192"/>
      <c r="BK900" s="192" t="s">
        <v>19</v>
      </c>
      <c r="BL900" s="192" t="s">
        <v>19</v>
      </c>
      <c r="BM900" s="192" t="s">
        <v>19</v>
      </c>
      <c r="BN900" s="192" t="s">
        <v>19</v>
      </c>
      <c r="BO900" s="192" t="s">
        <v>19</v>
      </c>
      <c r="BP900" s="194"/>
      <c r="BQ900" s="192" t="s">
        <v>19</v>
      </c>
      <c r="BR900" s="192" t="s">
        <v>19</v>
      </c>
      <c r="BS900" s="192" t="s">
        <v>3276</v>
      </c>
      <c r="BT900" s="192" t="s">
        <v>19</v>
      </c>
      <c r="BU900" s="195" t="b">
        <v>0</v>
      </c>
      <c r="BV900" s="195" t="b">
        <v>0</v>
      </c>
      <c r="BW900" s="195" t="b">
        <v>0</v>
      </c>
      <c r="BX900" s="193">
        <v>58.9</v>
      </c>
      <c r="BY900" s="197">
        <v>0.002361111111111111</v>
      </c>
      <c r="BZ900" s="192" t="s">
        <v>19</v>
      </c>
      <c r="CA900" s="192" t="s">
        <v>19</v>
      </c>
      <c r="CB900" s="192" t="s">
        <v>19</v>
      </c>
      <c r="CJ900" s="192"/>
      <c r="CK900" s="192"/>
      <c r="CL900" s="193">
        <v>44.06</v>
      </c>
      <c r="CM900" s="192"/>
      <c r="CN900" s="192"/>
      <c r="CO900" s="192"/>
      <c r="CP900" s="192"/>
      <c r="CQ900" s="192"/>
      <c r="CR900" s="192"/>
      <c r="CS900" s="192"/>
      <c r="CT900" s="192" t="s">
        <v>3294</v>
      </c>
    </row>
    <row r="901">
      <c r="A901" s="7" t="s">
        <v>4142</v>
      </c>
      <c r="B901" s="132" t="b">
        <v>1</v>
      </c>
      <c r="C901" s="162"/>
      <c r="D901" s="163" t="s">
        <v>4143</v>
      </c>
      <c r="E901" s="67" t="s">
        <v>350</v>
      </c>
      <c r="F901" s="133" t="s">
        <v>3266</v>
      </c>
      <c r="G901" s="162" t="s">
        <v>4144</v>
      </c>
      <c r="H901" s="162" t="s">
        <v>4145</v>
      </c>
      <c r="I901" s="7"/>
      <c r="J901" s="7"/>
      <c r="K901" s="7" t="s">
        <v>19</v>
      </c>
      <c r="L901" s="7" t="s">
        <v>19</v>
      </c>
      <c r="M901" s="7" t="s">
        <v>560</v>
      </c>
      <c r="N901" s="7" t="str">
        <f t="shared" si="5"/>
        <v>FALSE</v>
      </c>
      <c r="O901" s="162" t="s">
        <v>16</v>
      </c>
      <c r="P901" s="162" t="s">
        <v>16</v>
      </c>
      <c r="Q901" s="162" t="s">
        <v>16</v>
      </c>
      <c r="R901" s="162" t="s">
        <v>559</v>
      </c>
      <c r="S901" s="162" t="s">
        <v>1588</v>
      </c>
      <c r="T901" s="198">
        <v>41.76626287</v>
      </c>
      <c r="U901" s="199">
        <v>-83.32178954</v>
      </c>
      <c r="V901" s="191" t="s">
        <v>4137</v>
      </c>
      <c r="W901" s="192" t="s">
        <v>19</v>
      </c>
      <c r="X901" s="192" t="s">
        <v>805</v>
      </c>
      <c r="Y901" s="192" t="s">
        <v>19</v>
      </c>
      <c r="Z901" s="192" t="s">
        <v>879</v>
      </c>
      <c r="AA901" s="192" t="s">
        <v>880</v>
      </c>
      <c r="AB901" s="193">
        <v>2.35</v>
      </c>
      <c r="AC901" s="192" t="s">
        <v>16</v>
      </c>
      <c r="AD901" s="193"/>
      <c r="AE901" s="193">
        <v>5.0</v>
      </c>
      <c r="AF901" s="193">
        <v>0.22</v>
      </c>
      <c r="AG901" s="192" t="s">
        <v>19</v>
      </c>
      <c r="AH901" s="193">
        <v>23.8</v>
      </c>
      <c r="AI901" s="192" t="s">
        <v>19</v>
      </c>
      <c r="AJ901" s="192" t="s">
        <v>19</v>
      </c>
      <c r="AK901" s="192"/>
      <c r="AL901" s="192" t="s">
        <v>19</v>
      </c>
      <c r="AM901" s="162" t="s">
        <v>19</v>
      </c>
      <c r="AN901" s="162" t="s">
        <v>19</v>
      </c>
      <c r="AO901" s="154">
        <v>8.61</v>
      </c>
      <c r="AP901" s="162" t="s">
        <v>19</v>
      </c>
      <c r="AQ901" s="162" t="s">
        <v>19</v>
      </c>
      <c r="AR901" s="162" t="s">
        <v>19</v>
      </c>
      <c r="AS901" s="162" t="s">
        <v>19</v>
      </c>
      <c r="AT901" s="162" t="s">
        <v>19</v>
      </c>
      <c r="AU901" s="162" t="s">
        <v>19</v>
      </c>
      <c r="AV901" s="162" t="s">
        <v>19</v>
      </c>
      <c r="AW901" s="162" t="s">
        <v>19</v>
      </c>
      <c r="AX901" s="154">
        <v>3.22</v>
      </c>
      <c r="AY901" s="162" t="s">
        <v>19</v>
      </c>
      <c r="AZ901" s="162" t="s">
        <v>19</v>
      </c>
      <c r="BA901" s="162" t="s">
        <v>19</v>
      </c>
      <c r="BB901" s="162" t="s">
        <v>19</v>
      </c>
      <c r="BC901" s="162" t="s">
        <v>19</v>
      </c>
      <c r="BD901" s="192"/>
      <c r="BE901" s="192" t="s">
        <v>19</v>
      </c>
      <c r="BF901" s="192" t="s">
        <v>19</v>
      </c>
      <c r="BG901" s="192" t="s">
        <v>19</v>
      </c>
      <c r="BH901" s="192" t="s">
        <v>19</v>
      </c>
      <c r="BI901" s="192" t="s">
        <v>19</v>
      </c>
      <c r="BJ901" s="192"/>
      <c r="BK901" s="192" t="s">
        <v>19</v>
      </c>
      <c r="BL901" s="192" t="s">
        <v>19</v>
      </c>
      <c r="BM901" s="192" t="s">
        <v>19</v>
      </c>
      <c r="BN901" s="192" t="s">
        <v>19</v>
      </c>
      <c r="BO901" s="192" t="s">
        <v>19</v>
      </c>
      <c r="BP901" s="194"/>
      <c r="BQ901" s="192" t="s">
        <v>19</v>
      </c>
      <c r="BR901" s="192" t="s">
        <v>19</v>
      </c>
      <c r="BS901" s="192" t="s">
        <v>3276</v>
      </c>
      <c r="BT901" s="192" t="s">
        <v>19</v>
      </c>
      <c r="BU901" s="195" t="b">
        <v>0</v>
      </c>
      <c r="BV901" s="195" t="b">
        <v>0</v>
      </c>
      <c r="BW901" s="195" t="b">
        <v>0</v>
      </c>
      <c r="BX901" s="193">
        <v>58.9</v>
      </c>
      <c r="BY901" s="197">
        <v>0.002361111111111111</v>
      </c>
      <c r="BZ901" s="192" t="s">
        <v>19</v>
      </c>
      <c r="CA901" s="192" t="s">
        <v>19</v>
      </c>
      <c r="CB901" s="192" t="s">
        <v>19</v>
      </c>
      <c r="CJ901" s="192"/>
      <c r="CK901" s="192"/>
      <c r="CL901" s="193">
        <v>44.06</v>
      </c>
      <c r="CM901" s="192"/>
      <c r="CN901" s="192"/>
      <c r="CO901" s="192"/>
      <c r="CP901" s="192"/>
      <c r="CQ901" s="192"/>
      <c r="CR901" s="192"/>
      <c r="CS901" s="192"/>
      <c r="CT901" s="192" t="s">
        <v>3286</v>
      </c>
    </row>
    <row r="902">
      <c r="A902" s="7" t="s">
        <v>4146</v>
      </c>
      <c r="B902" s="132" t="b">
        <v>1</v>
      </c>
      <c r="C902" s="162"/>
      <c r="D902" s="163" t="s">
        <v>4147</v>
      </c>
      <c r="E902" s="67" t="s">
        <v>350</v>
      </c>
      <c r="F902" s="133" t="s">
        <v>3266</v>
      </c>
      <c r="G902" s="162" t="s">
        <v>4148</v>
      </c>
      <c r="H902" s="162" t="s">
        <v>4149</v>
      </c>
      <c r="I902" s="7"/>
      <c r="J902" s="7"/>
      <c r="K902" s="7" t="s">
        <v>19</v>
      </c>
      <c r="L902" s="7" t="s">
        <v>19</v>
      </c>
      <c r="M902" s="7" t="s">
        <v>799</v>
      </c>
      <c r="N902" s="7" t="str">
        <f t="shared" si="5"/>
        <v>FALSE</v>
      </c>
      <c r="O902" s="162" t="s">
        <v>488</v>
      </c>
      <c r="P902" s="162" t="s">
        <v>3269</v>
      </c>
      <c r="Q902" s="162" t="s">
        <v>1823</v>
      </c>
      <c r="R902" s="162" t="s">
        <v>559</v>
      </c>
      <c r="S902" s="162" t="s">
        <v>1588</v>
      </c>
      <c r="T902" s="198">
        <v>41.76626287</v>
      </c>
      <c r="U902" s="199">
        <v>-83.32178954</v>
      </c>
      <c r="V902" s="191" t="s">
        <v>4137</v>
      </c>
      <c r="W902" s="192" t="s">
        <v>19</v>
      </c>
      <c r="X902" s="192" t="s">
        <v>805</v>
      </c>
      <c r="Y902" s="192" t="s">
        <v>19</v>
      </c>
      <c r="Z902" s="192" t="s">
        <v>879</v>
      </c>
      <c r="AA902" s="192" t="s">
        <v>880</v>
      </c>
      <c r="AB902" s="193">
        <v>2.35</v>
      </c>
      <c r="AC902" s="192" t="s">
        <v>16</v>
      </c>
      <c r="AD902" s="193"/>
      <c r="AE902" s="192" t="s">
        <v>16</v>
      </c>
      <c r="AF902" s="193">
        <v>5.0</v>
      </c>
      <c r="AG902" s="192" t="s">
        <v>19</v>
      </c>
      <c r="AH902" s="193">
        <v>23.8</v>
      </c>
      <c r="AI902" s="192" t="s">
        <v>19</v>
      </c>
      <c r="AJ902" s="192" t="s">
        <v>19</v>
      </c>
      <c r="AK902" s="192"/>
      <c r="AL902" s="192" t="s">
        <v>19</v>
      </c>
      <c r="AM902" s="162" t="s">
        <v>19</v>
      </c>
      <c r="AN902" s="162" t="s">
        <v>19</v>
      </c>
      <c r="AO902" s="154">
        <v>8.61</v>
      </c>
      <c r="AP902" s="162" t="s">
        <v>19</v>
      </c>
      <c r="AQ902" s="162" t="s">
        <v>19</v>
      </c>
      <c r="AR902" s="162" t="s">
        <v>19</v>
      </c>
      <c r="AS902" s="162" t="s">
        <v>19</v>
      </c>
      <c r="AT902" s="162" t="s">
        <v>19</v>
      </c>
      <c r="AU902" s="162" t="s">
        <v>19</v>
      </c>
      <c r="AV902" s="162" t="s">
        <v>19</v>
      </c>
      <c r="AW902" s="162" t="s">
        <v>19</v>
      </c>
      <c r="AX902" s="154">
        <v>3.22</v>
      </c>
      <c r="AY902" s="162" t="s">
        <v>19</v>
      </c>
      <c r="AZ902" s="162" t="s">
        <v>19</v>
      </c>
      <c r="BA902" s="162" t="s">
        <v>19</v>
      </c>
      <c r="BB902" s="162" t="s">
        <v>19</v>
      </c>
      <c r="BC902" s="162" t="s">
        <v>19</v>
      </c>
      <c r="BD902" s="192"/>
      <c r="BE902" s="192" t="s">
        <v>19</v>
      </c>
      <c r="BF902" s="192" t="s">
        <v>19</v>
      </c>
      <c r="BG902" s="192" t="s">
        <v>19</v>
      </c>
      <c r="BH902" s="192" t="s">
        <v>19</v>
      </c>
      <c r="BI902" s="192" t="s">
        <v>19</v>
      </c>
      <c r="BJ902" s="192"/>
      <c r="BK902" s="192" t="s">
        <v>19</v>
      </c>
      <c r="BL902" s="192" t="s">
        <v>19</v>
      </c>
      <c r="BM902" s="192" t="s">
        <v>19</v>
      </c>
      <c r="BN902" s="192" t="s">
        <v>19</v>
      </c>
      <c r="BO902" s="192" t="s">
        <v>19</v>
      </c>
      <c r="BP902" s="194"/>
      <c r="BQ902" s="192" t="s">
        <v>19</v>
      </c>
      <c r="BR902" s="192" t="s">
        <v>19</v>
      </c>
      <c r="BS902" s="192" t="s">
        <v>3276</v>
      </c>
      <c r="BT902" s="192" t="s">
        <v>19</v>
      </c>
      <c r="BU902" s="195" t="b">
        <v>0</v>
      </c>
      <c r="BV902" s="195" t="b">
        <v>0</v>
      </c>
      <c r="BW902" s="195" t="b">
        <v>0</v>
      </c>
      <c r="BX902" s="193">
        <v>58.9</v>
      </c>
      <c r="BY902" s="197">
        <v>0.002361111111111111</v>
      </c>
      <c r="BZ902" s="193">
        <v>154280.0</v>
      </c>
      <c r="CA902" s="193">
        <v>71.0</v>
      </c>
      <c r="CB902" s="192" t="s">
        <v>19</v>
      </c>
      <c r="CJ902" s="192"/>
      <c r="CK902" s="192"/>
      <c r="CL902" s="193">
        <v>44.06</v>
      </c>
      <c r="CM902" s="192"/>
      <c r="CN902" s="192"/>
      <c r="CO902" s="192"/>
      <c r="CP902" s="192"/>
      <c r="CQ902" s="192"/>
      <c r="CR902" s="192"/>
      <c r="CS902" s="192"/>
      <c r="CT902" s="192" t="s">
        <v>3270</v>
      </c>
    </row>
    <row r="903">
      <c r="A903" s="7" t="s">
        <v>4150</v>
      </c>
      <c r="B903" s="132" t="b">
        <v>1</v>
      </c>
      <c r="C903" s="162"/>
      <c r="D903" s="163" t="s">
        <v>4151</v>
      </c>
      <c r="E903" s="67" t="s">
        <v>350</v>
      </c>
      <c r="F903" s="133" t="s">
        <v>3266</v>
      </c>
      <c r="G903" s="162" t="s">
        <v>4152</v>
      </c>
      <c r="H903" s="162" t="s">
        <v>4153</v>
      </c>
      <c r="I903" s="7"/>
      <c r="J903" s="7"/>
      <c r="K903" s="7" t="s">
        <v>19</v>
      </c>
      <c r="L903" s="7" t="s">
        <v>19</v>
      </c>
      <c r="M903" s="7" t="s">
        <v>799</v>
      </c>
      <c r="N903" s="7" t="str">
        <f t="shared" si="5"/>
        <v>FALSE</v>
      </c>
      <c r="O903" s="162" t="s">
        <v>3291</v>
      </c>
      <c r="P903" s="162" t="s">
        <v>3292</v>
      </c>
      <c r="Q903" s="162" t="s">
        <v>3293</v>
      </c>
      <c r="R903" s="162" t="s">
        <v>559</v>
      </c>
      <c r="S903" s="162" t="s">
        <v>1588</v>
      </c>
      <c r="T903" s="198">
        <v>41.76626287</v>
      </c>
      <c r="U903" s="199">
        <v>-83.32178954</v>
      </c>
      <c r="V903" s="191" t="s">
        <v>4137</v>
      </c>
      <c r="W903" s="192" t="s">
        <v>19</v>
      </c>
      <c r="X903" s="192" t="s">
        <v>805</v>
      </c>
      <c r="Y903" s="192" t="s">
        <v>19</v>
      </c>
      <c r="Z903" s="192" t="s">
        <v>879</v>
      </c>
      <c r="AA903" s="192" t="s">
        <v>880</v>
      </c>
      <c r="AB903" s="193">
        <v>2.35</v>
      </c>
      <c r="AC903" s="192" t="s">
        <v>16</v>
      </c>
      <c r="AD903" s="193"/>
      <c r="AE903" s="192" t="s">
        <v>16</v>
      </c>
      <c r="AF903" s="193">
        <v>5.0</v>
      </c>
      <c r="AG903" s="192" t="s">
        <v>19</v>
      </c>
      <c r="AH903" s="193">
        <v>23.8</v>
      </c>
      <c r="AI903" s="192" t="s">
        <v>19</v>
      </c>
      <c r="AJ903" s="192" t="s">
        <v>19</v>
      </c>
      <c r="AK903" s="192"/>
      <c r="AL903" s="192" t="s">
        <v>19</v>
      </c>
      <c r="AM903" s="162" t="s">
        <v>19</v>
      </c>
      <c r="AN903" s="162" t="s">
        <v>19</v>
      </c>
      <c r="AO903" s="154">
        <v>8.61</v>
      </c>
      <c r="AP903" s="162" t="s">
        <v>19</v>
      </c>
      <c r="AQ903" s="162" t="s">
        <v>19</v>
      </c>
      <c r="AR903" s="162" t="s">
        <v>19</v>
      </c>
      <c r="AS903" s="162" t="s">
        <v>19</v>
      </c>
      <c r="AT903" s="162" t="s">
        <v>19</v>
      </c>
      <c r="AU903" s="162" t="s">
        <v>19</v>
      </c>
      <c r="AV903" s="162" t="s">
        <v>19</v>
      </c>
      <c r="AW903" s="162" t="s">
        <v>19</v>
      </c>
      <c r="AX903" s="154">
        <v>3.22</v>
      </c>
      <c r="AY903" s="162" t="s">
        <v>19</v>
      </c>
      <c r="AZ903" s="162" t="s">
        <v>19</v>
      </c>
      <c r="BA903" s="162" t="s">
        <v>19</v>
      </c>
      <c r="BB903" s="162" t="s">
        <v>19</v>
      </c>
      <c r="BC903" s="162" t="s">
        <v>19</v>
      </c>
      <c r="BD903" s="192"/>
      <c r="BE903" s="192" t="s">
        <v>19</v>
      </c>
      <c r="BF903" s="192" t="s">
        <v>19</v>
      </c>
      <c r="BG903" s="192" t="s">
        <v>19</v>
      </c>
      <c r="BH903" s="192" t="s">
        <v>19</v>
      </c>
      <c r="BI903" s="192" t="s">
        <v>19</v>
      </c>
      <c r="BJ903" s="192"/>
      <c r="BK903" s="192" t="s">
        <v>19</v>
      </c>
      <c r="BL903" s="192" t="s">
        <v>19</v>
      </c>
      <c r="BM903" s="192" t="s">
        <v>19</v>
      </c>
      <c r="BN903" s="192" t="s">
        <v>19</v>
      </c>
      <c r="BO903" s="192" t="s">
        <v>19</v>
      </c>
      <c r="BP903" s="194"/>
      <c r="BQ903" s="192" t="s">
        <v>19</v>
      </c>
      <c r="BR903" s="192" t="s">
        <v>19</v>
      </c>
      <c r="BS903" s="192" t="s">
        <v>3276</v>
      </c>
      <c r="BT903" s="192" t="s">
        <v>19</v>
      </c>
      <c r="BU903" s="195" t="b">
        <v>0</v>
      </c>
      <c r="BV903" s="195" t="b">
        <v>0</v>
      </c>
      <c r="BW903" s="195" t="b">
        <v>0</v>
      </c>
      <c r="BX903" s="193">
        <v>58.9</v>
      </c>
      <c r="BY903" s="197">
        <v>0.002361111111111111</v>
      </c>
      <c r="BZ903" s="193">
        <v>154280.0</v>
      </c>
      <c r="CA903" s="193">
        <v>71.0</v>
      </c>
      <c r="CB903" s="192" t="s">
        <v>19</v>
      </c>
      <c r="CJ903" s="192"/>
      <c r="CK903" s="192"/>
      <c r="CL903" s="193">
        <v>44.06</v>
      </c>
      <c r="CM903" s="192"/>
      <c r="CN903" s="192"/>
      <c r="CO903" s="192"/>
      <c r="CP903" s="192"/>
      <c r="CQ903" s="192"/>
      <c r="CR903" s="192"/>
      <c r="CS903" s="192"/>
      <c r="CT903" s="192" t="s">
        <v>3294</v>
      </c>
    </row>
    <row r="904">
      <c r="A904" s="7" t="s">
        <v>4154</v>
      </c>
      <c r="B904" s="132" t="b">
        <v>1</v>
      </c>
      <c r="C904" s="162"/>
      <c r="D904" s="163" t="s">
        <v>4155</v>
      </c>
      <c r="E904" s="67" t="s">
        <v>350</v>
      </c>
      <c r="F904" s="133" t="s">
        <v>3266</v>
      </c>
      <c r="G904" s="162" t="s">
        <v>4156</v>
      </c>
      <c r="H904" s="162" t="s">
        <v>4157</v>
      </c>
      <c r="I904" s="7"/>
      <c r="J904" s="7"/>
      <c r="K904" s="7" t="s">
        <v>19</v>
      </c>
      <c r="L904" s="7" t="s">
        <v>19</v>
      </c>
      <c r="M904" s="7" t="s">
        <v>560</v>
      </c>
      <c r="N904" s="7" t="str">
        <f t="shared" si="5"/>
        <v>FALSE</v>
      </c>
      <c r="O904" s="162" t="s">
        <v>16</v>
      </c>
      <c r="P904" s="162" t="s">
        <v>16</v>
      </c>
      <c r="Q904" s="162" t="s">
        <v>16</v>
      </c>
      <c r="R904" s="162" t="s">
        <v>559</v>
      </c>
      <c r="S904" s="162" t="s">
        <v>1588</v>
      </c>
      <c r="T904" s="198">
        <v>41.76626287</v>
      </c>
      <c r="U904" s="199">
        <v>-83.32178954</v>
      </c>
      <c r="V904" s="191" t="s">
        <v>4137</v>
      </c>
      <c r="W904" s="192" t="s">
        <v>19</v>
      </c>
      <c r="X904" s="192" t="s">
        <v>805</v>
      </c>
      <c r="Y904" s="192" t="s">
        <v>19</v>
      </c>
      <c r="Z904" s="192" t="s">
        <v>879</v>
      </c>
      <c r="AA904" s="192" t="s">
        <v>880</v>
      </c>
      <c r="AB904" s="193">
        <v>2.35</v>
      </c>
      <c r="AC904" s="192" t="s">
        <v>16</v>
      </c>
      <c r="AD904" s="193"/>
      <c r="AE904" s="192" t="s">
        <v>16</v>
      </c>
      <c r="AF904" s="193">
        <v>5.0</v>
      </c>
      <c r="AG904" s="192" t="s">
        <v>19</v>
      </c>
      <c r="AH904" s="193">
        <v>23.8</v>
      </c>
      <c r="AI904" s="192" t="s">
        <v>19</v>
      </c>
      <c r="AJ904" s="192" t="s">
        <v>19</v>
      </c>
      <c r="AK904" s="192"/>
      <c r="AL904" s="192" t="s">
        <v>19</v>
      </c>
      <c r="AM904" s="162" t="s">
        <v>19</v>
      </c>
      <c r="AN904" s="162" t="s">
        <v>19</v>
      </c>
      <c r="AO904" s="154">
        <v>8.61</v>
      </c>
      <c r="AP904" s="162" t="s">
        <v>19</v>
      </c>
      <c r="AQ904" s="162" t="s">
        <v>19</v>
      </c>
      <c r="AR904" s="162" t="s">
        <v>19</v>
      </c>
      <c r="AS904" s="162" t="s">
        <v>19</v>
      </c>
      <c r="AT904" s="162" t="s">
        <v>19</v>
      </c>
      <c r="AU904" s="162" t="s">
        <v>19</v>
      </c>
      <c r="AV904" s="162" t="s">
        <v>19</v>
      </c>
      <c r="AW904" s="162" t="s">
        <v>19</v>
      </c>
      <c r="AX904" s="154">
        <v>3.22</v>
      </c>
      <c r="AY904" s="162" t="s">
        <v>19</v>
      </c>
      <c r="AZ904" s="162" t="s">
        <v>19</v>
      </c>
      <c r="BA904" s="162" t="s">
        <v>19</v>
      </c>
      <c r="BB904" s="162" t="s">
        <v>19</v>
      </c>
      <c r="BC904" s="162" t="s">
        <v>19</v>
      </c>
      <c r="BD904" s="192"/>
      <c r="BE904" s="192" t="s">
        <v>19</v>
      </c>
      <c r="BF904" s="192" t="s">
        <v>19</v>
      </c>
      <c r="BG904" s="192" t="s">
        <v>19</v>
      </c>
      <c r="BH904" s="192" t="s">
        <v>19</v>
      </c>
      <c r="BI904" s="192" t="s">
        <v>19</v>
      </c>
      <c r="BJ904" s="192"/>
      <c r="BK904" s="192" t="s">
        <v>19</v>
      </c>
      <c r="BL904" s="192" t="s">
        <v>19</v>
      </c>
      <c r="BM904" s="192" t="s">
        <v>19</v>
      </c>
      <c r="BN904" s="192" t="s">
        <v>19</v>
      </c>
      <c r="BO904" s="192" t="s">
        <v>19</v>
      </c>
      <c r="BP904" s="194"/>
      <c r="BQ904" s="192" t="s">
        <v>19</v>
      </c>
      <c r="BR904" s="192" t="s">
        <v>19</v>
      </c>
      <c r="BS904" s="192" t="s">
        <v>3276</v>
      </c>
      <c r="BT904" s="192" t="s">
        <v>19</v>
      </c>
      <c r="BU904" s="195" t="b">
        <v>0</v>
      </c>
      <c r="BV904" s="195" t="b">
        <v>0</v>
      </c>
      <c r="BW904" s="195" t="b">
        <v>0</v>
      </c>
      <c r="BX904" s="193">
        <v>58.9</v>
      </c>
      <c r="BY904" s="197">
        <v>0.002361111111111111</v>
      </c>
      <c r="BZ904" s="193">
        <v>154280.0</v>
      </c>
      <c r="CA904" s="193">
        <v>71.0</v>
      </c>
      <c r="CB904" s="192" t="s">
        <v>19</v>
      </c>
      <c r="CJ904" s="192"/>
      <c r="CK904" s="192"/>
      <c r="CL904" s="193">
        <v>44.06</v>
      </c>
      <c r="CM904" s="192"/>
      <c r="CN904" s="192"/>
      <c r="CO904" s="192"/>
      <c r="CP904" s="192"/>
      <c r="CQ904" s="192"/>
      <c r="CR904" s="192"/>
      <c r="CS904" s="192"/>
      <c r="CT904" s="192" t="s">
        <v>3286</v>
      </c>
    </row>
    <row r="905">
      <c r="A905" s="7" t="s">
        <v>4158</v>
      </c>
      <c r="B905" s="132" t="b">
        <v>1</v>
      </c>
      <c r="C905" s="162"/>
      <c r="D905" s="163" t="s">
        <v>4159</v>
      </c>
      <c r="E905" s="67" t="s">
        <v>350</v>
      </c>
      <c r="F905" s="133" t="s">
        <v>3266</v>
      </c>
      <c r="G905" s="162" t="s">
        <v>4160</v>
      </c>
      <c r="H905" s="162" t="s">
        <v>4161</v>
      </c>
      <c r="I905" s="7"/>
      <c r="J905" s="7"/>
      <c r="K905" s="7" t="s">
        <v>19</v>
      </c>
      <c r="L905" s="7" t="s">
        <v>19</v>
      </c>
      <c r="M905" s="7" t="s">
        <v>799</v>
      </c>
      <c r="N905" s="7" t="str">
        <f t="shared" si="5"/>
        <v>FALSE</v>
      </c>
      <c r="O905" s="162" t="s">
        <v>488</v>
      </c>
      <c r="P905" s="162" t="s">
        <v>3269</v>
      </c>
      <c r="Q905" s="162" t="s">
        <v>1823</v>
      </c>
      <c r="R905" s="162" t="s">
        <v>559</v>
      </c>
      <c r="S905" s="162" t="s">
        <v>1588</v>
      </c>
      <c r="T905" s="198">
        <v>41.76669892</v>
      </c>
      <c r="U905" s="199">
        <v>-83.32471123</v>
      </c>
      <c r="V905" s="191" t="s">
        <v>4162</v>
      </c>
      <c r="W905" s="192" t="s">
        <v>19</v>
      </c>
      <c r="X905" s="192" t="s">
        <v>805</v>
      </c>
      <c r="Y905" s="192" t="s">
        <v>19</v>
      </c>
      <c r="Z905" s="192" t="s">
        <v>879</v>
      </c>
      <c r="AA905" s="192" t="s">
        <v>880</v>
      </c>
      <c r="AB905" s="193">
        <v>2.51</v>
      </c>
      <c r="AC905" s="192" t="s">
        <v>16</v>
      </c>
      <c r="AD905" s="193"/>
      <c r="AE905" s="193">
        <v>5.0</v>
      </c>
      <c r="AF905" s="193">
        <v>0.22</v>
      </c>
      <c r="AG905" s="192" t="s">
        <v>19</v>
      </c>
      <c r="AH905" s="193">
        <v>23.82</v>
      </c>
      <c r="AI905" s="192" t="s">
        <v>19</v>
      </c>
      <c r="AJ905" s="192" t="s">
        <v>19</v>
      </c>
      <c r="AK905" s="192"/>
      <c r="AL905" s="192" t="s">
        <v>19</v>
      </c>
      <c r="AM905" s="162" t="s">
        <v>19</v>
      </c>
      <c r="AN905" s="162" t="s">
        <v>19</v>
      </c>
      <c r="AO905" s="154">
        <v>8.61</v>
      </c>
      <c r="AP905" s="162" t="s">
        <v>19</v>
      </c>
      <c r="AQ905" s="162" t="s">
        <v>19</v>
      </c>
      <c r="AR905" s="162" t="s">
        <v>19</v>
      </c>
      <c r="AS905" s="162" t="s">
        <v>19</v>
      </c>
      <c r="AT905" s="162" t="s">
        <v>19</v>
      </c>
      <c r="AU905" s="162" t="s">
        <v>19</v>
      </c>
      <c r="AV905" s="162" t="s">
        <v>19</v>
      </c>
      <c r="AW905" s="162" t="s">
        <v>19</v>
      </c>
      <c r="AX905" s="154">
        <v>3.19</v>
      </c>
      <c r="AY905" s="162" t="s">
        <v>19</v>
      </c>
      <c r="AZ905" s="162" t="s">
        <v>19</v>
      </c>
      <c r="BA905" s="162" t="s">
        <v>19</v>
      </c>
      <c r="BB905" s="162" t="s">
        <v>19</v>
      </c>
      <c r="BC905" s="162" t="s">
        <v>19</v>
      </c>
      <c r="BD905" s="192"/>
      <c r="BE905" s="192" t="s">
        <v>19</v>
      </c>
      <c r="BF905" s="192" t="s">
        <v>19</v>
      </c>
      <c r="BG905" s="192" t="s">
        <v>19</v>
      </c>
      <c r="BH905" s="192" t="s">
        <v>19</v>
      </c>
      <c r="BI905" s="192" t="s">
        <v>19</v>
      </c>
      <c r="BJ905" s="192"/>
      <c r="BK905" s="192" t="s">
        <v>19</v>
      </c>
      <c r="BL905" s="192" t="s">
        <v>19</v>
      </c>
      <c r="BM905" s="192" t="s">
        <v>19</v>
      </c>
      <c r="BN905" s="192" t="s">
        <v>19</v>
      </c>
      <c r="BO905" s="192" t="s">
        <v>19</v>
      </c>
      <c r="BP905" s="194"/>
      <c r="BQ905" s="192" t="s">
        <v>19</v>
      </c>
      <c r="BR905" s="192" t="s">
        <v>19</v>
      </c>
      <c r="BS905" s="192" t="s">
        <v>3276</v>
      </c>
      <c r="BT905" s="192" t="s">
        <v>19</v>
      </c>
      <c r="BU905" s="195" t="b">
        <v>0</v>
      </c>
      <c r="BV905" s="195" t="b">
        <v>0</v>
      </c>
      <c r="BW905" s="195" t="b">
        <v>0</v>
      </c>
      <c r="BX905" s="193">
        <v>34.2</v>
      </c>
      <c r="BY905" s="197">
        <v>0.0014699074074074074</v>
      </c>
      <c r="BZ905" s="192" t="s">
        <v>19</v>
      </c>
      <c r="CA905" s="192" t="s">
        <v>19</v>
      </c>
      <c r="CB905" s="192" t="s">
        <v>19</v>
      </c>
      <c r="CJ905" s="192"/>
      <c r="CK905" s="192"/>
      <c r="CL905" s="193">
        <v>44.37</v>
      </c>
      <c r="CM905" s="192"/>
      <c r="CN905" s="192"/>
      <c r="CO905" s="192"/>
      <c r="CP905" s="192"/>
      <c r="CQ905" s="192"/>
      <c r="CR905" s="192"/>
      <c r="CS905" s="192"/>
      <c r="CT905" s="192" t="s">
        <v>3270</v>
      </c>
    </row>
    <row r="906">
      <c r="A906" s="7" t="s">
        <v>4163</v>
      </c>
      <c r="B906" s="132" t="b">
        <v>1</v>
      </c>
      <c r="C906" s="162"/>
      <c r="D906" s="163" t="s">
        <v>4164</v>
      </c>
      <c r="E906" s="67" t="s">
        <v>350</v>
      </c>
      <c r="F906" s="133" t="s">
        <v>3266</v>
      </c>
      <c r="G906" s="162" t="s">
        <v>4165</v>
      </c>
      <c r="H906" s="162" t="s">
        <v>4166</v>
      </c>
      <c r="I906" s="7"/>
      <c r="J906" s="7"/>
      <c r="K906" s="7" t="s">
        <v>19</v>
      </c>
      <c r="L906" s="7" t="s">
        <v>19</v>
      </c>
      <c r="M906" s="7" t="s">
        <v>799</v>
      </c>
      <c r="N906" s="7" t="str">
        <f t="shared" si="5"/>
        <v>FALSE</v>
      </c>
      <c r="O906" s="162" t="s">
        <v>3291</v>
      </c>
      <c r="P906" s="162" t="s">
        <v>3292</v>
      </c>
      <c r="Q906" s="162" t="s">
        <v>3293</v>
      </c>
      <c r="R906" s="162" t="s">
        <v>559</v>
      </c>
      <c r="S906" s="162" t="s">
        <v>1588</v>
      </c>
      <c r="T906" s="198">
        <v>41.76669892</v>
      </c>
      <c r="U906" s="199">
        <v>-83.32471123</v>
      </c>
      <c r="V906" s="191" t="s">
        <v>4162</v>
      </c>
      <c r="W906" s="192" t="s">
        <v>19</v>
      </c>
      <c r="X906" s="192" t="s">
        <v>805</v>
      </c>
      <c r="Y906" s="192" t="s">
        <v>19</v>
      </c>
      <c r="Z906" s="192" t="s">
        <v>879</v>
      </c>
      <c r="AA906" s="192" t="s">
        <v>880</v>
      </c>
      <c r="AB906" s="193">
        <v>2.51</v>
      </c>
      <c r="AC906" s="192" t="s">
        <v>16</v>
      </c>
      <c r="AD906" s="193"/>
      <c r="AE906" s="193">
        <v>5.0</v>
      </c>
      <c r="AF906" s="193">
        <v>0.22</v>
      </c>
      <c r="AG906" s="192" t="s">
        <v>19</v>
      </c>
      <c r="AH906" s="193">
        <v>23.82</v>
      </c>
      <c r="AI906" s="192" t="s">
        <v>19</v>
      </c>
      <c r="AJ906" s="192" t="s">
        <v>19</v>
      </c>
      <c r="AK906" s="192"/>
      <c r="AL906" s="192" t="s">
        <v>19</v>
      </c>
      <c r="AM906" s="162" t="s">
        <v>19</v>
      </c>
      <c r="AN906" s="162" t="s">
        <v>19</v>
      </c>
      <c r="AO906" s="154">
        <v>8.61</v>
      </c>
      <c r="AP906" s="162" t="s">
        <v>19</v>
      </c>
      <c r="AQ906" s="162" t="s">
        <v>19</v>
      </c>
      <c r="AR906" s="162" t="s">
        <v>19</v>
      </c>
      <c r="AS906" s="162" t="s">
        <v>19</v>
      </c>
      <c r="AT906" s="162" t="s">
        <v>19</v>
      </c>
      <c r="AU906" s="162" t="s">
        <v>19</v>
      </c>
      <c r="AV906" s="162" t="s">
        <v>19</v>
      </c>
      <c r="AW906" s="162" t="s">
        <v>19</v>
      </c>
      <c r="AX906" s="154">
        <v>3.19</v>
      </c>
      <c r="AY906" s="162" t="s">
        <v>19</v>
      </c>
      <c r="AZ906" s="162" t="s">
        <v>19</v>
      </c>
      <c r="BA906" s="162" t="s">
        <v>19</v>
      </c>
      <c r="BB906" s="162" t="s">
        <v>19</v>
      </c>
      <c r="BC906" s="162" t="s">
        <v>19</v>
      </c>
      <c r="BD906" s="192"/>
      <c r="BE906" s="192" t="s">
        <v>19</v>
      </c>
      <c r="BF906" s="192" t="s">
        <v>19</v>
      </c>
      <c r="BG906" s="192" t="s">
        <v>19</v>
      </c>
      <c r="BH906" s="192" t="s">
        <v>19</v>
      </c>
      <c r="BI906" s="192" t="s">
        <v>19</v>
      </c>
      <c r="BJ906" s="192"/>
      <c r="BK906" s="192" t="s">
        <v>19</v>
      </c>
      <c r="BL906" s="192" t="s">
        <v>19</v>
      </c>
      <c r="BM906" s="192" t="s">
        <v>19</v>
      </c>
      <c r="BN906" s="192" t="s">
        <v>19</v>
      </c>
      <c r="BO906" s="192" t="s">
        <v>19</v>
      </c>
      <c r="BP906" s="194"/>
      <c r="BQ906" s="192" t="s">
        <v>19</v>
      </c>
      <c r="BR906" s="192" t="s">
        <v>19</v>
      </c>
      <c r="BS906" s="192" t="s">
        <v>3276</v>
      </c>
      <c r="BT906" s="192" t="s">
        <v>19</v>
      </c>
      <c r="BU906" s="195" t="b">
        <v>0</v>
      </c>
      <c r="BV906" s="195" t="b">
        <v>0</v>
      </c>
      <c r="BW906" s="195" t="b">
        <v>0</v>
      </c>
      <c r="BX906" s="193">
        <v>34.2</v>
      </c>
      <c r="BY906" s="197">
        <v>0.0014699074074074074</v>
      </c>
      <c r="BZ906" s="192" t="s">
        <v>19</v>
      </c>
      <c r="CA906" s="192" t="s">
        <v>19</v>
      </c>
      <c r="CB906" s="192" t="s">
        <v>19</v>
      </c>
      <c r="CJ906" s="192"/>
      <c r="CK906" s="192"/>
      <c r="CL906" s="193">
        <v>44.37</v>
      </c>
      <c r="CM906" s="192"/>
      <c r="CN906" s="192"/>
      <c r="CO906" s="192"/>
      <c r="CP906" s="192"/>
      <c r="CQ906" s="192"/>
      <c r="CR906" s="192"/>
      <c r="CS906" s="192"/>
      <c r="CT906" s="192" t="s">
        <v>3294</v>
      </c>
    </row>
    <row r="907">
      <c r="A907" s="7" t="s">
        <v>4167</v>
      </c>
      <c r="B907" s="132" t="b">
        <v>1</v>
      </c>
      <c r="C907" s="162"/>
      <c r="D907" s="163" t="s">
        <v>4168</v>
      </c>
      <c r="E907" s="67" t="s">
        <v>350</v>
      </c>
      <c r="F907" s="133" t="s">
        <v>3266</v>
      </c>
      <c r="G907" s="162" t="s">
        <v>4169</v>
      </c>
      <c r="H907" s="162" t="s">
        <v>4170</v>
      </c>
      <c r="I907" s="7"/>
      <c r="J907" s="7"/>
      <c r="K907" s="7" t="s">
        <v>19</v>
      </c>
      <c r="L907" s="7" t="s">
        <v>19</v>
      </c>
      <c r="M907" s="7" t="s">
        <v>560</v>
      </c>
      <c r="N907" s="7" t="str">
        <f t="shared" si="5"/>
        <v>FALSE</v>
      </c>
      <c r="O907" s="162" t="s">
        <v>16</v>
      </c>
      <c r="P907" s="162" t="s">
        <v>16</v>
      </c>
      <c r="Q907" s="162" t="s">
        <v>16</v>
      </c>
      <c r="R907" s="162" t="s">
        <v>559</v>
      </c>
      <c r="S907" s="162" t="s">
        <v>1588</v>
      </c>
      <c r="T907" s="198">
        <v>41.76669892</v>
      </c>
      <c r="U907" s="199">
        <v>-83.32471123</v>
      </c>
      <c r="V907" s="191" t="s">
        <v>4162</v>
      </c>
      <c r="W907" s="192" t="s">
        <v>19</v>
      </c>
      <c r="X907" s="192" t="s">
        <v>805</v>
      </c>
      <c r="Y907" s="192" t="s">
        <v>19</v>
      </c>
      <c r="Z907" s="192" t="s">
        <v>879</v>
      </c>
      <c r="AA907" s="192" t="s">
        <v>880</v>
      </c>
      <c r="AB907" s="193">
        <v>2.51</v>
      </c>
      <c r="AC907" s="192" t="s">
        <v>16</v>
      </c>
      <c r="AD907" s="193"/>
      <c r="AE907" s="193">
        <v>5.0</v>
      </c>
      <c r="AF907" s="193">
        <v>0.22</v>
      </c>
      <c r="AG907" s="192" t="s">
        <v>19</v>
      </c>
      <c r="AH907" s="193">
        <v>23.82</v>
      </c>
      <c r="AI907" s="192" t="s">
        <v>19</v>
      </c>
      <c r="AJ907" s="192" t="s">
        <v>19</v>
      </c>
      <c r="AK907" s="192"/>
      <c r="AL907" s="192" t="s">
        <v>19</v>
      </c>
      <c r="AM907" s="162" t="s">
        <v>19</v>
      </c>
      <c r="AN907" s="162" t="s">
        <v>19</v>
      </c>
      <c r="AO907" s="154">
        <v>8.61</v>
      </c>
      <c r="AP907" s="162" t="s">
        <v>19</v>
      </c>
      <c r="AQ907" s="162" t="s">
        <v>19</v>
      </c>
      <c r="AR907" s="162" t="s">
        <v>19</v>
      </c>
      <c r="AS907" s="162" t="s">
        <v>19</v>
      </c>
      <c r="AT907" s="162" t="s">
        <v>19</v>
      </c>
      <c r="AU907" s="162" t="s">
        <v>19</v>
      </c>
      <c r="AV907" s="162" t="s">
        <v>19</v>
      </c>
      <c r="AW907" s="162" t="s">
        <v>19</v>
      </c>
      <c r="AX907" s="154">
        <v>3.19</v>
      </c>
      <c r="AY907" s="162" t="s">
        <v>19</v>
      </c>
      <c r="AZ907" s="162" t="s">
        <v>19</v>
      </c>
      <c r="BA907" s="162" t="s">
        <v>19</v>
      </c>
      <c r="BB907" s="162" t="s">
        <v>19</v>
      </c>
      <c r="BC907" s="162" t="s">
        <v>19</v>
      </c>
      <c r="BD907" s="192"/>
      <c r="BE907" s="192" t="s">
        <v>19</v>
      </c>
      <c r="BF907" s="192" t="s">
        <v>19</v>
      </c>
      <c r="BG907" s="192" t="s">
        <v>19</v>
      </c>
      <c r="BH907" s="192" t="s">
        <v>19</v>
      </c>
      <c r="BI907" s="192" t="s">
        <v>19</v>
      </c>
      <c r="BJ907" s="192"/>
      <c r="BK907" s="192" t="s">
        <v>19</v>
      </c>
      <c r="BL907" s="192" t="s">
        <v>19</v>
      </c>
      <c r="BM907" s="192" t="s">
        <v>19</v>
      </c>
      <c r="BN907" s="192" t="s">
        <v>19</v>
      </c>
      <c r="BO907" s="192" t="s">
        <v>19</v>
      </c>
      <c r="BP907" s="194"/>
      <c r="BQ907" s="192" t="s">
        <v>19</v>
      </c>
      <c r="BR907" s="192" t="s">
        <v>19</v>
      </c>
      <c r="BS907" s="192" t="s">
        <v>3276</v>
      </c>
      <c r="BT907" s="192" t="s">
        <v>19</v>
      </c>
      <c r="BU907" s="195" t="b">
        <v>0</v>
      </c>
      <c r="BV907" s="195" t="b">
        <v>0</v>
      </c>
      <c r="BW907" s="195" t="b">
        <v>0</v>
      </c>
      <c r="BX907" s="193">
        <v>34.2</v>
      </c>
      <c r="BY907" s="197">
        <v>0.0014699074074074074</v>
      </c>
      <c r="BZ907" s="192" t="s">
        <v>19</v>
      </c>
      <c r="CA907" s="192" t="s">
        <v>19</v>
      </c>
      <c r="CB907" s="192" t="s">
        <v>19</v>
      </c>
      <c r="CJ907" s="192"/>
      <c r="CK907" s="192"/>
      <c r="CL907" s="193">
        <v>44.37</v>
      </c>
      <c r="CM907" s="192"/>
      <c r="CN907" s="192"/>
      <c r="CO907" s="192"/>
      <c r="CP907" s="192"/>
      <c r="CQ907" s="192"/>
      <c r="CR907" s="192"/>
      <c r="CS907" s="192"/>
      <c r="CT907" s="192" t="s">
        <v>3286</v>
      </c>
    </row>
    <row r="908">
      <c r="A908" s="7" t="s">
        <v>4171</v>
      </c>
      <c r="B908" s="132" t="b">
        <v>1</v>
      </c>
      <c r="C908" s="162"/>
      <c r="D908" s="163" t="s">
        <v>4172</v>
      </c>
      <c r="E908" s="67" t="s">
        <v>350</v>
      </c>
      <c r="F908" s="133" t="s">
        <v>3266</v>
      </c>
      <c r="G908" s="162" t="s">
        <v>4173</v>
      </c>
      <c r="H908" s="162" t="s">
        <v>4174</v>
      </c>
      <c r="I908" s="7"/>
      <c r="J908" s="7"/>
      <c r="K908" s="7" t="s">
        <v>19</v>
      </c>
      <c r="L908" s="7" t="s">
        <v>19</v>
      </c>
      <c r="M908" s="7" t="s">
        <v>799</v>
      </c>
      <c r="N908" s="7" t="str">
        <f t="shared" si="5"/>
        <v>FALSE</v>
      </c>
      <c r="O908" s="162" t="s">
        <v>488</v>
      </c>
      <c r="P908" s="162" t="s">
        <v>3269</v>
      </c>
      <c r="Q908" s="162" t="s">
        <v>1823</v>
      </c>
      <c r="R908" s="162" t="s">
        <v>559</v>
      </c>
      <c r="S908" s="162" t="s">
        <v>1588</v>
      </c>
      <c r="T908" s="198">
        <v>41.76669892</v>
      </c>
      <c r="U908" s="199">
        <v>-83.32471123</v>
      </c>
      <c r="V908" s="191" t="s">
        <v>4162</v>
      </c>
      <c r="W908" s="192" t="s">
        <v>19</v>
      </c>
      <c r="X908" s="192" t="s">
        <v>805</v>
      </c>
      <c r="Y908" s="192" t="s">
        <v>19</v>
      </c>
      <c r="Z908" s="192" t="s">
        <v>879</v>
      </c>
      <c r="AA908" s="192" t="s">
        <v>880</v>
      </c>
      <c r="AB908" s="193">
        <v>2.51</v>
      </c>
      <c r="AC908" s="192" t="s">
        <v>16</v>
      </c>
      <c r="AD908" s="193"/>
      <c r="AE908" s="192" t="s">
        <v>16</v>
      </c>
      <c r="AF908" s="193">
        <v>5.0</v>
      </c>
      <c r="AG908" s="192" t="s">
        <v>19</v>
      </c>
      <c r="AH908" s="193">
        <v>23.82</v>
      </c>
      <c r="AI908" s="192" t="s">
        <v>19</v>
      </c>
      <c r="AJ908" s="192" t="s">
        <v>19</v>
      </c>
      <c r="AK908" s="192"/>
      <c r="AL908" s="192" t="s">
        <v>19</v>
      </c>
      <c r="AM908" s="162" t="s">
        <v>19</v>
      </c>
      <c r="AN908" s="162" t="s">
        <v>19</v>
      </c>
      <c r="AO908" s="154">
        <v>8.61</v>
      </c>
      <c r="AP908" s="162" t="s">
        <v>19</v>
      </c>
      <c r="AQ908" s="162" t="s">
        <v>19</v>
      </c>
      <c r="AR908" s="162" t="s">
        <v>19</v>
      </c>
      <c r="AS908" s="162" t="s">
        <v>19</v>
      </c>
      <c r="AT908" s="162" t="s">
        <v>19</v>
      </c>
      <c r="AU908" s="162" t="s">
        <v>19</v>
      </c>
      <c r="AV908" s="162" t="s">
        <v>19</v>
      </c>
      <c r="AW908" s="162" t="s">
        <v>19</v>
      </c>
      <c r="AX908" s="154">
        <v>3.19</v>
      </c>
      <c r="AY908" s="162" t="s">
        <v>19</v>
      </c>
      <c r="AZ908" s="162" t="s">
        <v>19</v>
      </c>
      <c r="BA908" s="162" t="s">
        <v>19</v>
      </c>
      <c r="BB908" s="162" t="s">
        <v>19</v>
      </c>
      <c r="BC908" s="162" t="s">
        <v>19</v>
      </c>
      <c r="BD908" s="192"/>
      <c r="BE908" s="192" t="s">
        <v>19</v>
      </c>
      <c r="BF908" s="192" t="s">
        <v>19</v>
      </c>
      <c r="BG908" s="192" t="s">
        <v>19</v>
      </c>
      <c r="BH908" s="192" t="s">
        <v>19</v>
      </c>
      <c r="BI908" s="192" t="s">
        <v>19</v>
      </c>
      <c r="BJ908" s="192"/>
      <c r="BK908" s="192" t="s">
        <v>19</v>
      </c>
      <c r="BL908" s="192" t="s">
        <v>19</v>
      </c>
      <c r="BM908" s="192" t="s">
        <v>19</v>
      </c>
      <c r="BN908" s="192" t="s">
        <v>19</v>
      </c>
      <c r="BO908" s="192" t="s">
        <v>19</v>
      </c>
      <c r="BP908" s="194"/>
      <c r="BQ908" s="192" t="s">
        <v>19</v>
      </c>
      <c r="BR908" s="192" t="s">
        <v>19</v>
      </c>
      <c r="BS908" s="192" t="s">
        <v>3276</v>
      </c>
      <c r="BT908" s="192" t="s">
        <v>19</v>
      </c>
      <c r="BU908" s="195" t="b">
        <v>0</v>
      </c>
      <c r="BV908" s="195" t="b">
        <v>0</v>
      </c>
      <c r="BW908" s="195" t="b">
        <v>0</v>
      </c>
      <c r="BX908" s="193">
        <v>34.2</v>
      </c>
      <c r="BY908" s="197">
        <v>0.0014699074074074074</v>
      </c>
      <c r="BZ908" s="193">
        <v>95821.0</v>
      </c>
      <c r="CA908" s="193">
        <v>87.0</v>
      </c>
      <c r="CB908" s="192" t="s">
        <v>19</v>
      </c>
      <c r="CJ908" s="192"/>
      <c r="CK908" s="192"/>
      <c r="CL908" s="193">
        <v>44.37</v>
      </c>
      <c r="CM908" s="192"/>
      <c r="CN908" s="192"/>
      <c r="CO908" s="192"/>
      <c r="CP908" s="192"/>
      <c r="CQ908" s="192"/>
      <c r="CR908" s="192"/>
      <c r="CS908" s="192"/>
      <c r="CT908" s="192" t="s">
        <v>3270</v>
      </c>
    </row>
    <row r="909">
      <c r="A909" s="7" t="s">
        <v>4175</v>
      </c>
      <c r="B909" s="132" t="b">
        <v>1</v>
      </c>
      <c r="C909" s="162"/>
      <c r="D909" s="163" t="s">
        <v>4176</v>
      </c>
      <c r="E909" s="67" t="s">
        <v>350</v>
      </c>
      <c r="F909" s="133" t="s">
        <v>3266</v>
      </c>
      <c r="G909" s="162" t="s">
        <v>4177</v>
      </c>
      <c r="H909" s="162" t="s">
        <v>4178</v>
      </c>
      <c r="I909" s="7"/>
      <c r="J909" s="7"/>
      <c r="K909" s="7" t="s">
        <v>19</v>
      </c>
      <c r="L909" s="7" t="s">
        <v>19</v>
      </c>
      <c r="M909" s="7" t="s">
        <v>799</v>
      </c>
      <c r="N909" s="7" t="str">
        <f t="shared" si="5"/>
        <v>FALSE</v>
      </c>
      <c r="O909" s="162" t="s">
        <v>3291</v>
      </c>
      <c r="P909" s="162" t="s">
        <v>3292</v>
      </c>
      <c r="Q909" s="162" t="s">
        <v>3293</v>
      </c>
      <c r="R909" s="162" t="s">
        <v>559</v>
      </c>
      <c r="S909" s="162" t="s">
        <v>1588</v>
      </c>
      <c r="T909" s="198">
        <v>41.76669892</v>
      </c>
      <c r="U909" s="199">
        <v>-83.32471123</v>
      </c>
      <c r="V909" s="191" t="s">
        <v>4162</v>
      </c>
      <c r="W909" s="192" t="s">
        <v>19</v>
      </c>
      <c r="X909" s="192" t="s">
        <v>805</v>
      </c>
      <c r="Y909" s="192" t="s">
        <v>19</v>
      </c>
      <c r="Z909" s="192" t="s">
        <v>879</v>
      </c>
      <c r="AA909" s="192" t="s">
        <v>880</v>
      </c>
      <c r="AB909" s="193">
        <v>2.51</v>
      </c>
      <c r="AC909" s="192" t="s">
        <v>16</v>
      </c>
      <c r="AD909" s="193"/>
      <c r="AE909" s="192" t="s">
        <v>16</v>
      </c>
      <c r="AF909" s="193">
        <v>5.0</v>
      </c>
      <c r="AG909" s="192" t="s">
        <v>19</v>
      </c>
      <c r="AH909" s="193">
        <v>23.82</v>
      </c>
      <c r="AI909" s="192" t="s">
        <v>19</v>
      </c>
      <c r="AJ909" s="192" t="s">
        <v>19</v>
      </c>
      <c r="AK909" s="192"/>
      <c r="AL909" s="192" t="s">
        <v>19</v>
      </c>
      <c r="AM909" s="162" t="s">
        <v>19</v>
      </c>
      <c r="AN909" s="162" t="s">
        <v>19</v>
      </c>
      <c r="AO909" s="154">
        <v>8.61</v>
      </c>
      <c r="AP909" s="162" t="s">
        <v>19</v>
      </c>
      <c r="AQ909" s="162" t="s">
        <v>19</v>
      </c>
      <c r="AR909" s="162" t="s">
        <v>19</v>
      </c>
      <c r="AS909" s="162" t="s">
        <v>19</v>
      </c>
      <c r="AT909" s="162" t="s">
        <v>19</v>
      </c>
      <c r="AU909" s="162" t="s">
        <v>19</v>
      </c>
      <c r="AV909" s="162" t="s">
        <v>19</v>
      </c>
      <c r="AW909" s="162" t="s">
        <v>19</v>
      </c>
      <c r="AX909" s="154">
        <v>3.19</v>
      </c>
      <c r="AY909" s="162" t="s">
        <v>19</v>
      </c>
      <c r="AZ909" s="162" t="s">
        <v>19</v>
      </c>
      <c r="BA909" s="162" t="s">
        <v>19</v>
      </c>
      <c r="BB909" s="162" t="s">
        <v>19</v>
      </c>
      <c r="BC909" s="162" t="s">
        <v>19</v>
      </c>
      <c r="BD909" s="192"/>
      <c r="BE909" s="192" t="s">
        <v>19</v>
      </c>
      <c r="BF909" s="192" t="s">
        <v>19</v>
      </c>
      <c r="BG909" s="192" t="s">
        <v>19</v>
      </c>
      <c r="BH909" s="192" t="s">
        <v>19</v>
      </c>
      <c r="BI909" s="192" t="s">
        <v>19</v>
      </c>
      <c r="BJ909" s="192"/>
      <c r="BK909" s="192" t="s">
        <v>19</v>
      </c>
      <c r="BL909" s="192" t="s">
        <v>19</v>
      </c>
      <c r="BM909" s="192" t="s">
        <v>19</v>
      </c>
      <c r="BN909" s="192" t="s">
        <v>19</v>
      </c>
      <c r="BO909" s="192" t="s">
        <v>19</v>
      </c>
      <c r="BP909" s="194"/>
      <c r="BQ909" s="192" t="s">
        <v>19</v>
      </c>
      <c r="BR909" s="192" t="s">
        <v>19</v>
      </c>
      <c r="BS909" s="192" t="s">
        <v>3276</v>
      </c>
      <c r="BT909" s="192" t="s">
        <v>19</v>
      </c>
      <c r="BU909" s="195" t="b">
        <v>0</v>
      </c>
      <c r="BV909" s="195" t="b">
        <v>0</v>
      </c>
      <c r="BW909" s="195" t="b">
        <v>0</v>
      </c>
      <c r="BX909" s="193">
        <v>34.2</v>
      </c>
      <c r="BY909" s="197">
        <v>0.0014699074074074074</v>
      </c>
      <c r="BZ909" s="193">
        <v>95821.0</v>
      </c>
      <c r="CA909" s="193">
        <v>87.0</v>
      </c>
      <c r="CB909" s="192" t="s">
        <v>19</v>
      </c>
      <c r="CJ909" s="192"/>
      <c r="CK909" s="192"/>
      <c r="CL909" s="193">
        <v>44.37</v>
      </c>
      <c r="CM909" s="192"/>
      <c r="CN909" s="192"/>
      <c r="CO909" s="192"/>
      <c r="CP909" s="192"/>
      <c r="CQ909" s="192"/>
      <c r="CR909" s="192"/>
      <c r="CS909" s="192"/>
      <c r="CT909" s="192" t="s">
        <v>3294</v>
      </c>
    </row>
    <row r="910">
      <c r="A910" s="7" t="s">
        <v>4179</v>
      </c>
      <c r="B910" s="132" t="b">
        <v>1</v>
      </c>
      <c r="C910" s="162"/>
      <c r="D910" s="163" t="s">
        <v>4180</v>
      </c>
      <c r="E910" s="67" t="s">
        <v>350</v>
      </c>
      <c r="F910" s="133" t="s">
        <v>3266</v>
      </c>
      <c r="G910" s="162" t="s">
        <v>4181</v>
      </c>
      <c r="H910" s="162" t="s">
        <v>4182</v>
      </c>
      <c r="I910" s="7"/>
      <c r="J910" s="7"/>
      <c r="K910" s="7" t="s">
        <v>19</v>
      </c>
      <c r="L910" s="7" t="s">
        <v>19</v>
      </c>
      <c r="M910" s="7" t="s">
        <v>560</v>
      </c>
      <c r="N910" s="7" t="str">
        <f t="shared" si="5"/>
        <v>FALSE</v>
      </c>
      <c r="O910" s="162" t="s">
        <v>16</v>
      </c>
      <c r="P910" s="162" t="s">
        <v>16</v>
      </c>
      <c r="Q910" s="162" t="s">
        <v>16</v>
      </c>
      <c r="R910" s="162" t="s">
        <v>559</v>
      </c>
      <c r="S910" s="162" t="s">
        <v>1588</v>
      </c>
      <c r="T910" s="198">
        <v>41.76669892</v>
      </c>
      <c r="U910" s="199">
        <v>-83.32471123</v>
      </c>
      <c r="V910" s="191" t="s">
        <v>4162</v>
      </c>
      <c r="W910" s="192" t="s">
        <v>19</v>
      </c>
      <c r="X910" s="192" t="s">
        <v>805</v>
      </c>
      <c r="Y910" s="192" t="s">
        <v>19</v>
      </c>
      <c r="Z910" s="192" t="s">
        <v>879</v>
      </c>
      <c r="AA910" s="192" t="s">
        <v>880</v>
      </c>
      <c r="AB910" s="193">
        <v>2.51</v>
      </c>
      <c r="AC910" s="192" t="s">
        <v>16</v>
      </c>
      <c r="AD910" s="193"/>
      <c r="AE910" s="192" t="s">
        <v>16</v>
      </c>
      <c r="AF910" s="193">
        <v>5.0</v>
      </c>
      <c r="AG910" s="192" t="s">
        <v>19</v>
      </c>
      <c r="AH910" s="193">
        <v>23.82</v>
      </c>
      <c r="AI910" s="192" t="s">
        <v>19</v>
      </c>
      <c r="AJ910" s="192" t="s">
        <v>19</v>
      </c>
      <c r="AK910" s="192"/>
      <c r="AL910" s="192" t="s">
        <v>19</v>
      </c>
      <c r="AM910" s="162" t="s">
        <v>19</v>
      </c>
      <c r="AN910" s="162" t="s">
        <v>19</v>
      </c>
      <c r="AO910" s="154">
        <v>8.61</v>
      </c>
      <c r="AP910" s="162" t="s">
        <v>19</v>
      </c>
      <c r="AQ910" s="162" t="s">
        <v>19</v>
      </c>
      <c r="AR910" s="162" t="s">
        <v>19</v>
      </c>
      <c r="AS910" s="162" t="s">
        <v>19</v>
      </c>
      <c r="AT910" s="162" t="s">
        <v>19</v>
      </c>
      <c r="AU910" s="162" t="s">
        <v>19</v>
      </c>
      <c r="AV910" s="162" t="s">
        <v>19</v>
      </c>
      <c r="AW910" s="162" t="s">
        <v>19</v>
      </c>
      <c r="AX910" s="154">
        <v>3.19</v>
      </c>
      <c r="AY910" s="162" t="s">
        <v>19</v>
      </c>
      <c r="AZ910" s="162" t="s">
        <v>19</v>
      </c>
      <c r="BA910" s="162" t="s">
        <v>19</v>
      </c>
      <c r="BB910" s="162" t="s">
        <v>19</v>
      </c>
      <c r="BC910" s="162" t="s">
        <v>19</v>
      </c>
      <c r="BD910" s="192"/>
      <c r="BE910" s="192" t="s">
        <v>19</v>
      </c>
      <c r="BF910" s="192" t="s">
        <v>19</v>
      </c>
      <c r="BG910" s="192" t="s">
        <v>19</v>
      </c>
      <c r="BH910" s="192" t="s">
        <v>19</v>
      </c>
      <c r="BI910" s="192" t="s">
        <v>19</v>
      </c>
      <c r="BJ910" s="192"/>
      <c r="BK910" s="192" t="s">
        <v>19</v>
      </c>
      <c r="BL910" s="192" t="s">
        <v>19</v>
      </c>
      <c r="BM910" s="192" t="s">
        <v>19</v>
      </c>
      <c r="BN910" s="192" t="s">
        <v>19</v>
      </c>
      <c r="BO910" s="192" t="s">
        <v>19</v>
      </c>
      <c r="BP910" s="194"/>
      <c r="BQ910" s="192" t="s">
        <v>19</v>
      </c>
      <c r="BR910" s="192" t="s">
        <v>19</v>
      </c>
      <c r="BS910" s="192" t="s">
        <v>3276</v>
      </c>
      <c r="BT910" s="192" t="s">
        <v>19</v>
      </c>
      <c r="BU910" s="195" t="b">
        <v>0</v>
      </c>
      <c r="BV910" s="195" t="b">
        <v>0</v>
      </c>
      <c r="BW910" s="195" t="b">
        <v>0</v>
      </c>
      <c r="BX910" s="193">
        <v>34.2</v>
      </c>
      <c r="BY910" s="197">
        <v>0.0014699074074074074</v>
      </c>
      <c r="BZ910" s="193">
        <v>95821.0</v>
      </c>
      <c r="CA910" s="193">
        <v>87.0</v>
      </c>
      <c r="CB910" s="192" t="s">
        <v>19</v>
      </c>
      <c r="CJ910" s="192"/>
      <c r="CK910" s="192"/>
      <c r="CL910" s="193">
        <v>44.37</v>
      </c>
      <c r="CM910" s="192"/>
      <c r="CN910" s="192"/>
      <c r="CO910" s="192"/>
      <c r="CP910" s="192"/>
      <c r="CQ910" s="192"/>
      <c r="CR910" s="192"/>
      <c r="CS910" s="192"/>
      <c r="CT910" s="192" t="s">
        <v>3286</v>
      </c>
    </row>
    <row r="911">
      <c r="A911" s="7" t="s">
        <v>4183</v>
      </c>
      <c r="B911" s="132" t="b">
        <v>1</v>
      </c>
      <c r="C911" s="162"/>
      <c r="D911" s="163" t="s">
        <v>4184</v>
      </c>
      <c r="E911" s="67" t="s">
        <v>350</v>
      </c>
      <c r="F911" s="133" t="s">
        <v>3266</v>
      </c>
      <c r="G911" s="162" t="s">
        <v>4185</v>
      </c>
      <c r="H911" s="162" t="s">
        <v>4186</v>
      </c>
      <c r="I911" s="7"/>
      <c r="J911" s="7"/>
      <c r="K911" s="7" t="s">
        <v>19</v>
      </c>
      <c r="L911" s="7" t="s">
        <v>19</v>
      </c>
      <c r="M911" s="7" t="s">
        <v>799</v>
      </c>
      <c r="N911" s="7" t="str">
        <f t="shared" si="5"/>
        <v>FALSE</v>
      </c>
      <c r="O911" s="162" t="s">
        <v>488</v>
      </c>
      <c r="P911" s="162" t="s">
        <v>3269</v>
      </c>
      <c r="Q911" s="162" t="s">
        <v>1823</v>
      </c>
      <c r="R911" s="162" t="s">
        <v>559</v>
      </c>
      <c r="S911" s="162" t="s">
        <v>1588</v>
      </c>
      <c r="T911" s="198">
        <v>41.71378931</v>
      </c>
      <c r="U911" s="199">
        <v>-83.27107655</v>
      </c>
      <c r="V911" s="191" t="s">
        <v>4187</v>
      </c>
      <c r="W911" s="192" t="s">
        <v>19</v>
      </c>
      <c r="X911" s="192" t="s">
        <v>805</v>
      </c>
      <c r="Y911" s="192" t="s">
        <v>19</v>
      </c>
      <c r="Z911" s="192" t="s">
        <v>879</v>
      </c>
      <c r="AA911" s="192" t="s">
        <v>880</v>
      </c>
      <c r="AB911" s="193">
        <v>3.13</v>
      </c>
      <c r="AC911" s="192" t="s">
        <v>16</v>
      </c>
      <c r="AD911" s="193"/>
      <c r="AE911" s="192" t="s">
        <v>16</v>
      </c>
      <c r="AF911" s="193">
        <v>5.0</v>
      </c>
      <c r="AG911" s="192" t="s">
        <v>19</v>
      </c>
      <c r="AH911" s="193">
        <v>23.72</v>
      </c>
      <c r="AI911" s="192" t="s">
        <v>19</v>
      </c>
      <c r="AJ911" s="192" t="s">
        <v>19</v>
      </c>
      <c r="AK911" s="192"/>
      <c r="AL911" s="192" t="s">
        <v>19</v>
      </c>
      <c r="AM911" s="162" t="s">
        <v>19</v>
      </c>
      <c r="AN911" s="162" t="s">
        <v>19</v>
      </c>
      <c r="AO911" s="154">
        <v>7.69</v>
      </c>
      <c r="AP911" s="162" t="s">
        <v>19</v>
      </c>
      <c r="AQ911" s="162" t="s">
        <v>19</v>
      </c>
      <c r="AR911" s="162" t="s">
        <v>19</v>
      </c>
      <c r="AS911" s="162" t="s">
        <v>19</v>
      </c>
      <c r="AT911" s="162" t="s">
        <v>19</v>
      </c>
      <c r="AU911" s="162" t="s">
        <v>19</v>
      </c>
      <c r="AV911" s="162" t="s">
        <v>19</v>
      </c>
      <c r="AW911" s="162" t="s">
        <v>19</v>
      </c>
      <c r="AX911" s="154">
        <v>3.12</v>
      </c>
      <c r="AY911" s="162" t="s">
        <v>19</v>
      </c>
      <c r="AZ911" s="162" t="s">
        <v>19</v>
      </c>
      <c r="BA911" s="162" t="s">
        <v>19</v>
      </c>
      <c r="BB911" s="162" t="s">
        <v>19</v>
      </c>
      <c r="BC911" s="162" t="s">
        <v>19</v>
      </c>
      <c r="BD911" s="192"/>
      <c r="BE911" s="192" t="s">
        <v>19</v>
      </c>
      <c r="BF911" s="192" t="s">
        <v>19</v>
      </c>
      <c r="BG911" s="192" t="s">
        <v>19</v>
      </c>
      <c r="BH911" s="192" t="s">
        <v>19</v>
      </c>
      <c r="BI911" s="192" t="s">
        <v>19</v>
      </c>
      <c r="BJ911" s="192"/>
      <c r="BK911" s="192" t="s">
        <v>19</v>
      </c>
      <c r="BL911" s="192" t="s">
        <v>19</v>
      </c>
      <c r="BM911" s="192" t="s">
        <v>19</v>
      </c>
      <c r="BN911" s="192" t="s">
        <v>19</v>
      </c>
      <c r="BO911" s="192" t="s">
        <v>19</v>
      </c>
      <c r="BP911" s="194"/>
      <c r="BQ911" s="192" t="s">
        <v>19</v>
      </c>
      <c r="BR911" s="192" t="s">
        <v>19</v>
      </c>
      <c r="BS911" s="192" t="s">
        <v>3276</v>
      </c>
      <c r="BT911" s="192" t="s">
        <v>19</v>
      </c>
      <c r="BU911" s="195" t="b">
        <v>0</v>
      </c>
      <c r="BV911" s="195" t="b">
        <v>0</v>
      </c>
      <c r="BW911" s="195" t="b">
        <v>0</v>
      </c>
      <c r="BX911" s="193">
        <v>98.6</v>
      </c>
      <c r="BY911" s="197">
        <v>0.004120370370370371</v>
      </c>
      <c r="BZ911" s="193">
        <v>147733.0</v>
      </c>
      <c r="CA911" s="193">
        <v>101.0</v>
      </c>
      <c r="CB911" s="192" t="s">
        <v>19</v>
      </c>
      <c r="CJ911" s="192"/>
      <c r="CK911" s="192"/>
      <c r="CL911" s="193">
        <v>0.0</v>
      </c>
      <c r="CM911" s="192"/>
      <c r="CN911" s="192"/>
      <c r="CO911" s="192"/>
      <c r="CP911" s="192"/>
      <c r="CQ911" s="192"/>
      <c r="CR911" s="192"/>
      <c r="CS911" s="192"/>
      <c r="CT911" s="192" t="s">
        <v>3270</v>
      </c>
    </row>
    <row r="912">
      <c r="A912" s="7" t="s">
        <v>4188</v>
      </c>
      <c r="B912" s="132" t="b">
        <v>1</v>
      </c>
      <c r="C912" s="162"/>
      <c r="D912" s="163" t="s">
        <v>4189</v>
      </c>
      <c r="E912" s="67" t="s">
        <v>350</v>
      </c>
      <c r="F912" s="133" t="s">
        <v>3266</v>
      </c>
      <c r="G912" s="162" t="s">
        <v>4190</v>
      </c>
      <c r="H912" s="162" t="s">
        <v>4191</v>
      </c>
      <c r="I912" s="7"/>
      <c r="J912" s="7"/>
      <c r="K912" s="7" t="s">
        <v>19</v>
      </c>
      <c r="L912" s="7" t="s">
        <v>19</v>
      </c>
      <c r="M912" s="7" t="s">
        <v>799</v>
      </c>
      <c r="N912" s="7" t="str">
        <f t="shared" si="5"/>
        <v>FALSE</v>
      </c>
      <c r="O912" s="162" t="s">
        <v>3291</v>
      </c>
      <c r="P912" s="162" t="s">
        <v>3292</v>
      </c>
      <c r="Q912" s="162" t="s">
        <v>3293</v>
      </c>
      <c r="R912" s="162" t="s">
        <v>559</v>
      </c>
      <c r="S912" s="162" t="s">
        <v>1588</v>
      </c>
      <c r="T912" s="198">
        <v>41.71378931</v>
      </c>
      <c r="U912" s="199">
        <v>-83.27107655</v>
      </c>
      <c r="V912" s="191" t="s">
        <v>4187</v>
      </c>
      <c r="W912" s="192" t="s">
        <v>19</v>
      </c>
      <c r="X912" s="192" t="s">
        <v>805</v>
      </c>
      <c r="Y912" s="192" t="s">
        <v>19</v>
      </c>
      <c r="Z912" s="192" t="s">
        <v>879</v>
      </c>
      <c r="AA912" s="192" t="s">
        <v>880</v>
      </c>
      <c r="AB912" s="193">
        <v>3.13</v>
      </c>
      <c r="AC912" s="192" t="s">
        <v>16</v>
      </c>
      <c r="AD912" s="193"/>
      <c r="AE912" s="192" t="s">
        <v>16</v>
      </c>
      <c r="AF912" s="193">
        <v>5.0</v>
      </c>
      <c r="AG912" s="192" t="s">
        <v>19</v>
      </c>
      <c r="AH912" s="193">
        <v>23.72</v>
      </c>
      <c r="AI912" s="192" t="s">
        <v>19</v>
      </c>
      <c r="AJ912" s="192" t="s">
        <v>19</v>
      </c>
      <c r="AK912" s="192"/>
      <c r="AL912" s="192" t="s">
        <v>19</v>
      </c>
      <c r="AM912" s="162" t="s">
        <v>19</v>
      </c>
      <c r="AN912" s="162" t="s">
        <v>19</v>
      </c>
      <c r="AO912" s="154">
        <v>7.69</v>
      </c>
      <c r="AP912" s="162" t="s">
        <v>19</v>
      </c>
      <c r="AQ912" s="162" t="s">
        <v>19</v>
      </c>
      <c r="AR912" s="162" t="s">
        <v>19</v>
      </c>
      <c r="AS912" s="162" t="s">
        <v>19</v>
      </c>
      <c r="AT912" s="162" t="s">
        <v>19</v>
      </c>
      <c r="AU912" s="162" t="s">
        <v>19</v>
      </c>
      <c r="AV912" s="162" t="s">
        <v>19</v>
      </c>
      <c r="AW912" s="162" t="s">
        <v>19</v>
      </c>
      <c r="AX912" s="154">
        <v>3.12</v>
      </c>
      <c r="AY912" s="162" t="s">
        <v>19</v>
      </c>
      <c r="AZ912" s="162" t="s">
        <v>19</v>
      </c>
      <c r="BA912" s="162" t="s">
        <v>19</v>
      </c>
      <c r="BB912" s="162" t="s">
        <v>19</v>
      </c>
      <c r="BC912" s="162" t="s">
        <v>19</v>
      </c>
      <c r="BD912" s="192"/>
      <c r="BE912" s="192" t="s">
        <v>19</v>
      </c>
      <c r="BF912" s="192" t="s">
        <v>19</v>
      </c>
      <c r="BG912" s="192" t="s">
        <v>19</v>
      </c>
      <c r="BH912" s="192" t="s">
        <v>19</v>
      </c>
      <c r="BI912" s="192" t="s">
        <v>19</v>
      </c>
      <c r="BJ912" s="192"/>
      <c r="BK912" s="192" t="s">
        <v>19</v>
      </c>
      <c r="BL912" s="192" t="s">
        <v>19</v>
      </c>
      <c r="BM912" s="192" t="s">
        <v>19</v>
      </c>
      <c r="BN912" s="192" t="s">
        <v>19</v>
      </c>
      <c r="BO912" s="192" t="s">
        <v>19</v>
      </c>
      <c r="BP912" s="194"/>
      <c r="BQ912" s="192" t="s">
        <v>19</v>
      </c>
      <c r="BR912" s="192" t="s">
        <v>19</v>
      </c>
      <c r="BS912" s="192" t="s">
        <v>3276</v>
      </c>
      <c r="BT912" s="192" t="s">
        <v>19</v>
      </c>
      <c r="BU912" s="195" t="b">
        <v>0</v>
      </c>
      <c r="BV912" s="195" t="b">
        <v>0</v>
      </c>
      <c r="BW912" s="195" t="b">
        <v>0</v>
      </c>
      <c r="BX912" s="193">
        <v>98.6</v>
      </c>
      <c r="BY912" s="197">
        <v>0.004120370370370371</v>
      </c>
      <c r="BZ912" s="193">
        <v>147733.0</v>
      </c>
      <c r="CA912" s="193">
        <v>101.0</v>
      </c>
      <c r="CB912" s="192" t="s">
        <v>19</v>
      </c>
      <c r="CJ912" s="192"/>
      <c r="CK912" s="192"/>
      <c r="CL912" s="193">
        <v>0.0</v>
      </c>
      <c r="CM912" s="192"/>
      <c r="CN912" s="192"/>
      <c r="CO912" s="192"/>
      <c r="CP912" s="192"/>
      <c r="CQ912" s="192"/>
      <c r="CR912" s="192"/>
      <c r="CS912" s="192"/>
      <c r="CT912" s="192" t="s">
        <v>3294</v>
      </c>
    </row>
    <row r="913">
      <c r="A913" s="7" t="s">
        <v>4192</v>
      </c>
      <c r="B913" s="132" t="b">
        <v>1</v>
      </c>
      <c r="C913" s="162"/>
      <c r="D913" s="163" t="s">
        <v>4193</v>
      </c>
      <c r="E913" s="67" t="s">
        <v>350</v>
      </c>
      <c r="F913" s="133" t="s">
        <v>3266</v>
      </c>
      <c r="G913" s="162" t="s">
        <v>4194</v>
      </c>
      <c r="H913" s="162" t="s">
        <v>4195</v>
      </c>
      <c r="I913" s="7"/>
      <c r="J913" s="7"/>
      <c r="K913" s="7" t="s">
        <v>19</v>
      </c>
      <c r="L913" s="7" t="s">
        <v>19</v>
      </c>
      <c r="M913" s="7" t="s">
        <v>560</v>
      </c>
      <c r="N913" s="7" t="str">
        <f t="shared" si="5"/>
        <v>FALSE</v>
      </c>
      <c r="O913" s="162" t="s">
        <v>16</v>
      </c>
      <c r="P913" s="162" t="s">
        <v>16</v>
      </c>
      <c r="Q913" s="162" t="s">
        <v>16</v>
      </c>
      <c r="R913" s="162" t="s">
        <v>559</v>
      </c>
      <c r="S913" s="162" t="s">
        <v>1588</v>
      </c>
      <c r="T913" s="198">
        <v>41.71378931</v>
      </c>
      <c r="U913" s="199">
        <v>-83.27107655</v>
      </c>
      <c r="V913" s="191" t="s">
        <v>4187</v>
      </c>
      <c r="W913" s="192" t="s">
        <v>19</v>
      </c>
      <c r="X913" s="192" t="s">
        <v>805</v>
      </c>
      <c r="Y913" s="192" t="s">
        <v>19</v>
      </c>
      <c r="Z913" s="192" t="s">
        <v>879</v>
      </c>
      <c r="AA913" s="192" t="s">
        <v>880</v>
      </c>
      <c r="AB913" s="193">
        <v>3.13</v>
      </c>
      <c r="AC913" s="192" t="s">
        <v>16</v>
      </c>
      <c r="AD913" s="193"/>
      <c r="AE913" s="192" t="s">
        <v>16</v>
      </c>
      <c r="AF913" s="193">
        <v>5.0</v>
      </c>
      <c r="AG913" s="192" t="s">
        <v>19</v>
      </c>
      <c r="AH913" s="193">
        <v>23.72</v>
      </c>
      <c r="AI913" s="192" t="s">
        <v>19</v>
      </c>
      <c r="AJ913" s="192" t="s">
        <v>19</v>
      </c>
      <c r="AK913" s="192"/>
      <c r="AL913" s="192" t="s">
        <v>19</v>
      </c>
      <c r="AM913" s="162" t="s">
        <v>19</v>
      </c>
      <c r="AN913" s="162" t="s">
        <v>19</v>
      </c>
      <c r="AO913" s="154">
        <v>7.69</v>
      </c>
      <c r="AP913" s="162" t="s">
        <v>19</v>
      </c>
      <c r="AQ913" s="162" t="s">
        <v>19</v>
      </c>
      <c r="AR913" s="162" t="s">
        <v>19</v>
      </c>
      <c r="AS913" s="162" t="s">
        <v>19</v>
      </c>
      <c r="AT913" s="162" t="s">
        <v>19</v>
      </c>
      <c r="AU913" s="162" t="s">
        <v>19</v>
      </c>
      <c r="AV913" s="162" t="s">
        <v>19</v>
      </c>
      <c r="AW913" s="162" t="s">
        <v>19</v>
      </c>
      <c r="AX913" s="154">
        <v>3.12</v>
      </c>
      <c r="AY913" s="162" t="s">
        <v>19</v>
      </c>
      <c r="AZ913" s="162" t="s">
        <v>19</v>
      </c>
      <c r="BA913" s="162" t="s">
        <v>19</v>
      </c>
      <c r="BB913" s="162" t="s">
        <v>19</v>
      </c>
      <c r="BC913" s="162" t="s">
        <v>19</v>
      </c>
      <c r="BD913" s="192"/>
      <c r="BE913" s="192" t="s">
        <v>19</v>
      </c>
      <c r="BF913" s="192" t="s">
        <v>19</v>
      </c>
      <c r="BG913" s="192" t="s">
        <v>19</v>
      </c>
      <c r="BH913" s="192" t="s">
        <v>19</v>
      </c>
      <c r="BI913" s="192" t="s">
        <v>19</v>
      </c>
      <c r="BJ913" s="192"/>
      <c r="BK913" s="192" t="s">
        <v>19</v>
      </c>
      <c r="BL913" s="192" t="s">
        <v>19</v>
      </c>
      <c r="BM913" s="192" t="s">
        <v>19</v>
      </c>
      <c r="BN913" s="192" t="s">
        <v>19</v>
      </c>
      <c r="BO913" s="192" t="s">
        <v>19</v>
      </c>
      <c r="BP913" s="194"/>
      <c r="BQ913" s="192" t="s">
        <v>19</v>
      </c>
      <c r="BR913" s="192" t="s">
        <v>19</v>
      </c>
      <c r="BS913" s="192" t="s">
        <v>3276</v>
      </c>
      <c r="BT913" s="192" t="s">
        <v>19</v>
      </c>
      <c r="BU913" s="195" t="b">
        <v>0</v>
      </c>
      <c r="BV913" s="195" t="b">
        <v>0</v>
      </c>
      <c r="BW913" s="195" t="b">
        <v>0</v>
      </c>
      <c r="BX913" s="193">
        <v>98.6</v>
      </c>
      <c r="BY913" s="197">
        <v>0.004120370370370371</v>
      </c>
      <c r="BZ913" s="193">
        <v>147733.0</v>
      </c>
      <c r="CA913" s="193">
        <v>101.0</v>
      </c>
      <c r="CB913" s="192" t="s">
        <v>19</v>
      </c>
      <c r="CJ913" s="192"/>
      <c r="CK913" s="192"/>
      <c r="CL913" s="193">
        <v>0.0</v>
      </c>
      <c r="CM913" s="192"/>
      <c r="CN913" s="192"/>
      <c r="CO913" s="192"/>
      <c r="CP913" s="192"/>
      <c r="CQ913" s="192"/>
      <c r="CR913" s="192"/>
      <c r="CS913" s="192"/>
      <c r="CT913" s="192" t="s">
        <v>3286</v>
      </c>
    </row>
    <row r="914">
      <c r="A914" s="7" t="s">
        <v>4196</v>
      </c>
      <c r="B914" s="132" t="b">
        <v>1</v>
      </c>
      <c r="C914" s="162"/>
      <c r="D914" s="163" t="s">
        <v>4197</v>
      </c>
      <c r="E914" s="67" t="s">
        <v>350</v>
      </c>
      <c r="F914" s="133" t="s">
        <v>3266</v>
      </c>
      <c r="G914" s="162" t="s">
        <v>4198</v>
      </c>
      <c r="H914" s="162" t="s">
        <v>4199</v>
      </c>
      <c r="I914" s="7"/>
      <c r="J914" s="7"/>
      <c r="K914" s="7" t="s">
        <v>19</v>
      </c>
      <c r="L914" s="7" t="s">
        <v>19</v>
      </c>
      <c r="M914" s="7" t="s">
        <v>799</v>
      </c>
      <c r="N914" s="7" t="str">
        <f t="shared" si="5"/>
        <v>FALSE</v>
      </c>
      <c r="O914" s="162" t="s">
        <v>488</v>
      </c>
      <c r="P914" s="162" t="s">
        <v>3269</v>
      </c>
      <c r="Q914" s="162" t="s">
        <v>1823</v>
      </c>
      <c r="R914" s="162" t="s">
        <v>559</v>
      </c>
      <c r="S914" s="162" t="s">
        <v>1588</v>
      </c>
      <c r="T914" s="198">
        <v>41.79352565</v>
      </c>
      <c r="U914" s="199">
        <v>-83.23750371</v>
      </c>
      <c r="V914" s="191" t="s">
        <v>4200</v>
      </c>
      <c r="W914" s="192" t="s">
        <v>19</v>
      </c>
      <c r="X914" s="192" t="s">
        <v>805</v>
      </c>
      <c r="Y914" s="192" t="s">
        <v>19</v>
      </c>
      <c r="Z914" s="192" t="s">
        <v>879</v>
      </c>
      <c r="AA914" s="192" t="s">
        <v>880</v>
      </c>
      <c r="AB914" s="193">
        <v>3.05</v>
      </c>
      <c r="AC914" s="192" t="s">
        <v>16</v>
      </c>
      <c r="AD914" s="193"/>
      <c r="AE914" s="193">
        <v>5.0</v>
      </c>
      <c r="AF914" s="193">
        <v>0.22</v>
      </c>
      <c r="AG914" s="192" t="s">
        <v>19</v>
      </c>
      <c r="AH914" s="193">
        <v>24.18</v>
      </c>
      <c r="AI914" s="192" t="s">
        <v>19</v>
      </c>
      <c r="AJ914" s="192" t="s">
        <v>19</v>
      </c>
      <c r="AK914" s="192"/>
      <c r="AL914" s="192" t="s">
        <v>19</v>
      </c>
      <c r="AM914" s="162" t="s">
        <v>19</v>
      </c>
      <c r="AN914" s="162" t="s">
        <v>19</v>
      </c>
      <c r="AO914" s="154">
        <v>8.52</v>
      </c>
      <c r="AP914" s="162" t="s">
        <v>19</v>
      </c>
      <c r="AQ914" s="162" t="s">
        <v>19</v>
      </c>
      <c r="AR914" s="162" t="s">
        <v>19</v>
      </c>
      <c r="AS914" s="162" t="s">
        <v>19</v>
      </c>
      <c r="AT914" s="162" t="s">
        <v>19</v>
      </c>
      <c r="AU914" s="162" t="s">
        <v>19</v>
      </c>
      <c r="AV914" s="162" t="s">
        <v>19</v>
      </c>
      <c r="AW914" s="162" t="s">
        <v>19</v>
      </c>
      <c r="AX914" s="154">
        <v>3.7</v>
      </c>
      <c r="AY914" s="162" t="s">
        <v>19</v>
      </c>
      <c r="AZ914" s="162" t="s">
        <v>19</v>
      </c>
      <c r="BA914" s="162" t="s">
        <v>19</v>
      </c>
      <c r="BB914" s="162" t="s">
        <v>19</v>
      </c>
      <c r="BC914" s="162" t="s">
        <v>19</v>
      </c>
      <c r="BD914" s="192"/>
      <c r="BE914" s="192" t="s">
        <v>19</v>
      </c>
      <c r="BF914" s="192" t="s">
        <v>19</v>
      </c>
      <c r="BG914" s="192" t="s">
        <v>19</v>
      </c>
      <c r="BH914" s="192" t="s">
        <v>19</v>
      </c>
      <c r="BI914" s="192" t="s">
        <v>19</v>
      </c>
      <c r="BJ914" s="192"/>
      <c r="BK914" s="192" t="s">
        <v>19</v>
      </c>
      <c r="BL914" s="192" t="s">
        <v>19</v>
      </c>
      <c r="BM914" s="192" t="s">
        <v>19</v>
      </c>
      <c r="BN914" s="192" t="s">
        <v>19</v>
      </c>
      <c r="BO914" s="192" t="s">
        <v>19</v>
      </c>
      <c r="BP914" s="194"/>
      <c r="BQ914" s="192" t="s">
        <v>19</v>
      </c>
      <c r="BR914" s="192" t="s">
        <v>19</v>
      </c>
      <c r="BS914" s="192" t="s">
        <v>3276</v>
      </c>
      <c r="BT914" s="192" t="s">
        <v>19</v>
      </c>
      <c r="BU914" s="195" t="b">
        <v>0</v>
      </c>
      <c r="BV914" s="195" t="b">
        <v>0</v>
      </c>
      <c r="BW914" s="195" t="b">
        <v>0</v>
      </c>
      <c r="BX914" s="193">
        <v>134.0</v>
      </c>
      <c r="BY914" s="197">
        <v>0.005671296296296297</v>
      </c>
      <c r="BZ914" s="192" t="s">
        <v>19</v>
      </c>
      <c r="CA914" s="192" t="s">
        <v>19</v>
      </c>
      <c r="CB914" s="192" t="s">
        <v>19</v>
      </c>
      <c r="CJ914" s="192"/>
      <c r="CK914" s="192"/>
      <c r="CL914" s="193">
        <v>0.0</v>
      </c>
      <c r="CM914" s="192"/>
      <c r="CN914" s="192"/>
      <c r="CO914" s="192"/>
      <c r="CP914" s="192"/>
      <c r="CQ914" s="192"/>
      <c r="CR914" s="192"/>
      <c r="CS914" s="192"/>
      <c r="CT914" s="192" t="s">
        <v>3270</v>
      </c>
    </row>
    <row r="915">
      <c r="A915" s="7" t="s">
        <v>4201</v>
      </c>
      <c r="B915" s="132" t="b">
        <v>1</v>
      </c>
      <c r="C915" s="162"/>
      <c r="D915" s="163" t="s">
        <v>4202</v>
      </c>
      <c r="E915" s="67" t="s">
        <v>350</v>
      </c>
      <c r="F915" s="133" t="s">
        <v>3266</v>
      </c>
      <c r="G915" s="162" t="s">
        <v>4203</v>
      </c>
      <c r="H915" s="162" t="s">
        <v>4204</v>
      </c>
      <c r="I915" s="7"/>
      <c r="J915" s="7"/>
      <c r="K915" s="7" t="s">
        <v>19</v>
      </c>
      <c r="L915" s="7" t="s">
        <v>19</v>
      </c>
      <c r="M915" s="7" t="s">
        <v>799</v>
      </c>
      <c r="N915" s="7" t="str">
        <f t="shared" si="5"/>
        <v>FALSE</v>
      </c>
      <c r="O915" s="162" t="s">
        <v>3291</v>
      </c>
      <c r="P915" s="162" t="s">
        <v>3292</v>
      </c>
      <c r="Q915" s="162" t="s">
        <v>3293</v>
      </c>
      <c r="R915" s="162" t="s">
        <v>559</v>
      </c>
      <c r="S915" s="162" t="s">
        <v>1588</v>
      </c>
      <c r="T915" s="198">
        <v>41.79352565</v>
      </c>
      <c r="U915" s="199">
        <v>-83.23750371</v>
      </c>
      <c r="V915" s="191" t="s">
        <v>4200</v>
      </c>
      <c r="W915" s="192" t="s">
        <v>19</v>
      </c>
      <c r="X915" s="192" t="s">
        <v>805</v>
      </c>
      <c r="Y915" s="192" t="s">
        <v>19</v>
      </c>
      <c r="Z915" s="192" t="s">
        <v>879</v>
      </c>
      <c r="AA915" s="192" t="s">
        <v>880</v>
      </c>
      <c r="AB915" s="193">
        <v>3.05</v>
      </c>
      <c r="AC915" s="192" t="s">
        <v>16</v>
      </c>
      <c r="AD915" s="193"/>
      <c r="AE915" s="193">
        <v>5.0</v>
      </c>
      <c r="AF915" s="193">
        <v>0.22</v>
      </c>
      <c r="AG915" s="192" t="s">
        <v>19</v>
      </c>
      <c r="AH915" s="193">
        <v>24.18</v>
      </c>
      <c r="AI915" s="192" t="s">
        <v>19</v>
      </c>
      <c r="AJ915" s="192" t="s">
        <v>19</v>
      </c>
      <c r="AK915" s="192"/>
      <c r="AL915" s="192" t="s">
        <v>19</v>
      </c>
      <c r="AM915" s="162" t="s">
        <v>19</v>
      </c>
      <c r="AN915" s="162" t="s">
        <v>19</v>
      </c>
      <c r="AO915" s="154">
        <v>8.52</v>
      </c>
      <c r="AP915" s="162" t="s">
        <v>19</v>
      </c>
      <c r="AQ915" s="162" t="s">
        <v>19</v>
      </c>
      <c r="AR915" s="162" t="s">
        <v>19</v>
      </c>
      <c r="AS915" s="162" t="s">
        <v>19</v>
      </c>
      <c r="AT915" s="162" t="s">
        <v>19</v>
      </c>
      <c r="AU915" s="162" t="s">
        <v>19</v>
      </c>
      <c r="AV915" s="162" t="s">
        <v>19</v>
      </c>
      <c r="AW915" s="162" t="s">
        <v>19</v>
      </c>
      <c r="AX915" s="154">
        <v>3.7</v>
      </c>
      <c r="AY915" s="162" t="s">
        <v>19</v>
      </c>
      <c r="AZ915" s="162" t="s">
        <v>19</v>
      </c>
      <c r="BA915" s="162" t="s">
        <v>19</v>
      </c>
      <c r="BB915" s="162" t="s">
        <v>19</v>
      </c>
      <c r="BC915" s="162" t="s">
        <v>19</v>
      </c>
      <c r="BD915" s="192"/>
      <c r="BE915" s="192" t="s">
        <v>19</v>
      </c>
      <c r="BF915" s="192" t="s">
        <v>19</v>
      </c>
      <c r="BG915" s="192" t="s">
        <v>19</v>
      </c>
      <c r="BH915" s="192" t="s">
        <v>19</v>
      </c>
      <c r="BI915" s="192" t="s">
        <v>19</v>
      </c>
      <c r="BJ915" s="192"/>
      <c r="BK915" s="192" t="s">
        <v>19</v>
      </c>
      <c r="BL915" s="192" t="s">
        <v>19</v>
      </c>
      <c r="BM915" s="192" t="s">
        <v>19</v>
      </c>
      <c r="BN915" s="192" t="s">
        <v>19</v>
      </c>
      <c r="BO915" s="192" t="s">
        <v>19</v>
      </c>
      <c r="BP915" s="194"/>
      <c r="BQ915" s="192" t="s">
        <v>19</v>
      </c>
      <c r="BR915" s="192" t="s">
        <v>19</v>
      </c>
      <c r="BS915" s="192" t="s">
        <v>3276</v>
      </c>
      <c r="BT915" s="192" t="s">
        <v>19</v>
      </c>
      <c r="BU915" s="195" t="b">
        <v>0</v>
      </c>
      <c r="BV915" s="195" t="b">
        <v>0</v>
      </c>
      <c r="BW915" s="195" t="b">
        <v>0</v>
      </c>
      <c r="BX915" s="193">
        <v>134.0</v>
      </c>
      <c r="BY915" s="197">
        <v>0.005671296296296297</v>
      </c>
      <c r="BZ915" s="192" t="s">
        <v>19</v>
      </c>
      <c r="CA915" s="192" t="s">
        <v>19</v>
      </c>
      <c r="CB915" s="192" t="s">
        <v>19</v>
      </c>
      <c r="CJ915" s="192"/>
      <c r="CK915" s="192"/>
      <c r="CL915" s="193">
        <v>0.0</v>
      </c>
      <c r="CM915" s="192"/>
      <c r="CN915" s="192"/>
      <c r="CO915" s="192"/>
      <c r="CP915" s="192"/>
      <c r="CQ915" s="192"/>
      <c r="CR915" s="192"/>
      <c r="CS915" s="192"/>
      <c r="CT915" s="192" t="s">
        <v>3294</v>
      </c>
    </row>
    <row r="916">
      <c r="A916" s="7" t="s">
        <v>4205</v>
      </c>
      <c r="B916" s="132" t="b">
        <v>1</v>
      </c>
      <c r="C916" s="162"/>
      <c r="D916" s="163" t="s">
        <v>4206</v>
      </c>
      <c r="E916" s="67" t="s">
        <v>350</v>
      </c>
      <c r="F916" s="133" t="s">
        <v>3266</v>
      </c>
      <c r="G916" s="162" t="s">
        <v>4207</v>
      </c>
      <c r="H916" s="162" t="s">
        <v>4208</v>
      </c>
      <c r="I916" s="7"/>
      <c r="J916" s="7"/>
      <c r="K916" s="7" t="s">
        <v>19</v>
      </c>
      <c r="L916" s="7" t="s">
        <v>19</v>
      </c>
      <c r="M916" s="7" t="s">
        <v>560</v>
      </c>
      <c r="N916" s="7" t="str">
        <f t="shared" si="5"/>
        <v>FALSE</v>
      </c>
      <c r="O916" s="162" t="s">
        <v>16</v>
      </c>
      <c r="P916" s="162" t="s">
        <v>16</v>
      </c>
      <c r="Q916" s="162" t="s">
        <v>16</v>
      </c>
      <c r="R916" s="162" t="s">
        <v>559</v>
      </c>
      <c r="S916" s="162" t="s">
        <v>1588</v>
      </c>
      <c r="T916" s="198">
        <v>41.79352565</v>
      </c>
      <c r="U916" s="199">
        <v>-83.23750371</v>
      </c>
      <c r="V916" s="191" t="s">
        <v>4200</v>
      </c>
      <c r="W916" s="192" t="s">
        <v>19</v>
      </c>
      <c r="X916" s="192" t="s">
        <v>805</v>
      </c>
      <c r="Y916" s="192" t="s">
        <v>19</v>
      </c>
      <c r="Z916" s="192" t="s">
        <v>879</v>
      </c>
      <c r="AA916" s="192" t="s">
        <v>880</v>
      </c>
      <c r="AB916" s="193">
        <v>3.05</v>
      </c>
      <c r="AC916" s="192" t="s">
        <v>16</v>
      </c>
      <c r="AD916" s="193"/>
      <c r="AE916" s="193">
        <v>5.0</v>
      </c>
      <c r="AF916" s="193">
        <v>0.22</v>
      </c>
      <c r="AG916" s="192" t="s">
        <v>19</v>
      </c>
      <c r="AH916" s="193">
        <v>24.18</v>
      </c>
      <c r="AI916" s="192" t="s">
        <v>19</v>
      </c>
      <c r="AJ916" s="192" t="s">
        <v>19</v>
      </c>
      <c r="AK916" s="192"/>
      <c r="AL916" s="192" t="s">
        <v>19</v>
      </c>
      <c r="AM916" s="162" t="s">
        <v>19</v>
      </c>
      <c r="AN916" s="162" t="s">
        <v>19</v>
      </c>
      <c r="AO916" s="154">
        <v>8.52</v>
      </c>
      <c r="AP916" s="162" t="s">
        <v>19</v>
      </c>
      <c r="AQ916" s="162" t="s">
        <v>19</v>
      </c>
      <c r="AR916" s="162" t="s">
        <v>19</v>
      </c>
      <c r="AS916" s="162" t="s">
        <v>19</v>
      </c>
      <c r="AT916" s="162" t="s">
        <v>19</v>
      </c>
      <c r="AU916" s="162" t="s">
        <v>19</v>
      </c>
      <c r="AV916" s="162" t="s">
        <v>19</v>
      </c>
      <c r="AW916" s="162" t="s">
        <v>19</v>
      </c>
      <c r="AX916" s="154">
        <v>3.7</v>
      </c>
      <c r="AY916" s="162" t="s">
        <v>19</v>
      </c>
      <c r="AZ916" s="162" t="s">
        <v>19</v>
      </c>
      <c r="BA916" s="162" t="s">
        <v>19</v>
      </c>
      <c r="BB916" s="162" t="s">
        <v>19</v>
      </c>
      <c r="BC916" s="162" t="s">
        <v>19</v>
      </c>
      <c r="BD916" s="192"/>
      <c r="BE916" s="192" t="s">
        <v>19</v>
      </c>
      <c r="BF916" s="192" t="s">
        <v>19</v>
      </c>
      <c r="BG916" s="192" t="s">
        <v>19</v>
      </c>
      <c r="BH916" s="192" t="s">
        <v>19</v>
      </c>
      <c r="BI916" s="192" t="s">
        <v>19</v>
      </c>
      <c r="BJ916" s="192"/>
      <c r="BK916" s="192" t="s">
        <v>19</v>
      </c>
      <c r="BL916" s="192" t="s">
        <v>19</v>
      </c>
      <c r="BM916" s="192" t="s">
        <v>19</v>
      </c>
      <c r="BN916" s="192" t="s">
        <v>19</v>
      </c>
      <c r="BO916" s="192" t="s">
        <v>19</v>
      </c>
      <c r="BP916" s="194"/>
      <c r="BQ916" s="192" t="s">
        <v>19</v>
      </c>
      <c r="BR916" s="192" t="s">
        <v>19</v>
      </c>
      <c r="BS916" s="192" t="s">
        <v>3276</v>
      </c>
      <c r="BT916" s="192" t="s">
        <v>19</v>
      </c>
      <c r="BU916" s="195" t="b">
        <v>0</v>
      </c>
      <c r="BV916" s="195" t="b">
        <v>0</v>
      </c>
      <c r="BW916" s="195" t="b">
        <v>0</v>
      </c>
      <c r="BX916" s="193">
        <v>134.0</v>
      </c>
      <c r="BY916" s="197">
        <v>0.005671296296296297</v>
      </c>
      <c r="BZ916" s="192" t="s">
        <v>19</v>
      </c>
      <c r="CA916" s="192" t="s">
        <v>19</v>
      </c>
      <c r="CB916" s="192" t="s">
        <v>19</v>
      </c>
      <c r="CJ916" s="192"/>
      <c r="CK916" s="192"/>
      <c r="CL916" s="193">
        <v>0.0</v>
      </c>
      <c r="CM916" s="192"/>
      <c r="CN916" s="192"/>
      <c r="CO916" s="192"/>
      <c r="CP916" s="192"/>
      <c r="CQ916" s="192"/>
      <c r="CR916" s="192"/>
      <c r="CS916" s="192"/>
      <c r="CT916" s="192" t="s">
        <v>3286</v>
      </c>
    </row>
    <row r="917">
      <c r="A917" s="7" t="s">
        <v>4209</v>
      </c>
      <c r="B917" s="132" t="b">
        <v>1</v>
      </c>
      <c r="C917" s="162"/>
      <c r="D917" s="163" t="s">
        <v>4210</v>
      </c>
      <c r="E917" s="67" t="s">
        <v>350</v>
      </c>
      <c r="F917" s="133" t="s">
        <v>3266</v>
      </c>
      <c r="G917" s="162" t="s">
        <v>4211</v>
      </c>
      <c r="H917" s="162" t="s">
        <v>4212</v>
      </c>
      <c r="I917" s="7"/>
      <c r="J917" s="7"/>
      <c r="K917" s="7" t="s">
        <v>19</v>
      </c>
      <c r="L917" s="7" t="s">
        <v>19</v>
      </c>
      <c r="M917" s="7" t="s">
        <v>799</v>
      </c>
      <c r="N917" s="7" t="str">
        <f t="shared" si="5"/>
        <v>FALSE</v>
      </c>
      <c r="O917" s="162" t="s">
        <v>488</v>
      </c>
      <c r="P917" s="162" t="s">
        <v>3269</v>
      </c>
      <c r="Q917" s="162" t="s">
        <v>1823</v>
      </c>
      <c r="R917" s="162" t="s">
        <v>559</v>
      </c>
      <c r="S917" s="162" t="s">
        <v>1588</v>
      </c>
      <c r="T917" s="198">
        <v>41.79352565</v>
      </c>
      <c r="U917" s="199">
        <v>-83.23750371</v>
      </c>
      <c r="V917" s="191" t="s">
        <v>4200</v>
      </c>
      <c r="W917" s="192" t="s">
        <v>19</v>
      </c>
      <c r="X917" s="192" t="s">
        <v>805</v>
      </c>
      <c r="Y917" s="192" t="s">
        <v>19</v>
      </c>
      <c r="Z917" s="192" t="s">
        <v>879</v>
      </c>
      <c r="AA917" s="192" t="s">
        <v>880</v>
      </c>
      <c r="AB917" s="193">
        <v>3.05</v>
      </c>
      <c r="AC917" s="192" t="s">
        <v>16</v>
      </c>
      <c r="AD917" s="193"/>
      <c r="AE917" s="192" t="s">
        <v>16</v>
      </c>
      <c r="AF917" s="193">
        <v>5.0</v>
      </c>
      <c r="AG917" s="192" t="s">
        <v>19</v>
      </c>
      <c r="AH917" s="193">
        <v>24.18</v>
      </c>
      <c r="AI917" s="192" t="s">
        <v>19</v>
      </c>
      <c r="AJ917" s="192" t="s">
        <v>19</v>
      </c>
      <c r="AK917" s="192"/>
      <c r="AL917" s="192" t="s">
        <v>19</v>
      </c>
      <c r="AM917" s="162" t="s">
        <v>19</v>
      </c>
      <c r="AN917" s="162" t="s">
        <v>19</v>
      </c>
      <c r="AO917" s="154">
        <v>8.52</v>
      </c>
      <c r="AP917" s="162" t="s">
        <v>19</v>
      </c>
      <c r="AQ917" s="162" t="s">
        <v>19</v>
      </c>
      <c r="AR917" s="162" t="s">
        <v>19</v>
      </c>
      <c r="AS917" s="162" t="s">
        <v>19</v>
      </c>
      <c r="AT917" s="162" t="s">
        <v>19</v>
      </c>
      <c r="AU917" s="162" t="s">
        <v>19</v>
      </c>
      <c r="AV917" s="162" t="s">
        <v>19</v>
      </c>
      <c r="AW917" s="162" t="s">
        <v>19</v>
      </c>
      <c r="AX917" s="154">
        <v>3.7</v>
      </c>
      <c r="AY917" s="162" t="s">
        <v>19</v>
      </c>
      <c r="AZ917" s="162" t="s">
        <v>19</v>
      </c>
      <c r="BA917" s="162" t="s">
        <v>19</v>
      </c>
      <c r="BB917" s="162" t="s">
        <v>19</v>
      </c>
      <c r="BC917" s="162" t="s">
        <v>19</v>
      </c>
      <c r="BD917" s="192"/>
      <c r="BE917" s="192" t="s">
        <v>19</v>
      </c>
      <c r="BF917" s="192" t="s">
        <v>19</v>
      </c>
      <c r="BG917" s="192" t="s">
        <v>19</v>
      </c>
      <c r="BH917" s="192" t="s">
        <v>19</v>
      </c>
      <c r="BI917" s="192" t="s">
        <v>19</v>
      </c>
      <c r="BJ917" s="192"/>
      <c r="BK917" s="192" t="s">
        <v>19</v>
      </c>
      <c r="BL917" s="192" t="s">
        <v>19</v>
      </c>
      <c r="BM917" s="192" t="s">
        <v>19</v>
      </c>
      <c r="BN917" s="192" t="s">
        <v>19</v>
      </c>
      <c r="BO917" s="192" t="s">
        <v>19</v>
      </c>
      <c r="BP917" s="194"/>
      <c r="BQ917" s="192" t="s">
        <v>19</v>
      </c>
      <c r="BR917" s="192" t="s">
        <v>19</v>
      </c>
      <c r="BS917" s="192" t="s">
        <v>3276</v>
      </c>
      <c r="BT917" s="192" t="s">
        <v>19</v>
      </c>
      <c r="BU917" s="195" t="b">
        <v>0</v>
      </c>
      <c r="BV917" s="195" t="b">
        <v>0</v>
      </c>
      <c r="BW917" s="195" t="b">
        <v>0</v>
      </c>
      <c r="BX917" s="193">
        <v>134.0</v>
      </c>
      <c r="BY917" s="197">
        <v>0.005671296296296297</v>
      </c>
      <c r="BZ917" s="193">
        <v>86484.0</v>
      </c>
      <c r="CA917" s="193">
        <v>119.0</v>
      </c>
      <c r="CB917" s="192" t="s">
        <v>19</v>
      </c>
      <c r="CJ917" s="192"/>
      <c r="CK917" s="192"/>
      <c r="CL917" s="193">
        <v>0.0</v>
      </c>
      <c r="CM917" s="192"/>
      <c r="CN917" s="192"/>
      <c r="CO917" s="192"/>
      <c r="CP917" s="192"/>
      <c r="CQ917" s="192"/>
      <c r="CR917" s="192"/>
      <c r="CS917" s="192"/>
      <c r="CT917" s="192" t="s">
        <v>3270</v>
      </c>
    </row>
    <row r="918">
      <c r="A918" s="7" t="s">
        <v>4213</v>
      </c>
      <c r="B918" s="132" t="b">
        <v>1</v>
      </c>
      <c r="C918" s="162"/>
      <c r="D918" s="163" t="s">
        <v>4214</v>
      </c>
      <c r="E918" s="67" t="s">
        <v>350</v>
      </c>
      <c r="F918" s="133" t="s">
        <v>3266</v>
      </c>
      <c r="G918" s="162" t="s">
        <v>4215</v>
      </c>
      <c r="H918" s="162" t="s">
        <v>4216</v>
      </c>
      <c r="I918" s="7"/>
      <c r="J918" s="7"/>
      <c r="K918" s="7" t="s">
        <v>19</v>
      </c>
      <c r="L918" s="7" t="s">
        <v>19</v>
      </c>
      <c r="M918" s="7" t="s">
        <v>799</v>
      </c>
      <c r="N918" s="7" t="str">
        <f t="shared" si="5"/>
        <v>FALSE</v>
      </c>
      <c r="O918" s="162" t="s">
        <v>3291</v>
      </c>
      <c r="P918" s="162" t="s">
        <v>3292</v>
      </c>
      <c r="Q918" s="162" t="s">
        <v>3293</v>
      </c>
      <c r="R918" s="162" t="s">
        <v>559</v>
      </c>
      <c r="S918" s="162" t="s">
        <v>1588</v>
      </c>
      <c r="T918" s="198">
        <v>41.79352565</v>
      </c>
      <c r="U918" s="199">
        <v>-83.23750371</v>
      </c>
      <c r="V918" s="191" t="s">
        <v>4200</v>
      </c>
      <c r="W918" s="192" t="s">
        <v>19</v>
      </c>
      <c r="X918" s="192" t="s">
        <v>805</v>
      </c>
      <c r="Y918" s="192" t="s">
        <v>19</v>
      </c>
      <c r="Z918" s="192" t="s">
        <v>879</v>
      </c>
      <c r="AA918" s="192" t="s">
        <v>880</v>
      </c>
      <c r="AB918" s="193">
        <v>3.05</v>
      </c>
      <c r="AC918" s="192" t="s">
        <v>16</v>
      </c>
      <c r="AD918" s="193"/>
      <c r="AE918" s="192" t="s">
        <v>16</v>
      </c>
      <c r="AF918" s="193">
        <v>5.0</v>
      </c>
      <c r="AG918" s="192" t="s">
        <v>19</v>
      </c>
      <c r="AH918" s="193">
        <v>24.18</v>
      </c>
      <c r="AI918" s="192" t="s">
        <v>19</v>
      </c>
      <c r="AJ918" s="192" t="s">
        <v>19</v>
      </c>
      <c r="AK918" s="192"/>
      <c r="AL918" s="192" t="s">
        <v>19</v>
      </c>
      <c r="AM918" s="162" t="s">
        <v>19</v>
      </c>
      <c r="AN918" s="162" t="s">
        <v>19</v>
      </c>
      <c r="AO918" s="154">
        <v>8.52</v>
      </c>
      <c r="AP918" s="162" t="s">
        <v>19</v>
      </c>
      <c r="AQ918" s="162" t="s">
        <v>19</v>
      </c>
      <c r="AR918" s="162" t="s">
        <v>19</v>
      </c>
      <c r="AS918" s="162" t="s">
        <v>19</v>
      </c>
      <c r="AT918" s="162" t="s">
        <v>19</v>
      </c>
      <c r="AU918" s="162" t="s">
        <v>19</v>
      </c>
      <c r="AV918" s="162" t="s">
        <v>19</v>
      </c>
      <c r="AW918" s="162" t="s">
        <v>19</v>
      </c>
      <c r="AX918" s="154">
        <v>3.7</v>
      </c>
      <c r="AY918" s="162" t="s">
        <v>19</v>
      </c>
      <c r="AZ918" s="162" t="s">
        <v>19</v>
      </c>
      <c r="BA918" s="162" t="s">
        <v>19</v>
      </c>
      <c r="BB918" s="162" t="s">
        <v>19</v>
      </c>
      <c r="BC918" s="162" t="s">
        <v>19</v>
      </c>
      <c r="BD918" s="192"/>
      <c r="BE918" s="192" t="s">
        <v>19</v>
      </c>
      <c r="BF918" s="192" t="s">
        <v>19</v>
      </c>
      <c r="BG918" s="192" t="s">
        <v>19</v>
      </c>
      <c r="BH918" s="192" t="s">
        <v>19</v>
      </c>
      <c r="BI918" s="192" t="s">
        <v>19</v>
      </c>
      <c r="BJ918" s="192"/>
      <c r="BK918" s="192" t="s">
        <v>19</v>
      </c>
      <c r="BL918" s="192" t="s">
        <v>19</v>
      </c>
      <c r="BM918" s="192" t="s">
        <v>19</v>
      </c>
      <c r="BN918" s="192" t="s">
        <v>19</v>
      </c>
      <c r="BO918" s="192" t="s">
        <v>19</v>
      </c>
      <c r="BP918" s="194"/>
      <c r="BQ918" s="192" t="s">
        <v>19</v>
      </c>
      <c r="BR918" s="192" t="s">
        <v>19</v>
      </c>
      <c r="BS918" s="192" t="s">
        <v>3276</v>
      </c>
      <c r="BT918" s="192" t="s">
        <v>19</v>
      </c>
      <c r="BU918" s="195" t="b">
        <v>0</v>
      </c>
      <c r="BV918" s="195" t="b">
        <v>0</v>
      </c>
      <c r="BW918" s="195" t="b">
        <v>0</v>
      </c>
      <c r="BX918" s="193">
        <v>134.0</v>
      </c>
      <c r="BY918" s="197">
        <v>0.005671296296296297</v>
      </c>
      <c r="BZ918" s="193">
        <v>86484.0</v>
      </c>
      <c r="CA918" s="193">
        <v>119.0</v>
      </c>
      <c r="CB918" s="192" t="s">
        <v>19</v>
      </c>
      <c r="CJ918" s="192"/>
      <c r="CK918" s="192"/>
      <c r="CL918" s="193">
        <v>0.0</v>
      </c>
      <c r="CM918" s="192"/>
      <c r="CN918" s="192"/>
      <c r="CO918" s="192"/>
      <c r="CP918" s="192"/>
      <c r="CQ918" s="192"/>
      <c r="CR918" s="192"/>
      <c r="CS918" s="192"/>
      <c r="CT918" s="192" t="s">
        <v>3294</v>
      </c>
    </row>
    <row r="919">
      <c r="A919" s="7" t="s">
        <v>4217</v>
      </c>
      <c r="B919" s="132" t="b">
        <v>1</v>
      </c>
      <c r="C919" s="162"/>
      <c r="D919" s="163" t="s">
        <v>4218</v>
      </c>
      <c r="E919" s="67" t="s">
        <v>350</v>
      </c>
      <c r="F919" s="133" t="s">
        <v>3266</v>
      </c>
      <c r="G919" s="162" t="s">
        <v>4219</v>
      </c>
      <c r="H919" s="162" t="s">
        <v>4220</v>
      </c>
      <c r="I919" s="7"/>
      <c r="J919" s="7"/>
      <c r="K919" s="7" t="s">
        <v>19</v>
      </c>
      <c r="L919" s="7" t="s">
        <v>19</v>
      </c>
      <c r="M919" s="7" t="s">
        <v>560</v>
      </c>
      <c r="N919" s="7" t="str">
        <f t="shared" si="5"/>
        <v>FALSE</v>
      </c>
      <c r="O919" s="162" t="s">
        <v>16</v>
      </c>
      <c r="P919" s="162" t="s">
        <v>16</v>
      </c>
      <c r="Q919" s="162" t="s">
        <v>16</v>
      </c>
      <c r="R919" s="162" t="s">
        <v>559</v>
      </c>
      <c r="S919" s="162" t="s">
        <v>1588</v>
      </c>
      <c r="T919" s="198">
        <v>41.79352565</v>
      </c>
      <c r="U919" s="199">
        <v>-83.23750371</v>
      </c>
      <c r="V919" s="191" t="s">
        <v>4200</v>
      </c>
      <c r="W919" s="192" t="s">
        <v>19</v>
      </c>
      <c r="X919" s="192" t="s">
        <v>805</v>
      </c>
      <c r="Y919" s="192" t="s">
        <v>19</v>
      </c>
      <c r="Z919" s="192" t="s">
        <v>879</v>
      </c>
      <c r="AA919" s="192" t="s">
        <v>880</v>
      </c>
      <c r="AB919" s="193">
        <v>3.05</v>
      </c>
      <c r="AC919" s="192" t="s">
        <v>16</v>
      </c>
      <c r="AD919" s="193"/>
      <c r="AE919" s="192" t="s">
        <v>16</v>
      </c>
      <c r="AF919" s="193">
        <v>5.0</v>
      </c>
      <c r="AG919" s="192" t="s">
        <v>19</v>
      </c>
      <c r="AH919" s="193">
        <v>24.18</v>
      </c>
      <c r="AI919" s="192" t="s">
        <v>19</v>
      </c>
      <c r="AJ919" s="192" t="s">
        <v>19</v>
      </c>
      <c r="AK919" s="192"/>
      <c r="AL919" s="192" t="s">
        <v>19</v>
      </c>
      <c r="AM919" s="162" t="s">
        <v>19</v>
      </c>
      <c r="AN919" s="162" t="s">
        <v>19</v>
      </c>
      <c r="AO919" s="154">
        <v>8.52</v>
      </c>
      <c r="AP919" s="162" t="s">
        <v>19</v>
      </c>
      <c r="AQ919" s="162" t="s">
        <v>19</v>
      </c>
      <c r="AR919" s="162" t="s">
        <v>19</v>
      </c>
      <c r="AS919" s="162" t="s">
        <v>19</v>
      </c>
      <c r="AT919" s="162" t="s">
        <v>19</v>
      </c>
      <c r="AU919" s="162" t="s">
        <v>19</v>
      </c>
      <c r="AV919" s="162" t="s">
        <v>19</v>
      </c>
      <c r="AW919" s="162" t="s">
        <v>19</v>
      </c>
      <c r="AX919" s="154">
        <v>3.7</v>
      </c>
      <c r="AY919" s="162" t="s">
        <v>19</v>
      </c>
      <c r="AZ919" s="162" t="s">
        <v>19</v>
      </c>
      <c r="BA919" s="162" t="s">
        <v>19</v>
      </c>
      <c r="BB919" s="162" t="s">
        <v>19</v>
      </c>
      <c r="BC919" s="162" t="s">
        <v>19</v>
      </c>
      <c r="BD919" s="192"/>
      <c r="BE919" s="192" t="s">
        <v>19</v>
      </c>
      <c r="BF919" s="192" t="s">
        <v>19</v>
      </c>
      <c r="BG919" s="192" t="s">
        <v>19</v>
      </c>
      <c r="BH919" s="192" t="s">
        <v>19</v>
      </c>
      <c r="BI919" s="192" t="s">
        <v>19</v>
      </c>
      <c r="BJ919" s="192"/>
      <c r="BK919" s="192" t="s">
        <v>19</v>
      </c>
      <c r="BL919" s="192" t="s">
        <v>19</v>
      </c>
      <c r="BM919" s="192" t="s">
        <v>19</v>
      </c>
      <c r="BN919" s="192" t="s">
        <v>19</v>
      </c>
      <c r="BO919" s="192" t="s">
        <v>19</v>
      </c>
      <c r="BP919" s="194"/>
      <c r="BQ919" s="192" t="s">
        <v>19</v>
      </c>
      <c r="BR919" s="192" t="s">
        <v>19</v>
      </c>
      <c r="BS919" s="192" t="s">
        <v>3276</v>
      </c>
      <c r="BT919" s="192" t="s">
        <v>19</v>
      </c>
      <c r="BU919" s="195" t="b">
        <v>0</v>
      </c>
      <c r="BV919" s="195" t="b">
        <v>0</v>
      </c>
      <c r="BW919" s="195" t="b">
        <v>0</v>
      </c>
      <c r="BX919" s="193">
        <v>134.0</v>
      </c>
      <c r="BY919" s="197">
        <v>0.005671296296296297</v>
      </c>
      <c r="BZ919" s="193">
        <v>86484.0</v>
      </c>
      <c r="CA919" s="193">
        <v>119.0</v>
      </c>
      <c r="CB919" s="192" t="s">
        <v>19</v>
      </c>
      <c r="CJ919" s="192"/>
      <c r="CK919" s="192"/>
      <c r="CL919" s="193">
        <v>0.0</v>
      </c>
      <c r="CM919" s="192"/>
      <c r="CN919" s="192"/>
      <c r="CO919" s="192"/>
      <c r="CP919" s="192"/>
      <c r="CQ919" s="192"/>
      <c r="CR919" s="192"/>
      <c r="CS919" s="192"/>
      <c r="CT919" s="192" t="s">
        <v>3286</v>
      </c>
    </row>
    <row r="920">
      <c r="A920" s="7" t="s">
        <v>4221</v>
      </c>
      <c r="B920" s="132" t="b">
        <v>1</v>
      </c>
      <c r="C920" s="162"/>
      <c r="D920" s="163" t="s">
        <v>4222</v>
      </c>
      <c r="E920" s="67" t="s">
        <v>350</v>
      </c>
      <c r="F920" s="133" t="s">
        <v>3266</v>
      </c>
      <c r="G920" s="162" t="s">
        <v>4223</v>
      </c>
      <c r="H920" s="162" t="s">
        <v>4224</v>
      </c>
      <c r="I920" s="7"/>
      <c r="J920" s="7"/>
      <c r="K920" s="7" t="s">
        <v>19</v>
      </c>
      <c r="L920" s="7" t="s">
        <v>19</v>
      </c>
      <c r="M920" s="7" t="s">
        <v>799</v>
      </c>
      <c r="N920" s="7" t="str">
        <f t="shared" si="5"/>
        <v>FALSE</v>
      </c>
      <c r="O920" s="162" t="s">
        <v>488</v>
      </c>
      <c r="P920" s="162" t="s">
        <v>3269</v>
      </c>
      <c r="Q920" s="162" t="s">
        <v>1823</v>
      </c>
      <c r="R920" s="162" t="s">
        <v>559</v>
      </c>
      <c r="S920" s="162" t="s">
        <v>1588</v>
      </c>
      <c r="T920" s="198">
        <v>41.82489782</v>
      </c>
      <c r="U920" s="199">
        <v>-83.21184393</v>
      </c>
      <c r="V920" s="191" t="s">
        <v>4225</v>
      </c>
      <c r="W920" s="192" t="s">
        <v>19</v>
      </c>
      <c r="X920" s="192" t="s">
        <v>805</v>
      </c>
      <c r="Y920" s="192" t="s">
        <v>19</v>
      </c>
      <c r="Z920" s="192" t="s">
        <v>879</v>
      </c>
      <c r="AA920" s="192" t="s">
        <v>880</v>
      </c>
      <c r="AB920" s="193">
        <v>3.88</v>
      </c>
      <c r="AC920" s="192" t="s">
        <v>16</v>
      </c>
      <c r="AD920" s="193"/>
      <c r="AE920" s="193">
        <v>5.0</v>
      </c>
      <c r="AF920" s="193">
        <v>0.22</v>
      </c>
      <c r="AG920" s="192" t="s">
        <v>19</v>
      </c>
      <c r="AH920" s="193">
        <v>24.12</v>
      </c>
      <c r="AI920" s="192" t="s">
        <v>19</v>
      </c>
      <c r="AJ920" s="192" t="s">
        <v>19</v>
      </c>
      <c r="AK920" s="192"/>
      <c r="AL920" s="192" t="s">
        <v>19</v>
      </c>
      <c r="AM920" s="162" t="s">
        <v>19</v>
      </c>
      <c r="AN920" s="162" t="s">
        <v>19</v>
      </c>
      <c r="AO920" s="162" t="s">
        <v>19</v>
      </c>
      <c r="AP920" s="162" t="s">
        <v>19</v>
      </c>
      <c r="AQ920" s="162" t="s">
        <v>19</v>
      </c>
      <c r="AR920" s="162" t="s">
        <v>19</v>
      </c>
      <c r="AS920" s="162" t="s">
        <v>19</v>
      </c>
      <c r="AT920" s="162" t="s">
        <v>19</v>
      </c>
      <c r="AU920" s="162" t="s">
        <v>19</v>
      </c>
      <c r="AV920" s="162" t="s">
        <v>19</v>
      </c>
      <c r="AW920" s="162" t="s">
        <v>19</v>
      </c>
      <c r="AX920" s="154">
        <v>37.61</v>
      </c>
      <c r="AY920" s="162" t="s">
        <v>19</v>
      </c>
      <c r="AZ920" s="162" t="s">
        <v>19</v>
      </c>
      <c r="BA920" s="162" t="s">
        <v>19</v>
      </c>
      <c r="BB920" s="162" t="s">
        <v>19</v>
      </c>
      <c r="BC920" s="162" t="s">
        <v>19</v>
      </c>
      <c r="BD920" s="192"/>
      <c r="BE920" s="192" t="s">
        <v>19</v>
      </c>
      <c r="BF920" s="192" t="s">
        <v>19</v>
      </c>
      <c r="BG920" s="192" t="s">
        <v>19</v>
      </c>
      <c r="BH920" s="192" t="s">
        <v>19</v>
      </c>
      <c r="BI920" s="192" t="s">
        <v>19</v>
      </c>
      <c r="BJ920" s="192"/>
      <c r="BK920" s="192" t="s">
        <v>19</v>
      </c>
      <c r="BL920" s="192" t="s">
        <v>19</v>
      </c>
      <c r="BM920" s="192" t="s">
        <v>19</v>
      </c>
      <c r="BN920" s="192" t="s">
        <v>19</v>
      </c>
      <c r="BO920" s="192" t="s">
        <v>19</v>
      </c>
      <c r="BP920" s="194"/>
      <c r="BQ920" s="192" t="s">
        <v>19</v>
      </c>
      <c r="BR920" s="192" t="s">
        <v>19</v>
      </c>
      <c r="BS920" s="192" t="s">
        <v>3276</v>
      </c>
      <c r="BT920" s="192" t="s">
        <v>19</v>
      </c>
      <c r="BU920" s="195" t="b">
        <v>0</v>
      </c>
      <c r="BV920" s="195" t="b">
        <v>0</v>
      </c>
      <c r="BW920" s="195" t="b">
        <v>0</v>
      </c>
      <c r="BX920" s="193">
        <v>134.0</v>
      </c>
      <c r="BY920" s="197">
        <v>0.005752314814814815</v>
      </c>
      <c r="BZ920" s="192" t="s">
        <v>19</v>
      </c>
      <c r="CA920" s="192" t="s">
        <v>19</v>
      </c>
      <c r="CB920" s="192" t="s">
        <v>19</v>
      </c>
      <c r="CJ920" s="192"/>
      <c r="CK920" s="192"/>
      <c r="CL920" s="193">
        <v>466.42</v>
      </c>
      <c r="CM920" s="192"/>
      <c r="CN920" s="192"/>
      <c r="CO920" s="192"/>
      <c r="CP920" s="192"/>
      <c r="CQ920" s="192"/>
      <c r="CR920" s="192"/>
      <c r="CS920" s="192"/>
      <c r="CT920" s="192" t="s">
        <v>3270</v>
      </c>
    </row>
    <row r="921">
      <c r="A921" s="7" t="s">
        <v>4226</v>
      </c>
      <c r="B921" s="132" t="b">
        <v>1</v>
      </c>
      <c r="C921" s="162"/>
      <c r="D921" s="163" t="s">
        <v>4227</v>
      </c>
      <c r="E921" s="67" t="s">
        <v>350</v>
      </c>
      <c r="F921" s="133" t="s">
        <v>3266</v>
      </c>
      <c r="G921" s="162" t="s">
        <v>4228</v>
      </c>
      <c r="H921" s="162" t="s">
        <v>4229</v>
      </c>
      <c r="I921" s="7"/>
      <c r="J921" s="7"/>
      <c r="K921" s="7" t="s">
        <v>19</v>
      </c>
      <c r="L921" s="7" t="s">
        <v>19</v>
      </c>
      <c r="M921" s="7" t="s">
        <v>799</v>
      </c>
      <c r="N921" s="7" t="str">
        <f t="shared" si="5"/>
        <v>FALSE</v>
      </c>
      <c r="O921" s="162" t="s">
        <v>3291</v>
      </c>
      <c r="P921" s="162" t="s">
        <v>3292</v>
      </c>
      <c r="Q921" s="162" t="s">
        <v>3293</v>
      </c>
      <c r="R921" s="162" t="s">
        <v>559</v>
      </c>
      <c r="S921" s="162" t="s">
        <v>1588</v>
      </c>
      <c r="T921" s="198">
        <v>41.82489782</v>
      </c>
      <c r="U921" s="199">
        <v>-83.21184393</v>
      </c>
      <c r="V921" s="191" t="s">
        <v>4225</v>
      </c>
      <c r="W921" s="192" t="s">
        <v>19</v>
      </c>
      <c r="X921" s="192" t="s">
        <v>805</v>
      </c>
      <c r="Y921" s="192" t="s">
        <v>19</v>
      </c>
      <c r="Z921" s="192" t="s">
        <v>879</v>
      </c>
      <c r="AA921" s="192" t="s">
        <v>880</v>
      </c>
      <c r="AB921" s="193">
        <v>3.88</v>
      </c>
      <c r="AC921" s="192" t="s">
        <v>16</v>
      </c>
      <c r="AD921" s="193"/>
      <c r="AE921" s="193">
        <v>5.0</v>
      </c>
      <c r="AF921" s="193">
        <v>0.22</v>
      </c>
      <c r="AG921" s="192" t="s">
        <v>19</v>
      </c>
      <c r="AH921" s="193">
        <v>24.12</v>
      </c>
      <c r="AI921" s="192" t="s">
        <v>19</v>
      </c>
      <c r="AJ921" s="192" t="s">
        <v>19</v>
      </c>
      <c r="AK921" s="192"/>
      <c r="AL921" s="192" t="s">
        <v>19</v>
      </c>
      <c r="AM921" s="162" t="s">
        <v>19</v>
      </c>
      <c r="AN921" s="162" t="s">
        <v>19</v>
      </c>
      <c r="AO921" s="162" t="s">
        <v>19</v>
      </c>
      <c r="AP921" s="162" t="s">
        <v>19</v>
      </c>
      <c r="AQ921" s="162" t="s">
        <v>19</v>
      </c>
      <c r="AR921" s="162" t="s">
        <v>19</v>
      </c>
      <c r="AS921" s="162" t="s">
        <v>19</v>
      </c>
      <c r="AT921" s="162" t="s">
        <v>19</v>
      </c>
      <c r="AU921" s="162" t="s">
        <v>19</v>
      </c>
      <c r="AV921" s="162" t="s">
        <v>19</v>
      </c>
      <c r="AW921" s="162" t="s">
        <v>19</v>
      </c>
      <c r="AX921" s="154">
        <v>37.61</v>
      </c>
      <c r="AY921" s="162" t="s">
        <v>19</v>
      </c>
      <c r="AZ921" s="162" t="s">
        <v>19</v>
      </c>
      <c r="BA921" s="162" t="s">
        <v>19</v>
      </c>
      <c r="BB921" s="162" t="s">
        <v>19</v>
      </c>
      <c r="BC921" s="162" t="s">
        <v>19</v>
      </c>
      <c r="BD921" s="192"/>
      <c r="BE921" s="192" t="s">
        <v>19</v>
      </c>
      <c r="BF921" s="192" t="s">
        <v>19</v>
      </c>
      <c r="BG921" s="192" t="s">
        <v>19</v>
      </c>
      <c r="BH921" s="192" t="s">
        <v>19</v>
      </c>
      <c r="BI921" s="192" t="s">
        <v>19</v>
      </c>
      <c r="BJ921" s="192"/>
      <c r="BK921" s="192" t="s">
        <v>19</v>
      </c>
      <c r="BL921" s="192" t="s">
        <v>19</v>
      </c>
      <c r="BM921" s="192" t="s">
        <v>19</v>
      </c>
      <c r="BN921" s="192" t="s">
        <v>19</v>
      </c>
      <c r="BO921" s="192" t="s">
        <v>19</v>
      </c>
      <c r="BP921" s="194"/>
      <c r="BQ921" s="192" t="s">
        <v>19</v>
      </c>
      <c r="BR921" s="192" t="s">
        <v>19</v>
      </c>
      <c r="BS921" s="192" t="s">
        <v>3276</v>
      </c>
      <c r="BT921" s="192" t="s">
        <v>19</v>
      </c>
      <c r="BU921" s="195" t="b">
        <v>0</v>
      </c>
      <c r="BV921" s="195" t="b">
        <v>0</v>
      </c>
      <c r="BW921" s="195" t="b">
        <v>0</v>
      </c>
      <c r="BX921" s="193">
        <v>134.0</v>
      </c>
      <c r="BY921" s="197">
        <v>0.005752314814814815</v>
      </c>
      <c r="BZ921" s="192" t="s">
        <v>19</v>
      </c>
      <c r="CA921" s="192" t="s">
        <v>19</v>
      </c>
      <c r="CB921" s="192" t="s">
        <v>19</v>
      </c>
      <c r="CJ921" s="192"/>
      <c r="CK921" s="192"/>
      <c r="CL921" s="193">
        <v>466.42</v>
      </c>
      <c r="CM921" s="192"/>
      <c r="CN921" s="192"/>
      <c r="CO921" s="192"/>
      <c r="CP921" s="192"/>
      <c r="CQ921" s="192"/>
      <c r="CR921" s="192"/>
      <c r="CS921" s="192"/>
      <c r="CT921" s="192" t="s">
        <v>3294</v>
      </c>
    </row>
    <row r="922">
      <c r="A922" s="7" t="s">
        <v>4230</v>
      </c>
      <c r="B922" s="132" t="b">
        <v>1</v>
      </c>
      <c r="C922" s="162"/>
      <c r="D922" s="163" t="s">
        <v>4231</v>
      </c>
      <c r="E922" s="67" t="s">
        <v>350</v>
      </c>
      <c r="F922" s="133" t="s">
        <v>3266</v>
      </c>
      <c r="G922" s="162" t="s">
        <v>4232</v>
      </c>
      <c r="H922" s="162" t="s">
        <v>4233</v>
      </c>
      <c r="I922" s="7"/>
      <c r="J922" s="7"/>
      <c r="K922" s="7" t="s">
        <v>19</v>
      </c>
      <c r="L922" s="7" t="s">
        <v>19</v>
      </c>
      <c r="M922" s="7" t="s">
        <v>560</v>
      </c>
      <c r="N922" s="7" t="str">
        <f t="shared" si="5"/>
        <v>FALSE</v>
      </c>
      <c r="O922" s="162" t="s">
        <v>16</v>
      </c>
      <c r="P922" s="162" t="s">
        <v>16</v>
      </c>
      <c r="Q922" s="162" t="s">
        <v>16</v>
      </c>
      <c r="R922" s="162" t="s">
        <v>559</v>
      </c>
      <c r="S922" s="162" t="s">
        <v>1588</v>
      </c>
      <c r="T922" s="198">
        <v>41.82489782</v>
      </c>
      <c r="U922" s="199">
        <v>-83.21184393</v>
      </c>
      <c r="V922" s="191" t="s">
        <v>4225</v>
      </c>
      <c r="W922" s="192" t="s">
        <v>19</v>
      </c>
      <c r="X922" s="192" t="s">
        <v>805</v>
      </c>
      <c r="Y922" s="192" t="s">
        <v>19</v>
      </c>
      <c r="Z922" s="192" t="s">
        <v>879</v>
      </c>
      <c r="AA922" s="192" t="s">
        <v>880</v>
      </c>
      <c r="AB922" s="193">
        <v>3.88</v>
      </c>
      <c r="AC922" s="192" t="s">
        <v>16</v>
      </c>
      <c r="AD922" s="193"/>
      <c r="AE922" s="193">
        <v>5.0</v>
      </c>
      <c r="AF922" s="193">
        <v>0.22</v>
      </c>
      <c r="AG922" s="192" t="s">
        <v>19</v>
      </c>
      <c r="AH922" s="193">
        <v>24.12</v>
      </c>
      <c r="AI922" s="192" t="s">
        <v>19</v>
      </c>
      <c r="AJ922" s="192" t="s">
        <v>19</v>
      </c>
      <c r="AK922" s="192"/>
      <c r="AL922" s="192" t="s">
        <v>19</v>
      </c>
      <c r="AM922" s="162" t="s">
        <v>19</v>
      </c>
      <c r="AN922" s="162" t="s">
        <v>19</v>
      </c>
      <c r="AO922" s="162" t="s">
        <v>19</v>
      </c>
      <c r="AP922" s="162" t="s">
        <v>19</v>
      </c>
      <c r="AQ922" s="162" t="s">
        <v>19</v>
      </c>
      <c r="AR922" s="162" t="s">
        <v>19</v>
      </c>
      <c r="AS922" s="162" t="s">
        <v>19</v>
      </c>
      <c r="AT922" s="162" t="s">
        <v>19</v>
      </c>
      <c r="AU922" s="162" t="s">
        <v>19</v>
      </c>
      <c r="AV922" s="162" t="s">
        <v>19</v>
      </c>
      <c r="AW922" s="162" t="s">
        <v>19</v>
      </c>
      <c r="AX922" s="154">
        <v>37.61</v>
      </c>
      <c r="AY922" s="162" t="s">
        <v>19</v>
      </c>
      <c r="AZ922" s="162" t="s">
        <v>19</v>
      </c>
      <c r="BA922" s="162" t="s">
        <v>19</v>
      </c>
      <c r="BB922" s="162" t="s">
        <v>19</v>
      </c>
      <c r="BC922" s="162" t="s">
        <v>19</v>
      </c>
      <c r="BD922" s="192"/>
      <c r="BE922" s="192" t="s">
        <v>19</v>
      </c>
      <c r="BF922" s="192" t="s">
        <v>19</v>
      </c>
      <c r="BG922" s="192" t="s">
        <v>19</v>
      </c>
      <c r="BH922" s="192" t="s">
        <v>19</v>
      </c>
      <c r="BI922" s="192" t="s">
        <v>19</v>
      </c>
      <c r="BJ922" s="192"/>
      <c r="BK922" s="192" t="s">
        <v>19</v>
      </c>
      <c r="BL922" s="192" t="s">
        <v>19</v>
      </c>
      <c r="BM922" s="192" t="s">
        <v>19</v>
      </c>
      <c r="BN922" s="192" t="s">
        <v>19</v>
      </c>
      <c r="BO922" s="192" t="s">
        <v>19</v>
      </c>
      <c r="BP922" s="194"/>
      <c r="BQ922" s="192" t="s">
        <v>19</v>
      </c>
      <c r="BR922" s="192" t="s">
        <v>19</v>
      </c>
      <c r="BS922" s="192" t="s">
        <v>3276</v>
      </c>
      <c r="BT922" s="192" t="s">
        <v>19</v>
      </c>
      <c r="BU922" s="195" t="b">
        <v>0</v>
      </c>
      <c r="BV922" s="195" t="b">
        <v>0</v>
      </c>
      <c r="BW922" s="195" t="b">
        <v>0</v>
      </c>
      <c r="BX922" s="193">
        <v>134.0</v>
      </c>
      <c r="BY922" s="197">
        <v>0.005752314814814815</v>
      </c>
      <c r="BZ922" s="192" t="s">
        <v>19</v>
      </c>
      <c r="CA922" s="192" t="s">
        <v>19</v>
      </c>
      <c r="CB922" s="192" t="s">
        <v>19</v>
      </c>
      <c r="CJ922" s="192"/>
      <c r="CK922" s="192"/>
      <c r="CL922" s="193">
        <v>466.42</v>
      </c>
      <c r="CM922" s="192"/>
      <c r="CN922" s="192"/>
      <c r="CO922" s="192"/>
      <c r="CP922" s="192"/>
      <c r="CQ922" s="192"/>
      <c r="CR922" s="192"/>
      <c r="CS922" s="192"/>
      <c r="CT922" s="192" t="s">
        <v>3286</v>
      </c>
    </row>
    <row r="923">
      <c r="A923" s="7" t="s">
        <v>4234</v>
      </c>
      <c r="B923" s="132" t="b">
        <v>1</v>
      </c>
      <c r="C923" s="162"/>
      <c r="D923" s="163" t="s">
        <v>4235</v>
      </c>
      <c r="E923" s="67" t="s">
        <v>350</v>
      </c>
      <c r="F923" s="133" t="s">
        <v>3266</v>
      </c>
      <c r="G923" s="162" t="s">
        <v>4236</v>
      </c>
      <c r="H923" s="162" t="s">
        <v>4237</v>
      </c>
      <c r="I923" s="7"/>
      <c r="J923" s="7"/>
      <c r="K923" s="7" t="s">
        <v>19</v>
      </c>
      <c r="L923" s="7" t="s">
        <v>19</v>
      </c>
      <c r="M923" s="7" t="s">
        <v>799</v>
      </c>
      <c r="N923" s="7" t="str">
        <f t="shared" si="5"/>
        <v>FALSE</v>
      </c>
      <c r="O923" s="162" t="s">
        <v>488</v>
      </c>
      <c r="P923" s="162" t="s">
        <v>3269</v>
      </c>
      <c r="Q923" s="162" t="s">
        <v>1823</v>
      </c>
      <c r="R923" s="162" t="s">
        <v>559</v>
      </c>
      <c r="S923" s="162" t="s">
        <v>1588</v>
      </c>
      <c r="T923" s="198">
        <v>41.82489782</v>
      </c>
      <c r="U923" s="199">
        <v>-83.21184393</v>
      </c>
      <c r="V923" s="191" t="s">
        <v>4225</v>
      </c>
      <c r="W923" s="192" t="s">
        <v>19</v>
      </c>
      <c r="X923" s="192" t="s">
        <v>805</v>
      </c>
      <c r="Y923" s="192" t="s">
        <v>19</v>
      </c>
      <c r="Z923" s="192" t="s">
        <v>879</v>
      </c>
      <c r="AA923" s="192" t="s">
        <v>880</v>
      </c>
      <c r="AB923" s="193">
        <v>3.88</v>
      </c>
      <c r="AC923" s="192" t="s">
        <v>16</v>
      </c>
      <c r="AD923" s="193"/>
      <c r="AE923" s="192" t="s">
        <v>16</v>
      </c>
      <c r="AF923" s="193">
        <v>5.0</v>
      </c>
      <c r="AG923" s="192" t="s">
        <v>19</v>
      </c>
      <c r="AH923" s="193">
        <v>24.12</v>
      </c>
      <c r="AI923" s="192" t="s">
        <v>19</v>
      </c>
      <c r="AJ923" s="192" t="s">
        <v>19</v>
      </c>
      <c r="AK923" s="192"/>
      <c r="AL923" s="192" t="s">
        <v>19</v>
      </c>
      <c r="AM923" s="162" t="s">
        <v>19</v>
      </c>
      <c r="AN923" s="162" t="s">
        <v>19</v>
      </c>
      <c r="AO923" s="162" t="s">
        <v>19</v>
      </c>
      <c r="AP923" s="162" t="s">
        <v>19</v>
      </c>
      <c r="AQ923" s="162" t="s">
        <v>19</v>
      </c>
      <c r="AR923" s="162" t="s">
        <v>19</v>
      </c>
      <c r="AS923" s="162" t="s">
        <v>19</v>
      </c>
      <c r="AT923" s="162" t="s">
        <v>19</v>
      </c>
      <c r="AU923" s="162" t="s">
        <v>19</v>
      </c>
      <c r="AV923" s="162" t="s">
        <v>19</v>
      </c>
      <c r="AW923" s="162" t="s">
        <v>19</v>
      </c>
      <c r="AX923" s="154">
        <v>37.61</v>
      </c>
      <c r="AY923" s="162" t="s">
        <v>19</v>
      </c>
      <c r="AZ923" s="162" t="s">
        <v>19</v>
      </c>
      <c r="BA923" s="162" t="s">
        <v>19</v>
      </c>
      <c r="BB923" s="162" t="s">
        <v>19</v>
      </c>
      <c r="BC923" s="162" t="s">
        <v>19</v>
      </c>
      <c r="BD923" s="192"/>
      <c r="BE923" s="192" t="s">
        <v>19</v>
      </c>
      <c r="BF923" s="192" t="s">
        <v>19</v>
      </c>
      <c r="BG923" s="192" t="s">
        <v>19</v>
      </c>
      <c r="BH923" s="192" t="s">
        <v>19</v>
      </c>
      <c r="BI923" s="192" t="s">
        <v>19</v>
      </c>
      <c r="BJ923" s="192"/>
      <c r="BK923" s="192" t="s">
        <v>19</v>
      </c>
      <c r="BL923" s="192" t="s">
        <v>19</v>
      </c>
      <c r="BM923" s="192" t="s">
        <v>19</v>
      </c>
      <c r="BN923" s="192" t="s">
        <v>19</v>
      </c>
      <c r="BO923" s="192" t="s">
        <v>19</v>
      </c>
      <c r="BP923" s="194"/>
      <c r="BQ923" s="192" t="s">
        <v>19</v>
      </c>
      <c r="BR923" s="192" t="s">
        <v>19</v>
      </c>
      <c r="BS923" s="192" t="s">
        <v>3276</v>
      </c>
      <c r="BT923" s="192" t="s">
        <v>19</v>
      </c>
      <c r="BU923" s="195" t="b">
        <v>0</v>
      </c>
      <c r="BV923" s="195" t="b">
        <v>0</v>
      </c>
      <c r="BW923" s="195" t="b">
        <v>0</v>
      </c>
      <c r="BX923" s="193">
        <v>134.0</v>
      </c>
      <c r="BY923" s="197">
        <v>0.005752314814814815</v>
      </c>
      <c r="BZ923" s="193">
        <v>87540.0</v>
      </c>
      <c r="CA923" s="193">
        <v>96.0</v>
      </c>
      <c r="CB923" s="192" t="s">
        <v>19</v>
      </c>
      <c r="CJ923" s="192"/>
      <c r="CK923" s="192"/>
      <c r="CL923" s="193">
        <v>466.42</v>
      </c>
      <c r="CM923" s="192"/>
      <c r="CN923" s="192"/>
      <c r="CO923" s="192"/>
      <c r="CP923" s="192"/>
      <c r="CQ923" s="192"/>
      <c r="CR923" s="192"/>
      <c r="CS923" s="192"/>
      <c r="CT923" s="192" t="s">
        <v>3270</v>
      </c>
    </row>
    <row r="924">
      <c r="A924" s="7" t="s">
        <v>4238</v>
      </c>
      <c r="B924" s="132" t="b">
        <v>1</v>
      </c>
      <c r="C924" s="162"/>
      <c r="D924" s="163" t="s">
        <v>4239</v>
      </c>
      <c r="E924" s="67" t="s">
        <v>350</v>
      </c>
      <c r="F924" s="133" t="s">
        <v>3266</v>
      </c>
      <c r="G924" s="162" t="s">
        <v>4240</v>
      </c>
      <c r="H924" s="162" t="s">
        <v>4241</v>
      </c>
      <c r="I924" s="7"/>
      <c r="J924" s="7"/>
      <c r="K924" s="7" t="s">
        <v>19</v>
      </c>
      <c r="L924" s="7" t="s">
        <v>19</v>
      </c>
      <c r="M924" s="7" t="s">
        <v>799</v>
      </c>
      <c r="N924" s="7" t="str">
        <f t="shared" si="5"/>
        <v>FALSE</v>
      </c>
      <c r="O924" s="162" t="s">
        <v>3291</v>
      </c>
      <c r="P924" s="162" t="s">
        <v>3292</v>
      </c>
      <c r="Q924" s="162" t="s">
        <v>3293</v>
      </c>
      <c r="R924" s="162" t="s">
        <v>559</v>
      </c>
      <c r="S924" s="162" t="s">
        <v>1588</v>
      </c>
      <c r="T924" s="198">
        <v>41.82489782</v>
      </c>
      <c r="U924" s="199">
        <v>-83.21184393</v>
      </c>
      <c r="V924" s="191" t="s">
        <v>4225</v>
      </c>
      <c r="W924" s="192" t="s">
        <v>19</v>
      </c>
      <c r="X924" s="192" t="s">
        <v>805</v>
      </c>
      <c r="Y924" s="192" t="s">
        <v>19</v>
      </c>
      <c r="Z924" s="192" t="s">
        <v>879</v>
      </c>
      <c r="AA924" s="192" t="s">
        <v>880</v>
      </c>
      <c r="AB924" s="193">
        <v>3.88</v>
      </c>
      <c r="AC924" s="192" t="s">
        <v>16</v>
      </c>
      <c r="AD924" s="193"/>
      <c r="AE924" s="192" t="s">
        <v>16</v>
      </c>
      <c r="AF924" s="193">
        <v>5.0</v>
      </c>
      <c r="AG924" s="192" t="s">
        <v>19</v>
      </c>
      <c r="AH924" s="193">
        <v>24.12</v>
      </c>
      <c r="AI924" s="192" t="s">
        <v>19</v>
      </c>
      <c r="AJ924" s="192" t="s">
        <v>19</v>
      </c>
      <c r="AK924" s="192"/>
      <c r="AL924" s="192" t="s">
        <v>19</v>
      </c>
      <c r="AM924" s="162" t="s">
        <v>19</v>
      </c>
      <c r="AN924" s="162" t="s">
        <v>19</v>
      </c>
      <c r="AO924" s="162" t="s">
        <v>19</v>
      </c>
      <c r="AP924" s="162" t="s">
        <v>19</v>
      </c>
      <c r="AQ924" s="162" t="s">
        <v>19</v>
      </c>
      <c r="AR924" s="162" t="s">
        <v>19</v>
      </c>
      <c r="AS924" s="162" t="s">
        <v>19</v>
      </c>
      <c r="AT924" s="162" t="s">
        <v>19</v>
      </c>
      <c r="AU924" s="162" t="s">
        <v>19</v>
      </c>
      <c r="AV924" s="162" t="s">
        <v>19</v>
      </c>
      <c r="AW924" s="162" t="s">
        <v>19</v>
      </c>
      <c r="AX924" s="154">
        <v>37.61</v>
      </c>
      <c r="AY924" s="162" t="s">
        <v>19</v>
      </c>
      <c r="AZ924" s="162" t="s">
        <v>19</v>
      </c>
      <c r="BA924" s="162" t="s">
        <v>19</v>
      </c>
      <c r="BB924" s="162" t="s">
        <v>19</v>
      </c>
      <c r="BC924" s="162" t="s">
        <v>19</v>
      </c>
      <c r="BD924" s="192"/>
      <c r="BE924" s="192" t="s">
        <v>19</v>
      </c>
      <c r="BF924" s="192" t="s">
        <v>19</v>
      </c>
      <c r="BG924" s="192" t="s">
        <v>19</v>
      </c>
      <c r="BH924" s="192" t="s">
        <v>19</v>
      </c>
      <c r="BI924" s="192" t="s">
        <v>19</v>
      </c>
      <c r="BJ924" s="192"/>
      <c r="BK924" s="192" t="s">
        <v>19</v>
      </c>
      <c r="BL924" s="192" t="s">
        <v>19</v>
      </c>
      <c r="BM924" s="192" t="s">
        <v>19</v>
      </c>
      <c r="BN924" s="192" t="s">
        <v>19</v>
      </c>
      <c r="BO924" s="192" t="s">
        <v>19</v>
      </c>
      <c r="BP924" s="194"/>
      <c r="BQ924" s="192" t="s">
        <v>19</v>
      </c>
      <c r="BR924" s="192" t="s">
        <v>19</v>
      </c>
      <c r="BS924" s="192" t="s">
        <v>3276</v>
      </c>
      <c r="BT924" s="192" t="s">
        <v>19</v>
      </c>
      <c r="BU924" s="195" t="b">
        <v>0</v>
      </c>
      <c r="BV924" s="195" t="b">
        <v>0</v>
      </c>
      <c r="BW924" s="195" t="b">
        <v>0</v>
      </c>
      <c r="BX924" s="193">
        <v>134.0</v>
      </c>
      <c r="BY924" s="197">
        <v>0.005752314814814815</v>
      </c>
      <c r="BZ924" s="193">
        <v>87540.0</v>
      </c>
      <c r="CA924" s="193">
        <v>96.0</v>
      </c>
      <c r="CB924" s="192" t="s">
        <v>19</v>
      </c>
      <c r="CJ924" s="192"/>
      <c r="CK924" s="192"/>
      <c r="CL924" s="193">
        <v>466.42</v>
      </c>
      <c r="CM924" s="192"/>
      <c r="CN924" s="192"/>
      <c r="CO924" s="192"/>
      <c r="CP924" s="192"/>
      <c r="CQ924" s="192"/>
      <c r="CR924" s="192"/>
      <c r="CS924" s="192"/>
      <c r="CT924" s="192" t="s">
        <v>3294</v>
      </c>
    </row>
    <row r="925">
      <c r="A925" s="7" t="s">
        <v>4242</v>
      </c>
      <c r="B925" s="132" t="b">
        <v>1</v>
      </c>
      <c r="C925" s="162"/>
      <c r="D925" s="163" t="s">
        <v>4243</v>
      </c>
      <c r="E925" s="67" t="s">
        <v>350</v>
      </c>
      <c r="F925" s="133" t="s">
        <v>3266</v>
      </c>
      <c r="G925" s="162" t="s">
        <v>4244</v>
      </c>
      <c r="H925" s="162" t="s">
        <v>4245</v>
      </c>
      <c r="I925" s="7"/>
      <c r="J925" s="7"/>
      <c r="K925" s="7" t="s">
        <v>19</v>
      </c>
      <c r="L925" s="7" t="s">
        <v>19</v>
      </c>
      <c r="M925" s="7" t="s">
        <v>560</v>
      </c>
      <c r="N925" s="7" t="str">
        <f t="shared" si="5"/>
        <v>FALSE</v>
      </c>
      <c r="O925" s="162" t="s">
        <v>16</v>
      </c>
      <c r="P925" s="162" t="s">
        <v>16</v>
      </c>
      <c r="Q925" s="162" t="s">
        <v>16</v>
      </c>
      <c r="R925" s="162" t="s">
        <v>559</v>
      </c>
      <c r="S925" s="162" t="s">
        <v>1588</v>
      </c>
      <c r="T925" s="198">
        <v>41.82489782</v>
      </c>
      <c r="U925" s="199">
        <v>-83.21184393</v>
      </c>
      <c r="V925" s="191" t="s">
        <v>4225</v>
      </c>
      <c r="W925" s="192" t="s">
        <v>19</v>
      </c>
      <c r="X925" s="192" t="s">
        <v>805</v>
      </c>
      <c r="Y925" s="192" t="s">
        <v>19</v>
      </c>
      <c r="Z925" s="192" t="s">
        <v>879</v>
      </c>
      <c r="AA925" s="192" t="s">
        <v>880</v>
      </c>
      <c r="AB925" s="193">
        <v>3.88</v>
      </c>
      <c r="AC925" s="192" t="s">
        <v>16</v>
      </c>
      <c r="AD925" s="193"/>
      <c r="AE925" s="192" t="s">
        <v>16</v>
      </c>
      <c r="AF925" s="193">
        <v>5.0</v>
      </c>
      <c r="AG925" s="192" t="s">
        <v>19</v>
      </c>
      <c r="AH925" s="193">
        <v>24.12</v>
      </c>
      <c r="AI925" s="192" t="s">
        <v>19</v>
      </c>
      <c r="AJ925" s="192" t="s">
        <v>19</v>
      </c>
      <c r="AK925" s="192"/>
      <c r="AL925" s="192" t="s">
        <v>19</v>
      </c>
      <c r="AM925" s="162" t="s">
        <v>19</v>
      </c>
      <c r="AN925" s="162" t="s">
        <v>19</v>
      </c>
      <c r="AO925" s="162" t="s">
        <v>19</v>
      </c>
      <c r="AP925" s="162" t="s">
        <v>19</v>
      </c>
      <c r="AQ925" s="162" t="s">
        <v>19</v>
      </c>
      <c r="AR925" s="162" t="s">
        <v>19</v>
      </c>
      <c r="AS925" s="162" t="s">
        <v>19</v>
      </c>
      <c r="AT925" s="162" t="s">
        <v>19</v>
      </c>
      <c r="AU925" s="162" t="s">
        <v>19</v>
      </c>
      <c r="AV925" s="162" t="s">
        <v>19</v>
      </c>
      <c r="AW925" s="162" t="s">
        <v>19</v>
      </c>
      <c r="AX925" s="154">
        <v>37.61</v>
      </c>
      <c r="AY925" s="162" t="s">
        <v>19</v>
      </c>
      <c r="AZ925" s="162" t="s">
        <v>19</v>
      </c>
      <c r="BA925" s="162" t="s">
        <v>19</v>
      </c>
      <c r="BB925" s="162" t="s">
        <v>19</v>
      </c>
      <c r="BC925" s="162" t="s">
        <v>19</v>
      </c>
      <c r="BD925" s="192"/>
      <c r="BE925" s="192" t="s">
        <v>19</v>
      </c>
      <c r="BF925" s="192" t="s">
        <v>19</v>
      </c>
      <c r="BG925" s="192" t="s">
        <v>19</v>
      </c>
      <c r="BH925" s="192" t="s">
        <v>19</v>
      </c>
      <c r="BI925" s="192" t="s">
        <v>19</v>
      </c>
      <c r="BJ925" s="192"/>
      <c r="BK925" s="192" t="s">
        <v>19</v>
      </c>
      <c r="BL925" s="192" t="s">
        <v>19</v>
      </c>
      <c r="BM925" s="192" t="s">
        <v>19</v>
      </c>
      <c r="BN925" s="192" t="s">
        <v>19</v>
      </c>
      <c r="BO925" s="192" t="s">
        <v>19</v>
      </c>
      <c r="BP925" s="194"/>
      <c r="BQ925" s="192" t="s">
        <v>19</v>
      </c>
      <c r="BR925" s="192" t="s">
        <v>19</v>
      </c>
      <c r="BS925" s="192" t="s">
        <v>3276</v>
      </c>
      <c r="BT925" s="192" t="s">
        <v>19</v>
      </c>
      <c r="BU925" s="195" t="b">
        <v>0</v>
      </c>
      <c r="BV925" s="195" t="b">
        <v>0</v>
      </c>
      <c r="BW925" s="195" t="b">
        <v>0</v>
      </c>
      <c r="BX925" s="193">
        <v>134.0</v>
      </c>
      <c r="BY925" s="197">
        <v>0.005752314814814815</v>
      </c>
      <c r="BZ925" s="193">
        <v>87540.0</v>
      </c>
      <c r="CA925" s="193">
        <v>96.0</v>
      </c>
      <c r="CB925" s="192" t="s">
        <v>19</v>
      </c>
      <c r="CJ925" s="192"/>
      <c r="CK925" s="192"/>
      <c r="CL925" s="193">
        <v>466.42</v>
      </c>
      <c r="CM925" s="192"/>
      <c r="CN925" s="192"/>
      <c r="CO925" s="192"/>
      <c r="CP925" s="192"/>
      <c r="CQ925" s="192"/>
      <c r="CR925" s="192"/>
      <c r="CS925" s="192"/>
      <c r="CT925" s="192" t="s">
        <v>3286</v>
      </c>
    </row>
    <row r="926">
      <c r="A926" s="7" t="s">
        <v>4246</v>
      </c>
      <c r="B926" s="132" t="b">
        <v>1</v>
      </c>
      <c r="C926" s="162"/>
      <c r="D926" s="163" t="s">
        <v>4247</v>
      </c>
      <c r="E926" s="67" t="s">
        <v>350</v>
      </c>
      <c r="F926" s="133" t="s">
        <v>3266</v>
      </c>
      <c r="G926" s="162" t="s">
        <v>4248</v>
      </c>
      <c r="H926" s="162" t="s">
        <v>4249</v>
      </c>
      <c r="I926" s="7"/>
      <c r="J926" s="7"/>
      <c r="K926" s="7" t="s">
        <v>19</v>
      </c>
      <c r="L926" s="7" t="s">
        <v>19</v>
      </c>
      <c r="M926" s="7" t="s">
        <v>799</v>
      </c>
      <c r="N926" s="7" t="str">
        <f t="shared" si="5"/>
        <v>FALSE</v>
      </c>
      <c r="O926" s="162" t="s">
        <v>488</v>
      </c>
      <c r="P926" s="162" t="s">
        <v>3269</v>
      </c>
      <c r="Q926" s="162" t="s">
        <v>1823</v>
      </c>
      <c r="R926" s="162" t="s">
        <v>559</v>
      </c>
      <c r="S926" s="162" t="s">
        <v>1588</v>
      </c>
      <c r="T926" s="198">
        <v>41.91227234</v>
      </c>
      <c r="U926" s="199">
        <v>-83.20170665</v>
      </c>
      <c r="V926" s="191" t="s">
        <v>4250</v>
      </c>
      <c r="W926" s="192" t="s">
        <v>19</v>
      </c>
      <c r="X926" s="192" t="s">
        <v>805</v>
      </c>
      <c r="Y926" s="192" t="s">
        <v>19</v>
      </c>
      <c r="Z926" s="192" t="s">
        <v>879</v>
      </c>
      <c r="AA926" s="192" t="s">
        <v>880</v>
      </c>
      <c r="AB926" s="193">
        <v>3.09</v>
      </c>
      <c r="AC926" s="192" t="s">
        <v>16</v>
      </c>
      <c r="AD926" s="193"/>
      <c r="AE926" s="193">
        <v>5.0</v>
      </c>
      <c r="AF926" s="193">
        <v>0.22</v>
      </c>
      <c r="AG926" s="192" t="s">
        <v>19</v>
      </c>
      <c r="AH926" s="193">
        <v>24.08</v>
      </c>
      <c r="AI926" s="192" t="s">
        <v>19</v>
      </c>
      <c r="AJ926" s="192" t="s">
        <v>19</v>
      </c>
      <c r="AK926" s="192"/>
      <c r="AL926" s="192" t="s">
        <v>19</v>
      </c>
      <c r="AM926" s="162" t="s">
        <v>19</v>
      </c>
      <c r="AN926" s="162" t="s">
        <v>19</v>
      </c>
      <c r="AO926" s="154">
        <v>7.72</v>
      </c>
      <c r="AP926" s="162" t="s">
        <v>19</v>
      </c>
      <c r="AQ926" s="162" t="s">
        <v>19</v>
      </c>
      <c r="AR926" s="162" t="s">
        <v>19</v>
      </c>
      <c r="AS926" s="162" t="s">
        <v>19</v>
      </c>
      <c r="AT926" s="162" t="s">
        <v>19</v>
      </c>
      <c r="AU926" s="162" t="s">
        <v>19</v>
      </c>
      <c r="AV926" s="162" t="s">
        <v>19</v>
      </c>
      <c r="AW926" s="162" t="s">
        <v>19</v>
      </c>
      <c r="AX926" s="154">
        <v>1.67</v>
      </c>
      <c r="AY926" s="162" t="s">
        <v>19</v>
      </c>
      <c r="AZ926" s="162" t="s">
        <v>19</v>
      </c>
      <c r="BA926" s="162" t="s">
        <v>19</v>
      </c>
      <c r="BB926" s="162" t="s">
        <v>19</v>
      </c>
      <c r="BC926" s="162" t="s">
        <v>19</v>
      </c>
      <c r="BD926" s="192"/>
      <c r="BE926" s="192" t="s">
        <v>19</v>
      </c>
      <c r="BF926" s="192" t="s">
        <v>19</v>
      </c>
      <c r="BG926" s="192" t="s">
        <v>19</v>
      </c>
      <c r="BH926" s="192" t="s">
        <v>19</v>
      </c>
      <c r="BI926" s="192" t="s">
        <v>19</v>
      </c>
      <c r="BJ926" s="192"/>
      <c r="BK926" s="192" t="s">
        <v>19</v>
      </c>
      <c r="BL926" s="192" t="s">
        <v>19</v>
      </c>
      <c r="BM926" s="192" t="s">
        <v>19</v>
      </c>
      <c r="BN926" s="192" t="s">
        <v>19</v>
      </c>
      <c r="BO926" s="192" t="s">
        <v>19</v>
      </c>
      <c r="BP926" s="194"/>
      <c r="BQ926" s="192" t="s">
        <v>19</v>
      </c>
      <c r="BR926" s="192" t="s">
        <v>19</v>
      </c>
      <c r="BS926" s="192" t="s">
        <v>3276</v>
      </c>
      <c r="BT926" s="192" t="s">
        <v>19</v>
      </c>
      <c r="BU926" s="195" t="b">
        <v>0</v>
      </c>
      <c r="BV926" s="195" t="b">
        <v>0</v>
      </c>
      <c r="BW926" s="195" t="b">
        <v>0</v>
      </c>
      <c r="BX926" s="193">
        <v>275.0</v>
      </c>
      <c r="BY926" s="197">
        <v>0.011875</v>
      </c>
      <c r="BZ926" s="192" t="s">
        <v>19</v>
      </c>
      <c r="CA926" s="192" t="s">
        <v>19</v>
      </c>
      <c r="CB926" s="192" t="s">
        <v>19</v>
      </c>
      <c r="CJ926" s="192"/>
      <c r="CK926" s="192"/>
      <c r="CL926" s="193">
        <v>53.26</v>
      </c>
      <c r="CM926" s="192"/>
      <c r="CN926" s="192"/>
      <c r="CO926" s="192"/>
      <c r="CP926" s="192"/>
      <c r="CQ926" s="192"/>
      <c r="CR926" s="192"/>
      <c r="CS926" s="192"/>
      <c r="CT926" s="192" t="s">
        <v>3270</v>
      </c>
    </row>
    <row r="927">
      <c r="A927" s="7" t="s">
        <v>4251</v>
      </c>
      <c r="B927" s="132" t="b">
        <v>1</v>
      </c>
      <c r="C927" s="162"/>
      <c r="D927" s="163" t="s">
        <v>4252</v>
      </c>
      <c r="E927" s="67" t="s">
        <v>350</v>
      </c>
      <c r="F927" s="133" t="s">
        <v>3266</v>
      </c>
      <c r="G927" s="162" t="s">
        <v>4253</v>
      </c>
      <c r="H927" s="162" t="s">
        <v>4254</v>
      </c>
      <c r="I927" s="7"/>
      <c r="J927" s="7"/>
      <c r="K927" s="7" t="s">
        <v>19</v>
      </c>
      <c r="L927" s="7" t="s">
        <v>19</v>
      </c>
      <c r="M927" s="7" t="s">
        <v>799</v>
      </c>
      <c r="N927" s="7" t="str">
        <f t="shared" si="5"/>
        <v>FALSE</v>
      </c>
      <c r="O927" s="162" t="s">
        <v>3291</v>
      </c>
      <c r="P927" s="162" t="s">
        <v>3292</v>
      </c>
      <c r="Q927" s="162" t="s">
        <v>3293</v>
      </c>
      <c r="R927" s="162" t="s">
        <v>559</v>
      </c>
      <c r="S927" s="162" t="s">
        <v>1588</v>
      </c>
      <c r="T927" s="198">
        <v>41.91227234</v>
      </c>
      <c r="U927" s="199">
        <v>-83.20170665</v>
      </c>
      <c r="V927" s="191" t="s">
        <v>4250</v>
      </c>
      <c r="W927" s="192" t="s">
        <v>19</v>
      </c>
      <c r="X927" s="192" t="s">
        <v>805</v>
      </c>
      <c r="Y927" s="192" t="s">
        <v>19</v>
      </c>
      <c r="Z927" s="192" t="s">
        <v>879</v>
      </c>
      <c r="AA927" s="192" t="s">
        <v>880</v>
      </c>
      <c r="AB927" s="193">
        <v>3.09</v>
      </c>
      <c r="AC927" s="192" t="s">
        <v>16</v>
      </c>
      <c r="AD927" s="193"/>
      <c r="AE927" s="193">
        <v>5.0</v>
      </c>
      <c r="AF927" s="193">
        <v>0.22</v>
      </c>
      <c r="AG927" s="192" t="s">
        <v>19</v>
      </c>
      <c r="AH927" s="193">
        <v>24.08</v>
      </c>
      <c r="AI927" s="192" t="s">
        <v>19</v>
      </c>
      <c r="AJ927" s="192" t="s">
        <v>19</v>
      </c>
      <c r="AK927" s="192"/>
      <c r="AL927" s="192" t="s">
        <v>19</v>
      </c>
      <c r="AM927" s="162" t="s">
        <v>19</v>
      </c>
      <c r="AN927" s="162" t="s">
        <v>19</v>
      </c>
      <c r="AO927" s="154">
        <v>7.72</v>
      </c>
      <c r="AP927" s="162" t="s">
        <v>19</v>
      </c>
      <c r="AQ927" s="162" t="s">
        <v>19</v>
      </c>
      <c r="AR927" s="162" t="s">
        <v>19</v>
      </c>
      <c r="AS927" s="162" t="s">
        <v>19</v>
      </c>
      <c r="AT927" s="162" t="s">
        <v>19</v>
      </c>
      <c r="AU927" s="162" t="s">
        <v>19</v>
      </c>
      <c r="AV927" s="162" t="s">
        <v>19</v>
      </c>
      <c r="AW927" s="162" t="s">
        <v>19</v>
      </c>
      <c r="AX927" s="154">
        <v>1.67</v>
      </c>
      <c r="AY927" s="162" t="s">
        <v>19</v>
      </c>
      <c r="AZ927" s="162" t="s">
        <v>19</v>
      </c>
      <c r="BA927" s="162" t="s">
        <v>19</v>
      </c>
      <c r="BB927" s="162" t="s">
        <v>19</v>
      </c>
      <c r="BC927" s="162" t="s">
        <v>19</v>
      </c>
      <c r="BD927" s="192"/>
      <c r="BE927" s="192" t="s">
        <v>19</v>
      </c>
      <c r="BF927" s="192" t="s">
        <v>19</v>
      </c>
      <c r="BG927" s="192" t="s">
        <v>19</v>
      </c>
      <c r="BH927" s="192" t="s">
        <v>19</v>
      </c>
      <c r="BI927" s="192" t="s">
        <v>19</v>
      </c>
      <c r="BJ927" s="192"/>
      <c r="BK927" s="192" t="s">
        <v>19</v>
      </c>
      <c r="BL927" s="192" t="s">
        <v>19</v>
      </c>
      <c r="BM927" s="192" t="s">
        <v>19</v>
      </c>
      <c r="BN927" s="192" t="s">
        <v>19</v>
      </c>
      <c r="BO927" s="192" t="s">
        <v>19</v>
      </c>
      <c r="BP927" s="194"/>
      <c r="BQ927" s="192" t="s">
        <v>19</v>
      </c>
      <c r="BR927" s="192" t="s">
        <v>19</v>
      </c>
      <c r="BS927" s="192" t="s">
        <v>3276</v>
      </c>
      <c r="BT927" s="192" t="s">
        <v>19</v>
      </c>
      <c r="BU927" s="195" t="b">
        <v>0</v>
      </c>
      <c r="BV927" s="195" t="b">
        <v>0</v>
      </c>
      <c r="BW927" s="195" t="b">
        <v>0</v>
      </c>
      <c r="BX927" s="193">
        <v>275.0</v>
      </c>
      <c r="BY927" s="197">
        <v>0.011875</v>
      </c>
      <c r="BZ927" s="192" t="s">
        <v>19</v>
      </c>
      <c r="CA927" s="192" t="s">
        <v>19</v>
      </c>
      <c r="CB927" s="192" t="s">
        <v>19</v>
      </c>
      <c r="CJ927" s="192"/>
      <c r="CK927" s="192"/>
      <c r="CL927" s="193">
        <v>53.26</v>
      </c>
      <c r="CM927" s="192"/>
      <c r="CN927" s="192"/>
      <c r="CO927" s="192"/>
      <c r="CP927" s="192"/>
      <c r="CQ927" s="192"/>
      <c r="CR927" s="192"/>
      <c r="CS927" s="192"/>
      <c r="CT927" s="192" t="s">
        <v>3294</v>
      </c>
    </row>
    <row r="928">
      <c r="A928" s="7" t="s">
        <v>4255</v>
      </c>
      <c r="B928" s="132" t="b">
        <v>1</v>
      </c>
      <c r="C928" s="162"/>
      <c r="D928" s="163" t="s">
        <v>4256</v>
      </c>
      <c r="E928" s="67" t="s">
        <v>350</v>
      </c>
      <c r="F928" s="133" t="s">
        <v>3266</v>
      </c>
      <c r="G928" s="162" t="s">
        <v>4257</v>
      </c>
      <c r="H928" s="162" t="s">
        <v>4258</v>
      </c>
      <c r="I928" s="7"/>
      <c r="J928" s="7"/>
      <c r="K928" s="7" t="s">
        <v>19</v>
      </c>
      <c r="L928" s="7" t="s">
        <v>19</v>
      </c>
      <c r="M928" s="7" t="s">
        <v>560</v>
      </c>
      <c r="N928" s="7" t="str">
        <f t="shared" si="5"/>
        <v>FALSE</v>
      </c>
      <c r="O928" s="162" t="s">
        <v>16</v>
      </c>
      <c r="P928" s="162" t="s">
        <v>16</v>
      </c>
      <c r="Q928" s="162" t="s">
        <v>16</v>
      </c>
      <c r="R928" s="162" t="s">
        <v>559</v>
      </c>
      <c r="S928" s="162" t="s">
        <v>1588</v>
      </c>
      <c r="T928" s="198">
        <v>41.91227234</v>
      </c>
      <c r="U928" s="199">
        <v>-83.20170665</v>
      </c>
      <c r="V928" s="191" t="s">
        <v>4250</v>
      </c>
      <c r="W928" s="192" t="s">
        <v>19</v>
      </c>
      <c r="X928" s="192" t="s">
        <v>805</v>
      </c>
      <c r="Y928" s="192" t="s">
        <v>19</v>
      </c>
      <c r="Z928" s="192" t="s">
        <v>879</v>
      </c>
      <c r="AA928" s="192" t="s">
        <v>880</v>
      </c>
      <c r="AB928" s="193">
        <v>3.09</v>
      </c>
      <c r="AC928" s="192" t="s">
        <v>16</v>
      </c>
      <c r="AD928" s="193"/>
      <c r="AE928" s="193">
        <v>5.0</v>
      </c>
      <c r="AF928" s="193">
        <v>0.22</v>
      </c>
      <c r="AG928" s="192" t="s">
        <v>19</v>
      </c>
      <c r="AH928" s="193">
        <v>24.08</v>
      </c>
      <c r="AI928" s="192" t="s">
        <v>19</v>
      </c>
      <c r="AJ928" s="192" t="s">
        <v>19</v>
      </c>
      <c r="AK928" s="192"/>
      <c r="AL928" s="192" t="s">
        <v>19</v>
      </c>
      <c r="AM928" s="162" t="s">
        <v>19</v>
      </c>
      <c r="AN928" s="162" t="s">
        <v>19</v>
      </c>
      <c r="AO928" s="154">
        <v>7.72</v>
      </c>
      <c r="AP928" s="162" t="s">
        <v>19</v>
      </c>
      <c r="AQ928" s="162" t="s">
        <v>19</v>
      </c>
      <c r="AR928" s="162" t="s">
        <v>19</v>
      </c>
      <c r="AS928" s="162" t="s">
        <v>19</v>
      </c>
      <c r="AT928" s="162" t="s">
        <v>19</v>
      </c>
      <c r="AU928" s="162" t="s">
        <v>19</v>
      </c>
      <c r="AV928" s="162" t="s">
        <v>19</v>
      </c>
      <c r="AW928" s="162" t="s">
        <v>19</v>
      </c>
      <c r="AX928" s="154">
        <v>1.67</v>
      </c>
      <c r="AY928" s="162" t="s">
        <v>19</v>
      </c>
      <c r="AZ928" s="162" t="s">
        <v>19</v>
      </c>
      <c r="BA928" s="162" t="s">
        <v>19</v>
      </c>
      <c r="BB928" s="162" t="s">
        <v>19</v>
      </c>
      <c r="BC928" s="162" t="s">
        <v>19</v>
      </c>
      <c r="BD928" s="192"/>
      <c r="BE928" s="192" t="s">
        <v>19</v>
      </c>
      <c r="BF928" s="192" t="s">
        <v>19</v>
      </c>
      <c r="BG928" s="192" t="s">
        <v>19</v>
      </c>
      <c r="BH928" s="192" t="s">
        <v>19</v>
      </c>
      <c r="BI928" s="192" t="s">
        <v>19</v>
      </c>
      <c r="BJ928" s="192"/>
      <c r="BK928" s="192" t="s">
        <v>19</v>
      </c>
      <c r="BL928" s="192" t="s">
        <v>19</v>
      </c>
      <c r="BM928" s="192" t="s">
        <v>19</v>
      </c>
      <c r="BN928" s="192" t="s">
        <v>19</v>
      </c>
      <c r="BO928" s="192" t="s">
        <v>19</v>
      </c>
      <c r="BP928" s="194"/>
      <c r="BQ928" s="192" t="s">
        <v>19</v>
      </c>
      <c r="BR928" s="192" t="s">
        <v>19</v>
      </c>
      <c r="BS928" s="192" t="s">
        <v>3276</v>
      </c>
      <c r="BT928" s="192" t="s">
        <v>19</v>
      </c>
      <c r="BU928" s="195" t="b">
        <v>0</v>
      </c>
      <c r="BV928" s="195" t="b">
        <v>0</v>
      </c>
      <c r="BW928" s="195" t="b">
        <v>0</v>
      </c>
      <c r="BX928" s="193">
        <v>275.0</v>
      </c>
      <c r="BY928" s="197">
        <v>0.011875</v>
      </c>
      <c r="BZ928" s="192" t="s">
        <v>19</v>
      </c>
      <c r="CA928" s="192" t="s">
        <v>19</v>
      </c>
      <c r="CB928" s="192" t="s">
        <v>19</v>
      </c>
      <c r="CJ928" s="192"/>
      <c r="CK928" s="192"/>
      <c r="CL928" s="193">
        <v>53.26</v>
      </c>
      <c r="CM928" s="192"/>
      <c r="CN928" s="192"/>
      <c r="CO928" s="192"/>
      <c r="CP928" s="192"/>
      <c r="CQ928" s="192"/>
      <c r="CR928" s="192"/>
      <c r="CS928" s="192"/>
      <c r="CT928" s="192" t="s">
        <v>3286</v>
      </c>
    </row>
    <row r="929">
      <c r="A929" s="7" t="s">
        <v>4259</v>
      </c>
      <c r="B929" s="132" t="b">
        <v>1</v>
      </c>
      <c r="C929" s="162"/>
      <c r="D929" s="163" t="s">
        <v>4260</v>
      </c>
      <c r="E929" s="67" t="s">
        <v>350</v>
      </c>
      <c r="F929" s="133" t="s">
        <v>3266</v>
      </c>
      <c r="G929" s="162" t="s">
        <v>4261</v>
      </c>
      <c r="H929" s="162" t="s">
        <v>4262</v>
      </c>
      <c r="I929" s="7"/>
      <c r="J929" s="7"/>
      <c r="K929" s="7" t="s">
        <v>19</v>
      </c>
      <c r="L929" s="7" t="s">
        <v>19</v>
      </c>
      <c r="M929" s="7" t="s">
        <v>799</v>
      </c>
      <c r="N929" s="7" t="str">
        <f t="shared" si="5"/>
        <v>FALSE</v>
      </c>
      <c r="O929" s="162" t="s">
        <v>488</v>
      </c>
      <c r="P929" s="162" t="s">
        <v>3269</v>
      </c>
      <c r="Q929" s="162" t="s">
        <v>1823</v>
      </c>
      <c r="R929" s="162" t="s">
        <v>559</v>
      </c>
      <c r="S929" s="162" t="s">
        <v>1588</v>
      </c>
      <c r="T929" s="198">
        <v>41.91227234</v>
      </c>
      <c r="U929" s="199">
        <v>-83.20170665</v>
      </c>
      <c r="V929" s="191" t="s">
        <v>4250</v>
      </c>
      <c r="W929" s="192" t="s">
        <v>19</v>
      </c>
      <c r="X929" s="192" t="s">
        <v>805</v>
      </c>
      <c r="Y929" s="192" t="s">
        <v>19</v>
      </c>
      <c r="Z929" s="192" t="s">
        <v>879</v>
      </c>
      <c r="AA929" s="192" t="s">
        <v>880</v>
      </c>
      <c r="AB929" s="193">
        <v>3.09</v>
      </c>
      <c r="AC929" s="192" t="s">
        <v>16</v>
      </c>
      <c r="AD929" s="193"/>
      <c r="AE929" s="192" t="s">
        <v>16</v>
      </c>
      <c r="AF929" s="193">
        <v>5.0</v>
      </c>
      <c r="AG929" s="192" t="s">
        <v>19</v>
      </c>
      <c r="AH929" s="193">
        <v>24.08</v>
      </c>
      <c r="AI929" s="192" t="s">
        <v>19</v>
      </c>
      <c r="AJ929" s="192" t="s">
        <v>19</v>
      </c>
      <c r="AK929" s="192"/>
      <c r="AL929" s="192" t="s">
        <v>19</v>
      </c>
      <c r="AM929" s="162" t="s">
        <v>19</v>
      </c>
      <c r="AN929" s="162" t="s">
        <v>19</v>
      </c>
      <c r="AO929" s="154">
        <v>7.72</v>
      </c>
      <c r="AP929" s="162" t="s">
        <v>19</v>
      </c>
      <c r="AQ929" s="162" t="s">
        <v>19</v>
      </c>
      <c r="AR929" s="162" t="s">
        <v>19</v>
      </c>
      <c r="AS929" s="162" t="s">
        <v>19</v>
      </c>
      <c r="AT929" s="162" t="s">
        <v>19</v>
      </c>
      <c r="AU929" s="162" t="s">
        <v>19</v>
      </c>
      <c r="AV929" s="162" t="s">
        <v>19</v>
      </c>
      <c r="AW929" s="162" t="s">
        <v>19</v>
      </c>
      <c r="AX929" s="154">
        <v>1.67</v>
      </c>
      <c r="AY929" s="162" t="s">
        <v>19</v>
      </c>
      <c r="AZ929" s="162" t="s">
        <v>19</v>
      </c>
      <c r="BA929" s="162" t="s">
        <v>19</v>
      </c>
      <c r="BB929" s="162" t="s">
        <v>19</v>
      </c>
      <c r="BC929" s="162" t="s">
        <v>19</v>
      </c>
      <c r="BD929" s="192"/>
      <c r="BE929" s="192" t="s">
        <v>19</v>
      </c>
      <c r="BF929" s="192" t="s">
        <v>19</v>
      </c>
      <c r="BG929" s="192" t="s">
        <v>19</v>
      </c>
      <c r="BH929" s="192" t="s">
        <v>19</v>
      </c>
      <c r="BI929" s="192" t="s">
        <v>19</v>
      </c>
      <c r="BJ929" s="192"/>
      <c r="BK929" s="192" t="s">
        <v>19</v>
      </c>
      <c r="BL929" s="192" t="s">
        <v>19</v>
      </c>
      <c r="BM929" s="192" t="s">
        <v>19</v>
      </c>
      <c r="BN929" s="192" t="s">
        <v>19</v>
      </c>
      <c r="BO929" s="192" t="s">
        <v>19</v>
      </c>
      <c r="BP929" s="194"/>
      <c r="BQ929" s="192" t="s">
        <v>19</v>
      </c>
      <c r="BR929" s="192" t="s">
        <v>19</v>
      </c>
      <c r="BS929" s="192" t="s">
        <v>3276</v>
      </c>
      <c r="BT929" s="192" t="s">
        <v>19</v>
      </c>
      <c r="BU929" s="195" t="b">
        <v>0</v>
      </c>
      <c r="BV929" s="195" t="b">
        <v>0</v>
      </c>
      <c r="BW929" s="195" t="b">
        <v>0</v>
      </c>
      <c r="BX929" s="193">
        <v>275.0</v>
      </c>
      <c r="BY929" s="197">
        <v>0.011875</v>
      </c>
      <c r="BZ929" s="193">
        <v>171210.0</v>
      </c>
      <c r="CA929" s="193">
        <v>218.0</v>
      </c>
      <c r="CB929" s="192" t="s">
        <v>19</v>
      </c>
      <c r="CJ929" s="192"/>
      <c r="CK929" s="192"/>
      <c r="CL929" s="193">
        <v>53.26</v>
      </c>
      <c r="CM929" s="192"/>
      <c r="CN929" s="192"/>
      <c r="CO929" s="192"/>
      <c r="CP929" s="192"/>
      <c r="CQ929" s="192"/>
      <c r="CR929" s="192"/>
      <c r="CS929" s="192"/>
      <c r="CT929" s="192" t="s">
        <v>3270</v>
      </c>
    </row>
    <row r="930">
      <c r="A930" s="7" t="s">
        <v>4263</v>
      </c>
      <c r="B930" s="132" t="b">
        <v>1</v>
      </c>
      <c r="C930" s="162"/>
      <c r="D930" s="163" t="s">
        <v>4264</v>
      </c>
      <c r="E930" s="67" t="s">
        <v>350</v>
      </c>
      <c r="F930" s="133" t="s">
        <v>3266</v>
      </c>
      <c r="G930" s="162" t="s">
        <v>4265</v>
      </c>
      <c r="H930" s="162" t="s">
        <v>4266</v>
      </c>
      <c r="I930" s="7"/>
      <c r="J930" s="7"/>
      <c r="K930" s="7" t="s">
        <v>19</v>
      </c>
      <c r="L930" s="7" t="s">
        <v>19</v>
      </c>
      <c r="M930" s="7" t="s">
        <v>799</v>
      </c>
      <c r="N930" s="7" t="str">
        <f t="shared" si="5"/>
        <v>FALSE</v>
      </c>
      <c r="O930" s="162" t="s">
        <v>3291</v>
      </c>
      <c r="P930" s="162" t="s">
        <v>3292</v>
      </c>
      <c r="Q930" s="162" t="s">
        <v>3293</v>
      </c>
      <c r="R930" s="162" t="s">
        <v>559</v>
      </c>
      <c r="S930" s="162" t="s">
        <v>1588</v>
      </c>
      <c r="T930" s="198">
        <v>41.91227234</v>
      </c>
      <c r="U930" s="199">
        <v>-83.20170665</v>
      </c>
      <c r="V930" s="191" t="s">
        <v>4250</v>
      </c>
      <c r="W930" s="192" t="s">
        <v>19</v>
      </c>
      <c r="X930" s="192" t="s">
        <v>805</v>
      </c>
      <c r="Y930" s="192" t="s">
        <v>19</v>
      </c>
      <c r="Z930" s="192" t="s">
        <v>879</v>
      </c>
      <c r="AA930" s="192" t="s">
        <v>880</v>
      </c>
      <c r="AB930" s="193">
        <v>3.09</v>
      </c>
      <c r="AC930" s="192" t="s">
        <v>16</v>
      </c>
      <c r="AD930" s="193"/>
      <c r="AE930" s="192" t="s">
        <v>16</v>
      </c>
      <c r="AF930" s="193">
        <v>5.0</v>
      </c>
      <c r="AG930" s="192" t="s">
        <v>19</v>
      </c>
      <c r="AH930" s="193">
        <v>24.08</v>
      </c>
      <c r="AI930" s="192" t="s">
        <v>19</v>
      </c>
      <c r="AJ930" s="192" t="s">
        <v>19</v>
      </c>
      <c r="AK930" s="192"/>
      <c r="AL930" s="192" t="s">
        <v>19</v>
      </c>
      <c r="AM930" s="162" t="s">
        <v>19</v>
      </c>
      <c r="AN930" s="162" t="s">
        <v>19</v>
      </c>
      <c r="AO930" s="154">
        <v>7.72</v>
      </c>
      <c r="AP930" s="162" t="s">
        <v>19</v>
      </c>
      <c r="AQ930" s="162" t="s">
        <v>19</v>
      </c>
      <c r="AR930" s="162" t="s">
        <v>19</v>
      </c>
      <c r="AS930" s="162" t="s">
        <v>19</v>
      </c>
      <c r="AT930" s="162" t="s">
        <v>19</v>
      </c>
      <c r="AU930" s="162" t="s">
        <v>19</v>
      </c>
      <c r="AV930" s="162" t="s">
        <v>19</v>
      </c>
      <c r="AW930" s="162" t="s">
        <v>19</v>
      </c>
      <c r="AX930" s="154">
        <v>1.67</v>
      </c>
      <c r="AY930" s="162" t="s">
        <v>19</v>
      </c>
      <c r="AZ930" s="162" t="s">
        <v>19</v>
      </c>
      <c r="BA930" s="162" t="s">
        <v>19</v>
      </c>
      <c r="BB930" s="162" t="s">
        <v>19</v>
      </c>
      <c r="BC930" s="162" t="s">
        <v>19</v>
      </c>
      <c r="BD930" s="192"/>
      <c r="BE930" s="192" t="s">
        <v>19</v>
      </c>
      <c r="BF930" s="192" t="s">
        <v>19</v>
      </c>
      <c r="BG930" s="192" t="s">
        <v>19</v>
      </c>
      <c r="BH930" s="192" t="s">
        <v>19</v>
      </c>
      <c r="BI930" s="192" t="s">
        <v>19</v>
      </c>
      <c r="BJ930" s="192"/>
      <c r="BK930" s="192" t="s">
        <v>19</v>
      </c>
      <c r="BL930" s="192" t="s">
        <v>19</v>
      </c>
      <c r="BM930" s="192" t="s">
        <v>19</v>
      </c>
      <c r="BN930" s="192" t="s">
        <v>19</v>
      </c>
      <c r="BO930" s="192" t="s">
        <v>19</v>
      </c>
      <c r="BP930" s="194"/>
      <c r="BQ930" s="192" t="s">
        <v>19</v>
      </c>
      <c r="BR930" s="192" t="s">
        <v>19</v>
      </c>
      <c r="BS930" s="192" t="s">
        <v>3276</v>
      </c>
      <c r="BT930" s="192" t="s">
        <v>19</v>
      </c>
      <c r="BU930" s="195" t="b">
        <v>0</v>
      </c>
      <c r="BV930" s="195" t="b">
        <v>0</v>
      </c>
      <c r="BW930" s="195" t="b">
        <v>0</v>
      </c>
      <c r="BX930" s="193">
        <v>275.0</v>
      </c>
      <c r="BY930" s="197">
        <v>0.011875</v>
      </c>
      <c r="BZ930" s="193">
        <v>171210.0</v>
      </c>
      <c r="CA930" s="193">
        <v>218.0</v>
      </c>
      <c r="CB930" s="192" t="s">
        <v>19</v>
      </c>
      <c r="CJ930" s="192"/>
      <c r="CK930" s="192"/>
      <c r="CL930" s="193">
        <v>53.26</v>
      </c>
      <c r="CM930" s="192"/>
      <c r="CN930" s="192"/>
      <c r="CO930" s="192"/>
      <c r="CP930" s="192"/>
      <c r="CQ930" s="192"/>
      <c r="CR930" s="192"/>
      <c r="CS930" s="192"/>
      <c r="CT930" s="192" t="s">
        <v>3294</v>
      </c>
    </row>
    <row r="931">
      <c r="A931" s="7" t="s">
        <v>4267</v>
      </c>
      <c r="B931" s="132" t="b">
        <v>1</v>
      </c>
      <c r="C931" s="162"/>
      <c r="D931" s="163" t="s">
        <v>4268</v>
      </c>
      <c r="E931" s="67" t="s">
        <v>350</v>
      </c>
      <c r="F931" s="133" t="s">
        <v>3266</v>
      </c>
      <c r="G931" s="162" t="s">
        <v>4269</v>
      </c>
      <c r="H931" s="162" t="s">
        <v>4270</v>
      </c>
      <c r="I931" s="7"/>
      <c r="J931" s="7"/>
      <c r="K931" s="7" t="s">
        <v>19</v>
      </c>
      <c r="L931" s="7" t="s">
        <v>19</v>
      </c>
      <c r="M931" s="7" t="s">
        <v>560</v>
      </c>
      <c r="N931" s="7" t="str">
        <f t="shared" si="5"/>
        <v>FALSE</v>
      </c>
      <c r="O931" s="162" t="s">
        <v>16</v>
      </c>
      <c r="P931" s="162" t="s">
        <v>16</v>
      </c>
      <c r="Q931" s="162" t="s">
        <v>16</v>
      </c>
      <c r="R931" s="162" t="s">
        <v>559</v>
      </c>
      <c r="S931" s="162" t="s">
        <v>1588</v>
      </c>
      <c r="T931" s="198">
        <v>41.91227234</v>
      </c>
      <c r="U931" s="199">
        <v>-83.20170665</v>
      </c>
      <c r="V931" s="191" t="s">
        <v>4250</v>
      </c>
      <c r="W931" s="192" t="s">
        <v>19</v>
      </c>
      <c r="X931" s="192" t="s">
        <v>805</v>
      </c>
      <c r="Y931" s="192" t="s">
        <v>19</v>
      </c>
      <c r="Z931" s="192" t="s">
        <v>879</v>
      </c>
      <c r="AA931" s="192" t="s">
        <v>880</v>
      </c>
      <c r="AB931" s="193">
        <v>3.09</v>
      </c>
      <c r="AC931" s="192" t="s">
        <v>16</v>
      </c>
      <c r="AD931" s="193"/>
      <c r="AE931" s="192" t="s">
        <v>16</v>
      </c>
      <c r="AF931" s="193">
        <v>5.0</v>
      </c>
      <c r="AG931" s="192" t="s">
        <v>19</v>
      </c>
      <c r="AH931" s="193">
        <v>24.08</v>
      </c>
      <c r="AI931" s="192" t="s">
        <v>19</v>
      </c>
      <c r="AJ931" s="192" t="s">
        <v>19</v>
      </c>
      <c r="AK931" s="192"/>
      <c r="AL931" s="192" t="s">
        <v>19</v>
      </c>
      <c r="AM931" s="162" t="s">
        <v>19</v>
      </c>
      <c r="AN931" s="162" t="s">
        <v>19</v>
      </c>
      <c r="AO931" s="154">
        <v>7.72</v>
      </c>
      <c r="AP931" s="162" t="s">
        <v>19</v>
      </c>
      <c r="AQ931" s="162" t="s">
        <v>19</v>
      </c>
      <c r="AR931" s="162" t="s">
        <v>19</v>
      </c>
      <c r="AS931" s="162" t="s">
        <v>19</v>
      </c>
      <c r="AT931" s="162" t="s">
        <v>19</v>
      </c>
      <c r="AU931" s="162" t="s">
        <v>19</v>
      </c>
      <c r="AV931" s="162" t="s">
        <v>19</v>
      </c>
      <c r="AW931" s="162" t="s">
        <v>19</v>
      </c>
      <c r="AX931" s="154">
        <v>1.67</v>
      </c>
      <c r="AY931" s="162" t="s">
        <v>19</v>
      </c>
      <c r="AZ931" s="162" t="s">
        <v>19</v>
      </c>
      <c r="BA931" s="162" t="s">
        <v>19</v>
      </c>
      <c r="BB931" s="162" t="s">
        <v>19</v>
      </c>
      <c r="BC931" s="162" t="s">
        <v>19</v>
      </c>
      <c r="BD931" s="192"/>
      <c r="BE931" s="192" t="s">
        <v>19</v>
      </c>
      <c r="BF931" s="192" t="s">
        <v>19</v>
      </c>
      <c r="BG931" s="192" t="s">
        <v>19</v>
      </c>
      <c r="BH931" s="192" t="s">
        <v>19</v>
      </c>
      <c r="BI931" s="192" t="s">
        <v>19</v>
      </c>
      <c r="BJ931" s="192"/>
      <c r="BK931" s="192" t="s">
        <v>19</v>
      </c>
      <c r="BL931" s="192" t="s">
        <v>19</v>
      </c>
      <c r="BM931" s="192" t="s">
        <v>19</v>
      </c>
      <c r="BN931" s="192" t="s">
        <v>19</v>
      </c>
      <c r="BO931" s="192" t="s">
        <v>19</v>
      </c>
      <c r="BP931" s="194"/>
      <c r="BQ931" s="192" t="s">
        <v>19</v>
      </c>
      <c r="BR931" s="192" t="s">
        <v>19</v>
      </c>
      <c r="BS931" s="192" t="s">
        <v>3276</v>
      </c>
      <c r="BT931" s="192" t="s">
        <v>19</v>
      </c>
      <c r="BU931" s="195" t="b">
        <v>0</v>
      </c>
      <c r="BV931" s="195" t="b">
        <v>0</v>
      </c>
      <c r="BW931" s="195" t="b">
        <v>0</v>
      </c>
      <c r="BX931" s="193">
        <v>275.0</v>
      </c>
      <c r="BY931" s="197">
        <v>0.011875</v>
      </c>
      <c r="BZ931" s="193">
        <v>171210.0</v>
      </c>
      <c r="CA931" s="193">
        <v>218.0</v>
      </c>
      <c r="CB931" s="192" t="s">
        <v>19</v>
      </c>
      <c r="CJ931" s="192"/>
      <c r="CK931" s="192"/>
      <c r="CL931" s="193">
        <v>53.26</v>
      </c>
      <c r="CM931" s="192"/>
      <c r="CN931" s="192"/>
      <c r="CO931" s="192"/>
      <c r="CP931" s="192"/>
      <c r="CQ931" s="192"/>
      <c r="CR931" s="192"/>
      <c r="CS931" s="192"/>
      <c r="CT931" s="192" t="s">
        <v>3286</v>
      </c>
    </row>
    <row r="932">
      <c r="A932" s="7" t="s">
        <v>4271</v>
      </c>
      <c r="B932" s="132" t="b">
        <v>1</v>
      </c>
      <c r="C932" s="162"/>
      <c r="D932" s="163" t="s">
        <v>4272</v>
      </c>
      <c r="E932" s="67" t="s">
        <v>350</v>
      </c>
      <c r="F932" s="133" t="s">
        <v>3266</v>
      </c>
      <c r="G932" s="162" t="s">
        <v>4273</v>
      </c>
      <c r="H932" s="162" t="s">
        <v>4274</v>
      </c>
      <c r="I932" s="7"/>
      <c r="J932" s="7"/>
      <c r="K932" s="7" t="s">
        <v>19</v>
      </c>
      <c r="L932" s="7" t="s">
        <v>19</v>
      </c>
      <c r="M932" s="7" t="s">
        <v>799</v>
      </c>
      <c r="N932" s="7" t="str">
        <f t="shared" si="5"/>
        <v>FALSE</v>
      </c>
      <c r="O932" s="162" t="s">
        <v>488</v>
      </c>
      <c r="P932" s="162" t="s">
        <v>3269</v>
      </c>
      <c r="Q932" s="162" t="s">
        <v>1823</v>
      </c>
      <c r="R932" s="162" t="s">
        <v>559</v>
      </c>
      <c r="S932" s="162" t="s">
        <v>1588</v>
      </c>
      <c r="T932" s="198">
        <v>41.91228364</v>
      </c>
      <c r="U932" s="199">
        <v>-83.20098801</v>
      </c>
      <c r="V932" s="191" t="s">
        <v>4275</v>
      </c>
      <c r="W932" s="192" t="s">
        <v>19</v>
      </c>
      <c r="X932" s="192" t="s">
        <v>805</v>
      </c>
      <c r="Y932" s="192" t="s">
        <v>19</v>
      </c>
      <c r="Z932" s="192" t="s">
        <v>879</v>
      </c>
      <c r="AA932" s="192" t="s">
        <v>880</v>
      </c>
      <c r="AB932" s="193">
        <v>3.02</v>
      </c>
      <c r="AC932" s="192" t="s">
        <v>16</v>
      </c>
      <c r="AD932" s="193"/>
      <c r="AE932" s="193">
        <v>5.0</v>
      </c>
      <c r="AF932" s="193">
        <v>0.22</v>
      </c>
      <c r="AG932" s="192" t="s">
        <v>19</v>
      </c>
      <c r="AH932" s="193">
        <v>24.14</v>
      </c>
      <c r="AI932" s="192" t="s">
        <v>19</v>
      </c>
      <c r="AJ932" s="192" t="s">
        <v>19</v>
      </c>
      <c r="AK932" s="192"/>
      <c r="AL932" s="192" t="s">
        <v>19</v>
      </c>
      <c r="AM932" s="162" t="s">
        <v>19</v>
      </c>
      <c r="AN932" s="162" t="s">
        <v>19</v>
      </c>
      <c r="AO932" s="154">
        <v>7.73</v>
      </c>
      <c r="AP932" s="162" t="s">
        <v>19</v>
      </c>
      <c r="AQ932" s="162" t="s">
        <v>19</v>
      </c>
      <c r="AR932" s="162" t="s">
        <v>19</v>
      </c>
      <c r="AS932" s="162" t="s">
        <v>19</v>
      </c>
      <c r="AT932" s="162" t="s">
        <v>19</v>
      </c>
      <c r="AU932" s="162" t="s">
        <v>19</v>
      </c>
      <c r="AV932" s="162" t="s">
        <v>19</v>
      </c>
      <c r="AW932" s="162" t="s">
        <v>19</v>
      </c>
      <c r="AX932" s="154">
        <v>1.68</v>
      </c>
      <c r="AY932" s="162" t="s">
        <v>19</v>
      </c>
      <c r="AZ932" s="162" t="s">
        <v>19</v>
      </c>
      <c r="BA932" s="162" t="s">
        <v>19</v>
      </c>
      <c r="BB932" s="162" t="s">
        <v>19</v>
      </c>
      <c r="BC932" s="162" t="s">
        <v>19</v>
      </c>
      <c r="BD932" s="192"/>
      <c r="BE932" s="192" t="s">
        <v>19</v>
      </c>
      <c r="BF932" s="192" t="s">
        <v>19</v>
      </c>
      <c r="BG932" s="192" t="s">
        <v>19</v>
      </c>
      <c r="BH932" s="192" t="s">
        <v>19</v>
      </c>
      <c r="BI932" s="192" t="s">
        <v>19</v>
      </c>
      <c r="BJ932" s="192"/>
      <c r="BK932" s="192" t="s">
        <v>19</v>
      </c>
      <c r="BL932" s="192" t="s">
        <v>19</v>
      </c>
      <c r="BM932" s="192" t="s">
        <v>19</v>
      </c>
      <c r="BN932" s="192" t="s">
        <v>19</v>
      </c>
      <c r="BO932" s="192" t="s">
        <v>19</v>
      </c>
      <c r="BP932" s="194"/>
      <c r="BQ932" s="192" t="s">
        <v>19</v>
      </c>
      <c r="BR932" s="192" t="s">
        <v>19</v>
      </c>
      <c r="BS932" s="192" t="s">
        <v>3276</v>
      </c>
      <c r="BT932" s="192" t="s">
        <v>19</v>
      </c>
      <c r="BU932" s="195" t="b">
        <v>0</v>
      </c>
      <c r="BV932" s="195" t="b">
        <v>0</v>
      </c>
      <c r="BW932" s="195" t="b">
        <v>0</v>
      </c>
      <c r="BX932" s="193">
        <v>265.0</v>
      </c>
      <c r="BY932" s="197">
        <v>0.011550925925925926</v>
      </c>
      <c r="BZ932" s="192" t="s">
        <v>19</v>
      </c>
      <c r="CA932" s="192" t="s">
        <v>19</v>
      </c>
      <c r="CB932" s="192" t="s">
        <v>19</v>
      </c>
      <c r="CJ932" s="192"/>
      <c r="CK932" s="192"/>
      <c r="CL932" s="193">
        <v>0.0</v>
      </c>
      <c r="CM932" s="192"/>
      <c r="CN932" s="192"/>
      <c r="CO932" s="192"/>
      <c r="CP932" s="192"/>
      <c r="CQ932" s="192"/>
      <c r="CR932" s="192"/>
      <c r="CS932" s="192"/>
      <c r="CT932" s="192" t="s">
        <v>3270</v>
      </c>
    </row>
    <row r="933">
      <c r="A933" s="7" t="s">
        <v>4276</v>
      </c>
      <c r="B933" s="132" t="b">
        <v>1</v>
      </c>
      <c r="C933" s="162"/>
      <c r="D933" s="163" t="s">
        <v>4277</v>
      </c>
      <c r="E933" s="67" t="s">
        <v>350</v>
      </c>
      <c r="F933" s="133" t="s">
        <v>3266</v>
      </c>
      <c r="G933" s="162" t="s">
        <v>4278</v>
      </c>
      <c r="H933" s="162" t="s">
        <v>4279</v>
      </c>
      <c r="I933" s="7"/>
      <c r="J933" s="7"/>
      <c r="K933" s="7" t="s">
        <v>19</v>
      </c>
      <c r="L933" s="7" t="s">
        <v>19</v>
      </c>
      <c r="M933" s="7" t="s">
        <v>799</v>
      </c>
      <c r="N933" s="7" t="str">
        <f t="shared" si="5"/>
        <v>FALSE</v>
      </c>
      <c r="O933" s="162" t="s">
        <v>3291</v>
      </c>
      <c r="P933" s="162" t="s">
        <v>3292</v>
      </c>
      <c r="Q933" s="162" t="s">
        <v>3293</v>
      </c>
      <c r="R933" s="162" t="s">
        <v>559</v>
      </c>
      <c r="S933" s="162" t="s">
        <v>1588</v>
      </c>
      <c r="T933" s="198">
        <v>41.91228364</v>
      </c>
      <c r="U933" s="199">
        <v>-83.20098801</v>
      </c>
      <c r="V933" s="191" t="s">
        <v>4275</v>
      </c>
      <c r="W933" s="192" t="s">
        <v>19</v>
      </c>
      <c r="X933" s="192" t="s">
        <v>805</v>
      </c>
      <c r="Y933" s="192" t="s">
        <v>19</v>
      </c>
      <c r="Z933" s="192" t="s">
        <v>879</v>
      </c>
      <c r="AA933" s="192" t="s">
        <v>880</v>
      </c>
      <c r="AB933" s="193">
        <v>3.02</v>
      </c>
      <c r="AC933" s="192" t="s">
        <v>16</v>
      </c>
      <c r="AD933" s="193"/>
      <c r="AE933" s="193">
        <v>5.0</v>
      </c>
      <c r="AF933" s="193">
        <v>0.22</v>
      </c>
      <c r="AG933" s="192" t="s">
        <v>19</v>
      </c>
      <c r="AH933" s="193">
        <v>24.14</v>
      </c>
      <c r="AI933" s="192" t="s">
        <v>19</v>
      </c>
      <c r="AJ933" s="192" t="s">
        <v>19</v>
      </c>
      <c r="AK933" s="192"/>
      <c r="AL933" s="192" t="s">
        <v>19</v>
      </c>
      <c r="AM933" s="162" t="s">
        <v>19</v>
      </c>
      <c r="AN933" s="162" t="s">
        <v>19</v>
      </c>
      <c r="AO933" s="154">
        <v>7.73</v>
      </c>
      <c r="AP933" s="162" t="s">
        <v>19</v>
      </c>
      <c r="AQ933" s="162" t="s">
        <v>19</v>
      </c>
      <c r="AR933" s="162" t="s">
        <v>19</v>
      </c>
      <c r="AS933" s="162" t="s">
        <v>19</v>
      </c>
      <c r="AT933" s="162" t="s">
        <v>19</v>
      </c>
      <c r="AU933" s="162" t="s">
        <v>19</v>
      </c>
      <c r="AV933" s="162" t="s">
        <v>19</v>
      </c>
      <c r="AW933" s="162" t="s">
        <v>19</v>
      </c>
      <c r="AX933" s="154">
        <v>1.68</v>
      </c>
      <c r="AY933" s="162" t="s">
        <v>19</v>
      </c>
      <c r="AZ933" s="162" t="s">
        <v>19</v>
      </c>
      <c r="BA933" s="162" t="s">
        <v>19</v>
      </c>
      <c r="BB933" s="162" t="s">
        <v>19</v>
      </c>
      <c r="BC933" s="162" t="s">
        <v>19</v>
      </c>
      <c r="BD933" s="192"/>
      <c r="BE933" s="192" t="s">
        <v>19</v>
      </c>
      <c r="BF933" s="192" t="s">
        <v>19</v>
      </c>
      <c r="BG933" s="192" t="s">
        <v>19</v>
      </c>
      <c r="BH933" s="192" t="s">
        <v>19</v>
      </c>
      <c r="BI933" s="192" t="s">
        <v>19</v>
      </c>
      <c r="BJ933" s="192"/>
      <c r="BK933" s="192" t="s">
        <v>19</v>
      </c>
      <c r="BL933" s="192" t="s">
        <v>19</v>
      </c>
      <c r="BM933" s="192" t="s">
        <v>19</v>
      </c>
      <c r="BN933" s="192" t="s">
        <v>19</v>
      </c>
      <c r="BO933" s="192" t="s">
        <v>19</v>
      </c>
      <c r="BP933" s="194"/>
      <c r="BQ933" s="192" t="s">
        <v>19</v>
      </c>
      <c r="BR933" s="192" t="s">
        <v>19</v>
      </c>
      <c r="BS933" s="192" t="s">
        <v>3276</v>
      </c>
      <c r="BT933" s="192" t="s">
        <v>19</v>
      </c>
      <c r="BU933" s="195" t="b">
        <v>0</v>
      </c>
      <c r="BV933" s="195" t="b">
        <v>0</v>
      </c>
      <c r="BW933" s="195" t="b">
        <v>0</v>
      </c>
      <c r="BX933" s="193">
        <v>265.0</v>
      </c>
      <c r="BY933" s="197">
        <v>0.011550925925925926</v>
      </c>
      <c r="BZ933" s="192" t="s">
        <v>19</v>
      </c>
      <c r="CA933" s="192" t="s">
        <v>19</v>
      </c>
      <c r="CB933" s="192" t="s">
        <v>19</v>
      </c>
      <c r="CJ933" s="192"/>
      <c r="CK933" s="192"/>
      <c r="CL933" s="193">
        <v>0.0</v>
      </c>
      <c r="CM933" s="192"/>
      <c r="CN933" s="192"/>
      <c r="CO933" s="192"/>
      <c r="CP933" s="192"/>
      <c r="CQ933" s="192"/>
      <c r="CR933" s="192"/>
      <c r="CS933" s="192"/>
      <c r="CT933" s="192" t="s">
        <v>3294</v>
      </c>
    </row>
    <row r="934">
      <c r="A934" s="7" t="s">
        <v>4280</v>
      </c>
      <c r="B934" s="132" t="b">
        <v>1</v>
      </c>
      <c r="C934" s="162"/>
      <c r="D934" s="163" t="s">
        <v>4281</v>
      </c>
      <c r="E934" s="67" t="s">
        <v>350</v>
      </c>
      <c r="F934" s="133" t="s">
        <v>3266</v>
      </c>
      <c r="G934" s="162" t="s">
        <v>4282</v>
      </c>
      <c r="H934" s="162" t="s">
        <v>4283</v>
      </c>
      <c r="I934" s="7"/>
      <c r="J934" s="7"/>
      <c r="K934" s="7" t="s">
        <v>19</v>
      </c>
      <c r="L934" s="7" t="s">
        <v>19</v>
      </c>
      <c r="M934" s="7" t="s">
        <v>560</v>
      </c>
      <c r="N934" s="7" t="str">
        <f t="shared" si="5"/>
        <v>FALSE</v>
      </c>
      <c r="O934" s="162" t="s">
        <v>16</v>
      </c>
      <c r="P934" s="162" t="s">
        <v>16</v>
      </c>
      <c r="Q934" s="162" t="s">
        <v>16</v>
      </c>
      <c r="R934" s="162" t="s">
        <v>559</v>
      </c>
      <c r="S934" s="162" t="s">
        <v>1588</v>
      </c>
      <c r="T934" s="198">
        <v>41.91228364</v>
      </c>
      <c r="U934" s="199">
        <v>-83.20098801</v>
      </c>
      <c r="V934" s="191" t="s">
        <v>4275</v>
      </c>
      <c r="W934" s="192" t="s">
        <v>19</v>
      </c>
      <c r="X934" s="192" t="s">
        <v>805</v>
      </c>
      <c r="Y934" s="192" t="s">
        <v>19</v>
      </c>
      <c r="Z934" s="192" t="s">
        <v>879</v>
      </c>
      <c r="AA934" s="192" t="s">
        <v>880</v>
      </c>
      <c r="AB934" s="193">
        <v>3.02</v>
      </c>
      <c r="AC934" s="192" t="s">
        <v>16</v>
      </c>
      <c r="AD934" s="193"/>
      <c r="AE934" s="193">
        <v>5.0</v>
      </c>
      <c r="AF934" s="193">
        <v>0.22</v>
      </c>
      <c r="AG934" s="192" t="s">
        <v>19</v>
      </c>
      <c r="AH934" s="193">
        <v>24.14</v>
      </c>
      <c r="AI934" s="192" t="s">
        <v>19</v>
      </c>
      <c r="AJ934" s="192" t="s">
        <v>19</v>
      </c>
      <c r="AK934" s="192"/>
      <c r="AL934" s="192" t="s">
        <v>19</v>
      </c>
      <c r="AM934" s="162" t="s">
        <v>19</v>
      </c>
      <c r="AN934" s="162" t="s">
        <v>19</v>
      </c>
      <c r="AO934" s="154">
        <v>7.73</v>
      </c>
      <c r="AP934" s="162" t="s">
        <v>19</v>
      </c>
      <c r="AQ934" s="162" t="s">
        <v>19</v>
      </c>
      <c r="AR934" s="162" t="s">
        <v>19</v>
      </c>
      <c r="AS934" s="162" t="s">
        <v>19</v>
      </c>
      <c r="AT934" s="162" t="s">
        <v>19</v>
      </c>
      <c r="AU934" s="162" t="s">
        <v>19</v>
      </c>
      <c r="AV934" s="162" t="s">
        <v>19</v>
      </c>
      <c r="AW934" s="162" t="s">
        <v>19</v>
      </c>
      <c r="AX934" s="154">
        <v>1.68</v>
      </c>
      <c r="AY934" s="162" t="s">
        <v>19</v>
      </c>
      <c r="AZ934" s="162" t="s">
        <v>19</v>
      </c>
      <c r="BA934" s="162" t="s">
        <v>19</v>
      </c>
      <c r="BB934" s="162" t="s">
        <v>19</v>
      </c>
      <c r="BC934" s="162" t="s">
        <v>19</v>
      </c>
      <c r="BD934" s="192"/>
      <c r="BE934" s="192" t="s">
        <v>19</v>
      </c>
      <c r="BF934" s="192" t="s">
        <v>19</v>
      </c>
      <c r="BG934" s="192" t="s">
        <v>19</v>
      </c>
      <c r="BH934" s="192" t="s">
        <v>19</v>
      </c>
      <c r="BI934" s="192" t="s">
        <v>19</v>
      </c>
      <c r="BJ934" s="192"/>
      <c r="BK934" s="192" t="s">
        <v>19</v>
      </c>
      <c r="BL934" s="192" t="s">
        <v>19</v>
      </c>
      <c r="BM934" s="192" t="s">
        <v>19</v>
      </c>
      <c r="BN934" s="192" t="s">
        <v>19</v>
      </c>
      <c r="BO934" s="192" t="s">
        <v>19</v>
      </c>
      <c r="BP934" s="194"/>
      <c r="BQ934" s="192" t="s">
        <v>19</v>
      </c>
      <c r="BR934" s="192" t="s">
        <v>19</v>
      </c>
      <c r="BS934" s="192" t="s">
        <v>3276</v>
      </c>
      <c r="BT934" s="192" t="s">
        <v>19</v>
      </c>
      <c r="BU934" s="195" t="b">
        <v>0</v>
      </c>
      <c r="BV934" s="195" t="b">
        <v>0</v>
      </c>
      <c r="BW934" s="195" t="b">
        <v>0</v>
      </c>
      <c r="BX934" s="193">
        <v>265.0</v>
      </c>
      <c r="BY934" s="197">
        <v>0.011550925925925926</v>
      </c>
      <c r="BZ934" s="192" t="s">
        <v>19</v>
      </c>
      <c r="CA934" s="192" t="s">
        <v>19</v>
      </c>
      <c r="CB934" s="192" t="s">
        <v>19</v>
      </c>
      <c r="CJ934" s="192"/>
      <c r="CK934" s="192"/>
      <c r="CL934" s="193">
        <v>0.0</v>
      </c>
      <c r="CM934" s="192"/>
      <c r="CN934" s="192"/>
      <c r="CO934" s="192"/>
      <c r="CP934" s="192"/>
      <c r="CQ934" s="192"/>
      <c r="CR934" s="192"/>
      <c r="CS934" s="192"/>
      <c r="CT934" s="192" t="s">
        <v>3286</v>
      </c>
    </row>
    <row r="935">
      <c r="A935" s="7" t="s">
        <v>4284</v>
      </c>
      <c r="B935" s="132" t="b">
        <v>1</v>
      </c>
      <c r="C935" s="162"/>
      <c r="D935" s="163" t="s">
        <v>4285</v>
      </c>
      <c r="E935" s="67" t="s">
        <v>350</v>
      </c>
      <c r="F935" s="133" t="s">
        <v>3266</v>
      </c>
      <c r="G935" s="162" t="s">
        <v>4286</v>
      </c>
      <c r="H935" s="162" t="s">
        <v>4287</v>
      </c>
      <c r="I935" s="7"/>
      <c r="J935" s="7"/>
      <c r="K935" s="7" t="s">
        <v>19</v>
      </c>
      <c r="L935" s="7" t="s">
        <v>19</v>
      </c>
      <c r="M935" s="7" t="s">
        <v>799</v>
      </c>
      <c r="N935" s="7" t="str">
        <f t="shared" si="5"/>
        <v>FALSE</v>
      </c>
      <c r="O935" s="162" t="s">
        <v>488</v>
      </c>
      <c r="P935" s="162" t="s">
        <v>3269</v>
      </c>
      <c r="Q935" s="162" t="s">
        <v>1823</v>
      </c>
      <c r="R935" s="162" t="s">
        <v>559</v>
      </c>
      <c r="S935" s="162" t="s">
        <v>1588</v>
      </c>
      <c r="T935" s="198">
        <v>41.91228364</v>
      </c>
      <c r="U935" s="199">
        <v>-83.20098801</v>
      </c>
      <c r="V935" s="191" t="s">
        <v>4275</v>
      </c>
      <c r="W935" s="192" t="s">
        <v>19</v>
      </c>
      <c r="X935" s="192" t="s">
        <v>805</v>
      </c>
      <c r="Y935" s="192" t="s">
        <v>19</v>
      </c>
      <c r="Z935" s="192" t="s">
        <v>879</v>
      </c>
      <c r="AA935" s="192" t="s">
        <v>880</v>
      </c>
      <c r="AB935" s="193">
        <v>3.02</v>
      </c>
      <c r="AC935" s="192" t="s">
        <v>16</v>
      </c>
      <c r="AD935" s="193"/>
      <c r="AE935" s="192" t="s">
        <v>16</v>
      </c>
      <c r="AF935" s="193">
        <v>5.0</v>
      </c>
      <c r="AG935" s="192" t="s">
        <v>19</v>
      </c>
      <c r="AH935" s="193">
        <v>24.14</v>
      </c>
      <c r="AI935" s="192" t="s">
        <v>19</v>
      </c>
      <c r="AJ935" s="192" t="s">
        <v>19</v>
      </c>
      <c r="AK935" s="192"/>
      <c r="AL935" s="192" t="s">
        <v>19</v>
      </c>
      <c r="AM935" s="162" t="s">
        <v>19</v>
      </c>
      <c r="AN935" s="162" t="s">
        <v>19</v>
      </c>
      <c r="AO935" s="154">
        <v>7.73</v>
      </c>
      <c r="AP935" s="162" t="s">
        <v>19</v>
      </c>
      <c r="AQ935" s="162" t="s">
        <v>19</v>
      </c>
      <c r="AR935" s="162" t="s">
        <v>19</v>
      </c>
      <c r="AS935" s="162" t="s">
        <v>19</v>
      </c>
      <c r="AT935" s="162" t="s">
        <v>19</v>
      </c>
      <c r="AU935" s="162" t="s">
        <v>19</v>
      </c>
      <c r="AV935" s="162" t="s">
        <v>19</v>
      </c>
      <c r="AW935" s="162" t="s">
        <v>19</v>
      </c>
      <c r="AX935" s="154">
        <v>1.68</v>
      </c>
      <c r="AY935" s="162" t="s">
        <v>19</v>
      </c>
      <c r="AZ935" s="162" t="s">
        <v>19</v>
      </c>
      <c r="BA935" s="162" t="s">
        <v>19</v>
      </c>
      <c r="BB935" s="162" t="s">
        <v>19</v>
      </c>
      <c r="BC935" s="162" t="s">
        <v>19</v>
      </c>
      <c r="BD935" s="192"/>
      <c r="BE935" s="192" t="s">
        <v>19</v>
      </c>
      <c r="BF935" s="192" t="s">
        <v>19</v>
      </c>
      <c r="BG935" s="192" t="s">
        <v>19</v>
      </c>
      <c r="BH935" s="192" t="s">
        <v>19</v>
      </c>
      <c r="BI935" s="192" t="s">
        <v>19</v>
      </c>
      <c r="BJ935" s="192"/>
      <c r="BK935" s="192" t="s">
        <v>19</v>
      </c>
      <c r="BL935" s="192" t="s">
        <v>19</v>
      </c>
      <c r="BM935" s="192" t="s">
        <v>19</v>
      </c>
      <c r="BN935" s="192" t="s">
        <v>19</v>
      </c>
      <c r="BO935" s="192" t="s">
        <v>19</v>
      </c>
      <c r="BP935" s="194"/>
      <c r="BQ935" s="192" t="s">
        <v>19</v>
      </c>
      <c r="BR935" s="192" t="s">
        <v>19</v>
      </c>
      <c r="BS935" s="192" t="s">
        <v>3276</v>
      </c>
      <c r="BT935" s="192" t="s">
        <v>19</v>
      </c>
      <c r="BU935" s="195" t="b">
        <v>0</v>
      </c>
      <c r="BV935" s="195" t="b">
        <v>0</v>
      </c>
      <c r="BW935" s="195" t="b">
        <v>0</v>
      </c>
      <c r="BX935" s="193">
        <v>265.0</v>
      </c>
      <c r="BY935" s="197">
        <v>0.011550925925925926</v>
      </c>
      <c r="BZ935" s="193">
        <v>102936.0</v>
      </c>
      <c r="CA935" s="193">
        <v>46.0</v>
      </c>
      <c r="CB935" s="192" t="s">
        <v>19</v>
      </c>
      <c r="CJ935" s="192"/>
      <c r="CK935" s="192"/>
      <c r="CL935" s="193">
        <v>0.0</v>
      </c>
      <c r="CM935" s="192"/>
      <c r="CN935" s="192"/>
      <c r="CO935" s="192"/>
      <c r="CP935" s="192"/>
      <c r="CQ935" s="192"/>
      <c r="CR935" s="192"/>
      <c r="CS935" s="192"/>
      <c r="CT935" s="192" t="s">
        <v>3270</v>
      </c>
    </row>
    <row r="936">
      <c r="A936" s="7" t="s">
        <v>4288</v>
      </c>
      <c r="B936" s="132" t="b">
        <v>1</v>
      </c>
      <c r="C936" s="162"/>
      <c r="D936" s="163" t="s">
        <v>4289</v>
      </c>
      <c r="E936" s="67" t="s">
        <v>350</v>
      </c>
      <c r="F936" s="133" t="s">
        <v>3266</v>
      </c>
      <c r="G936" s="162" t="s">
        <v>4290</v>
      </c>
      <c r="H936" s="162" t="s">
        <v>4291</v>
      </c>
      <c r="I936" s="7"/>
      <c r="J936" s="7"/>
      <c r="K936" s="7" t="s">
        <v>19</v>
      </c>
      <c r="L936" s="7" t="s">
        <v>19</v>
      </c>
      <c r="M936" s="7" t="s">
        <v>799</v>
      </c>
      <c r="N936" s="7" t="str">
        <f t="shared" si="5"/>
        <v>FALSE</v>
      </c>
      <c r="O936" s="162" t="s">
        <v>3291</v>
      </c>
      <c r="P936" s="162" t="s">
        <v>3292</v>
      </c>
      <c r="Q936" s="162" t="s">
        <v>3293</v>
      </c>
      <c r="R936" s="162" t="s">
        <v>559</v>
      </c>
      <c r="S936" s="162" t="s">
        <v>1588</v>
      </c>
      <c r="T936" s="198">
        <v>41.91228364</v>
      </c>
      <c r="U936" s="199">
        <v>-83.20098801</v>
      </c>
      <c r="V936" s="191" t="s">
        <v>4275</v>
      </c>
      <c r="W936" s="192" t="s">
        <v>19</v>
      </c>
      <c r="X936" s="192" t="s">
        <v>805</v>
      </c>
      <c r="Y936" s="192" t="s">
        <v>19</v>
      </c>
      <c r="Z936" s="192" t="s">
        <v>879</v>
      </c>
      <c r="AA936" s="192" t="s">
        <v>880</v>
      </c>
      <c r="AB936" s="193">
        <v>3.02</v>
      </c>
      <c r="AC936" s="192" t="s">
        <v>16</v>
      </c>
      <c r="AD936" s="193"/>
      <c r="AE936" s="192" t="s">
        <v>16</v>
      </c>
      <c r="AF936" s="193">
        <v>5.0</v>
      </c>
      <c r="AG936" s="192" t="s">
        <v>19</v>
      </c>
      <c r="AH936" s="193">
        <v>24.14</v>
      </c>
      <c r="AI936" s="192" t="s">
        <v>19</v>
      </c>
      <c r="AJ936" s="192" t="s">
        <v>19</v>
      </c>
      <c r="AK936" s="192"/>
      <c r="AL936" s="192" t="s">
        <v>19</v>
      </c>
      <c r="AM936" s="162" t="s">
        <v>19</v>
      </c>
      <c r="AN936" s="162" t="s">
        <v>19</v>
      </c>
      <c r="AO936" s="154">
        <v>7.73</v>
      </c>
      <c r="AP936" s="162" t="s">
        <v>19</v>
      </c>
      <c r="AQ936" s="162" t="s">
        <v>19</v>
      </c>
      <c r="AR936" s="162" t="s">
        <v>19</v>
      </c>
      <c r="AS936" s="162" t="s">
        <v>19</v>
      </c>
      <c r="AT936" s="162" t="s">
        <v>19</v>
      </c>
      <c r="AU936" s="162" t="s">
        <v>19</v>
      </c>
      <c r="AV936" s="162" t="s">
        <v>19</v>
      </c>
      <c r="AW936" s="162" t="s">
        <v>19</v>
      </c>
      <c r="AX936" s="154">
        <v>1.68</v>
      </c>
      <c r="AY936" s="162" t="s">
        <v>19</v>
      </c>
      <c r="AZ936" s="162" t="s">
        <v>19</v>
      </c>
      <c r="BA936" s="162" t="s">
        <v>19</v>
      </c>
      <c r="BB936" s="162" t="s">
        <v>19</v>
      </c>
      <c r="BC936" s="162" t="s">
        <v>19</v>
      </c>
      <c r="BD936" s="192"/>
      <c r="BE936" s="192" t="s">
        <v>19</v>
      </c>
      <c r="BF936" s="192" t="s">
        <v>19</v>
      </c>
      <c r="BG936" s="192" t="s">
        <v>19</v>
      </c>
      <c r="BH936" s="192" t="s">
        <v>19</v>
      </c>
      <c r="BI936" s="192" t="s">
        <v>19</v>
      </c>
      <c r="BJ936" s="192"/>
      <c r="BK936" s="192" t="s">
        <v>19</v>
      </c>
      <c r="BL936" s="192" t="s">
        <v>19</v>
      </c>
      <c r="BM936" s="192" t="s">
        <v>19</v>
      </c>
      <c r="BN936" s="192" t="s">
        <v>19</v>
      </c>
      <c r="BO936" s="192" t="s">
        <v>19</v>
      </c>
      <c r="BP936" s="194"/>
      <c r="BQ936" s="192" t="s">
        <v>19</v>
      </c>
      <c r="BR936" s="192" t="s">
        <v>19</v>
      </c>
      <c r="BS936" s="192" t="s">
        <v>3276</v>
      </c>
      <c r="BT936" s="192" t="s">
        <v>19</v>
      </c>
      <c r="BU936" s="195" t="b">
        <v>0</v>
      </c>
      <c r="BV936" s="195" t="b">
        <v>0</v>
      </c>
      <c r="BW936" s="195" t="b">
        <v>0</v>
      </c>
      <c r="BX936" s="193">
        <v>265.0</v>
      </c>
      <c r="BY936" s="197">
        <v>0.011550925925925926</v>
      </c>
      <c r="BZ936" s="193">
        <v>102936.0</v>
      </c>
      <c r="CA936" s="193">
        <v>46.0</v>
      </c>
      <c r="CB936" s="192" t="s">
        <v>19</v>
      </c>
      <c r="CJ936" s="192"/>
      <c r="CK936" s="192"/>
      <c r="CL936" s="193">
        <v>0.0</v>
      </c>
      <c r="CM936" s="192"/>
      <c r="CN936" s="192"/>
      <c r="CO936" s="192"/>
      <c r="CP936" s="192"/>
      <c r="CQ936" s="192"/>
      <c r="CR936" s="192"/>
      <c r="CS936" s="192"/>
      <c r="CT936" s="192" t="s">
        <v>3294</v>
      </c>
    </row>
    <row r="937">
      <c r="A937" s="7" t="s">
        <v>4292</v>
      </c>
      <c r="B937" s="132" t="b">
        <v>1</v>
      </c>
      <c r="C937" s="162"/>
      <c r="D937" s="163" t="s">
        <v>4293</v>
      </c>
      <c r="E937" s="67" t="s">
        <v>350</v>
      </c>
      <c r="F937" s="133" t="s">
        <v>3266</v>
      </c>
      <c r="G937" s="162" t="s">
        <v>4294</v>
      </c>
      <c r="H937" s="162" t="s">
        <v>4295</v>
      </c>
      <c r="I937" s="7"/>
      <c r="J937" s="7"/>
      <c r="K937" s="7" t="s">
        <v>19</v>
      </c>
      <c r="L937" s="7" t="s">
        <v>19</v>
      </c>
      <c r="M937" s="7" t="s">
        <v>560</v>
      </c>
      <c r="N937" s="7" t="str">
        <f t="shared" si="5"/>
        <v>FALSE</v>
      </c>
      <c r="O937" s="162" t="s">
        <v>16</v>
      </c>
      <c r="P937" s="162" t="s">
        <v>16</v>
      </c>
      <c r="Q937" s="162" t="s">
        <v>16</v>
      </c>
      <c r="R937" s="162" t="s">
        <v>559</v>
      </c>
      <c r="S937" s="162" t="s">
        <v>1588</v>
      </c>
      <c r="T937" s="198">
        <v>41.91228364</v>
      </c>
      <c r="U937" s="199">
        <v>-83.20098801</v>
      </c>
      <c r="V937" s="191" t="s">
        <v>4275</v>
      </c>
      <c r="W937" s="192" t="s">
        <v>19</v>
      </c>
      <c r="X937" s="192" t="s">
        <v>805</v>
      </c>
      <c r="Y937" s="192" t="s">
        <v>19</v>
      </c>
      <c r="Z937" s="192" t="s">
        <v>879</v>
      </c>
      <c r="AA937" s="192" t="s">
        <v>880</v>
      </c>
      <c r="AB937" s="193">
        <v>3.02</v>
      </c>
      <c r="AC937" s="192" t="s">
        <v>16</v>
      </c>
      <c r="AD937" s="193"/>
      <c r="AE937" s="192" t="s">
        <v>16</v>
      </c>
      <c r="AF937" s="193">
        <v>5.0</v>
      </c>
      <c r="AG937" s="192" t="s">
        <v>19</v>
      </c>
      <c r="AH937" s="193">
        <v>24.14</v>
      </c>
      <c r="AI937" s="192" t="s">
        <v>19</v>
      </c>
      <c r="AJ937" s="192" t="s">
        <v>19</v>
      </c>
      <c r="AK937" s="192"/>
      <c r="AL937" s="192" t="s">
        <v>19</v>
      </c>
      <c r="AM937" s="162" t="s">
        <v>19</v>
      </c>
      <c r="AN937" s="162" t="s">
        <v>19</v>
      </c>
      <c r="AO937" s="154">
        <v>7.73</v>
      </c>
      <c r="AP937" s="162" t="s">
        <v>19</v>
      </c>
      <c r="AQ937" s="162" t="s">
        <v>19</v>
      </c>
      <c r="AR937" s="162" t="s">
        <v>19</v>
      </c>
      <c r="AS937" s="162" t="s">
        <v>19</v>
      </c>
      <c r="AT937" s="162" t="s">
        <v>19</v>
      </c>
      <c r="AU937" s="162" t="s">
        <v>19</v>
      </c>
      <c r="AV937" s="162" t="s">
        <v>19</v>
      </c>
      <c r="AW937" s="162" t="s">
        <v>19</v>
      </c>
      <c r="AX937" s="154">
        <v>1.68</v>
      </c>
      <c r="AY937" s="162" t="s">
        <v>19</v>
      </c>
      <c r="AZ937" s="162" t="s">
        <v>19</v>
      </c>
      <c r="BA937" s="162" t="s">
        <v>19</v>
      </c>
      <c r="BB937" s="162" t="s">
        <v>19</v>
      </c>
      <c r="BC937" s="162" t="s">
        <v>19</v>
      </c>
      <c r="BD937" s="192"/>
      <c r="BE937" s="192" t="s">
        <v>19</v>
      </c>
      <c r="BF937" s="192" t="s">
        <v>19</v>
      </c>
      <c r="BG937" s="192" t="s">
        <v>19</v>
      </c>
      <c r="BH937" s="192" t="s">
        <v>19</v>
      </c>
      <c r="BI937" s="192" t="s">
        <v>19</v>
      </c>
      <c r="BJ937" s="192"/>
      <c r="BK937" s="192" t="s">
        <v>19</v>
      </c>
      <c r="BL937" s="192" t="s">
        <v>19</v>
      </c>
      <c r="BM937" s="192" t="s">
        <v>19</v>
      </c>
      <c r="BN937" s="192" t="s">
        <v>19</v>
      </c>
      <c r="BO937" s="192" t="s">
        <v>19</v>
      </c>
      <c r="BP937" s="194"/>
      <c r="BQ937" s="192" t="s">
        <v>19</v>
      </c>
      <c r="BR937" s="192" t="s">
        <v>19</v>
      </c>
      <c r="BS937" s="192" t="s">
        <v>3276</v>
      </c>
      <c r="BT937" s="192" t="s">
        <v>19</v>
      </c>
      <c r="BU937" s="195" t="b">
        <v>0</v>
      </c>
      <c r="BV937" s="195" t="b">
        <v>0</v>
      </c>
      <c r="BW937" s="195" t="b">
        <v>0</v>
      </c>
      <c r="BX937" s="193">
        <v>265.0</v>
      </c>
      <c r="BY937" s="197">
        <v>0.011550925925925926</v>
      </c>
      <c r="BZ937" s="193">
        <v>102936.0</v>
      </c>
      <c r="CA937" s="193">
        <v>46.0</v>
      </c>
      <c r="CB937" s="192" t="s">
        <v>19</v>
      </c>
      <c r="CJ937" s="192"/>
      <c r="CK937" s="192"/>
      <c r="CL937" s="193">
        <v>0.0</v>
      </c>
      <c r="CM937" s="192"/>
      <c r="CN937" s="192"/>
      <c r="CO937" s="192"/>
      <c r="CP937" s="192"/>
      <c r="CQ937" s="192"/>
      <c r="CR937" s="192"/>
      <c r="CS937" s="192"/>
      <c r="CT937" s="192" t="s">
        <v>3286</v>
      </c>
    </row>
    <row r="938">
      <c r="A938" s="7" t="s">
        <v>4296</v>
      </c>
      <c r="B938" s="132" t="b">
        <v>1</v>
      </c>
      <c r="C938" s="162"/>
      <c r="D938" s="163" t="s">
        <v>4297</v>
      </c>
      <c r="E938" s="67" t="s">
        <v>350</v>
      </c>
      <c r="F938" s="133" t="s">
        <v>3266</v>
      </c>
      <c r="G938" s="162" t="s">
        <v>4298</v>
      </c>
      <c r="H938" s="162" t="s">
        <v>4299</v>
      </c>
      <c r="I938" s="7"/>
      <c r="J938" s="7"/>
      <c r="K938" s="7" t="s">
        <v>19</v>
      </c>
      <c r="L938" s="7" t="s">
        <v>19</v>
      </c>
      <c r="M938" s="7" t="s">
        <v>799</v>
      </c>
      <c r="N938" s="7" t="str">
        <f t="shared" si="5"/>
        <v>FALSE</v>
      </c>
      <c r="O938" s="162" t="s">
        <v>488</v>
      </c>
      <c r="P938" s="162" t="s">
        <v>3269</v>
      </c>
      <c r="Q938" s="162" t="s">
        <v>1823</v>
      </c>
      <c r="R938" s="162" t="s">
        <v>559</v>
      </c>
      <c r="S938" s="162" t="s">
        <v>1588</v>
      </c>
      <c r="T938" s="198">
        <v>41.91078707</v>
      </c>
      <c r="U938" s="199">
        <v>-83.21033079</v>
      </c>
      <c r="V938" s="191" t="s">
        <v>4300</v>
      </c>
      <c r="W938" s="192" t="s">
        <v>19</v>
      </c>
      <c r="X938" s="192" t="s">
        <v>805</v>
      </c>
      <c r="Y938" s="192" t="s">
        <v>19</v>
      </c>
      <c r="Z938" s="192" t="s">
        <v>879</v>
      </c>
      <c r="AA938" s="192" t="s">
        <v>880</v>
      </c>
      <c r="AB938" s="193">
        <v>4.03</v>
      </c>
      <c r="AC938" s="192" t="s">
        <v>16</v>
      </c>
      <c r="AD938" s="193"/>
      <c r="AE938" s="193">
        <v>5.0</v>
      </c>
      <c r="AF938" s="193">
        <v>0.22</v>
      </c>
      <c r="AG938" s="192" t="s">
        <v>19</v>
      </c>
      <c r="AH938" s="193">
        <v>24.07</v>
      </c>
      <c r="AI938" s="192" t="s">
        <v>19</v>
      </c>
      <c r="AJ938" s="192" t="s">
        <v>19</v>
      </c>
      <c r="AK938" s="192"/>
      <c r="AL938" s="192" t="s">
        <v>19</v>
      </c>
      <c r="AM938" s="162" t="s">
        <v>19</v>
      </c>
      <c r="AN938" s="162" t="s">
        <v>19</v>
      </c>
      <c r="AO938" s="154">
        <v>8.17</v>
      </c>
      <c r="AP938" s="162" t="s">
        <v>19</v>
      </c>
      <c r="AQ938" s="162" t="s">
        <v>19</v>
      </c>
      <c r="AR938" s="162" t="s">
        <v>19</v>
      </c>
      <c r="AS938" s="162" t="s">
        <v>19</v>
      </c>
      <c r="AT938" s="162" t="s">
        <v>19</v>
      </c>
      <c r="AU938" s="162" t="s">
        <v>19</v>
      </c>
      <c r="AV938" s="162" t="s">
        <v>19</v>
      </c>
      <c r="AW938" s="162" t="s">
        <v>19</v>
      </c>
      <c r="AX938" s="154">
        <v>3.68</v>
      </c>
      <c r="AY938" s="162" t="s">
        <v>19</v>
      </c>
      <c r="AZ938" s="162" t="s">
        <v>19</v>
      </c>
      <c r="BA938" s="162" t="s">
        <v>19</v>
      </c>
      <c r="BB938" s="162" t="s">
        <v>19</v>
      </c>
      <c r="BC938" s="162" t="s">
        <v>19</v>
      </c>
      <c r="BD938" s="192"/>
      <c r="BE938" s="192" t="s">
        <v>19</v>
      </c>
      <c r="BF938" s="192" t="s">
        <v>19</v>
      </c>
      <c r="BG938" s="192" t="s">
        <v>19</v>
      </c>
      <c r="BH938" s="192" t="s">
        <v>19</v>
      </c>
      <c r="BI938" s="192" t="s">
        <v>19</v>
      </c>
      <c r="BJ938" s="192"/>
      <c r="BK938" s="192" t="s">
        <v>19</v>
      </c>
      <c r="BL938" s="192" t="s">
        <v>19</v>
      </c>
      <c r="BM938" s="192" t="s">
        <v>19</v>
      </c>
      <c r="BN938" s="192" t="s">
        <v>19</v>
      </c>
      <c r="BO938" s="192" t="s">
        <v>19</v>
      </c>
      <c r="BP938" s="194"/>
      <c r="BQ938" s="192" t="s">
        <v>19</v>
      </c>
      <c r="BR938" s="192" t="s">
        <v>19</v>
      </c>
      <c r="BS938" s="192" t="s">
        <v>3276</v>
      </c>
      <c r="BT938" s="192" t="s">
        <v>19</v>
      </c>
      <c r="BU938" s="195" t="b">
        <v>0</v>
      </c>
      <c r="BV938" s="195" t="b">
        <v>0</v>
      </c>
      <c r="BW938" s="195" t="b">
        <v>0</v>
      </c>
      <c r="BX938" s="193">
        <v>689.0</v>
      </c>
      <c r="BY938" s="197">
        <v>0.03142361111111111</v>
      </c>
      <c r="BZ938" s="192" t="s">
        <v>19</v>
      </c>
      <c r="CA938" s="192" t="s">
        <v>19</v>
      </c>
      <c r="CB938" s="192" t="s">
        <v>19</v>
      </c>
      <c r="CJ938" s="192"/>
      <c r="CK938" s="192"/>
      <c r="CL938" s="193">
        <v>0.0</v>
      </c>
      <c r="CM938" s="192"/>
      <c r="CN938" s="192"/>
      <c r="CO938" s="192"/>
      <c r="CP938" s="192"/>
      <c r="CQ938" s="192"/>
      <c r="CR938" s="192"/>
      <c r="CS938" s="192"/>
      <c r="CT938" s="192" t="s">
        <v>3270</v>
      </c>
    </row>
    <row r="939">
      <c r="A939" s="7" t="s">
        <v>4301</v>
      </c>
      <c r="B939" s="132" t="b">
        <v>1</v>
      </c>
      <c r="C939" s="162"/>
      <c r="D939" s="163" t="s">
        <v>4302</v>
      </c>
      <c r="E939" s="67" t="s">
        <v>350</v>
      </c>
      <c r="F939" s="133" t="s">
        <v>3266</v>
      </c>
      <c r="G939" s="162" t="s">
        <v>4303</v>
      </c>
      <c r="H939" s="162" t="s">
        <v>4304</v>
      </c>
      <c r="I939" s="7"/>
      <c r="J939" s="7"/>
      <c r="K939" s="7" t="s">
        <v>19</v>
      </c>
      <c r="L939" s="7" t="s">
        <v>19</v>
      </c>
      <c r="M939" s="7" t="s">
        <v>560</v>
      </c>
      <c r="N939" s="7" t="str">
        <f t="shared" si="5"/>
        <v>FALSE</v>
      </c>
      <c r="O939" s="162" t="s">
        <v>16</v>
      </c>
      <c r="P939" s="162" t="s">
        <v>16</v>
      </c>
      <c r="Q939" s="162" t="s">
        <v>16</v>
      </c>
      <c r="R939" s="162" t="s">
        <v>559</v>
      </c>
      <c r="S939" s="162" t="s">
        <v>1588</v>
      </c>
      <c r="T939" s="198">
        <v>41.91078707</v>
      </c>
      <c r="U939" s="199">
        <v>-83.21033079</v>
      </c>
      <c r="V939" s="191" t="s">
        <v>4300</v>
      </c>
      <c r="W939" s="192" t="s">
        <v>19</v>
      </c>
      <c r="X939" s="192" t="s">
        <v>805</v>
      </c>
      <c r="Y939" s="192" t="s">
        <v>19</v>
      </c>
      <c r="Z939" s="192" t="s">
        <v>879</v>
      </c>
      <c r="AA939" s="192" t="s">
        <v>880</v>
      </c>
      <c r="AB939" s="193">
        <v>4.03</v>
      </c>
      <c r="AC939" s="192" t="s">
        <v>16</v>
      </c>
      <c r="AD939" s="193"/>
      <c r="AE939" s="193">
        <v>5.0</v>
      </c>
      <c r="AF939" s="193">
        <v>0.22</v>
      </c>
      <c r="AG939" s="192" t="s">
        <v>19</v>
      </c>
      <c r="AH939" s="193">
        <v>24.07</v>
      </c>
      <c r="AI939" s="192" t="s">
        <v>19</v>
      </c>
      <c r="AJ939" s="192" t="s">
        <v>19</v>
      </c>
      <c r="AK939" s="192"/>
      <c r="AL939" s="192" t="s">
        <v>19</v>
      </c>
      <c r="AM939" s="162" t="s">
        <v>19</v>
      </c>
      <c r="AN939" s="162" t="s">
        <v>19</v>
      </c>
      <c r="AO939" s="154">
        <v>8.17</v>
      </c>
      <c r="AP939" s="162" t="s">
        <v>19</v>
      </c>
      <c r="AQ939" s="162" t="s">
        <v>19</v>
      </c>
      <c r="AR939" s="162" t="s">
        <v>19</v>
      </c>
      <c r="AS939" s="162" t="s">
        <v>19</v>
      </c>
      <c r="AT939" s="162" t="s">
        <v>19</v>
      </c>
      <c r="AU939" s="162" t="s">
        <v>19</v>
      </c>
      <c r="AV939" s="162" t="s">
        <v>19</v>
      </c>
      <c r="AW939" s="162" t="s">
        <v>19</v>
      </c>
      <c r="AX939" s="154">
        <v>3.68</v>
      </c>
      <c r="AY939" s="162" t="s">
        <v>19</v>
      </c>
      <c r="AZ939" s="162" t="s">
        <v>19</v>
      </c>
      <c r="BA939" s="162" t="s">
        <v>19</v>
      </c>
      <c r="BB939" s="162" t="s">
        <v>19</v>
      </c>
      <c r="BC939" s="162" t="s">
        <v>19</v>
      </c>
      <c r="BD939" s="192"/>
      <c r="BE939" s="192" t="s">
        <v>19</v>
      </c>
      <c r="BF939" s="192" t="s">
        <v>19</v>
      </c>
      <c r="BG939" s="192" t="s">
        <v>19</v>
      </c>
      <c r="BH939" s="192" t="s">
        <v>19</v>
      </c>
      <c r="BI939" s="192" t="s">
        <v>19</v>
      </c>
      <c r="BJ939" s="192"/>
      <c r="BK939" s="192" t="s">
        <v>19</v>
      </c>
      <c r="BL939" s="192" t="s">
        <v>19</v>
      </c>
      <c r="BM939" s="192" t="s">
        <v>19</v>
      </c>
      <c r="BN939" s="192" t="s">
        <v>19</v>
      </c>
      <c r="BO939" s="192" t="s">
        <v>19</v>
      </c>
      <c r="BP939" s="194"/>
      <c r="BQ939" s="192" t="s">
        <v>19</v>
      </c>
      <c r="BR939" s="192" t="s">
        <v>19</v>
      </c>
      <c r="BS939" s="192" t="s">
        <v>3276</v>
      </c>
      <c r="BT939" s="192" t="s">
        <v>19</v>
      </c>
      <c r="BU939" s="195" t="b">
        <v>0</v>
      </c>
      <c r="BV939" s="195" t="b">
        <v>0</v>
      </c>
      <c r="BW939" s="195" t="b">
        <v>0</v>
      </c>
      <c r="BX939" s="193">
        <v>689.0</v>
      </c>
      <c r="BY939" s="197">
        <v>0.03142361111111111</v>
      </c>
      <c r="BZ939" s="192" t="s">
        <v>19</v>
      </c>
      <c r="CA939" s="192" t="s">
        <v>19</v>
      </c>
      <c r="CB939" s="192" t="s">
        <v>19</v>
      </c>
      <c r="CJ939" s="192"/>
      <c r="CK939" s="192"/>
      <c r="CL939" s="193">
        <v>0.0</v>
      </c>
      <c r="CM939" s="192"/>
      <c r="CN939" s="192"/>
      <c r="CO939" s="192"/>
      <c r="CP939" s="192"/>
      <c r="CQ939" s="192"/>
      <c r="CR939" s="192"/>
      <c r="CS939" s="192"/>
      <c r="CT939" s="192" t="s">
        <v>3286</v>
      </c>
    </row>
    <row r="940">
      <c r="A940" s="7" t="s">
        <v>4305</v>
      </c>
      <c r="B940" s="132" t="b">
        <v>1</v>
      </c>
      <c r="C940" s="162"/>
      <c r="D940" s="163" t="s">
        <v>4306</v>
      </c>
      <c r="E940" s="67" t="s">
        <v>350</v>
      </c>
      <c r="F940" s="133" t="s">
        <v>3266</v>
      </c>
      <c r="G940" s="162" t="s">
        <v>4307</v>
      </c>
      <c r="H940" s="162" t="s">
        <v>4308</v>
      </c>
      <c r="I940" s="7"/>
      <c r="J940" s="7"/>
      <c r="K940" s="7" t="s">
        <v>19</v>
      </c>
      <c r="L940" s="7" t="s">
        <v>19</v>
      </c>
      <c r="M940" s="7" t="s">
        <v>799</v>
      </c>
      <c r="N940" s="7" t="str">
        <f t="shared" si="5"/>
        <v>FALSE</v>
      </c>
      <c r="O940" s="162" t="s">
        <v>488</v>
      </c>
      <c r="P940" s="162" t="s">
        <v>3269</v>
      </c>
      <c r="Q940" s="162" t="s">
        <v>1823</v>
      </c>
      <c r="R940" s="162" t="s">
        <v>559</v>
      </c>
      <c r="S940" s="162" t="s">
        <v>1588</v>
      </c>
      <c r="T940" s="198">
        <v>41.91078707</v>
      </c>
      <c r="U940" s="199">
        <v>-83.21033079</v>
      </c>
      <c r="V940" s="191" t="s">
        <v>4300</v>
      </c>
      <c r="W940" s="192" t="s">
        <v>19</v>
      </c>
      <c r="X940" s="192" t="s">
        <v>805</v>
      </c>
      <c r="Y940" s="192" t="s">
        <v>19</v>
      </c>
      <c r="Z940" s="192" t="s">
        <v>879</v>
      </c>
      <c r="AA940" s="192" t="s">
        <v>880</v>
      </c>
      <c r="AB940" s="193">
        <v>4.03</v>
      </c>
      <c r="AC940" s="192" t="s">
        <v>16</v>
      </c>
      <c r="AD940" s="193"/>
      <c r="AE940" s="192" t="s">
        <v>16</v>
      </c>
      <c r="AF940" s="193">
        <v>5.0</v>
      </c>
      <c r="AG940" s="192" t="s">
        <v>19</v>
      </c>
      <c r="AH940" s="193">
        <v>24.07</v>
      </c>
      <c r="AI940" s="192" t="s">
        <v>19</v>
      </c>
      <c r="AJ940" s="192" t="s">
        <v>19</v>
      </c>
      <c r="AK940" s="192"/>
      <c r="AL940" s="192" t="s">
        <v>19</v>
      </c>
      <c r="AM940" s="162" t="s">
        <v>19</v>
      </c>
      <c r="AN940" s="162" t="s">
        <v>19</v>
      </c>
      <c r="AO940" s="154">
        <v>8.17</v>
      </c>
      <c r="AP940" s="162" t="s">
        <v>19</v>
      </c>
      <c r="AQ940" s="162" t="s">
        <v>19</v>
      </c>
      <c r="AR940" s="162" t="s">
        <v>19</v>
      </c>
      <c r="AS940" s="162" t="s">
        <v>19</v>
      </c>
      <c r="AT940" s="162" t="s">
        <v>19</v>
      </c>
      <c r="AU940" s="162" t="s">
        <v>19</v>
      </c>
      <c r="AV940" s="162" t="s">
        <v>19</v>
      </c>
      <c r="AW940" s="162" t="s">
        <v>19</v>
      </c>
      <c r="AX940" s="154">
        <v>3.68</v>
      </c>
      <c r="AY940" s="162" t="s">
        <v>19</v>
      </c>
      <c r="AZ940" s="162" t="s">
        <v>19</v>
      </c>
      <c r="BA940" s="162" t="s">
        <v>19</v>
      </c>
      <c r="BB940" s="162" t="s">
        <v>19</v>
      </c>
      <c r="BC940" s="162" t="s">
        <v>19</v>
      </c>
      <c r="BD940" s="192"/>
      <c r="BE940" s="192" t="s">
        <v>19</v>
      </c>
      <c r="BF940" s="192" t="s">
        <v>19</v>
      </c>
      <c r="BG940" s="192" t="s">
        <v>19</v>
      </c>
      <c r="BH940" s="192" t="s">
        <v>19</v>
      </c>
      <c r="BI940" s="192" t="s">
        <v>19</v>
      </c>
      <c r="BJ940" s="192"/>
      <c r="BK940" s="192" t="s">
        <v>19</v>
      </c>
      <c r="BL940" s="192" t="s">
        <v>19</v>
      </c>
      <c r="BM940" s="192" t="s">
        <v>19</v>
      </c>
      <c r="BN940" s="192" t="s">
        <v>19</v>
      </c>
      <c r="BO940" s="192" t="s">
        <v>19</v>
      </c>
      <c r="BP940" s="194"/>
      <c r="BQ940" s="192" t="s">
        <v>19</v>
      </c>
      <c r="BR940" s="192" t="s">
        <v>19</v>
      </c>
      <c r="BS940" s="192" t="s">
        <v>3276</v>
      </c>
      <c r="BT940" s="192" t="s">
        <v>19</v>
      </c>
      <c r="BU940" s="195" t="b">
        <v>0</v>
      </c>
      <c r="BV940" s="195" t="b">
        <v>0</v>
      </c>
      <c r="BW940" s="195" t="b">
        <v>0</v>
      </c>
      <c r="BX940" s="193">
        <v>689.0</v>
      </c>
      <c r="BY940" s="197">
        <v>0.03142361111111111</v>
      </c>
      <c r="BZ940" s="193">
        <v>122885.0</v>
      </c>
      <c r="CA940" s="193">
        <v>133.0</v>
      </c>
      <c r="CB940" s="192" t="s">
        <v>19</v>
      </c>
      <c r="CJ940" s="192"/>
      <c r="CK940" s="192"/>
      <c r="CL940" s="193">
        <v>0.0</v>
      </c>
      <c r="CM940" s="192"/>
      <c r="CN940" s="192"/>
      <c r="CO940" s="192"/>
      <c r="CP940" s="192"/>
      <c r="CQ940" s="192"/>
      <c r="CR940" s="192"/>
      <c r="CS940" s="192"/>
      <c r="CT940" s="192" t="s">
        <v>3270</v>
      </c>
    </row>
    <row r="941">
      <c r="A941" s="7" t="s">
        <v>4309</v>
      </c>
      <c r="B941" s="132" t="b">
        <v>1</v>
      </c>
      <c r="C941" s="162"/>
      <c r="D941" s="163" t="s">
        <v>4310</v>
      </c>
      <c r="E941" s="67" t="s">
        <v>350</v>
      </c>
      <c r="F941" s="133" t="s">
        <v>3266</v>
      </c>
      <c r="G941" s="162" t="s">
        <v>4311</v>
      </c>
      <c r="H941" s="162" t="s">
        <v>4312</v>
      </c>
      <c r="I941" s="7"/>
      <c r="J941" s="7"/>
      <c r="K941" s="7" t="s">
        <v>19</v>
      </c>
      <c r="L941" s="7" t="s">
        <v>19</v>
      </c>
      <c r="M941" s="7" t="s">
        <v>799</v>
      </c>
      <c r="N941" s="7" t="str">
        <f t="shared" si="5"/>
        <v>FALSE</v>
      </c>
      <c r="O941" s="162" t="s">
        <v>3291</v>
      </c>
      <c r="P941" s="162" t="s">
        <v>3292</v>
      </c>
      <c r="Q941" s="162" t="s">
        <v>3293</v>
      </c>
      <c r="R941" s="162" t="s">
        <v>559</v>
      </c>
      <c r="S941" s="162" t="s">
        <v>1588</v>
      </c>
      <c r="T941" s="198">
        <v>41.91078707</v>
      </c>
      <c r="U941" s="199">
        <v>-83.21033079</v>
      </c>
      <c r="V941" s="191" t="s">
        <v>4300</v>
      </c>
      <c r="W941" s="192" t="s">
        <v>19</v>
      </c>
      <c r="X941" s="192" t="s">
        <v>805</v>
      </c>
      <c r="Y941" s="192" t="s">
        <v>19</v>
      </c>
      <c r="Z941" s="192" t="s">
        <v>879</v>
      </c>
      <c r="AA941" s="192" t="s">
        <v>880</v>
      </c>
      <c r="AB941" s="193">
        <v>4.03</v>
      </c>
      <c r="AC941" s="192" t="s">
        <v>16</v>
      </c>
      <c r="AD941" s="193"/>
      <c r="AE941" s="192" t="s">
        <v>16</v>
      </c>
      <c r="AF941" s="193">
        <v>5.0</v>
      </c>
      <c r="AG941" s="192" t="s">
        <v>19</v>
      </c>
      <c r="AH941" s="193">
        <v>24.07</v>
      </c>
      <c r="AI941" s="192" t="s">
        <v>19</v>
      </c>
      <c r="AJ941" s="192" t="s">
        <v>19</v>
      </c>
      <c r="AK941" s="192"/>
      <c r="AL941" s="192" t="s">
        <v>19</v>
      </c>
      <c r="AM941" s="162" t="s">
        <v>19</v>
      </c>
      <c r="AN941" s="162" t="s">
        <v>19</v>
      </c>
      <c r="AO941" s="154">
        <v>8.17</v>
      </c>
      <c r="AP941" s="162" t="s">
        <v>19</v>
      </c>
      <c r="AQ941" s="162" t="s">
        <v>19</v>
      </c>
      <c r="AR941" s="162" t="s">
        <v>19</v>
      </c>
      <c r="AS941" s="162" t="s">
        <v>19</v>
      </c>
      <c r="AT941" s="162" t="s">
        <v>19</v>
      </c>
      <c r="AU941" s="162" t="s">
        <v>19</v>
      </c>
      <c r="AV941" s="162" t="s">
        <v>19</v>
      </c>
      <c r="AW941" s="162" t="s">
        <v>19</v>
      </c>
      <c r="AX941" s="154">
        <v>3.68</v>
      </c>
      <c r="AY941" s="162" t="s">
        <v>19</v>
      </c>
      <c r="AZ941" s="162" t="s">
        <v>19</v>
      </c>
      <c r="BA941" s="162" t="s">
        <v>19</v>
      </c>
      <c r="BB941" s="162" t="s">
        <v>19</v>
      </c>
      <c r="BC941" s="162" t="s">
        <v>19</v>
      </c>
      <c r="BD941" s="192"/>
      <c r="BE941" s="192" t="s">
        <v>19</v>
      </c>
      <c r="BF941" s="192" t="s">
        <v>19</v>
      </c>
      <c r="BG941" s="192" t="s">
        <v>19</v>
      </c>
      <c r="BH941" s="192" t="s">
        <v>19</v>
      </c>
      <c r="BI941" s="192" t="s">
        <v>19</v>
      </c>
      <c r="BJ941" s="192"/>
      <c r="BK941" s="192" t="s">
        <v>19</v>
      </c>
      <c r="BL941" s="192" t="s">
        <v>19</v>
      </c>
      <c r="BM941" s="192" t="s">
        <v>19</v>
      </c>
      <c r="BN941" s="192" t="s">
        <v>19</v>
      </c>
      <c r="BO941" s="192" t="s">
        <v>19</v>
      </c>
      <c r="BP941" s="194"/>
      <c r="BQ941" s="192" t="s">
        <v>19</v>
      </c>
      <c r="BR941" s="192" t="s">
        <v>19</v>
      </c>
      <c r="BS941" s="192" t="s">
        <v>3276</v>
      </c>
      <c r="BT941" s="192" t="s">
        <v>19</v>
      </c>
      <c r="BU941" s="195" t="b">
        <v>0</v>
      </c>
      <c r="BV941" s="195" t="b">
        <v>0</v>
      </c>
      <c r="BW941" s="195" t="b">
        <v>0</v>
      </c>
      <c r="BX941" s="193">
        <v>689.0</v>
      </c>
      <c r="BY941" s="197">
        <v>0.03142361111111111</v>
      </c>
      <c r="BZ941" s="193">
        <v>122885.0</v>
      </c>
      <c r="CA941" s="193">
        <v>133.0</v>
      </c>
      <c r="CB941" s="192" t="s">
        <v>19</v>
      </c>
      <c r="CJ941" s="192"/>
      <c r="CK941" s="192"/>
      <c r="CL941" s="193">
        <v>0.0</v>
      </c>
      <c r="CM941" s="192"/>
      <c r="CN941" s="192"/>
      <c r="CO941" s="192"/>
      <c r="CP941" s="192"/>
      <c r="CQ941" s="192"/>
      <c r="CR941" s="192"/>
      <c r="CS941" s="192"/>
      <c r="CT941" s="192" t="s">
        <v>3294</v>
      </c>
    </row>
    <row r="942">
      <c r="A942" s="7" t="s">
        <v>4313</v>
      </c>
      <c r="B942" s="132" t="b">
        <v>1</v>
      </c>
      <c r="C942" s="162"/>
      <c r="D942" s="163" t="s">
        <v>4314</v>
      </c>
      <c r="E942" s="67" t="s">
        <v>350</v>
      </c>
      <c r="F942" s="133" t="s">
        <v>3266</v>
      </c>
      <c r="G942" s="162" t="s">
        <v>4315</v>
      </c>
      <c r="H942" s="162" t="s">
        <v>4316</v>
      </c>
      <c r="I942" s="7"/>
      <c r="J942" s="7"/>
      <c r="K942" s="7" t="s">
        <v>19</v>
      </c>
      <c r="L942" s="7" t="s">
        <v>19</v>
      </c>
      <c r="M942" s="7" t="s">
        <v>560</v>
      </c>
      <c r="N942" s="7" t="str">
        <f t="shared" si="5"/>
        <v>FALSE</v>
      </c>
      <c r="O942" s="162" t="s">
        <v>16</v>
      </c>
      <c r="P942" s="162" t="s">
        <v>16</v>
      </c>
      <c r="Q942" s="162" t="s">
        <v>16</v>
      </c>
      <c r="R942" s="162" t="s">
        <v>559</v>
      </c>
      <c r="S942" s="162" t="s">
        <v>1588</v>
      </c>
      <c r="T942" s="198">
        <v>41.91078707</v>
      </c>
      <c r="U942" s="199">
        <v>-83.21033079</v>
      </c>
      <c r="V942" s="191" t="s">
        <v>4300</v>
      </c>
      <c r="W942" s="192" t="s">
        <v>19</v>
      </c>
      <c r="X942" s="192" t="s">
        <v>805</v>
      </c>
      <c r="Y942" s="192" t="s">
        <v>19</v>
      </c>
      <c r="Z942" s="192" t="s">
        <v>879</v>
      </c>
      <c r="AA942" s="192" t="s">
        <v>880</v>
      </c>
      <c r="AB942" s="193">
        <v>4.03</v>
      </c>
      <c r="AC942" s="192" t="s">
        <v>16</v>
      </c>
      <c r="AD942" s="193"/>
      <c r="AE942" s="192" t="s">
        <v>16</v>
      </c>
      <c r="AF942" s="193">
        <v>5.0</v>
      </c>
      <c r="AG942" s="192" t="s">
        <v>19</v>
      </c>
      <c r="AH942" s="193">
        <v>24.07</v>
      </c>
      <c r="AI942" s="192" t="s">
        <v>19</v>
      </c>
      <c r="AJ942" s="192" t="s">
        <v>19</v>
      </c>
      <c r="AK942" s="192"/>
      <c r="AL942" s="192" t="s">
        <v>19</v>
      </c>
      <c r="AM942" s="162" t="s">
        <v>19</v>
      </c>
      <c r="AN942" s="162" t="s">
        <v>19</v>
      </c>
      <c r="AO942" s="154">
        <v>8.17</v>
      </c>
      <c r="AP942" s="162" t="s">
        <v>19</v>
      </c>
      <c r="AQ942" s="162" t="s">
        <v>19</v>
      </c>
      <c r="AR942" s="162" t="s">
        <v>19</v>
      </c>
      <c r="AS942" s="162" t="s">
        <v>19</v>
      </c>
      <c r="AT942" s="162" t="s">
        <v>19</v>
      </c>
      <c r="AU942" s="162" t="s">
        <v>19</v>
      </c>
      <c r="AV942" s="162" t="s">
        <v>19</v>
      </c>
      <c r="AW942" s="162" t="s">
        <v>19</v>
      </c>
      <c r="AX942" s="154">
        <v>3.68</v>
      </c>
      <c r="AY942" s="162" t="s">
        <v>19</v>
      </c>
      <c r="AZ942" s="162" t="s">
        <v>19</v>
      </c>
      <c r="BA942" s="162" t="s">
        <v>19</v>
      </c>
      <c r="BB942" s="162" t="s">
        <v>19</v>
      </c>
      <c r="BC942" s="162" t="s">
        <v>19</v>
      </c>
      <c r="BD942" s="192"/>
      <c r="BE942" s="192" t="s">
        <v>19</v>
      </c>
      <c r="BF942" s="192" t="s">
        <v>19</v>
      </c>
      <c r="BG942" s="192" t="s">
        <v>19</v>
      </c>
      <c r="BH942" s="192" t="s">
        <v>19</v>
      </c>
      <c r="BI942" s="192" t="s">
        <v>19</v>
      </c>
      <c r="BJ942" s="192"/>
      <c r="BK942" s="192" t="s">
        <v>19</v>
      </c>
      <c r="BL942" s="192" t="s">
        <v>19</v>
      </c>
      <c r="BM942" s="192" t="s">
        <v>19</v>
      </c>
      <c r="BN942" s="192" t="s">
        <v>19</v>
      </c>
      <c r="BO942" s="192" t="s">
        <v>19</v>
      </c>
      <c r="BP942" s="194"/>
      <c r="BQ942" s="192" t="s">
        <v>19</v>
      </c>
      <c r="BR942" s="192" t="s">
        <v>19</v>
      </c>
      <c r="BS942" s="192" t="s">
        <v>3276</v>
      </c>
      <c r="BT942" s="192" t="s">
        <v>19</v>
      </c>
      <c r="BU942" s="195" t="b">
        <v>0</v>
      </c>
      <c r="BV942" s="195" t="b">
        <v>0</v>
      </c>
      <c r="BW942" s="195" t="b">
        <v>0</v>
      </c>
      <c r="BX942" s="193">
        <v>689.0</v>
      </c>
      <c r="BY942" s="197">
        <v>0.03142361111111111</v>
      </c>
      <c r="BZ942" s="193">
        <v>122885.0</v>
      </c>
      <c r="CA942" s="193">
        <v>133.0</v>
      </c>
      <c r="CB942" s="192" t="s">
        <v>19</v>
      </c>
      <c r="CJ942" s="192"/>
      <c r="CK942" s="192"/>
      <c r="CL942" s="193">
        <v>0.0</v>
      </c>
      <c r="CM942" s="192"/>
      <c r="CN942" s="192"/>
      <c r="CO942" s="192"/>
      <c r="CP942" s="192"/>
      <c r="CQ942" s="192"/>
      <c r="CR942" s="192"/>
      <c r="CS942" s="192"/>
      <c r="CT942" s="192" t="s">
        <v>3286</v>
      </c>
    </row>
    <row r="943">
      <c r="A943" s="7" t="s">
        <v>4317</v>
      </c>
      <c r="B943" s="132" t="b">
        <v>1</v>
      </c>
      <c r="C943" s="162"/>
      <c r="D943" s="163" t="s">
        <v>4318</v>
      </c>
      <c r="E943" s="67" t="s">
        <v>350</v>
      </c>
      <c r="F943" s="133" t="s">
        <v>3266</v>
      </c>
      <c r="G943" s="162" t="s">
        <v>4319</v>
      </c>
      <c r="H943" s="162" t="s">
        <v>4320</v>
      </c>
      <c r="I943" s="7"/>
      <c r="J943" s="7"/>
      <c r="K943" s="7" t="s">
        <v>19</v>
      </c>
      <c r="L943" s="7" t="s">
        <v>19</v>
      </c>
      <c r="M943" s="7" t="s">
        <v>799</v>
      </c>
      <c r="N943" s="7" t="str">
        <f t="shared" si="5"/>
        <v>FALSE</v>
      </c>
      <c r="O943" s="162" t="s">
        <v>488</v>
      </c>
      <c r="P943" s="162" t="s">
        <v>3269</v>
      </c>
      <c r="Q943" s="162" t="s">
        <v>1823</v>
      </c>
      <c r="R943" s="162" t="s">
        <v>559</v>
      </c>
      <c r="S943" s="162" t="s">
        <v>1588</v>
      </c>
      <c r="T943" s="198">
        <v>41.90529447</v>
      </c>
      <c r="U943" s="199">
        <v>-83.22446088</v>
      </c>
      <c r="V943" s="191" t="s">
        <v>4321</v>
      </c>
      <c r="W943" s="192" t="s">
        <v>19</v>
      </c>
      <c r="X943" s="192" t="s">
        <v>805</v>
      </c>
      <c r="Y943" s="192" t="s">
        <v>19</v>
      </c>
      <c r="Z943" s="192" t="s">
        <v>879</v>
      </c>
      <c r="AA943" s="192" t="s">
        <v>880</v>
      </c>
      <c r="AB943" s="193">
        <v>3.94</v>
      </c>
      <c r="AC943" s="192" t="s">
        <v>16</v>
      </c>
      <c r="AD943" s="193"/>
      <c r="AE943" s="193">
        <v>5.0</v>
      </c>
      <c r="AF943" s="193">
        <v>0.22</v>
      </c>
      <c r="AG943" s="192" t="s">
        <v>19</v>
      </c>
      <c r="AH943" s="193">
        <v>24.31</v>
      </c>
      <c r="AI943" s="192" t="s">
        <v>19</v>
      </c>
      <c r="AJ943" s="192" t="s">
        <v>19</v>
      </c>
      <c r="AK943" s="192"/>
      <c r="AL943" s="192" t="s">
        <v>19</v>
      </c>
      <c r="AM943" s="162" t="s">
        <v>19</v>
      </c>
      <c r="AN943" s="162" t="s">
        <v>19</v>
      </c>
      <c r="AO943" s="154">
        <v>8.05</v>
      </c>
      <c r="AP943" s="162" t="s">
        <v>19</v>
      </c>
      <c r="AQ943" s="162" t="s">
        <v>19</v>
      </c>
      <c r="AR943" s="162" t="s">
        <v>19</v>
      </c>
      <c r="AS943" s="162" t="s">
        <v>19</v>
      </c>
      <c r="AT943" s="162" t="s">
        <v>19</v>
      </c>
      <c r="AU943" s="162" t="s">
        <v>19</v>
      </c>
      <c r="AV943" s="162" t="s">
        <v>19</v>
      </c>
      <c r="AW943" s="162" t="s">
        <v>19</v>
      </c>
      <c r="AX943" s="154">
        <v>2.24</v>
      </c>
      <c r="AY943" s="162" t="s">
        <v>19</v>
      </c>
      <c r="AZ943" s="162" t="s">
        <v>19</v>
      </c>
      <c r="BA943" s="162" t="s">
        <v>19</v>
      </c>
      <c r="BB943" s="162" t="s">
        <v>19</v>
      </c>
      <c r="BC943" s="162" t="s">
        <v>19</v>
      </c>
      <c r="BD943" s="192"/>
      <c r="BE943" s="192" t="s">
        <v>19</v>
      </c>
      <c r="BF943" s="192" t="s">
        <v>19</v>
      </c>
      <c r="BG943" s="192" t="s">
        <v>19</v>
      </c>
      <c r="BH943" s="192" t="s">
        <v>19</v>
      </c>
      <c r="BI943" s="192" t="s">
        <v>19</v>
      </c>
      <c r="BJ943" s="192"/>
      <c r="BK943" s="192" t="s">
        <v>19</v>
      </c>
      <c r="BL943" s="192" t="s">
        <v>19</v>
      </c>
      <c r="BM943" s="192" t="s">
        <v>19</v>
      </c>
      <c r="BN943" s="192" t="s">
        <v>19</v>
      </c>
      <c r="BO943" s="192" t="s">
        <v>19</v>
      </c>
      <c r="BP943" s="194"/>
      <c r="BQ943" s="192" t="s">
        <v>19</v>
      </c>
      <c r="BR943" s="192" t="s">
        <v>19</v>
      </c>
      <c r="BS943" s="192" t="s">
        <v>3276</v>
      </c>
      <c r="BT943" s="192" t="s">
        <v>19</v>
      </c>
      <c r="BU943" s="195" t="b">
        <v>0</v>
      </c>
      <c r="BV943" s="195" t="b">
        <v>0</v>
      </c>
      <c r="BW943" s="195" t="b">
        <v>0</v>
      </c>
      <c r="BX943" s="193">
        <v>738.0</v>
      </c>
      <c r="BY943" s="197">
        <v>0.03325231481481482</v>
      </c>
      <c r="BZ943" s="192" t="s">
        <v>19</v>
      </c>
      <c r="CA943" s="192" t="s">
        <v>19</v>
      </c>
      <c r="CB943" s="192" t="s">
        <v>19</v>
      </c>
      <c r="CJ943" s="192"/>
      <c r="CK943" s="192"/>
      <c r="CL943" s="193">
        <v>390.41</v>
      </c>
      <c r="CM943" s="192"/>
      <c r="CN943" s="192"/>
      <c r="CO943" s="192"/>
      <c r="CP943" s="192"/>
      <c r="CQ943" s="192"/>
      <c r="CR943" s="192"/>
      <c r="CS943" s="192"/>
      <c r="CT943" s="192" t="s">
        <v>3270</v>
      </c>
    </row>
    <row r="944">
      <c r="A944" s="7" t="s">
        <v>4322</v>
      </c>
      <c r="B944" s="132" t="b">
        <v>1</v>
      </c>
      <c r="C944" s="162"/>
      <c r="D944" s="163" t="s">
        <v>4323</v>
      </c>
      <c r="E944" s="67" t="s">
        <v>350</v>
      </c>
      <c r="F944" s="133" t="s">
        <v>3266</v>
      </c>
      <c r="G944" s="162" t="s">
        <v>4324</v>
      </c>
      <c r="H944" s="162" t="s">
        <v>4325</v>
      </c>
      <c r="I944" s="7"/>
      <c r="J944" s="7"/>
      <c r="K944" s="7" t="s">
        <v>19</v>
      </c>
      <c r="L944" s="7" t="s">
        <v>19</v>
      </c>
      <c r="M944" s="7" t="s">
        <v>799</v>
      </c>
      <c r="N944" s="7" t="str">
        <f t="shared" si="5"/>
        <v>FALSE</v>
      </c>
      <c r="O944" s="162" t="s">
        <v>3291</v>
      </c>
      <c r="P944" s="162" t="s">
        <v>3292</v>
      </c>
      <c r="Q944" s="162" t="s">
        <v>3293</v>
      </c>
      <c r="R944" s="162" t="s">
        <v>559</v>
      </c>
      <c r="S944" s="162" t="s">
        <v>1588</v>
      </c>
      <c r="T944" s="198">
        <v>41.90529447</v>
      </c>
      <c r="U944" s="199">
        <v>-83.22446088</v>
      </c>
      <c r="V944" s="191" t="s">
        <v>4321</v>
      </c>
      <c r="W944" s="192" t="s">
        <v>19</v>
      </c>
      <c r="X944" s="192" t="s">
        <v>805</v>
      </c>
      <c r="Y944" s="192" t="s">
        <v>19</v>
      </c>
      <c r="Z944" s="192" t="s">
        <v>879</v>
      </c>
      <c r="AA944" s="192" t="s">
        <v>880</v>
      </c>
      <c r="AB944" s="193">
        <v>3.94</v>
      </c>
      <c r="AC944" s="192" t="s">
        <v>16</v>
      </c>
      <c r="AD944" s="193"/>
      <c r="AE944" s="193">
        <v>5.0</v>
      </c>
      <c r="AF944" s="193">
        <v>0.22</v>
      </c>
      <c r="AG944" s="192" t="s">
        <v>19</v>
      </c>
      <c r="AH944" s="193">
        <v>24.31</v>
      </c>
      <c r="AI944" s="192" t="s">
        <v>19</v>
      </c>
      <c r="AJ944" s="192" t="s">
        <v>19</v>
      </c>
      <c r="AK944" s="192"/>
      <c r="AL944" s="192" t="s">
        <v>19</v>
      </c>
      <c r="AM944" s="162" t="s">
        <v>19</v>
      </c>
      <c r="AN944" s="162" t="s">
        <v>19</v>
      </c>
      <c r="AO944" s="154">
        <v>8.05</v>
      </c>
      <c r="AP944" s="162" t="s">
        <v>19</v>
      </c>
      <c r="AQ944" s="162" t="s">
        <v>19</v>
      </c>
      <c r="AR944" s="162" t="s">
        <v>19</v>
      </c>
      <c r="AS944" s="162" t="s">
        <v>19</v>
      </c>
      <c r="AT944" s="162" t="s">
        <v>19</v>
      </c>
      <c r="AU944" s="162" t="s">
        <v>19</v>
      </c>
      <c r="AV944" s="162" t="s">
        <v>19</v>
      </c>
      <c r="AW944" s="162" t="s">
        <v>19</v>
      </c>
      <c r="AX944" s="154">
        <v>2.24</v>
      </c>
      <c r="AY944" s="162" t="s">
        <v>19</v>
      </c>
      <c r="AZ944" s="162" t="s">
        <v>19</v>
      </c>
      <c r="BA944" s="162" t="s">
        <v>19</v>
      </c>
      <c r="BB944" s="162" t="s">
        <v>19</v>
      </c>
      <c r="BC944" s="162" t="s">
        <v>19</v>
      </c>
      <c r="BD944" s="192"/>
      <c r="BE944" s="192" t="s">
        <v>19</v>
      </c>
      <c r="BF944" s="192" t="s">
        <v>19</v>
      </c>
      <c r="BG944" s="192" t="s">
        <v>19</v>
      </c>
      <c r="BH944" s="192" t="s">
        <v>19</v>
      </c>
      <c r="BI944" s="192" t="s">
        <v>19</v>
      </c>
      <c r="BJ944" s="192"/>
      <c r="BK944" s="192" t="s">
        <v>19</v>
      </c>
      <c r="BL944" s="192" t="s">
        <v>19</v>
      </c>
      <c r="BM944" s="192" t="s">
        <v>19</v>
      </c>
      <c r="BN944" s="192" t="s">
        <v>19</v>
      </c>
      <c r="BO944" s="192" t="s">
        <v>19</v>
      </c>
      <c r="BP944" s="194"/>
      <c r="BQ944" s="192" t="s">
        <v>19</v>
      </c>
      <c r="BR944" s="192" t="s">
        <v>19</v>
      </c>
      <c r="BS944" s="192" t="s">
        <v>3276</v>
      </c>
      <c r="BT944" s="192" t="s">
        <v>19</v>
      </c>
      <c r="BU944" s="195" t="b">
        <v>0</v>
      </c>
      <c r="BV944" s="195" t="b">
        <v>0</v>
      </c>
      <c r="BW944" s="195" t="b">
        <v>0</v>
      </c>
      <c r="BX944" s="193">
        <v>738.0</v>
      </c>
      <c r="BY944" s="197">
        <v>0.03325231481481482</v>
      </c>
      <c r="BZ944" s="192" t="s">
        <v>19</v>
      </c>
      <c r="CA944" s="192" t="s">
        <v>19</v>
      </c>
      <c r="CB944" s="192" t="s">
        <v>19</v>
      </c>
      <c r="CJ944" s="192"/>
      <c r="CK944" s="192"/>
      <c r="CL944" s="193">
        <v>390.41</v>
      </c>
      <c r="CM944" s="192"/>
      <c r="CN944" s="192"/>
      <c r="CO944" s="192"/>
      <c r="CP944" s="192"/>
      <c r="CQ944" s="192"/>
      <c r="CR944" s="192"/>
      <c r="CS944" s="192"/>
      <c r="CT944" s="192" t="s">
        <v>3294</v>
      </c>
    </row>
    <row r="945">
      <c r="A945" s="7" t="s">
        <v>4326</v>
      </c>
      <c r="B945" s="132" t="b">
        <v>1</v>
      </c>
      <c r="C945" s="162"/>
      <c r="D945" s="163" t="s">
        <v>4327</v>
      </c>
      <c r="E945" s="67" t="s">
        <v>350</v>
      </c>
      <c r="F945" s="133" t="s">
        <v>3266</v>
      </c>
      <c r="G945" s="162" t="s">
        <v>4328</v>
      </c>
      <c r="H945" s="162" t="s">
        <v>4329</v>
      </c>
      <c r="I945" s="7"/>
      <c r="J945" s="7"/>
      <c r="K945" s="7" t="s">
        <v>19</v>
      </c>
      <c r="L945" s="7" t="s">
        <v>19</v>
      </c>
      <c r="M945" s="7" t="s">
        <v>560</v>
      </c>
      <c r="N945" s="7" t="str">
        <f t="shared" si="5"/>
        <v>FALSE</v>
      </c>
      <c r="O945" s="162" t="s">
        <v>16</v>
      </c>
      <c r="P945" s="162" t="s">
        <v>16</v>
      </c>
      <c r="Q945" s="162" t="s">
        <v>16</v>
      </c>
      <c r="R945" s="162" t="s">
        <v>559</v>
      </c>
      <c r="S945" s="162" t="s">
        <v>1588</v>
      </c>
      <c r="T945" s="198">
        <v>41.90529447</v>
      </c>
      <c r="U945" s="199">
        <v>-83.22446088</v>
      </c>
      <c r="V945" s="191" t="s">
        <v>4321</v>
      </c>
      <c r="W945" s="192" t="s">
        <v>19</v>
      </c>
      <c r="X945" s="192" t="s">
        <v>805</v>
      </c>
      <c r="Y945" s="192" t="s">
        <v>19</v>
      </c>
      <c r="Z945" s="192" t="s">
        <v>879</v>
      </c>
      <c r="AA945" s="192" t="s">
        <v>880</v>
      </c>
      <c r="AB945" s="193">
        <v>3.94</v>
      </c>
      <c r="AC945" s="192" t="s">
        <v>16</v>
      </c>
      <c r="AD945" s="193"/>
      <c r="AE945" s="193">
        <v>5.0</v>
      </c>
      <c r="AF945" s="193">
        <v>0.22</v>
      </c>
      <c r="AG945" s="192" t="s">
        <v>19</v>
      </c>
      <c r="AH945" s="193">
        <v>24.31</v>
      </c>
      <c r="AI945" s="192" t="s">
        <v>19</v>
      </c>
      <c r="AJ945" s="192" t="s">
        <v>19</v>
      </c>
      <c r="AK945" s="192"/>
      <c r="AL945" s="192" t="s">
        <v>19</v>
      </c>
      <c r="AM945" s="162" t="s">
        <v>19</v>
      </c>
      <c r="AN945" s="162" t="s">
        <v>19</v>
      </c>
      <c r="AO945" s="154">
        <v>8.05</v>
      </c>
      <c r="AP945" s="162" t="s">
        <v>19</v>
      </c>
      <c r="AQ945" s="162" t="s">
        <v>19</v>
      </c>
      <c r="AR945" s="162" t="s">
        <v>19</v>
      </c>
      <c r="AS945" s="162" t="s">
        <v>19</v>
      </c>
      <c r="AT945" s="162" t="s">
        <v>19</v>
      </c>
      <c r="AU945" s="162" t="s">
        <v>19</v>
      </c>
      <c r="AV945" s="162" t="s">
        <v>19</v>
      </c>
      <c r="AW945" s="162" t="s">
        <v>19</v>
      </c>
      <c r="AX945" s="154">
        <v>2.24</v>
      </c>
      <c r="AY945" s="162" t="s">
        <v>19</v>
      </c>
      <c r="AZ945" s="162" t="s">
        <v>19</v>
      </c>
      <c r="BA945" s="162" t="s">
        <v>19</v>
      </c>
      <c r="BB945" s="162" t="s">
        <v>19</v>
      </c>
      <c r="BC945" s="162" t="s">
        <v>19</v>
      </c>
      <c r="BD945" s="192"/>
      <c r="BE945" s="192" t="s">
        <v>19</v>
      </c>
      <c r="BF945" s="192" t="s">
        <v>19</v>
      </c>
      <c r="BG945" s="192" t="s">
        <v>19</v>
      </c>
      <c r="BH945" s="192" t="s">
        <v>19</v>
      </c>
      <c r="BI945" s="192" t="s">
        <v>19</v>
      </c>
      <c r="BJ945" s="192"/>
      <c r="BK945" s="192" t="s">
        <v>19</v>
      </c>
      <c r="BL945" s="192" t="s">
        <v>19</v>
      </c>
      <c r="BM945" s="192" t="s">
        <v>19</v>
      </c>
      <c r="BN945" s="192" t="s">
        <v>19</v>
      </c>
      <c r="BO945" s="192" t="s">
        <v>19</v>
      </c>
      <c r="BP945" s="194"/>
      <c r="BQ945" s="192" t="s">
        <v>19</v>
      </c>
      <c r="BR945" s="192" t="s">
        <v>19</v>
      </c>
      <c r="BS945" s="192" t="s">
        <v>3276</v>
      </c>
      <c r="BT945" s="192" t="s">
        <v>19</v>
      </c>
      <c r="BU945" s="195" t="b">
        <v>0</v>
      </c>
      <c r="BV945" s="195" t="b">
        <v>0</v>
      </c>
      <c r="BW945" s="195" t="b">
        <v>0</v>
      </c>
      <c r="BX945" s="193">
        <v>738.0</v>
      </c>
      <c r="BY945" s="197">
        <v>0.03325231481481482</v>
      </c>
      <c r="BZ945" s="192" t="s">
        <v>19</v>
      </c>
      <c r="CA945" s="192" t="s">
        <v>19</v>
      </c>
      <c r="CB945" s="192" t="s">
        <v>19</v>
      </c>
      <c r="CJ945" s="192"/>
      <c r="CK945" s="192"/>
      <c r="CL945" s="193">
        <v>390.41</v>
      </c>
      <c r="CM945" s="192"/>
      <c r="CN945" s="192"/>
      <c r="CO945" s="192"/>
      <c r="CP945" s="192"/>
      <c r="CQ945" s="192"/>
      <c r="CR945" s="192"/>
      <c r="CS945" s="192"/>
      <c r="CT945" s="192" t="s">
        <v>3286</v>
      </c>
    </row>
    <row r="946">
      <c r="A946" s="7" t="s">
        <v>4330</v>
      </c>
      <c r="B946" s="132" t="b">
        <v>1</v>
      </c>
      <c r="C946" s="162"/>
      <c r="D946" s="163" t="s">
        <v>4331</v>
      </c>
      <c r="E946" s="67" t="s">
        <v>350</v>
      </c>
      <c r="F946" s="133" t="s">
        <v>3266</v>
      </c>
      <c r="G946" s="162" t="s">
        <v>4332</v>
      </c>
      <c r="H946" s="162" t="s">
        <v>4333</v>
      </c>
      <c r="I946" s="7"/>
      <c r="J946" s="7"/>
      <c r="K946" s="7" t="s">
        <v>19</v>
      </c>
      <c r="L946" s="7" t="s">
        <v>19</v>
      </c>
      <c r="M946" s="7" t="s">
        <v>799</v>
      </c>
      <c r="N946" s="7" t="str">
        <f t="shared" si="5"/>
        <v>FALSE</v>
      </c>
      <c r="O946" s="162" t="s">
        <v>488</v>
      </c>
      <c r="P946" s="162" t="s">
        <v>3269</v>
      </c>
      <c r="Q946" s="162" t="s">
        <v>1823</v>
      </c>
      <c r="R946" s="162" t="s">
        <v>559</v>
      </c>
      <c r="S946" s="162" t="s">
        <v>1588</v>
      </c>
      <c r="T946" s="198">
        <v>41.90529447</v>
      </c>
      <c r="U946" s="199">
        <v>-83.22446088</v>
      </c>
      <c r="V946" s="191" t="s">
        <v>4321</v>
      </c>
      <c r="W946" s="192" t="s">
        <v>19</v>
      </c>
      <c r="X946" s="192" t="s">
        <v>805</v>
      </c>
      <c r="Y946" s="192" t="s">
        <v>19</v>
      </c>
      <c r="Z946" s="192" t="s">
        <v>879</v>
      </c>
      <c r="AA946" s="192" t="s">
        <v>880</v>
      </c>
      <c r="AB946" s="193">
        <v>3.94</v>
      </c>
      <c r="AC946" s="192" t="s">
        <v>16</v>
      </c>
      <c r="AD946" s="193"/>
      <c r="AE946" s="192" t="s">
        <v>16</v>
      </c>
      <c r="AF946" s="193">
        <v>5.0</v>
      </c>
      <c r="AG946" s="192" t="s">
        <v>19</v>
      </c>
      <c r="AH946" s="193">
        <v>24.31</v>
      </c>
      <c r="AI946" s="192" t="s">
        <v>19</v>
      </c>
      <c r="AJ946" s="192" t="s">
        <v>19</v>
      </c>
      <c r="AK946" s="192"/>
      <c r="AL946" s="192" t="s">
        <v>19</v>
      </c>
      <c r="AM946" s="162" t="s">
        <v>19</v>
      </c>
      <c r="AN946" s="162" t="s">
        <v>19</v>
      </c>
      <c r="AO946" s="154">
        <v>8.05</v>
      </c>
      <c r="AP946" s="162" t="s">
        <v>19</v>
      </c>
      <c r="AQ946" s="162" t="s">
        <v>19</v>
      </c>
      <c r="AR946" s="162" t="s">
        <v>19</v>
      </c>
      <c r="AS946" s="162" t="s">
        <v>19</v>
      </c>
      <c r="AT946" s="162" t="s">
        <v>19</v>
      </c>
      <c r="AU946" s="162" t="s">
        <v>19</v>
      </c>
      <c r="AV946" s="162" t="s">
        <v>19</v>
      </c>
      <c r="AW946" s="162" t="s">
        <v>19</v>
      </c>
      <c r="AX946" s="154">
        <v>2.24</v>
      </c>
      <c r="AY946" s="162" t="s">
        <v>19</v>
      </c>
      <c r="AZ946" s="162" t="s">
        <v>19</v>
      </c>
      <c r="BA946" s="162" t="s">
        <v>19</v>
      </c>
      <c r="BB946" s="162" t="s">
        <v>19</v>
      </c>
      <c r="BC946" s="162" t="s">
        <v>19</v>
      </c>
      <c r="BD946" s="192"/>
      <c r="BE946" s="192" t="s">
        <v>19</v>
      </c>
      <c r="BF946" s="192" t="s">
        <v>19</v>
      </c>
      <c r="BG946" s="192" t="s">
        <v>19</v>
      </c>
      <c r="BH946" s="192" t="s">
        <v>19</v>
      </c>
      <c r="BI946" s="192" t="s">
        <v>19</v>
      </c>
      <c r="BJ946" s="192"/>
      <c r="BK946" s="192" t="s">
        <v>19</v>
      </c>
      <c r="BL946" s="192" t="s">
        <v>19</v>
      </c>
      <c r="BM946" s="192" t="s">
        <v>19</v>
      </c>
      <c r="BN946" s="192" t="s">
        <v>19</v>
      </c>
      <c r="BO946" s="192" t="s">
        <v>19</v>
      </c>
      <c r="BP946" s="194"/>
      <c r="BQ946" s="192" t="s">
        <v>19</v>
      </c>
      <c r="BR946" s="192" t="s">
        <v>19</v>
      </c>
      <c r="BS946" s="192" t="s">
        <v>3276</v>
      </c>
      <c r="BT946" s="192" t="s">
        <v>19</v>
      </c>
      <c r="BU946" s="195" t="b">
        <v>0</v>
      </c>
      <c r="BV946" s="195" t="b">
        <v>0</v>
      </c>
      <c r="BW946" s="195" t="b">
        <v>0</v>
      </c>
      <c r="BX946" s="193">
        <v>738.0</v>
      </c>
      <c r="BY946" s="197">
        <v>0.03325231481481482</v>
      </c>
      <c r="BZ946" s="193">
        <v>149676.0</v>
      </c>
      <c r="CA946" s="193">
        <v>1054.0</v>
      </c>
      <c r="CB946" s="192" t="s">
        <v>19</v>
      </c>
      <c r="CJ946" s="192"/>
      <c r="CK946" s="192"/>
      <c r="CL946" s="193">
        <v>390.41</v>
      </c>
      <c r="CM946" s="192"/>
      <c r="CN946" s="192"/>
      <c r="CO946" s="192"/>
      <c r="CP946" s="192"/>
      <c r="CQ946" s="192"/>
      <c r="CR946" s="192"/>
      <c r="CS946" s="192"/>
      <c r="CT946" s="192" t="s">
        <v>3270</v>
      </c>
    </row>
    <row r="947">
      <c r="A947" s="7" t="s">
        <v>4334</v>
      </c>
      <c r="B947" s="132" t="b">
        <v>1</v>
      </c>
      <c r="C947" s="162"/>
      <c r="D947" s="163" t="s">
        <v>4335</v>
      </c>
      <c r="E947" s="67" t="s">
        <v>350</v>
      </c>
      <c r="F947" s="133" t="s">
        <v>3266</v>
      </c>
      <c r="G947" s="162" t="s">
        <v>4336</v>
      </c>
      <c r="H947" s="162" t="s">
        <v>4337</v>
      </c>
      <c r="I947" s="7"/>
      <c r="J947" s="7"/>
      <c r="K947" s="7" t="s">
        <v>19</v>
      </c>
      <c r="L947" s="7" t="s">
        <v>19</v>
      </c>
      <c r="M947" s="7" t="s">
        <v>799</v>
      </c>
      <c r="N947" s="7" t="str">
        <f t="shared" si="5"/>
        <v>FALSE</v>
      </c>
      <c r="O947" s="162" t="s">
        <v>3291</v>
      </c>
      <c r="P947" s="162" t="s">
        <v>3292</v>
      </c>
      <c r="Q947" s="162" t="s">
        <v>3293</v>
      </c>
      <c r="R947" s="162" t="s">
        <v>559</v>
      </c>
      <c r="S947" s="162" t="s">
        <v>1588</v>
      </c>
      <c r="T947" s="198">
        <v>41.90529447</v>
      </c>
      <c r="U947" s="199">
        <v>-83.22446088</v>
      </c>
      <c r="V947" s="191" t="s">
        <v>4321</v>
      </c>
      <c r="W947" s="192" t="s">
        <v>19</v>
      </c>
      <c r="X947" s="192" t="s">
        <v>805</v>
      </c>
      <c r="Y947" s="192" t="s">
        <v>19</v>
      </c>
      <c r="Z947" s="192" t="s">
        <v>879</v>
      </c>
      <c r="AA947" s="192" t="s">
        <v>880</v>
      </c>
      <c r="AB947" s="193">
        <v>3.94</v>
      </c>
      <c r="AC947" s="192" t="s">
        <v>16</v>
      </c>
      <c r="AD947" s="193"/>
      <c r="AE947" s="192" t="s">
        <v>16</v>
      </c>
      <c r="AF947" s="193">
        <v>5.0</v>
      </c>
      <c r="AG947" s="192" t="s">
        <v>19</v>
      </c>
      <c r="AH947" s="193">
        <v>24.31</v>
      </c>
      <c r="AI947" s="192" t="s">
        <v>19</v>
      </c>
      <c r="AJ947" s="192" t="s">
        <v>19</v>
      </c>
      <c r="AK947" s="192"/>
      <c r="AL947" s="192" t="s">
        <v>19</v>
      </c>
      <c r="AM947" s="162" t="s">
        <v>19</v>
      </c>
      <c r="AN947" s="162" t="s">
        <v>19</v>
      </c>
      <c r="AO947" s="154">
        <v>8.05</v>
      </c>
      <c r="AP947" s="162" t="s">
        <v>19</v>
      </c>
      <c r="AQ947" s="162" t="s">
        <v>19</v>
      </c>
      <c r="AR947" s="162" t="s">
        <v>19</v>
      </c>
      <c r="AS947" s="162" t="s">
        <v>19</v>
      </c>
      <c r="AT947" s="162" t="s">
        <v>19</v>
      </c>
      <c r="AU947" s="162" t="s">
        <v>19</v>
      </c>
      <c r="AV947" s="162" t="s">
        <v>19</v>
      </c>
      <c r="AW947" s="162" t="s">
        <v>19</v>
      </c>
      <c r="AX947" s="154">
        <v>2.24</v>
      </c>
      <c r="AY947" s="162" t="s">
        <v>19</v>
      </c>
      <c r="AZ947" s="162" t="s">
        <v>19</v>
      </c>
      <c r="BA947" s="162" t="s">
        <v>19</v>
      </c>
      <c r="BB947" s="162" t="s">
        <v>19</v>
      </c>
      <c r="BC947" s="162" t="s">
        <v>19</v>
      </c>
      <c r="BD947" s="192"/>
      <c r="BE947" s="192" t="s">
        <v>19</v>
      </c>
      <c r="BF947" s="192" t="s">
        <v>19</v>
      </c>
      <c r="BG947" s="192" t="s">
        <v>19</v>
      </c>
      <c r="BH947" s="192" t="s">
        <v>19</v>
      </c>
      <c r="BI947" s="192" t="s">
        <v>19</v>
      </c>
      <c r="BJ947" s="192"/>
      <c r="BK947" s="192" t="s">
        <v>19</v>
      </c>
      <c r="BL947" s="192" t="s">
        <v>19</v>
      </c>
      <c r="BM947" s="192" t="s">
        <v>19</v>
      </c>
      <c r="BN947" s="192" t="s">
        <v>19</v>
      </c>
      <c r="BO947" s="192" t="s">
        <v>19</v>
      </c>
      <c r="BP947" s="194"/>
      <c r="BQ947" s="192" t="s">
        <v>19</v>
      </c>
      <c r="BR947" s="192" t="s">
        <v>19</v>
      </c>
      <c r="BS947" s="192" t="s">
        <v>3276</v>
      </c>
      <c r="BT947" s="192" t="s">
        <v>19</v>
      </c>
      <c r="BU947" s="195" t="b">
        <v>0</v>
      </c>
      <c r="BV947" s="195" t="b">
        <v>0</v>
      </c>
      <c r="BW947" s="195" t="b">
        <v>0</v>
      </c>
      <c r="BX947" s="193">
        <v>738.0</v>
      </c>
      <c r="BY947" s="197">
        <v>0.03325231481481482</v>
      </c>
      <c r="BZ947" s="193">
        <v>149676.0</v>
      </c>
      <c r="CA947" s="193">
        <v>1054.0</v>
      </c>
      <c r="CB947" s="192" t="s">
        <v>19</v>
      </c>
      <c r="CJ947" s="192"/>
      <c r="CK947" s="192"/>
      <c r="CL947" s="193">
        <v>390.41</v>
      </c>
      <c r="CM947" s="192"/>
      <c r="CN947" s="192"/>
      <c r="CO947" s="192"/>
      <c r="CP947" s="192"/>
      <c r="CQ947" s="192"/>
      <c r="CR947" s="192"/>
      <c r="CS947" s="192"/>
      <c r="CT947" s="192" t="s">
        <v>3294</v>
      </c>
    </row>
    <row r="948">
      <c r="A948" s="7" t="s">
        <v>4338</v>
      </c>
      <c r="B948" s="132" t="b">
        <v>1</v>
      </c>
      <c r="C948" s="162"/>
      <c r="D948" s="163" t="s">
        <v>4339</v>
      </c>
      <c r="E948" s="67" t="s">
        <v>350</v>
      </c>
      <c r="F948" s="133" t="s">
        <v>3266</v>
      </c>
      <c r="G948" s="162" t="s">
        <v>4340</v>
      </c>
      <c r="H948" s="162" t="s">
        <v>4341</v>
      </c>
      <c r="I948" s="7"/>
      <c r="J948" s="7"/>
      <c r="K948" s="7" t="s">
        <v>19</v>
      </c>
      <c r="L948" s="7" t="s">
        <v>19</v>
      </c>
      <c r="M948" s="7" t="s">
        <v>560</v>
      </c>
      <c r="N948" s="7" t="str">
        <f t="shared" si="5"/>
        <v>FALSE</v>
      </c>
      <c r="O948" s="162" t="s">
        <v>16</v>
      </c>
      <c r="P948" s="162" t="s">
        <v>16</v>
      </c>
      <c r="Q948" s="162" t="s">
        <v>16</v>
      </c>
      <c r="R948" s="162" t="s">
        <v>559</v>
      </c>
      <c r="S948" s="162" t="s">
        <v>1588</v>
      </c>
      <c r="T948" s="198">
        <v>41.90529447</v>
      </c>
      <c r="U948" s="199">
        <v>-83.22446088</v>
      </c>
      <c r="V948" s="191" t="s">
        <v>4321</v>
      </c>
      <c r="W948" s="192" t="s">
        <v>19</v>
      </c>
      <c r="X948" s="192" t="s">
        <v>805</v>
      </c>
      <c r="Y948" s="192" t="s">
        <v>19</v>
      </c>
      <c r="Z948" s="192" t="s">
        <v>879</v>
      </c>
      <c r="AA948" s="192" t="s">
        <v>880</v>
      </c>
      <c r="AB948" s="193">
        <v>3.94</v>
      </c>
      <c r="AC948" s="192" t="s">
        <v>16</v>
      </c>
      <c r="AD948" s="193"/>
      <c r="AE948" s="192" t="s">
        <v>16</v>
      </c>
      <c r="AF948" s="193">
        <v>5.0</v>
      </c>
      <c r="AG948" s="192" t="s">
        <v>19</v>
      </c>
      <c r="AH948" s="193">
        <v>24.31</v>
      </c>
      <c r="AI948" s="192" t="s">
        <v>19</v>
      </c>
      <c r="AJ948" s="192" t="s">
        <v>19</v>
      </c>
      <c r="AK948" s="192"/>
      <c r="AL948" s="192" t="s">
        <v>19</v>
      </c>
      <c r="AM948" s="162" t="s">
        <v>19</v>
      </c>
      <c r="AN948" s="162" t="s">
        <v>19</v>
      </c>
      <c r="AO948" s="154">
        <v>8.05</v>
      </c>
      <c r="AP948" s="162" t="s">
        <v>19</v>
      </c>
      <c r="AQ948" s="162" t="s">
        <v>19</v>
      </c>
      <c r="AR948" s="162" t="s">
        <v>19</v>
      </c>
      <c r="AS948" s="162" t="s">
        <v>19</v>
      </c>
      <c r="AT948" s="162" t="s">
        <v>19</v>
      </c>
      <c r="AU948" s="162" t="s">
        <v>19</v>
      </c>
      <c r="AV948" s="162" t="s">
        <v>19</v>
      </c>
      <c r="AW948" s="162" t="s">
        <v>19</v>
      </c>
      <c r="AX948" s="154">
        <v>2.24</v>
      </c>
      <c r="AY948" s="162" t="s">
        <v>19</v>
      </c>
      <c r="AZ948" s="162" t="s">
        <v>19</v>
      </c>
      <c r="BA948" s="162" t="s">
        <v>19</v>
      </c>
      <c r="BB948" s="162" t="s">
        <v>19</v>
      </c>
      <c r="BC948" s="162" t="s">
        <v>19</v>
      </c>
      <c r="BD948" s="192"/>
      <c r="BE948" s="192" t="s">
        <v>19</v>
      </c>
      <c r="BF948" s="192" t="s">
        <v>19</v>
      </c>
      <c r="BG948" s="192" t="s">
        <v>19</v>
      </c>
      <c r="BH948" s="192" t="s">
        <v>19</v>
      </c>
      <c r="BI948" s="192" t="s">
        <v>19</v>
      </c>
      <c r="BJ948" s="192"/>
      <c r="BK948" s="192" t="s">
        <v>19</v>
      </c>
      <c r="BL948" s="192" t="s">
        <v>19</v>
      </c>
      <c r="BM948" s="192" t="s">
        <v>19</v>
      </c>
      <c r="BN948" s="192" t="s">
        <v>19</v>
      </c>
      <c r="BO948" s="192" t="s">
        <v>19</v>
      </c>
      <c r="BP948" s="194"/>
      <c r="BQ948" s="192" t="s">
        <v>19</v>
      </c>
      <c r="BR948" s="192" t="s">
        <v>19</v>
      </c>
      <c r="BS948" s="192" t="s">
        <v>3276</v>
      </c>
      <c r="BT948" s="192" t="s">
        <v>19</v>
      </c>
      <c r="BU948" s="195" t="b">
        <v>0</v>
      </c>
      <c r="BV948" s="195" t="b">
        <v>0</v>
      </c>
      <c r="BW948" s="195" t="b">
        <v>0</v>
      </c>
      <c r="BX948" s="193">
        <v>738.0</v>
      </c>
      <c r="BY948" s="197">
        <v>0.03325231481481482</v>
      </c>
      <c r="BZ948" s="193">
        <v>149676.0</v>
      </c>
      <c r="CA948" s="193">
        <v>1054.0</v>
      </c>
      <c r="CB948" s="192" t="s">
        <v>19</v>
      </c>
      <c r="CJ948" s="192"/>
      <c r="CK948" s="192"/>
      <c r="CL948" s="193">
        <v>390.41</v>
      </c>
      <c r="CM948" s="192"/>
      <c r="CN948" s="192"/>
      <c r="CO948" s="192"/>
      <c r="CP948" s="192"/>
      <c r="CQ948" s="192"/>
      <c r="CR948" s="192"/>
      <c r="CS948" s="192"/>
      <c r="CT948" s="192" t="s">
        <v>3286</v>
      </c>
    </row>
    <row r="949">
      <c r="A949" s="7" t="s">
        <v>4342</v>
      </c>
      <c r="B949" s="132" t="b">
        <v>1</v>
      </c>
      <c r="C949" s="162"/>
      <c r="D949" s="163" t="s">
        <v>4343</v>
      </c>
      <c r="E949" s="67" t="s">
        <v>350</v>
      </c>
      <c r="F949" s="133" t="s">
        <v>3266</v>
      </c>
      <c r="G949" s="162" t="s">
        <v>4344</v>
      </c>
      <c r="H949" s="162" t="s">
        <v>4345</v>
      </c>
      <c r="I949" s="7"/>
      <c r="J949" s="7"/>
      <c r="K949" s="7" t="s">
        <v>19</v>
      </c>
      <c r="L949" s="7" t="s">
        <v>19</v>
      </c>
      <c r="M949" s="7" t="s">
        <v>799</v>
      </c>
      <c r="N949" s="7" t="str">
        <f t="shared" si="5"/>
        <v>FALSE</v>
      </c>
      <c r="O949" s="162" t="s">
        <v>488</v>
      </c>
      <c r="P949" s="162" t="s">
        <v>3269</v>
      </c>
      <c r="Q949" s="162" t="s">
        <v>1823</v>
      </c>
      <c r="R949" s="162" t="s">
        <v>16</v>
      </c>
      <c r="S949" s="162" t="s">
        <v>16</v>
      </c>
      <c r="T949" s="189" t="s">
        <v>16</v>
      </c>
      <c r="U949" s="190" t="s">
        <v>16</v>
      </c>
      <c r="V949" s="191" t="s">
        <v>4346</v>
      </c>
      <c r="W949" s="192" t="s">
        <v>19</v>
      </c>
      <c r="X949" s="192" t="s">
        <v>16</v>
      </c>
      <c r="Y949" s="192" t="s">
        <v>19</v>
      </c>
      <c r="Z949" s="192" t="s">
        <v>16</v>
      </c>
      <c r="AA949" s="192" t="s">
        <v>880</v>
      </c>
      <c r="AB949" s="192" t="s">
        <v>16</v>
      </c>
      <c r="AC949" s="192" t="s">
        <v>16</v>
      </c>
      <c r="AD949" s="192"/>
      <c r="AE949" s="193">
        <v>5.0</v>
      </c>
      <c r="AF949" s="193">
        <v>0.22</v>
      </c>
      <c r="AG949" s="192" t="s">
        <v>16</v>
      </c>
      <c r="AH949" s="192" t="s">
        <v>16</v>
      </c>
      <c r="AI949" s="192" t="s">
        <v>16</v>
      </c>
      <c r="AJ949" s="192" t="s">
        <v>16</v>
      </c>
      <c r="AK949" s="192"/>
      <c r="AL949" s="192" t="s">
        <v>16</v>
      </c>
      <c r="AM949" s="162" t="s">
        <v>16</v>
      </c>
      <c r="AN949" s="162" t="s">
        <v>16</v>
      </c>
      <c r="AO949" s="162" t="s">
        <v>16</v>
      </c>
      <c r="AP949" s="162" t="s">
        <v>16</v>
      </c>
      <c r="AQ949" s="162" t="s">
        <v>16</v>
      </c>
      <c r="AR949" s="162" t="s">
        <v>16</v>
      </c>
      <c r="AS949" s="162" t="s">
        <v>16</v>
      </c>
      <c r="AT949" s="162" t="s">
        <v>16</v>
      </c>
      <c r="AU949" s="162" t="s">
        <v>16</v>
      </c>
      <c r="AV949" s="162" t="s">
        <v>16</v>
      </c>
      <c r="AW949" s="162" t="s">
        <v>16</v>
      </c>
      <c r="AX949" s="162" t="s">
        <v>16</v>
      </c>
      <c r="AY949" s="162" t="s">
        <v>16</v>
      </c>
      <c r="AZ949" s="162" t="s">
        <v>16</v>
      </c>
      <c r="BA949" s="162" t="s">
        <v>16</v>
      </c>
      <c r="BB949" s="162" t="s">
        <v>16</v>
      </c>
      <c r="BC949" s="162" t="s">
        <v>16</v>
      </c>
      <c r="BD949" s="192"/>
      <c r="BE949" s="192" t="s">
        <v>16</v>
      </c>
      <c r="BF949" s="192" t="s">
        <v>16</v>
      </c>
      <c r="BG949" s="192" t="s">
        <v>16</v>
      </c>
      <c r="BH949" s="192" t="s">
        <v>16</v>
      </c>
      <c r="BI949" s="192" t="s">
        <v>16</v>
      </c>
      <c r="BJ949" s="192"/>
      <c r="BK949" s="192" t="s">
        <v>16</v>
      </c>
      <c r="BL949" s="192" t="s">
        <v>16</v>
      </c>
      <c r="BM949" s="192" t="s">
        <v>16</v>
      </c>
      <c r="BN949" s="192" t="s">
        <v>16</v>
      </c>
      <c r="BO949" s="192" t="s">
        <v>16</v>
      </c>
      <c r="BP949" s="194"/>
      <c r="BQ949" s="192" t="s">
        <v>16</v>
      </c>
      <c r="BR949" s="192" t="s">
        <v>16</v>
      </c>
      <c r="BS949" s="192" t="s">
        <v>3276</v>
      </c>
      <c r="BT949" s="192" t="s">
        <v>19</v>
      </c>
      <c r="BU949" s="195" t="b">
        <v>0</v>
      </c>
      <c r="BV949" s="195" t="b">
        <v>1</v>
      </c>
      <c r="BW949" s="195" t="b">
        <v>0</v>
      </c>
      <c r="BX949" s="193">
        <v>1000.0</v>
      </c>
      <c r="BY949" s="197">
        <v>0.027141203703703702</v>
      </c>
      <c r="BZ949" s="192" t="s">
        <v>19</v>
      </c>
      <c r="CA949" s="192" t="s">
        <v>19</v>
      </c>
      <c r="CB949" s="192" t="s">
        <v>19</v>
      </c>
      <c r="CJ949" s="192"/>
      <c r="CK949" s="192"/>
      <c r="CL949" s="192" t="s">
        <v>16</v>
      </c>
      <c r="CM949" s="192"/>
      <c r="CN949" s="192"/>
      <c r="CO949" s="192"/>
      <c r="CP949" s="192"/>
      <c r="CQ949" s="192"/>
      <c r="CR949" s="192"/>
      <c r="CS949" s="192"/>
      <c r="CT949" s="192" t="s">
        <v>3270</v>
      </c>
    </row>
    <row r="950">
      <c r="A950" s="7" t="s">
        <v>4347</v>
      </c>
      <c r="B950" s="132" t="b">
        <v>1</v>
      </c>
      <c r="C950" s="162"/>
      <c r="D950" s="163" t="s">
        <v>4348</v>
      </c>
      <c r="E950" s="67" t="s">
        <v>350</v>
      </c>
      <c r="F950" s="133" t="s">
        <v>3266</v>
      </c>
      <c r="G950" s="162" t="s">
        <v>4349</v>
      </c>
      <c r="H950" s="162" t="s">
        <v>4350</v>
      </c>
      <c r="I950" s="7"/>
      <c r="J950" s="7"/>
      <c r="K950" s="7" t="s">
        <v>19</v>
      </c>
      <c r="L950" s="7" t="s">
        <v>19</v>
      </c>
      <c r="M950" s="7" t="s">
        <v>799</v>
      </c>
      <c r="N950" s="7" t="str">
        <f t="shared" si="5"/>
        <v>FALSE</v>
      </c>
      <c r="O950" s="162" t="s">
        <v>488</v>
      </c>
      <c r="P950" s="162" t="s">
        <v>3269</v>
      </c>
      <c r="Q950" s="162" t="s">
        <v>1823</v>
      </c>
      <c r="R950" s="162" t="s">
        <v>16</v>
      </c>
      <c r="S950" s="162" t="s">
        <v>16</v>
      </c>
      <c r="T950" s="189" t="s">
        <v>16</v>
      </c>
      <c r="U950" s="190" t="s">
        <v>16</v>
      </c>
      <c r="V950" s="191" t="s">
        <v>4346</v>
      </c>
      <c r="W950" s="192" t="s">
        <v>19</v>
      </c>
      <c r="X950" s="192" t="s">
        <v>16</v>
      </c>
      <c r="Y950" s="192" t="s">
        <v>19</v>
      </c>
      <c r="Z950" s="192" t="s">
        <v>16</v>
      </c>
      <c r="AA950" s="192" t="s">
        <v>880</v>
      </c>
      <c r="AB950" s="192" t="s">
        <v>16</v>
      </c>
      <c r="AC950" s="192" t="s">
        <v>16</v>
      </c>
      <c r="AD950" s="192"/>
      <c r="AE950" s="192" t="s">
        <v>16</v>
      </c>
      <c r="AF950" s="193">
        <v>5.0</v>
      </c>
      <c r="AG950" s="192" t="s">
        <v>16</v>
      </c>
      <c r="AH950" s="192" t="s">
        <v>16</v>
      </c>
      <c r="AI950" s="192" t="s">
        <v>16</v>
      </c>
      <c r="AJ950" s="192" t="s">
        <v>16</v>
      </c>
      <c r="AK950" s="192"/>
      <c r="AL950" s="192" t="s">
        <v>16</v>
      </c>
      <c r="AM950" s="162" t="s">
        <v>16</v>
      </c>
      <c r="AN950" s="162" t="s">
        <v>16</v>
      </c>
      <c r="AO950" s="162" t="s">
        <v>16</v>
      </c>
      <c r="AP950" s="162" t="s">
        <v>16</v>
      </c>
      <c r="AQ950" s="162" t="s">
        <v>16</v>
      </c>
      <c r="AR950" s="162" t="s">
        <v>16</v>
      </c>
      <c r="AS950" s="162" t="s">
        <v>16</v>
      </c>
      <c r="AT950" s="162" t="s">
        <v>16</v>
      </c>
      <c r="AU950" s="162" t="s">
        <v>16</v>
      </c>
      <c r="AV950" s="162" t="s">
        <v>16</v>
      </c>
      <c r="AW950" s="162" t="s">
        <v>16</v>
      </c>
      <c r="AX950" s="162" t="s">
        <v>16</v>
      </c>
      <c r="AY950" s="162" t="s">
        <v>16</v>
      </c>
      <c r="AZ950" s="162" t="s">
        <v>16</v>
      </c>
      <c r="BA950" s="162" t="s">
        <v>16</v>
      </c>
      <c r="BB950" s="162" t="s">
        <v>16</v>
      </c>
      <c r="BC950" s="162" t="s">
        <v>16</v>
      </c>
      <c r="BD950" s="192"/>
      <c r="BE950" s="192" t="s">
        <v>16</v>
      </c>
      <c r="BF950" s="192" t="s">
        <v>16</v>
      </c>
      <c r="BG950" s="192" t="s">
        <v>16</v>
      </c>
      <c r="BH950" s="192" t="s">
        <v>16</v>
      </c>
      <c r="BI950" s="192" t="s">
        <v>16</v>
      </c>
      <c r="BJ950" s="192"/>
      <c r="BK950" s="192" t="s">
        <v>16</v>
      </c>
      <c r="BL950" s="192" t="s">
        <v>16</v>
      </c>
      <c r="BM950" s="192" t="s">
        <v>16</v>
      </c>
      <c r="BN950" s="192" t="s">
        <v>16</v>
      </c>
      <c r="BO950" s="192" t="s">
        <v>16</v>
      </c>
      <c r="BP950" s="194"/>
      <c r="BQ950" s="192" t="s">
        <v>16</v>
      </c>
      <c r="BR950" s="192" t="s">
        <v>16</v>
      </c>
      <c r="BS950" s="192" t="s">
        <v>3276</v>
      </c>
      <c r="BT950" s="192" t="s">
        <v>19</v>
      </c>
      <c r="BU950" s="195" t="b">
        <v>0</v>
      </c>
      <c r="BV950" s="195" t="b">
        <v>1</v>
      </c>
      <c r="BW950" s="195" t="b">
        <v>0</v>
      </c>
      <c r="BX950" s="193">
        <v>1000.0</v>
      </c>
      <c r="BY950" s="197">
        <v>0.027141203703703702</v>
      </c>
      <c r="BZ950" s="193">
        <v>1.0</v>
      </c>
      <c r="CA950" s="192" t="s">
        <v>19</v>
      </c>
      <c r="CB950" s="192" t="s">
        <v>19</v>
      </c>
      <c r="CJ950" s="192"/>
      <c r="CK950" s="192"/>
      <c r="CL950" s="192" t="s">
        <v>16</v>
      </c>
      <c r="CM950" s="192"/>
      <c r="CN950" s="192"/>
      <c r="CO950" s="192"/>
      <c r="CP950" s="192"/>
      <c r="CQ950" s="192"/>
      <c r="CR950" s="192"/>
      <c r="CS950" s="192"/>
      <c r="CT950" s="192" t="s">
        <v>3270</v>
      </c>
    </row>
    <row r="951">
      <c r="A951" s="7" t="s">
        <v>4351</v>
      </c>
      <c r="B951" s="132" t="b">
        <v>1</v>
      </c>
      <c r="C951" s="162"/>
      <c r="D951" s="163" t="s">
        <v>4352</v>
      </c>
      <c r="E951" s="67" t="s">
        <v>350</v>
      </c>
      <c r="F951" s="133" t="s">
        <v>3266</v>
      </c>
      <c r="G951" s="162" t="s">
        <v>4353</v>
      </c>
      <c r="H951" s="162" t="s">
        <v>4354</v>
      </c>
      <c r="I951" s="7"/>
      <c r="J951" s="7"/>
      <c r="K951" s="7" t="s">
        <v>19</v>
      </c>
      <c r="L951" s="7" t="s">
        <v>19</v>
      </c>
      <c r="M951" s="7" t="s">
        <v>799</v>
      </c>
      <c r="N951" s="7" t="str">
        <f t="shared" si="5"/>
        <v>FALSE</v>
      </c>
      <c r="O951" s="162" t="s">
        <v>488</v>
      </c>
      <c r="P951" s="162" t="s">
        <v>3269</v>
      </c>
      <c r="Q951" s="162" t="s">
        <v>1823</v>
      </c>
      <c r="R951" s="162" t="s">
        <v>16</v>
      </c>
      <c r="S951" s="162" t="s">
        <v>16</v>
      </c>
      <c r="T951" s="189" t="s">
        <v>16</v>
      </c>
      <c r="U951" s="190" t="s">
        <v>16</v>
      </c>
      <c r="V951" s="191" t="s">
        <v>4355</v>
      </c>
      <c r="W951" s="192" t="s">
        <v>19</v>
      </c>
      <c r="X951" s="192" t="s">
        <v>16</v>
      </c>
      <c r="Y951" s="192" t="s">
        <v>19</v>
      </c>
      <c r="Z951" s="192" t="s">
        <v>16</v>
      </c>
      <c r="AA951" s="192" t="s">
        <v>880</v>
      </c>
      <c r="AB951" s="192" t="s">
        <v>16</v>
      </c>
      <c r="AC951" s="192" t="s">
        <v>16</v>
      </c>
      <c r="AD951" s="192"/>
      <c r="AE951" s="193">
        <v>5.0</v>
      </c>
      <c r="AF951" s="193">
        <v>0.22</v>
      </c>
      <c r="AG951" s="192" t="s">
        <v>16</v>
      </c>
      <c r="AH951" s="192" t="s">
        <v>16</v>
      </c>
      <c r="AI951" s="192" t="s">
        <v>16</v>
      </c>
      <c r="AJ951" s="192" t="s">
        <v>16</v>
      </c>
      <c r="AK951" s="192"/>
      <c r="AL951" s="192" t="s">
        <v>16</v>
      </c>
      <c r="AM951" s="162" t="s">
        <v>16</v>
      </c>
      <c r="AN951" s="162" t="s">
        <v>16</v>
      </c>
      <c r="AO951" s="162" t="s">
        <v>16</v>
      </c>
      <c r="AP951" s="162" t="s">
        <v>16</v>
      </c>
      <c r="AQ951" s="162" t="s">
        <v>16</v>
      </c>
      <c r="AR951" s="162" t="s">
        <v>16</v>
      </c>
      <c r="AS951" s="162" t="s">
        <v>16</v>
      </c>
      <c r="AT951" s="162" t="s">
        <v>16</v>
      </c>
      <c r="AU951" s="162" t="s">
        <v>16</v>
      </c>
      <c r="AV951" s="162" t="s">
        <v>16</v>
      </c>
      <c r="AW951" s="162" t="s">
        <v>16</v>
      </c>
      <c r="AX951" s="162" t="s">
        <v>16</v>
      </c>
      <c r="AY951" s="162" t="s">
        <v>16</v>
      </c>
      <c r="AZ951" s="162" t="s">
        <v>16</v>
      </c>
      <c r="BA951" s="162" t="s">
        <v>16</v>
      </c>
      <c r="BB951" s="162" t="s">
        <v>16</v>
      </c>
      <c r="BC951" s="162" t="s">
        <v>16</v>
      </c>
      <c r="BD951" s="192"/>
      <c r="BE951" s="192" t="s">
        <v>16</v>
      </c>
      <c r="BF951" s="192" t="s">
        <v>16</v>
      </c>
      <c r="BG951" s="192" t="s">
        <v>16</v>
      </c>
      <c r="BH951" s="192" t="s">
        <v>16</v>
      </c>
      <c r="BI951" s="192" t="s">
        <v>16</v>
      </c>
      <c r="BJ951" s="192"/>
      <c r="BK951" s="192" t="s">
        <v>16</v>
      </c>
      <c r="BL951" s="192" t="s">
        <v>16</v>
      </c>
      <c r="BM951" s="192" t="s">
        <v>16</v>
      </c>
      <c r="BN951" s="192" t="s">
        <v>16</v>
      </c>
      <c r="BO951" s="192" t="s">
        <v>16</v>
      </c>
      <c r="BP951" s="194"/>
      <c r="BQ951" s="192" t="s">
        <v>16</v>
      </c>
      <c r="BR951" s="192" t="s">
        <v>16</v>
      </c>
      <c r="BS951" s="192" t="s">
        <v>3276</v>
      </c>
      <c r="BT951" s="192" t="s">
        <v>19</v>
      </c>
      <c r="BU951" s="195" t="b">
        <v>0</v>
      </c>
      <c r="BV951" s="195" t="b">
        <v>0</v>
      </c>
      <c r="BW951" s="195" t="b">
        <v>1</v>
      </c>
      <c r="BX951" s="193">
        <v>23.0</v>
      </c>
      <c r="BY951" s="197">
        <v>0.001099537037037037</v>
      </c>
      <c r="BZ951" s="192" t="s">
        <v>19</v>
      </c>
      <c r="CA951" s="192" t="s">
        <v>19</v>
      </c>
      <c r="CB951" s="192" t="s">
        <v>19</v>
      </c>
      <c r="CJ951" s="192"/>
      <c r="CK951" s="192"/>
      <c r="CL951" s="192" t="s">
        <v>16</v>
      </c>
      <c r="CM951" s="192"/>
      <c r="CN951" s="192"/>
      <c r="CO951" s="192"/>
      <c r="CP951" s="192"/>
      <c r="CQ951" s="192"/>
      <c r="CR951" s="192"/>
      <c r="CS951" s="192"/>
      <c r="CT951" s="192" t="s">
        <v>3270</v>
      </c>
    </row>
    <row r="952">
      <c r="A952" s="7" t="s">
        <v>4356</v>
      </c>
      <c r="B952" s="132" t="b">
        <v>1</v>
      </c>
      <c r="C952" s="162"/>
      <c r="D952" s="163" t="s">
        <v>4357</v>
      </c>
      <c r="E952" s="67" t="s">
        <v>350</v>
      </c>
      <c r="F952" s="133" t="s">
        <v>3266</v>
      </c>
      <c r="G952" s="162" t="s">
        <v>4358</v>
      </c>
      <c r="H952" s="162" t="s">
        <v>4359</v>
      </c>
      <c r="I952" s="7"/>
      <c r="J952" s="7"/>
      <c r="K952" s="7" t="s">
        <v>19</v>
      </c>
      <c r="L952" s="7" t="s">
        <v>19</v>
      </c>
      <c r="M952" s="7" t="s">
        <v>799</v>
      </c>
      <c r="N952" s="7" t="str">
        <f t="shared" si="5"/>
        <v>FALSE</v>
      </c>
      <c r="O952" s="162" t="s">
        <v>3291</v>
      </c>
      <c r="P952" s="162" t="s">
        <v>3292</v>
      </c>
      <c r="Q952" s="162" t="s">
        <v>3293</v>
      </c>
      <c r="R952" s="162" t="s">
        <v>16</v>
      </c>
      <c r="S952" s="162" t="s">
        <v>16</v>
      </c>
      <c r="T952" s="189" t="s">
        <v>16</v>
      </c>
      <c r="U952" s="190" t="s">
        <v>16</v>
      </c>
      <c r="V952" s="191" t="s">
        <v>4355</v>
      </c>
      <c r="W952" s="192" t="s">
        <v>19</v>
      </c>
      <c r="X952" s="192" t="s">
        <v>16</v>
      </c>
      <c r="Y952" s="192" t="s">
        <v>19</v>
      </c>
      <c r="Z952" s="192" t="s">
        <v>16</v>
      </c>
      <c r="AA952" s="192" t="s">
        <v>880</v>
      </c>
      <c r="AB952" s="192" t="s">
        <v>16</v>
      </c>
      <c r="AC952" s="192" t="s">
        <v>16</v>
      </c>
      <c r="AD952" s="192"/>
      <c r="AE952" s="193">
        <v>5.0</v>
      </c>
      <c r="AF952" s="193">
        <v>0.22</v>
      </c>
      <c r="AG952" s="192" t="s">
        <v>16</v>
      </c>
      <c r="AH952" s="192" t="s">
        <v>16</v>
      </c>
      <c r="AI952" s="192" t="s">
        <v>16</v>
      </c>
      <c r="AJ952" s="192" t="s">
        <v>16</v>
      </c>
      <c r="AK952" s="192"/>
      <c r="AL952" s="192" t="s">
        <v>16</v>
      </c>
      <c r="AM952" s="162" t="s">
        <v>16</v>
      </c>
      <c r="AN952" s="162" t="s">
        <v>16</v>
      </c>
      <c r="AO952" s="162" t="s">
        <v>16</v>
      </c>
      <c r="AP952" s="162" t="s">
        <v>16</v>
      </c>
      <c r="AQ952" s="162" t="s">
        <v>16</v>
      </c>
      <c r="AR952" s="162" t="s">
        <v>16</v>
      </c>
      <c r="AS952" s="162" t="s">
        <v>16</v>
      </c>
      <c r="AT952" s="162" t="s">
        <v>16</v>
      </c>
      <c r="AU952" s="162" t="s">
        <v>16</v>
      </c>
      <c r="AV952" s="162" t="s">
        <v>16</v>
      </c>
      <c r="AW952" s="162" t="s">
        <v>16</v>
      </c>
      <c r="AX952" s="162" t="s">
        <v>16</v>
      </c>
      <c r="AY952" s="162" t="s">
        <v>16</v>
      </c>
      <c r="AZ952" s="162" t="s">
        <v>16</v>
      </c>
      <c r="BA952" s="162" t="s">
        <v>16</v>
      </c>
      <c r="BB952" s="162" t="s">
        <v>16</v>
      </c>
      <c r="BC952" s="162" t="s">
        <v>16</v>
      </c>
      <c r="BD952" s="192"/>
      <c r="BE952" s="192" t="s">
        <v>16</v>
      </c>
      <c r="BF952" s="192" t="s">
        <v>16</v>
      </c>
      <c r="BG952" s="192" t="s">
        <v>16</v>
      </c>
      <c r="BH952" s="192" t="s">
        <v>16</v>
      </c>
      <c r="BI952" s="192" t="s">
        <v>16</v>
      </c>
      <c r="BJ952" s="192"/>
      <c r="BK952" s="192" t="s">
        <v>16</v>
      </c>
      <c r="BL952" s="192" t="s">
        <v>16</v>
      </c>
      <c r="BM952" s="192" t="s">
        <v>16</v>
      </c>
      <c r="BN952" s="192" t="s">
        <v>16</v>
      </c>
      <c r="BO952" s="192" t="s">
        <v>16</v>
      </c>
      <c r="BP952" s="194"/>
      <c r="BQ952" s="192" t="s">
        <v>16</v>
      </c>
      <c r="BR952" s="192" t="s">
        <v>16</v>
      </c>
      <c r="BS952" s="192" t="s">
        <v>3276</v>
      </c>
      <c r="BT952" s="192" t="s">
        <v>19</v>
      </c>
      <c r="BU952" s="195" t="b">
        <v>0</v>
      </c>
      <c r="BV952" s="195" t="b">
        <v>0</v>
      </c>
      <c r="BW952" s="195" t="b">
        <v>1</v>
      </c>
      <c r="BX952" s="193">
        <v>23.0</v>
      </c>
      <c r="BY952" s="197">
        <v>0.001099537037037037</v>
      </c>
      <c r="BZ952" s="192" t="s">
        <v>19</v>
      </c>
      <c r="CA952" s="192" t="s">
        <v>19</v>
      </c>
      <c r="CB952" s="192" t="s">
        <v>19</v>
      </c>
      <c r="CJ952" s="192"/>
      <c r="CK952" s="192"/>
      <c r="CL952" s="192" t="s">
        <v>16</v>
      </c>
      <c r="CM952" s="192"/>
      <c r="CN952" s="192"/>
      <c r="CO952" s="192"/>
      <c r="CP952" s="192"/>
      <c r="CQ952" s="192"/>
      <c r="CR952" s="192"/>
      <c r="CS952" s="192"/>
      <c r="CT952" s="192" t="s">
        <v>3294</v>
      </c>
    </row>
    <row r="953">
      <c r="A953" s="7" t="s">
        <v>4360</v>
      </c>
      <c r="B953" s="132" t="b">
        <v>1</v>
      </c>
      <c r="C953" s="162"/>
      <c r="D953" s="163" t="s">
        <v>4361</v>
      </c>
      <c r="E953" s="67" t="s">
        <v>350</v>
      </c>
      <c r="F953" s="133" t="s">
        <v>3266</v>
      </c>
      <c r="G953" s="162" t="s">
        <v>4362</v>
      </c>
      <c r="H953" s="162" t="s">
        <v>4363</v>
      </c>
      <c r="I953" s="7"/>
      <c r="J953" s="7"/>
      <c r="K953" s="7" t="s">
        <v>19</v>
      </c>
      <c r="L953" s="7" t="s">
        <v>19</v>
      </c>
      <c r="M953" s="7" t="s">
        <v>560</v>
      </c>
      <c r="N953" s="7" t="str">
        <f t="shared" si="5"/>
        <v>FALSE</v>
      </c>
      <c r="O953" s="162" t="s">
        <v>16</v>
      </c>
      <c r="P953" s="162" t="s">
        <v>16</v>
      </c>
      <c r="Q953" s="162" t="s">
        <v>16</v>
      </c>
      <c r="R953" s="162" t="s">
        <v>16</v>
      </c>
      <c r="S953" s="162" t="s">
        <v>16</v>
      </c>
      <c r="T953" s="189" t="s">
        <v>16</v>
      </c>
      <c r="U953" s="190" t="s">
        <v>16</v>
      </c>
      <c r="V953" s="191" t="s">
        <v>4355</v>
      </c>
      <c r="W953" s="192" t="s">
        <v>19</v>
      </c>
      <c r="X953" s="192" t="s">
        <v>16</v>
      </c>
      <c r="Y953" s="192" t="s">
        <v>19</v>
      </c>
      <c r="Z953" s="192" t="s">
        <v>16</v>
      </c>
      <c r="AA953" s="192" t="s">
        <v>880</v>
      </c>
      <c r="AB953" s="192" t="s">
        <v>16</v>
      </c>
      <c r="AC953" s="192" t="s">
        <v>16</v>
      </c>
      <c r="AD953" s="192"/>
      <c r="AE953" s="193">
        <v>5.0</v>
      </c>
      <c r="AF953" s="193">
        <v>0.22</v>
      </c>
      <c r="AG953" s="192" t="s">
        <v>16</v>
      </c>
      <c r="AH953" s="192" t="s">
        <v>16</v>
      </c>
      <c r="AI953" s="192" t="s">
        <v>16</v>
      </c>
      <c r="AJ953" s="192" t="s">
        <v>16</v>
      </c>
      <c r="AK953" s="192"/>
      <c r="AL953" s="192" t="s">
        <v>16</v>
      </c>
      <c r="AM953" s="162" t="s">
        <v>16</v>
      </c>
      <c r="AN953" s="162" t="s">
        <v>16</v>
      </c>
      <c r="AO953" s="162" t="s">
        <v>16</v>
      </c>
      <c r="AP953" s="162" t="s">
        <v>16</v>
      </c>
      <c r="AQ953" s="162" t="s">
        <v>16</v>
      </c>
      <c r="AR953" s="162" t="s">
        <v>16</v>
      </c>
      <c r="AS953" s="162" t="s">
        <v>16</v>
      </c>
      <c r="AT953" s="162" t="s">
        <v>16</v>
      </c>
      <c r="AU953" s="162" t="s">
        <v>16</v>
      </c>
      <c r="AV953" s="162" t="s">
        <v>16</v>
      </c>
      <c r="AW953" s="162" t="s">
        <v>16</v>
      </c>
      <c r="AX953" s="162" t="s">
        <v>16</v>
      </c>
      <c r="AY953" s="162" t="s">
        <v>16</v>
      </c>
      <c r="AZ953" s="162" t="s">
        <v>16</v>
      </c>
      <c r="BA953" s="162" t="s">
        <v>16</v>
      </c>
      <c r="BB953" s="162" t="s">
        <v>16</v>
      </c>
      <c r="BC953" s="162" t="s">
        <v>16</v>
      </c>
      <c r="BD953" s="192"/>
      <c r="BE953" s="192" t="s">
        <v>16</v>
      </c>
      <c r="BF953" s="192" t="s">
        <v>16</v>
      </c>
      <c r="BG953" s="192" t="s">
        <v>16</v>
      </c>
      <c r="BH953" s="192" t="s">
        <v>16</v>
      </c>
      <c r="BI953" s="192" t="s">
        <v>16</v>
      </c>
      <c r="BJ953" s="192"/>
      <c r="BK953" s="192" t="s">
        <v>16</v>
      </c>
      <c r="BL953" s="192" t="s">
        <v>16</v>
      </c>
      <c r="BM953" s="192" t="s">
        <v>16</v>
      </c>
      <c r="BN953" s="192" t="s">
        <v>16</v>
      </c>
      <c r="BO953" s="192" t="s">
        <v>16</v>
      </c>
      <c r="BP953" s="194"/>
      <c r="BQ953" s="192" t="s">
        <v>16</v>
      </c>
      <c r="BR953" s="192" t="s">
        <v>16</v>
      </c>
      <c r="BS953" s="192" t="s">
        <v>3276</v>
      </c>
      <c r="BT953" s="192" t="s">
        <v>19</v>
      </c>
      <c r="BU953" s="195" t="b">
        <v>0</v>
      </c>
      <c r="BV953" s="195" t="b">
        <v>0</v>
      </c>
      <c r="BW953" s="195" t="b">
        <v>1</v>
      </c>
      <c r="BX953" s="193">
        <v>23.0</v>
      </c>
      <c r="BY953" s="197">
        <v>0.001099537037037037</v>
      </c>
      <c r="BZ953" s="192" t="s">
        <v>19</v>
      </c>
      <c r="CA953" s="192" t="s">
        <v>19</v>
      </c>
      <c r="CB953" s="192" t="s">
        <v>19</v>
      </c>
      <c r="CJ953" s="192"/>
      <c r="CK953" s="192"/>
      <c r="CL953" s="192" t="s">
        <v>16</v>
      </c>
      <c r="CM953" s="192"/>
      <c r="CN953" s="192"/>
      <c r="CO953" s="192"/>
      <c r="CP953" s="192"/>
      <c r="CQ953" s="192"/>
      <c r="CR953" s="192"/>
      <c r="CS953" s="192"/>
      <c r="CT953" s="192" t="s">
        <v>3286</v>
      </c>
    </row>
    <row r="954">
      <c r="A954" s="7" t="s">
        <v>4364</v>
      </c>
      <c r="B954" s="132" t="b">
        <v>1</v>
      </c>
      <c r="C954" s="162"/>
      <c r="D954" s="163" t="s">
        <v>4365</v>
      </c>
      <c r="E954" s="67" t="s">
        <v>350</v>
      </c>
      <c r="F954" s="133" t="s">
        <v>3266</v>
      </c>
      <c r="G954" s="162" t="s">
        <v>4366</v>
      </c>
      <c r="H954" s="162" t="s">
        <v>4367</v>
      </c>
      <c r="I954" s="7"/>
      <c r="J954" s="7"/>
      <c r="K954" s="7" t="s">
        <v>19</v>
      </c>
      <c r="L954" s="7" t="s">
        <v>19</v>
      </c>
      <c r="M954" s="7" t="s">
        <v>799</v>
      </c>
      <c r="N954" s="7" t="str">
        <f t="shared" si="5"/>
        <v>FALSE</v>
      </c>
      <c r="O954" s="162" t="s">
        <v>488</v>
      </c>
      <c r="P954" s="162" t="s">
        <v>3269</v>
      </c>
      <c r="Q954" s="162" t="s">
        <v>1823</v>
      </c>
      <c r="R954" s="162" t="s">
        <v>16</v>
      </c>
      <c r="S954" s="162" t="s">
        <v>16</v>
      </c>
      <c r="T954" s="189" t="s">
        <v>16</v>
      </c>
      <c r="U954" s="190" t="s">
        <v>16</v>
      </c>
      <c r="V954" s="191" t="s">
        <v>4355</v>
      </c>
      <c r="W954" s="192" t="s">
        <v>19</v>
      </c>
      <c r="X954" s="192" t="s">
        <v>16</v>
      </c>
      <c r="Y954" s="192" t="s">
        <v>19</v>
      </c>
      <c r="Z954" s="192" t="s">
        <v>16</v>
      </c>
      <c r="AA954" s="192" t="s">
        <v>880</v>
      </c>
      <c r="AB954" s="192" t="s">
        <v>16</v>
      </c>
      <c r="AC954" s="192" t="s">
        <v>16</v>
      </c>
      <c r="AD954" s="192"/>
      <c r="AE954" s="192" t="s">
        <v>16</v>
      </c>
      <c r="AF954" s="193">
        <v>5.0</v>
      </c>
      <c r="AG954" s="192" t="s">
        <v>16</v>
      </c>
      <c r="AH954" s="192" t="s">
        <v>16</v>
      </c>
      <c r="AI954" s="192" t="s">
        <v>16</v>
      </c>
      <c r="AJ954" s="192" t="s">
        <v>16</v>
      </c>
      <c r="AK954" s="192"/>
      <c r="AL954" s="192" t="s">
        <v>16</v>
      </c>
      <c r="AM954" s="162" t="s">
        <v>16</v>
      </c>
      <c r="AN954" s="162" t="s">
        <v>16</v>
      </c>
      <c r="AO954" s="162" t="s">
        <v>16</v>
      </c>
      <c r="AP954" s="162" t="s">
        <v>16</v>
      </c>
      <c r="AQ954" s="162" t="s">
        <v>16</v>
      </c>
      <c r="AR954" s="162" t="s">
        <v>16</v>
      </c>
      <c r="AS954" s="162" t="s">
        <v>16</v>
      </c>
      <c r="AT954" s="162" t="s">
        <v>16</v>
      </c>
      <c r="AU954" s="162" t="s">
        <v>16</v>
      </c>
      <c r="AV954" s="162" t="s">
        <v>16</v>
      </c>
      <c r="AW954" s="162" t="s">
        <v>16</v>
      </c>
      <c r="AX954" s="162" t="s">
        <v>16</v>
      </c>
      <c r="AY954" s="162" t="s">
        <v>16</v>
      </c>
      <c r="AZ954" s="162" t="s">
        <v>16</v>
      </c>
      <c r="BA954" s="162" t="s">
        <v>16</v>
      </c>
      <c r="BB954" s="162" t="s">
        <v>16</v>
      </c>
      <c r="BC954" s="162" t="s">
        <v>16</v>
      </c>
      <c r="BD954" s="192"/>
      <c r="BE954" s="192" t="s">
        <v>16</v>
      </c>
      <c r="BF954" s="192" t="s">
        <v>16</v>
      </c>
      <c r="BG954" s="192" t="s">
        <v>16</v>
      </c>
      <c r="BH954" s="192" t="s">
        <v>16</v>
      </c>
      <c r="BI954" s="192" t="s">
        <v>16</v>
      </c>
      <c r="BJ954" s="192"/>
      <c r="BK954" s="192" t="s">
        <v>16</v>
      </c>
      <c r="BL954" s="192" t="s">
        <v>16</v>
      </c>
      <c r="BM954" s="192" t="s">
        <v>16</v>
      </c>
      <c r="BN954" s="192" t="s">
        <v>16</v>
      </c>
      <c r="BO954" s="192" t="s">
        <v>16</v>
      </c>
      <c r="BP954" s="194"/>
      <c r="BQ954" s="192" t="s">
        <v>16</v>
      </c>
      <c r="BR954" s="192" t="s">
        <v>16</v>
      </c>
      <c r="BS954" s="192" t="s">
        <v>3276</v>
      </c>
      <c r="BT954" s="192" t="s">
        <v>19</v>
      </c>
      <c r="BU954" s="195" t="b">
        <v>0</v>
      </c>
      <c r="BV954" s="195" t="b">
        <v>0</v>
      </c>
      <c r="BW954" s="195" t="b">
        <v>1</v>
      </c>
      <c r="BX954" s="193">
        <v>23.0</v>
      </c>
      <c r="BY954" s="197">
        <v>0.001099537037037037</v>
      </c>
      <c r="BZ954" s="193">
        <v>418025.0</v>
      </c>
      <c r="CA954" s="193">
        <v>843.0</v>
      </c>
      <c r="CB954" s="192" t="s">
        <v>19</v>
      </c>
      <c r="CJ954" s="192"/>
      <c r="CK954" s="192"/>
      <c r="CL954" s="192" t="s">
        <v>16</v>
      </c>
      <c r="CM954" s="192"/>
      <c r="CN954" s="192"/>
      <c r="CO954" s="192"/>
      <c r="CP954" s="192"/>
      <c r="CQ954" s="192"/>
      <c r="CR954" s="192"/>
      <c r="CS954" s="192"/>
      <c r="CT954" s="192" t="s">
        <v>3270</v>
      </c>
    </row>
    <row r="955">
      <c r="A955" s="7" t="s">
        <v>4368</v>
      </c>
      <c r="B955" s="132" t="b">
        <v>1</v>
      </c>
      <c r="C955" s="162"/>
      <c r="D955" s="163" t="s">
        <v>4369</v>
      </c>
      <c r="E955" s="67" t="s">
        <v>350</v>
      </c>
      <c r="F955" s="133" t="s">
        <v>3266</v>
      </c>
      <c r="G955" s="162" t="s">
        <v>4370</v>
      </c>
      <c r="H955" s="162" t="s">
        <v>4371</v>
      </c>
      <c r="I955" s="7"/>
      <c r="J955" s="7"/>
      <c r="K955" s="7" t="s">
        <v>19</v>
      </c>
      <c r="L955" s="7" t="s">
        <v>19</v>
      </c>
      <c r="M955" s="7" t="s">
        <v>799</v>
      </c>
      <c r="N955" s="7" t="str">
        <f t="shared" si="5"/>
        <v>FALSE</v>
      </c>
      <c r="O955" s="162" t="s">
        <v>3291</v>
      </c>
      <c r="P955" s="162" t="s">
        <v>3292</v>
      </c>
      <c r="Q955" s="162" t="s">
        <v>3293</v>
      </c>
      <c r="R955" s="162" t="s">
        <v>16</v>
      </c>
      <c r="S955" s="162" t="s">
        <v>16</v>
      </c>
      <c r="T955" s="189" t="s">
        <v>16</v>
      </c>
      <c r="U955" s="190" t="s">
        <v>16</v>
      </c>
      <c r="V955" s="191" t="s">
        <v>4355</v>
      </c>
      <c r="W955" s="192" t="s">
        <v>19</v>
      </c>
      <c r="X955" s="192" t="s">
        <v>16</v>
      </c>
      <c r="Y955" s="192" t="s">
        <v>19</v>
      </c>
      <c r="Z955" s="192" t="s">
        <v>16</v>
      </c>
      <c r="AA955" s="192" t="s">
        <v>880</v>
      </c>
      <c r="AB955" s="192" t="s">
        <v>16</v>
      </c>
      <c r="AC955" s="192" t="s">
        <v>16</v>
      </c>
      <c r="AD955" s="192"/>
      <c r="AE955" s="192" t="s">
        <v>16</v>
      </c>
      <c r="AF955" s="193">
        <v>5.0</v>
      </c>
      <c r="AG955" s="192" t="s">
        <v>16</v>
      </c>
      <c r="AH955" s="192" t="s">
        <v>16</v>
      </c>
      <c r="AI955" s="192" t="s">
        <v>16</v>
      </c>
      <c r="AJ955" s="192" t="s">
        <v>16</v>
      </c>
      <c r="AK955" s="192"/>
      <c r="AL955" s="192" t="s">
        <v>16</v>
      </c>
      <c r="AM955" s="162" t="s">
        <v>16</v>
      </c>
      <c r="AN955" s="162" t="s">
        <v>16</v>
      </c>
      <c r="AO955" s="162" t="s">
        <v>16</v>
      </c>
      <c r="AP955" s="162" t="s">
        <v>16</v>
      </c>
      <c r="AQ955" s="162" t="s">
        <v>16</v>
      </c>
      <c r="AR955" s="162" t="s">
        <v>16</v>
      </c>
      <c r="AS955" s="162" t="s">
        <v>16</v>
      </c>
      <c r="AT955" s="162" t="s">
        <v>16</v>
      </c>
      <c r="AU955" s="162" t="s">
        <v>16</v>
      </c>
      <c r="AV955" s="162" t="s">
        <v>16</v>
      </c>
      <c r="AW955" s="162" t="s">
        <v>16</v>
      </c>
      <c r="AX955" s="162" t="s">
        <v>16</v>
      </c>
      <c r="AY955" s="162" t="s">
        <v>16</v>
      </c>
      <c r="AZ955" s="162" t="s">
        <v>16</v>
      </c>
      <c r="BA955" s="162" t="s">
        <v>16</v>
      </c>
      <c r="BB955" s="162" t="s">
        <v>16</v>
      </c>
      <c r="BC955" s="162" t="s">
        <v>16</v>
      </c>
      <c r="BD955" s="192"/>
      <c r="BE955" s="192" t="s">
        <v>16</v>
      </c>
      <c r="BF955" s="192" t="s">
        <v>16</v>
      </c>
      <c r="BG955" s="192" t="s">
        <v>16</v>
      </c>
      <c r="BH955" s="192" t="s">
        <v>16</v>
      </c>
      <c r="BI955" s="192" t="s">
        <v>16</v>
      </c>
      <c r="BJ955" s="192"/>
      <c r="BK955" s="192" t="s">
        <v>16</v>
      </c>
      <c r="BL955" s="192" t="s">
        <v>16</v>
      </c>
      <c r="BM955" s="192" t="s">
        <v>16</v>
      </c>
      <c r="BN955" s="192" t="s">
        <v>16</v>
      </c>
      <c r="BO955" s="192" t="s">
        <v>16</v>
      </c>
      <c r="BP955" s="194"/>
      <c r="BQ955" s="192" t="s">
        <v>16</v>
      </c>
      <c r="BR955" s="192" t="s">
        <v>16</v>
      </c>
      <c r="BS955" s="192" t="s">
        <v>3276</v>
      </c>
      <c r="BT955" s="192" t="s">
        <v>19</v>
      </c>
      <c r="BU955" s="195" t="b">
        <v>0</v>
      </c>
      <c r="BV955" s="195" t="b">
        <v>0</v>
      </c>
      <c r="BW955" s="195" t="b">
        <v>1</v>
      </c>
      <c r="BX955" s="193">
        <v>23.0</v>
      </c>
      <c r="BY955" s="197">
        <v>0.001099537037037037</v>
      </c>
      <c r="BZ955" s="193">
        <v>418025.0</v>
      </c>
      <c r="CA955" s="193">
        <v>843.0</v>
      </c>
      <c r="CB955" s="192" t="s">
        <v>19</v>
      </c>
      <c r="CJ955" s="192"/>
      <c r="CK955" s="192"/>
      <c r="CL955" s="192" t="s">
        <v>16</v>
      </c>
      <c r="CM955" s="192"/>
      <c r="CN955" s="192"/>
      <c r="CO955" s="192"/>
      <c r="CP955" s="192"/>
      <c r="CQ955" s="192"/>
      <c r="CR955" s="192"/>
      <c r="CS955" s="192"/>
      <c r="CT955" s="192" t="s">
        <v>3294</v>
      </c>
    </row>
    <row r="956">
      <c r="A956" s="7" t="s">
        <v>4372</v>
      </c>
      <c r="B956" s="132" t="b">
        <v>1</v>
      </c>
      <c r="C956" s="162"/>
      <c r="D956" s="163" t="s">
        <v>4373</v>
      </c>
      <c r="E956" s="67" t="s">
        <v>350</v>
      </c>
      <c r="F956" s="133" t="s">
        <v>3266</v>
      </c>
      <c r="G956" s="162" t="s">
        <v>4374</v>
      </c>
      <c r="H956" s="162" t="s">
        <v>4375</v>
      </c>
      <c r="I956" s="7"/>
      <c r="J956" s="7"/>
      <c r="K956" s="7" t="s">
        <v>19</v>
      </c>
      <c r="L956" s="7" t="s">
        <v>19</v>
      </c>
      <c r="M956" s="7" t="s">
        <v>560</v>
      </c>
      <c r="N956" s="7" t="str">
        <f t="shared" si="5"/>
        <v>FALSE</v>
      </c>
      <c r="O956" s="162" t="s">
        <v>16</v>
      </c>
      <c r="P956" s="162" t="s">
        <v>16</v>
      </c>
      <c r="Q956" s="162" t="s">
        <v>16</v>
      </c>
      <c r="R956" s="162" t="s">
        <v>16</v>
      </c>
      <c r="S956" s="162" t="s">
        <v>16</v>
      </c>
      <c r="T956" s="189" t="s">
        <v>16</v>
      </c>
      <c r="U956" s="190" t="s">
        <v>16</v>
      </c>
      <c r="V956" s="191" t="s">
        <v>4355</v>
      </c>
      <c r="W956" s="192" t="s">
        <v>19</v>
      </c>
      <c r="X956" s="192" t="s">
        <v>16</v>
      </c>
      <c r="Y956" s="192" t="s">
        <v>19</v>
      </c>
      <c r="Z956" s="192" t="s">
        <v>16</v>
      </c>
      <c r="AA956" s="192" t="s">
        <v>880</v>
      </c>
      <c r="AB956" s="192" t="s">
        <v>16</v>
      </c>
      <c r="AC956" s="192" t="s">
        <v>16</v>
      </c>
      <c r="AD956" s="192"/>
      <c r="AE956" s="192" t="s">
        <v>16</v>
      </c>
      <c r="AF956" s="193">
        <v>5.0</v>
      </c>
      <c r="AG956" s="192" t="s">
        <v>16</v>
      </c>
      <c r="AH956" s="192" t="s">
        <v>16</v>
      </c>
      <c r="AI956" s="192" t="s">
        <v>16</v>
      </c>
      <c r="AJ956" s="192" t="s">
        <v>16</v>
      </c>
      <c r="AK956" s="192"/>
      <c r="AL956" s="192" t="s">
        <v>16</v>
      </c>
      <c r="AM956" s="162" t="s">
        <v>16</v>
      </c>
      <c r="AN956" s="162" t="s">
        <v>16</v>
      </c>
      <c r="AO956" s="162" t="s">
        <v>16</v>
      </c>
      <c r="AP956" s="162" t="s">
        <v>16</v>
      </c>
      <c r="AQ956" s="162" t="s">
        <v>16</v>
      </c>
      <c r="AR956" s="162" t="s">
        <v>16</v>
      </c>
      <c r="AS956" s="162" t="s">
        <v>16</v>
      </c>
      <c r="AT956" s="162" t="s">
        <v>16</v>
      </c>
      <c r="AU956" s="162" t="s">
        <v>16</v>
      </c>
      <c r="AV956" s="162" t="s">
        <v>16</v>
      </c>
      <c r="AW956" s="162" t="s">
        <v>16</v>
      </c>
      <c r="AX956" s="162" t="s">
        <v>16</v>
      </c>
      <c r="AY956" s="162" t="s">
        <v>16</v>
      </c>
      <c r="AZ956" s="162" t="s">
        <v>16</v>
      </c>
      <c r="BA956" s="162" t="s">
        <v>16</v>
      </c>
      <c r="BB956" s="162" t="s">
        <v>16</v>
      </c>
      <c r="BC956" s="162" t="s">
        <v>16</v>
      </c>
      <c r="BD956" s="192"/>
      <c r="BE956" s="192" t="s">
        <v>16</v>
      </c>
      <c r="BF956" s="192" t="s">
        <v>16</v>
      </c>
      <c r="BG956" s="192" t="s">
        <v>16</v>
      </c>
      <c r="BH956" s="192" t="s">
        <v>16</v>
      </c>
      <c r="BI956" s="192" t="s">
        <v>16</v>
      </c>
      <c r="BJ956" s="192"/>
      <c r="BK956" s="192" t="s">
        <v>16</v>
      </c>
      <c r="BL956" s="192" t="s">
        <v>16</v>
      </c>
      <c r="BM956" s="192" t="s">
        <v>16</v>
      </c>
      <c r="BN956" s="192" t="s">
        <v>16</v>
      </c>
      <c r="BO956" s="192" t="s">
        <v>16</v>
      </c>
      <c r="BP956" s="194"/>
      <c r="BQ956" s="192" t="s">
        <v>16</v>
      </c>
      <c r="BR956" s="192" t="s">
        <v>16</v>
      </c>
      <c r="BS956" s="192" t="s">
        <v>3276</v>
      </c>
      <c r="BT956" s="192" t="s">
        <v>19</v>
      </c>
      <c r="BU956" s="195" t="b">
        <v>0</v>
      </c>
      <c r="BV956" s="195" t="b">
        <v>0</v>
      </c>
      <c r="BW956" s="195" t="b">
        <v>1</v>
      </c>
      <c r="BX956" s="193">
        <v>23.0</v>
      </c>
      <c r="BY956" s="197">
        <v>0.001099537037037037</v>
      </c>
      <c r="BZ956" s="193">
        <v>418025.0</v>
      </c>
      <c r="CA956" s="193">
        <v>843.0</v>
      </c>
      <c r="CB956" s="192" t="s">
        <v>19</v>
      </c>
      <c r="CJ956" s="192"/>
      <c r="CK956" s="192"/>
      <c r="CL956" s="192" t="s">
        <v>16</v>
      </c>
      <c r="CM956" s="192"/>
      <c r="CN956" s="192"/>
      <c r="CO956" s="192"/>
      <c r="CP956" s="192"/>
      <c r="CQ956" s="192"/>
      <c r="CR956" s="192"/>
      <c r="CS956" s="192"/>
      <c r="CT956" s="192" t="s">
        <v>3286</v>
      </c>
    </row>
    <row r="957">
      <c r="A957" s="7" t="s">
        <v>4376</v>
      </c>
      <c r="B957" s="132" t="b">
        <v>1</v>
      </c>
      <c r="C957" s="162"/>
      <c r="D957" s="163" t="s">
        <v>4377</v>
      </c>
      <c r="E957" s="67" t="s">
        <v>350</v>
      </c>
      <c r="F957" s="133" t="s">
        <v>3266</v>
      </c>
      <c r="G957" s="162" t="s">
        <v>4378</v>
      </c>
      <c r="H957" s="162" t="s">
        <v>4379</v>
      </c>
      <c r="I957" s="7"/>
      <c r="J957" s="7"/>
      <c r="K957" s="7" t="s">
        <v>19</v>
      </c>
      <c r="L957" s="7" t="s">
        <v>19</v>
      </c>
      <c r="M957" s="7" t="s">
        <v>799</v>
      </c>
      <c r="N957" s="7" t="str">
        <f t="shared" si="5"/>
        <v>FALSE</v>
      </c>
      <c r="O957" s="162" t="s">
        <v>488</v>
      </c>
      <c r="P957" s="162" t="s">
        <v>3269</v>
      </c>
      <c r="Q957" s="162" t="s">
        <v>1823</v>
      </c>
      <c r="R957" s="162" t="s">
        <v>16</v>
      </c>
      <c r="S957" s="162" t="s">
        <v>16</v>
      </c>
      <c r="T957" s="189" t="s">
        <v>16</v>
      </c>
      <c r="U957" s="190" t="s">
        <v>16</v>
      </c>
      <c r="V957" s="191" t="s">
        <v>16</v>
      </c>
      <c r="W957" s="192" t="s">
        <v>19</v>
      </c>
      <c r="X957" s="192" t="s">
        <v>16</v>
      </c>
      <c r="Y957" s="192" t="s">
        <v>19</v>
      </c>
      <c r="Z957" s="192" t="s">
        <v>16</v>
      </c>
      <c r="AA957" s="192" t="s">
        <v>880</v>
      </c>
      <c r="AB957" s="192" t="s">
        <v>16</v>
      </c>
      <c r="AC957" s="192" t="s">
        <v>16</v>
      </c>
      <c r="AD957" s="192"/>
      <c r="AE957" s="192" t="s">
        <v>16</v>
      </c>
      <c r="AF957" s="192" t="s">
        <v>16</v>
      </c>
      <c r="AG957" s="192" t="s">
        <v>16</v>
      </c>
      <c r="AH957" s="192" t="s">
        <v>16</v>
      </c>
      <c r="AI957" s="192" t="s">
        <v>16</v>
      </c>
      <c r="AJ957" s="192" t="s">
        <v>16</v>
      </c>
      <c r="AK957" s="192"/>
      <c r="AL957" s="192" t="s">
        <v>16</v>
      </c>
      <c r="AM957" s="162" t="s">
        <v>16</v>
      </c>
      <c r="AN957" s="162" t="s">
        <v>16</v>
      </c>
      <c r="AO957" s="162" t="s">
        <v>16</v>
      </c>
      <c r="AP957" s="162" t="s">
        <v>16</v>
      </c>
      <c r="AQ957" s="162" t="s">
        <v>16</v>
      </c>
      <c r="AR957" s="162" t="s">
        <v>16</v>
      </c>
      <c r="AS957" s="162" t="s">
        <v>16</v>
      </c>
      <c r="AT957" s="162" t="s">
        <v>16</v>
      </c>
      <c r="AU957" s="162" t="s">
        <v>16</v>
      </c>
      <c r="AV957" s="162" t="s">
        <v>16</v>
      </c>
      <c r="AW957" s="162" t="s">
        <v>16</v>
      </c>
      <c r="AX957" s="162" t="s">
        <v>16</v>
      </c>
      <c r="AY957" s="162" t="s">
        <v>16</v>
      </c>
      <c r="AZ957" s="162" t="s">
        <v>16</v>
      </c>
      <c r="BA957" s="162" t="s">
        <v>16</v>
      </c>
      <c r="BB957" s="162" t="s">
        <v>16</v>
      </c>
      <c r="BC957" s="162" t="s">
        <v>16</v>
      </c>
      <c r="BD957" s="192"/>
      <c r="BE957" s="192" t="s">
        <v>16</v>
      </c>
      <c r="BF957" s="192" t="s">
        <v>16</v>
      </c>
      <c r="BG957" s="192" t="s">
        <v>16</v>
      </c>
      <c r="BH957" s="192" t="s">
        <v>16</v>
      </c>
      <c r="BI957" s="192" t="s">
        <v>16</v>
      </c>
      <c r="BJ957" s="192"/>
      <c r="BK957" s="192" t="s">
        <v>16</v>
      </c>
      <c r="BL957" s="192" t="s">
        <v>16</v>
      </c>
      <c r="BM957" s="192" t="s">
        <v>16</v>
      </c>
      <c r="BN957" s="192" t="s">
        <v>16</v>
      </c>
      <c r="BO957" s="192" t="s">
        <v>16</v>
      </c>
      <c r="BP957" s="194"/>
      <c r="BQ957" s="192" t="s">
        <v>16</v>
      </c>
      <c r="BR957" s="192" t="s">
        <v>16</v>
      </c>
      <c r="BS957" s="192" t="s">
        <v>16</v>
      </c>
      <c r="BT957" s="192" t="s">
        <v>19</v>
      </c>
      <c r="BU957" s="195" t="b">
        <v>0</v>
      </c>
      <c r="BV957" s="195" t="b">
        <v>0</v>
      </c>
      <c r="BW957" s="195" t="b">
        <v>1</v>
      </c>
      <c r="BX957" s="192" t="s">
        <v>16</v>
      </c>
      <c r="BY957" s="192" t="s">
        <v>16</v>
      </c>
      <c r="BZ957" s="192" t="s">
        <v>16</v>
      </c>
      <c r="CA957" s="192" t="s">
        <v>16</v>
      </c>
      <c r="CB957" s="192" t="s">
        <v>16</v>
      </c>
      <c r="CJ957" s="192"/>
      <c r="CK957" s="192"/>
      <c r="CL957" s="192" t="s">
        <v>16</v>
      </c>
      <c r="CM957" s="192"/>
      <c r="CN957" s="192"/>
      <c r="CO957" s="192"/>
      <c r="CP957" s="192"/>
      <c r="CQ957" s="192"/>
      <c r="CR957" s="192"/>
      <c r="CS957" s="192"/>
      <c r="CT957" s="192" t="s">
        <v>3270</v>
      </c>
    </row>
    <row r="958">
      <c r="A958" s="7" t="s">
        <v>4380</v>
      </c>
      <c r="B958" s="132" t="b">
        <v>1</v>
      </c>
      <c r="C958" s="162"/>
      <c r="D958" s="163" t="s">
        <v>4381</v>
      </c>
      <c r="E958" s="67" t="s">
        <v>350</v>
      </c>
      <c r="F958" s="133" t="s">
        <v>3266</v>
      </c>
      <c r="G958" s="162" t="s">
        <v>4382</v>
      </c>
      <c r="H958" s="162" t="s">
        <v>4383</v>
      </c>
      <c r="I958" s="7"/>
      <c r="J958" s="7"/>
      <c r="K958" s="7" t="s">
        <v>19</v>
      </c>
      <c r="L958" s="7" t="s">
        <v>19</v>
      </c>
      <c r="M958" s="7" t="s">
        <v>799</v>
      </c>
      <c r="N958" s="7" t="str">
        <f t="shared" si="5"/>
        <v>FALSE</v>
      </c>
      <c r="O958" s="162" t="s">
        <v>3291</v>
      </c>
      <c r="P958" s="162" t="s">
        <v>3292</v>
      </c>
      <c r="Q958" s="162" t="s">
        <v>3293</v>
      </c>
      <c r="R958" s="162" t="s">
        <v>16</v>
      </c>
      <c r="S958" s="162" t="s">
        <v>16</v>
      </c>
      <c r="T958" s="189" t="s">
        <v>16</v>
      </c>
      <c r="U958" s="190" t="s">
        <v>16</v>
      </c>
      <c r="V958" s="191" t="s">
        <v>16</v>
      </c>
      <c r="W958" s="192" t="s">
        <v>19</v>
      </c>
      <c r="X958" s="192" t="s">
        <v>16</v>
      </c>
      <c r="Y958" s="192" t="s">
        <v>19</v>
      </c>
      <c r="Z958" s="192" t="s">
        <v>16</v>
      </c>
      <c r="AA958" s="192" t="s">
        <v>880</v>
      </c>
      <c r="AB958" s="192" t="s">
        <v>16</v>
      </c>
      <c r="AC958" s="192" t="s">
        <v>16</v>
      </c>
      <c r="AD958" s="192"/>
      <c r="AE958" s="192" t="s">
        <v>16</v>
      </c>
      <c r="AF958" s="192" t="s">
        <v>16</v>
      </c>
      <c r="AG958" s="192" t="s">
        <v>16</v>
      </c>
      <c r="AH958" s="192" t="s">
        <v>16</v>
      </c>
      <c r="AI958" s="192" t="s">
        <v>16</v>
      </c>
      <c r="AJ958" s="192" t="s">
        <v>16</v>
      </c>
      <c r="AK958" s="192"/>
      <c r="AL958" s="192" t="s">
        <v>16</v>
      </c>
      <c r="AM958" s="162" t="s">
        <v>16</v>
      </c>
      <c r="AN958" s="162" t="s">
        <v>16</v>
      </c>
      <c r="AO958" s="162" t="s">
        <v>16</v>
      </c>
      <c r="AP958" s="162" t="s">
        <v>16</v>
      </c>
      <c r="AQ958" s="162" t="s">
        <v>16</v>
      </c>
      <c r="AR958" s="162" t="s">
        <v>16</v>
      </c>
      <c r="AS958" s="162" t="s">
        <v>16</v>
      </c>
      <c r="AT958" s="162" t="s">
        <v>16</v>
      </c>
      <c r="AU958" s="162" t="s">
        <v>16</v>
      </c>
      <c r="AV958" s="162" t="s">
        <v>16</v>
      </c>
      <c r="AW958" s="162" t="s">
        <v>16</v>
      </c>
      <c r="AX958" s="162" t="s">
        <v>16</v>
      </c>
      <c r="AY958" s="162" t="s">
        <v>16</v>
      </c>
      <c r="AZ958" s="162" t="s">
        <v>16</v>
      </c>
      <c r="BA958" s="162" t="s">
        <v>16</v>
      </c>
      <c r="BB958" s="162" t="s">
        <v>16</v>
      </c>
      <c r="BC958" s="162" t="s">
        <v>16</v>
      </c>
      <c r="BD958" s="192"/>
      <c r="BE958" s="192" t="s">
        <v>16</v>
      </c>
      <c r="BF958" s="192" t="s">
        <v>16</v>
      </c>
      <c r="BG958" s="192" t="s">
        <v>16</v>
      </c>
      <c r="BH958" s="192" t="s">
        <v>16</v>
      </c>
      <c r="BI958" s="192" t="s">
        <v>16</v>
      </c>
      <c r="BJ958" s="192"/>
      <c r="BK958" s="192" t="s">
        <v>16</v>
      </c>
      <c r="BL958" s="192" t="s">
        <v>16</v>
      </c>
      <c r="BM958" s="192" t="s">
        <v>16</v>
      </c>
      <c r="BN958" s="192" t="s">
        <v>16</v>
      </c>
      <c r="BO958" s="192" t="s">
        <v>16</v>
      </c>
      <c r="BP958" s="194"/>
      <c r="BQ958" s="192" t="s">
        <v>16</v>
      </c>
      <c r="BR958" s="192" t="s">
        <v>16</v>
      </c>
      <c r="BS958" s="192" t="s">
        <v>16</v>
      </c>
      <c r="BT958" s="192" t="s">
        <v>19</v>
      </c>
      <c r="BU958" s="195" t="b">
        <v>0</v>
      </c>
      <c r="BV958" s="195" t="b">
        <v>0</v>
      </c>
      <c r="BW958" s="195" t="b">
        <v>1</v>
      </c>
      <c r="BX958" s="192" t="s">
        <v>16</v>
      </c>
      <c r="BY958" s="192" t="s">
        <v>16</v>
      </c>
      <c r="BZ958" s="192" t="s">
        <v>16</v>
      </c>
      <c r="CA958" s="192" t="s">
        <v>16</v>
      </c>
      <c r="CB958" s="192" t="s">
        <v>16</v>
      </c>
      <c r="CJ958" s="192"/>
      <c r="CK958" s="192"/>
      <c r="CL958" s="192" t="s">
        <v>16</v>
      </c>
      <c r="CM958" s="192"/>
      <c r="CN958" s="192"/>
      <c r="CO958" s="192"/>
      <c r="CP958" s="192"/>
      <c r="CQ958" s="192"/>
      <c r="CR958" s="192"/>
      <c r="CS958" s="192"/>
      <c r="CT958" s="192" t="s">
        <v>3294</v>
      </c>
    </row>
    <row r="959">
      <c r="A959" s="7" t="s">
        <v>4384</v>
      </c>
      <c r="B959" s="132" t="b">
        <v>1</v>
      </c>
      <c r="C959" s="162"/>
      <c r="D959" s="163" t="s">
        <v>4385</v>
      </c>
      <c r="E959" s="67" t="s">
        <v>350</v>
      </c>
      <c r="F959" s="133" t="s">
        <v>3266</v>
      </c>
      <c r="G959" s="162" t="s">
        <v>4386</v>
      </c>
      <c r="H959" s="162" t="s">
        <v>4387</v>
      </c>
      <c r="I959" s="7"/>
      <c r="J959" s="7"/>
      <c r="K959" s="7" t="s">
        <v>19</v>
      </c>
      <c r="L959" s="7" t="s">
        <v>19</v>
      </c>
      <c r="M959" s="7" t="s">
        <v>560</v>
      </c>
      <c r="N959" s="7" t="str">
        <f t="shared" si="5"/>
        <v>FALSE</v>
      </c>
      <c r="O959" s="162" t="s">
        <v>16</v>
      </c>
      <c r="P959" s="162" t="s">
        <v>16</v>
      </c>
      <c r="Q959" s="162" t="s">
        <v>16</v>
      </c>
      <c r="R959" s="162" t="s">
        <v>16</v>
      </c>
      <c r="S959" s="162" t="s">
        <v>16</v>
      </c>
      <c r="T959" s="189" t="s">
        <v>16</v>
      </c>
      <c r="U959" s="190" t="s">
        <v>16</v>
      </c>
      <c r="V959" s="191" t="s">
        <v>16</v>
      </c>
      <c r="W959" s="192" t="s">
        <v>19</v>
      </c>
      <c r="X959" s="192" t="s">
        <v>16</v>
      </c>
      <c r="Y959" s="192" t="s">
        <v>19</v>
      </c>
      <c r="Z959" s="192" t="s">
        <v>16</v>
      </c>
      <c r="AA959" s="192" t="s">
        <v>880</v>
      </c>
      <c r="AB959" s="192" t="s">
        <v>16</v>
      </c>
      <c r="AC959" s="192" t="s">
        <v>16</v>
      </c>
      <c r="AD959" s="192"/>
      <c r="AE959" s="192" t="s">
        <v>16</v>
      </c>
      <c r="AF959" s="192" t="s">
        <v>16</v>
      </c>
      <c r="AG959" s="192" t="s">
        <v>16</v>
      </c>
      <c r="AH959" s="192" t="s">
        <v>16</v>
      </c>
      <c r="AI959" s="192" t="s">
        <v>16</v>
      </c>
      <c r="AJ959" s="192" t="s">
        <v>16</v>
      </c>
      <c r="AK959" s="192"/>
      <c r="AL959" s="192" t="s">
        <v>16</v>
      </c>
      <c r="AM959" s="162" t="s">
        <v>16</v>
      </c>
      <c r="AN959" s="162" t="s">
        <v>16</v>
      </c>
      <c r="AO959" s="162" t="s">
        <v>16</v>
      </c>
      <c r="AP959" s="162" t="s">
        <v>16</v>
      </c>
      <c r="AQ959" s="162" t="s">
        <v>16</v>
      </c>
      <c r="AR959" s="162" t="s">
        <v>16</v>
      </c>
      <c r="AS959" s="162" t="s">
        <v>16</v>
      </c>
      <c r="AT959" s="162" t="s">
        <v>16</v>
      </c>
      <c r="AU959" s="162" t="s">
        <v>16</v>
      </c>
      <c r="AV959" s="162" t="s">
        <v>16</v>
      </c>
      <c r="AW959" s="162" t="s">
        <v>16</v>
      </c>
      <c r="AX959" s="162" t="s">
        <v>16</v>
      </c>
      <c r="AY959" s="162" t="s">
        <v>16</v>
      </c>
      <c r="AZ959" s="162" t="s">
        <v>16</v>
      </c>
      <c r="BA959" s="162" t="s">
        <v>16</v>
      </c>
      <c r="BB959" s="162" t="s">
        <v>16</v>
      </c>
      <c r="BC959" s="162" t="s">
        <v>16</v>
      </c>
      <c r="BD959" s="192"/>
      <c r="BE959" s="192" t="s">
        <v>16</v>
      </c>
      <c r="BF959" s="192" t="s">
        <v>16</v>
      </c>
      <c r="BG959" s="192" t="s">
        <v>16</v>
      </c>
      <c r="BH959" s="192" t="s">
        <v>16</v>
      </c>
      <c r="BI959" s="192" t="s">
        <v>16</v>
      </c>
      <c r="BJ959" s="192"/>
      <c r="BK959" s="192" t="s">
        <v>16</v>
      </c>
      <c r="BL959" s="192" t="s">
        <v>16</v>
      </c>
      <c r="BM959" s="192" t="s">
        <v>16</v>
      </c>
      <c r="BN959" s="192" t="s">
        <v>16</v>
      </c>
      <c r="BO959" s="192" t="s">
        <v>16</v>
      </c>
      <c r="BP959" s="194"/>
      <c r="BQ959" s="192" t="s">
        <v>16</v>
      </c>
      <c r="BR959" s="192" t="s">
        <v>16</v>
      </c>
      <c r="BS959" s="192" t="s">
        <v>16</v>
      </c>
      <c r="BT959" s="192" t="s">
        <v>19</v>
      </c>
      <c r="BU959" s="195" t="b">
        <v>0</v>
      </c>
      <c r="BV959" s="195" t="b">
        <v>0</v>
      </c>
      <c r="BW959" s="195" t="b">
        <v>1</v>
      </c>
      <c r="BX959" s="192" t="s">
        <v>16</v>
      </c>
      <c r="BY959" s="192" t="s">
        <v>16</v>
      </c>
      <c r="BZ959" s="192" t="s">
        <v>16</v>
      </c>
      <c r="CA959" s="192" t="s">
        <v>16</v>
      </c>
      <c r="CB959" s="192" t="s">
        <v>16</v>
      </c>
      <c r="CJ959" s="192"/>
      <c r="CK959" s="192"/>
      <c r="CL959" s="192" t="s">
        <v>16</v>
      </c>
      <c r="CM959" s="192"/>
      <c r="CN959" s="192"/>
      <c r="CO959" s="192"/>
      <c r="CP959" s="192"/>
      <c r="CQ959" s="192"/>
      <c r="CR959" s="192"/>
      <c r="CS959" s="192"/>
      <c r="CT959" s="192" t="s">
        <v>3286</v>
      </c>
    </row>
    <row r="960">
      <c r="A960" s="7" t="s">
        <v>4388</v>
      </c>
      <c r="B960" s="132" t="b">
        <v>1</v>
      </c>
      <c r="C960" s="162"/>
      <c r="D960" s="163" t="s">
        <v>4389</v>
      </c>
      <c r="E960" s="67" t="s">
        <v>350</v>
      </c>
      <c r="F960" s="133" t="s">
        <v>3266</v>
      </c>
      <c r="G960" s="162" t="s">
        <v>4390</v>
      </c>
      <c r="H960" s="162" t="s">
        <v>4391</v>
      </c>
      <c r="I960" s="7"/>
      <c r="J960" s="7"/>
      <c r="K960" s="7" t="s">
        <v>19</v>
      </c>
      <c r="L960" s="7" t="s">
        <v>19</v>
      </c>
      <c r="M960" s="7" t="s">
        <v>799</v>
      </c>
      <c r="N960" s="7" t="str">
        <f t="shared" si="5"/>
        <v>FALSE</v>
      </c>
      <c r="O960" s="162" t="s">
        <v>488</v>
      </c>
      <c r="P960" s="162" t="s">
        <v>3269</v>
      </c>
      <c r="Q960" s="162" t="s">
        <v>1823</v>
      </c>
      <c r="R960" s="162" t="s">
        <v>16</v>
      </c>
      <c r="S960" s="162" t="s">
        <v>16</v>
      </c>
      <c r="T960" s="189" t="s">
        <v>16</v>
      </c>
      <c r="U960" s="190" t="s">
        <v>16</v>
      </c>
      <c r="V960" s="191" t="s">
        <v>16</v>
      </c>
      <c r="W960" s="192" t="s">
        <v>19</v>
      </c>
      <c r="X960" s="192" t="s">
        <v>16</v>
      </c>
      <c r="Y960" s="192" t="s">
        <v>19</v>
      </c>
      <c r="Z960" s="192" t="s">
        <v>16</v>
      </c>
      <c r="AA960" s="192" t="s">
        <v>880</v>
      </c>
      <c r="AB960" s="192" t="s">
        <v>16</v>
      </c>
      <c r="AC960" s="192" t="s">
        <v>16</v>
      </c>
      <c r="AD960" s="192"/>
      <c r="AE960" s="192" t="s">
        <v>16</v>
      </c>
      <c r="AF960" s="192" t="s">
        <v>16</v>
      </c>
      <c r="AG960" s="192" t="s">
        <v>16</v>
      </c>
      <c r="AH960" s="192" t="s">
        <v>16</v>
      </c>
      <c r="AI960" s="192" t="s">
        <v>16</v>
      </c>
      <c r="AJ960" s="192" t="s">
        <v>16</v>
      </c>
      <c r="AK960" s="192"/>
      <c r="AL960" s="192" t="s">
        <v>16</v>
      </c>
      <c r="AM960" s="162" t="s">
        <v>16</v>
      </c>
      <c r="AN960" s="162" t="s">
        <v>16</v>
      </c>
      <c r="AO960" s="162" t="s">
        <v>16</v>
      </c>
      <c r="AP960" s="162" t="s">
        <v>16</v>
      </c>
      <c r="AQ960" s="162" t="s">
        <v>16</v>
      </c>
      <c r="AR960" s="162" t="s">
        <v>16</v>
      </c>
      <c r="AS960" s="162" t="s">
        <v>16</v>
      </c>
      <c r="AT960" s="162" t="s">
        <v>16</v>
      </c>
      <c r="AU960" s="162" t="s">
        <v>16</v>
      </c>
      <c r="AV960" s="162" t="s">
        <v>16</v>
      </c>
      <c r="AW960" s="162" t="s">
        <v>16</v>
      </c>
      <c r="AX960" s="162" t="s">
        <v>16</v>
      </c>
      <c r="AY960" s="162" t="s">
        <v>16</v>
      </c>
      <c r="AZ960" s="162" t="s">
        <v>16</v>
      </c>
      <c r="BA960" s="162" t="s">
        <v>16</v>
      </c>
      <c r="BB960" s="162" t="s">
        <v>16</v>
      </c>
      <c r="BC960" s="162" t="s">
        <v>16</v>
      </c>
      <c r="BD960" s="192"/>
      <c r="BE960" s="192" t="s">
        <v>16</v>
      </c>
      <c r="BF960" s="192" t="s">
        <v>16</v>
      </c>
      <c r="BG960" s="192" t="s">
        <v>16</v>
      </c>
      <c r="BH960" s="192" t="s">
        <v>16</v>
      </c>
      <c r="BI960" s="192" t="s">
        <v>16</v>
      </c>
      <c r="BJ960" s="192"/>
      <c r="BK960" s="192" t="s">
        <v>16</v>
      </c>
      <c r="BL960" s="192" t="s">
        <v>16</v>
      </c>
      <c r="BM960" s="192" t="s">
        <v>16</v>
      </c>
      <c r="BN960" s="192" t="s">
        <v>16</v>
      </c>
      <c r="BO960" s="192" t="s">
        <v>16</v>
      </c>
      <c r="BP960" s="194"/>
      <c r="BQ960" s="192" t="s">
        <v>16</v>
      </c>
      <c r="BR960" s="192" t="s">
        <v>16</v>
      </c>
      <c r="BS960" s="192" t="s">
        <v>16</v>
      </c>
      <c r="BT960" s="192" t="s">
        <v>19</v>
      </c>
      <c r="BU960" s="195" t="b">
        <v>0</v>
      </c>
      <c r="BV960" s="195" t="b">
        <v>0</v>
      </c>
      <c r="BW960" s="195" t="b">
        <v>1</v>
      </c>
      <c r="BX960" s="192" t="s">
        <v>16</v>
      </c>
      <c r="BY960" s="192" t="s">
        <v>16</v>
      </c>
      <c r="BZ960" s="192" t="s">
        <v>16</v>
      </c>
      <c r="CA960" s="192" t="s">
        <v>16</v>
      </c>
      <c r="CB960" s="192" t="s">
        <v>16</v>
      </c>
      <c r="CJ960" s="192"/>
      <c r="CK960" s="192"/>
      <c r="CL960" s="192" t="s">
        <v>16</v>
      </c>
      <c r="CM960" s="192"/>
      <c r="CN960" s="192"/>
      <c r="CO960" s="192"/>
      <c r="CP960" s="192"/>
      <c r="CQ960" s="192"/>
      <c r="CR960" s="192"/>
      <c r="CS960" s="192"/>
      <c r="CT960" s="192" t="s">
        <v>3270</v>
      </c>
    </row>
    <row r="961">
      <c r="A961" s="7" t="s">
        <v>4392</v>
      </c>
      <c r="B961" s="132" t="b">
        <v>1</v>
      </c>
      <c r="C961" s="162"/>
      <c r="D961" s="163" t="s">
        <v>4393</v>
      </c>
      <c r="E961" s="67" t="s">
        <v>350</v>
      </c>
      <c r="F961" s="133" t="s">
        <v>3266</v>
      </c>
      <c r="G961" s="162" t="s">
        <v>4394</v>
      </c>
      <c r="H961" s="162" t="s">
        <v>4395</v>
      </c>
      <c r="I961" s="7"/>
      <c r="J961" s="7"/>
      <c r="K961" s="7" t="s">
        <v>19</v>
      </c>
      <c r="L961" s="7" t="s">
        <v>19</v>
      </c>
      <c r="M961" s="7" t="s">
        <v>799</v>
      </c>
      <c r="N961" s="7" t="str">
        <f t="shared" si="5"/>
        <v>FALSE</v>
      </c>
      <c r="O961" s="162" t="s">
        <v>3291</v>
      </c>
      <c r="P961" s="162" t="s">
        <v>3292</v>
      </c>
      <c r="Q961" s="162" t="s">
        <v>3293</v>
      </c>
      <c r="R961" s="162" t="s">
        <v>16</v>
      </c>
      <c r="S961" s="162" t="s">
        <v>16</v>
      </c>
      <c r="T961" s="189" t="s">
        <v>16</v>
      </c>
      <c r="U961" s="190" t="s">
        <v>16</v>
      </c>
      <c r="V961" s="191" t="s">
        <v>16</v>
      </c>
      <c r="W961" s="192" t="s">
        <v>19</v>
      </c>
      <c r="X961" s="192" t="s">
        <v>16</v>
      </c>
      <c r="Y961" s="192" t="s">
        <v>19</v>
      </c>
      <c r="Z961" s="192" t="s">
        <v>16</v>
      </c>
      <c r="AA961" s="192" t="s">
        <v>880</v>
      </c>
      <c r="AB961" s="192" t="s">
        <v>16</v>
      </c>
      <c r="AC961" s="192" t="s">
        <v>16</v>
      </c>
      <c r="AD961" s="192"/>
      <c r="AE961" s="192" t="s">
        <v>16</v>
      </c>
      <c r="AF961" s="192" t="s">
        <v>16</v>
      </c>
      <c r="AG961" s="192" t="s">
        <v>16</v>
      </c>
      <c r="AH961" s="192" t="s">
        <v>16</v>
      </c>
      <c r="AI961" s="192" t="s">
        <v>16</v>
      </c>
      <c r="AJ961" s="192" t="s">
        <v>16</v>
      </c>
      <c r="AK961" s="192"/>
      <c r="AL961" s="192" t="s">
        <v>16</v>
      </c>
      <c r="AM961" s="162" t="s">
        <v>16</v>
      </c>
      <c r="AN961" s="162" t="s">
        <v>16</v>
      </c>
      <c r="AO961" s="162" t="s">
        <v>16</v>
      </c>
      <c r="AP961" s="162" t="s">
        <v>16</v>
      </c>
      <c r="AQ961" s="162" t="s">
        <v>16</v>
      </c>
      <c r="AR961" s="162" t="s">
        <v>16</v>
      </c>
      <c r="AS961" s="162" t="s">
        <v>16</v>
      </c>
      <c r="AT961" s="162" t="s">
        <v>16</v>
      </c>
      <c r="AU961" s="162" t="s">
        <v>16</v>
      </c>
      <c r="AV961" s="162" t="s">
        <v>16</v>
      </c>
      <c r="AW961" s="162" t="s">
        <v>16</v>
      </c>
      <c r="AX961" s="162" t="s">
        <v>16</v>
      </c>
      <c r="AY961" s="162" t="s">
        <v>16</v>
      </c>
      <c r="AZ961" s="162" t="s">
        <v>16</v>
      </c>
      <c r="BA961" s="162" t="s">
        <v>16</v>
      </c>
      <c r="BB961" s="162" t="s">
        <v>16</v>
      </c>
      <c r="BC961" s="162" t="s">
        <v>16</v>
      </c>
      <c r="BD961" s="192"/>
      <c r="BE961" s="192" t="s">
        <v>16</v>
      </c>
      <c r="BF961" s="192" t="s">
        <v>16</v>
      </c>
      <c r="BG961" s="192" t="s">
        <v>16</v>
      </c>
      <c r="BH961" s="192" t="s">
        <v>16</v>
      </c>
      <c r="BI961" s="192" t="s">
        <v>16</v>
      </c>
      <c r="BJ961" s="192"/>
      <c r="BK961" s="192" t="s">
        <v>16</v>
      </c>
      <c r="BL961" s="192" t="s">
        <v>16</v>
      </c>
      <c r="BM961" s="192" t="s">
        <v>16</v>
      </c>
      <c r="BN961" s="192" t="s">
        <v>16</v>
      </c>
      <c r="BO961" s="192" t="s">
        <v>16</v>
      </c>
      <c r="BP961" s="194"/>
      <c r="BQ961" s="192" t="s">
        <v>16</v>
      </c>
      <c r="BR961" s="192" t="s">
        <v>16</v>
      </c>
      <c r="BS961" s="192" t="s">
        <v>16</v>
      </c>
      <c r="BT961" s="192" t="s">
        <v>19</v>
      </c>
      <c r="BU961" s="195" t="b">
        <v>0</v>
      </c>
      <c r="BV961" s="195" t="b">
        <v>0</v>
      </c>
      <c r="BW961" s="195" t="b">
        <v>1</v>
      </c>
      <c r="BX961" s="192" t="s">
        <v>16</v>
      </c>
      <c r="BY961" s="192" t="s">
        <v>16</v>
      </c>
      <c r="BZ961" s="192" t="s">
        <v>16</v>
      </c>
      <c r="CA961" s="192" t="s">
        <v>16</v>
      </c>
      <c r="CB961" s="192" t="s">
        <v>16</v>
      </c>
      <c r="CJ961" s="192"/>
      <c r="CK961" s="192"/>
      <c r="CL961" s="192" t="s">
        <v>16</v>
      </c>
      <c r="CM961" s="192"/>
      <c r="CN961" s="192"/>
      <c r="CO961" s="192"/>
      <c r="CP961" s="192"/>
      <c r="CQ961" s="192"/>
      <c r="CR961" s="192"/>
      <c r="CS961" s="192"/>
      <c r="CT961" s="192" t="s">
        <v>3294</v>
      </c>
    </row>
    <row r="962">
      <c r="A962" s="7" t="s">
        <v>4396</v>
      </c>
      <c r="B962" s="132" t="b">
        <v>1</v>
      </c>
      <c r="D962" s="162" t="s">
        <v>4397</v>
      </c>
      <c r="E962" s="67" t="s">
        <v>350</v>
      </c>
      <c r="F962" s="200" t="s">
        <v>4398</v>
      </c>
      <c r="G962" s="162" t="s">
        <v>4399</v>
      </c>
      <c r="H962" s="162" t="s">
        <v>4400</v>
      </c>
      <c r="I962" s="7"/>
      <c r="J962" s="7"/>
      <c r="K962" s="7" t="s">
        <v>19</v>
      </c>
      <c r="L962" s="7" t="s">
        <v>19</v>
      </c>
      <c r="M962" s="7" t="s">
        <v>560</v>
      </c>
      <c r="N962" s="7" t="str">
        <f t="shared" si="5"/>
        <v>FALSE</v>
      </c>
      <c r="O962" s="162" t="s">
        <v>16</v>
      </c>
      <c r="P962" s="162" t="s">
        <v>16</v>
      </c>
      <c r="Q962" s="162" t="s">
        <v>16</v>
      </c>
      <c r="R962" s="162" t="s">
        <v>559</v>
      </c>
      <c r="S962" s="162" t="s">
        <v>1588</v>
      </c>
      <c r="T962" s="198">
        <v>41.7752799</v>
      </c>
      <c r="U962" s="199">
        <v>-83.34315488</v>
      </c>
      <c r="V962" s="191" t="s">
        <v>4401</v>
      </c>
      <c r="W962" s="192" t="s">
        <v>19</v>
      </c>
      <c r="X962" s="192" t="s">
        <v>805</v>
      </c>
      <c r="Y962" s="192" t="s">
        <v>19</v>
      </c>
      <c r="Z962" s="192" t="s">
        <v>879</v>
      </c>
      <c r="AA962" s="192" t="s">
        <v>880</v>
      </c>
      <c r="AB962" s="193">
        <v>1.89</v>
      </c>
      <c r="AC962" s="192" t="s">
        <v>16</v>
      </c>
      <c r="AD962" s="193"/>
      <c r="AE962" s="192" t="s">
        <v>16</v>
      </c>
      <c r="AF962" s="193">
        <v>5.0</v>
      </c>
      <c r="AG962" s="192" t="s">
        <v>19</v>
      </c>
      <c r="AH962" s="193">
        <v>22.33</v>
      </c>
      <c r="AI962" s="192" t="s">
        <v>19</v>
      </c>
      <c r="AJ962" s="192" t="s">
        <v>19</v>
      </c>
      <c r="AK962" s="192"/>
      <c r="AL962" s="192" t="s">
        <v>19</v>
      </c>
      <c r="AM962" s="162" t="s">
        <v>19</v>
      </c>
      <c r="AN962" s="162" t="s">
        <v>19</v>
      </c>
      <c r="AO962" s="154">
        <v>6.97</v>
      </c>
      <c r="AP962" s="162" t="s">
        <v>19</v>
      </c>
      <c r="AQ962" s="162" t="s">
        <v>19</v>
      </c>
      <c r="AR962" s="162" t="s">
        <v>19</v>
      </c>
      <c r="AS962" s="162" t="s">
        <v>19</v>
      </c>
      <c r="AT962" s="162" t="s">
        <v>19</v>
      </c>
      <c r="AU962" s="162" t="s">
        <v>19</v>
      </c>
      <c r="AV962" s="162" t="s">
        <v>19</v>
      </c>
      <c r="AW962" s="162" t="s">
        <v>19</v>
      </c>
      <c r="AX962" s="154">
        <v>4.85</v>
      </c>
      <c r="AY962" s="162" t="s">
        <v>19</v>
      </c>
      <c r="AZ962" s="162" t="s">
        <v>19</v>
      </c>
      <c r="BA962" s="162" t="s">
        <v>19</v>
      </c>
      <c r="BB962" s="162" t="s">
        <v>19</v>
      </c>
      <c r="BC962" s="162" t="s">
        <v>19</v>
      </c>
      <c r="BD962" s="192"/>
      <c r="BE962" s="192" t="s">
        <v>19</v>
      </c>
      <c r="BF962" s="192" t="s">
        <v>19</v>
      </c>
      <c r="BG962" s="192" t="s">
        <v>19</v>
      </c>
      <c r="BH962" s="192" t="s">
        <v>19</v>
      </c>
      <c r="BI962" s="192" t="s">
        <v>19</v>
      </c>
      <c r="BJ962" s="192"/>
      <c r="BK962" s="192" t="s">
        <v>19</v>
      </c>
      <c r="BL962" s="192" t="s">
        <v>19</v>
      </c>
      <c r="BM962" s="192" t="s">
        <v>19</v>
      </c>
      <c r="BN962" s="192" t="s">
        <v>19</v>
      </c>
      <c r="BO962" s="192" t="s">
        <v>19</v>
      </c>
      <c r="BP962" s="194"/>
      <c r="BQ962" s="192" t="s">
        <v>19</v>
      </c>
      <c r="BR962" s="192" t="s">
        <v>19</v>
      </c>
      <c r="BS962" s="192" t="s">
        <v>3276</v>
      </c>
      <c r="BT962" s="192" t="s">
        <v>19</v>
      </c>
      <c r="BU962" s="195" t="b">
        <v>0</v>
      </c>
      <c r="BV962" s="195" t="b">
        <v>0</v>
      </c>
      <c r="BW962" s="195" t="b">
        <v>0</v>
      </c>
      <c r="BX962" s="193">
        <v>26.0</v>
      </c>
      <c r="BY962" s="197">
        <v>0.001388888888888889</v>
      </c>
      <c r="BZ962" s="193">
        <v>557790.0</v>
      </c>
      <c r="CA962" s="193">
        <v>5846.0</v>
      </c>
      <c r="CB962" s="192" t="s">
        <v>22</v>
      </c>
      <c r="CJ962" s="192"/>
      <c r="CK962" s="192"/>
      <c r="CL962" s="193">
        <v>0.0</v>
      </c>
      <c r="CM962" s="192"/>
      <c r="CN962" s="192"/>
      <c r="CO962" s="192"/>
      <c r="CP962" s="192"/>
      <c r="CQ962" s="192"/>
      <c r="CR962" s="192"/>
      <c r="CS962" s="192"/>
      <c r="CT962" s="192" t="s">
        <v>4402</v>
      </c>
    </row>
    <row r="963">
      <c r="A963" s="7" t="s">
        <v>4403</v>
      </c>
      <c r="B963" s="132" t="b">
        <v>1</v>
      </c>
      <c r="D963" s="162" t="s">
        <v>4404</v>
      </c>
      <c r="E963" s="67" t="s">
        <v>350</v>
      </c>
      <c r="F963" s="200" t="s">
        <v>4398</v>
      </c>
      <c r="G963" s="162" t="s">
        <v>4405</v>
      </c>
      <c r="H963" s="162" t="s">
        <v>4406</v>
      </c>
      <c r="I963" s="7"/>
      <c r="J963" s="7"/>
      <c r="K963" s="7" t="s">
        <v>19</v>
      </c>
      <c r="L963" s="7" t="s">
        <v>19</v>
      </c>
      <c r="M963" s="7" t="s">
        <v>560</v>
      </c>
      <c r="N963" s="7" t="str">
        <f t="shared" si="5"/>
        <v>FALSE</v>
      </c>
      <c r="O963" s="162" t="s">
        <v>16</v>
      </c>
      <c r="P963" s="162" t="s">
        <v>16</v>
      </c>
      <c r="Q963" s="162" t="s">
        <v>16</v>
      </c>
      <c r="R963" s="162" t="s">
        <v>559</v>
      </c>
      <c r="S963" s="162" t="s">
        <v>1588</v>
      </c>
      <c r="T963" s="198">
        <v>41.7636</v>
      </c>
      <c r="U963" s="199">
        <v>-83.3306</v>
      </c>
      <c r="V963" s="191" t="s">
        <v>4407</v>
      </c>
      <c r="W963" s="192" t="s">
        <v>19</v>
      </c>
      <c r="X963" s="192" t="s">
        <v>805</v>
      </c>
      <c r="Y963" s="192" t="s">
        <v>19</v>
      </c>
      <c r="Z963" s="192" t="s">
        <v>879</v>
      </c>
      <c r="AA963" s="192" t="s">
        <v>880</v>
      </c>
      <c r="AB963" s="193">
        <v>3.0</v>
      </c>
      <c r="AC963" s="192" t="s">
        <v>16</v>
      </c>
      <c r="AD963" s="193"/>
      <c r="AE963" s="193">
        <v>5.0</v>
      </c>
      <c r="AF963" s="193">
        <v>0.22</v>
      </c>
      <c r="AG963" s="192" t="s">
        <v>19</v>
      </c>
      <c r="AH963" s="192" t="s">
        <v>19</v>
      </c>
      <c r="AI963" s="192" t="s">
        <v>19</v>
      </c>
      <c r="AJ963" s="192" t="s">
        <v>19</v>
      </c>
      <c r="AK963" s="192"/>
      <c r="AL963" s="192" t="s">
        <v>19</v>
      </c>
      <c r="AM963" s="162" t="s">
        <v>19</v>
      </c>
      <c r="AN963" s="162" t="s">
        <v>19</v>
      </c>
      <c r="AO963" s="162" t="s">
        <v>19</v>
      </c>
      <c r="AP963" s="162" t="s">
        <v>19</v>
      </c>
      <c r="AQ963" s="162" t="s">
        <v>19</v>
      </c>
      <c r="AR963" s="162" t="s">
        <v>19</v>
      </c>
      <c r="AS963" s="154">
        <v>1.9</v>
      </c>
      <c r="AT963" s="154">
        <v>0.0</v>
      </c>
      <c r="AU963" s="154">
        <v>17.82</v>
      </c>
      <c r="AV963" s="162" t="s">
        <v>19</v>
      </c>
      <c r="AW963" s="162" t="s">
        <v>19</v>
      </c>
      <c r="AX963" s="154">
        <v>64.3</v>
      </c>
      <c r="AY963" s="162" t="s">
        <v>19</v>
      </c>
      <c r="AZ963" s="154">
        <v>10.764</v>
      </c>
      <c r="BA963" s="154">
        <v>7.1495</v>
      </c>
      <c r="BB963" s="154">
        <v>9.72</v>
      </c>
      <c r="BC963" s="154">
        <v>0.269</v>
      </c>
      <c r="BD963" s="192"/>
      <c r="BE963" s="192" t="s">
        <v>19</v>
      </c>
      <c r="BF963" s="193">
        <v>4.44</v>
      </c>
      <c r="BG963" s="193">
        <v>0.7</v>
      </c>
      <c r="BH963" s="192" t="s">
        <v>19</v>
      </c>
      <c r="BI963" s="193">
        <v>2.6202</v>
      </c>
      <c r="BJ963" s="193"/>
      <c r="BK963" s="192" t="s">
        <v>19</v>
      </c>
      <c r="BL963" s="192" t="s">
        <v>19</v>
      </c>
      <c r="BM963" s="192" t="s">
        <v>19</v>
      </c>
      <c r="BN963" s="192" t="s">
        <v>19</v>
      </c>
      <c r="BO963" s="192" t="s">
        <v>19</v>
      </c>
      <c r="BP963" s="194"/>
      <c r="BQ963" s="192" t="s">
        <v>19</v>
      </c>
      <c r="BR963" s="192" t="s">
        <v>19</v>
      </c>
      <c r="BS963" s="192" t="s">
        <v>4408</v>
      </c>
      <c r="BT963" s="192" t="s">
        <v>19</v>
      </c>
      <c r="BU963" s="195" t="b">
        <v>0</v>
      </c>
      <c r="BV963" s="195" t="b">
        <v>0</v>
      </c>
      <c r="BW963" s="195" t="b">
        <v>0</v>
      </c>
      <c r="BX963" s="193">
        <v>50.0</v>
      </c>
      <c r="BY963" s="192" t="s">
        <v>19</v>
      </c>
      <c r="BZ963" s="192" t="s">
        <v>19</v>
      </c>
      <c r="CA963" s="192" t="s">
        <v>19</v>
      </c>
      <c r="CB963" s="192" t="s">
        <v>19</v>
      </c>
      <c r="CJ963" s="192"/>
      <c r="CK963" s="192"/>
      <c r="CL963" s="192" t="s">
        <v>19</v>
      </c>
      <c r="CM963" s="192"/>
      <c r="CN963" s="192"/>
      <c r="CO963" s="192"/>
      <c r="CP963" s="192"/>
      <c r="CQ963" s="192"/>
      <c r="CR963" s="192"/>
      <c r="CS963" s="192"/>
      <c r="CT963" s="192" t="s">
        <v>4402</v>
      </c>
    </row>
    <row r="964">
      <c r="A964" s="7" t="s">
        <v>4409</v>
      </c>
      <c r="B964" s="132" t="b">
        <v>1</v>
      </c>
      <c r="D964" s="162" t="s">
        <v>4410</v>
      </c>
      <c r="E964" s="67" t="s">
        <v>350</v>
      </c>
      <c r="F964" s="200" t="s">
        <v>4398</v>
      </c>
      <c r="G964" s="162" t="s">
        <v>4411</v>
      </c>
      <c r="H964" s="162" t="s">
        <v>4412</v>
      </c>
      <c r="I964" s="7"/>
      <c r="J964" s="7"/>
      <c r="K964" s="7" t="s">
        <v>19</v>
      </c>
      <c r="L964" s="7" t="s">
        <v>19</v>
      </c>
      <c r="M964" s="7" t="s">
        <v>560</v>
      </c>
      <c r="N964" s="7" t="str">
        <f t="shared" si="5"/>
        <v>FALSE</v>
      </c>
      <c r="O964" s="162" t="s">
        <v>16</v>
      </c>
      <c r="P964" s="162" t="s">
        <v>16</v>
      </c>
      <c r="Q964" s="162" t="s">
        <v>16</v>
      </c>
      <c r="R964" s="162" t="s">
        <v>559</v>
      </c>
      <c r="S964" s="162" t="s">
        <v>1588</v>
      </c>
      <c r="T964" s="198">
        <v>41.7636</v>
      </c>
      <c r="U964" s="199">
        <v>-83.3306</v>
      </c>
      <c r="V964" s="191" t="s">
        <v>4407</v>
      </c>
      <c r="W964" s="192" t="s">
        <v>19</v>
      </c>
      <c r="X964" s="192" t="s">
        <v>805</v>
      </c>
      <c r="Y964" s="192" t="s">
        <v>19</v>
      </c>
      <c r="Z964" s="192" t="s">
        <v>879</v>
      </c>
      <c r="AA964" s="192" t="s">
        <v>880</v>
      </c>
      <c r="AB964" s="193">
        <v>3.0</v>
      </c>
      <c r="AC964" s="192" t="s">
        <v>16</v>
      </c>
      <c r="AD964" s="193"/>
      <c r="AE964" s="192" t="s">
        <v>16</v>
      </c>
      <c r="AF964" s="193">
        <v>5.0</v>
      </c>
      <c r="AG964" s="192" t="s">
        <v>19</v>
      </c>
      <c r="AH964" s="192" t="s">
        <v>19</v>
      </c>
      <c r="AI964" s="192" t="s">
        <v>19</v>
      </c>
      <c r="AJ964" s="192" t="s">
        <v>19</v>
      </c>
      <c r="AK964" s="192"/>
      <c r="AL964" s="192" t="s">
        <v>19</v>
      </c>
      <c r="AM964" s="162" t="s">
        <v>19</v>
      </c>
      <c r="AN964" s="162" t="s">
        <v>19</v>
      </c>
      <c r="AO964" s="162" t="s">
        <v>19</v>
      </c>
      <c r="AP964" s="162" t="s">
        <v>19</v>
      </c>
      <c r="AQ964" s="162" t="s">
        <v>19</v>
      </c>
      <c r="AR964" s="162" t="s">
        <v>19</v>
      </c>
      <c r="AS964" s="154">
        <v>1.9</v>
      </c>
      <c r="AT964" s="154">
        <v>0.0</v>
      </c>
      <c r="AU964" s="154">
        <v>17.82</v>
      </c>
      <c r="AV964" s="162" t="s">
        <v>19</v>
      </c>
      <c r="AW964" s="162" t="s">
        <v>19</v>
      </c>
      <c r="AX964" s="154">
        <v>64.3</v>
      </c>
      <c r="AY964" s="162" t="s">
        <v>19</v>
      </c>
      <c r="AZ964" s="154">
        <v>10.764</v>
      </c>
      <c r="BA964" s="154">
        <v>7.1495</v>
      </c>
      <c r="BB964" s="154">
        <v>9.72</v>
      </c>
      <c r="BC964" s="154">
        <v>0.269</v>
      </c>
      <c r="BD964" s="192"/>
      <c r="BE964" s="192" t="s">
        <v>19</v>
      </c>
      <c r="BF964" s="193">
        <v>4.44</v>
      </c>
      <c r="BG964" s="193">
        <v>0.7</v>
      </c>
      <c r="BH964" s="192" t="s">
        <v>19</v>
      </c>
      <c r="BI964" s="193">
        <v>2.6202</v>
      </c>
      <c r="BJ964" s="193"/>
      <c r="BK964" s="192" t="s">
        <v>19</v>
      </c>
      <c r="BL964" s="192" t="s">
        <v>19</v>
      </c>
      <c r="BM964" s="192" t="s">
        <v>19</v>
      </c>
      <c r="BN964" s="192" t="s">
        <v>19</v>
      </c>
      <c r="BO964" s="192" t="s">
        <v>19</v>
      </c>
      <c r="BP964" s="194"/>
      <c r="BQ964" s="192" t="s">
        <v>19</v>
      </c>
      <c r="BR964" s="192" t="s">
        <v>19</v>
      </c>
      <c r="BS964" s="192" t="s">
        <v>4408</v>
      </c>
      <c r="BT964" s="192" t="s">
        <v>19</v>
      </c>
      <c r="BU964" s="195" t="b">
        <v>0</v>
      </c>
      <c r="BV964" s="195" t="b">
        <v>0</v>
      </c>
      <c r="BW964" s="195" t="b">
        <v>0</v>
      </c>
      <c r="BX964" s="193">
        <v>50.0</v>
      </c>
      <c r="BY964" s="192" t="s">
        <v>19</v>
      </c>
      <c r="BZ964" s="193">
        <v>258965.0</v>
      </c>
      <c r="CA964" s="193">
        <v>2819.0</v>
      </c>
      <c r="CB964" s="192" t="s">
        <v>22</v>
      </c>
      <c r="CJ964" s="192"/>
      <c r="CK964" s="192"/>
      <c r="CL964" s="192" t="s">
        <v>19</v>
      </c>
      <c r="CM964" s="192"/>
      <c r="CN964" s="192"/>
      <c r="CO964" s="192"/>
      <c r="CP964" s="192"/>
      <c r="CQ964" s="192"/>
      <c r="CR964" s="192"/>
      <c r="CS964" s="192"/>
      <c r="CT964" s="192" t="s">
        <v>4402</v>
      </c>
    </row>
    <row r="965">
      <c r="A965" s="7" t="s">
        <v>4413</v>
      </c>
      <c r="B965" s="132" t="b">
        <v>1</v>
      </c>
      <c r="D965" s="162" t="s">
        <v>4414</v>
      </c>
      <c r="E965" s="67" t="s">
        <v>350</v>
      </c>
      <c r="F965" s="200" t="s">
        <v>4398</v>
      </c>
      <c r="G965" s="162" t="s">
        <v>4415</v>
      </c>
      <c r="H965" s="162" t="s">
        <v>4416</v>
      </c>
      <c r="I965" s="7"/>
      <c r="J965" s="7"/>
      <c r="K965" s="7" t="s">
        <v>19</v>
      </c>
      <c r="L965" s="7" t="s">
        <v>19</v>
      </c>
      <c r="M965" s="7" t="s">
        <v>560</v>
      </c>
      <c r="N965" s="7" t="str">
        <f t="shared" si="5"/>
        <v>FALSE</v>
      </c>
      <c r="O965" s="162" t="s">
        <v>16</v>
      </c>
      <c r="P965" s="162" t="s">
        <v>16</v>
      </c>
      <c r="Q965" s="162" t="s">
        <v>16</v>
      </c>
      <c r="R965" s="162" t="s">
        <v>559</v>
      </c>
      <c r="S965" s="162" t="s">
        <v>1588</v>
      </c>
      <c r="T965" s="198">
        <v>41.8326</v>
      </c>
      <c r="U965" s="199">
        <v>-83.3581</v>
      </c>
      <c r="V965" s="191" t="s">
        <v>4417</v>
      </c>
      <c r="W965" s="192" t="s">
        <v>19</v>
      </c>
      <c r="X965" s="192" t="s">
        <v>805</v>
      </c>
      <c r="Y965" s="192" t="s">
        <v>19</v>
      </c>
      <c r="Z965" s="192" t="s">
        <v>879</v>
      </c>
      <c r="AA965" s="192" t="s">
        <v>880</v>
      </c>
      <c r="AB965" s="193">
        <v>3.0</v>
      </c>
      <c r="AC965" s="192" t="s">
        <v>16</v>
      </c>
      <c r="AD965" s="193"/>
      <c r="AE965" s="193">
        <v>5.0</v>
      </c>
      <c r="AF965" s="193">
        <v>0.22</v>
      </c>
      <c r="AG965" s="192" t="s">
        <v>19</v>
      </c>
      <c r="AH965" s="192" t="s">
        <v>19</v>
      </c>
      <c r="AI965" s="192" t="s">
        <v>19</v>
      </c>
      <c r="AJ965" s="192" t="s">
        <v>19</v>
      </c>
      <c r="AK965" s="192"/>
      <c r="AL965" s="192" t="s">
        <v>19</v>
      </c>
      <c r="AM965" s="162" t="s">
        <v>19</v>
      </c>
      <c r="AN965" s="162" t="s">
        <v>19</v>
      </c>
      <c r="AO965" s="162" t="s">
        <v>19</v>
      </c>
      <c r="AP965" s="162" t="s">
        <v>19</v>
      </c>
      <c r="AQ965" s="162" t="s">
        <v>19</v>
      </c>
      <c r="AR965" s="162" t="s">
        <v>19</v>
      </c>
      <c r="AS965" s="154">
        <v>1.43</v>
      </c>
      <c r="AT965" s="162" t="s">
        <v>19</v>
      </c>
      <c r="AU965" s="162" t="s">
        <v>19</v>
      </c>
      <c r="AV965" s="162" t="s">
        <v>19</v>
      </c>
      <c r="AW965" s="162" t="s">
        <v>19</v>
      </c>
      <c r="AX965" s="154">
        <v>61.52</v>
      </c>
      <c r="AY965" s="162" t="s">
        <v>19</v>
      </c>
      <c r="AZ965" s="162" t="s">
        <v>19</v>
      </c>
      <c r="BA965" s="162" t="s">
        <v>19</v>
      </c>
      <c r="BB965" s="154">
        <v>7.87</v>
      </c>
      <c r="BC965" s="154">
        <v>0.072</v>
      </c>
      <c r="BD965" s="192"/>
      <c r="BE965" s="192" t="s">
        <v>19</v>
      </c>
      <c r="BF965" s="193">
        <v>4.99</v>
      </c>
      <c r="BG965" s="193">
        <v>0.66</v>
      </c>
      <c r="BH965" s="192" t="s">
        <v>19</v>
      </c>
      <c r="BI965" s="193">
        <v>1.6189</v>
      </c>
      <c r="BJ965" s="193"/>
      <c r="BK965" s="192" t="s">
        <v>19</v>
      </c>
      <c r="BL965" s="192" t="s">
        <v>19</v>
      </c>
      <c r="BM965" s="192" t="s">
        <v>19</v>
      </c>
      <c r="BN965" s="192" t="s">
        <v>19</v>
      </c>
      <c r="BO965" s="192" t="s">
        <v>19</v>
      </c>
      <c r="BP965" s="194"/>
      <c r="BQ965" s="192" t="s">
        <v>19</v>
      </c>
      <c r="BR965" s="192" t="s">
        <v>19</v>
      </c>
      <c r="BS965" s="192" t="s">
        <v>4408</v>
      </c>
      <c r="BT965" s="192" t="s">
        <v>19</v>
      </c>
      <c r="BU965" s="195" t="b">
        <v>0</v>
      </c>
      <c r="BV965" s="195" t="b">
        <v>0</v>
      </c>
      <c r="BW965" s="195" t="b">
        <v>0</v>
      </c>
      <c r="BX965" s="193">
        <v>36.0</v>
      </c>
      <c r="BY965" s="192" t="s">
        <v>19</v>
      </c>
      <c r="BZ965" s="192" t="s">
        <v>19</v>
      </c>
      <c r="CA965" s="192" t="s">
        <v>19</v>
      </c>
      <c r="CB965" s="192" t="s">
        <v>19</v>
      </c>
      <c r="CJ965" s="192"/>
      <c r="CK965" s="192"/>
      <c r="CL965" s="192" t="s">
        <v>19</v>
      </c>
      <c r="CM965" s="192"/>
      <c r="CN965" s="192"/>
      <c r="CO965" s="192"/>
      <c r="CP965" s="192"/>
      <c r="CQ965" s="192"/>
      <c r="CR965" s="192"/>
      <c r="CS965" s="192"/>
      <c r="CT965" s="192" t="s">
        <v>4402</v>
      </c>
    </row>
    <row r="966">
      <c r="A966" s="7" t="s">
        <v>4418</v>
      </c>
      <c r="B966" s="132" t="b">
        <v>1</v>
      </c>
      <c r="D966" s="162" t="s">
        <v>4419</v>
      </c>
      <c r="E966" s="67" t="s">
        <v>350</v>
      </c>
      <c r="F966" s="200" t="s">
        <v>4398</v>
      </c>
      <c r="G966" s="162" t="s">
        <v>4420</v>
      </c>
      <c r="H966" s="162" t="s">
        <v>4421</v>
      </c>
      <c r="I966" s="7"/>
      <c r="J966" s="7"/>
      <c r="K966" s="7" t="s">
        <v>19</v>
      </c>
      <c r="L966" s="7" t="s">
        <v>19</v>
      </c>
      <c r="M966" s="7" t="s">
        <v>560</v>
      </c>
      <c r="N966" s="7" t="str">
        <f t="shared" si="5"/>
        <v>FALSE</v>
      </c>
      <c r="O966" s="162" t="s">
        <v>16</v>
      </c>
      <c r="P966" s="162" t="s">
        <v>16</v>
      </c>
      <c r="Q966" s="162" t="s">
        <v>16</v>
      </c>
      <c r="R966" s="162" t="s">
        <v>559</v>
      </c>
      <c r="S966" s="162" t="s">
        <v>1588</v>
      </c>
      <c r="T966" s="198">
        <v>41.8326</v>
      </c>
      <c r="U966" s="199">
        <v>-83.3581</v>
      </c>
      <c r="V966" s="191" t="s">
        <v>4417</v>
      </c>
      <c r="W966" s="192" t="s">
        <v>19</v>
      </c>
      <c r="X966" s="192" t="s">
        <v>805</v>
      </c>
      <c r="Y966" s="192" t="s">
        <v>19</v>
      </c>
      <c r="Z966" s="192" t="s">
        <v>879</v>
      </c>
      <c r="AA966" s="192" t="s">
        <v>880</v>
      </c>
      <c r="AB966" s="193">
        <v>3.0</v>
      </c>
      <c r="AC966" s="192" t="s">
        <v>16</v>
      </c>
      <c r="AD966" s="193"/>
      <c r="AE966" s="192" t="s">
        <v>16</v>
      </c>
      <c r="AF966" s="193">
        <v>5.0</v>
      </c>
      <c r="AG966" s="192" t="s">
        <v>19</v>
      </c>
      <c r="AH966" s="192" t="s">
        <v>19</v>
      </c>
      <c r="AI966" s="192" t="s">
        <v>19</v>
      </c>
      <c r="AJ966" s="192" t="s">
        <v>19</v>
      </c>
      <c r="AK966" s="192"/>
      <c r="AL966" s="192" t="s">
        <v>19</v>
      </c>
      <c r="AM966" s="162" t="s">
        <v>19</v>
      </c>
      <c r="AN966" s="162" t="s">
        <v>19</v>
      </c>
      <c r="AO966" s="162" t="s">
        <v>19</v>
      </c>
      <c r="AP966" s="162" t="s">
        <v>19</v>
      </c>
      <c r="AQ966" s="162" t="s">
        <v>19</v>
      </c>
      <c r="AR966" s="162" t="s">
        <v>19</v>
      </c>
      <c r="AS966" s="154">
        <v>1.43</v>
      </c>
      <c r="AT966" s="162" t="s">
        <v>19</v>
      </c>
      <c r="AU966" s="162" t="s">
        <v>19</v>
      </c>
      <c r="AV966" s="162" t="s">
        <v>19</v>
      </c>
      <c r="AW966" s="162" t="s">
        <v>19</v>
      </c>
      <c r="AX966" s="154">
        <v>61.52</v>
      </c>
      <c r="AY966" s="162" t="s">
        <v>19</v>
      </c>
      <c r="AZ966" s="162" t="s">
        <v>19</v>
      </c>
      <c r="BA966" s="162" t="s">
        <v>19</v>
      </c>
      <c r="BB966" s="154">
        <v>7.87</v>
      </c>
      <c r="BC966" s="154">
        <v>0.072</v>
      </c>
      <c r="BD966" s="192"/>
      <c r="BE966" s="192" t="s">
        <v>19</v>
      </c>
      <c r="BF966" s="193">
        <v>4.99</v>
      </c>
      <c r="BG966" s="193">
        <v>0.66</v>
      </c>
      <c r="BH966" s="192" t="s">
        <v>19</v>
      </c>
      <c r="BI966" s="193">
        <v>1.6189</v>
      </c>
      <c r="BJ966" s="193"/>
      <c r="BK966" s="192" t="s">
        <v>19</v>
      </c>
      <c r="BL966" s="192" t="s">
        <v>19</v>
      </c>
      <c r="BM966" s="192" t="s">
        <v>19</v>
      </c>
      <c r="BN966" s="192" t="s">
        <v>19</v>
      </c>
      <c r="BO966" s="192" t="s">
        <v>19</v>
      </c>
      <c r="BP966" s="194"/>
      <c r="BQ966" s="192" t="s">
        <v>19</v>
      </c>
      <c r="BR966" s="192" t="s">
        <v>19</v>
      </c>
      <c r="BS966" s="192" t="s">
        <v>4408</v>
      </c>
      <c r="BT966" s="192" t="s">
        <v>19</v>
      </c>
      <c r="BU966" s="195" t="b">
        <v>0</v>
      </c>
      <c r="BV966" s="195" t="b">
        <v>0</v>
      </c>
      <c r="BW966" s="195" t="b">
        <v>0</v>
      </c>
      <c r="BX966" s="193">
        <v>36.0</v>
      </c>
      <c r="BY966" s="192" t="s">
        <v>19</v>
      </c>
      <c r="BZ966" s="193">
        <v>527312.0</v>
      </c>
      <c r="CA966" s="193">
        <v>5752.0</v>
      </c>
      <c r="CB966" s="192" t="s">
        <v>22</v>
      </c>
      <c r="CJ966" s="192"/>
      <c r="CK966" s="192"/>
      <c r="CL966" s="192" t="s">
        <v>19</v>
      </c>
      <c r="CM966" s="192"/>
      <c r="CN966" s="192"/>
      <c r="CO966" s="192"/>
      <c r="CP966" s="192"/>
      <c r="CQ966" s="192"/>
      <c r="CR966" s="192"/>
      <c r="CS966" s="192"/>
      <c r="CT966" s="192" t="s">
        <v>4402</v>
      </c>
    </row>
    <row r="967">
      <c r="A967" s="7" t="s">
        <v>4422</v>
      </c>
      <c r="B967" s="132" t="b">
        <v>1</v>
      </c>
      <c r="D967" s="162" t="s">
        <v>4423</v>
      </c>
      <c r="E967" s="67" t="s">
        <v>350</v>
      </c>
      <c r="F967" s="200" t="s">
        <v>4398</v>
      </c>
      <c r="G967" s="162" t="s">
        <v>4424</v>
      </c>
      <c r="H967" s="162" t="s">
        <v>4425</v>
      </c>
      <c r="I967" s="7"/>
      <c r="J967" s="7"/>
      <c r="K967" s="7" t="s">
        <v>19</v>
      </c>
      <c r="L967" s="7" t="s">
        <v>19</v>
      </c>
      <c r="M967" s="7" t="s">
        <v>560</v>
      </c>
      <c r="N967" s="7" t="str">
        <f t="shared" si="5"/>
        <v>FALSE</v>
      </c>
      <c r="O967" s="162" t="s">
        <v>16</v>
      </c>
      <c r="P967" s="162" t="s">
        <v>16</v>
      </c>
      <c r="Q967" s="162" t="s">
        <v>16</v>
      </c>
      <c r="R967" s="162" t="s">
        <v>559</v>
      </c>
      <c r="S967" s="162" t="s">
        <v>1588</v>
      </c>
      <c r="T967" s="198">
        <v>41.8338</v>
      </c>
      <c r="U967" s="199">
        <v>-83.2789</v>
      </c>
      <c r="V967" s="191" t="s">
        <v>4426</v>
      </c>
      <c r="W967" s="192" t="s">
        <v>19</v>
      </c>
      <c r="X967" s="192" t="s">
        <v>805</v>
      </c>
      <c r="Y967" s="192" t="s">
        <v>19</v>
      </c>
      <c r="Z967" s="192" t="s">
        <v>879</v>
      </c>
      <c r="AA967" s="192" t="s">
        <v>880</v>
      </c>
      <c r="AB967" s="193">
        <v>3.0</v>
      </c>
      <c r="AC967" s="192" t="s">
        <v>16</v>
      </c>
      <c r="AD967" s="193"/>
      <c r="AE967" s="193">
        <v>5.0</v>
      </c>
      <c r="AF967" s="193">
        <v>0.22</v>
      </c>
      <c r="AG967" s="192" t="s">
        <v>19</v>
      </c>
      <c r="AH967" s="192" t="s">
        <v>19</v>
      </c>
      <c r="AI967" s="192" t="s">
        <v>19</v>
      </c>
      <c r="AJ967" s="192" t="s">
        <v>19</v>
      </c>
      <c r="AK967" s="192"/>
      <c r="AL967" s="192" t="s">
        <v>19</v>
      </c>
      <c r="AM967" s="162" t="s">
        <v>19</v>
      </c>
      <c r="AN967" s="162" t="s">
        <v>19</v>
      </c>
      <c r="AO967" s="162" t="s">
        <v>19</v>
      </c>
      <c r="AP967" s="162" t="s">
        <v>19</v>
      </c>
      <c r="AQ967" s="162" t="s">
        <v>19</v>
      </c>
      <c r="AR967" s="162" t="s">
        <v>19</v>
      </c>
      <c r="AS967" s="162" t="s">
        <v>19</v>
      </c>
      <c r="AT967" s="162" t="s">
        <v>19</v>
      </c>
      <c r="AU967" s="162" t="s">
        <v>19</v>
      </c>
      <c r="AV967" s="162" t="s">
        <v>19</v>
      </c>
      <c r="AW967" s="162" t="s">
        <v>19</v>
      </c>
      <c r="AX967" s="162" t="s">
        <v>19</v>
      </c>
      <c r="AY967" s="162" t="s">
        <v>19</v>
      </c>
      <c r="AZ967" s="162" t="s">
        <v>19</v>
      </c>
      <c r="BA967" s="162" t="s">
        <v>19</v>
      </c>
      <c r="BB967" s="162" t="s">
        <v>19</v>
      </c>
      <c r="BC967" s="162" t="s">
        <v>19</v>
      </c>
      <c r="BD967" s="192"/>
      <c r="BE967" s="192" t="s">
        <v>19</v>
      </c>
      <c r="BF967" s="192" t="s">
        <v>19</v>
      </c>
      <c r="BG967" s="192" t="s">
        <v>19</v>
      </c>
      <c r="BH967" s="192" t="s">
        <v>19</v>
      </c>
      <c r="BI967" s="192" t="s">
        <v>19</v>
      </c>
      <c r="BJ967" s="192"/>
      <c r="BK967" s="192" t="s">
        <v>19</v>
      </c>
      <c r="BL967" s="192" t="s">
        <v>19</v>
      </c>
      <c r="BM967" s="192" t="s">
        <v>19</v>
      </c>
      <c r="BN967" s="192" t="s">
        <v>19</v>
      </c>
      <c r="BO967" s="192" t="s">
        <v>19</v>
      </c>
      <c r="BP967" s="194"/>
      <c r="BQ967" s="192" t="s">
        <v>19</v>
      </c>
      <c r="BR967" s="192" t="s">
        <v>19</v>
      </c>
      <c r="BS967" s="192" t="s">
        <v>4408</v>
      </c>
      <c r="BT967" s="192" t="s">
        <v>19</v>
      </c>
      <c r="BU967" s="195" t="b">
        <v>0</v>
      </c>
      <c r="BV967" s="195" t="b">
        <v>0</v>
      </c>
      <c r="BW967" s="195" t="b">
        <v>0</v>
      </c>
      <c r="BX967" s="193">
        <v>43.0</v>
      </c>
      <c r="BY967" s="192" t="s">
        <v>19</v>
      </c>
      <c r="BZ967" s="192" t="s">
        <v>19</v>
      </c>
      <c r="CA967" s="192" t="s">
        <v>19</v>
      </c>
      <c r="CB967" s="192" t="s">
        <v>19</v>
      </c>
      <c r="CJ967" s="192"/>
      <c r="CK967" s="192"/>
      <c r="CL967" s="192" t="s">
        <v>19</v>
      </c>
      <c r="CM967" s="192"/>
      <c r="CN967" s="192"/>
      <c r="CO967" s="192"/>
      <c r="CP967" s="192"/>
      <c r="CQ967" s="192"/>
      <c r="CR967" s="192"/>
      <c r="CS967" s="192"/>
      <c r="CT967" s="192" t="s">
        <v>4402</v>
      </c>
    </row>
    <row r="968">
      <c r="A968" s="7" t="s">
        <v>4427</v>
      </c>
      <c r="B968" s="132" t="b">
        <v>1</v>
      </c>
      <c r="D968" s="162" t="s">
        <v>4428</v>
      </c>
      <c r="E968" s="67" t="s">
        <v>350</v>
      </c>
      <c r="F968" s="200" t="s">
        <v>4398</v>
      </c>
      <c r="G968" s="162" t="s">
        <v>4429</v>
      </c>
      <c r="H968" s="162" t="s">
        <v>4430</v>
      </c>
      <c r="I968" s="7"/>
      <c r="J968" s="7"/>
      <c r="K968" s="7" t="s">
        <v>19</v>
      </c>
      <c r="L968" s="7" t="s">
        <v>19</v>
      </c>
      <c r="M968" s="7" t="s">
        <v>560</v>
      </c>
      <c r="N968" s="7" t="str">
        <f t="shared" si="5"/>
        <v>FALSE</v>
      </c>
      <c r="O968" s="162" t="s">
        <v>16</v>
      </c>
      <c r="P968" s="162" t="s">
        <v>16</v>
      </c>
      <c r="Q968" s="162" t="s">
        <v>16</v>
      </c>
      <c r="R968" s="162" t="s">
        <v>559</v>
      </c>
      <c r="S968" s="162" t="s">
        <v>1588</v>
      </c>
      <c r="T968" s="198">
        <v>41.8338</v>
      </c>
      <c r="U968" s="199">
        <v>-83.2789</v>
      </c>
      <c r="V968" s="191" t="s">
        <v>4426</v>
      </c>
      <c r="W968" s="192" t="s">
        <v>19</v>
      </c>
      <c r="X968" s="192" t="s">
        <v>805</v>
      </c>
      <c r="Y968" s="192" t="s">
        <v>19</v>
      </c>
      <c r="Z968" s="192" t="s">
        <v>879</v>
      </c>
      <c r="AA968" s="192" t="s">
        <v>880</v>
      </c>
      <c r="AB968" s="193">
        <v>3.0</v>
      </c>
      <c r="AC968" s="192" t="s">
        <v>16</v>
      </c>
      <c r="AD968" s="193"/>
      <c r="AE968" s="192" t="s">
        <v>16</v>
      </c>
      <c r="AF968" s="193">
        <v>5.0</v>
      </c>
      <c r="AG968" s="192" t="s">
        <v>19</v>
      </c>
      <c r="AH968" s="192" t="s">
        <v>19</v>
      </c>
      <c r="AI968" s="192" t="s">
        <v>19</v>
      </c>
      <c r="AJ968" s="192" t="s">
        <v>19</v>
      </c>
      <c r="AK968" s="192"/>
      <c r="AL968" s="192" t="s">
        <v>19</v>
      </c>
      <c r="AM968" s="162" t="s">
        <v>19</v>
      </c>
      <c r="AN968" s="162" t="s">
        <v>19</v>
      </c>
      <c r="AO968" s="162" t="s">
        <v>19</v>
      </c>
      <c r="AP968" s="162" t="s">
        <v>19</v>
      </c>
      <c r="AQ968" s="162" t="s">
        <v>19</v>
      </c>
      <c r="AR968" s="162" t="s">
        <v>19</v>
      </c>
      <c r="AS968" s="162" t="s">
        <v>19</v>
      </c>
      <c r="AT968" s="162" t="s">
        <v>19</v>
      </c>
      <c r="AU968" s="162" t="s">
        <v>19</v>
      </c>
      <c r="AV968" s="162" t="s">
        <v>19</v>
      </c>
      <c r="AW968" s="162" t="s">
        <v>19</v>
      </c>
      <c r="AX968" s="162" t="s">
        <v>19</v>
      </c>
      <c r="AY968" s="162" t="s">
        <v>19</v>
      </c>
      <c r="AZ968" s="162" t="s">
        <v>19</v>
      </c>
      <c r="BA968" s="162" t="s">
        <v>19</v>
      </c>
      <c r="BB968" s="162" t="s">
        <v>19</v>
      </c>
      <c r="BC968" s="162" t="s">
        <v>19</v>
      </c>
      <c r="BD968" s="192"/>
      <c r="BE968" s="192" t="s">
        <v>19</v>
      </c>
      <c r="BF968" s="192" t="s">
        <v>19</v>
      </c>
      <c r="BG968" s="192" t="s">
        <v>19</v>
      </c>
      <c r="BH968" s="192" t="s">
        <v>19</v>
      </c>
      <c r="BI968" s="192" t="s">
        <v>19</v>
      </c>
      <c r="BJ968" s="192"/>
      <c r="BK968" s="192" t="s">
        <v>19</v>
      </c>
      <c r="BL968" s="192" t="s">
        <v>19</v>
      </c>
      <c r="BM968" s="192" t="s">
        <v>19</v>
      </c>
      <c r="BN968" s="192" t="s">
        <v>19</v>
      </c>
      <c r="BO968" s="192" t="s">
        <v>19</v>
      </c>
      <c r="BP968" s="194"/>
      <c r="BQ968" s="192" t="s">
        <v>19</v>
      </c>
      <c r="BR968" s="192" t="s">
        <v>19</v>
      </c>
      <c r="BS968" s="192" t="s">
        <v>4408</v>
      </c>
      <c r="BT968" s="192" t="s">
        <v>19</v>
      </c>
      <c r="BU968" s="195" t="b">
        <v>0</v>
      </c>
      <c r="BV968" s="195" t="b">
        <v>0</v>
      </c>
      <c r="BW968" s="195" t="b">
        <v>0</v>
      </c>
      <c r="BX968" s="193">
        <v>43.0</v>
      </c>
      <c r="BY968" s="192" t="s">
        <v>19</v>
      </c>
      <c r="BZ968" s="193">
        <v>249555.0</v>
      </c>
      <c r="CA968" s="193">
        <v>2165.0</v>
      </c>
      <c r="CB968" s="192" t="s">
        <v>22</v>
      </c>
      <c r="CJ968" s="192"/>
      <c r="CK968" s="192"/>
      <c r="CL968" s="192" t="s">
        <v>19</v>
      </c>
      <c r="CM968" s="192"/>
      <c r="CN968" s="192"/>
      <c r="CO968" s="192"/>
      <c r="CP968" s="192"/>
      <c r="CQ968" s="192"/>
      <c r="CR968" s="192"/>
      <c r="CS968" s="192"/>
      <c r="CT968" s="192" t="s">
        <v>4402</v>
      </c>
    </row>
    <row r="969">
      <c r="A969" s="7" t="s">
        <v>4431</v>
      </c>
      <c r="B969" s="132" t="b">
        <v>1</v>
      </c>
      <c r="D969" s="162" t="s">
        <v>4432</v>
      </c>
      <c r="E969" s="67" t="s">
        <v>350</v>
      </c>
      <c r="F969" s="200" t="s">
        <v>4398</v>
      </c>
      <c r="G969" s="162" t="s">
        <v>4433</v>
      </c>
      <c r="H969" s="162" t="s">
        <v>4434</v>
      </c>
      <c r="I969" s="7"/>
      <c r="J969" s="7"/>
      <c r="K969" s="7" t="s">
        <v>19</v>
      </c>
      <c r="L969" s="7" t="s">
        <v>19</v>
      </c>
      <c r="M969" s="7" t="s">
        <v>560</v>
      </c>
      <c r="N969" s="7" t="str">
        <f t="shared" si="5"/>
        <v>FALSE</v>
      </c>
      <c r="O969" s="162" t="s">
        <v>16</v>
      </c>
      <c r="P969" s="162" t="s">
        <v>16</v>
      </c>
      <c r="Q969" s="162" t="s">
        <v>16</v>
      </c>
      <c r="R969" s="162" t="s">
        <v>559</v>
      </c>
      <c r="S969" s="162" t="s">
        <v>1588</v>
      </c>
      <c r="T969" s="198">
        <v>41.7939</v>
      </c>
      <c r="U969" s="199">
        <v>-83.1331</v>
      </c>
      <c r="V969" s="191" t="s">
        <v>4435</v>
      </c>
      <c r="W969" s="192" t="s">
        <v>19</v>
      </c>
      <c r="X969" s="192" t="s">
        <v>805</v>
      </c>
      <c r="Y969" s="192" t="s">
        <v>19</v>
      </c>
      <c r="Z969" s="192" t="s">
        <v>879</v>
      </c>
      <c r="AA969" s="192" t="s">
        <v>880</v>
      </c>
      <c r="AB969" s="193">
        <v>3.0</v>
      </c>
      <c r="AC969" s="192" t="s">
        <v>16</v>
      </c>
      <c r="AD969" s="193"/>
      <c r="AE969" s="193">
        <v>5.0</v>
      </c>
      <c r="AF969" s="193">
        <v>0.22</v>
      </c>
      <c r="AG969" s="192" t="s">
        <v>19</v>
      </c>
      <c r="AH969" s="192" t="s">
        <v>19</v>
      </c>
      <c r="AI969" s="192" t="s">
        <v>19</v>
      </c>
      <c r="AJ969" s="192" t="s">
        <v>19</v>
      </c>
      <c r="AK969" s="192"/>
      <c r="AL969" s="192" t="s">
        <v>19</v>
      </c>
      <c r="AM969" s="162" t="s">
        <v>19</v>
      </c>
      <c r="AN969" s="162" t="s">
        <v>19</v>
      </c>
      <c r="AO969" s="162" t="s">
        <v>19</v>
      </c>
      <c r="AP969" s="162" t="s">
        <v>19</v>
      </c>
      <c r="AQ969" s="162" t="s">
        <v>19</v>
      </c>
      <c r="AR969" s="162" t="s">
        <v>19</v>
      </c>
      <c r="AS969" s="154">
        <v>0.05</v>
      </c>
      <c r="AT969" s="177"/>
      <c r="AU969" s="162" t="s">
        <v>19</v>
      </c>
      <c r="AV969" s="162" t="s">
        <v>19</v>
      </c>
      <c r="AW969" s="162" t="s">
        <v>19</v>
      </c>
      <c r="AX969" s="154">
        <v>16.88</v>
      </c>
      <c r="AY969" s="162" t="s">
        <v>19</v>
      </c>
      <c r="AZ969" s="162" t="s">
        <v>19</v>
      </c>
      <c r="BA969" s="154">
        <v>3.007</v>
      </c>
      <c r="BB969" s="154">
        <v>7.55</v>
      </c>
      <c r="BC969" s="154">
        <v>0.134</v>
      </c>
      <c r="BD969" s="192"/>
      <c r="BE969" s="192" t="s">
        <v>19</v>
      </c>
      <c r="BF969" s="193">
        <v>1.81</v>
      </c>
      <c r="BG969" s="193">
        <v>0.24</v>
      </c>
      <c r="BH969" s="192" t="s">
        <v>19</v>
      </c>
      <c r="BI969" s="193">
        <v>0.3315</v>
      </c>
      <c r="BJ969" s="193"/>
      <c r="BK969" s="192" t="s">
        <v>19</v>
      </c>
      <c r="BL969" s="192" t="s">
        <v>19</v>
      </c>
      <c r="BM969" s="192" t="s">
        <v>19</v>
      </c>
      <c r="BN969" s="192" t="s">
        <v>19</v>
      </c>
      <c r="BO969" s="192" t="s">
        <v>19</v>
      </c>
      <c r="BP969" s="194"/>
      <c r="BQ969" s="192" t="s">
        <v>19</v>
      </c>
      <c r="BR969" s="192" t="s">
        <v>19</v>
      </c>
      <c r="BS969" s="192" t="s">
        <v>4408</v>
      </c>
      <c r="BT969" s="192" t="s">
        <v>19</v>
      </c>
      <c r="BU969" s="195" t="b">
        <v>0</v>
      </c>
      <c r="BV969" s="195" t="b">
        <v>0</v>
      </c>
      <c r="BW969" s="195" t="b">
        <v>0</v>
      </c>
      <c r="BX969" s="193">
        <v>50.0</v>
      </c>
      <c r="BY969" s="192" t="s">
        <v>19</v>
      </c>
      <c r="BZ969" s="192" t="s">
        <v>19</v>
      </c>
      <c r="CA969" s="192" t="s">
        <v>19</v>
      </c>
      <c r="CB969" s="192" t="s">
        <v>19</v>
      </c>
      <c r="CJ969" s="192"/>
      <c r="CK969" s="192"/>
      <c r="CL969" s="192" t="s">
        <v>19</v>
      </c>
      <c r="CM969" s="192"/>
      <c r="CN969" s="192"/>
      <c r="CO969" s="192"/>
      <c r="CP969" s="192"/>
      <c r="CQ969" s="192"/>
      <c r="CR969" s="192"/>
      <c r="CS969" s="192"/>
      <c r="CT969" s="192" t="s">
        <v>4402</v>
      </c>
    </row>
    <row r="970">
      <c r="A970" s="7" t="s">
        <v>4436</v>
      </c>
      <c r="B970" s="132" t="b">
        <v>1</v>
      </c>
      <c r="D970" s="162" t="s">
        <v>4437</v>
      </c>
      <c r="E970" s="67" t="s">
        <v>350</v>
      </c>
      <c r="F970" s="200" t="s">
        <v>4398</v>
      </c>
      <c r="G970" s="162" t="s">
        <v>4438</v>
      </c>
      <c r="H970" s="162" t="s">
        <v>4439</v>
      </c>
      <c r="I970" s="7"/>
      <c r="J970" s="7"/>
      <c r="K970" s="7" t="s">
        <v>19</v>
      </c>
      <c r="L970" s="7" t="s">
        <v>19</v>
      </c>
      <c r="M970" s="7" t="s">
        <v>560</v>
      </c>
      <c r="N970" s="7" t="str">
        <f t="shared" si="5"/>
        <v>FALSE</v>
      </c>
      <c r="O970" s="162" t="s">
        <v>16</v>
      </c>
      <c r="P970" s="162" t="s">
        <v>16</v>
      </c>
      <c r="Q970" s="162" t="s">
        <v>16</v>
      </c>
      <c r="R970" s="162" t="s">
        <v>559</v>
      </c>
      <c r="S970" s="162" t="s">
        <v>1588</v>
      </c>
      <c r="T970" s="198">
        <v>41.74394092</v>
      </c>
      <c r="U970" s="199">
        <v>-83.13597092</v>
      </c>
      <c r="V970" s="191" t="s">
        <v>4440</v>
      </c>
      <c r="W970" s="192" t="s">
        <v>19</v>
      </c>
      <c r="X970" s="192" t="s">
        <v>805</v>
      </c>
      <c r="Y970" s="192" t="s">
        <v>19</v>
      </c>
      <c r="Z970" s="192" t="s">
        <v>879</v>
      </c>
      <c r="AA970" s="192" t="s">
        <v>880</v>
      </c>
      <c r="AB970" s="193">
        <v>1.9</v>
      </c>
      <c r="AC970" s="192" t="s">
        <v>16</v>
      </c>
      <c r="AD970" s="193"/>
      <c r="AE970" s="193">
        <v>5.0</v>
      </c>
      <c r="AF970" s="193">
        <v>0.22</v>
      </c>
      <c r="AG970" s="192" t="s">
        <v>19</v>
      </c>
      <c r="AH970" s="193">
        <v>22.97</v>
      </c>
      <c r="AI970" s="192" t="s">
        <v>19</v>
      </c>
      <c r="AJ970" s="192" t="s">
        <v>19</v>
      </c>
      <c r="AK970" s="192"/>
      <c r="AL970" s="192" t="s">
        <v>19</v>
      </c>
      <c r="AM970" s="162" t="s">
        <v>19</v>
      </c>
      <c r="AN970" s="162" t="s">
        <v>19</v>
      </c>
      <c r="AO970" s="154">
        <v>7.65</v>
      </c>
      <c r="AP970" s="162" t="s">
        <v>19</v>
      </c>
      <c r="AQ970" s="162" t="s">
        <v>19</v>
      </c>
      <c r="AR970" s="162" t="s">
        <v>19</v>
      </c>
      <c r="AS970" s="162" t="s">
        <v>19</v>
      </c>
      <c r="AT970" s="162" t="s">
        <v>19</v>
      </c>
      <c r="AU970" s="162" t="s">
        <v>19</v>
      </c>
      <c r="AV970" s="162" t="s">
        <v>19</v>
      </c>
      <c r="AW970" s="162" t="s">
        <v>19</v>
      </c>
      <c r="AX970" s="154">
        <v>3.24</v>
      </c>
      <c r="AY970" s="162" t="s">
        <v>19</v>
      </c>
      <c r="AZ970" s="162" t="s">
        <v>19</v>
      </c>
      <c r="BA970" s="162" t="s">
        <v>19</v>
      </c>
      <c r="BB970" s="162" t="s">
        <v>19</v>
      </c>
      <c r="BC970" s="162" t="s">
        <v>19</v>
      </c>
      <c r="BD970" s="192"/>
      <c r="BE970" s="192" t="s">
        <v>19</v>
      </c>
      <c r="BF970" s="192" t="s">
        <v>19</v>
      </c>
      <c r="BG970" s="192" t="s">
        <v>19</v>
      </c>
      <c r="BH970" s="192" t="s">
        <v>19</v>
      </c>
      <c r="BI970" s="192" t="s">
        <v>19</v>
      </c>
      <c r="BJ970" s="192"/>
      <c r="BK970" s="192" t="s">
        <v>19</v>
      </c>
      <c r="BL970" s="192" t="s">
        <v>19</v>
      </c>
      <c r="BM970" s="192" t="s">
        <v>19</v>
      </c>
      <c r="BN970" s="192" t="s">
        <v>19</v>
      </c>
      <c r="BO970" s="192" t="s">
        <v>19</v>
      </c>
      <c r="BP970" s="194"/>
      <c r="BQ970" s="192" t="s">
        <v>19</v>
      </c>
      <c r="BR970" s="192" t="s">
        <v>19</v>
      </c>
      <c r="BS970" s="192" t="s">
        <v>3276</v>
      </c>
      <c r="BT970" s="192" t="s">
        <v>19</v>
      </c>
      <c r="BU970" s="195" t="b">
        <v>0</v>
      </c>
      <c r="BV970" s="195" t="b">
        <v>0</v>
      </c>
      <c r="BW970" s="195" t="b">
        <v>0</v>
      </c>
      <c r="BX970" s="193">
        <v>58.0</v>
      </c>
      <c r="BY970" s="197">
        <v>0.002777777777777778</v>
      </c>
      <c r="BZ970" s="192" t="s">
        <v>19</v>
      </c>
      <c r="CA970" s="192" t="s">
        <v>19</v>
      </c>
      <c r="CB970" s="192" t="s">
        <v>19</v>
      </c>
      <c r="CJ970" s="192"/>
      <c r="CK970" s="192"/>
      <c r="CL970" s="193">
        <v>1.83</v>
      </c>
      <c r="CM970" s="192"/>
      <c r="CN970" s="192"/>
      <c r="CO970" s="192"/>
      <c r="CP970" s="192"/>
      <c r="CQ970" s="192"/>
      <c r="CR970" s="192"/>
      <c r="CS970" s="192"/>
      <c r="CT970" s="192" t="s">
        <v>4402</v>
      </c>
    </row>
    <row r="971">
      <c r="A971" s="7" t="s">
        <v>4441</v>
      </c>
      <c r="B971" s="132" t="b">
        <v>1</v>
      </c>
      <c r="D971" s="162" t="s">
        <v>4442</v>
      </c>
      <c r="E971" s="67" t="s">
        <v>350</v>
      </c>
      <c r="F971" s="200" t="s">
        <v>4398</v>
      </c>
      <c r="G971" s="162" t="s">
        <v>4443</v>
      </c>
      <c r="H971" s="162" t="s">
        <v>4444</v>
      </c>
      <c r="I971" s="7"/>
      <c r="J971" s="7"/>
      <c r="K971" s="7" t="s">
        <v>19</v>
      </c>
      <c r="L971" s="7" t="s">
        <v>19</v>
      </c>
      <c r="M971" s="7" t="s">
        <v>560</v>
      </c>
      <c r="N971" s="7" t="str">
        <f t="shared" si="5"/>
        <v>FALSE</v>
      </c>
      <c r="O971" s="162" t="s">
        <v>16</v>
      </c>
      <c r="P971" s="162" t="s">
        <v>16</v>
      </c>
      <c r="Q971" s="162" t="s">
        <v>16</v>
      </c>
      <c r="R971" s="162" t="s">
        <v>559</v>
      </c>
      <c r="S971" s="162" t="s">
        <v>1588</v>
      </c>
      <c r="T971" s="198">
        <v>41.7939</v>
      </c>
      <c r="U971" s="199">
        <v>-83.1331</v>
      </c>
      <c r="V971" s="191" t="s">
        <v>4435</v>
      </c>
      <c r="W971" s="192" t="s">
        <v>19</v>
      </c>
      <c r="X971" s="192" t="s">
        <v>805</v>
      </c>
      <c r="Y971" s="192" t="s">
        <v>19</v>
      </c>
      <c r="Z971" s="192" t="s">
        <v>879</v>
      </c>
      <c r="AA971" s="192" t="s">
        <v>880</v>
      </c>
      <c r="AB971" s="193">
        <v>3.0</v>
      </c>
      <c r="AC971" s="192" t="s">
        <v>16</v>
      </c>
      <c r="AD971" s="193"/>
      <c r="AE971" s="192" t="s">
        <v>16</v>
      </c>
      <c r="AF971" s="193">
        <v>5.0</v>
      </c>
      <c r="AG971" s="192" t="s">
        <v>19</v>
      </c>
      <c r="AH971" s="192" t="s">
        <v>19</v>
      </c>
      <c r="AI971" s="192" t="s">
        <v>19</v>
      </c>
      <c r="AJ971" s="192" t="s">
        <v>19</v>
      </c>
      <c r="AK971" s="192"/>
      <c r="AL971" s="192" t="s">
        <v>19</v>
      </c>
      <c r="AM971" s="162" t="s">
        <v>19</v>
      </c>
      <c r="AN971" s="162" t="s">
        <v>19</v>
      </c>
      <c r="AO971" s="162" t="s">
        <v>19</v>
      </c>
      <c r="AP971" s="162" t="s">
        <v>19</v>
      </c>
      <c r="AQ971" s="162" t="s">
        <v>19</v>
      </c>
      <c r="AR971" s="162" t="s">
        <v>19</v>
      </c>
      <c r="AS971" s="154">
        <v>0.05</v>
      </c>
      <c r="AT971" s="177"/>
      <c r="AU971" s="162" t="s">
        <v>19</v>
      </c>
      <c r="AV971" s="162" t="s">
        <v>19</v>
      </c>
      <c r="AW971" s="162" t="s">
        <v>19</v>
      </c>
      <c r="AX971" s="154">
        <v>16.88</v>
      </c>
      <c r="AY971" s="162" t="s">
        <v>19</v>
      </c>
      <c r="AZ971" s="162" t="s">
        <v>19</v>
      </c>
      <c r="BA971" s="154">
        <v>3.007</v>
      </c>
      <c r="BB971" s="154">
        <v>7.55</v>
      </c>
      <c r="BC971" s="154">
        <v>0.134</v>
      </c>
      <c r="BD971" s="192"/>
      <c r="BE971" s="192" t="s">
        <v>19</v>
      </c>
      <c r="BF971" s="193">
        <v>1.81</v>
      </c>
      <c r="BG971" s="193">
        <v>0.24</v>
      </c>
      <c r="BH971" s="192" t="s">
        <v>19</v>
      </c>
      <c r="BI971" s="193">
        <v>0.3315</v>
      </c>
      <c r="BJ971" s="193"/>
      <c r="BK971" s="192" t="s">
        <v>19</v>
      </c>
      <c r="BL971" s="192" t="s">
        <v>19</v>
      </c>
      <c r="BM971" s="192" t="s">
        <v>19</v>
      </c>
      <c r="BN971" s="192" t="s">
        <v>19</v>
      </c>
      <c r="BO971" s="192" t="s">
        <v>19</v>
      </c>
      <c r="BP971" s="194"/>
      <c r="BQ971" s="192" t="s">
        <v>19</v>
      </c>
      <c r="BR971" s="192" t="s">
        <v>19</v>
      </c>
      <c r="BS971" s="192" t="s">
        <v>4408</v>
      </c>
      <c r="BT971" s="192" t="s">
        <v>19</v>
      </c>
      <c r="BU971" s="195" t="b">
        <v>0</v>
      </c>
      <c r="BV971" s="195" t="b">
        <v>0</v>
      </c>
      <c r="BW971" s="195" t="b">
        <v>0</v>
      </c>
      <c r="BX971" s="193">
        <v>50.0</v>
      </c>
      <c r="BY971" s="192" t="s">
        <v>19</v>
      </c>
      <c r="BZ971" s="193">
        <v>124564.0</v>
      </c>
      <c r="CA971" s="193">
        <v>577.0</v>
      </c>
      <c r="CB971" s="192" t="s">
        <v>22</v>
      </c>
      <c r="CJ971" s="192"/>
      <c r="CK971" s="192"/>
      <c r="CL971" s="192" t="s">
        <v>19</v>
      </c>
      <c r="CM971" s="192"/>
      <c r="CN971" s="192"/>
      <c r="CO971" s="192"/>
      <c r="CP971" s="192"/>
      <c r="CQ971" s="192"/>
      <c r="CR971" s="192"/>
      <c r="CS971" s="192"/>
      <c r="CT971" s="192" t="s">
        <v>4402</v>
      </c>
    </row>
    <row r="972">
      <c r="A972" s="7" t="s">
        <v>4445</v>
      </c>
      <c r="B972" s="132" t="b">
        <v>1</v>
      </c>
      <c r="D972" s="162" t="s">
        <v>4446</v>
      </c>
      <c r="E972" s="67" t="s">
        <v>350</v>
      </c>
      <c r="F972" s="200" t="s">
        <v>4398</v>
      </c>
      <c r="G972" s="162" t="s">
        <v>4447</v>
      </c>
      <c r="H972" s="162" t="s">
        <v>4448</v>
      </c>
      <c r="I972" s="7"/>
      <c r="J972" s="7"/>
      <c r="K972" s="7" t="s">
        <v>19</v>
      </c>
      <c r="L972" s="7" t="s">
        <v>19</v>
      </c>
      <c r="M972" s="7" t="s">
        <v>560</v>
      </c>
      <c r="N972" s="7" t="str">
        <f t="shared" si="5"/>
        <v>FALSE</v>
      </c>
      <c r="O972" s="162" t="s">
        <v>16</v>
      </c>
      <c r="P972" s="162" t="s">
        <v>16</v>
      </c>
      <c r="Q972" s="162" t="s">
        <v>16</v>
      </c>
      <c r="R972" s="162" t="s">
        <v>559</v>
      </c>
      <c r="S972" s="162" t="s">
        <v>1588</v>
      </c>
      <c r="T972" s="198">
        <v>41.7347</v>
      </c>
      <c r="U972" s="199">
        <v>-83.3059</v>
      </c>
      <c r="V972" s="191" t="s">
        <v>4449</v>
      </c>
      <c r="W972" s="192" t="s">
        <v>19</v>
      </c>
      <c r="X972" s="192" t="s">
        <v>805</v>
      </c>
      <c r="Y972" s="192" t="s">
        <v>19</v>
      </c>
      <c r="Z972" s="192" t="s">
        <v>879</v>
      </c>
      <c r="AA972" s="192" t="s">
        <v>880</v>
      </c>
      <c r="AB972" s="193">
        <v>3.0</v>
      </c>
      <c r="AC972" s="192" t="s">
        <v>16</v>
      </c>
      <c r="AD972" s="193"/>
      <c r="AE972" s="193">
        <v>5.0</v>
      </c>
      <c r="AF972" s="193">
        <v>0.22</v>
      </c>
      <c r="AG972" s="192" t="s">
        <v>19</v>
      </c>
      <c r="AH972" s="192" t="s">
        <v>19</v>
      </c>
      <c r="AI972" s="192" t="s">
        <v>19</v>
      </c>
      <c r="AJ972" s="192" t="s">
        <v>19</v>
      </c>
      <c r="AK972" s="192"/>
      <c r="AL972" s="192" t="s">
        <v>19</v>
      </c>
      <c r="AM972" s="162" t="s">
        <v>19</v>
      </c>
      <c r="AN972" s="162" t="s">
        <v>19</v>
      </c>
      <c r="AO972" s="162" t="s">
        <v>19</v>
      </c>
      <c r="AP972" s="162" t="s">
        <v>19</v>
      </c>
      <c r="AQ972" s="162" t="s">
        <v>19</v>
      </c>
      <c r="AR972" s="162" t="s">
        <v>19</v>
      </c>
      <c r="AS972" s="154">
        <v>4.02</v>
      </c>
      <c r="AT972" s="154">
        <v>0.64</v>
      </c>
      <c r="AU972" s="154">
        <v>13.97</v>
      </c>
      <c r="AV972" s="162" t="s">
        <v>19</v>
      </c>
      <c r="AW972" s="162" t="s">
        <v>19</v>
      </c>
      <c r="AX972" s="154">
        <v>42.17</v>
      </c>
      <c r="AY972" s="162" t="s">
        <v>19</v>
      </c>
      <c r="AZ972" s="154">
        <v>6.1025</v>
      </c>
      <c r="BA972" s="154">
        <v>4.655</v>
      </c>
      <c r="BB972" s="154">
        <v>7.65</v>
      </c>
      <c r="BC972" s="154">
        <v>0.023</v>
      </c>
      <c r="BD972" s="192"/>
      <c r="BE972" s="192" t="s">
        <v>19</v>
      </c>
      <c r="BF972" s="192" t="s">
        <v>19</v>
      </c>
      <c r="BG972" s="192" t="s">
        <v>19</v>
      </c>
      <c r="BH972" s="192" t="s">
        <v>19</v>
      </c>
      <c r="BI972" s="192" t="s">
        <v>19</v>
      </c>
      <c r="BJ972" s="192"/>
      <c r="BK972" s="192" t="s">
        <v>19</v>
      </c>
      <c r="BL972" s="192" t="s">
        <v>19</v>
      </c>
      <c r="BM972" s="192" t="s">
        <v>19</v>
      </c>
      <c r="BN972" s="192" t="s">
        <v>19</v>
      </c>
      <c r="BO972" s="192" t="s">
        <v>19</v>
      </c>
      <c r="BP972" s="194"/>
      <c r="BQ972" s="192" t="s">
        <v>19</v>
      </c>
      <c r="BR972" s="192" t="s">
        <v>19</v>
      </c>
      <c r="BS972" s="192" t="s">
        <v>4408</v>
      </c>
      <c r="BT972" s="192" t="s">
        <v>19</v>
      </c>
      <c r="BU972" s="195" t="b">
        <v>0</v>
      </c>
      <c r="BV972" s="195" t="b">
        <v>0</v>
      </c>
      <c r="BW972" s="195" t="b">
        <v>0</v>
      </c>
      <c r="BX972" s="193">
        <v>100.0</v>
      </c>
      <c r="BY972" s="192" t="s">
        <v>19</v>
      </c>
      <c r="BZ972" s="192" t="s">
        <v>19</v>
      </c>
      <c r="CA972" s="192" t="s">
        <v>19</v>
      </c>
      <c r="CB972" s="192" t="s">
        <v>19</v>
      </c>
      <c r="CJ972" s="192"/>
      <c r="CK972" s="192"/>
      <c r="CL972" s="192" t="s">
        <v>19</v>
      </c>
      <c r="CM972" s="192"/>
      <c r="CN972" s="192"/>
      <c r="CO972" s="192"/>
      <c r="CP972" s="192"/>
      <c r="CQ972" s="192"/>
      <c r="CR972" s="192"/>
      <c r="CS972" s="192"/>
      <c r="CT972" s="192" t="s">
        <v>4402</v>
      </c>
    </row>
    <row r="973">
      <c r="A973" s="7" t="s">
        <v>4450</v>
      </c>
      <c r="B973" s="132" t="b">
        <v>1</v>
      </c>
      <c r="D973" s="162" t="s">
        <v>4451</v>
      </c>
      <c r="E973" s="67" t="s">
        <v>350</v>
      </c>
      <c r="F973" s="200" t="s">
        <v>4398</v>
      </c>
      <c r="G973" s="162" t="s">
        <v>4452</v>
      </c>
      <c r="H973" s="162" t="s">
        <v>4453</v>
      </c>
      <c r="I973" s="7"/>
      <c r="J973" s="7"/>
      <c r="K973" s="7" t="s">
        <v>19</v>
      </c>
      <c r="L973" s="7" t="s">
        <v>19</v>
      </c>
      <c r="M973" s="7" t="s">
        <v>560</v>
      </c>
      <c r="N973" s="7" t="str">
        <f t="shared" si="5"/>
        <v>FALSE</v>
      </c>
      <c r="O973" s="162" t="s">
        <v>16</v>
      </c>
      <c r="P973" s="162" t="s">
        <v>16</v>
      </c>
      <c r="Q973" s="162" t="s">
        <v>16</v>
      </c>
      <c r="R973" s="162" t="s">
        <v>559</v>
      </c>
      <c r="S973" s="162" t="s">
        <v>1588</v>
      </c>
      <c r="T973" s="198">
        <v>41.7347</v>
      </c>
      <c r="U973" s="199">
        <v>-83.3059</v>
      </c>
      <c r="V973" s="191" t="s">
        <v>4449</v>
      </c>
      <c r="W973" s="192" t="s">
        <v>19</v>
      </c>
      <c r="X973" s="192" t="s">
        <v>805</v>
      </c>
      <c r="Y973" s="192" t="s">
        <v>19</v>
      </c>
      <c r="Z973" s="192" t="s">
        <v>879</v>
      </c>
      <c r="AA973" s="192" t="s">
        <v>880</v>
      </c>
      <c r="AB973" s="193">
        <v>3.0</v>
      </c>
      <c r="AC973" s="192" t="s">
        <v>16</v>
      </c>
      <c r="AD973" s="193"/>
      <c r="AE973" s="192" t="s">
        <v>16</v>
      </c>
      <c r="AF973" s="193">
        <v>5.0</v>
      </c>
      <c r="AG973" s="192" t="s">
        <v>19</v>
      </c>
      <c r="AH973" s="192" t="s">
        <v>19</v>
      </c>
      <c r="AI973" s="192" t="s">
        <v>19</v>
      </c>
      <c r="AJ973" s="192" t="s">
        <v>19</v>
      </c>
      <c r="AK973" s="192"/>
      <c r="AL973" s="192" t="s">
        <v>19</v>
      </c>
      <c r="AM973" s="162" t="s">
        <v>19</v>
      </c>
      <c r="AN973" s="162" t="s">
        <v>19</v>
      </c>
      <c r="AO973" s="162" t="s">
        <v>19</v>
      </c>
      <c r="AP973" s="162" t="s">
        <v>19</v>
      </c>
      <c r="AQ973" s="162" t="s">
        <v>19</v>
      </c>
      <c r="AR973" s="162" t="s">
        <v>19</v>
      </c>
      <c r="AS973" s="154">
        <v>4.02</v>
      </c>
      <c r="AT973" s="154">
        <v>0.64</v>
      </c>
      <c r="AU973" s="154">
        <v>13.97</v>
      </c>
      <c r="AV973" s="162" t="s">
        <v>19</v>
      </c>
      <c r="AW973" s="162" t="s">
        <v>19</v>
      </c>
      <c r="AX973" s="154">
        <v>42.17</v>
      </c>
      <c r="AY973" s="162" t="s">
        <v>19</v>
      </c>
      <c r="AZ973" s="154">
        <v>6.1025</v>
      </c>
      <c r="BA973" s="154">
        <v>4.655</v>
      </c>
      <c r="BB973" s="154">
        <v>7.65</v>
      </c>
      <c r="BC973" s="154">
        <v>0.023</v>
      </c>
      <c r="BD973" s="192"/>
      <c r="BE973" s="192" t="s">
        <v>19</v>
      </c>
      <c r="BF973" s="192" t="s">
        <v>19</v>
      </c>
      <c r="BG973" s="192" t="s">
        <v>19</v>
      </c>
      <c r="BH973" s="192" t="s">
        <v>19</v>
      </c>
      <c r="BI973" s="192" t="s">
        <v>19</v>
      </c>
      <c r="BJ973" s="192"/>
      <c r="BK973" s="192" t="s">
        <v>19</v>
      </c>
      <c r="BL973" s="192" t="s">
        <v>19</v>
      </c>
      <c r="BM973" s="192" t="s">
        <v>19</v>
      </c>
      <c r="BN973" s="192" t="s">
        <v>19</v>
      </c>
      <c r="BO973" s="192" t="s">
        <v>19</v>
      </c>
      <c r="BP973" s="194"/>
      <c r="BQ973" s="192" t="s">
        <v>19</v>
      </c>
      <c r="BR973" s="192" t="s">
        <v>19</v>
      </c>
      <c r="BS973" s="192" t="s">
        <v>4408</v>
      </c>
      <c r="BT973" s="192" t="s">
        <v>19</v>
      </c>
      <c r="BU973" s="195" t="b">
        <v>0</v>
      </c>
      <c r="BV973" s="195" t="b">
        <v>0</v>
      </c>
      <c r="BW973" s="195" t="b">
        <v>0</v>
      </c>
      <c r="BX973" s="193">
        <v>100.0</v>
      </c>
      <c r="BY973" s="192" t="s">
        <v>19</v>
      </c>
      <c r="BZ973" s="193">
        <v>376860.0</v>
      </c>
      <c r="CA973" s="193">
        <v>13518.0</v>
      </c>
      <c r="CB973" s="192" t="s">
        <v>22</v>
      </c>
      <c r="CJ973" s="192"/>
      <c r="CK973" s="192"/>
      <c r="CL973" s="192" t="s">
        <v>19</v>
      </c>
      <c r="CM973" s="192"/>
      <c r="CN973" s="192"/>
      <c r="CO973" s="192"/>
      <c r="CP973" s="192"/>
      <c r="CQ973" s="192"/>
      <c r="CR973" s="192"/>
      <c r="CS973" s="192"/>
      <c r="CT973" s="192" t="s">
        <v>4402</v>
      </c>
    </row>
    <row r="974">
      <c r="A974" s="7" t="s">
        <v>4454</v>
      </c>
      <c r="B974" s="132" t="b">
        <v>1</v>
      </c>
      <c r="D974" s="162" t="s">
        <v>4455</v>
      </c>
      <c r="E974" s="67" t="s">
        <v>350</v>
      </c>
      <c r="F974" s="200" t="s">
        <v>4398</v>
      </c>
      <c r="G974" s="162" t="s">
        <v>4456</v>
      </c>
      <c r="H974" s="162" t="s">
        <v>4457</v>
      </c>
      <c r="I974" s="7"/>
      <c r="J974" s="7"/>
      <c r="K974" s="7" t="s">
        <v>19</v>
      </c>
      <c r="L974" s="7" t="s">
        <v>19</v>
      </c>
      <c r="M974" s="7" t="s">
        <v>560</v>
      </c>
      <c r="N974" s="7" t="str">
        <f t="shared" si="5"/>
        <v>FALSE</v>
      </c>
      <c r="O974" s="162" t="s">
        <v>16</v>
      </c>
      <c r="P974" s="162" t="s">
        <v>16</v>
      </c>
      <c r="Q974" s="162" t="s">
        <v>16</v>
      </c>
      <c r="R974" s="162" t="s">
        <v>559</v>
      </c>
      <c r="S974" s="162" t="s">
        <v>1588</v>
      </c>
      <c r="T974" s="198">
        <v>41.7344</v>
      </c>
      <c r="U974" s="199">
        <v>-83.3005</v>
      </c>
      <c r="V974" s="191" t="s">
        <v>4458</v>
      </c>
      <c r="W974" s="192" t="s">
        <v>19</v>
      </c>
      <c r="X974" s="192" t="s">
        <v>805</v>
      </c>
      <c r="Y974" s="192" t="s">
        <v>19</v>
      </c>
      <c r="Z974" s="192" t="s">
        <v>879</v>
      </c>
      <c r="AA974" s="192" t="s">
        <v>880</v>
      </c>
      <c r="AB974" s="193">
        <v>3.0</v>
      </c>
      <c r="AC974" s="192" t="s">
        <v>16</v>
      </c>
      <c r="AD974" s="193"/>
      <c r="AE974" s="193">
        <v>5.0</v>
      </c>
      <c r="AF974" s="193">
        <v>0.22</v>
      </c>
      <c r="AG974" s="192" t="s">
        <v>19</v>
      </c>
      <c r="AH974" s="192" t="s">
        <v>19</v>
      </c>
      <c r="AI974" s="192" t="s">
        <v>19</v>
      </c>
      <c r="AJ974" s="192" t="s">
        <v>19</v>
      </c>
      <c r="AK974" s="192"/>
      <c r="AL974" s="192" t="s">
        <v>19</v>
      </c>
      <c r="AM974" s="162" t="s">
        <v>19</v>
      </c>
      <c r="AN974" s="162" t="s">
        <v>19</v>
      </c>
      <c r="AO974" s="162" t="s">
        <v>19</v>
      </c>
      <c r="AP974" s="162" t="s">
        <v>19</v>
      </c>
      <c r="AQ974" s="162" t="s">
        <v>19</v>
      </c>
      <c r="AR974" s="162" t="s">
        <v>19</v>
      </c>
      <c r="AS974" s="154">
        <v>3.89</v>
      </c>
      <c r="AT974" s="154">
        <v>0.58</v>
      </c>
      <c r="AU974" s="154">
        <v>10.07</v>
      </c>
      <c r="AV974" s="162" t="s">
        <v>19</v>
      </c>
      <c r="AW974" s="162" t="s">
        <v>19</v>
      </c>
      <c r="AX974" s="154">
        <v>37.29</v>
      </c>
      <c r="AY974" s="162" t="s">
        <v>19</v>
      </c>
      <c r="AZ974" s="154">
        <v>5.4415</v>
      </c>
      <c r="BA974" s="154">
        <v>4.0225</v>
      </c>
      <c r="BB974" s="154">
        <v>7.68</v>
      </c>
      <c r="BC974" s="154">
        <v>0.012</v>
      </c>
      <c r="BD974" s="192"/>
      <c r="BE974" s="192" t="s">
        <v>19</v>
      </c>
      <c r="BF974" s="192" t="s">
        <v>19</v>
      </c>
      <c r="BG974" s="192" t="s">
        <v>19</v>
      </c>
      <c r="BH974" s="192" t="s">
        <v>19</v>
      </c>
      <c r="BI974" s="192" t="s">
        <v>19</v>
      </c>
      <c r="BJ974" s="192"/>
      <c r="BK974" s="192" t="s">
        <v>19</v>
      </c>
      <c r="BL974" s="192" t="s">
        <v>19</v>
      </c>
      <c r="BM974" s="192" t="s">
        <v>19</v>
      </c>
      <c r="BN974" s="192" t="s">
        <v>19</v>
      </c>
      <c r="BO974" s="192" t="s">
        <v>19</v>
      </c>
      <c r="BP974" s="194"/>
      <c r="BQ974" s="192" t="s">
        <v>19</v>
      </c>
      <c r="BR974" s="192" t="s">
        <v>19</v>
      </c>
      <c r="BS974" s="192" t="s">
        <v>4408</v>
      </c>
      <c r="BT974" s="192" t="s">
        <v>19</v>
      </c>
      <c r="BU974" s="195" t="b">
        <v>0</v>
      </c>
      <c r="BV974" s="195" t="b">
        <v>0</v>
      </c>
      <c r="BW974" s="195" t="b">
        <v>0</v>
      </c>
      <c r="BX974" s="193">
        <v>100.0</v>
      </c>
      <c r="BY974" s="192" t="s">
        <v>19</v>
      </c>
      <c r="BZ974" s="192" t="s">
        <v>19</v>
      </c>
      <c r="CA974" s="192" t="s">
        <v>19</v>
      </c>
      <c r="CB974" s="192" t="s">
        <v>19</v>
      </c>
      <c r="CJ974" s="192"/>
      <c r="CK974" s="192"/>
      <c r="CL974" s="192" t="s">
        <v>19</v>
      </c>
      <c r="CM974" s="192"/>
      <c r="CN974" s="192"/>
      <c r="CO974" s="192"/>
      <c r="CP974" s="192"/>
      <c r="CQ974" s="192"/>
      <c r="CR974" s="192"/>
      <c r="CS974" s="192"/>
      <c r="CT974" s="192" t="s">
        <v>4402</v>
      </c>
    </row>
    <row r="975">
      <c r="A975" s="7" t="s">
        <v>4459</v>
      </c>
      <c r="B975" s="132" t="b">
        <v>1</v>
      </c>
      <c r="D975" s="162" t="s">
        <v>4460</v>
      </c>
      <c r="E975" s="67" t="s">
        <v>350</v>
      </c>
      <c r="F975" s="200" t="s">
        <v>4398</v>
      </c>
      <c r="G975" s="162" t="s">
        <v>4461</v>
      </c>
      <c r="H975" s="162" t="s">
        <v>4462</v>
      </c>
      <c r="I975" s="7"/>
      <c r="J975" s="7"/>
      <c r="K975" s="7" t="s">
        <v>19</v>
      </c>
      <c r="L975" s="7" t="s">
        <v>19</v>
      </c>
      <c r="M975" s="7" t="s">
        <v>560</v>
      </c>
      <c r="N975" s="7" t="str">
        <f t="shared" si="5"/>
        <v>FALSE</v>
      </c>
      <c r="O975" s="162" t="s">
        <v>16</v>
      </c>
      <c r="P975" s="162" t="s">
        <v>16</v>
      </c>
      <c r="Q975" s="162" t="s">
        <v>16</v>
      </c>
      <c r="R975" s="162" t="s">
        <v>559</v>
      </c>
      <c r="S975" s="162" t="s">
        <v>1588</v>
      </c>
      <c r="T975" s="198">
        <v>41.7344</v>
      </c>
      <c r="U975" s="199">
        <v>-83.3005</v>
      </c>
      <c r="V975" s="191" t="s">
        <v>4458</v>
      </c>
      <c r="W975" s="192" t="s">
        <v>19</v>
      </c>
      <c r="X975" s="192" t="s">
        <v>805</v>
      </c>
      <c r="Y975" s="192" t="s">
        <v>19</v>
      </c>
      <c r="Z975" s="192" t="s">
        <v>879</v>
      </c>
      <c r="AA975" s="192" t="s">
        <v>880</v>
      </c>
      <c r="AB975" s="193">
        <v>3.0</v>
      </c>
      <c r="AC975" s="192" t="s">
        <v>16</v>
      </c>
      <c r="AD975" s="193"/>
      <c r="AE975" s="192" t="s">
        <v>16</v>
      </c>
      <c r="AF975" s="193">
        <v>5.0</v>
      </c>
      <c r="AG975" s="192" t="s">
        <v>19</v>
      </c>
      <c r="AH975" s="192" t="s">
        <v>19</v>
      </c>
      <c r="AI975" s="192" t="s">
        <v>19</v>
      </c>
      <c r="AJ975" s="192" t="s">
        <v>19</v>
      </c>
      <c r="AK975" s="192"/>
      <c r="AL975" s="192" t="s">
        <v>19</v>
      </c>
      <c r="AM975" s="162" t="s">
        <v>19</v>
      </c>
      <c r="AN975" s="162" t="s">
        <v>19</v>
      </c>
      <c r="AO975" s="162" t="s">
        <v>19</v>
      </c>
      <c r="AP975" s="162" t="s">
        <v>19</v>
      </c>
      <c r="AQ975" s="162" t="s">
        <v>19</v>
      </c>
      <c r="AR975" s="162" t="s">
        <v>19</v>
      </c>
      <c r="AS975" s="154">
        <v>3.89</v>
      </c>
      <c r="AT975" s="154">
        <v>0.58</v>
      </c>
      <c r="AU975" s="154">
        <v>10.07</v>
      </c>
      <c r="AV975" s="162" t="s">
        <v>19</v>
      </c>
      <c r="AW975" s="162" t="s">
        <v>19</v>
      </c>
      <c r="AX975" s="154">
        <v>37.29</v>
      </c>
      <c r="AY975" s="162" t="s">
        <v>19</v>
      </c>
      <c r="AZ975" s="154">
        <v>5.4415</v>
      </c>
      <c r="BA975" s="154">
        <v>4.0225</v>
      </c>
      <c r="BB975" s="154">
        <v>7.68</v>
      </c>
      <c r="BC975" s="154">
        <v>0.012</v>
      </c>
      <c r="BD975" s="192"/>
      <c r="BE975" s="192" t="s">
        <v>19</v>
      </c>
      <c r="BF975" s="192" t="s">
        <v>19</v>
      </c>
      <c r="BG975" s="192" t="s">
        <v>19</v>
      </c>
      <c r="BH975" s="192" t="s">
        <v>19</v>
      </c>
      <c r="BI975" s="192" t="s">
        <v>19</v>
      </c>
      <c r="BJ975" s="192"/>
      <c r="BK975" s="192" t="s">
        <v>19</v>
      </c>
      <c r="BL975" s="192" t="s">
        <v>19</v>
      </c>
      <c r="BM975" s="192" t="s">
        <v>19</v>
      </c>
      <c r="BN975" s="192" t="s">
        <v>19</v>
      </c>
      <c r="BO975" s="192" t="s">
        <v>19</v>
      </c>
      <c r="BP975" s="194"/>
      <c r="BQ975" s="192" t="s">
        <v>19</v>
      </c>
      <c r="BR975" s="192" t="s">
        <v>19</v>
      </c>
      <c r="BS975" s="192" t="s">
        <v>4408</v>
      </c>
      <c r="BT975" s="192" t="s">
        <v>19</v>
      </c>
      <c r="BU975" s="195" t="b">
        <v>0</v>
      </c>
      <c r="BV975" s="195" t="b">
        <v>0</v>
      </c>
      <c r="BW975" s="195" t="b">
        <v>0</v>
      </c>
      <c r="BX975" s="193">
        <v>100.0</v>
      </c>
      <c r="BY975" s="192" t="s">
        <v>19</v>
      </c>
      <c r="BZ975" s="193">
        <v>655665.0</v>
      </c>
      <c r="CA975" s="193">
        <v>25582.0</v>
      </c>
      <c r="CB975" s="192" t="s">
        <v>22</v>
      </c>
      <c r="CJ975" s="192"/>
      <c r="CK975" s="192"/>
      <c r="CL975" s="192" t="s">
        <v>19</v>
      </c>
      <c r="CM975" s="192"/>
      <c r="CN975" s="192"/>
      <c r="CO975" s="192"/>
      <c r="CP975" s="192"/>
      <c r="CQ975" s="192"/>
      <c r="CR975" s="192"/>
      <c r="CS975" s="192"/>
      <c r="CT975" s="192" t="s">
        <v>4402</v>
      </c>
    </row>
    <row r="976">
      <c r="A976" s="7" t="s">
        <v>4463</v>
      </c>
      <c r="B976" s="132" t="b">
        <v>1</v>
      </c>
      <c r="D976" s="162" t="s">
        <v>4464</v>
      </c>
      <c r="E976" s="67" t="s">
        <v>350</v>
      </c>
      <c r="F976" s="200" t="s">
        <v>4398</v>
      </c>
      <c r="G976" s="162" t="s">
        <v>4465</v>
      </c>
      <c r="H976" s="162" t="s">
        <v>4466</v>
      </c>
      <c r="I976" s="7"/>
      <c r="J976" s="7"/>
      <c r="K976" s="7" t="s">
        <v>19</v>
      </c>
      <c r="L976" s="7" t="s">
        <v>19</v>
      </c>
      <c r="M976" s="7" t="s">
        <v>560</v>
      </c>
      <c r="N976" s="7" t="str">
        <f t="shared" si="5"/>
        <v>FALSE</v>
      </c>
      <c r="O976" s="162" t="s">
        <v>16</v>
      </c>
      <c r="P976" s="162" t="s">
        <v>16</v>
      </c>
      <c r="Q976" s="162" t="s">
        <v>16</v>
      </c>
      <c r="R976" s="162" t="s">
        <v>559</v>
      </c>
      <c r="S976" s="162" t="s">
        <v>1588</v>
      </c>
      <c r="T976" s="198">
        <v>41.7311</v>
      </c>
      <c r="U976" s="199">
        <v>-83.2988</v>
      </c>
      <c r="V976" s="191" t="s">
        <v>4467</v>
      </c>
      <c r="W976" s="192" t="s">
        <v>19</v>
      </c>
      <c r="X976" s="192" t="s">
        <v>805</v>
      </c>
      <c r="Y976" s="192" t="s">
        <v>19</v>
      </c>
      <c r="Z976" s="192" t="s">
        <v>879</v>
      </c>
      <c r="AA976" s="192" t="s">
        <v>880</v>
      </c>
      <c r="AB976" s="193">
        <v>3.0</v>
      </c>
      <c r="AC976" s="192" t="s">
        <v>16</v>
      </c>
      <c r="AD976" s="193"/>
      <c r="AE976" s="193">
        <v>5.0</v>
      </c>
      <c r="AF976" s="193">
        <v>0.22</v>
      </c>
      <c r="AG976" s="192" t="s">
        <v>19</v>
      </c>
      <c r="AH976" s="192" t="s">
        <v>19</v>
      </c>
      <c r="AI976" s="192" t="s">
        <v>19</v>
      </c>
      <c r="AJ976" s="192" t="s">
        <v>19</v>
      </c>
      <c r="AK976" s="192"/>
      <c r="AL976" s="192" t="s">
        <v>19</v>
      </c>
      <c r="AM976" s="162" t="s">
        <v>19</v>
      </c>
      <c r="AN976" s="162" t="s">
        <v>19</v>
      </c>
      <c r="AO976" s="162" t="s">
        <v>19</v>
      </c>
      <c r="AP976" s="162" t="s">
        <v>19</v>
      </c>
      <c r="AQ976" s="162" t="s">
        <v>19</v>
      </c>
      <c r="AR976" s="162" t="s">
        <v>19</v>
      </c>
      <c r="AS976" s="154">
        <v>4.95</v>
      </c>
      <c r="AT976" s="154">
        <v>0.4</v>
      </c>
      <c r="AU976" s="154">
        <v>7.0</v>
      </c>
      <c r="AV976" s="162" t="s">
        <v>19</v>
      </c>
      <c r="AW976" s="162" t="s">
        <v>19</v>
      </c>
      <c r="AX976" s="154">
        <v>36.95</v>
      </c>
      <c r="AY976" s="162" t="s">
        <v>19</v>
      </c>
      <c r="AZ976" s="154">
        <v>4.9595</v>
      </c>
      <c r="BA976" s="154">
        <v>4.357</v>
      </c>
      <c r="BB976" s="154">
        <v>7.61</v>
      </c>
      <c r="BC976" s="154">
        <v>0.009</v>
      </c>
      <c r="BD976" s="192"/>
      <c r="BE976" s="192" t="s">
        <v>19</v>
      </c>
      <c r="BF976" s="192" t="s">
        <v>19</v>
      </c>
      <c r="BG976" s="192" t="s">
        <v>19</v>
      </c>
      <c r="BH976" s="192" t="s">
        <v>19</v>
      </c>
      <c r="BI976" s="192" t="s">
        <v>19</v>
      </c>
      <c r="BJ976" s="192"/>
      <c r="BK976" s="192" t="s">
        <v>19</v>
      </c>
      <c r="BL976" s="192" t="s">
        <v>19</v>
      </c>
      <c r="BM976" s="192" t="s">
        <v>19</v>
      </c>
      <c r="BN976" s="192" t="s">
        <v>19</v>
      </c>
      <c r="BO976" s="192" t="s">
        <v>19</v>
      </c>
      <c r="BP976" s="194"/>
      <c r="BQ976" s="192" t="s">
        <v>19</v>
      </c>
      <c r="BR976" s="192" t="s">
        <v>19</v>
      </c>
      <c r="BS976" s="192" t="s">
        <v>4408</v>
      </c>
      <c r="BT976" s="192" t="s">
        <v>19</v>
      </c>
      <c r="BU976" s="195" t="b">
        <v>0</v>
      </c>
      <c r="BV976" s="195" t="b">
        <v>0</v>
      </c>
      <c r="BW976" s="195" t="b">
        <v>0</v>
      </c>
      <c r="BX976" s="193">
        <v>100.0</v>
      </c>
      <c r="BY976" s="192" t="s">
        <v>19</v>
      </c>
      <c r="BZ976" s="192" t="s">
        <v>19</v>
      </c>
      <c r="CA976" s="192" t="s">
        <v>19</v>
      </c>
      <c r="CB976" s="192" t="s">
        <v>19</v>
      </c>
      <c r="CJ976" s="192"/>
      <c r="CK976" s="192"/>
      <c r="CL976" s="192" t="s">
        <v>19</v>
      </c>
      <c r="CM976" s="192"/>
      <c r="CN976" s="192"/>
      <c r="CO976" s="192"/>
      <c r="CP976" s="192"/>
      <c r="CQ976" s="192"/>
      <c r="CR976" s="192"/>
      <c r="CS976" s="192"/>
      <c r="CT976" s="192" t="s">
        <v>4402</v>
      </c>
    </row>
    <row r="977">
      <c r="A977" s="7" t="s">
        <v>4468</v>
      </c>
      <c r="B977" s="132" t="b">
        <v>1</v>
      </c>
      <c r="D977" s="162" t="s">
        <v>4469</v>
      </c>
      <c r="E977" s="67" t="s">
        <v>350</v>
      </c>
      <c r="F977" s="200" t="s">
        <v>4398</v>
      </c>
      <c r="G977" s="162" t="s">
        <v>4470</v>
      </c>
      <c r="H977" s="162" t="s">
        <v>4471</v>
      </c>
      <c r="I977" s="7"/>
      <c r="J977" s="7"/>
      <c r="K977" s="7" t="s">
        <v>19</v>
      </c>
      <c r="L977" s="7" t="s">
        <v>19</v>
      </c>
      <c r="M977" s="7" t="s">
        <v>560</v>
      </c>
      <c r="N977" s="7" t="str">
        <f t="shared" si="5"/>
        <v>FALSE</v>
      </c>
      <c r="O977" s="162" t="s">
        <v>16</v>
      </c>
      <c r="P977" s="162" t="s">
        <v>16</v>
      </c>
      <c r="Q977" s="162" t="s">
        <v>16</v>
      </c>
      <c r="R977" s="162" t="s">
        <v>559</v>
      </c>
      <c r="S977" s="162" t="s">
        <v>1588</v>
      </c>
      <c r="T977" s="198">
        <v>41.7311</v>
      </c>
      <c r="U977" s="199">
        <v>-83.2988</v>
      </c>
      <c r="V977" s="191" t="s">
        <v>4467</v>
      </c>
      <c r="W977" s="192" t="s">
        <v>19</v>
      </c>
      <c r="X977" s="192" t="s">
        <v>805</v>
      </c>
      <c r="Y977" s="192" t="s">
        <v>19</v>
      </c>
      <c r="Z977" s="192" t="s">
        <v>879</v>
      </c>
      <c r="AA977" s="192" t="s">
        <v>880</v>
      </c>
      <c r="AB977" s="193">
        <v>3.0</v>
      </c>
      <c r="AC977" s="192" t="s">
        <v>16</v>
      </c>
      <c r="AD977" s="193"/>
      <c r="AE977" s="192" t="s">
        <v>16</v>
      </c>
      <c r="AF977" s="193">
        <v>5.0</v>
      </c>
      <c r="AG977" s="192" t="s">
        <v>19</v>
      </c>
      <c r="AH977" s="192" t="s">
        <v>19</v>
      </c>
      <c r="AI977" s="192" t="s">
        <v>19</v>
      </c>
      <c r="AJ977" s="192" t="s">
        <v>19</v>
      </c>
      <c r="AK977" s="192"/>
      <c r="AL977" s="192" t="s">
        <v>19</v>
      </c>
      <c r="AM977" s="162" t="s">
        <v>19</v>
      </c>
      <c r="AN977" s="162" t="s">
        <v>19</v>
      </c>
      <c r="AO977" s="162" t="s">
        <v>19</v>
      </c>
      <c r="AP977" s="162" t="s">
        <v>19</v>
      </c>
      <c r="AQ977" s="162" t="s">
        <v>19</v>
      </c>
      <c r="AR977" s="162" t="s">
        <v>19</v>
      </c>
      <c r="AS977" s="154">
        <v>4.95</v>
      </c>
      <c r="AT977" s="154">
        <v>0.4</v>
      </c>
      <c r="AU977" s="154">
        <v>7.0</v>
      </c>
      <c r="AV977" s="162" t="s">
        <v>19</v>
      </c>
      <c r="AW977" s="162" t="s">
        <v>19</v>
      </c>
      <c r="AX977" s="154">
        <v>36.95</v>
      </c>
      <c r="AY977" s="162" t="s">
        <v>19</v>
      </c>
      <c r="AZ977" s="154">
        <v>4.9595</v>
      </c>
      <c r="BA977" s="154">
        <v>4.357</v>
      </c>
      <c r="BB977" s="154">
        <v>7.61</v>
      </c>
      <c r="BC977" s="154">
        <v>0.009</v>
      </c>
      <c r="BD977" s="192"/>
      <c r="BE977" s="192" t="s">
        <v>19</v>
      </c>
      <c r="BF977" s="192" t="s">
        <v>19</v>
      </c>
      <c r="BG977" s="192" t="s">
        <v>19</v>
      </c>
      <c r="BH977" s="192" t="s">
        <v>19</v>
      </c>
      <c r="BI977" s="192" t="s">
        <v>19</v>
      </c>
      <c r="BJ977" s="192"/>
      <c r="BK977" s="192" t="s">
        <v>19</v>
      </c>
      <c r="BL977" s="192" t="s">
        <v>19</v>
      </c>
      <c r="BM977" s="192" t="s">
        <v>19</v>
      </c>
      <c r="BN977" s="192" t="s">
        <v>19</v>
      </c>
      <c r="BO977" s="192" t="s">
        <v>19</v>
      </c>
      <c r="BP977" s="194"/>
      <c r="BQ977" s="192" t="s">
        <v>19</v>
      </c>
      <c r="BR977" s="192" t="s">
        <v>19</v>
      </c>
      <c r="BS977" s="192" t="s">
        <v>4408</v>
      </c>
      <c r="BT977" s="192" t="s">
        <v>19</v>
      </c>
      <c r="BU977" s="195" t="b">
        <v>0</v>
      </c>
      <c r="BV977" s="195" t="b">
        <v>0</v>
      </c>
      <c r="BW977" s="195" t="b">
        <v>0</v>
      </c>
      <c r="BX977" s="193">
        <v>100.0</v>
      </c>
      <c r="BY977" s="192" t="s">
        <v>19</v>
      </c>
      <c r="BZ977" s="193">
        <v>414379.0</v>
      </c>
      <c r="CA977" s="193">
        <v>6254.0</v>
      </c>
      <c r="CB977" s="192" t="s">
        <v>22</v>
      </c>
      <c r="CJ977" s="192"/>
      <c r="CK977" s="192"/>
      <c r="CL977" s="192" t="s">
        <v>19</v>
      </c>
      <c r="CM977" s="192"/>
      <c r="CN977" s="192"/>
      <c r="CO977" s="192"/>
      <c r="CP977" s="192"/>
      <c r="CQ977" s="192"/>
      <c r="CR977" s="192"/>
      <c r="CS977" s="192"/>
      <c r="CT977" s="192" t="s">
        <v>4402</v>
      </c>
    </row>
    <row r="978">
      <c r="A978" s="7" t="s">
        <v>4472</v>
      </c>
      <c r="B978" s="132" t="b">
        <v>1</v>
      </c>
      <c r="D978" s="162" t="s">
        <v>4473</v>
      </c>
      <c r="E978" s="67" t="s">
        <v>350</v>
      </c>
      <c r="F978" s="200" t="s">
        <v>4398</v>
      </c>
      <c r="G978" s="162" t="s">
        <v>4474</v>
      </c>
      <c r="H978" s="162" t="s">
        <v>4475</v>
      </c>
      <c r="I978" s="7"/>
      <c r="J978" s="7"/>
      <c r="K978" s="7" t="s">
        <v>19</v>
      </c>
      <c r="L978" s="7" t="s">
        <v>19</v>
      </c>
      <c r="M978" s="7" t="s">
        <v>560</v>
      </c>
      <c r="N978" s="7" t="str">
        <f t="shared" si="5"/>
        <v>FALSE</v>
      </c>
      <c r="O978" s="162" t="s">
        <v>16</v>
      </c>
      <c r="P978" s="162" t="s">
        <v>16</v>
      </c>
      <c r="Q978" s="162" t="s">
        <v>16</v>
      </c>
      <c r="R978" s="162" t="s">
        <v>559</v>
      </c>
      <c r="S978" s="162" t="s">
        <v>1588</v>
      </c>
      <c r="T978" s="198">
        <v>41.8242</v>
      </c>
      <c r="U978" s="199">
        <v>-83.3094</v>
      </c>
      <c r="V978" s="191" t="s">
        <v>4476</v>
      </c>
      <c r="W978" s="192" t="s">
        <v>19</v>
      </c>
      <c r="X978" s="192" t="s">
        <v>805</v>
      </c>
      <c r="Y978" s="192" t="s">
        <v>19</v>
      </c>
      <c r="Z978" s="192" t="s">
        <v>879</v>
      </c>
      <c r="AA978" s="192" t="s">
        <v>880</v>
      </c>
      <c r="AB978" s="193">
        <v>3.0</v>
      </c>
      <c r="AC978" s="192" t="s">
        <v>16</v>
      </c>
      <c r="AD978" s="193"/>
      <c r="AE978" s="193">
        <v>5.0</v>
      </c>
      <c r="AF978" s="193">
        <v>0.22</v>
      </c>
      <c r="AG978" s="192" t="s">
        <v>19</v>
      </c>
      <c r="AH978" s="192" t="s">
        <v>19</v>
      </c>
      <c r="AI978" s="192" t="s">
        <v>19</v>
      </c>
      <c r="AJ978" s="192" t="s">
        <v>19</v>
      </c>
      <c r="AK978" s="192"/>
      <c r="AL978" s="192" t="s">
        <v>19</v>
      </c>
      <c r="AM978" s="162" t="s">
        <v>19</v>
      </c>
      <c r="AN978" s="162" t="s">
        <v>19</v>
      </c>
      <c r="AO978" s="162" t="s">
        <v>19</v>
      </c>
      <c r="AP978" s="162" t="s">
        <v>19</v>
      </c>
      <c r="AQ978" s="162" t="s">
        <v>19</v>
      </c>
      <c r="AR978" s="162" t="s">
        <v>19</v>
      </c>
      <c r="AS978" s="162" t="s">
        <v>19</v>
      </c>
      <c r="AT978" s="162" t="s">
        <v>19</v>
      </c>
      <c r="AU978" s="162" t="s">
        <v>19</v>
      </c>
      <c r="AV978" s="162" t="s">
        <v>19</v>
      </c>
      <c r="AW978" s="162" t="s">
        <v>19</v>
      </c>
      <c r="AX978" s="162" t="s">
        <v>19</v>
      </c>
      <c r="AY978" s="162" t="s">
        <v>19</v>
      </c>
      <c r="AZ978" s="162" t="s">
        <v>19</v>
      </c>
      <c r="BA978" s="154">
        <v>3.811</v>
      </c>
      <c r="BB978" s="162" t="s">
        <v>19</v>
      </c>
      <c r="BC978" s="162" t="s">
        <v>19</v>
      </c>
      <c r="BD978" s="192"/>
      <c r="BE978" s="192" t="s">
        <v>19</v>
      </c>
      <c r="BF978" s="192" t="s">
        <v>19</v>
      </c>
      <c r="BG978" s="192" t="s">
        <v>19</v>
      </c>
      <c r="BH978" s="192" t="s">
        <v>19</v>
      </c>
      <c r="BI978" s="192" t="s">
        <v>19</v>
      </c>
      <c r="BJ978" s="192"/>
      <c r="BK978" s="192" t="s">
        <v>19</v>
      </c>
      <c r="BL978" s="192" t="s">
        <v>19</v>
      </c>
      <c r="BM978" s="192" t="s">
        <v>19</v>
      </c>
      <c r="BN978" s="192" t="s">
        <v>19</v>
      </c>
      <c r="BO978" s="192" t="s">
        <v>19</v>
      </c>
      <c r="BP978" s="194"/>
      <c r="BQ978" s="192" t="s">
        <v>19</v>
      </c>
      <c r="BR978" s="192" t="s">
        <v>19</v>
      </c>
      <c r="BS978" s="192" t="s">
        <v>4408</v>
      </c>
      <c r="BT978" s="192" t="s">
        <v>19</v>
      </c>
      <c r="BU978" s="195" t="b">
        <v>0</v>
      </c>
      <c r="BV978" s="195" t="b">
        <v>0</v>
      </c>
      <c r="BW978" s="195" t="b">
        <v>0</v>
      </c>
      <c r="BX978" s="193">
        <v>39.0</v>
      </c>
      <c r="BY978" s="192" t="s">
        <v>19</v>
      </c>
      <c r="BZ978" s="192" t="s">
        <v>19</v>
      </c>
      <c r="CA978" s="192" t="s">
        <v>19</v>
      </c>
      <c r="CB978" s="192" t="s">
        <v>19</v>
      </c>
      <c r="CJ978" s="192"/>
      <c r="CK978" s="192"/>
      <c r="CL978" s="192" t="s">
        <v>19</v>
      </c>
      <c r="CM978" s="192"/>
      <c r="CN978" s="192"/>
      <c r="CO978" s="192"/>
      <c r="CP978" s="192"/>
      <c r="CQ978" s="192"/>
      <c r="CR978" s="192"/>
      <c r="CS978" s="192"/>
      <c r="CT978" s="192" t="s">
        <v>4402</v>
      </c>
    </row>
    <row r="979">
      <c r="A979" s="7" t="s">
        <v>4477</v>
      </c>
      <c r="B979" s="132" t="b">
        <v>1</v>
      </c>
      <c r="D979" s="162" t="s">
        <v>4478</v>
      </c>
      <c r="E979" s="67" t="s">
        <v>350</v>
      </c>
      <c r="F979" s="200" t="s">
        <v>4398</v>
      </c>
      <c r="G979" s="162" t="s">
        <v>4479</v>
      </c>
      <c r="H979" s="162" t="s">
        <v>4480</v>
      </c>
      <c r="I979" s="7"/>
      <c r="J979" s="7"/>
      <c r="K979" s="7" t="s">
        <v>19</v>
      </c>
      <c r="L979" s="7" t="s">
        <v>19</v>
      </c>
      <c r="M979" s="7" t="s">
        <v>560</v>
      </c>
      <c r="N979" s="7" t="str">
        <f t="shared" si="5"/>
        <v>FALSE</v>
      </c>
      <c r="O979" s="162" t="s">
        <v>16</v>
      </c>
      <c r="P979" s="162" t="s">
        <v>16</v>
      </c>
      <c r="Q979" s="162" t="s">
        <v>16</v>
      </c>
      <c r="R979" s="162" t="s">
        <v>559</v>
      </c>
      <c r="S979" s="162" t="s">
        <v>1588</v>
      </c>
      <c r="T979" s="198">
        <v>41.8242</v>
      </c>
      <c r="U979" s="199">
        <v>-83.3094</v>
      </c>
      <c r="V979" s="191" t="s">
        <v>4476</v>
      </c>
      <c r="W979" s="192" t="s">
        <v>19</v>
      </c>
      <c r="X979" s="192" t="s">
        <v>805</v>
      </c>
      <c r="Y979" s="192" t="s">
        <v>19</v>
      </c>
      <c r="Z979" s="192" t="s">
        <v>879</v>
      </c>
      <c r="AA979" s="192" t="s">
        <v>880</v>
      </c>
      <c r="AB979" s="193">
        <v>3.0</v>
      </c>
      <c r="AC979" s="192" t="s">
        <v>16</v>
      </c>
      <c r="AD979" s="193"/>
      <c r="AE979" s="192" t="s">
        <v>16</v>
      </c>
      <c r="AF979" s="193">
        <v>5.0</v>
      </c>
      <c r="AG979" s="192" t="s">
        <v>19</v>
      </c>
      <c r="AH979" s="192" t="s">
        <v>19</v>
      </c>
      <c r="AI979" s="192" t="s">
        <v>19</v>
      </c>
      <c r="AJ979" s="192" t="s">
        <v>19</v>
      </c>
      <c r="AK979" s="192"/>
      <c r="AL979" s="192" t="s">
        <v>19</v>
      </c>
      <c r="AM979" s="162" t="s">
        <v>19</v>
      </c>
      <c r="AN979" s="162" t="s">
        <v>19</v>
      </c>
      <c r="AO979" s="162" t="s">
        <v>19</v>
      </c>
      <c r="AP979" s="162" t="s">
        <v>19</v>
      </c>
      <c r="AQ979" s="162" t="s">
        <v>19</v>
      </c>
      <c r="AR979" s="162" t="s">
        <v>19</v>
      </c>
      <c r="AS979" s="162" t="s">
        <v>19</v>
      </c>
      <c r="AT979" s="162" t="s">
        <v>19</v>
      </c>
      <c r="AU979" s="162" t="s">
        <v>19</v>
      </c>
      <c r="AV979" s="162" t="s">
        <v>19</v>
      </c>
      <c r="AW979" s="162" t="s">
        <v>19</v>
      </c>
      <c r="AX979" s="162" t="s">
        <v>19</v>
      </c>
      <c r="AY979" s="162" t="s">
        <v>19</v>
      </c>
      <c r="AZ979" s="162" t="s">
        <v>19</v>
      </c>
      <c r="BA979" s="154">
        <v>3.811</v>
      </c>
      <c r="BB979" s="162" t="s">
        <v>19</v>
      </c>
      <c r="BC979" s="162" t="s">
        <v>19</v>
      </c>
      <c r="BD979" s="192"/>
      <c r="BE979" s="192" t="s">
        <v>19</v>
      </c>
      <c r="BF979" s="192" t="s">
        <v>19</v>
      </c>
      <c r="BG979" s="192" t="s">
        <v>19</v>
      </c>
      <c r="BH979" s="192" t="s">
        <v>19</v>
      </c>
      <c r="BI979" s="192" t="s">
        <v>19</v>
      </c>
      <c r="BJ979" s="192"/>
      <c r="BK979" s="192" t="s">
        <v>19</v>
      </c>
      <c r="BL979" s="192" t="s">
        <v>19</v>
      </c>
      <c r="BM979" s="192" t="s">
        <v>19</v>
      </c>
      <c r="BN979" s="192" t="s">
        <v>19</v>
      </c>
      <c r="BO979" s="192" t="s">
        <v>19</v>
      </c>
      <c r="BP979" s="194"/>
      <c r="BQ979" s="192" t="s">
        <v>19</v>
      </c>
      <c r="BR979" s="192" t="s">
        <v>19</v>
      </c>
      <c r="BS979" s="192" t="s">
        <v>4408</v>
      </c>
      <c r="BT979" s="192" t="s">
        <v>19</v>
      </c>
      <c r="BU979" s="195" t="b">
        <v>0</v>
      </c>
      <c r="BV979" s="195" t="b">
        <v>0</v>
      </c>
      <c r="BW979" s="195" t="b">
        <v>0</v>
      </c>
      <c r="BX979" s="193">
        <v>39.0</v>
      </c>
      <c r="BY979" s="192" t="s">
        <v>19</v>
      </c>
      <c r="BZ979" s="193">
        <v>302494.0</v>
      </c>
      <c r="CA979" s="193">
        <v>4045.0</v>
      </c>
      <c r="CB979" s="192" t="s">
        <v>22</v>
      </c>
      <c r="CJ979" s="192"/>
      <c r="CK979" s="192"/>
      <c r="CL979" s="192" t="s">
        <v>19</v>
      </c>
      <c r="CM979" s="192"/>
      <c r="CN979" s="192"/>
      <c r="CO979" s="192"/>
      <c r="CP979" s="192"/>
      <c r="CQ979" s="192"/>
      <c r="CR979" s="192"/>
      <c r="CS979" s="192"/>
      <c r="CT979" s="192" t="s">
        <v>4402</v>
      </c>
    </row>
    <row r="980">
      <c r="A980" s="7" t="s">
        <v>4481</v>
      </c>
      <c r="B980" s="132" t="b">
        <v>1</v>
      </c>
      <c r="D980" s="162" t="s">
        <v>4482</v>
      </c>
      <c r="E980" s="67" t="s">
        <v>350</v>
      </c>
      <c r="F980" s="200" t="s">
        <v>4398</v>
      </c>
      <c r="G980" s="162" t="s">
        <v>4483</v>
      </c>
      <c r="H980" s="162" t="s">
        <v>4484</v>
      </c>
      <c r="I980" s="7"/>
      <c r="J980" s="7"/>
      <c r="K980" s="7" t="s">
        <v>19</v>
      </c>
      <c r="L980" s="7" t="s">
        <v>19</v>
      </c>
      <c r="M980" s="7" t="s">
        <v>560</v>
      </c>
      <c r="N980" s="7" t="str">
        <f t="shared" si="5"/>
        <v>FALSE</v>
      </c>
      <c r="O980" s="162" t="s">
        <v>16</v>
      </c>
      <c r="P980" s="162" t="s">
        <v>16</v>
      </c>
      <c r="Q980" s="162" t="s">
        <v>16</v>
      </c>
      <c r="R980" s="162" t="s">
        <v>559</v>
      </c>
      <c r="S980" s="162" t="s">
        <v>1588</v>
      </c>
      <c r="T980" s="198">
        <v>41.8337</v>
      </c>
      <c r="U980" s="199">
        <v>-83.1839</v>
      </c>
      <c r="V980" s="191" t="s">
        <v>4485</v>
      </c>
      <c r="W980" s="192" t="s">
        <v>19</v>
      </c>
      <c r="X980" s="192" t="s">
        <v>805</v>
      </c>
      <c r="Y980" s="192" t="s">
        <v>19</v>
      </c>
      <c r="Z980" s="192" t="s">
        <v>879</v>
      </c>
      <c r="AA980" s="192" t="s">
        <v>880</v>
      </c>
      <c r="AB980" s="193">
        <v>3.0</v>
      </c>
      <c r="AC980" s="192" t="s">
        <v>16</v>
      </c>
      <c r="AD980" s="193"/>
      <c r="AE980" s="193">
        <v>5.0</v>
      </c>
      <c r="AF980" s="193">
        <v>0.22</v>
      </c>
      <c r="AG980" s="192" t="s">
        <v>19</v>
      </c>
      <c r="AH980" s="192" t="s">
        <v>19</v>
      </c>
      <c r="AI980" s="192" t="s">
        <v>19</v>
      </c>
      <c r="AJ980" s="192" t="s">
        <v>19</v>
      </c>
      <c r="AK980" s="192"/>
      <c r="AL980" s="192" t="s">
        <v>19</v>
      </c>
      <c r="AM980" s="162" t="s">
        <v>19</v>
      </c>
      <c r="AN980" s="162" t="s">
        <v>19</v>
      </c>
      <c r="AO980" s="162" t="s">
        <v>19</v>
      </c>
      <c r="AP980" s="162" t="s">
        <v>19</v>
      </c>
      <c r="AQ980" s="162" t="s">
        <v>19</v>
      </c>
      <c r="AR980" s="162" t="s">
        <v>19</v>
      </c>
      <c r="AS980" s="154">
        <v>3.36</v>
      </c>
      <c r="AT980" s="154">
        <v>0.63</v>
      </c>
      <c r="AU980" s="162" t="s">
        <v>19</v>
      </c>
      <c r="AV980" s="162" t="s">
        <v>19</v>
      </c>
      <c r="AW980" s="162" t="s">
        <v>19</v>
      </c>
      <c r="AX980" s="162" t="s">
        <v>19</v>
      </c>
      <c r="AY980" s="162" t="s">
        <v>19</v>
      </c>
      <c r="AZ980" s="162" t="s">
        <v>19</v>
      </c>
      <c r="BA980" s="162" t="s">
        <v>19</v>
      </c>
      <c r="BB980" s="162" t="s">
        <v>19</v>
      </c>
      <c r="BC980" s="162" t="s">
        <v>19</v>
      </c>
      <c r="BD980" s="192"/>
      <c r="BE980" s="192" t="s">
        <v>19</v>
      </c>
      <c r="BF980" s="192" t="s">
        <v>19</v>
      </c>
      <c r="BG980" s="192" t="s">
        <v>19</v>
      </c>
      <c r="BH980" s="192" t="s">
        <v>19</v>
      </c>
      <c r="BI980" s="192" t="s">
        <v>19</v>
      </c>
      <c r="BJ980" s="192"/>
      <c r="BK980" s="192" t="s">
        <v>19</v>
      </c>
      <c r="BL980" s="192" t="s">
        <v>19</v>
      </c>
      <c r="BM980" s="192" t="s">
        <v>19</v>
      </c>
      <c r="BN980" s="192" t="s">
        <v>19</v>
      </c>
      <c r="BO980" s="192" t="s">
        <v>19</v>
      </c>
      <c r="BP980" s="194"/>
      <c r="BQ980" s="192" t="s">
        <v>19</v>
      </c>
      <c r="BR980" s="192" t="s">
        <v>19</v>
      </c>
      <c r="BS980" s="192" t="s">
        <v>4408</v>
      </c>
      <c r="BT980" s="192" t="s">
        <v>19</v>
      </c>
      <c r="BU980" s="195" t="b">
        <v>0</v>
      </c>
      <c r="BV980" s="195" t="b">
        <v>0</v>
      </c>
      <c r="BW980" s="195" t="b">
        <v>0</v>
      </c>
      <c r="BX980" s="193">
        <v>46.0</v>
      </c>
      <c r="BY980" s="192" t="s">
        <v>19</v>
      </c>
      <c r="BZ980" s="192" t="s">
        <v>19</v>
      </c>
      <c r="CA980" s="192" t="s">
        <v>19</v>
      </c>
      <c r="CB980" s="192" t="s">
        <v>19</v>
      </c>
      <c r="CJ980" s="192"/>
      <c r="CK980" s="192"/>
      <c r="CL980" s="192" t="s">
        <v>19</v>
      </c>
      <c r="CM980" s="192"/>
      <c r="CN980" s="192"/>
      <c r="CO980" s="192"/>
      <c r="CP980" s="192"/>
      <c r="CQ980" s="192"/>
      <c r="CR980" s="192"/>
      <c r="CS980" s="192"/>
      <c r="CT980" s="192" t="s">
        <v>4402</v>
      </c>
    </row>
    <row r="981">
      <c r="A981" s="7" t="s">
        <v>4486</v>
      </c>
      <c r="B981" s="132" t="b">
        <v>1</v>
      </c>
      <c r="D981" s="162" t="s">
        <v>4487</v>
      </c>
      <c r="E981" s="67" t="s">
        <v>350</v>
      </c>
      <c r="F981" s="200" t="s">
        <v>4398</v>
      </c>
      <c r="G981" s="162" t="s">
        <v>4488</v>
      </c>
      <c r="H981" s="162" t="s">
        <v>4489</v>
      </c>
      <c r="I981" s="7"/>
      <c r="J981" s="7"/>
      <c r="K981" s="7" t="s">
        <v>19</v>
      </c>
      <c r="L981" s="7" t="s">
        <v>19</v>
      </c>
      <c r="M981" s="7" t="s">
        <v>560</v>
      </c>
      <c r="N981" s="7" t="str">
        <f t="shared" si="5"/>
        <v>FALSE</v>
      </c>
      <c r="O981" s="162" t="s">
        <v>16</v>
      </c>
      <c r="P981" s="162" t="s">
        <v>16</v>
      </c>
      <c r="Q981" s="162" t="s">
        <v>16</v>
      </c>
      <c r="R981" s="162" t="s">
        <v>559</v>
      </c>
      <c r="S981" s="162" t="s">
        <v>1588</v>
      </c>
      <c r="T981" s="198">
        <v>41.74046627</v>
      </c>
      <c r="U981" s="199">
        <v>-83.29939226</v>
      </c>
      <c r="V981" s="191" t="s">
        <v>4490</v>
      </c>
      <c r="W981" s="192" t="s">
        <v>19</v>
      </c>
      <c r="X981" s="192" t="s">
        <v>805</v>
      </c>
      <c r="Y981" s="192" t="s">
        <v>19</v>
      </c>
      <c r="Z981" s="192" t="s">
        <v>879</v>
      </c>
      <c r="AA981" s="192" t="s">
        <v>880</v>
      </c>
      <c r="AB981" s="193">
        <v>4.5</v>
      </c>
      <c r="AC981" s="192" t="s">
        <v>16</v>
      </c>
      <c r="AD981" s="193"/>
      <c r="AE981" s="192" t="s">
        <v>16</v>
      </c>
      <c r="AF981" s="193">
        <v>5.0</v>
      </c>
      <c r="AG981" s="192" t="s">
        <v>19</v>
      </c>
      <c r="AH981" s="193">
        <v>24.56</v>
      </c>
      <c r="AI981" s="192" t="s">
        <v>19</v>
      </c>
      <c r="AJ981" s="192" t="s">
        <v>19</v>
      </c>
      <c r="AK981" s="192"/>
      <c r="AL981" s="192" t="s">
        <v>19</v>
      </c>
      <c r="AM981" s="162" t="s">
        <v>19</v>
      </c>
      <c r="AN981" s="162" t="s">
        <v>19</v>
      </c>
      <c r="AO981" s="154">
        <v>7.57</v>
      </c>
      <c r="AP981" s="162" t="s">
        <v>19</v>
      </c>
      <c r="AQ981" s="162" t="s">
        <v>19</v>
      </c>
      <c r="AR981" s="162" t="s">
        <v>19</v>
      </c>
      <c r="AS981" s="162" t="s">
        <v>19</v>
      </c>
      <c r="AT981" s="162" t="s">
        <v>19</v>
      </c>
      <c r="AU981" s="162" t="s">
        <v>19</v>
      </c>
      <c r="AV981" s="162" t="s">
        <v>19</v>
      </c>
      <c r="AW981" s="162" t="s">
        <v>19</v>
      </c>
      <c r="AX981" s="154">
        <v>2.96</v>
      </c>
      <c r="AY981" s="162" t="s">
        <v>19</v>
      </c>
      <c r="AZ981" s="177"/>
      <c r="BA981" s="162" t="s">
        <v>19</v>
      </c>
      <c r="BB981" s="162" t="s">
        <v>19</v>
      </c>
      <c r="BC981" s="162" t="s">
        <v>19</v>
      </c>
      <c r="BD981" s="192"/>
      <c r="BE981" s="192" t="s">
        <v>19</v>
      </c>
      <c r="BF981" s="192" t="s">
        <v>19</v>
      </c>
      <c r="BG981" s="192" t="s">
        <v>19</v>
      </c>
      <c r="BH981" s="192" t="s">
        <v>19</v>
      </c>
      <c r="BI981" s="192" t="s">
        <v>19</v>
      </c>
      <c r="BJ981" s="192"/>
      <c r="BK981" s="192" t="s">
        <v>19</v>
      </c>
      <c r="BL981" s="192" t="s">
        <v>19</v>
      </c>
      <c r="BM981" s="192" t="s">
        <v>19</v>
      </c>
      <c r="BN981" s="192" t="s">
        <v>19</v>
      </c>
      <c r="BO981" s="192" t="s">
        <v>19</v>
      </c>
      <c r="BP981" s="194"/>
      <c r="BQ981" s="192" t="s">
        <v>19</v>
      </c>
      <c r="BR981" s="192" t="s">
        <v>19</v>
      </c>
      <c r="BS981" s="192" t="s">
        <v>3276</v>
      </c>
      <c r="BT981" s="192" t="s">
        <v>19</v>
      </c>
      <c r="BU981" s="195" t="b">
        <v>0</v>
      </c>
      <c r="BV981" s="195" t="b">
        <v>0</v>
      </c>
      <c r="BW981" s="195" t="b">
        <v>0</v>
      </c>
      <c r="BX981" s="193">
        <v>96.0</v>
      </c>
      <c r="BY981" s="197">
        <v>0.002777777777777778</v>
      </c>
      <c r="BZ981" s="193">
        <v>1555826.0</v>
      </c>
      <c r="CA981" s="193">
        <v>29695.0</v>
      </c>
      <c r="CB981" s="192" t="s">
        <v>22</v>
      </c>
      <c r="CJ981" s="192"/>
      <c r="CK981" s="192"/>
      <c r="CL981" s="193">
        <v>0.29</v>
      </c>
      <c r="CM981" s="192"/>
      <c r="CN981" s="192"/>
      <c r="CO981" s="192"/>
      <c r="CP981" s="192"/>
      <c r="CQ981" s="192"/>
      <c r="CR981" s="192"/>
      <c r="CS981" s="192"/>
      <c r="CT981" s="192" t="s">
        <v>4402</v>
      </c>
    </row>
    <row r="982">
      <c r="A982" s="7" t="s">
        <v>4491</v>
      </c>
      <c r="B982" s="132" t="b">
        <v>1</v>
      </c>
      <c r="D982" s="162" t="s">
        <v>4492</v>
      </c>
      <c r="E982" s="67" t="s">
        <v>350</v>
      </c>
      <c r="F982" s="200" t="s">
        <v>4398</v>
      </c>
      <c r="G982" s="162" t="s">
        <v>4493</v>
      </c>
      <c r="H982" s="162" t="s">
        <v>4494</v>
      </c>
      <c r="I982" s="7"/>
      <c r="J982" s="7"/>
      <c r="K982" s="7" t="s">
        <v>19</v>
      </c>
      <c r="L982" s="7" t="s">
        <v>19</v>
      </c>
      <c r="M982" s="7" t="s">
        <v>560</v>
      </c>
      <c r="N982" s="7" t="str">
        <f t="shared" si="5"/>
        <v>FALSE</v>
      </c>
      <c r="O982" s="162" t="s">
        <v>16</v>
      </c>
      <c r="P982" s="162" t="s">
        <v>16</v>
      </c>
      <c r="Q982" s="162" t="s">
        <v>16</v>
      </c>
      <c r="R982" s="162" t="s">
        <v>559</v>
      </c>
      <c r="S982" s="162" t="s">
        <v>1588</v>
      </c>
      <c r="T982" s="198">
        <v>41.8337</v>
      </c>
      <c r="U982" s="199">
        <v>-83.1839</v>
      </c>
      <c r="V982" s="191" t="s">
        <v>4485</v>
      </c>
      <c r="W982" s="192" t="s">
        <v>19</v>
      </c>
      <c r="X982" s="192" t="s">
        <v>805</v>
      </c>
      <c r="Y982" s="192" t="s">
        <v>19</v>
      </c>
      <c r="Z982" s="192" t="s">
        <v>879</v>
      </c>
      <c r="AA982" s="192" t="s">
        <v>880</v>
      </c>
      <c r="AB982" s="193">
        <v>3.0</v>
      </c>
      <c r="AC982" s="192" t="s">
        <v>16</v>
      </c>
      <c r="AD982" s="193"/>
      <c r="AE982" s="192" t="s">
        <v>16</v>
      </c>
      <c r="AF982" s="193">
        <v>5.0</v>
      </c>
      <c r="AG982" s="192" t="s">
        <v>19</v>
      </c>
      <c r="AH982" s="192" t="s">
        <v>19</v>
      </c>
      <c r="AI982" s="192" t="s">
        <v>19</v>
      </c>
      <c r="AJ982" s="192" t="s">
        <v>19</v>
      </c>
      <c r="AK982" s="192"/>
      <c r="AL982" s="192" t="s">
        <v>19</v>
      </c>
      <c r="AM982" s="162" t="s">
        <v>19</v>
      </c>
      <c r="AN982" s="162" t="s">
        <v>19</v>
      </c>
      <c r="AO982" s="162" t="s">
        <v>19</v>
      </c>
      <c r="AP982" s="162" t="s">
        <v>19</v>
      </c>
      <c r="AQ982" s="162" t="s">
        <v>19</v>
      </c>
      <c r="AR982" s="162" t="s">
        <v>19</v>
      </c>
      <c r="AS982" s="154">
        <v>3.36</v>
      </c>
      <c r="AT982" s="154">
        <v>0.63</v>
      </c>
      <c r="AU982" s="162" t="s">
        <v>19</v>
      </c>
      <c r="AV982" s="162" t="s">
        <v>19</v>
      </c>
      <c r="AW982" s="162" t="s">
        <v>19</v>
      </c>
      <c r="AX982" s="162" t="s">
        <v>19</v>
      </c>
      <c r="AY982" s="162" t="s">
        <v>19</v>
      </c>
      <c r="AZ982" s="162" t="s">
        <v>19</v>
      </c>
      <c r="BA982" s="162" t="s">
        <v>19</v>
      </c>
      <c r="BB982" s="162" t="s">
        <v>19</v>
      </c>
      <c r="BC982" s="162" t="s">
        <v>19</v>
      </c>
      <c r="BD982" s="192"/>
      <c r="BE982" s="192" t="s">
        <v>19</v>
      </c>
      <c r="BF982" s="192" t="s">
        <v>19</v>
      </c>
      <c r="BG982" s="192" t="s">
        <v>19</v>
      </c>
      <c r="BH982" s="192" t="s">
        <v>19</v>
      </c>
      <c r="BI982" s="192" t="s">
        <v>19</v>
      </c>
      <c r="BJ982" s="192"/>
      <c r="BK982" s="192" t="s">
        <v>19</v>
      </c>
      <c r="BL982" s="192" t="s">
        <v>19</v>
      </c>
      <c r="BM982" s="192" t="s">
        <v>19</v>
      </c>
      <c r="BN982" s="192" t="s">
        <v>19</v>
      </c>
      <c r="BO982" s="192" t="s">
        <v>19</v>
      </c>
      <c r="BP982" s="194"/>
      <c r="BQ982" s="192" t="s">
        <v>19</v>
      </c>
      <c r="BR982" s="192" t="s">
        <v>19</v>
      </c>
      <c r="BS982" s="192" t="s">
        <v>4408</v>
      </c>
      <c r="BT982" s="192" t="s">
        <v>19</v>
      </c>
      <c r="BU982" s="195" t="b">
        <v>0</v>
      </c>
      <c r="BV982" s="195" t="b">
        <v>0</v>
      </c>
      <c r="BW982" s="195" t="b">
        <v>0</v>
      </c>
      <c r="BX982" s="193">
        <v>46.0</v>
      </c>
      <c r="BY982" s="192" t="s">
        <v>19</v>
      </c>
      <c r="BZ982" s="193">
        <v>234284.0</v>
      </c>
      <c r="CA982" s="193">
        <v>3223.0</v>
      </c>
      <c r="CB982" s="192" t="s">
        <v>22</v>
      </c>
      <c r="CJ982" s="192"/>
      <c r="CK982" s="192"/>
      <c r="CL982" s="192" t="s">
        <v>19</v>
      </c>
      <c r="CM982" s="192"/>
      <c r="CN982" s="192"/>
      <c r="CO982" s="192"/>
      <c r="CP982" s="192"/>
      <c r="CQ982" s="192"/>
      <c r="CR982" s="192"/>
      <c r="CS982" s="192"/>
      <c r="CT982" s="192" t="s">
        <v>4402</v>
      </c>
    </row>
    <row r="983">
      <c r="A983" s="7" t="s">
        <v>4495</v>
      </c>
      <c r="B983" s="132" t="b">
        <v>1</v>
      </c>
      <c r="D983" s="162" t="s">
        <v>4496</v>
      </c>
      <c r="E983" s="67" t="s">
        <v>350</v>
      </c>
      <c r="F983" s="200" t="s">
        <v>4398</v>
      </c>
      <c r="G983" s="162" t="s">
        <v>4497</v>
      </c>
      <c r="H983" s="162" t="s">
        <v>4498</v>
      </c>
      <c r="I983" s="7"/>
      <c r="J983" s="7"/>
      <c r="K983" s="7" t="s">
        <v>19</v>
      </c>
      <c r="L983" s="7" t="s">
        <v>19</v>
      </c>
      <c r="M983" s="7" t="s">
        <v>560</v>
      </c>
      <c r="N983" s="7" t="str">
        <f t="shared" si="5"/>
        <v>FALSE</v>
      </c>
      <c r="O983" s="162" t="s">
        <v>16</v>
      </c>
      <c r="P983" s="162" t="s">
        <v>16</v>
      </c>
      <c r="Q983" s="162" t="s">
        <v>16</v>
      </c>
      <c r="R983" s="162" t="s">
        <v>559</v>
      </c>
      <c r="S983" s="162" t="s">
        <v>1588</v>
      </c>
      <c r="T983" s="198">
        <v>41.7346</v>
      </c>
      <c r="U983" s="199">
        <v>-83.2967</v>
      </c>
      <c r="V983" s="191" t="s">
        <v>4499</v>
      </c>
      <c r="W983" s="192" t="s">
        <v>19</v>
      </c>
      <c r="X983" s="192" t="s">
        <v>805</v>
      </c>
      <c r="Y983" s="192" t="s">
        <v>19</v>
      </c>
      <c r="Z983" s="192" t="s">
        <v>879</v>
      </c>
      <c r="AA983" s="192" t="s">
        <v>880</v>
      </c>
      <c r="AB983" s="193">
        <v>3.0</v>
      </c>
      <c r="AC983" s="192" t="s">
        <v>16</v>
      </c>
      <c r="AD983" s="193"/>
      <c r="AE983" s="193">
        <v>5.0</v>
      </c>
      <c r="AF983" s="193">
        <v>0.22</v>
      </c>
      <c r="AG983" s="192" t="s">
        <v>19</v>
      </c>
      <c r="AH983" s="192" t="s">
        <v>19</v>
      </c>
      <c r="AI983" s="192" t="s">
        <v>19</v>
      </c>
      <c r="AJ983" s="192" t="s">
        <v>19</v>
      </c>
      <c r="AK983" s="192"/>
      <c r="AL983" s="192" t="s">
        <v>19</v>
      </c>
      <c r="AM983" s="162" t="s">
        <v>19</v>
      </c>
      <c r="AN983" s="162" t="s">
        <v>19</v>
      </c>
      <c r="AO983" s="162" t="s">
        <v>19</v>
      </c>
      <c r="AP983" s="162" t="s">
        <v>19</v>
      </c>
      <c r="AQ983" s="162" t="s">
        <v>19</v>
      </c>
      <c r="AR983" s="162" t="s">
        <v>19</v>
      </c>
      <c r="AS983" s="154">
        <v>4.89</v>
      </c>
      <c r="AT983" s="154">
        <v>0.33</v>
      </c>
      <c r="AU983" s="154">
        <v>16.92</v>
      </c>
      <c r="AV983" s="162" t="s">
        <v>19</v>
      </c>
      <c r="AW983" s="162" t="s">
        <v>19</v>
      </c>
      <c r="AX983" s="154">
        <v>42.75</v>
      </c>
      <c r="AY983" s="162" t="s">
        <v>19</v>
      </c>
      <c r="AZ983" s="154">
        <v>4.2405</v>
      </c>
      <c r="BA983" s="154">
        <v>4.0245</v>
      </c>
      <c r="BB983" s="154">
        <v>7.51</v>
      </c>
      <c r="BC983" s="162" t="s">
        <v>19</v>
      </c>
      <c r="BD983" s="192"/>
      <c r="BE983" s="192" t="s">
        <v>19</v>
      </c>
      <c r="BF983" s="192" t="s">
        <v>19</v>
      </c>
      <c r="BG983" s="192" t="s">
        <v>19</v>
      </c>
      <c r="BH983" s="192" t="s">
        <v>19</v>
      </c>
      <c r="BI983" s="192" t="s">
        <v>19</v>
      </c>
      <c r="BJ983" s="192"/>
      <c r="BK983" s="192" t="s">
        <v>19</v>
      </c>
      <c r="BL983" s="192" t="s">
        <v>19</v>
      </c>
      <c r="BM983" s="192" t="s">
        <v>19</v>
      </c>
      <c r="BN983" s="192" t="s">
        <v>19</v>
      </c>
      <c r="BO983" s="192" t="s">
        <v>19</v>
      </c>
      <c r="BP983" s="194"/>
      <c r="BQ983" s="192" t="s">
        <v>19</v>
      </c>
      <c r="BR983" s="192" t="s">
        <v>19</v>
      </c>
      <c r="BS983" s="192" t="s">
        <v>4408</v>
      </c>
      <c r="BT983" s="192" t="s">
        <v>19</v>
      </c>
      <c r="BU983" s="195" t="b">
        <v>0</v>
      </c>
      <c r="BV983" s="195" t="b">
        <v>0</v>
      </c>
      <c r="BW983" s="195" t="b">
        <v>0</v>
      </c>
      <c r="BX983" s="193">
        <v>100.0</v>
      </c>
      <c r="BY983" s="192" t="s">
        <v>19</v>
      </c>
      <c r="BZ983" s="192" t="s">
        <v>19</v>
      </c>
      <c r="CA983" s="192" t="s">
        <v>19</v>
      </c>
      <c r="CB983" s="192" t="s">
        <v>19</v>
      </c>
      <c r="CJ983" s="192"/>
      <c r="CK983" s="192"/>
      <c r="CL983" s="192" t="s">
        <v>19</v>
      </c>
      <c r="CM983" s="192"/>
      <c r="CN983" s="192"/>
      <c r="CO983" s="192"/>
      <c r="CP983" s="192"/>
      <c r="CQ983" s="192"/>
      <c r="CR983" s="192"/>
      <c r="CS983" s="192"/>
      <c r="CT983" s="192" t="s">
        <v>4402</v>
      </c>
    </row>
    <row r="984">
      <c r="A984" s="7" t="s">
        <v>4500</v>
      </c>
      <c r="B984" s="132" t="b">
        <v>1</v>
      </c>
      <c r="D984" s="162" t="s">
        <v>4501</v>
      </c>
      <c r="E984" s="67" t="s">
        <v>350</v>
      </c>
      <c r="F984" s="200" t="s">
        <v>4398</v>
      </c>
      <c r="G984" s="162" t="s">
        <v>4502</v>
      </c>
      <c r="H984" s="162" t="s">
        <v>4503</v>
      </c>
      <c r="I984" s="7"/>
      <c r="J984" s="7"/>
      <c r="K984" s="7" t="s">
        <v>19</v>
      </c>
      <c r="L984" s="7" t="s">
        <v>19</v>
      </c>
      <c r="M984" s="7" t="s">
        <v>560</v>
      </c>
      <c r="N984" s="7" t="str">
        <f t="shared" si="5"/>
        <v>FALSE</v>
      </c>
      <c r="O984" s="162" t="s">
        <v>16</v>
      </c>
      <c r="P984" s="162" t="s">
        <v>16</v>
      </c>
      <c r="Q984" s="162" t="s">
        <v>16</v>
      </c>
      <c r="R984" s="162" t="s">
        <v>559</v>
      </c>
      <c r="S984" s="162" t="s">
        <v>1588</v>
      </c>
      <c r="T984" s="198">
        <v>41.7346</v>
      </c>
      <c r="U984" s="199">
        <v>-83.2967</v>
      </c>
      <c r="V984" s="191" t="s">
        <v>4499</v>
      </c>
      <c r="W984" s="192" t="s">
        <v>19</v>
      </c>
      <c r="X984" s="192" t="s">
        <v>805</v>
      </c>
      <c r="Y984" s="192" t="s">
        <v>19</v>
      </c>
      <c r="Z984" s="192" t="s">
        <v>879</v>
      </c>
      <c r="AA984" s="192" t="s">
        <v>880</v>
      </c>
      <c r="AB984" s="193">
        <v>3.0</v>
      </c>
      <c r="AC984" s="192" t="s">
        <v>16</v>
      </c>
      <c r="AD984" s="193"/>
      <c r="AE984" s="192" t="s">
        <v>16</v>
      </c>
      <c r="AF984" s="193">
        <v>5.0</v>
      </c>
      <c r="AG984" s="192" t="s">
        <v>19</v>
      </c>
      <c r="AH984" s="192" t="s">
        <v>19</v>
      </c>
      <c r="AI984" s="192" t="s">
        <v>19</v>
      </c>
      <c r="AJ984" s="192" t="s">
        <v>19</v>
      </c>
      <c r="AK984" s="192"/>
      <c r="AL984" s="192" t="s">
        <v>19</v>
      </c>
      <c r="AM984" s="162" t="s">
        <v>19</v>
      </c>
      <c r="AN984" s="162" t="s">
        <v>19</v>
      </c>
      <c r="AO984" s="162" t="s">
        <v>19</v>
      </c>
      <c r="AP984" s="162" t="s">
        <v>19</v>
      </c>
      <c r="AQ984" s="162" t="s">
        <v>19</v>
      </c>
      <c r="AR984" s="162" t="s">
        <v>19</v>
      </c>
      <c r="AS984" s="154">
        <v>4.89</v>
      </c>
      <c r="AT984" s="154">
        <v>0.33</v>
      </c>
      <c r="AU984" s="154">
        <v>16.92</v>
      </c>
      <c r="AV984" s="162" t="s">
        <v>19</v>
      </c>
      <c r="AW984" s="162" t="s">
        <v>19</v>
      </c>
      <c r="AX984" s="154">
        <v>42.75</v>
      </c>
      <c r="AY984" s="162" t="s">
        <v>19</v>
      </c>
      <c r="AZ984" s="154">
        <v>4.2405</v>
      </c>
      <c r="BA984" s="154">
        <v>4.0245</v>
      </c>
      <c r="BB984" s="154">
        <v>7.51</v>
      </c>
      <c r="BC984" s="162" t="s">
        <v>19</v>
      </c>
      <c r="BD984" s="192"/>
      <c r="BE984" s="192" t="s">
        <v>19</v>
      </c>
      <c r="BF984" s="192" t="s">
        <v>19</v>
      </c>
      <c r="BG984" s="192" t="s">
        <v>19</v>
      </c>
      <c r="BH984" s="192" t="s">
        <v>19</v>
      </c>
      <c r="BI984" s="192" t="s">
        <v>19</v>
      </c>
      <c r="BJ984" s="192"/>
      <c r="BK984" s="192" t="s">
        <v>19</v>
      </c>
      <c r="BL984" s="192" t="s">
        <v>19</v>
      </c>
      <c r="BM984" s="192" t="s">
        <v>19</v>
      </c>
      <c r="BN984" s="192" t="s">
        <v>19</v>
      </c>
      <c r="BO984" s="192" t="s">
        <v>19</v>
      </c>
      <c r="BP984" s="194"/>
      <c r="BQ984" s="192" t="s">
        <v>19</v>
      </c>
      <c r="BR984" s="192" t="s">
        <v>19</v>
      </c>
      <c r="BS984" s="192" t="s">
        <v>4408</v>
      </c>
      <c r="BT984" s="192" t="s">
        <v>19</v>
      </c>
      <c r="BU984" s="195" t="b">
        <v>0</v>
      </c>
      <c r="BV984" s="195" t="b">
        <v>0</v>
      </c>
      <c r="BW984" s="195" t="b">
        <v>0</v>
      </c>
      <c r="BX984" s="193">
        <v>100.0</v>
      </c>
      <c r="BY984" s="192" t="s">
        <v>19</v>
      </c>
      <c r="BZ984" s="193">
        <v>384188.0</v>
      </c>
      <c r="CA984" s="193">
        <v>6560.0</v>
      </c>
      <c r="CB984" s="192" t="s">
        <v>22</v>
      </c>
      <c r="CJ984" s="192"/>
      <c r="CK984" s="192"/>
      <c r="CL984" s="192" t="s">
        <v>19</v>
      </c>
      <c r="CM984" s="192"/>
      <c r="CN984" s="192"/>
      <c r="CO984" s="192"/>
      <c r="CP984" s="192"/>
      <c r="CQ984" s="192"/>
      <c r="CR984" s="192"/>
      <c r="CS984" s="192"/>
      <c r="CT984" s="192" t="s">
        <v>4402</v>
      </c>
    </row>
    <row r="985">
      <c r="A985" s="7" t="s">
        <v>4504</v>
      </c>
      <c r="B985" s="132" t="b">
        <v>1</v>
      </c>
      <c r="D985" s="162" t="s">
        <v>4505</v>
      </c>
      <c r="E985" s="67" t="s">
        <v>350</v>
      </c>
      <c r="F985" s="200" t="s">
        <v>4398</v>
      </c>
      <c r="G985" s="162" t="s">
        <v>4506</v>
      </c>
      <c r="H985" s="162" t="s">
        <v>4507</v>
      </c>
      <c r="I985" s="7"/>
      <c r="J985" s="7"/>
      <c r="K985" s="7" t="s">
        <v>19</v>
      </c>
      <c r="L985" s="7" t="s">
        <v>19</v>
      </c>
      <c r="M985" s="7" t="s">
        <v>560</v>
      </c>
      <c r="N985" s="7" t="str">
        <f t="shared" si="5"/>
        <v>FALSE</v>
      </c>
      <c r="O985" s="162" t="s">
        <v>16</v>
      </c>
      <c r="P985" s="162" t="s">
        <v>16</v>
      </c>
      <c r="Q985" s="162" t="s">
        <v>16</v>
      </c>
      <c r="R985" s="162" t="s">
        <v>559</v>
      </c>
      <c r="S985" s="162" t="s">
        <v>1588</v>
      </c>
      <c r="T985" s="198">
        <v>41.7345</v>
      </c>
      <c r="U985" s="199">
        <v>-83.3009</v>
      </c>
      <c r="V985" s="191" t="s">
        <v>4508</v>
      </c>
      <c r="W985" s="192" t="s">
        <v>19</v>
      </c>
      <c r="X985" s="192" t="s">
        <v>805</v>
      </c>
      <c r="Y985" s="192" t="s">
        <v>19</v>
      </c>
      <c r="Z985" s="192" t="s">
        <v>879</v>
      </c>
      <c r="AA985" s="192" t="s">
        <v>880</v>
      </c>
      <c r="AB985" s="193">
        <v>3.0</v>
      </c>
      <c r="AC985" s="192" t="s">
        <v>16</v>
      </c>
      <c r="AD985" s="193"/>
      <c r="AE985" s="193">
        <v>5.0</v>
      </c>
      <c r="AF985" s="193">
        <v>0.22</v>
      </c>
      <c r="AG985" s="192" t="s">
        <v>19</v>
      </c>
      <c r="AH985" s="192" t="s">
        <v>19</v>
      </c>
      <c r="AI985" s="192" t="s">
        <v>19</v>
      </c>
      <c r="AJ985" s="192" t="s">
        <v>19</v>
      </c>
      <c r="AK985" s="192"/>
      <c r="AL985" s="192" t="s">
        <v>19</v>
      </c>
      <c r="AM985" s="162" t="s">
        <v>19</v>
      </c>
      <c r="AN985" s="162" t="s">
        <v>19</v>
      </c>
      <c r="AO985" s="162" t="s">
        <v>19</v>
      </c>
      <c r="AP985" s="162" t="s">
        <v>19</v>
      </c>
      <c r="AQ985" s="162" t="s">
        <v>19</v>
      </c>
      <c r="AR985" s="162" t="s">
        <v>19</v>
      </c>
      <c r="AS985" s="154">
        <v>3.79</v>
      </c>
      <c r="AT985" s="154">
        <v>0.67</v>
      </c>
      <c r="AU985" s="154">
        <v>6.92</v>
      </c>
      <c r="AV985" s="162" t="s">
        <v>19</v>
      </c>
      <c r="AW985" s="162" t="s">
        <v>19</v>
      </c>
      <c r="AX985" s="154">
        <v>45.63</v>
      </c>
      <c r="AY985" s="162" t="s">
        <v>19</v>
      </c>
      <c r="AZ985" s="154">
        <v>4.0815</v>
      </c>
      <c r="BA985" s="154">
        <v>3.8785</v>
      </c>
      <c r="BB985" s="154">
        <v>7.39</v>
      </c>
      <c r="BC985" s="162" t="s">
        <v>19</v>
      </c>
      <c r="BD985" s="192"/>
      <c r="BE985" s="192" t="s">
        <v>19</v>
      </c>
      <c r="BF985" s="192" t="s">
        <v>19</v>
      </c>
      <c r="BG985" s="192" t="s">
        <v>19</v>
      </c>
      <c r="BH985" s="192" t="s">
        <v>19</v>
      </c>
      <c r="BI985" s="192" t="s">
        <v>19</v>
      </c>
      <c r="BJ985" s="192"/>
      <c r="BK985" s="192" t="s">
        <v>19</v>
      </c>
      <c r="BL985" s="192" t="s">
        <v>19</v>
      </c>
      <c r="BM985" s="192" t="s">
        <v>19</v>
      </c>
      <c r="BN985" s="192" t="s">
        <v>19</v>
      </c>
      <c r="BO985" s="192" t="s">
        <v>19</v>
      </c>
      <c r="BP985" s="194"/>
      <c r="BQ985" s="192" t="s">
        <v>19</v>
      </c>
      <c r="BR985" s="192" t="s">
        <v>19</v>
      </c>
      <c r="BS985" s="192" t="s">
        <v>4408</v>
      </c>
      <c r="BT985" s="192" t="s">
        <v>19</v>
      </c>
      <c r="BU985" s="195" t="b">
        <v>0</v>
      </c>
      <c r="BV985" s="195" t="b">
        <v>0</v>
      </c>
      <c r="BW985" s="195" t="b">
        <v>0</v>
      </c>
      <c r="BX985" s="193">
        <v>100.0</v>
      </c>
      <c r="BY985" s="192" t="s">
        <v>19</v>
      </c>
      <c r="BZ985" s="192" t="s">
        <v>19</v>
      </c>
      <c r="CA985" s="192" t="s">
        <v>19</v>
      </c>
      <c r="CB985" s="192" t="s">
        <v>19</v>
      </c>
      <c r="CJ985" s="192"/>
      <c r="CK985" s="192"/>
      <c r="CL985" s="192" t="s">
        <v>19</v>
      </c>
      <c r="CM985" s="192"/>
      <c r="CN985" s="192"/>
      <c r="CO985" s="192"/>
      <c r="CP985" s="192"/>
      <c r="CQ985" s="192"/>
      <c r="CR985" s="192"/>
      <c r="CS985" s="192"/>
      <c r="CT985" s="192" t="s">
        <v>4402</v>
      </c>
    </row>
    <row r="986">
      <c r="A986" s="7" t="s">
        <v>4509</v>
      </c>
      <c r="B986" s="132" t="b">
        <v>1</v>
      </c>
      <c r="D986" s="162" t="s">
        <v>4510</v>
      </c>
      <c r="E986" s="67" t="s">
        <v>350</v>
      </c>
      <c r="F986" s="200" t="s">
        <v>4398</v>
      </c>
      <c r="G986" s="162" t="s">
        <v>4511</v>
      </c>
      <c r="H986" s="162" t="s">
        <v>4512</v>
      </c>
      <c r="I986" s="7"/>
      <c r="J986" s="7"/>
      <c r="K986" s="7" t="s">
        <v>19</v>
      </c>
      <c r="L986" s="7" t="s">
        <v>19</v>
      </c>
      <c r="M986" s="7" t="s">
        <v>560</v>
      </c>
      <c r="N986" s="7" t="str">
        <f t="shared" si="5"/>
        <v>FALSE</v>
      </c>
      <c r="O986" s="162" t="s">
        <v>16</v>
      </c>
      <c r="P986" s="162" t="s">
        <v>16</v>
      </c>
      <c r="Q986" s="162" t="s">
        <v>16</v>
      </c>
      <c r="R986" s="162" t="s">
        <v>559</v>
      </c>
      <c r="S986" s="162" t="s">
        <v>1588</v>
      </c>
      <c r="T986" s="198">
        <v>41.7345</v>
      </c>
      <c r="U986" s="199">
        <v>-83.3009</v>
      </c>
      <c r="V986" s="191" t="s">
        <v>4508</v>
      </c>
      <c r="W986" s="192" t="s">
        <v>19</v>
      </c>
      <c r="X986" s="192" t="s">
        <v>805</v>
      </c>
      <c r="Y986" s="192" t="s">
        <v>19</v>
      </c>
      <c r="Z986" s="192" t="s">
        <v>879</v>
      </c>
      <c r="AA986" s="192" t="s">
        <v>880</v>
      </c>
      <c r="AB986" s="193">
        <v>3.0</v>
      </c>
      <c r="AC986" s="192" t="s">
        <v>16</v>
      </c>
      <c r="AD986" s="193"/>
      <c r="AE986" s="192" t="s">
        <v>16</v>
      </c>
      <c r="AF986" s="193">
        <v>5.0</v>
      </c>
      <c r="AG986" s="192" t="s">
        <v>19</v>
      </c>
      <c r="AH986" s="192" t="s">
        <v>19</v>
      </c>
      <c r="AI986" s="192" t="s">
        <v>19</v>
      </c>
      <c r="AJ986" s="192" t="s">
        <v>19</v>
      </c>
      <c r="AK986" s="192"/>
      <c r="AL986" s="192" t="s">
        <v>19</v>
      </c>
      <c r="AM986" s="162" t="s">
        <v>19</v>
      </c>
      <c r="AN986" s="162" t="s">
        <v>19</v>
      </c>
      <c r="AO986" s="162" t="s">
        <v>19</v>
      </c>
      <c r="AP986" s="162" t="s">
        <v>19</v>
      </c>
      <c r="AQ986" s="162" t="s">
        <v>19</v>
      </c>
      <c r="AR986" s="162" t="s">
        <v>19</v>
      </c>
      <c r="AS986" s="154">
        <v>3.79</v>
      </c>
      <c r="AT986" s="154">
        <v>0.67</v>
      </c>
      <c r="AU986" s="154">
        <v>6.92</v>
      </c>
      <c r="AV986" s="162" t="s">
        <v>19</v>
      </c>
      <c r="AW986" s="162" t="s">
        <v>19</v>
      </c>
      <c r="AX986" s="154">
        <v>45.63</v>
      </c>
      <c r="AY986" s="162" t="s">
        <v>19</v>
      </c>
      <c r="AZ986" s="154">
        <v>4.0815</v>
      </c>
      <c r="BA986" s="154">
        <v>3.8785</v>
      </c>
      <c r="BB986" s="154">
        <v>7.39</v>
      </c>
      <c r="BC986" s="162" t="s">
        <v>19</v>
      </c>
      <c r="BD986" s="192"/>
      <c r="BE986" s="192" t="s">
        <v>19</v>
      </c>
      <c r="BF986" s="192" t="s">
        <v>19</v>
      </c>
      <c r="BG986" s="192" t="s">
        <v>19</v>
      </c>
      <c r="BH986" s="192" t="s">
        <v>19</v>
      </c>
      <c r="BI986" s="192" t="s">
        <v>19</v>
      </c>
      <c r="BJ986" s="192"/>
      <c r="BK986" s="192" t="s">
        <v>19</v>
      </c>
      <c r="BL986" s="192" t="s">
        <v>19</v>
      </c>
      <c r="BM986" s="192" t="s">
        <v>19</v>
      </c>
      <c r="BN986" s="192" t="s">
        <v>19</v>
      </c>
      <c r="BO986" s="192" t="s">
        <v>19</v>
      </c>
      <c r="BP986" s="194"/>
      <c r="BQ986" s="192" t="s">
        <v>19</v>
      </c>
      <c r="BR986" s="192" t="s">
        <v>19</v>
      </c>
      <c r="BS986" s="192" t="s">
        <v>4408</v>
      </c>
      <c r="BT986" s="192" t="s">
        <v>19</v>
      </c>
      <c r="BU986" s="195" t="b">
        <v>0</v>
      </c>
      <c r="BV986" s="195" t="b">
        <v>0</v>
      </c>
      <c r="BW986" s="195" t="b">
        <v>0</v>
      </c>
      <c r="BX986" s="193">
        <v>100.0</v>
      </c>
      <c r="BY986" s="192" t="s">
        <v>19</v>
      </c>
      <c r="BZ986" s="193">
        <v>493358.0</v>
      </c>
      <c r="CA986" s="193">
        <v>11223.0</v>
      </c>
      <c r="CB986" s="192" t="s">
        <v>22</v>
      </c>
      <c r="CJ986" s="192"/>
      <c r="CK986" s="192"/>
      <c r="CL986" s="192" t="s">
        <v>19</v>
      </c>
      <c r="CM986" s="192"/>
      <c r="CN986" s="192"/>
      <c r="CO986" s="192"/>
      <c r="CP986" s="192"/>
      <c r="CQ986" s="192"/>
      <c r="CR986" s="192"/>
      <c r="CS986" s="192"/>
      <c r="CT986" s="192" t="s">
        <v>4402</v>
      </c>
    </row>
    <row r="987">
      <c r="A987" s="7" t="s">
        <v>4513</v>
      </c>
      <c r="B987" s="132" t="b">
        <v>1</v>
      </c>
      <c r="D987" s="162" t="s">
        <v>4514</v>
      </c>
      <c r="E987" s="67" t="s">
        <v>350</v>
      </c>
      <c r="F987" s="200" t="s">
        <v>4398</v>
      </c>
      <c r="G987" s="162" t="s">
        <v>4515</v>
      </c>
      <c r="H987" s="162" t="s">
        <v>4516</v>
      </c>
      <c r="I987" s="7"/>
      <c r="J987" s="7"/>
      <c r="K987" s="7" t="s">
        <v>19</v>
      </c>
      <c r="L987" s="7" t="s">
        <v>19</v>
      </c>
      <c r="M987" s="7" t="s">
        <v>560</v>
      </c>
      <c r="N987" s="7" t="str">
        <f t="shared" si="5"/>
        <v>FALSE</v>
      </c>
      <c r="O987" s="162" t="s">
        <v>16</v>
      </c>
      <c r="P987" s="162" t="s">
        <v>16</v>
      </c>
      <c r="Q987" s="162" t="s">
        <v>16</v>
      </c>
      <c r="R987" s="162" t="s">
        <v>559</v>
      </c>
      <c r="S987" s="162" t="s">
        <v>1588</v>
      </c>
      <c r="T987" s="198">
        <v>41.7392</v>
      </c>
      <c r="U987" s="199">
        <v>-83.3027</v>
      </c>
      <c r="V987" s="191" t="s">
        <v>4517</v>
      </c>
      <c r="W987" s="192" t="s">
        <v>19</v>
      </c>
      <c r="X987" s="192" t="s">
        <v>805</v>
      </c>
      <c r="Y987" s="192" t="s">
        <v>19</v>
      </c>
      <c r="Z987" s="192" t="s">
        <v>879</v>
      </c>
      <c r="AA987" s="192" t="s">
        <v>880</v>
      </c>
      <c r="AB987" s="193">
        <v>3.0</v>
      </c>
      <c r="AC987" s="192" t="s">
        <v>16</v>
      </c>
      <c r="AD987" s="193"/>
      <c r="AE987" s="193">
        <v>5.0</v>
      </c>
      <c r="AF987" s="193">
        <v>0.22</v>
      </c>
      <c r="AG987" s="192" t="s">
        <v>19</v>
      </c>
      <c r="AH987" s="192" t="s">
        <v>19</v>
      </c>
      <c r="AI987" s="192" t="s">
        <v>19</v>
      </c>
      <c r="AJ987" s="192" t="s">
        <v>19</v>
      </c>
      <c r="AK987" s="192"/>
      <c r="AL987" s="192" t="s">
        <v>19</v>
      </c>
      <c r="AM987" s="162" t="s">
        <v>19</v>
      </c>
      <c r="AN987" s="162" t="s">
        <v>19</v>
      </c>
      <c r="AO987" s="162" t="s">
        <v>19</v>
      </c>
      <c r="AP987" s="162" t="s">
        <v>19</v>
      </c>
      <c r="AQ987" s="162" t="s">
        <v>19</v>
      </c>
      <c r="AR987" s="162" t="s">
        <v>19</v>
      </c>
      <c r="AS987" s="154">
        <v>7.46</v>
      </c>
      <c r="AT987" s="154">
        <v>0.52</v>
      </c>
      <c r="AU987" s="154">
        <v>8.35</v>
      </c>
      <c r="AV987" s="162" t="s">
        <v>19</v>
      </c>
      <c r="AW987" s="162" t="s">
        <v>19</v>
      </c>
      <c r="AX987" s="154">
        <v>51.77</v>
      </c>
      <c r="AY987" s="162" t="s">
        <v>19</v>
      </c>
      <c r="AZ987" s="154">
        <v>5.553</v>
      </c>
      <c r="BA987" s="154">
        <v>3.8985</v>
      </c>
      <c r="BB987" s="154">
        <v>7.49</v>
      </c>
      <c r="BC987" s="162" t="s">
        <v>19</v>
      </c>
      <c r="BD987" s="192"/>
      <c r="BE987" s="192" t="s">
        <v>19</v>
      </c>
      <c r="BF987" s="192" t="s">
        <v>19</v>
      </c>
      <c r="BG987" s="192" t="s">
        <v>19</v>
      </c>
      <c r="BH987" s="192" t="s">
        <v>19</v>
      </c>
      <c r="BI987" s="192" t="s">
        <v>19</v>
      </c>
      <c r="BJ987" s="192"/>
      <c r="BK987" s="192" t="s">
        <v>19</v>
      </c>
      <c r="BL987" s="192" t="s">
        <v>19</v>
      </c>
      <c r="BM987" s="192" t="s">
        <v>19</v>
      </c>
      <c r="BN987" s="192" t="s">
        <v>19</v>
      </c>
      <c r="BO987" s="192" t="s">
        <v>19</v>
      </c>
      <c r="BP987" s="194"/>
      <c r="BQ987" s="192" t="s">
        <v>19</v>
      </c>
      <c r="BR987" s="192" t="s">
        <v>19</v>
      </c>
      <c r="BS987" s="192" t="s">
        <v>4408</v>
      </c>
      <c r="BT987" s="192" t="s">
        <v>19</v>
      </c>
      <c r="BU987" s="195" t="b">
        <v>0</v>
      </c>
      <c r="BV987" s="195" t="b">
        <v>0</v>
      </c>
      <c r="BW987" s="195" t="b">
        <v>0</v>
      </c>
      <c r="BX987" s="193">
        <v>100.0</v>
      </c>
      <c r="BY987" s="192" t="s">
        <v>19</v>
      </c>
      <c r="BZ987" s="192" t="s">
        <v>19</v>
      </c>
      <c r="CA987" s="192" t="s">
        <v>19</v>
      </c>
      <c r="CB987" s="192" t="s">
        <v>19</v>
      </c>
      <c r="CJ987" s="192"/>
      <c r="CK987" s="192"/>
      <c r="CL987" s="192" t="s">
        <v>19</v>
      </c>
      <c r="CM987" s="192"/>
      <c r="CN987" s="192"/>
      <c r="CO987" s="192"/>
      <c r="CP987" s="192"/>
      <c r="CQ987" s="192"/>
      <c r="CR987" s="192"/>
      <c r="CS987" s="192"/>
      <c r="CT987" s="192" t="s">
        <v>4402</v>
      </c>
    </row>
    <row r="988">
      <c r="A988" s="7" t="s">
        <v>4518</v>
      </c>
      <c r="B988" s="132" t="b">
        <v>1</v>
      </c>
      <c r="D988" s="162" t="s">
        <v>4519</v>
      </c>
      <c r="E988" s="67" t="s">
        <v>350</v>
      </c>
      <c r="F988" s="200" t="s">
        <v>4398</v>
      </c>
      <c r="G988" s="162" t="s">
        <v>4520</v>
      </c>
      <c r="H988" s="162" t="s">
        <v>4521</v>
      </c>
      <c r="I988" s="7"/>
      <c r="J988" s="7"/>
      <c r="K988" s="7" t="s">
        <v>19</v>
      </c>
      <c r="L988" s="7" t="s">
        <v>19</v>
      </c>
      <c r="M988" s="7" t="s">
        <v>560</v>
      </c>
      <c r="N988" s="7" t="str">
        <f t="shared" si="5"/>
        <v>FALSE</v>
      </c>
      <c r="O988" s="162" t="s">
        <v>16</v>
      </c>
      <c r="P988" s="162" t="s">
        <v>16</v>
      </c>
      <c r="Q988" s="162" t="s">
        <v>16</v>
      </c>
      <c r="R988" s="162" t="s">
        <v>559</v>
      </c>
      <c r="S988" s="162" t="s">
        <v>1588</v>
      </c>
      <c r="T988" s="198">
        <v>41.7392</v>
      </c>
      <c r="U988" s="199">
        <v>-83.3027</v>
      </c>
      <c r="V988" s="191" t="s">
        <v>4517</v>
      </c>
      <c r="W988" s="192" t="s">
        <v>19</v>
      </c>
      <c r="X988" s="192" t="s">
        <v>805</v>
      </c>
      <c r="Y988" s="192" t="s">
        <v>19</v>
      </c>
      <c r="Z988" s="192" t="s">
        <v>879</v>
      </c>
      <c r="AA988" s="192" t="s">
        <v>880</v>
      </c>
      <c r="AB988" s="193">
        <v>3.0</v>
      </c>
      <c r="AC988" s="192" t="s">
        <v>16</v>
      </c>
      <c r="AD988" s="193"/>
      <c r="AE988" s="192" t="s">
        <v>16</v>
      </c>
      <c r="AF988" s="193">
        <v>5.0</v>
      </c>
      <c r="AG988" s="192" t="s">
        <v>19</v>
      </c>
      <c r="AH988" s="192" t="s">
        <v>19</v>
      </c>
      <c r="AI988" s="192" t="s">
        <v>19</v>
      </c>
      <c r="AJ988" s="192" t="s">
        <v>19</v>
      </c>
      <c r="AK988" s="192"/>
      <c r="AL988" s="192" t="s">
        <v>19</v>
      </c>
      <c r="AM988" s="162" t="s">
        <v>19</v>
      </c>
      <c r="AN988" s="162" t="s">
        <v>19</v>
      </c>
      <c r="AO988" s="162" t="s">
        <v>19</v>
      </c>
      <c r="AP988" s="162" t="s">
        <v>19</v>
      </c>
      <c r="AQ988" s="162" t="s">
        <v>19</v>
      </c>
      <c r="AR988" s="162" t="s">
        <v>19</v>
      </c>
      <c r="AS988" s="154">
        <v>7.46</v>
      </c>
      <c r="AT988" s="154">
        <v>0.52</v>
      </c>
      <c r="AU988" s="154">
        <v>8.35</v>
      </c>
      <c r="AV988" s="162" t="s">
        <v>19</v>
      </c>
      <c r="AW988" s="162" t="s">
        <v>19</v>
      </c>
      <c r="AX988" s="154">
        <v>51.77</v>
      </c>
      <c r="AY988" s="162" t="s">
        <v>19</v>
      </c>
      <c r="AZ988" s="154">
        <v>5.553</v>
      </c>
      <c r="BA988" s="154">
        <v>3.8985</v>
      </c>
      <c r="BB988" s="154">
        <v>7.49</v>
      </c>
      <c r="BC988" s="162" t="s">
        <v>19</v>
      </c>
      <c r="BD988" s="192"/>
      <c r="BE988" s="192" t="s">
        <v>19</v>
      </c>
      <c r="BF988" s="192" t="s">
        <v>19</v>
      </c>
      <c r="BG988" s="192" t="s">
        <v>19</v>
      </c>
      <c r="BH988" s="192" t="s">
        <v>19</v>
      </c>
      <c r="BI988" s="192" t="s">
        <v>19</v>
      </c>
      <c r="BJ988" s="192"/>
      <c r="BK988" s="192" t="s">
        <v>19</v>
      </c>
      <c r="BL988" s="192" t="s">
        <v>19</v>
      </c>
      <c r="BM988" s="192" t="s">
        <v>19</v>
      </c>
      <c r="BN988" s="192" t="s">
        <v>19</v>
      </c>
      <c r="BO988" s="192" t="s">
        <v>19</v>
      </c>
      <c r="BP988" s="194"/>
      <c r="BQ988" s="192" t="s">
        <v>19</v>
      </c>
      <c r="BR988" s="192" t="s">
        <v>19</v>
      </c>
      <c r="BS988" s="192" t="s">
        <v>4408</v>
      </c>
      <c r="BT988" s="192" t="s">
        <v>19</v>
      </c>
      <c r="BU988" s="195" t="b">
        <v>0</v>
      </c>
      <c r="BV988" s="195" t="b">
        <v>0</v>
      </c>
      <c r="BW988" s="195" t="b">
        <v>0</v>
      </c>
      <c r="BX988" s="193">
        <v>100.0</v>
      </c>
      <c r="BY988" s="192" t="s">
        <v>19</v>
      </c>
      <c r="BZ988" s="193">
        <v>363058.0</v>
      </c>
      <c r="CA988" s="193">
        <v>7356.0</v>
      </c>
      <c r="CB988" s="192" t="s">
        <v>22</v>
      </c>
      <c r="CJ988" s="192"/>
      <c r="CK988" s="192"/>
      <c r="CL988" s="192" t="s">
        <v>19</v>
      </c>
      <c r="CM988" s="192"/>
      <c r="CN988" s="192"/>
      <c r="CO988" s="192"/>
      <c r="CP988" s="192"/>
      <c r="CQ988" s="192"/>
      <c r="CR988" s="192"/>
      <c r="CS988" s="192"/>
      <c r="CT988" s="192" t="s">
        <v>4402</v>
      </c>
    </row>
    <row r="989">
      <c r="A989" s="7" t="s">
        <v>4522</v>
      </c>
      <c r="B989" s="132" t="b">
        <v>1</v>
      </c>
      <c r="D989" s="162" t="s">
        <v>4523</v>
      </c>
      <c r="E989" s="67" t="s">
        <v>350</v>
      </c>
      <c r="F989" s="200" t="s">
        <v>4398</v>
      </c>
      <c r="G989" s="162" t="s">
        <v>4524</v>
      </c>
      <c r="H989" s="162" t="s">
        <v>4525</v>
      </c>
      <c r="I989" s="7"/>
      <c r="J989" s="7"/>
      <c r="K989" s="7" t="s">
        <v>19</v>
      </c>
      <c r="L989" s="7" t="s">
        <v>19</v>
      </c>
      <c r="M989" s="7" t="s">
        <v>560</v>
      </c>
      <c r="N989" s="7" t="str">
        <f t="shared" si="5"/>
        <v>FALSE</v>
      </c>
      <c r="O989" s="162" t="s">
        <v>16</v>
      </c>
      <c r="P989" s="162" t="s">
        <v>16</v>
      </c>
      <c r="Q989" s="162" t="s">
        <v>16</v>
      </c>
      <c r="R989" s="162" t="s">
        <v>559</v>
      </c>
      <c r="S989" s="162" t="s">
        <v>1588</v>
      </c>
      <c r="T989" s="198">
        <v>41.7408</v>
      </c>
      <c r="U989" s="199">
        <v>-83.3056</v>
      </c>
      <c r="V989" s="191" t="s">
        <v>4526</v>
      </c>
      <c r="W989" s="192" t="s">
        <v>19</v>
      </c>
      <c r="X989" s="192" t="s">
        <v>805</v>
      </c>
      <c r="Y989" s="192" t="s">
        <v>19</v>
      </c>
      <c r="Z989" s="192" t="s">
        <v>879</v>
      </c>
      <c r="AA989" s="192" t="s">
        <v>880</v>
      </c>
      <c r="AB989" s="193">
        <v>1.0</v>
      </c>
      <c r="AC989" s="192" t="s">
        <v>16</v>
      </c>
      <c r="AD989" s="193"/>
      <c r="AE989" s="193">
        <v>5.0</v>
      </c>
      <c r="AF989" s="193">
        <v>0.22</v>
      </c>
      <c r="AG989" s="192" t="s">
        <v>19</v>
      </c>
      <c r="AH989" s="192" t="s">
        <v>19</v>
      </c>
      <c r="AI989" s="192" t="s">
        <v>19</v>
      </c>
      <c r="AJ989" s="192" t="s">
        <v>19</v>
      </c>
      <c r="AK989" s="192"/>
      <c r="AL989" s="192" t="s">
        <v>19</v>
      </c>
      <c r="AM989" s="162" t="s">
        <v>19</v>
      </c>
      <c r="AN989" s="162" t="s">
        <v>19</v>
      </c>
      <c r="AO989" s="162" t="s">
        <v>19</v>
      </c>
      <c r="AP989" s="162" t="s">
        <v>19</v>
      </c>
      <c r="AQ989" s="162" t="s">
        <v>19</v>
      </c>
      <c r="AR989" s="162" t="s">
        <v>19</v>
      </c>
      <c r="AS989" s="154">
        <v>4.19</v>
      </c>
      <c r="AT989" s="154">
        <v>0.45</v>
      </c>
      <c r="AU989" s="162" t="s">
        <v>19</v>
      </c>
      <c r="AV989" s="162" t="s">
        <v>19</v>
      </c>
      <c r="AW989" s="162" t="s">
        <v>19</v>
      </c>
      <c r="AX989" s="162" t="s">
        <v>19</v>
      </c>
      <c r="AY989" s="162" t="s">
        <v>19</v>
      </c>
      <c r="AZ989" s="162" t="s">
        <v>19</v>
      </c>
      <c r="BA989" s="162" t="s">
        <v>19</v>
      </c>
      <c r="BB989" s="162" t="s">
        <v>19</v>
      </c>
      <c r="BC989" s="162" t="s">
        <v>19</v>
      </c>
      <c r="BD989" s="192"/>
      <c r="BE989" s="192" t="s">
        <v>19</v>
      </c>
      <c r="BF989" s="192" t="s">
        <v>19</v>
      </c>
      <c r="BG989" s="192" t="s">
        <v>19</v>
      </c>
      <c r="BH989" s="192" t="s">
        <v>19</v>
      </c>
      <c r="BI989" s="192" t="s">
        <v>19</v>
      </c>
      <c r="BJ989" s="192"/>
      <c r="BK989" s="192" t="s">
        <v>19</v>
      </c>
      <c r="BL989" s="192" t="s">
        <v>19</v>
      </c>
      <c r="BM989" s="192" t="s">
        <v>19</v>
      </c>
      <c r="BN989" s="192" t="s">
        <v>19</v>
      </c>
      <c r="BO989" s="192" t="s">
        <v>19</v>
      </c>
      <c r="BP989" s="194"/>
      <c r="BQ989" s="192" t="s">
        <v>19</v>
      </c>
      <c r="BR989" s="192" t="s">
        <v>19</v>
      </c>
      <c r="BS989" s="192" t="s">
        <v>4408</v>
      </c>
      <c r="BT989" s="192" t="s">
        <v>19</v>
      </c>
      <c r="BU989" s="195" t="b">
        <v>0</v>
      </c>
      <c r="BV989" s="195" t="b">
        <v>0</v>
      </c>
      <c r="BW989" s="195" t="b">
        <v>0</v>
      </c>
      <c r="BX989" s="193">
        <v>100.0</v>
      </c>
      <c r="BY989" s="192" t="s">
        <v>19</v>
      </c>
      <c r="BZ989" s="192" t="s">
        <v>19</v>
      </c>
      <c r="CA989" s="192" t="s">
        <v>19</v>
      </c>
      <c r="CB989" s="192" t="s">
        <v>19</v>
      </c>
      <c r="CJ989" s="192"/>
      <c r="CK989" s="192"/>
      <c r="CL989" s="192" t="s">
        <v>19</v>
      </c>
      <c r="CM989" s="192"/>
      <c r="CN989" s="192"/>
      <c r="CO989" s="192"/>
      <c r="CP989" s="192"/>
      <c r="CQ989" s="192"/>
      <c r="CR989" s="192"/>
      <c r="CS989" s="192"/>
      <c r="CT989" s="192" t="s">
        <v>4402</v>
      </c>
    </row>
    <row r="990">
      <c r="A990" s="7" t="s">
        <v>4527</v>
      </c>
      <c r="B990" s="132" t="b">
        <v>1</v>
      </c>
      <c r="D990" s="162" t="s">
        <v>4528</v>
      </c>
      <c r="E990" s="67" t="s">
        <v>350</v>
      </c>
      <c r="F990" s="200" t="s">
        <v>4398</v>
      </c>
      <c r="G990" s="162" t="s">
        <v>4529</v>
      </c>
      <c r="H990" s="162" t="s">
        <v>4530</v>
      </c>
      <c r="I990" s="7"/>
      <c r="J990" s="7"/>
      <c r="K990" s="7" t="s">
        <v>19</v>
      </c>
      <c r="L990" s="7" t="s">
        <v>19</v>
      </c>
      <c r="M990" s="7" t="s">
        <v>560</v>
      </c>
      <c r="N990" s="7" t="str">
        <f t="shared" si="5"/>
        <v>FALSE</v>
      </c>
      <c r="O990" s="162" t="s">
        <v>16</v>
      </c>
      <c r="P990" s="162" t="s">
        <v>16</v>
      </c>
      <c r="Q990" s="162" t="s">
        <v>16</v>
      </c>
      <c r="R990" s="162" t="s">
        <v>559</v>
      </c>
      <c r="S990" s="162" t="s">
        <v>1588</v>
      </c>
      <c r="T990" s="198">
        <v>41.7408</v>
      </c>
      <c r="U990" s="199">
        <v>-83.3056</v>
      </c>
      <c r="V990" s="191" t="s">
        <v>4526</v>
      </c>
      <c r="W990" s="192" t="s">
        <v>19</v>
      </c>
      <c r="X990" s="192" t="s">
        <v>805</v>
      </c>
      <c r="Y990" s="192" t="s">
        <v>19</v>
      </c>
      <c r="Z990" s="192" t="s">
        <v>879</v>
      </c>
      <c r="AA990" s="192" t="s">
        <v>880</v>
      </c>
      <c r="AB990" s="193">
        <v>1.0</v>
      </c>
      <c r="AC990" s="192" t="s">
        <v>16</v>
      </c>
      <c r="AD990" s="193"/>
      <c r="AE990" s="192" t="s">
        <v>16</v>
      </c>
      <c r="AF990" s="193">
        <v>5.0</v>
      </c>
      <c r="AG990" s="192" t="s">
        <v>19</v>
      </c>
      <c r="AH990" s="192" t="s">
        <v>19</v>
      </c>
      <c r="AI990" s="192" t="s">
        <v>19</v>
      </c>
      <c r="AJ990" s="192" t="s">
        <v>19</v>
      </c>
      <c r="AK990" s="192"/>
      <c r="AL990" s="192" t="s">
        <v>19</v>
      </c>
      <c r="AM990" s="162" t="s">
        <v>19</v>
      </c>
      <c r="AN990" s="162" t="s">
        <v>19</v>
      </c>
      <c r="AO990" s="162" t="s">
        <v>19</v>
      </c>
      <c r="AP990" s="162" t="s">
        <v>19</v>
      </c>
      <c r="AQ990" s="162" t="s">
        <v>19</v>
      </c>
      <c r="AR990" s="162" t="s">
        <v>19</v>
      </c>
      <c r="AS990" s="154">
        <v>4.19</v>
      </c>
      <c r="AT990" s="154">
        <v>0.45</v>
      </c>
      <c r="AU990" s="162" t="s">
        <v>19</v>
      </c>
      <c r="AV990" s="162" t="s">
        <v>19</v>
      </c>
      <c r="AW990" s="162" t="s">
        <v>19</v>
      </c>
      <c r="AX990" s="162" t="s">
        <v>19</v>
      </c>
      <c r="AY990" s="162" t="s">
        <v>19</v>
      </c>
      <c r="AZ990" s="162" t="s">
        <v>19</v>
      </c>
      <c r="BA990" s="162" t="s">
        <v>19</v>
      </c>
      <c r="BB990" s="162" t="s">
        <v>19</v>
      </c>
      <c r="BC990" s="162" t="s">
        <v>19</v>
      </c>
      <c r="BD990" s="192"/>
      <c r="BE990" s="192" t="s">
        <v>19</v>
      </c>
      <c r="BF990" s="192" t="s">
        <v>19</v>
      </c>
      <c r="BG990" s="192" t="s">
        <v>19</v>
      </c>
      <c r="BH990" s="192" t="s">
        <v>19</v>
      </c>
      <c r="BI990" s="192" t="s">
        <v>19</v>
      </c>
      <c r="BJ990" s="192"/>
      <c r="BK990" s="192" t="s">
        <v>19</v>
      </c>
      <c r="BL990" s="192" t="s">
        <v>19</v>
      </c>
      <c r="BM990" s="192" t="s">
        <v>19</v>
      </c>
      <c r="BN990" s="192" t="s">
        <v>19</v>
      </c>
      <c r="BO990" s="192" t="s">
        <v>19</v>
      </c>
      <c r="BP990" s="194"/>
      <c r="BQ990" s="192" t="s">
        <v>19</v>
      </c>
      <c r="BR990" s="192" t="s">
        <v>19</v>
      </c>
      <c r="BS990" s="192" t="s">
        <v>4408</v>
      </c>
      <c r="BT990" s="192" t="s">
        <v>19</v>
      </c>
      <c r="BU990" s="195" t="b">
        <v>0</v>
      </c>
      <c r="BV990" s="195" t="b">
        <v>0</v>
      </c>
      <c r="BW990" s="195" t="b">
        <v>0</v>
      </c>
      <c r="BX990" s="193">
        <v>100.0</v>
      </c>
      <c r="BY990" s="192" t="s">
        <v>19</v>
      </c>
      <c r="BZ990" s="193">
        <v>386187.0</v>
      </c>
      <c r="CA990" s="193">
        <v>8713.0</v>
      </c>
      <c r="CB990" s="192" t="s">
        <v>22</v>
      </c>
      <c r="CJ990" s="192"/>
      <c r="CK990" s="192"/>
      <c r="CL990" s="192" t="s">
        <v>19</v>
      </c>
      <c r="CM990" s="192"/>
      <c r="CN990" s="192"/>
      <c r="CO990" s="192"/>
      <c r="CP990" s="192"/>
      <c r="CQ990" s="192"/>
      <c r="CR990" s="192"/>
      <c r="CS990" s="192"/>
      <c r="CT990" s="192" t="s">
        <v>4402</v>
      </c>
    </row>
    <row r="991">
      <c r="A991" s="7" t="s">
        <v>4531</v>
      </c>
      <c r="B991" s="132" t="b">
        <v>1</v>
      </c>
      <c r="D991" s="162" t="s">
        <v>4532</v>
      </c>
      <c r="E991" s="67" t="s">
        <v>350</v>
      </c>
      <c r="F991" s="200" t="s">
        <v>4398</v>
      </c>
      <c r="G991" s="162" t="s">
        <v>4533</v>
      </c>
      <c r="H991" s="162" t="s">
        <v>4534</v>
      </c>
      <c r="I991" s="7"/>
      <c r="J991" s="7"/>
      <c r="K991" s="7" t="s">
        <v>19</v>
      </c>
      <c r="L991" s="7" t="s">
        <v>19</v>
      </c>
      <c r="M991" s="7" t="s">
        <v>560</v>
      </c>
      <c r="N991" s="7" t="str">
        <f t="shared" si="5"/>
        <v>FALSE</v>
      </c>
      <c r="O991" s="162" t="s">
        <v>16</v>
      </c>
      <c r="P991" s="162" t="s">
        <v>16</v>
      </c>
      <c r="Q991" s="162" t="s">
        <v>16</v>
      </c>
      <c r="R991" s="162" t="s">
        <v>16</v>
      </c>
      <c r="S991" s="162" t="s">
        <v>16</v>
      </c>
      <c r="T991" s="189" t="s">
        <v>16</v>
      </c>
      <c r="U991" s="189" t="s">
        <v>16</v>
      </c>
      <c r="V991" s="191" t="s">
        <v>4535</v>
      </c>
      <c r="W991" s="192" t="s">
        <v>19</v>
      </c>
      <c r="X991" s="192" t="s">
        <v>16</v>
      </c>
      <c r="Y991" s="192" t="s">
        <v>19</v>
      </c>
      <c r="Z991" s="192" t="s">
        <v>16</v>
      </c>
      <c r="AA991" s="192" t="s">
        <v>880</v>
      </c>
      <c r="AB991" s="192" t="s">
        <v>16</v>
      </c>
      <c r="AC991" s="192" t="s">
        <v>16</v>
      </c>
      <c r="AD991" s="192"/>
      <c r="AE991" s="192" t="s">
        <v>16</v>
      </c>
      <c r="AF991" s="193">
        <v>5.0</v>
      </c>
      <c r="AG991" s="192" t="s">
        <v>16</v>
      </c>
      <c r="AH991" s="192" t="s">
        <v>16</v>
      </c>
      <c r="AI991" s="192" t="s">
        <v>16</v>
      </c>
      <c r="AJ991" s="192" t="s">
        <v>16</v>
      </c>
      <c r="AK991" s="192"/>
      <c r="AL991" s="192" t="s">
        <v>16</v>
      </c>
      <c r="AM991" s="162" t="s">
        <v>16</v>
      </c>
      <c r="AN991" s="162" t="s">
        <v>16</v>
      </c>
      <c r="AO991" s="162" t="s">
        <v>16</v>
      </c>
      <c r="AP991" s="162" t="s">
        <v>16</v>
      </c>
      <c r="AQ991" s="162" t="s">
        <v>16</v>
      </c>
      <c r="AR991" s="162" t="s">
        <v>16</v>
      </c>
      <c r="AS991" s="162" t="s">
        <v>16</v>
      </c>
      <c r="AT991" s="162" t="s">
        <v>16</v>
      </c>
      <c r="AU991" s="162" t="s">
        <v>16</v>
      </c>
      <c r="AV991" s="162" t="s">
        <v>16</v>
      </c>
      <c r="AW991" s="162" t="s">
        <v>16</v>
      </c>
      <c r="AX991" s="162" t="s">
        <v>16</v>
      </c>
      <c r="AY991" s="162" t="s">
        <v>16</v>
      </c>
      <c r="AZ991" s="162" t="s">
        <v>16</v>
      </c>
      <c r="BA991" s="162" t="s">
        <v>16</v>
      </c>
      <c r="BB991" s="162" t="s">
        <v>16</v>
      </c>
      <c r="BC991" s="162" t="s">
        <v>16</v>
      </c>
      <c r="BD991" s="192"/>
      <c r="BE991" s="192" t="s">
        <v>16</v>
      </c>
      <c r="BF991" s="192" t="s">
        <v>16</v>
      </c>
      <c r="BG991" s="192" t="s">
        <v>16</v>
      </c>
      <c r="BH991" s="192" t="s">
        <v>16</v>
      </c>
      <c r="BI991" s="192" t="s">
        <v>16</v>
      </c>
      <c r="BJ991" s="192"/>
      <c r="BK991" s="192" t="s">
        <v>16</v>
      </c>
      <c r="BL991" s="192" t="s">
        <v>16</v>
      </c>
      <c r="BM991" s="192" t="s">
        <v>16</v>
      </c>
      <c r="BN991" s="192" t="s">
        <v>16</v>
      </c>
      <c r="BO991" s="192" t="s">
        <v>16</v>
      </c>
      <c r="BP991" s="194"/>
      <c r="BQ991" s="192" t="s">
        <v>16</v>
      </c>
      <c r="BR991" s="192" t="s">
        <v>16</v>
      </c>
      <c r="BS991" s="192" t="s">
        <v>3276</v>
      </c>
      <c r="BT991" s="192" t="s">
        <v>19</v>
      </c>
      <c r="BU991" s="195" t="b">
        <v>0</v>
      </c>
      <c r="BV991" s="195" t="b">
        <v>1</v>
      </c>
      <c r="BW991" s="195" t="b">
        <v>0</v>
      </c>
      <c r="BX991" s="193">
        <v>1000.0</v>
      </c>
      <c r="BY991" s="197">
        <v>0.013888888888888888</v>
      </c>
      <c r="BZ991" s="193">
        <v>1227.0</v>
      </c>
      <c r="CA991" s="193">
        <v>2.0</v>
      </c>
      <c r="CB991" s="192" t="s">
        <v>22</v>
      </c>
      <c r="CJ991" s="192"/>
      <c r="CK991" s="192"/>
      <c r="CL991" s="192" t="s">
        <v>16</v>
      </c>
      <c r="CM991" s="192"/>
      <c r="CN991" s="192"/>
      <c r="CO991" s="192"/>
      <c r="CP991" s="192"/>
      <c r="CQ991" s="192"/>
      <c r="CR991" s="192"/>
      <c r="CS991" s="192"/>
      <c r="CT991" s="192" t="s">
        <v>4402</v>
      </c>
    </row>
    <row r="992">
      <c r="A992" s="7" t="s">
        <v>4536</v>
      </c>
      <c r="B992" s="132" t="b">
        <v>1</v>
      </c>
      <c r="D992" s="162" t="s">
        <v>4537</v>
      </c>
      <c r="E992" s="67" t="s">
        <v>350</v>
      </c>
      <c r="F992" s="200" t="s">
        <v>4398</v>
      </c>
      <c r="G992" s="162" t="s">
        <v>4538</v>
      </c>
      <c r="H992" s="162" t="s">
        <v>4539</v>
      </c>
      <c r="I992" s="7"/>
      <c r="J992" s="7"/>
      <c r="K992" s="7" t="s">
        <v>19</v>
      </c>
      <c r="L992" s="7" t="s">
        <v>19</v>
      </c>
      <c r="M992" s="7" t="s">
        <v>560</v>
      </c>
      <c r="N992" s="7" t="str">
        <f t="shared" si="5"/>
        <v>FALSE</v>
      </c>
      <c r="O992" s="162" t="s">
        <v>16</v>
      </c>
      <c r="P992" s="162" t="s">
        <v>16</v>
      </c>
      <c r="Q992" s="162" t="s">
        <v>16</v>
      </c>
      <c r="R992" s="162" t="s">
        <v>559</v>
      </c>
      <c r="S992" s="162" t="s">
        <v>1588</v>
      </c>
      <c r="T992" s="198">
        <v>41.73601369</v>
      </c>
      <c r="U992" s="199">
        <v>-83.30358822</v>
      </c>
      <c r="V992" s="191" t="s">
        <v>4540</v>
      </c>
      <c r="W992" s="192" t="s">
        <v>19</v>
      </c>
      <c r="X992" s="192" t="s">
        <v>805</v>
      </c>
      <c r="Y992" s="192" t="s">
        <v>19</v>
      </c>
      <c r="Z992" s="192" t="s">
        <v>879</v>
      </c>
      <c r="AA992" s="192" t="s">
        <v>880</v>
      </c>
      <c r="AB992" s="193">
        <v>3.11</v>
      </c>
      <c r="AC992" s="192" t="s">
        <v>16</v>
      </c>
      <c r="AD992" s="193"/>
      <c r="AE992" s="193">
        <v>5.0</v>
      </c>
      <c r="AF992" s="193">
        <v>0.22</v>
      </c>
      <c r="AG992" s="192" t="s">
        <v>19</v>
      </c>
      <c r="AH992" s="193">
        <v>24.46</v>
      </c>
      <c r="AI992" s="192" t="s">
        <v>19</v>
      </c>
      <c r="AJ992" s="192" t="s">
        <v>19</v>
      </c>
      <c r="AK992" s="192"/>
      <c r="AL992" s="192" t="s">
        <v>19</v>
      </c>
      <c r="AM992" s="162" t="s">
        <v>19</v>
      </c>
      <c r="AN992" s="162" t="s">
        <v>19</v>
      </c>
      <c r="AO992" s="154">
        <v>7.87</v>
      </c>
      <c r="AP992" s="162" t="s">
        <v>19</v>
      </c>
      <c r="AQ992" s="162" t="s">
        <v>19</v>
      </c>
      <c r="AR992" s="162" t="s">
        <v>19</v>
      </c>
      <c r="AS992" s="162" t="s">
        <v>19</v>
      </c>
      <c r="AT992" s="162" t="s">
        <v>19</v>
      </c>
      <c r="AU992" s="162" t="s">
        <v>19</v>
      </c>
      <c r="AV992" s="162" t="s">
        <v>19</v>
      </c>
      <c r="AW992" s="162" t="s">
        <v>19</v>
      </c>
      <c r="AX992" s="154">
        <v>2.39</v>
      </c>
      <c r="AY992" s="162" t="s">
        <v>19</v>
      </c>
      <c r="AZ992" s="162" t="s">
        <v>19</v>
      </c>
      <c r="BA992" s="162" t="s">
        <v>19</v>
      </c>
      <c r="BB992" s="162" t="s">
        <v>19</v>
      </c>
      <c r="BC992" s="162" t="s">
        <v>19</v>
      </c>
      <c r="BD992" s="192"/>
      <c r="BE992" s="192" t="s">
        <v>19</v>
      </c>
      <c r="BF992" s="192" t="s">
        <v>19</v>
      </c>
      <c r="BG992" s="192" t="s">
        <v>19</v>
      </c>
      <c r="BH992" s="192" t="s">
        <v>19</v>
      </c>
      <c r="BI992" s="192" t="s">
        <v>19</v>
      </c>
      <c r="BJ992" s="192"/>
      <c r="BK992" s="192" t="s">
        <v>19</v>
      </c>
      <c r="BL992" s="192" t="s">
        <v>19</v>
      </c>
      <c r="BM992" s="192" t="s">
        <v>19</v>
      </c>
      <c r="BN992" s="192" t="s">
        <v>19</v>
      </c>
      <c r="BO992" s="192" t="s">
        <v>19</v>
      </c>
      <c r="BP992" s="194"/>
      <c r="BQ992" s="192" t="s">
        <v>19</v>
      </c>
      <c r="BR992" s="192" t="s">
        <v>19</v>
      </c>
      <c r="BS992" s="192" t="s">
        <v>3276</v>
      </c>
      <c r="BT992" s="192" t="s">
        <v>19</v>
      </c>
      <c r="BU992" s="195" t="b">
        <v>0</v>
      </c>
      <c r="BV992" s="195" t="b">
        <v>0</v>
      </c>
      <c r="BW992" s="195" t="b">
        <v>0</v>
      </c>
      <c r="BX992" s="193">
        <v>104.0</v>
      </c>
      <c r="BY992" s="197">
        <v>0.002777777777777778</v>
      </c>
      <c r="BZ992" s="192" t="s">
        <v>19</v>
      </c>
      <c r="CA992" s="192" t="s">
        <v>19</v>
      </c>
      <c r="CB992" s="192" t="s">
        <v>19</v>
      </c>
      <c r="CJ992" s="192"/>
      <c r="CK992" s="192"/>
      <c r="CL992" s="193">
        <v>6.12</v>
      </c>
      <c r="CM992" s="192"/>
      <c r="CN992" s="192"/>
      <c r="CO992" s="192"/>
      <c r="CP992" s="192"/>
      <c r="CQ992" s="192"/>
      <c r="CR992" s="192"/>
      <c r="CS992" s="192"/>
      <c r="CT992" s="192" t="s">
        <v>4402</v>
      </c>
    </row>
    <row r="993">
      <c r="A993" s="7" t="s">
        <v>4541</v>
      </c>
      <c r="B993" s="132" t="b">
        <v>1</v>
      </c>
      <c r="D993" s="162" t="s">
        <v>4542</v>
      </c>
      <c r="E993" s="67" t="s">
        <v>350</v>
      </c>
      <c r="F993" s="200" t="s">
        <v>4398</v>
      </c>
      <c r="G993" s="162" t="s">
        <v>4543</v>
      </c>
      <c r="H993" s="162" t="s">
        <v>4544</v>
      </c>
      <c r="I993" s="7"/>
      <c r="J993" s="7"/>
      <c r="K993" s="7" t="s">
        <v>19</v>
      </c>
      <c r="L993" s="7" t="s">
        <v>19</v>
      </c>
      <c r="M993" s="7" t="s">
        <v>560</v>
      </c>
      <c r="N993" s="7" t="str">
        <f t="shared" si="5"/>
        <v>FALSE</v>
      </c>
      <c r="O993" s="162" t="s">
        <v>16</v>
      </c>
      <c r="P993" s="162" t="s">
        <v>16</v>
      </c>
      <c r="Q993" s="162" t="s">
        <v>16</v>
      </c>
      <c r="R993" s="162" t="s">
        <v>559</v>
      </c>
      <c r="S993" s="162" t="s">
        <v>1588</v>
      </c>
      <c r="T993" s="198">
        <v>41.73601369</v>
      </c>
      <c r="U993" s="199">
        <v>-83.30358822</v>
      </c>
      <c r="V993" s="191" t="s">
        <v>4540</v>
      </c>
      <c r="W993" s="192" t="s">
        <v>19</v>
      </c>
      <c r="X993" s="192" t="s">
        <v>805</v>
      </c>
      <c r="Y993" s="192" t="s">
        <v>19</v>
      </c>
      <c r="Z993" s="192" t="s">
        <v>879</v>
      </c>
      <c r="AA993" s="192" t="s">
        <v>880</v>
      </c>
      <c r="AB993" s="193">
        <v>3.11</v>
      </c>
      <c r="AC993" s="192" t="s">
        <v>16</v>
      </c>
      <c r="AD993" s="193"/>
      <c r="AE993" s="192" t="s">
        <v>16</v>
      </c>
      <c r="AF993" s="193">
        <v>5.0</v>
      </c>
      <c r="AG993" s="192" t="s">
        <v>19</v>
      </c>
      <c r="AH993" s="193">
        <v>24.46</v>
      </c>
      <c r="AI993" s="192" t="s">
        <v>19</v>
      </c>
      <c r="AJ993" s="192" t="s">
        <v>19</v>
      </c>
      <c r="AK993" s="192"/>
      <c r="AL993" s="192" t="s">
        <v>19</v>
      </c>
      <c r="AM993" s="162" t="s">
        <v>19</v>
      </c>
      <c r="AN993" s="162" t="s">
        <v>19</v>
      </c>
      <c r="AO993" s="154">
        <v>7.87</v>
      </c>
      <c r="AP993" s="162" t="s">
        <v>19</v>
      </c>
      <c r="AQ993" s="162" t="s">
        <v>19</v>
      </c>
      <c r="AR993" s="162" t="s">
        <v>19</v>
      </c>
      <c r="AS993" s="162" t="s">
        <v>19</v>
      </c>
      <c r="AT993" s="162" t="s">
        <v>19</v>
      </c>
      <c r="AU993" s="162" t="s">
        <v>19</v>
      </c>
      <c r="AV993" s="162" t="s">
        <v>19</v>
      </c>
      <c r="AW993" s="162" t="s">
        <v>19</v>
      </c>
      <c r="AX993" s="154">
        <v>2.39</v>
      </c>
      <c r="AY993" s="162" t="s">
        <v>19</v>
      </c>
      <c r="AZ993" s="162" t="s">
        <v>19</v>
      </c>
      <c r="BA993" s="162" t="s">
        <v>19</v>
      </c>
      <c r="BB993" s="162" t="s">
        <v>19</v>
      </c>
      <c r="BC993" s="162" t="s">
        <v>19</v>
      </c>
      <c r="BD993" s="192"/>
      <c r="BE993" s="192" t="s">
        <v>19</v>
      </c>
      <c r="BF993" s="192" t="s">
        <v>19</v>
      </c>
      <c r="BG993" s="192" t="s">
        <v>19</v>
      </c>
      <c r="BH993" s="192" t="s">
        <v>19</v>
      </c>
      <c r="BI993" s="192" t="s">
        <v>19</v>
      </c>
      <c r="BJ993" s="192"/>
      <c r="BK993" s="192" t="s">
        <v>19</v>
      </c>
      <c r="BL993" s="192" t="s">
        <v>19</v>
      </c>
      <c r="BM993" s="192" t="s">
        <v>19</v>
      </c>
      <c r="BN993" s="192" t="s">
        <v>19</v>
      </c>
      <c r="BO993" s="192" t="s">
        <v>19</v>
      </c>
      <c r="BP993" s="194"/>
      <c r="BQ993" s="192" t="s">
        <v>19</v>
      </c>
      <c r="BR993" s="192" t="s">
        <v>19</v>
      </c>
      <c r="BS993" s="192" t="s">
        <v>3276</v>
      </c>
      <c r="BT993" s="192" t="s">
        <v>19</v>
      </c>
      <c r="BU993" s="195" t="b">
        <v>0</v>
      </c>
      <c r="BV993" s="195" t="b">
        <v>0</v>
      </c>
      <c r="BW993" s="195" t="b">
        <v>0</v>
      </c>
      <c r="BX993" s="193">
        <v>104.0</v>
      </c>
      <c r="BY993" s="197">
        <v>0.002777777777777778</v>
      </c>
      <c r="BZ993" s="193">
        <v>326825.0</v>
      </c>
      <c r="CA993" s="193">
        <v>3506.0</v>
      </c>
      <c r="CB993" s="192" t="s">
        <v>22</v>
      </c>
      <c r="CJ993" s="192"/>
      <c r="CK993" s="192"/>
      <c r="CL993" s="193">
        <v>6.12</v>
      </c>
      <c r="CM993" s="192"/>
      <c r="CN993" s="192"/>
      <c r="CO993" s="192"/>
      <c r="CP993" s="192"/>
      <c r="CQ993" s="192"/>
      <c r="CR993" s="192"/>
      <c r="CS993" s="192"/>
      <c r="CT993" s="192" t="s">
        <v>4402</v>
      </c>
    </row>
    <row r="994">
      <c r="A994" s="7" t="s">
        <v>4545</v>
      </c>
      <c r="B994" s="132" t="b">
        <v>1</v>
      </c>
      <c r="D994" s="162" t="s">
        <v>4546</v>
      </c>
      <c r="E994" s="67" t="s">
        <v>350</v>
      </c>
      <c r="F994" s="200" t="s">
        <v>4398</v>
      </c>
      <c r="G994" s="162" t="s">
        <v>4547</v>
      </c>
      <c r="H994" s="162" t="s">
        <v>4548</v>
      </c>
      <c r="I994" s="7"/>
      <c r="J994" s="7"/>
      <c r="K994" s="7" t="s">
        <v>19</v>
      </c>
      <c r="L994" s="7" t="s">
        <v>19</v>
      </c>
      <c r="M994" s="7" t="s">
        <v>560</v>
      </c>
      <c r="N994" s="7" t="str">
        <f t="shared" si="5"/>
        <v>FALSE</v>
      </c>
      <c r="O994" s="162" t="s">
        <v>16</v>
      </c>
      <c r="P994" s="162" t="s">
        <v>16</v>
      </c>
      <c r="Q994" s="162" t="s">
        <v>16</v>
      </c>
      <c r="R994" s="162" t="s">
        <v>559</v>
      </c>
      <c r="S994" s="162" t="s">
        <v>1588</v>
      </c>
      <c r="T994" s="198">
        <v>41.70248614</v>
      </c>
      <c r="U994" s="199">
        <v>-83.25536512</v>
      </c>
      <c r="V994" s="191" t="s">
        <v>4549</v>
      </c>
      <c r="W994" s="192" t="s">
        <v>19</v>
      </c>
      <c r="X994" s="192" t="s">
        <v>805</v>
      </c>
      <c r="Y994" s="192" t="s">
        <v>19</v>
      </c>
      <c r="Z994" s="192" t="s">
        <v>879</v>
      </c>
      <c r="AA994" s="192" t="s">
        <v>880</v>
      </c>
      <c r="AB994" s="193">
        <v>2.43</v>
      </c>
      <c r="AC994" s="192" t="s">
        <v>16</v>
      </c>
      <c r="AD994" s="193"/>
      <c r="AE994" s="193">
        <v>5.0</v>
      </c>
      <c r="AF994" s="193">
        <v>0.22</v>
      </c>
      <c r="AG994" s="192" t="s">
        <v>19</v>
      </c>
      <c r="AH994" s="193">
        <v>22.74</v>
      </c>
      <c r="AI994" s="192" t="s">
        <v>19</v>
      </c>
      <c r="AJ994" s="192" t="s">
        <v>19</v>
      </c>
      <c r="AK994" s="192"/>
      <c r="AL994" s="192" t="s">
        <v>19</v>
      </c>
      <c r="AM994" s="162" t="s">
        <v>19</v>
      </c>
      <c r="AN994" s="162" t="s">
        <v>19</v>
      </c>
      <c r="AO994" s="154">
        <v>7.72</v>
      </c>
      <c r="AP994" s="162" t="s">
        <v>19</v>
      </c>
      <c r="AQ994" s="162" t="s">
        <v>19</v>
      </c>
      <c r="AR994" s="162" t="s">
        <v>19</v>
      </c>
      <c r="AS994" s="162" t="s">
        <v>19</v>
      </c>
      <c r="AT994" s="162" t="s">
        <v>19</v>
      </c>
      <c r="AU994" s="162" t="s">
        <v>19</v>
      </c>
      <c r="AV994" s="162" t="s">
        <v>19</v>
      </c>
      <c r="AW994" s="162" t="s">
        <v>19</v>
      </c>
      <c r="AX994" s="154">
        <v>3.71</v>
      </c>
      <c r="AY994" s="162" t="s">
        <v>19</v>
      </c>
      <c r="AZ994" s="162" t="s">
        <v>19</v>
      </c>
      <c r="BA994" s="162" t="s">
        <v>19</v>
      </c>
      <c r="BB994" s="162" t="s">
        <v>19</v>
      </c>
      <c r="BC994" s="162" t="s">
        <v>19</v>
      </c>
      <c r="BD994" s="192"/>
      <c r="BE994" s="192" t="s">
        <v>19</v>
      </c>
      <c r="BF994" s="192" t="s">
        <v>19</v>
      </c>
      <c r="BG994" s="192" t="s">
        <v>19</v>
      </c>
      <c r="BH994" s="192" t="s">
        <v>19</v>
      </c>
      <c r="BI994" s="192" t="s">
        <v>19</v>
      </c>
      <c r="BJ994" s="192"/>
      <c r="BK994" s="192" t="s">
        <v>19</v>
      </c>
      <c r="BL994" s="192" t="s">
        <v>19</v>
      </c>
      <c r="BM994" s="192" t="s">
        <v>19</v>
      </c>
      <c r="BN994" s="192" t="s">
        <v>19</v>
      </c>
      <c r="BO994" s="192" t="s">
        <v>19</v>
      </c>
      <c r="BP994" s="194"/>
      <c r="BQ994" s="192" t="s">
        <v>19</v>
      </c>
      <c r="BR994" s="192" t="s">
        <v>19</v>
      </c>
      <c r="BS994" s="192" t="s">
        <v>3276</v>
      </c>
      <c r="BT994" s="192" t="s">
        <v>19</v>
      </c>
      <c r="BU994" s="195" t="b">
        <v>0</v>
      </c>
      <c r="BV994" s="195" t="b">
        <v>0</v>
      </c>
      <c r="BW994" s="195" t="b">
        <v>0</v>
      </c>
      <c r="BX994" s="193">
        <v>22.0</v>
      </c>
      <c r="BY994" s="197">
        <v>6.944444444444445E-4</v>
      </c>
      <c r="BZ994" s="192" t="s">
        <v>19</v>
      </c>
      <c r="CA994" s="192" t="s">
        <v>19</v>
      </c>
      <c r="CB994" s="192" t="s">
        <v>19</v>
      </c>
      <c r="CJ994" s="192"/>
      <c r="CK994" s="192"/>
      <c r="CL994" s="193">
        <v>1.37</v>
      </c>
      <c r="CM994" s="192"/>
      <c r="CN994" s="192"/>
      <c r="CO994" s="192"/>
      <c r="CP994" s="192"/>
      <c r="CQ994" s="192"/>
      <c r="CR994" s="192"/>
      <c r="CS994" s="192"/>
      <c r="CT994" s="192" t="s">
        <v>4402</v>
      </c>
    </row>
    <row r="995">
      <c r="A995" s="7" t="s">
        <v>4550</v>
      </c>
      <c r="B995" s="132" t="b">
        <v>1</v>
      </c>
      <c r="D995" s="162" t="s">
        <v>4551</v>
      </c>
      <c r="E995" s="67" t="s">
        <v>350</v>
      </c>
      <c r="F995" s="200" t="s">
        <v>4398</v>
      </c>
      <c r="G995" s="162" t="s">
        <v>4552</v>
      </c>
      <c r="H995" s="162" t="s">
        <v>4553</v>
      </c>
      <c r="I995" s="7"/>
      <c r="J995" s="7"/>
      <c r="K995" s="7" t="s">
        <v>19</v>
      </c>
      <c r="L995" s="7" t="s">
        <v>19</v>
      </c>
      <c r="M995" s="7" t="s">
        <v>560</v>
      </c>
      <c r="N995" s="7" t="str">
        <f t="shared" si="5"/>
        <v>FALSE</v>
      </c>
      <c r="O995" s="162" t="s">
        <v>16</v>
      </c>
      <c r="P995" s="162" t="s">
        <v>16</v>
      </c>
      <c r="Q995" s="162" t="s">
        <v>16</v>
      </c>
      <c r="R995" s="162" t="s">
        <v>559</v>
      </c>
      <c r="S995" s="162" t="s">
        <v>1588</v>
      </c>
      <c r="T995" s="198">
        <v>41.70248614</v>
      </c>
      <c r="U995" s="199">
        <v>-83.25536512</v>
      </c>
      <c r="V995" s="191" t="s">
        <v>4549</v>
      </c>
      <c r="W995" s="192" t="s">
        <v>19</v>
      </c>
      <c r="X995" s="192" t="s">
        <v>805</v>
      </c>
      <c r="Y995" s="192" t="s">
        <v>19</v>
      </c>
      <c r="Z995" s="192" t="s">
        <v>879</v>
      </c>
      <c r="AA995" s="192" t="s">
        <v>880</v>
      </c>
      <c r="AB995" s="193">
        <v>2.43</v>
      </c>
      <c r="AC995" s="192" t="s">
        <v>16</v>
      </c>
      <c r="AD995" s="193"/>
      <c r="AE995" s="192" t="s">
        <v>16</v>
      </c>
      <c r="AF995" s="193">
        <v>5.0</v>
      </c>
      <c r="AG995" s="192" t="s">
        <v>19</v>
      </c>
      <c r="AH995" s="193">
        <v>22.74</v>
      </c>
      <c r="AI995" s="192" t="s">
        <v>19</v>
      </c>
      <c r="AJ995" s="192" t="s">
        <v>19</v>
      </c>
      <c r="AK995" s="192"/>
      <c r="AL995" s="192" t="s">
        <v>19</v>
      </c>
      <c r="AM995" s="162" t="s">
        <v>19</v>
      </c>
      <c r="AN995" s="162" t="s">
        <v>19</v>
      </c>
      <c r="AO995" s="154">
        <v>7.72</v>
      </c>
      <c r="AP995" s="162" t="s">
        <v>19</v>
      </c>
      <c r="AQ995" s="162" t="s">
        <v>19</v>
      </c>
      <c r="AR995" s="162" t="s">
        <v>19</v>
      </c>
      <c r="AS995" s="162" t="s">
        <v>19</v>
      </c>
      <c r="AT995" s="162" t="s">
        <v>19</v>
      </c>
      <c r="AU995" s="162" t="s">
        <v>19</v>
      </c>
      <c r="AV995" s="162" t="s">
        <v>19</v>
      </c>
      <c r="AW995" s="162" t="s">
        <v>19</v>
      </c>
      <c r="AX995" s="154">
        <v>3.71</v>
      </c>
      <c r="AY995" s="162" t="s">
        <v>19</v>
      </c>
      <c r="AZ995" s="162" t="s">
        <v>19</v>
      </c>
      <c r="BA995" s="162" t="s">
        <v>19</v>
      </c>
      <c r="BB995" s="162" t="s">
        <v>19</v>
      </c>
      <c r="BC995" s="162" t="s">
        <v>19</v>
      </c>
      <c r="BD995" s="192"/>
      <c r="BE995" s="192" t="s">
        <v>19</v>
      </c>
      <c r="BF995" s="192" t="s">
        <v>19</v>
      </c>
      <c r="BG995" s="192" t="s">
        <v>19</v>
      </c>
      <c r="BH995" s="192" t="s">
        <v>19</v>
      </c>
      <c r="BI995" s="192" t="s">
        <v>19</v>
      </c>
      <c r="BJ995" s="192"/>
      <c r="BK995" s="192" t="s">
        <v>19</v>
      </c>
      <c r="BL995" s="192" t="s">
        <v>19</v>
      </c>
      <c r="BM995" s="192" t="s">
        <v>19</v>
      </c>
      <c r="BN995" s="192" t="s">
        <v>19</v>
      </c>
      <c r="BO995" s="192" t="s">
        <v>19</v>
      </c>
      <c r="BP995" s="194"/>
      <c r="BQ995" s="192" t="s">
        <v>19</v>
      </c>
      <c r="BR995" s="192" t="s">
        <v>19</v>
      </c>
      <c r="BS995" s="192" t="s">
        <v>3276</v>
      </c>
      <c r="BT995" s="192" t="s">
        <v>19</v>
      </c>
      <c r="BU995" s="195" t="b">
        <v>0</v>
      </c>
      <c r="BV995" s="195" t="b">
        <v>0</v>
      </c>
      <c r="BW995" s="195" t="b">
        <v>0</v>
      </c>
      <c r="BX995" s="193">
        <v>22.0</v>
      </c>
      <c r="BY995" s="197">
        <v>6.944444444444445E-4</v>
      </c>
      <c r="BZ995" s="193">
        <v>676482.0</v>
      </c>
      <c r="CA995" s="193">
        <v>9855.0</v>
      </c>
      <c r="CB995" s="192" t="s">
        <v>22</v>
      </c>
      <c r="CJ995" s="192"/>
      <c r="CK995" s="192"/>
      <c r="CL995" s="193">
        <v>1.37</v>
      </c>
      <c r="CM995" s="192"/>
      <c r="CN995" s="192"/>
      <c r="CO995" s="192"/>
      <c r="CP995" s="192"/>
      <c r="CQ995" s="192"/>
      <c r="CR995" s="192"/>
      <c r="CS995" s="192"/>
      <c r="CT995" s="192" t="s">
        <v>4402</v>
      </c>
    </row>
    <row r="996">
      <c r="A996" s="7" t="s">
        <v>4554</v>
      </c>
      <c r="B996" s="132" t="b">
        <v>1</v>
      </c>
      <c r="D996" s="162" t="s">
        <v>4555</v>
      </c>
      <c r="E996" s="67" t="s">
        <v>350</v>
      </c>
      <c r="F996" s="200" t="s">
        <v>4398</v>
      </c>
      <c r="G996" s="162" t="s">
        <v>4556</v>
      </c>
      <c r="H996" s="162" t="s">
        <v>4557</v>
      </c>
      <c r="I996" s="7"/>
      <c r="J996" s="7"/>
      <c r="K996" s="7" t="s">
        <v>19</v>
      </c>
      <c r="L996" s="7" t="s">
        <v>19</v>
      </c>
      <c r="M996" s="7" t="s">
        <v>560</v>
      </c>
      <c r="N996" s="7" t="str">
        <f t="shared" si="5"/>
        <v>FALSE</v>
      </c>
      <c r="O996" s="162" t="s">
        <v>16</v>
      </c>
      <c r="P996" s="162" t="s">
        <v>16</v>
      </c>
      <c r="Q996" s="162" t="s">
        <v>16</v>
      </c>
      <c r="R996" s="162" t="s">
        <v>559</v>
      </c>
      <c r="S996" s="162" t="s">
        <v>1588</v>
      </c>
      <c r="T996" s="198">
        <v>41.73764669</v>
      </c>
      <c r="U996" s="199">
        <v>-83.30296704</v>
      </c>
      <c r="V996" s="191" t="s">
        <v>4558</v>
      </c>
      <c r="W996" s="192" t="s">
        <v>19</v>
      </c>
      <c r="X996" s="192" t="s">
        <v>805</v>
      </c>
      <c r="Y996" s="192" t="s">
        <v>19</v>
      </c>
      <c r="Z996" s="192" t="s">
        <v>879</v>
      </c>
      <c r="AA996" s="192" t="s">
        <v>880</v>
      </c>
      <c r="AB996" s="193">
        <v>1.99</v>
      </c>
      <c r="AC996" s="192" t="s">
        <v>16</v>
      </c>
      <c r="AD996" s="193"/>
      <c r="AE996" s="193">
        <v>5.0</v>
      </c>
      <c r="AF996" s="193">
        <v>0.22</v>
      </c>
      <c r="AG996" s="192" t="s">
        <v>19</v>
      </c>
      <c r="AH996" s="193">
        <v>22.58</v>
      </c>
      <c r="AI996" s="192" t="s">
        <v>19</v>
      </c>
      <c r="AJ996" s="192" t="s">
        <v>19</v>
      </c>
      <c r="AK996" s="192"/>
      <c r="AL996" s="192" t="s">
        <v>19</v>
      </c>
      <c r="AM996" s="162" t="s">
        <v>19</v>
      </c>
      <c r="AN996" s="162" t="s">
        <v>19</v>
      </c>
      <c r="AO996" s="154">
        <v>7.46</v>
      </c>
      <c r="AP996" s="162" t="s">
        <v>19</v>
      </c>
      <c r="AQ996" s="162" t="s">
        <v>19</v>
      </c>
      <c r="AR996" s="162" t="s">
        <v>19</v>
      </c>
      <c r="AS996" s="162" t="s">
        <v>19</v>
      </c>
      <c r="AT996" s="162" t="s">
        <v>19</v>
      </c>
      <c r="AU996" s="162" t="s">
        <v>19</v>
      </c>
      <c r="AV996" s="162" t="s">
        <v>19</v>
      </c>
      <c r="AW996" s="162" t="s">
        <v>19</v>
      </c>
      <c r="AX996" s="154">
        <v>3.43</v>
      </c>
      <c r="AY996" s="162" t="s">
        <v>19</v>
      </c>
      <c r="AZ996" s="162" t="s">
        <v>19</v>
      </c>
      <c r="BA996" s="162" t="s">
        <v>19</v>
      </c>
      <c r="BB996" s="162" t="s">
        <v>19</v>
      </c>
      <c r="BC996" s="162" t="s">
        <v>19</v>
      </c>
      <c r="BD996" s="192"/>
      <c r="BE996" s="192" t="s">
        <v>19</v>
      </c>
      <c r="BF996" s="192" t="s">
        <v>19</v>
      </c>
      <c r="BG996" s="192" t="s">
        <v>19</v>
      </c>
      <c r="BH996" s="192" t="s">
        <v>19</v>
      </c>
      <c r="BI996" s="192" t="s">
        <v>19</v>
      </c>
      <c r="BJ996" s="192"/>
      <c r="BK996" s="192" t="s">
        <v>19</v>
      </c>
      <c r="BL996" s="192" t="s">
        <v>19</v>
      </c>
      <c r="BM996" s="192" t="s">
        <v>19</v>
      </c>
      <c r="BN996" s="192" t="s">
        <v>19</v>
      </c>
      <c r="BO996" s="192" t="s">
        <v>19</v>
      </c>
      <c r="BP996" s="194"/>
      <c r="BQ996" s="192" t="s">
        <v>19</v>
      </c>
      <c r="BR996" s="192" t="s">
        <v>19</v>
      </c>
      <c r="BS996" s="192" t="s">
        <v>3276</v>
      </c>
      <c r="BT996" s="192" t="s">
        <v>19</v>
      </c>
      <c r="BU996" s="195" t="b">
        <v>0</v>
      </c>
      <c r="BV996" s="195" t="b">
        <v>0</v>
      </c>
      <c r="BW996" s="195" t="b">
        <v>0</v>
      </c>
      <c r="BX996" s="193">
        <v>15.0</v>
      </c>
      <c r="BY996" s="197">
        <v>6.944444444444445E-4</v>
      </c>
      <c r="BZ996" s="192" t="s">
        <v>19</v>
      </c>
      <c r="CA996" s="192" t="s">
        <v>19</v>
      </c>
      <c r="CB996" s="192" t="s">
        <v>19</v>
      </c>
      <c r="CJ996" s="192"/>
      <c r="CK996" s="192"/>
      <c r="CL996" s="193">
        <v>6.32</v>
      </c>
      <c r="CM996" s="192"/>
      <c r="CN996" s="192"/>
      <c r="CO996" s="192"/>
      <c r="CP996" s="192"/>
      <c r="CQ996" s="192"/>
      <c r="CR996" s="192"/>
      <c r="CS996" s="192"/>
      <c r="CT996" s="192" t="s">
        <v>4402</v>
      </c>
    </row>
    <row r="997">
      <c r="A997" s="7" t="s">
        <v>4559</v>
      </c>
      <c r="B997" s="132" t="b">
        <v>1</v>
      </c>
      <c r="D997" s="162" t="s">
        <v>4560</v>
      </c>
      <c r="E997" s="67" t="s">
        <v>350</v>
      </c>
      <c r="F997" s="200" t="s">
        <v>4398</v>
      </c>
      <c r="G997" s="162" t="s">
        <v>4561</v>
      </c>
      <c r="H997" s="162" t="s">
        <v>4562</v>
      </c>
      <c r="I997" s="7"/>
      <c r="J997" s="7"/>
      <c r="K997" s="7" t="s">
        <v>19</v>
      </c>
      <c r="L997" s="7" t="s">
        <v>19</v>
      </c>
      <c r="M997" s="7" t="s">
        <v>560</v>
      </c>
      <c r="N997" s="7" t="str">
        <f t="shared" si="5"/>
        <v>FALSE</v>
      </c>
      <c r="O997" s="162" t="s">
        <v>16</v>
      </c>
      <c r="P997" s="162" t="s">
        <v>16</v>
      </c>
      <c r="Q997" s="162" t="s">
        <v>16</v>
      </c>
      <c r="R997" s="162" t="s">
        <v>559</v>
      </c>
      <c r="S997" s="162" t="s">
        <v>1588</v>
      </c>
      <c r="T997" s="198">
        <v>41.73764669</v>
      </c>
      <c r="U997" s="199">
        <v>-83.30296704</v>
      </c>
      <c r="V997" s="191" t="s">
        <v>4558</v>
      </c>
      <c r="W997" s="192" t="s">
        <v>19</v>
      </c>
      <c r="X997" s="192" t="s">
        <v>805</v>
      </c>
      <c r="Y997" s="192" t="s">
        <v>19</v>
      </c>
      <c r="Z997" s="192" t="s">
        <v>879</v>
      </c>
      <c r="AA997" s="192" t="s">
        <v>880</v>
      </c>
      <c r="AB997" s="193">
        <v>1.99</v>
      </c>
      <c r="AC997" s="192" t="s">
        <v>16</v>
      </c>
      <c r="AD997" s="193"/>
      <c r="AE997" s="192" t="s">
        <v>16</v>
      </c>
      <c r="AF997" s="193">
        <v>5.0</v>
      </c>
      <c r="AG997" s="192" t="s">
        <v>19</v>
      </c>
      <c r="AH997" s="193">
        <v>22.58</v>
      </c>
      <c r="AI997" s="192" t="s">
        <v>19</v>
      </c>
      <c r="AJ997" s="192" t="s">
        <v>19</v>
      </c>
      <c r="AK997" s="192"/>
      <c r="AL997" s="192" t="s">
        <v>19</v>
      </c>
      <c r="AM997" s="162" t="s">
        <v>19</v>
      </c>
      <c r="AN997" s="162" t="s">
        <v>19</v>
      </c>
      <c r="AO997" s="154">
        <v>7.46</v>
      </c>
      <c r="AP997" s="162" t="s">
        <v>19</v>
      </c>
      <c r="AQ997" s="162" t="s">
        <v>19</v>
      </c>
      <c r="AR997" s="162" t="s">
        <v>19</v>
      </c>
      <c r="AS997" s="162" t="s">
        <v>19</v>
      </c>
      <c r="AT997" s="162" t="s">
        <v>19</v>
      </c>
      <c r="AU997" s="162" t="s">
        <v>19</v>
      </c>
      <c r="AV997" s="162" t="s">
        <v>19</v>
      </c>
      <c r="AW997" s="162" t="s">
        <v>19</v>
      </c>
      <c r="AX997" s="154">
        <v>3.43</v>
      </c>
      <c r="AY997" s="162" t="s">
        <v>19</v>
      </c>
      <c r="AZ997" s="162" t="s">
        <v>19</v>
      </c>
      <c r="BA997" s="162" t="s">
        <v>19</v>
      </c>
      <c r="BB997" s="162" t="s">
        <v>19</v>
      </c>
      <c r="BC997" s="162" t="s">
        <v>19</v>
      </c>
      <c r="BD997" s="192"/>
      <c r="BE997" s="192" t="s">
        <v>19</v>
      </c>
      <c r="BF997" s="192" t="s">
        <v>19</v>
      </c>
      <c r="BG997" s="192" t="s">
        <v>19</v>
      </c>
      <c r="BH997" s="192" t="s">
        <v>19</v>
      </c>
      <c r="BI997" s="192" t="s">
        <v>19</v>
      </c>
      <c r="BJ997" s="192"/>
      <c r="BK997" s="192" t="s">
        <v>19</v>
      </c>
      <c r="BL997" s="192" t="s">
        <v>19</v>
      </c>
      <c r="BM997" s="192" t="s">
        <v>19</v>
      </c>
      <c r="BN997" s="192" t="s">
        <v>19</v>
      </c>
      <c r="BO997" s="192" t="s">
        <v>19</v>
      </c>
      <c r="BP997" s="194"/>
      <c r="BQ997" s="192" t="s">
        <v>19</v>
      </c>
      <c r="BR997" s="192" t="s">
        <v>19</v>
      </c>
      <c r="BS997" s="192" t="s">
        <v>3276</v>
      </c>
      <c r="BT997" s="192" t="s">
        <v>19</v>
      </c>
      <c r="BU997" s="195" t="b">
        <v>0</v>
      </c>
      <c r="BV997" s="195" t="b">
        <v>0</v>
      </c>
      <c r="BW997" s="195" t="b">
        <v>0</v>
      </c>
      <c r="BX997" s="193">
        <v>15.0</v>
      </c>
      <c r="BY997" s="197">
        <v>6.944444444444445E-4</v>
      </c>
      <c r="BZ997" s="193">
        <v>317437.0</v>
      </c>
      <c r="CA997" s="193">
        <v>3690.0</v>
      </c>
      <c r="CB997" s="192" t="s">
        <v>22</v>
      </c>
      <c r="CJ997" s="192"/>
      <c r="CK997" s="192"/>
      <c r="CL997" s="193">
        <v>6.32</v>
      </c>
      <c r="CM997" s="192"/>
      <c r="CN997" s="192"/>
      <c r="CO997" s="192"/>
      <c r="CP997" s="192"/>
      <c r="CQ997" s="192"/>
      <c r="CR997" s="192"/>
      <c r="CS997" s="192"/>
      <c r="CT997" s="192" t="s">
        <v>4402</v>
      </c>
    </row>
    <row r="998">
      <c r="A998" s="7" t="s">
        <v>4563</v>
      </c>
      <c r="B998" s="132" t="b">
        <v>1</v>
      </c>
      <c r="D998" s="162" t="s">
        <v>4564</v>
      </c>
      <c r="E998" s="67" t="s">
        <v>350</v>
      </c>
      <c r="F998" s="200" t="s">
        <v>4398</v>
      </c>
      <c r="G998" s="162" t="s">
        <v>4565</v>
      </c>
      <c r="H998" s="162" t="s">
        <v>4566</v>
      </c>
      <c r="I998" s="7"/>
      <c r="J998" s="7"/>
      <c r="K998" s="7" t="s">
        <v>19</v>
      </c>
      <c r="L998" s="7" t="s">
        <v>19</v>
      </c>
      <c r="M998" s="7" t="s">
        <v>560</v>
      </c>
      <c r="N998" s="7" t="str">
        <f t="shared" si="5"/>
        <v>FALSE</v>
      </c>
      <c r="O998" s="162" t="s">
        <v>16</v>
      </c>
      <c r="P998" s="162" t="s">
        <v>16</v>
      </c>
      <c r="Q998" s="162" t="s">
        <v>16</v>
      </c>
      <c r="R998" s="162" t="s">
        <v>559</v>
      </c>
      <c r="S998" s="162" t="s">
        <v>1588</v>
      </c>
      <c r="T998" s="198">
        <v>41.7752799</v>
      </c>
      <c r="U998" s="199">
        <v>-83.34315488</v>
      </c>
      <c r="V998" s="191" t="s">
        <v>4401</v>
      </c>
      <c r="W998" s="192" t="s">
        <v>19</v>
      </c>
      <c r="X998" s="192" t="s">
        <v>805</v>
      </c>
      <c r="Y998" s="192" t="s">
        <v>19</v>
      </c>
      <c r="Z998" s="192" t="s">
        <v>879</v>
      </c>
      <c r="AA998" s="192" t="s">
        <v>880</v>
      </c>
      <c r="AB998" s="193">
        <v>1.89</v>
      </c>
      <c r="AC998" s="192" t="s">
        <v>16</v>
      </c>
      <c r="AD998" s="193"/>
      <c r="AE998" s="193">
        <v>5.0</v>
      </c>
      <c r="AF998" s="193">
        <v>0.22</v>
      </c>
      <c r="AG998" s="192" t="s">
        <v>19</v>
      </c>
      <c r="AH998" s="193">
        <v>22.33</v>
      </c>
      <c r="AI998" s="192" t="s">
        <v>19</v>
      </c>
      <c r="AJ998" s="192" t="s">
        <v>19</v>
      </c>
      <c r="AK998" s="192"/>
      <c r="AL998" s="192" t="s">
        <v>19</v>
      </c>
      <c r="AM998" s="162" t="s">
        <v>19</v>
      </c>
      <c r="AN998" s="162" t="s">
        <v>19</v>
      </c>
      <c r="AO998" s="154">
        <v>6.97</v>
      </c>
      <c r="AP998" s="162" t="s">
        <v>19</v>
      </c>
      <c r="AQ998" s="162" t="s">
        <v>19</v>
      </c>
      <c r="AR998" s="162" t="s">
        <v>19</v>
      </c>
      <c r="AS998" s="162" t="s">
        <v>19</v>
      </c>
      <c r="AT998" s="162" t="s">
        <v>19</v>
      </c>
      <c r="AU998" s="162" t="s">
        <v>19</v>
      </c>
      <c r="AV998" s="162" t="s">
        <v>19</v>
      </c>
      <c r="AW998" s="162" t="s">
        <v>19</v>
      </c>
      <c r="AX998" s="154">
        <v>4.85</v>
      </c>
      <c r="AY998" s="162" t="s">
        <v>19</v>
      </c>
      <c r="AZ998" s="162" t="s">
        <v>19</v>
      </c>
      <c r="BA998" s="162" t="s">
        <v>19</v>
      </c>
      <c r="BB998" s="162" t="s">
        <v>19</v>
      </c>
      <c r="BC998" s="162" t="s">
        <v>19</v>
      </c>
      <c r="BD998" s="192"/>
      <c r="BE998" s="192" t="s">
        <v>19</v>
      </c>
      <c r="BF998" s="192" t="s">
        <v>19</v>
      </c>
      <c r="BG998" s="192" t="s">
        <v>19</v>
      </c>
      <c r="BH998" s="192" t="s">
        <v>19</v>
      </c>
      <c r="BI998" s="192" t="s">
        <v>19</v>
      </c>
      <c r="BJ998" s="192"/>
      <c r="BK998" s="192" t="s">
        <v>19</v>
      </c>
      <c r="BL998" s="192" t="s">
        <v>19</v>
      </c>
      <c r="BM998" s="192" t="s">
        <v>19</v>
      </c>
      <c r="BN998" s="192" t="s">
        <v>19</v>
      </c>
      <c r="BO998" s="192" t="s">
        <v>19</v>
      </c>
      <c r="BP998" s="194"/>
      <c r="BQ998" s="192" t="s">
        <v>19</v>
      </c>
      <c r="BR998" s="192" t="s">
        <v>19</v>
      </c>
      <c r="BS998" s="192" t="s">
        <v>3276</v>
      </c>
      <c r="BT998" s="192" t="s">
        <v>19</v>
      </c>
      <c r="BU998" s="195" t="b">
        <v>0</v>
      </c>
      <c r="BV998" s="195" t="b">
        <v>0</v>
      </c>
      <c r="BW998" s="195" t="b">
        <v>0</v>
      </c>
      <c r="BX998" s="193">
        <v>26.0</v>
      </c>
      <c r="BY998" s="197">
        <v>0.001388888888888889</v>
      </c>
      <c r="BZ998" s="192" t="s">
        <v>19</v>
      </c>
      <c r="CA998" s="192" t="s">
        <v>19</v>
      </c>
      <c r="CB998" s="192" t="s">
        <v>19</v>
      </c>
      <c r="CJ998" s="192"/>
      <c r="CK998" s="192"/>
      <c r="CL998" s="193">
        <v>0.0</v>
      </c>
      <c r="CM998" s="192"/>
      <c r="CN998" s="192"/>
      <c r="CO998" s="192"/>
      <c r="CP998" s="192"/>
      <c r="CQ998" s="192"/>
      <c r="CR998" s="192"/>
      <c r="CS998" s="192"/>
      <c r="CT998" s="192" t="s">
        <v>4402</v>
      </c>
    </row>
    <row r="999">
      <c r="A999" s="7" t="s">
        <v>4567</v>
      </c>
      <c r="B999" s="132" t="b">
        <v>1</v>
      </c>
      <c r="D999" s="162" t="s">
        <v>4568</v>
      </c>
      <c r="E999" s="67" t="s">
        <v>350</v>
      </c>
      <c r="F999" s="200" t="s">
        <v>4398</v>
      </c>
      <c r="G999" s="162" t="s">
        <v>4569</v>
      </c>
      <c r="H999" s="162" t="s">
        <v>4570</v>
      </c>
      <c r="I999" s="7"/>
      <c r="J999" s="7"/>
      <c r="K999" s="7" t="s">
        <v>19</v>
      </c>
      <c r="L999" s="7" t="s">
        <v>19</v>
      </c>
      <c r="M999" s="7" t="s">
        <v>560</v>
      </c>
      <c r="N999" s="7" t="str">
        <f t="shared" si="5"/>
        <v>FALSE</v>
      </c>
      <c r="O999" s="162" t="s">
        <v>16</v>
      </c>
      <c r="P999" s="162" t="s">
        <v>16</v>
      </c>
      <c r="Q999" s="162" t="s">
        <v>16</v>
      </c>
      <c r="R999" s="162" t="s">
        <v>16</v>
      </c>
      <c r="S999" s="162" t="s">
        <v>16</v>
      </c>
      <c r="T999" s="189" t="s">
        <v>16</v>
      </c>
      <c r="U999" s="189" t="s">
        <v>16</v>
      </c>
      <c r="V999" s="191" t="s">
        <v>16</v>
      </c>
      <c r="W999" s="192" t="s">
        <v>19</v>
      </c>
      <c r="X999" s="192" t="s">
        <v>16</v>
      </c>
      <c r="Y999" s="192" t="s">
        <v>19</v>
      </c>
      <c r="Z999" s="192" t="s">
        <v>16</v>
      </c>
      <c r="AA999" s="192" t="s">
        <v>880</v>
      </c>
      <c r="AB999" s="192" t="s">
        <v>16</v>
      </c>
      <c r="AC999" s="192" t="s">
        <v>16</v>
      </c>
      <c r="AD999" s="192"/>
      <c r="AE999" s="192" t="s">
        <v>16</v>
      </c>
      <c r="AF999" s="192" t="s">
        <v>16</v>
      </c>
      <c r="AG999" s="192" t="s">
        <v>16</v>
      </c>
      <c r="AH999" s="192" t="s">
        <v>16</v>
      </c>
      <c r="AI999" s="192" t="s">
        <v>16</v>
      </c>
      <c r="AJ999" s="192" t="s">
        <v>16</v>
      </c>
      <c r="AK999" s="192"/>
      <c r="AL999" s="192" t="s">
        <v>16</v>
      </c>
      <c r="AM999" s="162" t="s">
        <v>16</v>
      </c>
      <c r="AN999" s="162" t="s">
        <v>16</v>
      </c>
      <c r="AO999" s="162" t="s">
        <v>16</v>
      </c>
      <c r="AP999" s="162" t="s">
        <v>16</v>
      </c>
      <c r="AQ999" s="162" t="s">
        <v>16</v>
      </c>
      <c r="AR999" s="162" t="s">
        <v>16</v>
      </c>
      <c r="AS999" s="162" t="s">
        <v>16</v>
      </c>
      <c r="AT999" s="162" t="s">
        <v>16</v>
      </c>
      <c r="AU999" s="162" t="s">
        <v>16</v>
      </c>
      <c r="AV999" s="162" t="s">
        <v>16</v>
      </c>
      <c r="AW999" s="162" t="s">
        <v>16</v>
      </c>
      <c r="AX999" s="162" t="s">
        <v>16</v>
      </c>
      <c r="AY999" s="162" t="s">
        <v>16</v>
      </c>
      <c r="AZ999" s="162" t="s">
        <v>16</v>
      </c>
      <c r="BA999" s="162" t="s">
        <v>16</v>
      </c>
      <c r="BB999" s="162" t="s">
        <v>16</v>
      </c>
      <c r="BC999" s="162" t="s">
        <v>16</v>
      </c>
      <c r="BD999" s="192"/>
      <c r="BE999" s="192" t="s">
        <v>16</v>
      </c>
      <c r="BF999" s="192" t="s">
        <v>16</v>
      </c>
      <c r="BG999" s="192" t="s">
        <v>16</v>
      </c>
      <c r="BH999" s="192" t="s">
        <v>16</v>
      </c>
      <c r="BI999" s="192" t="s">
        <v>16</v>
      </c>
      <c r="BJ999" s="192"/>
      <c r="BK999" s="192" t="s">
        <v>16</v>
      </c>
      <c r="BL999" s="192" t="s">
        <v>16</v>
      </c>
      <c r="BM999" s="192" t="s">
        <v>16</v>
      </c>
      <c r="BN999" s="192" t="s">
        <v>16</v>
      </c>
      <c r="BO999" s="192" t="s">
        <v>16</v>
      </c>
      <c r="BP999" s="194"/>
      <c r="BQ999" s="192" t="s">
        <v>16</v>
      </c>
      <c r="BR999" s="192" t="s">
        <v>16</v>
      </c>
      <c r="BS999" s="192" t="s">
        <v>4408</v>
      </c>
      <c r="BT999" s="192" t="s">
        <v>19</v>
      </c>
      <c r="BU999" s="195" t="b">
        <v>0</v>
      </c>
      <c r="BV999" s="195" t="b">
        <v>0</v>
      </c>
      <c r="BW999" s="195" t="b">
        <v>1</v>
      </c>
      <c r="BX999" s="192" t="s">
        <v>16</v>
      </c>
      <c r="BY999" s="194"/>
      <c r="BZ999" s="192" t="s">
        <v>16</v>
      </c>
      <c r="CA999" s="192" t="s">
        <v>16</v>
      </c>
      <c r="CB999" s="192" t="s">
        <v>16</v>
      </c>
      <c r="CJ999" s="192"/>
      <c r="CK999" s="192"/>
      <c r="CL999" s="192" t="s">
        <v>16</v>
      </c>
      <c r="CM999" s="192"/>
      <c r="CN999" s="192"/>
      <c r="CO999" s="192"/>
      <c r="CP999" s="192"/>
      <c r="CQ999" s="192"/>
      <c r="CR999" s="192"/>
      <c r="CS999" s="192"/>
      <c r="CT999" s="192" t="s">
        <v>4402</v>
      </c>
    </row>
    <row r="1000">
      <c r="A1000" s="7" t="s">
        <v>4571</v>
      </c>
      <c r="B1000" s="132" t="b">
        <v>1</v>
      </c>
      <c r="D1000" s="162" t="s">
        <v>4572</v>
      </c>
      <c r="E1000" s="67" t="s">
        <v>350</v>
      </c>
      <c r="F1000" s="200" t="s">
        <v>4398</v>
      </c>
      <c r="G1000" s="162" t="s">
        <v>4573</v>
      </c>
      <c r="H1000" s="162" t="s">
        <v>4574</v>
      </c>
      <c r="I1000" s="7"/>
      <c r="J1000" s="7"/>
      <c r="K1000" s="7" t="s">
        <v>19</v>
      </c>
      <c r="L1000" s="7" t="s">
        <v>19</v>
      </c>
      <c r="M1000" s="7" t="s">
        <v>560</v>
      </c>
      <c r="N1000" s="7" t="str">
        <f t="shared" si="5"/>
        <v>FALSE</v>
      </c>
      <c r="O1000" s="162" t="s">
        <v>16</v>
      </c>
      <c r="P1000" s="162" t="s">
        <v>16</v>
      </c>
      <c r="Q1000" s="162" t="s">
        <v>16</v>
      </c>
      <c r="R1000" s="162" t="s">
        <v>16</v>
      </c>
      <c r="S1000" s="162" t="s">
        <v>16</v>
      </c>
      <c r="T1000" s="189" t="s">
        <v>16</v>
      </c>
      <c r="U1000" s="189" t="s">
        <v>16</v>
      </c>
      <c r="V1000" s="191" t="s">
        <v>4575</v>
      </c>
      <c r="W1000" s="192" t="s">
        <v>19</v>
      </c>
      <c r="X1000" s="192" t="s">
        <v>16</v>
      </c>
      <c r="Y1000" s="192" t="s">
        <v>19</v>
      </c>
      <c r="Z1000" s="192" t="s">
        <v>16</v>
      </c>
      <c r="AA1000" s="192" t="s">
        <v>880</v>
      </c>
      <c r="AB1000" s="192" t="s">
        <v>16</v>
      </c>
      <c r="AC1000" s="192" t="s">
        <v>16</v>
      </c>
      <c r="AD1000" s="192"/>
      <c r="AE1000" s="192" t="s">
        <v>16</v>
      </c>
      <c r="AF1000" s="193">
        <v>0.22</v>
      </c>
      <c r="AG1000" s="192" t="s">
        <v>16</v>
      </c>
      <c r="AH1000" s="192" t="s">
        <v>16</v>
      </c>
      <c r="AI1000" s="192" t="s">
        <v>16</v>
      </c>
      <c r="AJ1000" s="192" t="s">
        <v>16</v>
      </c>
      <c r="AK1000" s="192"/>
      <c r="AL1000" s="192" t="s">
        <v>16</v>
      </c>
      <c r="AM1000" s="162" t="s">
        <v>16</v>
      </c>
      <c r="AN1000" s="162" t="s">
        <v>16</v>
      </c>
      <c r="AO1000" s="162" t="s">
        <v>16</v>
      </c>
      <c r="AP1000" s="162" t="s">
        <v>16</v>
      </c>
      <c r="AQ1000" s="162" t="s">
        <v>16</v>
      </c>
      <c r="AR1000" s="162" t="s">
        <v>16</v>
      </c>
      <c r="AS1000" s="162" t="s">
        <v>16</v>
      </c>
      <c r="AT1000" s="162" t="s">
        <v>16</v>
      </c>
      <c r="AU1000" s="162" t="s">
        <v>16</v>
      </c>
      <c r="AV1000" s="162" t="s">
        <v>16</v>
      </c>
      <c r="AW1000" s="162" t="s">
        <v>16</v>
      </c>
      <c r="AX1000" s="162" t="s">
        <v>16</v>
      </c>
      <c r="AY1000" s="162" t="s">
        <v>16</v>
      </c>
      <c r="AZ1000" s="162" t="s">
        <v>16</v>
      </c>
      <c r="BA1000" s="162" t="s">
        <v>16</v>
      </c>
      <c r="BB1000" s="162" t="s">
        <v>16</v>
      </c>
      <c r="BC1000" s="162" t="s">
        <v>16</v>
      </c>
      <c r="BD1000" s="192"/>
      <c r="BE1000" s="192" t="s">
        <v>16</v>
      </c>
      <c r="BF1000" s="192" t="s">
        <v>16</v>
      </c>
      <c r="BG1000" s="192" t="s">
        <v>16</v>
      </c>
      <c r="BH1000" s="192" t="s">
        <v>16</v>
      </c>
      <c r="BI1000" s="192" t="s">
        <v>16</v>
      </c>
      <c r="BJ1000" s="192"/>
      <c r="BK1000" s="192" t="s">
        <v>16</v>
      </c>
      <c r="BL1000" s="192" t="s">
        <v>16</v>
      </c>
      <c r="BM1000" s="192" t="s">
        <v>16</v>
      </c>
      <c r="BN1000" s="192" t="s">
        <v>16</v>
      </c>
      <c r="BO1000" s="192" t="s">
        <v>16</v>
      </c>
      <c r="BP1000" s="194"/>
      <c r="BQ1000" s="192" t="s">
        <v>16</v>
      </c>
      <c r="BR1000" s="192" t="s">
        <v>16</v>
      </c>
      <c r="BS1000" s="192" t="s">
        <v>4408</v>
      </c>
      <c r="BT1000" s="192" t="s">
        <v>19</v>
      </c>
      <c r="BU1000" s="195" t="b">
        <v>0</v>
      </c>
      <c r="BV1000" s="195" t="b">
        <v>1</v>
      </c>
      <c r="BW1000" s="195" t="b">
        <v>0</v>
      </c>
      <c r="BX1000" s="192" t="s">
        <v>16</v>
      </c>
      <c r="BY1000" s="192" t="s">
        <v>17</v>
      </c>
      <c r="BZ1000" s="192" t="s">
        <v>19</v>
      </c>
      <c r="CA1000" s="192" t="s">
        <v>19</v>
      </c>
      <c r="CB1000" s="192" t="s">
        <v>19</v>
      </c>
      <c r="CJ1000" s="192"/>
      <c r="CK1000" s="192"/>
      <c r="CL1000" s="192" t="s">
        <v>16</v>
      </c>
      <c r="CM1000" s="192"/>
      <c r="CN1000" s="192"/>
      <c r="CO1000" s="192"/>
      <c r="CP1000" s="192"/>
      <c r="CQ1000" s="192"/>
      <c r="CR1000" s="192"/>
      <c r="CS1000" s="192"/>
      <c r="CT1000" s="192" t="s">
        <v>4402</v>
      </c>
    </row>
    <row r="1001">
      <c r="A1001" s="7" t="s">
        <v>4576</v>
      </c>
      <c r="B1001" s="132" t="b">
        <v>1</v>
      </c>
      <c r="D1001" s="162" t="s">
        <v>4577</v>
      </c>
      <c r="E1001" s="67" t="s">
        <v>350</v>
      </c>
      <c r="F1001" s="200" t="s">
        <v>4398</v>
      </c>
      <c r="G1001" s="162" t="s">
        <v>4578</v>
      </c>
      <c r="H1001" s="162" t="s">
        <v>4579</v>
      </c>
      <c r="I1001" s="7"/>
      <c r="J1001" s="7"/>
      <c r="K1001" s="7" t="s">
        <v>19</v>
      </c>
      <c r="L1001" s="7" t="s">
        <v>19</v>
      </c>
      <c r="M1001" s="7" t="s">
        <v>560</v>
      </c>
      <c r="N1001" s="7" t="str">
        <f t="shared" si="5"/>
        <v>FALSE</v>
      </c>
      <c r="O1001" s="162" t="s">
        <v>16</v>
      </c>
      <c r="P1001" s="162" t="s">
        <v>16</v>
      </c>
      <c r="Q1001" s="162" t="s">
        <v>16</v>
      </c>
      <c r="R1001" s="162" t="s">
        <v>559</v>
      </c>
      <c r="S1001" s="162" t="s">
        <v>1588</v>
      </c>
      <c r="T1001" s="198">
        <v>41.7025</v>
      </c>
      <c r="U1001" s="199">
        <v>-83.2547</v>
      </c>
      <c r="V1001" s="191" t="s">
        <v>4580</v>
      </c>
      <c r="W1001" s="192" t="s">
        <v>19</v>
      </c>
      <c r="X1001" s="192" t="s">
        <v>805</v>
      </c>
      <c r="Y1001" s="192" t="s">
        <v>19</v>
      </c>
      <c r="Z1001" s="192" t="s">
        <v>879</v>
      </c>
      <c r="AA1001" s="192" t="s">
        <v>880</v>
      </c>
      <c r="AB1001" s="193">
        <v>3.0</v>
      </c>
      <c r="AC1001" s="192" t="s">
        <v>16</v>
      </c>
      <c r="AD1001" s="193"/>
      <c r="AE1001" s="193">
        <v>5.0</v>
      </c>
      <c r="AF1001" s="193">
        <v>0.22</v>
      </c>
      <c r="AG1001" s="192" t="s">
        <v>19</v>
      </c>
      <c r="AH1001" s="192" t="s">
        <v>19</v>
      </c>
      <c r="AI1001" s="192" t="s">
        <v>19</v>
      </c>
      <c r="AJ1001" s="192" t="s">
        <v>19</v>
      </c>
      <c r="AK1001" s="192"/>
      <c r="AL1001" s="192" t="s">
        <v>19</v>
      </c>
      <c r="AM1001" s="162" t="s">
        <v>19</v>
      </c>
      <c r="AN1001" s="162" t="s">
        <v>19</v>
      </c>
      <c r="AO1001" s="162" t="s">
        <v>19</v>
      </c>
      <c r="AP1001" s="162" t="s">
        <v>19</v>
      </c>
      <c r="AQ1001" s="162" t="s">
        <v>19</v>
      </c>
      <c r="AR1001" s="162" t="s">
        <v>19</v>
      </c>
      <c r="AS1001" s="154">
        <v>1.31</v>
      </c>
      <c r="AT1001" s="154">
        <v>0.0</v>
      </c>
      <c r="AU1001" s="154">
        <v>9.57</v>
      </c>
      <c r="AV1001" s="162" t="s">
        <v>19</v>
      </c>
      <c r="AW1001" s="162" t="s">
        <v>19</v>
      </c>
      <c r="AX1001" s="154">
        <v>50.99</v>
      </c>
      <c r="AY1001" s="177"/>
      <c r="AZ1001" s="154">
        <v>8.6085</v>
      </c>
      <c r="BA1001" s="154">
        <v>5.896</v>
      </c>
      <c r="BB1001" s="154">
        <v>8.47</v>
      </c>
      <c r="BC1001" s="154">
        <v>0.011</v>
      </c>
      <c r="BD1001" s="192"/>
      <c r="BE1001" s="192" t="s">
        <v>19</v>
      </c>
      <c r="BF1001" s="193">
        <v>3.45</v>
      </c>
      <c r="BG1001" s="193">
        <v>0.49</v>
      </c>
      <c r="BH1001" s="192" t="s">
        <v>19</v>
      </c>
      <c r="BI1001" s="193">
        <v>1.2531</v>
      </c>
      <c r="BJ1001" s="193"/>
      <c r="BK1001" s="192" t="s">
        <v>19</v>
      </c>
      <c r="BL1001" s="192" t="s">
        <v>19</v>
      </c>
      <c r="BM1001" s="192" t="s">
        <v>19</v>
      </c>
      <c r="BN1001" s="192" t="s">
        <v>19</v>
      </c>
      <c r="BO1001" s="192" t="s">
        <v>19</v>
      </c>
      <c r="BP1001" s="194"/>
      <c r="BQ1001" s="192" t="s">
        <v>19</v>
      </c>
      <c r="BR1001" s="192" t="s">
        <v>19</v>
      </c>
      <c r="BS1001" s="192" t="s">
        <v>4408</v>
      </c>
      <c r="BT1001" s="192" t="s">
        <v>19</v>
      </c>
      <c r="BU1001" s="195" t="b">
        <v>0</v>
      </c>
      <c r="BV1001" s="195" t="b">
        <v>0</v>
      </c>
      <c r="BW1001" s="195" t="b">
        <v>0</v>
      </c>
      <c r="BX1001" s="193">
        <v>40.0</v>
      </c>
      <c r="BY1001" s="192" t="s">
        <v>19</v>
      </c>
      <c r="BZ1001" s="192" t="s">
        <v>19</v>
      </c>
      <c r="CA1001" s="192" t="s">
        <v>19</v>
      </c>
      <c r="CB1001" s="192" t="s">
        <v>19</v>
      </c>
      <c r="CJ1001" s="192"/>
      <c r="CK1001" s="192"/>
      <c r="CL1001" s="192" t="s">
        <v>19</v>
      </c>
      <c r="CM1001" s="192"/>
      <c r="CN1001" s="192"/>
      <c r="CO1001" s="192"/>
      <c r="CP1001" s="192"/>
      <c r="CQ1001" s="192"/>
      <c r="CR1001" s="192"/>
      <c r="CS1001" s="192"/>
      <c r="CT1001" s="192" t="s">
        <v>4402</v>
      </c>
    </row>
    <row r="1002">
      <c r="A1002" s="7" t="s">
        <v>4581</v>
      </c>
      <c r="B1002" s="132" t="b">
        <v>1</v>
      </c>
      <c r="D1002" s="162" t="s">
        <v>4582</v>
      </c>
      <c r="E1002" s="67" t="s">
        <v>350</v>
      </c>
      <c r="F1002" s="200" t="s">
        <v>4398</v>
      </c>
      <c r="G1002" s="162" t="s">
        <v>4583</v>
      </c>
      <c r="H1002" s="162" t="s">
        <v>4584</v>
      </c>
      <c r="I1002" s="7"/>
      <c r="J1002" s="7"/>
      <c r="K1002" s="7" t="s">
        <v>19</v>
      </c>
      <c r="L1002" s="7" t="s">
        <v>19</v>
      </c>
      <c r="M1002" s="7" t="s">
        <v>560</v>
      </c>
      <c r="N1002" s="7" t="str">
        <f t="shared" si="5"/>
        <v>FALSE</v>
      </c>
      <c r="O1002" s="162" t="s">
        <v>16</v>
      </c>
      <c r="P1002" s="162" t="s">
        <v>16</v>
      </c>
      <c r="Q1002" s="162" t="s">
        <v>16</v>
      </c>
      <c r="R1002" s="162" t="s">
        <v>559</v>
      </c>
      <c r="S1002" s="162" t="s">
        <v>1588</v>
      </c>
      <c r="T1002" s="198">
        <v>41.7025</v>
      </c>
      <c r="U1002" s="199">
        <v>-83.2547</v>
      </c>
      <c r="V1002" s="191" t="s">
        <v>4580</v>
      </c>
      <c r="W1002" s="192" t="s">
        <v>19</v>
      </c>
      <c r="X1002" s="192" t="s">
        <v>805</v>
      </c>
      <c r="Y1002" s="192" t="s">
        <v>19</v>
      </c>
      <c r="Z1002" s="192" t="s">
        <v>879</v>
      </c>
      <c r="AA1002" s="192" t="s">
        <v>880</v>
      </c>
      <c r="AB1002" s="193">
        <v>3.0</v>
      </c>
      <c r="AC1002" s="192" t="s">
        <v>16</v>
      </c>
      <c r="AD1002" s="193"/>
      <c r="AE1002" s="192" t="s">
        <v>16</v>
      </c>
      <c r="AF1002" s="193">
        <v>5.0</v>
      </c>
      <c r="AG1002" s="192" t="s">
        <v>19</v>
      </c>
      <c r="AH1002" s="192" t="s">
        <v>19</v>
      </c>
      <c r="AI1002" s="192" t="s">
        <v>19</v>
      </c>
      <c r="AJ1002" s="192" t="s">
        <v>19</v>
      </c>
      <c r="AK1002" s="192"/>
      <c r="AL1002" s="192" t="s">
        <v>19</v>
      </c>
      <c r="AM1002" s="162" t="s">
        <v>19</v>
      </c>
      <c r="AN1002" s="162" t="s">
        <v>19</v>
      </c>
      <c r="AO1002" s="162" t="s">
        <v>19</v>
      </c>
      <c r="AP1002" s="162" t="s">
        <v>19</v>
      </c>
      <c r="AQ1002" s="162" t="s">
        <v>19</v>
      </c>
      <c r="AR1002" s="162" t="s">
        <v>19</v>
      </c>
      <c r="AS1002" s="154">
        <v>1.31</v>
      </c>
      <c r="AT1002" s="154">
        <v>0.0</v>
      </c>
      <c r="AU1002" s="154">
        <v>9.57</v>
      </c>
      <c r="AV1002" s="162" t="s">
        <v>19</v>
      </c>
      <c r="AW1002" s="162" t="s">
        <v>19</v>
      </c>
      <c r="AX1002" s="154">
        <v>50.99</v>
      </c>
      <c r="AY1002" s="177"/>
      <c r="AZ1002" s="154">
        <v>8.6085</v>
      </c>
      <c r="BA1002" s="154">
        <v>5.896</v>
      </c>
      <c r="BB1002" s="154">
        <v>8.47</v>
      </c>
      <c r="BC1002" s="154">
        <v>0.011</v>
      </c>
      <c r="BD1002" s="192"/>
      <c r="BE1002" s="192" t="s">
        <v>19</v>
      </c>
      <c r="BF1002" s="193">
        <v>3.45</v>
      </c>
      <c r="BG1002" s="193">
        <v>0.49</v>
      </c>
      <c r="BH1002" s="192" t="s">
        <v>19</v>
      </c>
      <c r="BI1002" s="193">
        <v>1.2531</v>
      </c>
      <c r="BJ1002" s="193"/>
      <c r="BK1002" s="192" t="s">
        <v>19</v>
      </c>
      <c r="BL1002" s="192" t="s">
        <v>19</v>
      </c>
      <c r="BM1002" s="192" t="s">
        <v>19</v>
      </c>
      <c r="BN1002" s="192" t="s">
        <v>19</v>
      </c>
      <c r="BO1002" s="192" t="s">
        <v>19</v>
      </c>
      <c r="BP1002" s="194"/>
      <c r="BQ1002" s="192" t="s">
        <v>19</v>
      </c>
      <c r="BR1002" s="192" t="s">
        <v>19</v>
      </c>
      <c r="BS1002" s="192" t="s">
        <v>4408</v>
      </c>
      <c r="BT1002" s="192" t="s">
        <v>19</v>
      </c>
      <c r="BU1002" s="195" t="b">
        <v>0</v>
      </c>
      <c r="BV1002" s="195" t="b">
        <v>0</v>
      </c>
      <c r="BW1002" s="195" t="b">
        <v>0</v>
      </c>
      <c r="BX1002" s="193">
        <v>40.0</v>
      </c>
      <c r="BY1002" s="192" t="s">
        <v>19</v>
      </c>
      <c r="BZ1002" s="193">
        <v>373160.0</v>
      </c>
      <c r="CA1002" s="193">
        <v>3763.0</v>
      </c>
      <c r="CB1002" s="192" t="s">
        <v>22</v>
      </c>
      <c r="CJ1002" s="192"/>
      <c r="CK1002" s="192"/>
      <c r="CL1002" s="192" t="s">
        <v>19</v>
      </c>
      <c r="CM1002" s="192"/>
      <c r="CN1002" s="192"/>
      <c r="CO1002" s="192"/>
      <c r="CP1002" s="192"/>
      <c r="CQ1002" s="192"/>
      <c r="CR1002" s="192"/>
      <c r="CS1002" s="192"/>
      <c r="CT1002" s="192" t="s">
        <v>4402</v>
      </c>
    </row>
    <row r="1003">
      <c r="A1003" s="7" t="s">
        <v>4585</v>
      </c>
      <c r="B1003" s="132" t="b">
        <v>1</v>
      </c>
      <c r="D1003" s="162" t="s">
        <v>4586</v>
      </c>
      <c r="E1003" s="67" t="s">
        <v>350</v>
      </c>
      <c r="F1003" s="200" t="s">
        <v>4398</v>
      </c>
      <c r="G1003" s="162" t="s">
        <v>4587</v>
      </c>
      <c r="H1003" s="162" t="s">
        <v>4588</v>
      </c>
      <c r="I1003" s="7"/>
      <c r="J1003" s="7"/>
      <c r="K1003" s="7" t="s">
        <v>19</v>
      </c>
      <c r="L1003" s="7" t="s">
        <v>19</v>
      </c>
      <c r="M1003" s="7" t="s">
        <v>560</v>
      </c>
      <c r="N1003" s="7" t="str">
        <f t="shared" si="5"/>
        <v>FALSE</v>
      </c>
      <c r="O1003" s="162" t="s">
        <v>16</v>
      </c>
      <c r="P1003" s="162" t="s">
        <v>16</v>
      </c>
      <c r="Q1003" s="162" t="s">
        <v>16</v>
      </c>
      <c r="R1003" s="162" t="s">
        <v>559</v>
      </c>
      <c r="S1003" s="162" t="s">
        <v>1588</v>
      </c>
      <c r="T1003" s="198">
        <v>41.734</v>
      </c>
      <c r="U1003" s="199">
        <v>-83.302</v>
      </c>
      <c r="V1003" s="191" t="s">
        <v>4589</v>
      </c>
      <c r="W1003" s="192" t="s">
        <v>19</v>
      </c>
      <c r="X1003" s="192" t="s">
        <v>805</v>
      </c>
      <c r="Y1003" s="192" t="s">
        <v>19</v>
      </c>
      <c r="Z1003" s="192" t="s">
        <v>879</v>
      </c>
      <c r="AA1003" s="192" t="s">
        <v>880</v>
      </c>
      <c r="AB1003" s="193">
        <v>3.0</v>
      </c>
      <c r="AC1003" s="192" t="s">
        <v>16</v>
      </c>
      <c r="AD1003" s="193"/>
      <c r="AE1003" s="193">
        <v>5.0</v>
      </c>
      <c r="AF1003" s="193">
        <v>0.22</v>
      </c>
      <c r="AG1003" s="192" t="s">
        <v>19</v>
      </c>
      <c r="AH1003" s="192" t="s">
        <v>19</v>
      </c>
      <c r="AI1003" s="192" t="s">
        <v>19</v>
      </c>
      <c r="AJ1003" s="192" t="s">
        <v>19</v>
      </c>
      <c r="AK1003" s="192"/>
      <c r="AL1003" s="192" t="s">
        <v>19</v>
      </c>
      <c r="AM1003" s="162" t="s">
        <v>19</v>
      </c>
      <c r="AN1003" s="162" t="s">
        <v>19</v>
      </c>
      <c r="AO1003" s="162" t="s">
        <v>19</v>
      </c>
      <c r="AP1003" s="162" t="s">
        <v>19</v>
      </c>
      <c r="AQ1003" s="162" t="s">
        <v>19</v>
      </c>
      <c r="AR1003" s="162" t="s">
        <v>19</v>
      </c>
      <c r="AS1003" s="154">
        <v>1.3</v>
      </c>
      <c r="AT1003" s="154">
        <v>0.0</v>
      </c>
      <c r="AU1003" s="154">
        <v>7.7</v>
      </c>
      <c r="AV1003" s="162" t="s">
        <v>19</v>
      </c>
      <c r="AW1003" s="162" t="s">
        <v>19</v>
      </c>
      <c r="AX1003" s="154">
        <v>41.1</v>
      </c>
      <c r="AY1003" s="177"/>
      <c r="AZ1003" s="154">
        <v>7.719</v>
      </c>
      <c r="BA1003" s="154">
        <v>4.348</v>
      </c>
      <c r="BB1003" s="154">
        <v>7.62</v>
      </c>
      <c r="BC1003" s="154">
        <v>0.005</v>
      </c>
      <c r="BD1003" s="192"/>
      <c r="BE1003" s="192" t="s">
        <v>19</v>
      </c>
      <c r="BF1003" s="193">
        <v>2.9</v>
      </c>
      <c r="BG1003" s="193">
        <v>0.42</v>
      </c>
      <c r="BH1003" s="192" t="s">
        <v>19</v>
      </c>
      <c r="BI1003" s="193">
        <v>1.1591</v>
      </c>
      <c r="BJ1003" s="193"/>
      <c r="BK1003" s="192" t="s">
        <v>19</v>
      </c>
      <c r="BL1003" s="192" t="s">
        <v>19</v>
      </c>
      <c r="BM1003" s="192" t="s">
        <v>19</v>
      </c>
      <c r="BN1003" s="192" t="s">
        <v>19</v>
      </c>
      <c r="BO1003" s="192" t="s">
        <v>19</v>
      </c>
      <c r="BP1003" s="194"/>
      <c r="BQ1003" s="192" t="s">
        <v>19</v>
      </c>
      <c r="BR1003" s="192" t="s">
        <v>19</v>
      </c>
      <c r="BS1003" s="192" t="s">
        <v>4408</v>
      </c>
      <c r="BT1003" s="192" t="s">
        <v>19</v>
      </c>
      <c r="BU1003" s="195" t="b">
        <v>0</v>
      </c>
      <c r="BV1003" s="195" t="b">
        <v>0</v>
      </c>
      <c r="BW1003" s="195" t="b">
        <v>0</v>
      </c>
      <c r="BX1003" s="193">
        <v>50.0</v>
      </c>
      <c r="BY1003" s="192" t="s">
        <v>19</v>
      </c>
      <c r="BZ1003" s="192" t="s">
        <v>19</v>
      </c>
      <c r="CA1003" s="192" t="s">
        <v>19</v>
      </c>
      <c r="CB1003" s="192" t="s">
        <v>19</v>
      </c>
      <c r="CJ1003" s="192"/>
      <c r="CK1003" s="192"/>
      <c r="CL1003" s="192" t="s">
        <v>19</v>
      </c>
      <c r="CM1003" s="192"/>
      <c r="CN1003" s="192"/>
      <c r="CO1003" s="192"/>
      <c r="CP1003" s="192"/>
      <c r="CQ1003" s="192"/>
      <c r="CR1003" s="192"/>
      <c r="CS1003" s="192"/>
      <c r="CT1003" s="192" t="s">
        <v>4402</v>
      </c>
    </row>
    <row r="1004">
      <c r="A1004" s="7" t="s">
        <v>4590</v>
      </c>
      <c r="B1004" s="132" t="b">
        <v>1</v>
      </c>
      <c r="D1004" s="162" t="s">
        <v>4591</v>
      </c>
      <c r="E1004" s="67" t="s">
        <v>350</v>
      </c>
      <c r="F1004" s="200" t="s">
        <v>4398</v>
      </c>
      <c r="G1004" s="162" t="s">
        <v>4592</v>
      </c>
      <c r="H1004" s="162" t="s">
        <v>4593</v>
      </c>
      <c r="I1004" s="7"/>
      <c r="J1004" s="7"/>
      <c r="K1004" s="7" t="s">
        <v>19</v>
      </c>
      <c r="L1004" s="7" t="s">
        <v>19</v>
      </c>
      <c r="M1004" s="7" t="s">
        <v>560</v>
      </c>
      <c r="N1004" s="7" t="str">
        <f t="shared" si="5"/>
        <v>FALSE</v>
      </c>
      <c r="O1004" s="162" t="s">
        <v>16</v>
      </c>
      <c r="P1004" s="162" t="s">
        <v>16</v>
      </c>
      <c r="Q1004" s="162" t="s">
        <v>16</v>
      </c>
      <c r="R1004" s="162" t="s">
        <v>559</v>
      </c>
      <c r="S1004" s="162" t="s">
        <v>1588</v>
      </c>
      <c r="T1004" s="198">
        <v>41.734</v>
      </c>
      <c r="U1004" s="199">
        <v>-83.302</v>
      </c>
      <c r="V1004" s="191" t="s">
        <v>4589</v>
      </c>
      <c r="W1004" s="192" t="s">
        <v>19</v>
      </c>
      <c r="X1004" s="192" t="s">
        <v>805</v>
      </c>
      <c r="Y1004" s="192" t="s">
        <v>19</v>
      </c>
      <c r="Z1004" s="192" t="s">
        <v>879</v>
      </c>
      <c r="AA1004" s="192" t="s">
        <v>880</v>
      </c>
      <c r="AB1004" s="193">
        <v>3.0</v>
      </c>
      <c r="AC1004" s="192" t="s">
        <v>16</v>
      </c>
      <c r="AD1004" s="193"/>
      <c r="AE1004" s="192" t="s">
        <v>16</v>
      </c>
      <c r="AF1004" s="193">
        <v>5.0</v>
      </c>
      <c r="AG1004" s="192" t="s">
        <v>19</v>
      </c>
      <c r="AH1004" s="192" t="s">
        <v>19</v>
      </c>
      <c r="AI1004" s="192" t="s">
        <v>19</v>
      </c>
      <c r="AJ1004" s="192" t="s">
        <v>19</v>
      </c>
      <c r="AK1004" s="192"/>
      <c r="AL1004" s="192" t="s">
        <v>19</v>
      </c>
      <c r="AM1004" s="162" t="s">
        <v>19</v>
      </c>
      <c r="AN1004" s="162" t="s">
        <v>19</v>
      </c>
      <c r="AO1004" s="162" t="s">
        <v>19</v>
      </c>
      <c r="AP1004" s="162" t="s">
        <v>19</v>
      </c>
      <c r="AQ1004" s="162" t="s">
        <v>19</v>
      </c>
      <c r="AR1004" s="162" t="s">
        <v>19</v>
      </c>
      <c r="AS1004" s="154">
        <v>1.3</v>
      </c>
      <c r="AT1004" s="154">
        <v>0.0</v>
      </c>
      <c r="AU1004" s="154">
        <v>7.7</v>
      </c>
      <c r="AV1004" s="162" t="s">
        <v>19</v>
      </c>
      <c r="AW1004" s="162" t="s">
        <v>19</v>
      </c>
      <c r="AX1004" s="154">
        <v>41.1</v>
      </c>
      <c r="AY1004" s="177"/>
      <c r="AZ1004" s="154">
        <v>7.719</v>
      </c>
      <c r="BA1004" s="154">
        <v>4.348</v>
      </c>
      <c r="BB1004" s="154">
        <v>7.62</v>
      </c>
      <c r="BC1004" s="154">
        <v>0.005</v>
      </c>
      <c r="BD1004" s="192"/>
      <c r="BE1004" s="192" t="s">
        <v>19</v>
      </c>
      <c r="BF1004" s="193">
        <v>2.9</v>
      </c>
      <c r="BG1004" s="193">
        <v>0.42</v>
      </c>
      <c r="BH1004" s="192" t="s">
        <v>19</v>
      </c>
      <c r="BI1004" s="193">
        <v>1.1591</v>
      </c>
      <c r="BJ1004" s="193"/>
      <c r="BK1004" s="192" t="s">
        <v>19</v>
      </c>
      <c r="BL1004" s="192" t="s">
        <v>19</v>
      </c>
      <c r="BM1004" s="192" t="s">
        <v>19</v>
      </c>
      <c r="BN1004" s="192" t="s">
        <v>19</v>
      </c>
      <c r="BO1004" s="192" t="s">
        <v>19</v>
      </c>
      <c r="BP1004" s="194"/>
      <c r="BQ1004" s="192" t="s">
        <v>19</v>
      </c>
      <c r="BR1004" s="192" t="s">
        <v>19</v>
      </c>
      <c r="BS1004" s="192" t="s">
        <v>4408</v>
      </c>
      <c r="BT1004" s="192" t="s">
        <v>19</v>
      </c>
      <c r="BU1004" s="195" t="b">
        <v>0</v>
      </c>
      <c r="BV1004" s="195" t="b">
        <v>0</v>
      </c>
      <c r="BW1004" s="195" t="b">
        <v>0</v>
      </c>
      <c r="BX1004" s="193">
        <v>50.0</v>
      </c>
      <c r="BY1004" s="192" t="s">
        <v>19</v>
      </c>
      <c r="BZ1004" s="193">
        <v>434773.0</v>
      </c>
      <c r="CA1004" s="193">
        <v>5242.0</v>
      </c>
      <c r="CB1004" s="192" t="s">
        <v>22</v>
      </c>
      <c r="CJ1004" s="192"/>
      <c r="CK1004" s="192"/>
      <c r="CL1004" s="192" t="s">
        <v>19</v>
      </c>
      <c r="CM1004" s="192"/>
      <c r="CN1004" s="192"/>
      <c r="CO1004" s="192"/>
      <c r="CP1004" s="192"/>
      <c r="CQ1004" s="192"/>
      <c r="CR1004" s="192"/>
      <c r="CS1004" s="192"/>
      <c r="CT1004" s="192" t="s">
        <v>4402</v>
      </c>
    </row>
    <row r="1005">
      <c r="A1005" s="7" t="s">
        <v>4594</v>
      </c>
      <c r="B1005" s="132" t="b">
        <v>1</v>
      </c>
      <c r="D1005" s="162" t="s">
        <v>4595</v>
      </c>
      <c r="E1005" s="67" t="s">
        <v>350</v>
      </c>
      <c r="F1005" s="200" t="s">
        <v>4398</v>
      </c>
      <c r="G1005" s="162" t="s">
        <v>4596</v>
      </c>
      <c r="H1005" s="162" t="s">
        <v>4597</v>
      </c>
      <c r="I1005" s="7"/>
      <c r="J1005" s="7"/>
      <c r="K1005" s="7" t="s">
        <v>19</v>
      </c>
      <c r="L1005" s="7" t="s">
        <v>19</v>
      </c>
      <c r="M1005" s="7" t="s">
        <v>560</v>
      </c>
      <c r="N1005" s="7" t="str">
        <f t="shared" si="5"/>
        <v>FALSE</v>
      </c>
      <c r="O1005" s="162" t="s">
        <v>16</v>
      </c>
      <c r="P1005" s="162" t="s">
        <v>16</v>
      </c>
      <c r="Q1005" s="162" t="s">
        <v>16</v>
      </c>
      <c r="R1005" s="162" t="s">
        <v>559</v>
      </c>
      <c r="S1005" s="162" t="s">
        <v>1588</v>
      </c>
      <c r="T1005" s="198">
        <v>41.74046627</v>
      </c>
      <c r="U1005" s="199">
        <v>-83.29939226</v>
      </c>
      <c r="V1005" s="191" t="s">
        <v>4490</v>
      </c>
      <c r="W1005" s="192" t="s">
        <v>19</v>
      </c>
      <c r="X1005" s="192" t="s">
        <v>805</v>
      </c>
      <c r="Y1005" s="192" t="s">
        <v>19</v>
      </c>
      <c r="Z1005" s="192" t="s">
        <v>879</v>
      </c>
      <c r="AA1005" s="192" t="s">
        <v>880</v>
      </c>
      <c r="AB1005" s="193">
        <v>4.5</v>
      </c>
      <c r="AC1005" s="192" t="s">
        <v>16</v>
      </c>
      <c r="AD1005" s="193"/>
      <c r="AE1005" s="193">
        <v>5.0</v>
      </c>
      <c r="AF1005" s="193">
        <v>0.22</v>
      </c>
      <c r="AG1005" s="192" t="s">
        <v>19</v>
      </c>
      <c r="AH1005" s="193">
        <v>24.56</v>
      </c>
      <c r="AI1005" s="192" t="s">
        <v>19</v>
      </c>
      <c r="AJ1005" s="192" t="s">
        <v>19</v>
      </c>
      <c r="AK1005" s="192"/>
      <c r="AL1005" s="192" t="s">
        <v>19</v>
      </c>
      <c r="AM1005" s="162" t="s">
        <v>19</v>
      </c>
      <c r="AN1005" s="162" t="s">
        <v>19</v>
      </c>
      <c r="AO1005" s="154">
        <v>7.57</v>
      </c>
      <c r="AP1005" s="162" t="s">
        <v>19</v>
      </c>
      <c r="AQ1005" s="162" t="s">
        <v>19</v>
      </c>
      <c r="AR1005" s="162" t="s">
        <v>19</v>
      </c>
      <c r="AS1005" s="162" t="s">
        <v>19</v>
      </c>
      <c r="AT1005" s="162" t="s">
        <v>19</v>
      </c>
      <c r="AU1005" s="162" t="s">
        <v>19</v>
      </c>
      <c r="AV1005" s="162" t="s">
        <v>19</v>
      </c>
      <c r="AW1005" s="162" t="s">
        <v>19</v>
      </c>
      <c r="AX1005" s="154">
        <v>2.96</v>
      </c>
      <c r="AY1005" s="162" t="s">
        <v>19</v>
      </c>
      <c r="AZ1005" s="162" t="s">
        <v>19</v>
      </c>
      <c r="BA1005" s="162" t="s">
        <v>19</v>
      </c>
      <c r="BB1005" s="162" t="s">
        <v>19</v>
      </c>
      <c r="BC1005" s="162" t="s">
        <v>19</v>
      </c>
      <c r="BD1005" s="192"/>
      <c r="BE1005" s="192" t="s">
        <v>19</v>
      </c>
      <c r="BF1005" s="192" t="s">
        <v>19</v>
      </c>
      <c r="BG1005" s="192" t="s">
        <v>19</v>
      </c>
      <c r="BH1005" s="192" t="s">
        <v>19</v>
      </c>
      <c r="BI1005" s="192" t="s">
        <v>19</v>
      </c>
      <c r="BJ1005" s="192"/>
      <c r="BK1005" s="192" t="s">
        <v>19</v>
      </c>
      <c r="BL1005" s="192" t="s">
        <v>19</v>
      </c>
      <c r="BM1005" s="192" t="s">
        <v>19</v>
      </c>
      <c r="BN1005" s="192" t="s">
        <v>19</v>
      </c>
      <c r="BO1005" s="192" t="s">
        <v>19</v>
      </c>
      <c r="BP1005" s="194"/>
      <c r="BQ1005" s="192" t="s">
        <v>19</v>
      </c>
      <c r="BR1005" s="192" t="s">
        <v>19</v>
      </c>
      <c r="BS1005" s="192" t="s">
        <v>3276</v>
      </c>
      <c r="BT1005" s="192" t="s">
        <v>19</v>
      </c>
      <c r="BU1005" s="195" t="b">
        <v>0</v>
      </c>
      <c r="BV1005" s="195" t="b">
        <v>0</v>
      </c>
      <c r="BW1005" s="195" t="b">
        <v>0</v>
      </c>
      <c r="BX1005" s="193">
        <v>96.0</v>
      </c>
      <c r="BY1005" s="197">
        <v>0.002777777777777778</v>
      </c>
      <c r="BZ1005" s="192" t="s">
        <v>19</v>
      </c>
      <c r="CA1005" s="192" t="s">
        <v>19</v>
      </c>
      <c r="CB1005" s="192" t="s">
        <v>19</v>
      </c>
      <c r="CJ1005" s="192"/>
      <c r="CK1005" s="192"/>
      <c r="CL1005" s="193">
        <v>0.29</v>
      </c>
      <c r="CM1005" s="192"/>
      <c r="CN1005" s="192"/>
      <c r="CO1005" s="192"/>
      <c r="CP1005" s="192"/>
      <c r="CQ1005" s="192"/>
      <c r="CR1005" s="192"/>
      <c r="CS1005" s="192"/>
      <c r="CT1005" s="192" t="s">
        <v>4402</v>
      </c>
    </row>
    <row r="1006">
      <c r="A1006" s="7" t="s">
        <v>4598</v>
      </c>
      <c r="B1006" s="132" t="b">
        <v>1</v>
      </c>
      <c r="D1006" s="162" t="s">
        <v>4599</v>
      </c>
      <c r="E1006" s="67" t="s">
        <v>350</v>
      </c>
      <c r="F1006" s="200" t="s">
        <v>4398</v>
      </c>
      <c r="G1006" s="162" t="s">
        <v>4600</v>
      </c>
      <c r="H1006" s="162" t="s">
        <v>4601</v>
      </c>
      <c r="I1006" s="7"/>
      <c r="J1006" s="7"/>
      <c r="K1006" s="7" t="s">
        <v>19</v>
      </c>
      <c r="L1006" s="7" t="s">
        <v>19</v>
      </c>
      <c r="M1006" s="7" t="s">
        <v>799</v>
      </c>
      <c r="N1006" s="7" t="str">
        <f t="shared" si="5"/>
        <v>FALSE</v>
      </c>
      <c r="O1006" s="162" t="s">
        <v>3291</v>
      </c>
      <c r="P1006" s="162" t="s">
        <v>3292</v>
      </c>
      <c r="Q1006" s="162" t="s">
        <v>3293</v>
      </c>
      <c r="R1006" s="162" t="s">
        <v>559</v>
      </c>
      <c r="S1006" s="162" t="s">
        <v>1588</v>
      </c>
      <c r="T1006" s="198">
        <v>41.74046627</v>
      </c>
      <c r="U1006" s="199">
        <v>-83.29939226</v>
      </c>
      <c r="V1006" s="191" t="s">
        <v>4490</v>
      </c>
      <c r="W1006" s="192" t="s">
        <v>19</v>
      </c>
      <c r="X1006" s="192" t="s">
        <v>805</v>
      </c>
      <c r="Y1006" s="192" t="s">
        <v>19</v>
      </c>
      <c r="Z1006" s="192" t="s">
        <v>879</v>
      </c>
      <c r="AA1006" s="192" t="s">
        <v>880</v>
      </c>
      <c r="AB1006" s="193">
        <v>4.5</v>
      </c>
      <c r="AC1006" s="192" t="s">
        <v>16</v>
      </c>
      <c r="AD1006" s="193"/>
      <c r="AE1006" s="193">
        <v>5.0</v>
      </c>
      <c r="AF1006" s="193">
        <v>0.22</v>
      </c>
      <c r="AG1006" s="192" t="s">
        <v>19</v>
      </c>
      <c r="AH1006" s="193">
        <v>24.56</v>
      </c>
      <c r="AI1006" s="192" t="s">
        <v>19</v>
      </c>
      <c r="AJ1006" s="192" t="s">
        <v>19</v>
      </c>
      <c r="AK1006" s="192"/>
      <c r="AL1006" s="192" t="s">
        <v>19</v>
      </c>
      <c r="AM1006" s="162" t="s">
        <v>19</v>
      </c>
      <c r="AN1006" s="162" t="s">
        <v>19</v>
      </c>
      <c r="AO1006" s="154">
        <v>7.57</v>
      </c>
      <c r="AP1006" s="162" t="s">
        <v>19</v>
      </c>
      <c r="AQ1006" s="162" t="s">
        <v>19</v>
      </c>
      <c r="AR1006" s="162" t="s">
        <v>19</v>
      </c>
      <c r="AS1006" s="162" t="s">
        <v>19</v>
      </c>
      <c r="AT1006" s="162" t="s">
        <v>19</v>
      </c>
      <c r="AU1006" s="162" t="s">
        <v>19</v>
      </c>
      <c r="AV1006" s="162" t="s">
        <v>19</v>
      </c>
      <c r="AW1006" s="162" t="s">
        <v>19</v>
      </c>
      <c r="AX1006" s="154">
        <v>2.96</v>
      </c>
      <c r="AY1006" s="162" t="s">
        <v>19</v>
      </c>
      <c r="AZ1006" s="162" t="s">
        <v>19</v>
      </c>
      <c r="BA1006" s="162" t="s">
        <v>19</v>
      </c>
      <c r="BB1006" s="162" t="s">
        <v>19</v>
      </c>
      <c r="BC1006" s="162" t="s">
        <v>19</v>
      </c>
      <c r="BD1006" s="192"/>
      <c r="BE1006" s="192" t="s">
        <v>19</v>
      </c>
      <c r="BF1006" s="192" t="s">
        <v>19</v>
      </c>
      <c r="BG1006" s="192" t="s">
        <v>19</v>
      </c>
      <c r="BH1006" s="192" t="s">
        <v>19</v>
      </c>
      <c r="BI1006" s="192" t="s">
        <v>19</v>
      </c>
      <c r="BJ1006" s="192"/>
      <c r="BK1006" s="192" t="s">
        <v>19</v>
      </c>
      <c r="BL1006" s="192" t="s">
        <v>19</v>
      </c>
      <c r="BM1006" s="192" t="s">
        <v>19</v>
      </c>
      <c r="BN1006" s="192" t="s">
        <v>19</v>
      </c>
      <c r="BO1006" s="192" t="s">
        <v>19</v>
      </c>
      <c r="BP1006" s="194"/>
      <c r="BQ1006" s="192" t="s">
        <v>19</v>
      </c>
      <c r="BR1006" s="192" t="s">
        <v>19</v>
      </c>
      <c r="BS1006" s="192" t="s">
        <v>3276</v>
      </c>
      <c r="BT1006" s="192" t="s">
        <v>19</v>
      </c>
      <c r="BU1006" s="195" t="b">
        <v>0</v>
      </c>
      <c r="BV1006" s="195" t="b">
        <v>0</v>
      </c>
      <c r="BW1006" s="195" t="b">
        <v>0</v>
      </c>
      <c r="BX1006" s="193">
        <v>96.0</v>
      </c>
      <c r="BY1006" s="197">
        <v>0.002777777777777778</v>
      </c>
      <c r="BZ1006" s="192" t="s">
        <v>19</v>
      </c>
      <c r="CA1006" s="192" t="s">
        <v>19</v>
      </c>
      <c r="CB1006" s="192" t="s">
        <v>19</v>
      </c>
      <c r="CJ1006" s="192"/>
      <c r="CK1006" s="192"/>
      <c r="CL1006" s="193">
        <v>0.29</v>
      </c>
      <c r="CM1006" s="192"/>
      <c r="CN1006" s="192"/>
      <c r="CO1006" s="192"/>
      <c r="CP1006" s="192"/>
      <c r="CQ1006" s="192"/>
      <c r="CR1006" s="192"/>
      <c r="CS1006" s="192"/>
      <c r="CT1006" s="192" t="s">
        <v>4602</v>
      </c>
    </row>
    <row r="1007">
      <c r="A1007" s="7" t="s">
        <v>4603</v>
      </c>
      <c r="B1007" s="132" t="b">
        <v>1</v>
      </c>
      <c r="D1007" s="162" t="s">
        <v>4604</v>
      </c>
      <c r="E1007" s="67" t="s">
        <v>350</v>
      </c>
      <c r="F1007" s="200" t="s">
        <v>4398</v>
      </c>
      <c r="G1007" s="162" t="s">
        <v>4605</v>
      </c>
      <c r="H1007" s="162" t="s">
        <v>4606</v>
      </c>
      <c r="I1007" s="7"/>
      <c r="J1007" s="7"/>
      <c r="K1007" s="7" t="s">
        <v>19</v>
      </c>
      <c r="L1007" s="7" t="s">
        <v>19</v>
      </c>
      <c r="M1007" s="7" t="s">
        <v>799</v>
      </c>
      <c r="N1007" s="7" t="str">
        <f t="shared" si="5"/>
        <v>FALSE</v>
      </c>
      <c r="O1007" s="162" t="s">
        <v>3291</v>
      </c>
      <c r="P1007" s="162" t="s">
        <v>3292</v>
      </c>
      <c r="Q1007" s="162" t="s">
        <v>3293</v>
      </c>
      <c r="R1007" s="162" t="s">
        <v>559</v>
      </c>
      <c r="S1007" s="162" t="s">
        <v>1588</v>
      </c>
      <c r="T1007" s="198">
        <v>41.74046627</v>
      </c>
      <c r="U1007" s="199">
        <v>-83.29939226</v>
      </c>
      <c r="V1007" s="191" t="s">
        <v>4490</v>
      </c>
      <c r="W1007" s="192" t="s">
        <v>19</v>
      </c>
      <c r="X1007" s="192" t="s">
        <v>805</v>
      </c>
      <c r="Y1007" s="192" t="s">
        <v>19</v>
      </c>
      <c r="Z1007" s="192" t="s">
        <v>879</v>
      </c>
      <c r="AA1007" s="192" t="s">
        <v>880</v>
      </c>
      <c r="AB1007" s="193">
        <v>4.5</v>
      </c>
      <c r="AC1007" s="192" t="s">
        <v>16</v>
      </c>
      <c r="AD1007" s="193"/>
      <c r="AE1007" s="192" t="s">
        <v>16</v>
      </c>
      <c r="AF1007" s="193">
        <v>5.0</v>
      </c>
      <c r="AG1007" s="192" t="s">
        <v>19</v>
      </c>
      <c r="AH1007" s="193">
        <v>24.56</v>
      </c>
      <c r="AI1007" s="192" t="s">
        <v>19</v>
      </c>
      <c r="AJ1007" s="192" t="s">
        <v>19</v>
      </c>
      <c r="AK1007" s="192"/>
      <c r="AL1007" s="192" t="s">
        <v>19</v>
      </c>
      <c r="AM1007" s="162" t="s">
        <v>19</v>
      </c>
      <c r="AN1007" s="162" t="s">
        <v>19</v>
      </c>
      <c r="AO1007" s="154">
        <v>7.57</v>
      </c>
      <c r="AP1007" s="162" t="s">
        <v>19</v>
      </c>
      <c r="AQ1007" s="162" t="s">
        <v>19</v>
      </c>
      <c r="AR1007" s="162" t="s">
        <v>19</v>
      </c>
      <c r="AS1007" s="162" t="s">
        <v>19</v>
      </c>
      <c r="AT1007" s="162" t="s">
        <v>19</v>
      </c>
      <c r="AU1007" s="162" t="s">
        <v>19</v>
      </c>
      <c r="AV1007" s="162" t="s">
        <v>19</v>
      </c>
      <c r="AW1007" s="162" t="s">
        <v>19</v>
      </c>
      <c r="AX1007" s="154">
        <v>2.96</v>
      </c>
      <c r="AY1007" s="162" t="s">
        <v>19</v>
      </c>
      <c r="AZ1007" s="162" t="s">
        <v>19</v>
      </c>
      <c r="BA1007" s="162" t="s">
        <v>19</v>
      </c>
      <c r="BB1007" s="162" t="s">
        <v>19</v>
      </c>
      <c r="BC1007" s="162" t="s">
        <v>19</v>
      </c>
      <c r="BD1007" s="192"/>
      <c r="BE1007" s="192" t="s">
        <v>19</v>
      </c>
      <c r="BF1007" s="192" t="s">
        <v>19</v>
      </c>
      <c r="BG1007" s="192" t="s">
        <v>19</v>
      </c>
      <c r="BH1007" s="192" t="s">
        <v>19</v>
      </c>
      <c r="BI1007" s="192" t="s">
        <v>19</v>
      </c>
      <c r="BJ1007" s="192"/>
      <c r="BK1007" s="192" t="s">
        <v>19</v>
      </c>
      <c r="BL1007" s="192" t="s">
        <v>19</v>
      </c>
      <c r="BM1007" s="192" t="s">
        <v>19</v>
      </c>
      <c r="BN1007" s="192" t="s">
        <v>19</v>
      </c>
      <c r="BO1007" s="192" t="s">
        <v>19</v>
      </c>
      <c r="BP1007" s="194"/>
      <c r="BQ1007" s="192" t="s">
        <v>19</v>
      </c>
      <c r="BR1007" s="192" t="s">
        <v>19</v>
      </c>
      <c r="BS1007" s="192" t="s">
        <v>3276</v>
      </c>
      <c r="BT1007" s="192" t="s">
        <v>19</v>
      </c>
      <c r="BU1007" s="195" t="b">
        <v>0</v>
      </c>
      <c r="BV1007" s="195" t="b">
        <v>0</v>
      </c>
      <c r="BW1007" s="195" t="b">
        <v>0</v>
      </c>
      <c r="BX1007" s="193">
        <v>96.0</v>
      </c>
      <c r="BY1007" s="197">
        <v>0.002777777777777778</v>
      </c>
      <c r="BZ1007" s="193">
        <v>1555826.0</v>
      </c>
      <c r="CA1007" s="193">
        <v>29695.0</v>
      </c>
      <c r="CB1007" s="192" t="s">
        <v>22</v>
      </c>
      <c r="CJ1007" s="192"/>
      <c r="CK1007" s="192"/>
      <c r="CL1007" s="193">
        <v>0.29</v>
      </c>
      <c r="CM1007" s="192"/>
      <c r="CN1007" s="192"/>
      <c r="CO1007" s="192"/>
      <c r="CP1007" s="192"/>
      <c r="CQ1007" s="192"/>
      <c r="CR1007" s="192"/>
      <c r="CS1007" s="192"/>
      <c r="CT1007" s="192" t="s">
        <v>4602</v>
      </c>
    </row>
    <row r="1008">
      <c r="A1008" s="7" t="s">
        <v>4607</v>
      </c>
      <c r="B1008" s="132" t="b">
        <v>1</v>
      </c>
      <c r="D1008" s="162" t="s">
        <v>4608</v>
      </c>
      <c r="E1008" s="67" t="s">
        <v>350</v>
      </c>
      <c r="F1008" s="200" t="s">
        <v>4398</v>
      </c>
      <c r="G1008" s="162" t="s">
        <v>4609</v>
      </c>
      <c r="H1008" s="162" t="s">
        <v>4610</v>
      </c>
      <c r="I1008" s="7"/>
      <c r="J1008" s="7"/>
      <c r="K1008" s="7" t="s">
        <v>19</v>
      </c>
      <c r="L1008" s="7" t="s">
        <v>19</v>
      </c>
      <c r="M1008" s="7" t="s">
        <v>799</v>
      </c>
      <c r="N1008" s="7" t="str">
        <f t="shared" si="5"/>
        <v>FALSE</v>
      </c>
      <c r="O1008" s="162" t="s">
        <v>3291</v>
      </c>
      <c r="P1008" s="162" t="s">
        <v>3292</v>
      </c>
      <c r="Q1008" s="162" t="s">
        <v>3293</v>
      </c>
      <c r="R1008" s="162" t="s">
        <v>559</v>
      </c>
      <c r="S1008" s="162" t="s">
        <v>1588</v>
      </c>
      <c r="T1008" s="198">
        <v>41.73601369</v>
      </c>
      <c r="U1008" s="199">
        <v>-83.30358822</v>
      </c>
      <c r="V1008" s="191" t="s">
        <v>4540</v>
      </c>
      <c r="W1008" s="192" t="s">
        <v>19</v>
      </c>
      <c r="X1008" s="192" t="s">
        <v>805</v>
      </c>
      <c r="Y1008" s="192" t="s">
        <v>19</v>
      </c>
      <c r="Z1008" s="192" t="s">
        <v>879</v>
      </c>
      <c r="AA1008" s="192" t="s">
        <v>880</v>
      </c>
      <c r="AB1008" s="193">
        <v>3.11</v>
      </c>
      <c r="AC1008" s="192" t="s">
        <v>16</v>
      </c>
      <c r="AD1008" s="193"/>
      <c r="AE1008" s="193">
        <v>5.0</v>
      </c>
      <c r="AF1008" s="193">
        <v>0.22</v>
      </c>
      <c r="AG1008" s="192" t="s">
        <v>19</v>
      </c>
      <c r="AH1008" s="193">
        <v>24.46</v>
      </c>
      <c r="AI1008" s="192" t="s">
        <v>19</v>
      </c>
      <c r="AJ1008" s="192" t="s">
        <v>19</v>
      </c>
      <c r="AK1008" s="192"/>
      <c r="AL1008" s="192" t="s">
        <v>19</v>
      </c>
      <c r="AM1008" s="162" t="s">
        <v>19</v>
      </c>
      <c r="AN1008" s="162" t="s">
        <v>19</v>
      </c>
      <c r="AO1008" s="154">
        <v>7.87</v>
      </c>
      <c r="AP1008" s="162" t="s">
        <v>19</v>
      </c>
      <c r="AQ1008" s="162" t="s">
        <v>19</v>
      </c>
      <c r="AR1008" s="162" t="s">
        <v>19</v>
      </c>
      <c r="AS1008" s="162" t="s">
        <v>19</v>
      </c>
      <c r="AT1008" s="162" t="s">
        <v>19</v>
      </c>
      <c r="AU1008" s="162" t="s">
        <v>19</v>
      </c>
      <c r="AV1008" s="162" t="s">
        <v>19</v>
      </c>
      <c r="AW1008" s="162" t="s">
        <v>19</v>
      </c>
      <c r="AX1008" s="154">
        <v>2.39</v>
      </c>
      <c r="AY1008" s="162" t="s">
        <v>19</v>
      </c>
      <c r="AZ1008" s="162" t="s">
        <v>19</v>
      </c>
      <c r="BA1008" s="162" t="s">
        <v>19</v>
      </c>
      <c r="BB1008" s="162" t="s">
        <v>19</v>
      </c>
      <c r="BC1008" s="162" t="s">
        <v>19</v>
      </c>
      <c r="BD1008" s="192"/>
      <c r="BE1008" s="192" t="s">
        <v>19</v>
      </c>
      <c r="BF1008" s="192" t="s">
        <v>19</v>
      </c>
      <c r="BG1008" s="192" t="s">
        <v>19</v>
      </c>
      <c r="BH1008" s="192" t="s">
        <v>19</v>
      </c>
      <c r="BI1008" s="192" t="s">
        <v>19</v>
      </c>
      <c r="BJ1008" s="192"/>
      <c r="BK1008" s="192" t="s">
        <v>19</v>
      </c>
      <c r="BL1008" s="192" t="s">
        <v>19</v>
      </c>
      <c r="BM1008" s="192" t="s">
        <v>19</v>
      </c>
      <c r="BN1008" s="192" t="s">
        <v>19</v>
      </c>
      <c r="BO1008" s="192" t="s">
        <v>19</v>
      </c>
      <c r="BP1008" s="194"/>
      <c r="BQ1008" s="192" t="s">
        <v>19</v>
      </c>
      <c r="BR1008" s="192" t="s">
        <v>19</v>
      </c>
      <c r="BS1008" s="192" t="s">
        <v>3276</v>
      </c>
      <c r="BT1008" s="192" t="s">
        <v>19</v>
      </c>
      <c r="BU1008" s="195" t="b">
        <v>0</v>
      </c>
      <c r="BV1008" s="195" t="b">
        <v>0</v>
      </c>
      <c r="BW1008" s="195" t="b">
        <v>0</v>
      </c>
      <c r="BX1008" s="193">
        <v>104.0</v>
      </c>
      <c r="BY1008" s="197">
        <v>0.002777777777777778</v>
      </c>
      <c r="BZ1008" s="192" t="s">
        <v>19</v>
      </c>
      <c r="CA1008" s="192" t="s">
        <v>19</v>
      </c>
      <c r="CB1008" s="192" t="s">
        <v>19</v>
      </c>
      <c r="CJ1008" s="192"/>
      <c r="CK1008" s="192"/>
      <c r="CL1008" s="193">
        <v>6.12</v>
      </c>
      <c r="CM1008" s="192"/>
      <c r="CN1008" s="192"/>
      <c r="CO1008" s="192"/>
      <c r="CP1008" s="192"/>
      <c r="CQ1008" s="192"/>
      <c r="CR1008" s="192"/>
      <c r="CS1008" s="192"/>
      <c r="CT1008" s="192" t="s">
        <v>4602</v>
      </c>
    </row>
    <row r="1009">
      <c r="A1009" s="7" t="s">
        <v>4611</v>
      </c>
      <c r="B1009" s="132" t="b">
        <v>1</v>
      </c>
      <c r="D1009" s="162" t="s">
        <v>4612</v>
      </c>
      <c r="E1009" s="67" t="s">
        <v>350</v>
      </c>
      <c r="F1009" s="200" t="s">
        <v>4398</v>
      </c>
      <c r="G1009" s="162" t="s">
        <v>4613</v>
      </c>
      <c r="H1009" s="162" t="s">
        <v>4614</v>
      </c>
      <c r="I1009" s="7"/>
      <c r="J1009" s="7"/>
      <c r="K1009" s="7" t="s">
        <v>19</v>
      </c>
      <c r="L1009" s="7" t="s">
        <v>19</v>
      </c>
      <c r="M1009" s="7" t="s">
        <v>799</v>
      </c>
      <c r="N1009" s="7" t="str">
        <f t="shared" si="5"/>
        <v>FALSE</v>
      </c>
      <c r="O1009" s="162" t="s">
        <v>3291</v>
      </c>
      <c r="P1009" s="162" t="s">
        <v>3292</v>
      </c>
      <c r="Q1009" s="162" t="s">
        <v>3293</v>
      </c>
      <c r="R1009" s="162" t="s">
        <v>559</v>
      </c>
      <c r="S1009" s="162" t="s">
        <v>1588</v>
      </c>
      <c r="T1009" s="198">
        <v>41.73601369</v>
      </c>
      <c r="U1009" s="199">
        <v>-83.30358822</v>
      </c>
      <c r="V1009" s="191" t="s">
        <v>4540</v>
      </c>
      <c r="W1009" s="192" t="s">
        <v>19</v>
      </c>
      <c r="X1009" s="192" t="s">
        <v>805</v>
      </c>
      <c r="Y1009" s="192" t="s">
        <v>19</v>
      </c>
      <c r="Z1009" s="192" t="s">
        <v>879</v>
      </c>
      <c r="AA1009" s="192" t="s">
        <v>880</v>
      </c>
      <c r="AB1009" s="193">
        <v>3.11</v>
      </c>
      <c r="AC1009" s="192" t="s">
        <v>16</v>
      </c>
      <c r="AD1009" s="193"/>
      <c r="AE1009" s="192" t="s">
        <v>16</v>
      </c>
      <c r="AF1009" s="193">
        <v>5.0</v>
      </c>
      <c r="AG1009" s="192" t="s">
        <v>19</v>
      </c>
      <c r="AH1009" s="193">
        <v>24.46</v>
      </c>
      <c r="AI1009" s="192" t="s">
        <v>19</v>
      </c>
      <c r="AJ1009" s="192" t="s">
        <v>19</v>
      </c>
      <c r="AK1009" s="192"/>
      <c r="AL1009" s="192" t="s">
        <v>19</v>
      </c>
      <c r="AM1009" s="162" t="s">
        <v>19</v>
      </c>
      <c r="AN1009" s="162" t="s">
        <v>19</v>
      </c>
      <c r="AO1009" s="154">
        <v>7.87</v>
      </c>
      <c r="AP1009" s="162" t="s">
        <v>19</v>
      </c>
      <c r="AQ1009" s="162" t="s">
        <v>19</v>
      </c>
      <c r="AR1009" s="162" t="s">
        <v>19</v>
      </c>
      <c r="AS1009" s="162" t="s">
        <v>19</v>
      </c>
      <c r="AT1009" s="162" t="s">
        <v>19</v>
      </c>
      <c r="AU1009" s="162" t="s">
        <v>19</v>
      </c>
      <c r="AV1009" s="162" t="s">
        <v>19</v>
      </c>
      <c r="AW1009" s="162" t="s">
        <v>19</v>
      </c>
      <c r="AX1009" s="154">
        <v>2.39</v>
      </c>
      <c r="AY1009" s="162" t="s">
        <v>19</v>
      </c>
      <c r="AZ1009" s="162" t="s">
        <v>19</v>
      </c>
      <c r="BA1009" s="162" t="s">
        <v>19</v>
      </c>
      <c r="BB1009" s="162" t="s">
        <v>19</v>
      </c>
      <c r="BC1009" s="162" t="s">
        <v>19</v>
      </c>
      <c r="BD1009" s="192"/>
      <c r="BE1009" s="192" t="s">
        <v>19</v>
      </c>
      <c r="BF1009" s="192" t="s">
        <v>19</v>
      </c>
      <c r="BG1009" s="192" t="s">
        <v>19</v>
      </c>
      <c r="BH1009" s="192" t="s">
        <v>19</v>
      </c>
      <c r="BI1009" s="192" t="s">
        <v>19</v>
      </c>
      <c r="BJ1009" s="192"/>
      <c r="BK1009" s="192" t="s">
        <v>19</v>
      </c>
      <c r="BL1009" s="192" t="s">
        <v>19</v>
      </c>
      <c r="BM1009" s="192" t="s">
        <v>19</v>
      </c>
      <c r="BN1009" s="192" t="s">
        <v>19</v>
      </c>
      <c r="BO1009" s="192" t="s">
        <v>19</v>
      </c>
      <c r="BP1009" s="194"/>
      <c r="BQ1009" s="192" t="s">
        <v>19</v>
      </c>
      <c r="BR1009" s="192" t="s">
        <v>19</v>
      </c>
      <c r="BS1009" s="192" t="s">
        <v>3276</v>
      </c>
      <c r="BT1009" s="192" t="s">
        <v>19</v>
      </c>
      <c r="BU1009" s="195" t="b">
        <v>0</v>
      </c>
      <c r="BV1009" s="195" t="b">
        <v>0</v>
      </c>
      <c r="BW1009" s="195" t="b">
        <v>0</v>
      </c>
      <c r="BX1009" s="193">
        <v>104.0</v>
      </c>
      <c r="BY1009" s="197">
        <v>0.002777777777777778</v>
      </c>
      <c r="BZ1009" s="193">
        <v>326825.0</v>
      </c>
      <c r="CA1009" s="193">
        <v>3506.0</v>
      </c>
      <c r="CB1009" s="192" t="s">
        <v>22</v>
      </c>
      <c r="CJ1009" s="192"/>
      <c r="CK1009" s="192"/>
      <c r="CL1009" s="193">
        <v>6.12</v>
      </c>
      <c r="CM1009" s="192"/>
      <c r="CN1009" s="192"/>
      <c r="CO1009" s="192"/>
      <c r="CP1009" s="192"/>
      <c r="CQ1009" s="192"/>
      <c r="CR1009" s="192"/>
      <c r="CS1009" s="192"/>
      <c r="CT1009" s="192" t="s">
        <v>4602</v>
      </c>
    </row>
    <row r="1010">
      <c r="A1010" s="7" t="s">
        <v>4615</v>
      </c>
      <c r="B1010" s="132" t="b">
        <v>1</v>
      </c>
      <c r="D1010" s="162" t="s">
        <v>4616</v>
      </c>
      <c r="E1010" s="67" t="s">
        <v>350</v>
      </c>
      <c r="F1010" s="200" t="s">
        <v>4398</v>
      </c>
      <c r="G1010" s="162" t="s">
        <v>4617</v>
      </c>
      <c r="H1010" s="162" t="s">
        <v>4618</v>
      </c>
      <c r="I1010" s="7"/>
      <c r="J1010" s="7"/>
      <c r="K1010" s="7" t="s">
        <v>19</v>
      </c>
      <c r="L1010" s="7" t="s">
        <v>19</v>
      </c>
      <c r="M1010" s="7" t="s">
        <v>799</v>
      </c>
      <c r="N1010" s="7" t="str">
        <f t="shared" si="5"/>
        <v>FALSE</v>
      </c>
      <c r="O1010" s="162" t="s">
        <v>3291</v>
      </c>
      <c r="P1010" s="162" t="s">
        <v>3292</v>
      </c>
      <c r="Q1010" s="162" t="s">
        <v>3293</v>
      </c>
      <c r="R1010" s="162" t="s">
        <v>559</v>
      </c>
      <c r="S1010" s="162" t="s">
        <v>1588</v>
      </c>
      <c r="T1010" s="198">
        <v>41.74057002</v>
      </c>
      <c r="U1010" s="199">
        <v>-83.30542931</v>
      </c>
      <c r="V1010" s="191" t="s">
        <v>4619</v>
      </c>
      <c r="W1010" s="192" t="s">
        <v>19</v>
      </c>
      <c r="X1010" s="192" t="s">
        <v>805</v>
      </c>
      <c r="Y1010" s="192" t="s">
        <v>19</v>
      </c>
      <c r="Z1010" s="192" t="s">
        <v>879</v>
      </c>
      <c r="AA1010" s="192" t="s">
        <v>880</v>
      </c>
      <c r="AB1010" s="193">
        <v>0.16</v>
      </c>
      <c r="AC1010" s="192" t="s">
        <v>16</v>
      </c>
      <c r="AD1010" s="193"/>
      <c r="AE1010" s="193">
        <v>5.0</v>
      </c>
      <c r="AF1010" s="193">
        <v>0.22</v>
      </c>
      <c r="AG1010" s="192" t="s">
        <v>19</v>
      </c>
      <c r="AH1010" s="193">
        <v>24.57</v>
      </c>
      <c r="AI1010" s="192" t="s">
        <v>19</v>
      </c>
      <c r="AJ1010" s="192" t="s">
        <v>19</v>
      </c>
      <c r="AK1010" s="192"/>
      <c r="AL1010" s="192" t="s">
        <v>19</v>
      </c>
      <c r="AM1010" s="162" t="s">
        <v>19</v>
      </c>
      <c r="AN1010" s="162" t="s">
        <v>19</v>
      </c>
      <c r="AO1010" s="154">
        <v>7.43</v>
      </c>
      <c r="AP1010" s="162" t="s">
        <v>19</v>
      </c>
      <c r="AQ1010" s="162" t="s">
        <v>19</v>
      </c>
      <c r="AR1010" s="162" t="s">
        <v>19</v>
      </c>
      <c r="AS1010" s="162" t="s">
        <v>19</v>
      </c>
      <c r="AT1010" s="162" t="s">
        <v>19</v>
      </c>
      <c r="AU1010" s="162" t="s">
        <v>19</v>
      </c>
      <c r="AV1010" s="162" t="s">
        <v>19</v>
      </c>
      <c r="AW1010" s="162" t="s">
        <v>19</v>
      </c>
      <c r="AX1010" s="154">
        <v>2.66</v>
      </c>
      <c r="AY1010" s="162" t="s">
        <v>19</v>
      </c>
      <c r="AZ1010" s="162" t="s">
        <v>19</v>
      </c>
      <c r="BA1010" s="162" t="s">
        <v>19</v>
      </c>
      <c r="BB1010" s="162" t="s">
        <v>19</v>
      </c>
      <c r="BC1010" s="162" t="s">
        <v>19</v>
      </c>
      <c r="BD1010" s="192"/>
      <c r="BE1010" s="192" t="s">
        <v>19</v>
      </c>
      <c r="BF1010" s="192" t="s">
        <v>19</v>
      </c>
      <c r="BG1010" s="192" t="s">
        <v>19</v>
      </c>
      <c r="BH1010" s="192" t="s">
        <v>19</v>
      </c>
      <c r="BI1010" s="192" t="s">
        <v>19</v>
      </c>
      <c r="BJ1010" s="192"/>
      <c r="BK1010" s="192" t="s">
        <v>19</v>
      </c>
      <c r="BL1010" s="192" t="s">
        <v>19</v>
      </c>
      <c r="BM1010" s="192" t="s">
        <v>19</v>
      </c>
      <c r="BN1010" s="192" t="s">
        <v>19</v>
      </c>
      <c r="BO1010" s="192" t="s">
        <v>19</v>
      </c>
      <c r="BP1010" s="194"/>
      <c r="BQ1010" s="192" t="s">
        <v>19</v>
      </c>
      <c r="BR1010" s="192" t="s">
        <v>19</v>
      </c>
      <c r="BS1010" s="192" t="s">
        <v>3276</v>
      </c>
      <c r="BT1010" s="192" t="s">
        <v>19</v>
      </c>
      <c r="BU1010" s="195" t="b">
        <v>0</v>
      </c>
      <c r="BV1010" s="195" t="b">
        <v>0</v>
      </c>
      <c r="BW1010" s="195" t="b">
        <v>0</v>
      </c>
      <c r="BX1010" s="193">
        <v>98.0</v>
      </c>
      <c r="BY1010" s="197">
        <v>0.004166666666666667</v>
      </c>
      <c r="BZ1010" s="192" t="s">
        <v>19</v>
      </c>
      <c r="CA1010" s="192" t="s">
        <v>19</v>
      </c>
      <c r="CB1010" s="192" t="s">
        <v>19</v>
      </c>
      <c r="CJ1010" s="192"/>
      <c r="CK1010" s="192"/>
      <c r="CL1010" s="193">
        <v>702.05</v>
      </c>
      <c r="CM1010" s="192"/>
      <c r="CN1010" s="192"/>
      <c r="CO1010" s="192"/>
      <c r="CP1010" s="192"/>
      <c r="CQ1010" s="192"/>
      <c r="CR1010" s="192"/>
      <c r="CS1010" s="192"/>
      <c r="CT1010" s="192" t="s">
        <v>4602</v>
      </c>
    </row>
    <row r="1011">
      <c r="A1011" s="7" t="s">
        <v>4620</v>
      </c>
      <c r="B1011" s="132" t="b">
        <v>1</v>
      </c>
      <c r="D1011" s="162" t="s">
        <v>4621</v>
      </c>
      <c r="E1011" s="67" t="s">
        <v>350</v>
      </c>
      <c r="F1011" s="200" t="s">
        <v>4398</v>
      </c>
      <c r="G1011" s="162" t="s">
        <v>4622</v>
      </c>
      <c r="H1011" s="162" t="s">
        <v>4623</v>
      </c>
      <c r="I1011" s="7"/>
      <c r="J1011" s="7"/>
      <c r="K1011" s="7" t="s">
        <v>19</v>
      </c>
      <c r="L1011" s="7" t="s">
        <v>19</v>
      </c>
      <c r="M1011" s="7" t="s">
        <v>799</v>
      </c>
      <c r="N1011" s="7" t="str">
        <f t="shared" si="5"/>
        <v>FALSE</v>
      </c>
      <c r="O1011" s="162" t="s">
        <v>3291</v>
      </c>
      <c r="P1011" s="162" t="s">
        <v>3292</v>
      </c>
      <c r="Q1011" s="162" t="s">
        <v>3293</v>
      </c>
      <c r="R1011" s="162" t="s">
        <v>559</v>
      </c>
      <c r="S1011" s="162" t="s">
        <v>1588</v>
      </c>
      <c r="T1011" s="198">
        <v>41.74057002</v>
      </c>
      <c r="U1011" s="199">
        <v>-83.30542931</v>
      </c>
      <c r="V1011" s="191" t="s">
        <v>4619</v>
      </c>
      <c r="W1011" s="192" t="s">
        <v>19</v>
      </c>
      <c r="X1011" s="192" t="s">
        <v>805</v>
      </c>
      <c r="Y1011" s="192" t="s">
        <v>19</v>
      </c>
      <c r="Z1011" s="192" t="s">
        <v>879</v>
      </c>
      <c r="AA1011" s="192" t="s">
        <v>880</v>
      </c>
      <c r="AB1011" s="193">
        <v>0.16</v>
      </c>
      <c r="AC1011" s="192" t="s">
        <v>16</v>
      </c>
      <c r="AD1011" s="193"/>
      <c r="AE1011" s="192" t="s">
        <v>16</v>
      </c>
      <c r="AF1011" s="193">
        <v>5.0</v>
      </c>
      <c r="AG1011" s="192" t="s">
        <v>19</v>
      </c>
      <c r="AH1011" s="193">
        <v>24.57</v>
      </c>
      <c r="AI1011" s="192" t="s">
        <v>19</v>
      </c>
      <c r="AJ1011" s="192" t="s">
        <v>19</v>
      </c>
      <c r="AK1011" s="192"/>
      <c r="AL1011" s="192" t="s">
        <v>19</v>
      </c>
      <c r="AM1011" s="162" t="s">
        <v>19</v>
      </c>
      <c r="AN1011" s="162" t="s">
        <v>19</v>
      </c>
      <c r="AO1011" s="154">
        <v>7.43</v>
      </c>
      <c r="AP1011" s="162" t="s">
        <v>19</v>
      </c>
      <c r="AQ1011" s="162" t="s">
        <v>19</v>
      </c>
      <c r="AR1011" s="162" t="s">
        <v>19</v>
      </c>
      <c r="AS1011" s="162" t="s">
        <v>19</v>
      </c>
      <c r="AT1011" s="162" t="s">
        <v>19</v>
      </c>
      <c r="AU1011" s="162" t="s">
        <v>19</v>
      </c>
      <c r="AV1011" s="162" t="s">
        <v>19</v>
      </c>
      <c r="AW1011" s="162" t="s">
        <v>19</v>
      </c>
      <c r="AX1011" s="154">
        <v>2.66</v>
      </c>
      <c r="AY1011" s="162" t="s">
        <v>19</v>
      </c>
      <c r="AZ1011" s="162" t="s">
        <v>19</v>
      </c>
      <c r="BA1011" s="162" t="s">
        <v>19</v>
      </c>
      <c r="BB1011" s="162" t="s">
        <v>19</v>
      </c>
      <c r="BC1011" s="162" t="s">
        <v>19</v>
      </c>
      <c r="BD1011" s="192"/>
      <c r="BE1011" s="192" t="s">
        <v>19</v>
      </c>
      <c r="BF1011" s="192" t="s">
        <v>19</v>
      </c>
      <c r="BG1011" s="192" t="s">
        <v>19</v>
      </c>
      <c r="BH1011" s="192" t="s">
        <v>19</v>
      </c>
      <c r="BI1011" s="192" t="s">
        <v>19</v>
      </c>
      <c r="BJ1011" s="192"/>
      <c r="BK1011" s="192" t="s">
        <v>19</v>
      </c>
      <c r="BL1011" s="192" t="s">
        <v>19</v>
      </c>
      <c r="BM1011" s="192" t="s">
        <v>19</v>
      </c>
      <c r="BN1011" s="192" t="s">
        <v>19</v>
      </c>
      <c r="BO1011" s="192" t="s">
        <v>19</v>
      </c>
      <c r="BP1011" s="194"/>
      <c r="BQ1011" s="192" t="s">
        <v>19</v>
      </c>
      <c r="BR1011" s="192" t="s">
        <v>19</v>
      </c>
      <c r="BS1011" s="192" t="s">
        <v>3276</v>
      </c>
      <c r="BT1011" s="192" t="s">
        <v>19</v>
      </c>
      <c r="BU1011" s="195" t="b">
        <v>0</v>
      </c>
      <c r="BV1011" s="195" t="b">
        <v>0</v>
      </c>
      <c r="BW1011" s="195" t="b">
        <v>0</v>
      </c>
      <c r="BX1011" s="193">
        <v>98.0</v>
      </c>
      <c r="BY1011" s="197">
        <v>0.004166666666666667</v>
      </c>
      <c r="BZ1011" s="193">
        <v>259756.0</v>
      </c>
      <c r="CA1011" s="193">
        <v>2432.0</v>
      </c>
      <c r="CB1011" s="192" t="s">
        <v>22</v>
      </c>
      <c r="CJ1011" s="192"/>
      <c r="CK1011" s="192"/>
      <c r="CL1011" s="193">
        <v>702.05</v>
      </c>
      <c r="CM1011" s="192"/>
      <c r="CN1011" s="192"/>
      <c r="CO1011" s="192"/>
      <c r="CP1011" s="192"/>
      <c r="CQ1011" s="192"/>
      <c r="CR1011" s="192"/>
      <c r="CS1011" s="192"/>
      <c r="CT1011" s="192" t="s">
        <v>4602</v>
      </c>
    </row>
    <row r="1012">
      <c r="A1012" s="7" t="s">
        <v>4624</v>
      </c>
      <c r="B1012" s="132" t="b">
        <v>1</v>
      </c>
      <c r="D1012" s="162" t="s">
        <v>4625</v>
      </c>
      <c r="E1012" s="67" t="s">
        <v>350</v>
      </c>
      <c r="F1012" s="200" t="s">
        <v>4398</v>
      </c>
      <c r="G1012" s="162" t="s">
        <v>4626</v>
      </c>
      <c r="H1012" s="162" t="s">
        <v>4627</v>
      </c>
      <c r="I1012" s="7"/>
      <c r="J1012" s="7"/>
      <c r="K1012" s="7" t="s">
        <v>19</v>
      </c>
      <c r="L1012" s="7" t="s">
        <v>19</v>
      </c>
      <c r="M1012" s="7" t="s">
        <v>799</v>
      </c>
      <c r="N1012" s="7" t="str">
        <f t="shared" si="5"/>
        <v>FALSE</v>
      </c>
      <c r="O1012" s="162" t="s">
        <v>3291</v>
      </c>
      <c r="P1012" s="162" t="s">
        <v>3292</v>
      </c>
      <c r="Q1012" s="162" t="s">
        <v>3293</v>
      </c>
      <c r="R1012" s="162" t="s">
        <v>16</v>
      </c>
      <c r="S1012" s="162" t="s">
        <v>16</v>
      </c>
      <c r="T1012" s="189" t="s">
        <v>16</v>
      </c>
      <c r="U1012" s="189" t="s">
        <v>16</v>
      </c>
      <c r="V1012" s="191" t="s">
        <v>4628</v>
      </c>
      <c r="W1012" s="192" t="s">
        <v>19</v>
      </c>
      <c r="X1012" s="192" t="s">
        <v>16</v>
      </c>
      <c r="Y1012" s="192" t="s">
        <v>19</v>
      </c>
      <c r="Z1012" s="192" t="s">
        <v>16</v>
      </c>
      <c r="AA1012" s="192" t="s">
        <v>880</v>
      </c>
      <c r="AB1012" s="193">
        <v>0.0</v>
      </c>
      <c r="AC1012" s="192" t="s">
        <v>16</v>
      </c>
      <c r="AD1012" s="193"/>
      <c r="AE1012" s="193">
        <v>5.0</v>
      </c>
      <c r="AF1012" s="193">
        <v>0.22</v>
      </c>
      <c r="AG1012" s="192" t="s">
        <v>16</v>
      </c>
      <c r="AH1012" s="192" t="s">
        <v>16</v>
      </c>
      <c r="AI1012" s="192" t="s">
        <v>16</v>
      </c>
      <c r="AJ1012" s="192" t="s">
        <v>16</v>
      </c>
      <c r="AK1012" s="192"/>
      <c r="AL1012" s="192" t="s">
        <v>16</v>
      </c>
      <c r="AM1012" s="162" t="s">
        <v>16</v>
      </c>
      <c r="AN1012" s="162" t="s">
        <v>16</v>
      </c>
      <c r="AO1012" s="162" t="s">
        <v>16</v>
      </c>
      <c r="AP1012" s="162" t="s">
        <v>16</v>
      </c>
      <c r="AQ1012" s="162" t="s">
        <v>16</v>
      </c>
      <c r="AR1012" s="162" t="s">
        <v>16</v>
      </c>
      <c r="AS1012" s="162" t="s">
        <v>16</v>
      </c>
      <c r="AT1012" s="162" t="s">
        <v>16</v>
      </c>
      <c r="AU1012" s="162" t="s">
        <v>16</v>
      </c>
      <c r="AV1012" s="162" t="s">
        <v>16</v>
      </c>
      <c r="AW1012" s="162" t="s">
        <v>16</v>
      </c>
      <c r="AX1012" s="162" t="s">
        <v>16</v>
      </c>
      <c r="AY1012" s="162" t="s">
        <v>16</v>
      </c>
      <c r="AZ1012" s="162" t="s">
        <v>16</v>
      </c>
      <c r="BA1012" s="162" t="s">
        <v>16</v>
      </c>
      <c r="BB1012" s="162" t="s">
        <v>16</v>
      </c>
      <c r="BC1012" s="162" t="s">
        <v>16</v>
      </c>
      <c r="BD1012" s="192"/>
      <c r="BE1012" s="192" t="s">
        <v>16</v>
      </c>
      <c r="BF1012" s="192" t="s">
        <v>16</v>
      </c>
      <c r="BG1012" s="192" t="s">
        <v>16</v>
      </c>
      <c r="BH1012" s="192" t="s">
        <v>16</v>
      </c>
      <c r="BI1012" s="192" t="s">
        <v>16</v>
      </c>
      <c r="BJ1012" s="192"/>
      <c r="BK1012" s="192" t="s">
        <v>16</v>
      </c>
      <c r="BL1012" s="192" t="s">
        <v>16</v>
      </c>
      <c r="BM1012" s="192" t="s">
        <v>16</v>
      </c>
      <c r="BN1012" s="192" t="s">
        <v>16</v>
      </c>
      <c r="BO1012" s="192" t="s">
        <v>16</v>
      </c>
      <c r="BP1012" s="194"/>
      <c r="BQ1012" s="192" t="s">
        <v>16</v>
      </c>
      <c r="BR1012" s="192" t="s">
        <v>16</v>
      </c>
      <c r="BS1012" s="192" t="s">
        <v>3276</v>
      </c>
      <c r="BT1012" s="192" t="s">
        <v>19</v>
      </c>
      <c r="BU1012" s="195" t="b">
        <v>0</v>
      </c>
      <c r="BV1012" s="195" t="b">
        <v>1</v>
      </c>
      <c r="BW1012" s="195" t="b">
        <v>0</v>
      </c>
      <c r="BX1012" s="193">
        <v>246.0</v>
      </c>
      <c r="BY1012" s="197">
        <v>0.005555555555555556</v>
      </c>
      <c r="BZ1012" s="192" t="s">
        <v>19</v>
      </c>
      <c r="CA1012" s="192" t="s">
        <v>19</v>
      </c>
      <c r="CB1012" s="192" t="s">
        <v>19</v>
      </c>
      <c r="CJ1012" s="192"/>
      <c r="CK1012" s="192"/>
      <c r="CL1012" s="193">
        <v>0.0</v>
      </c>
      <c r="CM1012" s="192"/>
      <c r="CN1012" s="192"/>
      <c r="CO1012" s="192"/>
      <c r="CP1012" s="192"/>
      <c r="CQ1012" s="192"/>
      <c r="CR1012" s="192"/>
      <c r="CS1012" s="192"/>
      <c r="CT1012" s="192" t="s">
        <v>4602</v>
      </c>
    </row>
    <row r="1013">
      <c r="A1013" s="7" t="s">
        <v>4629</v>
      </c>
      <c r="B1013" s="132" t="b">
        <v>1</v>
      </c>
      <c r="D1013" s="162" t="s">
        <v>4630</v>
      </c>
      <c r="E1013" s="67" t="s">
        <v>350</v>
      </c>
      <c r="F1013" s="200" t="s">
        <v>4398</v>
      </c>
      <c r="G1013" s="162" t="s">
        <v>4631</v>
      </c>
      <c r="H1013" s="162" t="s">
        <v>4632</v>
      </c>
      <c r="I1013" s="7"/>
      <c r="J1013" s="7"/>
      <c r="K1013" s="7" t="s">
        <v>19</v>
      </c>
      <c r="L1013" s="7" t="s">
        <v>19</v>
      </c>
      <c r="M1013" s="7" t="s">
        <v>799</v>
      </c>
      <c r="N1013" s="7" t="str">
        <f t="shared" si="5"/>
        <v>FALSE</v>
      </c>
      <c r="O1013" s="162" t="s">
        <v>3291</v>
      </c>
      <c r="P1013" s="162" t="s">
        <v>3292</v>
      </c>
      <c r="Q1013" s="162" t="s">
        <v>3293</v>
      </c>
      <c r="R1013" s="162" t="s">
        <v>16</v>
      </c>
      <c r="S1013" s="162" t="s">
        <v>16</v>
      </c>
      <c r="T1013" s="189" t="s">
        <v>16</v>
      </c>
      <c r="U1013" s="189" t="s">
        <v>16</v>
      </c>
      <c r="V1013" s="191" t="s">
        <v>4628</v>
      </c>
      <c r="W1013" s="192" t="s">
        <v>19</v>
      </c>
      <c r="X1013" s="192" t="s">
        <v>16</v>
      </c>
      <c r="Y1013" s="192" t="s">
        <v>19</v>
      </c>
      <c r="Z1013" s="192" t="s">
        <v>16</v>
      </c>
      <c r="AA1013" s="192" t="s">
        <v>880</v>
      </c>
      <c r="AB1013" s="193">
        <v>0.0</v>
      </c>
      <c r="AC1013" s="192" t="s">
        <v>16</v>
      </c>
      <c r="AD1013" s="193"/>
      <c r="AE1013" s="192" t="s">
        <v>16</v>
      </c>
      <c r="AF1013" s="193">
        <v>5.0</v>
      </c>
      <c r="AG1013" s="192" t="s">
        <v>16</v>
      </c>
      <c r="AH1013" s="192" t="s">
        <v>16</v>
      </c>
      <c r="AI1013" s="192" t="s">
        <v>16</v>
      </c>
      <c r="AJ1013" s="192" t="s">
        <v>16</v>
      </c>
      <c r="AK1013" s="192"/>
      <c r="AL1013" s="192" t="s">
        <v>16</v>
      </c>
      <c r="AM1013" s="162" t="s">
        <v>16</v>
      </c>
      <c r="AN1013" s="162" t="s">
        <v>16</v>
      </c>
      <c r="AO1013" s="162" t="s">
        <v>16</v>
      </c>
      <c r="AP1013" s="162" t="s">
        <v>16</v>
      </c>
      <c r="AQ1013" s="162" t="s">
        <v>16</v>
      </c>
      <c r="AR1013" s="162" t="s">
        <v>16</v>
      </c>
      <c r="AS1013" s="162" t="s">
        <v>16</v>
      </c>
      <c r="AT1013" s="162" t="s">
        <v>16</v>
      </c>
      <c r="AU1013" s="162" t="s">
        <v>16</v>
      </c>
      <c r="AV1013" s="162" t="s">
        <v>16</v>
      </c>
      <c r="AW1013" s="162" t="s">
        <v>16</v>
      </c>
      <c r="AX1013" s="162" t="s">
        <v>16</v>
      </c>
      <c r="AY1013" s="162" t="s">
        <v>16</v>
      </c>
      <c r="AZ1013" s="162" t="s">
        <v>16</v>
      </c>
      <c r="BA1013" s="162" t="s">
        <v>16</v>
      </c>
      <c r="BB1013" s="162" t="s">
        <v>16</v>
      </c>
      <c r="BC1013" s="162" t="s">
        <v>16</v>
      </c>
      <c r="BD1013" s="192"/>
      <c r="BE1013" s="192" t="s">
        <v>16</v>
      </c>
      <c r="BF1013" s="192" t="s">
        <v>16</v>
      </c>
      <c r="BG1013" s="192" t="s">
        <v>16</v>
      </c>
      <c r="BH1013" s="192" t="s">
        <v>16</v>
      </c>
      <c r="BI1013" s="192" t="s">
        <v>16</v>
      </c>
      <c r="BJ1013" s="192"/>
      <c r="BK1013" s="192" t="s">
        <v>16</v>
      </c>
      <c r="BL1013" s="192" t="s">
        <v>16</v>
      </c>
      <c r="BM1013" s="192" t="s">
        <v>16</v>
      </c>
      <c r="BN1013" s="192" t="s">
        <v>16</v>
      </c>
      <c r="BO1013" s="192" t="s">
        <v>16</v>
      </c>
      <c r="BP1013" s="194"/>
      <c r="BQ1013" s="192" t="s">
        <v>16</v>
      </c>
      <c r="BR1013" s="192" t="s">
        <v>16</v>
      </c>
      <c r="BS1013" s="192" t="s">
        <v>3276</v>
      </c>
      <c r="BT1013" s="192" t="s">
        <v>19</v>
      </c>
      <c r="BU1013" s="195" t="b">
        <v>0</v>
      </c>
      <c r="BV1013" s="195" t="b">
        <v>1</v>
      </c>
      <c r="BW1013" s="195" t="b">
        <v>0</v>
      </c>
      <c r="BX1013" s="193">
        <v>246.0</v>
      </c>
      <c r="BY1013" s="197">
        <v>0.005555555555555556</v>
      </c>
      <c r="BZ1013" s="193">
        <v>27.0</v>
      </c>
      <c r="CA1013" s="193">
        <v>0.0</v>
      </c>
      <c r="CB1013" s="192" t="s">
        <v>22</v>
      </c>
      <c r="CJ1013" s="192"/>
      <c r="CK1013" s="192"/>
      <c r="CL1013" s="193">
        <v>0.0</v>
      </c>
      <c r="CM1013" s="192"/>
      <c r="CN1013" s="192"/>
      <c r="CO1013" s="192"/>
      <c r="CP1013" s="192"/>
      <c r="CQ1013" s="192"/>
      <c r="CR1013" s="192"/>
      <c r="CS1013" s="192"/>
      <c r="CT1013" s="192" t="s">
        <v>4602</v>
      </c>
    </row>
    <row r="1014">
      <c r="A1014" s="7" t="s">
        <v>4633</v>
      </c>
      <c r="B1014" s="132" t="b">
        <v>1</v>
      </c>
      <c r="D1014" s="162" t="s">
        <v>4634</v>
      </c>
      <c r="E1014" s="67" t="s">
        <v>350</v>
      </c>
      <c r="F1014" s="200" t="s">
        <v>4398</v>
      </c>
      <c r="G1014" s="162" t="s">
        <v>4635</v>
      </c>
      <c r="H1014" s="162" t="s">
        <v>4636</v>
      </c>
      <c r="I1014" s="7"/>
      <c r="J1014" s="7"/>
      <c r="K1014" s="7" t="s">
        <v>19</v>
      </c>
      <c r="L1014" s="7" t="s">
        <v>19</v>
      </c>
      <c r="M1014" s="7" t="s">
        <v>799</v>
      </c>
      <c r="N1014" s="7" t="str">
        <f t="shared" si="5"/>
        <v>FALSE</v>
      </c>
      <c r="O1014" s="162" t="s">
        <v>488</v>
      </c>
      <c r="P1014" s="162" t="s">
        <v>3269</v>
      </c>
      <c r="Q1014" s="162" t="s">
        <v>1823</v>
      </c>
      <c r="R1014" s="162" t="s">
        <v>16</v>
      </c>
      <c r="S1014" s="162" t="s">
        <v>16</v>
      </c>
      <c r="T1014" s="189" t="s">
        <v>16</v>
      </c>
      <c r="U1014" s="189" t="s">
        <v>16</v>
      </c>
      <c r="V1014" s="191" t="s">
        <v>16</v>
      </c>
      <c r="W1014" s="192" t="s">
        <v>19</v>
      </c>
      <c r="X1014" s="192" t="s">
        <v>16</v>
      </c>
      <c r="Y1014" s="192" t="s">
        <v>19</v>
      </c>
      <c r="Z1014" s="192" t="s">
        <v>16</v>
      </c>
      <c r="AA1014" s="192" t="s">
        <v>880</v>
      </c>
      <c r="AB1014" s="192" t="s">
        <v>16</v>
      </c>
      <c r="AC1014" s="192" t="s">
        <v>16</v>
      </c>
      <c r="AD1014" s="192"/>
      <c r="AE1014" s="192" t="s">
        <v>16</v>
      </c>
      <c r="AF1014" s="192" t="s">
        <v>16</v>
      </c>
      <c r="AG1014" s="192" t="s">
        <v>16</v>
      </c>
      <c r="AH1014" s="192" t="s">
        <v>16</v>
      </c>
      <c r="AI1014" s="192" t="s">
        <v>16</v>
      </c>
      <c r="AJ1014" s="192" t="s">
        <v>16</v>
      </c>
      <c r="AK1014" s="192"/>
      <c r="AL1014" s="192" t="s">
        <v>16</v>
      </c>
      <c r="AM1014" s="162" t="s">
        <v>16</v>
      </c>
      <c r="AN1014" s="162" t="s">
        <v>16</v>
      </c>
      <c r="AO1014" s="162" t="s">
        <v>16</v>
      </c>
      <c r="AP1014" s="162" t="s">
        <v>16</v>
      </c>
      <c r="AQ1014" s="162" t="s">
        <v>16</v>
      </c>
      <c r="AR1014" s="162" t="s">
        <v>16</v>
      </c>
      <c r="AS1014" s="162" t="s">
        <v>16</v>
      </c>
      <c r="AT1014" s="162" t="s">
        <v>16</v>
      </c>
      <c r="AU1014" s="162" t="s">
        <v>16</v>
      </c>
      <c r="AV1014" s="162" t="s">
        <v>16</v>
      </c>
      <c r="AW1014" s="162" t="s">
        <v>16</v>
      </c>
      <c r="AX1014" s="162" t="s">
        <v>16</v>
      </c>
      <c r="AY1014" s="162" t="s">
        <v>16</v>
      </c>
      <c r="AZ1014" s="162" t="s">
        <v>16</v>
      </c>
      <c r="BA1014" s="162" t="s">
        <v>16</v>
      </c>
      <c r="BB1014" s="162" t="s">
        <v>16</v>
      </c>
      <c r="BC1014" s="162" t="s">
        <v>16</v>
      </c>
      <c r="BD1014" s="192"/>
      <c r="BE1014" s="192" t="s">
        <v>16</v>
      </c>
      <c r="BF1014" s="192" t="s">
        <v>16</v>
      </c>
      <c r="BG1014" s="192" t="s">
        <v>16</v>
      </c>
      <c r="BH1014" s="192" t="s">
        <v>16</v>
      </c>
      <c r="BI1014" s="192" t="s">
        <v>16</v>
      </c>
      <c r="BJ1014" s="192"/>
      <c r="BK1014" s="192" t="s">
        <v>16</v>
      </c>
      <c r="BL1014" s="192" t="s">
        <v>16</v>
      </c>
      <c r="BM1014" s="192" t="s">
        <v>16</v>
      </c>
      <c r="BN1014" s="192" t="s">
        <v>16</v>
      </c>
      <c r="BO1014" s="192" t="s">
        <v>16</v>
      </c>
      <c r="BP1014" s="194"/>
      <c r="BQ1014" s="192" t="s">
        <v>16</v>
      </c>
      <c r="BR1014" s="192" t="s">
        <v>16</v>
      </c>
      <c r="BS1014" s="192" t="s">
        <v>16</v>
      </c>
      <c r="BT1014" s="192" t="s">
        <v>19</v>
      </c>
      <c r="BU1014" s="195" t="b">
        <v>0</v>
      </c>
      <c r="BV1014" s="195" t="b">
        <v>0</v>
      </c>
      <c r="BW1014" s="195" t="b">
        <v>1</v>
      </c>
      <c r="BX1014" s="192" t="s">
        <v>16</v>
      </c>
      <c r="BY1014" s="194"/>
      <c r="BZ1014" s="192" t="s">
        <v>16</v>
      </c>
      <c r="CA1014" s="192" t="s">
        <v>16</v>
      </c>
      <c r="CB1014" s="192" t="s">
        <v>16</v>
      </c>
      <c r="CJ1014" s="192"/>
      <c r="CK1014" s="192"/>
      <c r="CL1014" s="192" t="s">
        <v>16</v>
      </c>
      <c r="CM1014" s="192"/>
      <c r="CN1014" s="192"/>
      <c r="CO1014" s="192"/>
      <c r="CP1014" s="192"/>
      <c r="CQ1014" s="192"/>
      <c r="CR1014" s="192"/>
      <c r="CS1014" s="192"/>
      <c r="CT1014" s="192" t="s">
        <v>4637</v>
      </c>
    </row>
    <row r="1015">
      <c r="A1015" s="7" t="s">
        <v>4638</v>
      </c>
      <c r="B1015" s="132" t="b">
        <v>1</v>
      </c>
      <c r="D1015" s="162" t="s">
        <v>4639</v>
      </c>
      <c r="E1015" s="67" t="s">
        <v>350</v>
      </c>
      <c r="F1015" s="200" t="s">
        <v>4398</v>
      </c>
      <c r="G1015" s="162" t="s">
        <v>4640</v>
      </c>
      <c r="H1015" s="162" t="s">
        <v>4641</v>
      </c>
      <c r="I1015" s="7"/>
      <c r="J1015" s="7"/>
      <c r="K1015" s="7" t="s">
        <v>19</v>
      </c>
      <c r="L1015" s="7" t="s">
        <v>19</v>
      </c>
      <c r="M1015" s="7" t="s">
        <v>799</v>
      </c>
      <c r="N1015" s="7" t="str">
        <f t="shared" si="5"/>
        <v>FALSE</v>
      </c>
      <c r="O1015" s="162" t="s">
        <v>488</v>
      </c>
      <c r="P1015" s="162" t="s">
        <v>3269</v>
      </c>
      <c r="Q1015" s="162" t="s">
        <v>1823</v>
      </c>
      <c r="R1015" s="162" t="s">
        <v>16</v>
      </c>
      <c r="S1015" s="162" t="s">
        <v>16</v>
      </c>
      <c r="T1015" s="189" t="s">
        <v>16</v>
      </c>
      <c r="U1015" s="189" t="s">
        <v>16</v>
      </c>
      <c r="V1015" s="191" t="s">
        <v>16</v>
      </c>
      <c r="W1015" s="192" t="s">
        <v>19</v>
      </c>
      <c r="X1015" s="192" t="s">
        <v>16</v>
      </c>
      <c r="Y1015" s="192" t="s">
        <v>19</v>
      </c>
      <c r="Z1015" s="192" t="s">
        <v>16</v>
      </c>
      <c r="AA1015" s="192" t="s">
        <v>880</v>
      </c>
      <c r="AB1015" s="192" t="s">
        <v>16</v>
      </c>
      <c r="AC1015" s="192" t="s">
        <v>16</v>
      </c>
      <c r="AD1015" s="192"/>
      <c r="AE1015" s="192" t="s">
        <v>16</v>
      </c>
      <c r="AF1015" s="192" t="s">
        <v>16</v>
      </c>
      <c r="AG1015" s="192" t="s">
        <v>16</v>
      </c>
      <c r="AH1015" s="192" t="s">
        <v>16</v>
      </c>
      <c r="AI1015" s="192" t="s">
        <v>16</v>
      </c>
      <c r="AJ1015" s="192" t="s">
        <v>16</v>
      </c>
      <c r="AK1015" s="192"/>
      <c r="AL1015" s="192" t="s">
        <v>16</v>
      </c>
      <c r="AM1015" s="162" t="s">
        <v>16</v>
      </c>
      <c r="AN1015" s="162" t="s">
        <v>16</v>
      </c>
      <c r="AO1015" s="162" t="s">
        <v>16</v>
      </c>
      <c r="AP1015" s="162" t="s">
        <v>16</v>
      </c>
      <c r="AQ1015" s="162" t="s">
        <v>16</v>
      </c>
      <c r="AR1015" s="162" t="s">
        <v>16</v>
      </c>
      <c r="AS1015" s="162" t="s">
        <v>16</v>
      </c>
      <c r="AT1015" s="162" t="s">
        <v>16</v>
      </c>
      <c r="AU1015" s="162" t="s">
        <v>16</v>
      </c>
      <c r="AV1015" s="162" t="s">
        <v>16</v>
      </c>
      <c r="AW1015" s="162" t="s">
        <v>16</v>
      </c>
      <c r="AX1015" s="162" t="s">
        <v>16</v>
      </c>
      <c r="AY1015" s="162" t="s">
        <v>16</v>
      </c>
      <c r="AZ1015" s="162" t="s">
        <v>16</v>
      </c>
      <c r="BA1015" s="162" t="s">
        <v>16</v>
      </c>
      <c r="BB1015" s="162" t="s">
        <v>16</v>
      </c>
      <c r="BC1015" s="162" t="s">
        <v>16</v>
      </c>
      <c r="BD1015" s="192"/>
      <c r="BE1015" s="192" t="s">
        <v>16</v>
      </c>
      <c r="BF1015" s="192" t="s">
        <v>16</v>
      </c>
      <c r="BG1015" s="192" t="s">
        <v>16</v>
      </c>
      <c r="BH1015" s="192" t="s">
        <v>16</v>
      </c>
      <c r="BI1015" s="192" t="s">
        <v>16</v>
      </c>
      <c r="BJ1015" s="192"/>
      <c r="BK1015" s="192" t="s">
        <v>16</v>
      </c>
      <c r="BL1015" s="192" t="s">
        <v>16</v>
      </c>
      <c r="BM1015" s="192" t="s">
        <v>16</v>
      </c>
      <c r="BN1015" s="192" t="s">
        <v>16</v>
      </c>
      <c r="BO1015" s="192" t="s">
        <v>16</v>
      </c>
      <c r="BP1015" s="194"/>
      <c r="BQ1015" s="192" t="s">
        <v>16</v>
      </c>
      <c r="BR1015" s="192" t="s">
        <v>16</v>
      </c>
      <c r="BS1015" s="192" t="s">
        <v>16</v>
      </c>
      <c r="BT1015" s="192" t="s">
        <v>19</v>
      </c>
      <c r="BU1015" s="195" t="b">
        <v>0</v>
      </c>
      <c r="BV1015" s="195" t="b">
        <v>0</v>
      </c>
      <c r="BW1015" s="195" t="b">
        <v>1</v>
      </c>
      <c r="BX1015" s="192" t="s">
        <v>16</v>
      </c>
      <c r="BY1015" s="194"/>
      <c r="BZ1015" s="192" t="s">
        <v>16</v>
      </c>
      <c r="CA1015" s="192" t="s">
        <v>16</v>
      </c>
      <c r="CB1015" s="192" t="s">
        <v>16</v>
      </c>
      <c r="CJ1015" s="192"/>
      <c r="CK1015" s="192"/>
      <c r="CL1015" s="192" t="s">
        <v>16</v>
      </c>
      <c r="CM1015" s="192"/>
      <c r="CN1015" s="192"/>
      <c r="CO1015" s="192"/>
      <c r="CP1015" s="192"/>
      <c r="CQ1015" s="192"/>
      <c r="CR1015" s="192"/>
      <c r="CS1015" s="192"/>
      <c r="CT1015" s="192" t="s">
        <v>4637</v>
      </c>
    </row>
    <row r="1016">
      <c r="A1016" s="7" t="s">
        <v>4642</v>
      </c>
      <c r="B1016" s="132" t="b">
        <v>1</v>
      </c>
      <c r="D1016" s="162" t="s">
        <v>4643</v>
      </c>
      <c r="E1016" s="67" t="s">
        <v>350</v>
      </c>
      <c r="F1016" s="200" t="s">
        <v>4398</v>
      </c>
      <c r="G1016" s="162" t="s">
        <v>4644</v>
      </c>
      <c r="H1016" s="162" t="s">
        <v>4645</v>
      </c>
      <c r="I1016" s="7"/>
      <c r="J1016" s="7"/>
      <c r="K1016" s="7" t="s">
        <v>19</v>
      </c>
      <c r="L1016" s="7" t="s">
        <v>19</v>
      </c>
      <c r="M1016" s="7" t="s">
        <v>799</v>
      </c>
      <c r="N1016" s="7" t="str">
        <f t="shared" si="5"/>
        <v>FALSE</v>
      </c>
      <c r="O1016" s="162" t="s">
        <v>488</v>
      </c>
      <c r="P1016" s="162" t="s">
        <v>3269</v>
      </c>
      <c r="Q1016" s="162" t="s">
        <v>1823</v>
      </c>
      <c r="R1016" s="162" t="s">
        <v>559</v>
      </c>
      <c r="S1016" s="162" t="s">
        <v>1588</v>
      </c>
      <c r="T1016" s="198">
        <v>41.73497516</v>
      </c>
      <c r="U1016" s="199">
        <v>-83.29990447</v>
      </c>
      <c r="V1016" s="191" t="s">
        <v>4508</v>
      </c>
      <c r="W1016" s="192" t="s">
        <v>19</v>
      </c>
      <c r="X1016" s="192" t="s">
        <v>805</v>
      </c>
      <c r="Y1016" s="192" t="s">
        <v>19</v>
      </c>
      <c r="Z1016" s="192" t="s">
        <v>879</v>
      </c>
      <c r="AA1016" s="192" t="s">
        <v>880</v>
      </c>
      <c r="AB1016" s="193">
        <v>2.99</v>
      </c>
      <c r="AC1016" s="192" t="s">
        <v>16</v>
      </c>
      <c r="AD1016" s="193"/>
      <c r="AE1016" s="193">
        <v>5.0</v>
      </c>
      <c r="AF1016" s="193">
        <v>0.22</v>
      </c>
      <c r="AG1016" s="192" t="s">
        <v>19</v>
      </c>
      <c r="AH1016" s="193">
        <v>24.48</v>
      </c>
      <c r="AI1016" s="192" t="s">
        <v>19</v>
      </c>
      <c r="AJ1016" s="192" t="s">
        <v>19</v>
      </c>
      <c r="AK1016" s="192"/>
      <c r="AL1016" s="192" t="s">
        <v>19</v>
      </c>
      <c r="AM1016" s="162" t="s">
        <v>19</v>
      </c>
      <c r="AN1016" s="162" t="s">
        <v>19</v>
      </c>
      <c r="AO1016" s="154">
        <v>8.0</v>
      </c>
      <c r="AP1016" s="162" t="s">
        <v>19</v>
      </c>
      <c r="AQ1016" s="162" t="s">
        <v>19</v>
      </c>
      <c r="AR1016" s="162" t="s">
        <v>19</v>
      </c>
      <c r="AS1016" s="162" t="s">
        <v>19</v>
      </c>
      <c r="AT1016" s="162" t="s">
        <v>19</v>
      </c>
      <c r="AU1016" s="162" t="s">
        <v>19</v>
      </c>
      <c r="AV1016" s="162" t="s">
        <v>19</v>
      </c>
      <c r="AW1016" s="162" t="s">
        <v>19</v>
      </c>
      <c r="AX1016" s="154">
        <v>2.75</v>
      </c>
      <c r="AY1016" s="162" t="s">
        <v>19</v>
      </c>
      <c r="AZ1016" s="177"/>
      <c r="BA1016" s="162" t="s">
        <v>19</v>
      </c>
      <c r="BB1016" s="162" t="s">
        <v>19</v>
      </c>
      <c r="BC1016" s="162" t="s">
        <v>19</v>
      </c>
      <c r="BD1016" s="192"/>
      <c r="BE1016" s="192" t="s">
        <v>19</v>
      </c>
      <c r="BF1016" s="192" t="s">
        <v>19</v>
      </c>
      <c r="BG1016" s="192" t="s">
        <v>19</v>
      </c>
      <c r="BH1016" s="192" t="s">
        <v>19</v>
      </c>
      <c r="BI1016" s="192" t="s">
        <v>19</v>
      </c>
      <c r="BJ1016" s="192"/>
      <c r="BK1016" s="192" t="s">
        <v>19</v>
      </c>
      <c r="BL1016" s="192" t="s">
        <v>19</v>
      </c>
      <c r="BM1016" s="192" t="s">
        <v>19</v>
      </c>
      <c r="BN1016" s="192" t="s">
        <v>19</v>
      </c>
      <c r="BO1016" s="192" t="s">
        <v>19</v>
      </c>
      <c r="BP1016" s="194"/>
      <c r="BQ1016" s="192" t="s">
        <v>19</v>
      </c>
      <c r="BR1016" s="192" t="s">
        <v>19</v>
      </c>
      <c r="BS1016" s="192" t="s">
        <v>3276</v>
      </c>
      <c r="BT1016" s="192" t="s">
        <v>19</v>
      </c>
      <c r="BU1016" s="195" t="b">
        <v>0</v>
      </c>
      <c r="BV1016" s="195" t="b">
        <v>0</v>
      </c>
      <c r="BW1016" s="195" t="b">
        <v>0</v>
      </c>
      <c r="BX1016" s="193">
        <v>55.0</v>
      </c>
      <c r="BY1016" s="197">
        <v>0.001388888888888889</v>
      </c>
      <c r="BZ1016" s="192" t="s">
        <v>19</v>
      </c>
      <c r="CA1016" s="192" t="s">
        <v>19</v>
      </c>
      <c r="CB1016" s="192" t="s">
        <v>19</v>
      </c>
      <c r="CJ1016" s="192"/>
      <c r="CK1016" s="192"/>
      <c r="CL1016" s="193">
        <v>4.45</v>
      </c>
      <c r="CM1016" s="192"/>
      <c r="CN1016" s="192"/>
      <c r="CO1016" s="192"/>
      <c r="CP1016" s="192"/>
      <c r="CQ1016" s="192"/>
      <c r="CR1016" s="192"/>
      <c r="CS1016" s="192"/>
      <c r="CT1016" s="192" t="s">
        <v>4637</v>
      </c>
    </row>
    <row r="1017">
      <c r="A1017" s="7" t="s">
        <v>4646</v>
      </c>
      <c r="B1017" s="132" t="b">
        <v>1</v>
      </c>
      <c r="D1017" s="162" t="s">
        <v>4647</v>
      </c>
      <c r="E1017" s="67" t="s">
        <v>350</v>
      </c>
      <c r="F1017" s="200" t="s">
        <v>4398</v>
      </c>
      <c r="G1017" s="162" t="s">
        <v>4648</v>
      </c>
      <c r="H1017" s="162" t="s">
        <v>4649</v>
      </c>
      <c r="I1017" s="7"/>
      <c r="J1017" s="7"/>
      <c r="K1017" s="7" t="s">
        <v>19</v>
      </c>
      <c r="L1017" s="7" t="s">
        <v>19</v>
      </c>
      <c r="M1017" s="7" t="s">
        <v>799</v>
      </c>
      <c r="N1017" s="7" t="str">
        <f t="shared" si="5"/>
        <v>FALSE</v>
      </c>
      <c r="O1017" s="162" t="s">
        <v>488</v>
      </c>
      <c r="P1017" s="162" t="s">
        <v>3269</v>
      </c>
      <c r="Q1017" s="162" t="s">
        <v>1823</v>
      </c>
      <c r="R1017" s="162" t="s">
        <v>16</v>
      </c>
      <c r="S1017" s="162" t="s">
        <v>16</v>
      </c>
      <c r="T1017" s="189" t="s">
        <v>16</v>
      </c>
      <c r="U1017" s="189" t="s">
        <v>16</v>
      </c>
      <c r="V1017" s="191" t="s">
        <v>16</v>
      </c>
      <c r="W1017" s="192" t="s">
        <v>19</v>
      </c>
      <c r="X1017" s="192" t="s">
        <v>16</v>
      </c>
      <c r="Y1017" s="192" t="s">
        <v>19</v>
      </c>
      <c r="Z1017" s="192" t="s">
        <v>16</v>
      </c>
      <c r="AA1017" s="192" t="s">
        <v>880</v>
      </c>
      <c r="AB1017" s="192" t="s">
        <v>16</v>
      </c>
      <c r="AC1017" s="192" t="s">
        <v>16</v>
      </c>
      <c r="AD1017" s="192"/>
      <c r="AE1017" s="192" t="s">
        <v>16</v>
      </c>
      <c r="AF1017" s="192" t="s">
        <v>16</v>
      </c>
      <c r="AG1017" s="192" t="s">
        <v>16</v>
      </c>
      <c r="AH1017" s="192" t="s">
        <v>16</v>
      </c>
      <c r="AI1017" s="192" t="s">
        <v>16</v>
      </c>
      <c r="AJ1017" s="192" t="s">
        <v>16</v>
      </c>
      <c r="AK1017" s="192"/>
      <c r="AL1017" s="192" t="s">
        <v>16</v>
      </c>
      <c r="AM1017" s="162" t="s">
        <v>16</v>
      </c>
      <c r="AN1017" s="162" t="s">
        <v>16</v>
      </c>
      <c r="AO1017" s="162" t="s">
        <v>16</v>
      </c>
      <c r="AP1017" s="162" t="s">
        <v>16</v>
      </c>
      <c r="AQ1017" s="162" t="s">
        <v>16</v>
      </c>
      <c r="AR1017" s="162" t="s">
        <v>16</v>
      </c>
      <c r="AS1017" s="162" t="s">
        <v>16</v>
      </c>
      <c r="AT1017" s="162" t="s">
        <v>16</v>
      </c>
      <c r="AU1017" s="162" t="s">
        <v>16</v>
      </c>
      <c r="AV1017" s="162" t="s">
        <v>16</v>
      </c>
      <c r="AW1017" s="162" t="s">
        <v>16</v>
      </c>
      <c r="AX1017" s="162" t="s">
        <v>16</v>
      </c>
      <c r="AY1017" s="162" t="s">
        <v>16</v>
      </c>
      <c r="AZ1017" s="162" t="s">
        <v>16</v>
      </c>
      <c r="BA1017" s="162" t="s">
        <v>16</v>
      </c>
      <c r="BB1017" s="162" t="s">
        <v>16</v>
      </c>
      <c r="BC1017" s="162" t="s">
        <v>16</v>
      </c>
      <c r="BD1017" s="192"/>
      <c r="BE1017" s="192" t="s">
        <v>16</v>
      </c>
      <c r="BF1017" s="192" t="s">
        <v>16</v>
      </c>
      <c r="BG1017" s="192" t="s">
        <v>16</v>
      </c>
      <c r="BH1017" s="192" t="s">
        <v>16</v>
      </c>
      <c r="BI1017" s="192" t="s">
        <v>16</v>
      </c>
      <c r="BJ1017" s="192"/>
      <c r="BK1017" s="192" t="s">
        <v>16</v>
      </c>
      <c r="BL1017" s="192" t="s">
        <v>16</v>
      </c>
      <c r="BM1017" s="192" t="s">
        <v>16</v>
      </c>
      <c r="BN1017" s="192" t="s">
        <v>16</v>
      </c>
      <c r="BO1017" s="192" t="s">
        <v>16</v>
      </c>
      <c r="BP1017" s="194"/>
      <c r="BQ1017" s="192" t="s">
        <v>16</v>
      </c>
      <c r="BR1017" s="192" t="s">
        <v>16</v>
      </c>
      <c r="BS1017" s="192" t="s">
        <v>16</v>
      </c>
      <c r="BT1017" s="192" t="s">
        <v>19</v>
      </c>
      <c r="BU1017" s="195" t="b">
        <v>0</v>
      </c>
      <c r="BV1017" s="195" t="b">
        <v>0</v>
      </c>
      <c r="BW1017" s="195" t="b">
        <v>1</v>
      </c>
      <c r="BX1017" s="192" t="s">
        <v>16</v>
      </c>
      <c r="BY1017" s="194"/>
      <c r="BZ1017" s="192" t="s">
        <v>16</v>
      </c>
      <c r="CA1017" s="192" t="s">
        <v>16</v>
      </c>
      <c r="CB1017" s="192" t="s">
        <v>16</v>
      </c>
      <c r="CJ1017" s="192"/>
      <c r="CK1017" s="192"/>
      <c r="CL1017" s="192" t="s">
        <v>16</v>
      </c>
      <c r="CM1017" s="192"/>
      <c r="CN1017" s="192"/>
      <c r="CO1017" s="192"/>
      <c r="CP1017" s="192"/>
      <c r="CQ1017" s="192"/>
      <c r="CR1017" s="192"/>
      <c r="CS1017" s="192"/>
      <c r="CT1017" s="192" t="s">
        <v>4637</v>
      </c>
    </row>
    <row r="1018">
      <c r="A1018" s="7" t="s">
        <v>4650</v>
      </c>
      <c r="B1018" s="132" t="b">
        <v>1</v>
      </c>
      <c r="D1018" s="162" t="s">
        <v>4651</v>
      </c>
      <c r="E1018" s="67" t="s">
        <v>350</v>
      </c>
      <c r="F1018" s="200" t="s">
        <v>4398</v>
      </c>
      <c r="G1018" s="162" t="s">
        <v>4652</v>
      </c>
      <c r="H1018" s="162" t="s">
        <v>4653</v>
      </c>
      <c r="I1018" s="7"/>
      <c r="J1018" s="7"/>
      <c r="K1018" s="7" t="s">
        <v>19</v>
      </c>
      <c r="L1018" s="7" t="s">
        <v>19</v>
      </c>
      <c r="M1018" s="7" t="s">
        <v>799</v>
      </c>
      <c r="N1018" s="7" t="str">
        <f t="shared" si="5"/>
        <v>FALSE</v>
      </c>
      <c r="O1018" s="162" t="s">
        <v>488</v>
      </c>
      <c r="P1018" s="162" t="s">
        <v>3269</v>
      </c>
      <c r="Q1018" s="162" t="s">
        <v>1823</v>
      </c>
      <c r="R1018" s="162" t="s">
        <v>16</v>
      </c>
      <c r="S1018" s="162" t="s">
        <v>16</v>
      </c>
      <c r="T1018" s="189" t="s">
        <v>16</v>
      </c>
      <c r="U1018" s="189" t="s">
        <v>16</v>
      </c>
      <c r="V1018" s="191" t="s">
        <v>16</v>
      </c>
      <c r="W1018" s="192" t="s">
        <v>19</v>
      </c>
      <c r="X1018" s="192" t="s">
        <v>16</v>
      </c>
      <c r="Y1018" s="192" t="s">
        <v>19</v>
      </c>
      <c r="Z1018" s="192" t="s">
        <v>16</v>
      </c>
      <c r="AA1018" s="192" t="s">
        <v>880</v>
      </c>
      <c r="AB1018" s="192" t="s">
        <v>16</v>
      </c>
      <c r="AC1018" s="192" t="s">
        <v>16</v>
      </c>
      <c r="AD1018" s="192"/>
      <c r="AE1018" s="192" t="s">
        <v>16</v>
      </c>
      <c r="AF1018" s="192" t="s">
        <v>16</v>
      </c>
      <c r="AG1018" s="192" t="s">
        <v>16</v>
      </c>
      <c r="AH1018" s="192" t="s">
        <v>16</v>
      </c>
      <c r="AI1018" s="192" t="s">
        <v>16</v>
      </c>
      <c r="AJ1018" s="192" t="s">
        <v>16</v>
      </c>
      <c r="AK1018" s="192"/>
      <c r="AL1018" s="192" t="s">
        <v>16</v>
      </c>
      <c r="AM1018" s="162" t="s">
        <v>16</v>
      </c>
      <c r="AN1018" s="162" t="s">
        <v>16</v>
      </c>
      <c r="AO1018" s="162" t="s">
        <v>16</v>
      </c>
      <c r="AP1018" s="162" t="s">
        <v>16</v>
      </c>
      <c r="AQ1018" s="162" t="s">
        <v>16</v>
      </c>
      <c r="AR1018" s="162" t="s">
        <v>16</v>
      </c>
      <c r="AS1018" s="162" t="s">
        <v>16</v>
      </c>
      <c r="AT1018" s="162" t="s">
        <v>16</v>
      </c>
      <c r="AU1018" s="162" t="s">
        <v>16</v>
      </c>
      <c r="AV1018" s="162" t="s">
        <v>16</v>
      </c>
      <c r="AW1018" s="162" t="s">
        <v>16</v>
      </c>
      <c r="AX1018" s="162" t="s">
        <v>16</v>
      </c>
      <c r="AY1018" s="162" t="s">
        <v>16</v>
      </c>
      <c r="AZ1018" s="162" t="s">
        <v>16</v>
      </c>
      <c r="BA1018" s="162" t="s">
        <v>16</v>
      </c>
      <c r="BB1018" s="162" t="s">
        <v>16</v>
      </c>
      <c r="BC1018" s="162" t="s">
        <v>16</v>
      </c>
      <c r="BD1018" s="192"/>
      <c r="BE1018" s="192" t="s">
        <v>16</v>
      </c>
      <c r="BF1018" s="192" t="s">
        <v>16</v>
      </c>
      <c r="BG1018" s="192" t="s">
        <v>16</v>
      </c>
      <c r="BH1018" s="192" t="s">
        <v>16</v>
      </c>
      <c r="BI1018" s="192" t="s">
        <v>16</v>
      </c>
      <c r="BJ1018" s="192"/>
      <c r="BK1018" s="192" t="s">
        <v>16</v>
      </c>
      <c r="BL1018" s="192" t="s">
        <v>16</v>
      </c>
      <c r="BM1018" s="192" t="s">
        <v>16</v>
      </c>
      <c r="BN1018" s="192" t="s">
        <v>16</v>
      </c>
      <c r="BO1018" s="192" t="s">
        <v>16</v>
      </c>
      <c r="BP1018" s="194"/>
      <c r="BQ1018" s="192" t="s">
        <v>16</v>
      </c>
      <c r="BR1018" s="192" t="s">
        <v>16</v>
      </c>
      <c r="BS1018" s="192" t="s">
        <v>16</v>
      </c>
      <c r="BT1018" s="192" t="s">
        <v>19</v>
      </c>
      <c r="BU1018" s="195" t="b">
        <v>0</v>
      </c>
      <c r="BV1018" s="195" t="b">
        <v>0</v>
      </c>
      <c r="BW1018" s="195" t="b">
        <v>1</v>
      </c>
      <c r="BX1018" s="192" t="s">
        <v>16</v>
      </c>
      <c r="BY1018" s="194"/>
      <c r="BZ1018" s="192" t="s">
        <v>16</v>
      </c>
      <c r="CA1018" s="192" t="s">
        <v>16</v>
      </c>
      <c r="CB1018" s="192" t="s">
        <v>16</v>
      </c>
      <c r="CJ1018" s="192"/>
      <c r="CK1018" s="192"/>
      <c r="CL1018" s="192" t="s">
        <v>16</v>
      </c>
      <c r="CM1018" s="192"/>
      <c r="CN1018" s="192"/>
      <c r="CO1018" s="192"/>
      <c r="CP1018" s="192"/>
      <c r="CQ1018" s="192"/>
      <c r="CR1018" s="192"/>
      <c r="CS1018" s="192"/>
      <c r="CT1018" s="192" t="s">
        <v>4637</v>
      </c>
    </row>
    <row r="1019">
      <c r="A1019" s="7" t="s">
        <v>4654</v>
      </c>
      <c r="B1019" s="132" t="b">
        <v>1</v>
      </c>
      <c r="D1019" s="162" t="s">
        <v>4655</v>
      </c>
      <c r="E1019" s="67" t="s">
        <v>350</v>
      </c>
      <c r="F1019" s="200" t="s">
        <v>4398</v>
      </c>
      <c r="G1019" s="162" t="s">
        <v>4656</v>
      </c>
      <c r="H1019" s="162" t="s">
        <v>4657</v>
      </c>
      <c r="I1019" s="7"/>
      <c r="J1019" s="7"/>
      <c r="K1019" s="7" t="s">
        <v>19</v>
      </c>
      <c r="L1019" s="7" t="s">
        <v>19</v>
      </c>
      <c r="M1019" s="7" t="s">
        <v>799</v>
      </c>
      <c r="N1019" s="7" t="str">
        <f t="shared" si="5"/>
        <v>FALSE</v>
      </c>
      <c r="O1019" s="162" t="s">
        <v>488</v>
      </c>
      <c r="P1019" s="162" t="s">
        <v>3269</v>
      </c>
      <c r="Q1019" s="162" t="s">
        <v>1823</v>
      </c>
      <c r="R1019" s="162" t="s">
        <v>559</v>
      </c>
      <c r="S1019" s="162" t="s">
        <v>1588</v>
      </c>
      <c r="T1019" s="198">
        <v>41.7025</v>
      </c>
      <c r="U1019" s="199">
        <v>-83.2547</v>
      </c>
      <c r="V1019" s="191" t="s">
        <v>4580</v>
      </c>
      <c r="W1019" s="192" t="s">
        <v>19</v>
      </c>
      <c r="X1019" s="192" t="s">
        <v>805</v>
      </c>
      <c r="Y1019" s="192" t="s">
        <v>19</v>
      </c>
      <c r="Z1019" s="192" t="s">
        <v>879</v>
      </c>
      <c r="AA1019" s="192" t="s">
        <v>880</v>
      </c>
      <c r="AB1019" s="193">
        <v>3.0</v>
      </c>
      <c r="AC1019" s="192" t="s">
        <v>16</v>
      </c>
      <c r="AD1019" s="193"/>
      <c r="AE1019" s="193">
        <v>5.0</v>
      </c>
      <c r="AF1019" s="193">
        <v>0.22</v>
      </c>
      <c r="AG1019" s="192" t="s">
        <v>19</v>
      </c>
      <c r="AH1019" s="192" t="s">
        <v>19</v>
      </c>
      <c r="AI1019" s="192" t="s">
        <v>19</v>
      </c>
      <c r="AJ1019" s="192" t="s">
        <v>19</v>
      </c>
      <c r="AK1019" s="192"/>
      <c r="AL1019" s="192" t="s">
        <v>19</v>
      </c>
      <c r="AM1019" s="162" t="s">
        <v>19</v>
      </c>
      <c r="AN1019" s="162" t="s">
        <v>19</v>
      </c>
      <c r="AO1019" s="162" t="s">
        <v>19</v>
      </c>
      <c r="AP1019" s="162" t="s">
        <v>19</v>
      </c>
      <c r="AQ1019" s="162" t="s">
        <v>19</v>
      </c>
      <c r="AR1019" s="162" t="s">
        <v>19</v>
      </c>
      <c r="AS1019" s="154">
        <v>1.31</v>
      </c>
      <c r="AT1019" s="154">
        <v>0.0</v>
      </c>
      <c r="AU1019" s="154">
        <v>9.57</v>
      </c>
      <c r="AV1019" s="162" t="s">
        <v>19</v>
      </c>
      <c r="AW1019" s="162" t="s">
        <v>19</v>
      </c>
      <c r="AX1019" s="154">
        <v>50.99</v>
      </c>
      <c r="AY1019" s="162" t="s">
        <v>19</v>
      </c>
      <c r="AZ1019" s="154">
        <v>8.6085</v>
      </c>
      <c r="BA1019" s="154">
        <v>5.896</v>
      </c>
      <c r="BB1019" s="154">
        <v>8.47</v>
      </c>
      <c r="BC1019" s="154">
        <v>0.011</v>
      </c>
      <c r="BD1019" s="192"/>
      <c r="BE1019" s="192" t="s">
        <v>19</v>
      </c>
      <c r="BF1019" s="193">
        <v>3.45</v>
      </c>
      <c r="BG1019" s="193">
        <v>0.49</v>
      </c>
      <c r="BH1019" s="201"/>
      <c r="BI1019" s="193">
        <v>1.2531</v>
      </c>
      <c r="BJ1019" s="193"/>
      <c r="BK1019" s="192" t="s">
        <v>19</v>
      </c>
      <c r="BL1019" s="192" t="s">
        <v>19</v>
      </c>
      <c r="BM1019" s="192" t="s">
        <v>19</v>
      </c>
      <c r="BN1019" s="192" t="s">
        <v>19</v>
      </c>
      <c r="BO1019" s="192" t="s">
        <v>19</v>
      </c>
      <c r="BP1019" s="194"/>
      <c r="BQ1019" s="192" t="s">
        <v>19</v>
      </c>
      <c r="BR1019" s="192" t="s">
        <v>19</v>
      </c>
      <c r="BS1019" s="192" t="s">
        <v>4408</v>
      </c>
      <c r="BT1019" s="192" t="s">
        <v>19</v>
      </c>
      <c r="BU1019" s="195" t="b">
        <v>0</v>
      </c>
      <c r="BV1019" s="195" t="b">
        <v>0</v>
      </c>
      <c r="BW1019" s="195" t="b">
        <v>0</v>
      </c>
      <c r="BX1019" s="193">
        <v>40.0</v>
      </c>
      <c r="BY1019" s="192" t="s">
        <v>19</v>
      </c>
      <c r="BZ1019" s="192" t="s">
        <v>19</v>
      </c>
      <c r="CA1019" s="192" t="s">
        <v>19</v>
      </c>
      <c r="CB1019" s="192" t="s">
        <v>19</v>
      </c>
      <c r="CJ1019" s="192"/>
      <c r="CK1019" s="192"/>
      <c r="CL1019" s="192" t="s">
        <v>19</v>
      </c>
      <c r="CM1019" s="192"/>
      <c r="CN1019" s="192"/>
      <c r="CO1019" s="192"/>
      <c r="CP1019" s="192"/>
      <c r="CQ1019" s="192"/>
      <c r="CR1019" s="192"/>
      <c r="CS1019" s="192"/>
      <c r="CT1019" s="192" t="s">
        <v>4637</v>
      </c>
    </row>
    <row r="1020">
      <c r="A1020" s="7" t="s">
        <v>4658</v>
      </c>
      <c r="B1020" s="132" t="b">
        <v>1</v>
      </c>
      <c r="D1020" s="162" t="s">
        <v>4659</v>
      </c>
      <c r="E1020" s="67" t="s">
        <v>350</v>
      </c>
      <c r="F1020" s="200" t="s">
        <v>4398</v>
      </c>
      <c r="G1020" s="162" t="s">
        <v>4660</v>
      </c>
      <c r="H1020" s="162" t="s">
        <v>4661</v>
      </c>
      <c r="I1020" s="7"/>
      <c r="J1020" s="7"/>
      <c r="K1020" s="7" t="s">
        <v>19</v>
      </c>
      <c r="L1020" s="7" t="s">
        <v>19</v>
      </c>
      <c r="M1020" s="7" t="s">
        <v>799</v>
      </c>
      <c r="N1020" s="7" t="str">
        <f t="shared" si="5"/>
        <v>FALSE</v>
      </c>
      <c r="O1020" s="162" t="s">
        <v>488</v>
      </c>
      <c r="P1020" s="162" t="s">
        <v>3269</v>
      </c>
      <c r="Q1020" s="162" t="s">
        <v>1823</v>
      </c>
      <c r="R1020" s="162" t="s">
        <v>559</v>
      </c>
      <c r="S1020" s="162" t="s">
        <v>1588</v>
      </c>
      <c r="T1020" s="198">
        <v>41.7025</v>
      </c>
      <c r="U1020" s="199">
        <v>-83.2547</v>
      </c>
      <c r="V1020" s="191" t="s">
        <v>4580</v>
      </c>
      <c r="W1020" s="192" t="s">
        <v>19</v>
      </c>
      <c r="X1020" s="192" t="s">
        <v>805</v>
      </c>
      <c r="Y1020" s="192" t="s">
        <v>19</v>
      </c>
      <c r="Z1020" s="192" t="s">
        <v>879</v>
      </c>
      <c r="AA1020" s="192" t="s">
        <v>880</v>
      </c>
      <c r="AB1020" s="193">
        <v>3.0</v>
      </c>
      <c r="AC1020" s="192" t="s">
        <v>16</v>
      </c>
      <c r="AD1020" s="193"/>
      <c r="AE1020" s="192" t="s">
        <v>16</v>
      </c>
      <c r="AF1020" s="193">
        <v>5.0</v>
      </c>
      <c r="AG1020" s="192" t="s">
        <v>19</v>
      </c>
      <c r="AH1020" s="192" t="s">
        <v>19</v>
      </c>
      <c r="AI1020" s="192" t="s">
        <v>19</v>
      </c>
      <c r="AJ1020" s="192" t="s">
        <v>19</v>
      </c>
      <c r="AK1020" s="192"/>
      <c r="AL1020" s="192" t="s">
        <v>19</v>
      </c>
      <c r="AM1020" s="162" t="s">
        <v>19</v>
      </c>
      <c r="AN1020" s="162" t="s">
        <v>19</v>
      </c>
      <c r="AO1020" s="162" t="s">
        <v>19</v>
      </c>
      <c r="AP1020" s="162" t="s">
        <v>19</v>
      </c>
      <c r="AQ1020" s="162" t="s">
        <v>19</v>
      </c>
      <c r="AR1020" s="162" t="s">
        <v>19</v>
      </c>
      <c r="AS1020" s="154">
        <v>1.31</v>
      </c>
      <c r="AT1020" s="154">
        <v>0.0</v>
      </c>
      <c r="AU1020" s="154">
        <v>9.57</v>
      </c>
      <c r="AV1020" s="162" t="s">
        <v>19</v>
      </c>
      <c r="AW1020" s="162" t="s">
        <v>19</v>
      </c>
      <c r="AX1020" s="154">
        <v>50.99</v>
      </c>
      <c r="AY1020" s="162" t="s">
        <v>19</v>
      </c>
      <c r="AZ1020" s="154">
        <v>8.6085</v>
      </c>
      <c r="BA1020" s="154">
        <v>5.896</v>
      </c>
      <c r="BB1020" s="154">
        <v>8.47</v>
      </c>
      <c r="BC1020" s="154">
        <v>0.011</v>
      </c>
      <c r="BD1020" s="192"/>
      <c r="BE1020" s="192" t="s">
        <v>19</v>
      </c>
      <c r="BF1020" s="193">
        <v>3.45</v>
      </c>
      <c r="BG1020" s="193">
        <v>0.49</v>
      </c>
      <c r="BH1020" s="201"/>
      <c r="BI1020" s="193">
        <v>1.2531</v>
      </c>
      <c r="BJ1020" s="193"/>
      <c r="BK1020" s="192" t="s">
        <v>19</v>
      </c>
      <c r="BL1020" s="192" t="s">
        <v>19</v>
      </c>
      <c r="BM1020" s="192" t="s">
        <v>19</v>
      </c>
      <c r="BN1020" s="192" t="s">
        <v>19</v>
      </c>
      <c r="BO1020" s="192" t="s">
        <v>19</v>
      </c>
      <c r="BP1020" s="194"/>
      <c r="BQ1020" s="192" t="s">
        <v>19</v>
      </c>
      <c r="BR1020" s="192" t="s">
        <v>19</v>
      </c>
      <c r="BS1020" s="192" t="s">
        <v>4408</v>
      </c>
      <c r="BT1020" s="192" t="s">
        <v>19</v>
      </c>
      <c r="BU1020" s="195" t="b">
        <v>0</v>
      </c>
      <c r="BV1020" s="195" t="b">
        <v>0</v>
      </c>
      <c r="BW1020" s="195" t="b">
        <v>0</v>
      </c>
      <c r="BX1020" s="193">
        <v>40.0</v>
      </c>
      <c r="BY1020" s="192" t="s">
        <v>19</v>
      </c>
      <c r="BZ1020" s="193">
        <v>373160.0</v>
      </c>
      <c r="CA1020" s="193">
        <v>3763.0</v>
      </c>
      <c r="CB1020" s="192" t="s">
        <v>22</v>
      </c>
      <c r="CJ1020" s="192"/>
      <c r="CK1020" s="192"/>
      <c r="CL1020" s="192" t="s">
        <v>19</v>
      </c>
      <c r="CM1020" s="192"/>
      <c r="CN1020" s="192"/>
      <c r="CO1020" s="192"/>
      <c r="CP1020" s="192"/>
      <c r="CQ1020" s="192"/>
      <c r="CR1020" s="192"/>
      <c r="CS1020" s="192"/>
      <c r="CT1020" s="192" t="s">
        <v>4637</v>
      </c>
    </row>
    <row r="1021">
      <c r="A1021" s="7" t="s">
        <v>4662</v>
      </c>
      <c r="B1021" s="132" t="b">
        <v>1</v>
      </c>
      <c r="D1021" s="162" t="s">
        <v>4663</v>
      </c>
      <c r="E1021" s="67" t="s">
        <v>350</v>
      </c>
      <c r="F1021" s="200" t="s">
        <v>4398</v>
      </c>
      <c r="G1021" s="162" t="s">
        <v>4664</v>
      </c>
      <c r="H1021" s="162" t="s">
        <v>4665</v>
      </c>
      <c r="I1021" s="7"/>
      <c r="J1021" s="7"/>
      <c r="K1021" s="7" t="s">
        <v>19</v>
      </c>
      <c r="L1021" s="7" t="s">
        <v>19</v>
      </c>
      <c r="M1021" s="7" t="s">
        <v>799</v>
      </c>
      <c r="N1021" s="7" t="str">
        <f t="shared" si="5"/>
        <v>FALSE</v>
      </c>
      <c r="O1021" s="162" t="s">
        <v>488</v>
      </c>
      <c r="P1021" s="162" t="s">
        <v>3269</v>
      </c>
      <c r="Q1021" s="162" t="s">
        <v>1823</v>
      </c>
      <c r="R1021" s="162" t="s">
        <v>559</v>
      </c>
      <c r="S1021" s="162" t="s">
        <v>1588</v>
      </c>
      <c r="T1021" s="198">
        <v>41.734</v>
      </c>
      <c r="U1021" s="199">
        <v>-83.302</v>
      </c>
      <c r="V1021" s="191" t="s">
        <v>4589</v>
      </c>
      <c r="W1021" s="192" t="s">
        <v>19</v>
      </c>
      <c r="X1021" s="192" t="s">
        <v>805</v>
      </c>
      <c r="Y1021" s="192" t="s">
        <v>19</v>
      </c>
      <c r="Z1021" s="192" t="s">
        <v>879</v>
      </c>
      <c r="AA1021" s="192" t="s">
        <v>880</v>
      </c>
      <c r="AB1021" s="193">
        <v>3.0</v>
      </c>
      <c r="AC1021" s="192" t="s">
        <v>16</v>
      </c>
      <c r="AD1021" s="193"/>
      <c r="AE1021" s="193">
        <v>5.0</v>
      </c>
      <c r="AF1021" s="193">
        <v>0.22</v>
      </c>
      <c r="AG1021" s="192" t="s">
        <v>19</v>
      </c>
      <c r="AH1021" s="192" t="s">
        <v>19</v>
      </c>
      <c r="AI1021" s="192" t="s">
        <v>19</v>
      </c>
      <c r="AJ1021" s="192" t="s">
        <v>19</v>
      </c>
      <c r="AK1021" s="192"/>
      <c r="AL1021" s="192" t="s">
        <v>19</v>
      </c>
      <c r="AM1021" s="162" t="s">
        <v>19</v>
      </c>
      <c r="AN1021" s="162" t="s">
        <v>19</v>
      </c>
      <c r="AO1021" s="162" t="s">
        <v>19</v>
      </c>
      <c r="AP1021" s="162" t="s">
        <v>19</v>
      </c>
      <c r="AQ1021" s="162" t="s">
        <v>19</v>
      </c>
      <c r="AR1021" s="162" t="s">
        <v>19</v>
      </c>
      <c r="AS1021" s="154">
        <v>1.3</v>
      </c>
      <c r="AT1021" s="154">
        <v>0.0</v>
      </c>
      <c r="AU1021" s="154">
        <v>7.7</v>
      </c>
      <c r="AV1021" s="162" t="s">
        <v>19</v>
      </c>
      <c r="AW1021" s="162" t="s">
        <v>19</v>
      </c>
      <c r="AX1021" s="154">
        <v>41.1</v>
      </c>
      <c r="AY1021" s="162" t="s">
        <v>19</v>
      </c>
      <c r="AZ1021" s="154">
        <v>7.719</v>
      </c>
      <c r="BA1021" s="154">
        <v>4.348</v>
      </c>
      <c r="BB1021" s="154">
        <v>7.62</v>
      </c>
      <c r="BC1021" s="154">
        <v>0.005</v>
      </c>
      <c r="BD1021" s="192"/>
      <c r="BE1021" s="192" t="s">
        <v>19</v>
      </c>
      <c r="BF1021" s="193">
        <v>2.9</v>
      </c>
      <c r="BG1021" s="193">
        <v>0.42</v>
      </c>
      <c r="BH1021" s="201"/>
      <c r="BI1021" s="193">
        <v>1.1591</v>
      </c>
      <c r="BJ1021" s="193"/>
      <c r="BK1021" s="192" t="s">
        <v>19</v>
      </c>
      <c r="BL1021" s="192" t="s">
        <v>19</v>
      </c>
      <c r="BM1021" s="192" t="s">
        <v>19</v>
      </c>
      <c r="BN1021" s="192" t="s">
        <v>19</v>
      </c>
      <c r="BO1021" s="192" t="s">
        <v>19</v>
      </c>
      <c r="BP1021" s="194"/>
      <c r="BQ1021" s="192" t="s">
        <v>19</v>
      </c>
      <c r="BR1021" s="192" t="s">
        <v>19</v>
      </c>
      <c r="BS1021" s="192" t="s">
        <v>4408</v>
      </c>
      <c r="BT1021" s="192" t="s">
        <v>19</v>
      </c>
      <c r="BU1021" s="195" t="b">
        <v>0</v>
      </c>
      <c r="BV1021" s="195" t="b">
        <v>0</v>
      </c>
      <c r="BW1021" s="195" t="b">
        <v>0</v>
      </c>
      <c r="BX1021" s="193">
        <v>50.0</v>
      </c>
      <c r="BY1021" s="192" t="s">
        <v>19</v>
      </c>
      <c r="BZ1021" s="192" t="s">
        <v>19</v>
      </c>
      <c r="CA1021" s="192" t="s">
        <v>19</v>
      </c>
      <c r="CB1021" s="192" t="s">
        <v>19</v>
      </c>
      <c r="CJ1021" s="192"/>
      <c r="CK1021" s="192"/>
      <c r="CL1021" s="192" t="s">
        <v>19</v>
      </c>
      <c r="CM1021" s="192"/>
      <c r="CN1021" s="192"/>
      <c r="CO1021" s="192"/>
      <c r="CP1021" s="192"/>
      <c r="CQ1021" s="192"/>
      <c r="CR1021" s="192"/>
      <c r="CS1021" s="192"/>
      <c r="CT1021" s="192" t="s">
        <v>4637</v>
      </c>
    </row>
    <row r="1022">
      <c r="A1022" s="7" t="s">
        <v>4666</v>
      </c>
      <c r="B1022" s="132" t="b">
        <v>1</v>
      </c>
      <c r="D1022" s="162" t="s">
        <v>4667</v>
      </c>
      <c r="E1022" s="67" t="s">
        <v>350</v>
      </c>
      <c r="F1022" s="200" t="s">
        <v>4398</v>
      </c>
      <c r="G1022" s="162" t="s">
        <v>4668</v>
      </c>
      <c r="H1022" s="162" t="s">
        <v>4669</v>
      </c>
      <c r="I1022" s="7"/>
      <c r="J1022" s="7"/>
      <c r="K1022" s="7" t="s">
        <v>19</v>
      </c>
      <c r="L1022" s="7" t="s">
        <v>19</v>
      </c>
      <c r="M1022" s="7" t="s">
        <v>799</v>
      </c>
      <c r="N1022" s="7" t="str">
        <f t="shared" si="5"/>
        <v>FALSE</v>
      </c>
      <c r="O1022" s="162" t="s">
        <v>488</v>
      </c>
      <c r="P1022" s="162" t="s">
        <v>3269</v>
      </c>
      <c r="Q1022" s="162" t="s">
        <v>1823</v>
      </c>
      <c r="R1022" s="162" t="s">
        <v>559</v>
      </c>
      <c r="S1022" s="162" t="s">
        <v>1588</v>
      </c>
      <c r="T1022" s="198">
        <v>41.734</v>
      </c>
      <c r="U1022" s="199">
        <v>-83.302</v>
      </c>
      <c r="V1022" s="191" t="s">
        <v>4589</v>
      </c>
      <c r="W1022" s="192" t="s">
        <v>19</v>
      </c>
      <c r="X1022" s="192" t="s">
        <v>805</v>
      </c>
      <c r="Y1022" s="192" t="s">
        <v>19</v>
      </c>
      <c r="Z1022" s="192" t="s">
        <v>879</v>
      </c>
      <c r="AA1022" s="192" t="s">
        <v>880</v>
      </c>
      <c r="AB1022" s="193">
        <v>3.0</v>
      </c>
      <c r="AC1022" s="192" t="s">
        <v>16</v>
      </c>
      <c r="AD1022" s="193"/>
      <c r="AE1022" s="192" t="s">
        <v>16</v>
      </c>
      <c r="AF1022" s="193">
        <v>5.0</v>
      </c>
      <c r="AG1022" s="192" t="s">
        <v>19</v>
      </c>
      <c r="AH1022" s="192" t="s">
        <v>19</v>
      </c>
      <c r="AI1022" s="192" t="s">
        <v>19</v>
      </c>
      <c r="AJ1022" s="192" t="s">
        <v>19</v>
      </c>
      <c r="AK1022" s="192"/>
      <c r="AL1022" s="192" t="s">
        <v>19</v>
      </c>
      <c r="AM1022" s="162" t="s">
        <v>19</v>
      </c>
      <c r="AN1022" s="162" t="s">
        <v>19</v>
      </c>
      <c r="AO1022" s="162" t="s">
        <v>19</v>
      </c>
      <c r="AP1022" s="162" t="s">
        <v>19</v>
      </c>
      <c r="AQ1022" s="162" t="s">
        <v>19</v>
      </c>
      <c r="AR1022" s="162" t="s">
        <v>19</v>
      </c>
      <c r="AS1022" s="154">
        <v>1.3</v>
      </c>
      <c r="AT1022" s="154">
        <v>0.0</v>
      </c>
      <c r="AU1022" s="154">
        <v>7.7</v>
      </c>
      <c r="AV1022" s="162" t="s">
        <v>19</v>
      </c>
      <c r="AW1022" s="162" t="s">
        <v>19</v>
      </c>
      <c r="AX1022" s="154">
        <v>41.1</v>
      </c>
      <c r="AY1022" s="162" t="s">
        <v>19</v>
      </c>
      <c r="AZ1022" s="154">
        <v>7.719</v>
      </c>
      <c r="BA1022" s="154">
        <v>4.348</v>
      </c>
      <c r="BB1022" s="154">
        <v>7.62</v>
      </c>
      <c r="BC1022" s="154">
        <v>0.005</v>
      </c>
      <c r="BD1022" s="192"/>
      <c r="BE1022" s="192" t="s">
        <v>19</v>
      </c>
      <c r="BF1022" s="193">
        <v>2.9</v>
      </c>
      <c r="BG1022" s="193">
        <v>0.42</v>
      </c>
      <c r="BH1022" s="201"/>
      <c r="BI1022" s="193">
        <v>1.1591</v>
      </c>
      <c r="BJ1022" s="193"/>
      <c r="BK1022" s="192" t="s">
        <v>19</v>
      </c>
      <c r="BL1022" s="192" t="s">
        <v>19</v>
      </c>
      <c r="BM1022" s="192" t="s">
        <v>19</v>
      </c>
      <c r="BN1022" s="192" t="s">
        <v>19</v>
      </c>
      <c r="BO1022" s="192" t="s">
        <v>19</v>
      </c>
      <c r="BP1022" s="194"/>
      <c r="BQ1022" s="192" t="s">
        <v>19</v>
      </c>
      <c r="BR1022" s="192" t="s">
        <v>19</v>
      </c>
      <c r="BS1022" s="192" t="s">
        <v>4408</v>
      </c>
      <c r="BT1022" s="192" t="s">
        <v>19</v>
      </c>
      <c r="BU1022" s="195" t="b">
        <v>0</v>
      </c>
      <c r="BV1022" s="195" t="b">
        <v>0</v>
      </c>
      <c r="BW1022" s="195" t="b">
        <v>0</v>
      </c>
      <c r="BX1022" s="193">
        <v>50.0</v>
      </c>
      <c r="BY1022" s="192" t="s">
        <v>19</v>
      </c>
      <c r="BZ1022" s="193">
        <v>434773.0</v>
      </c>
      <c r="CA1022" s="193">
        <v>5242.0</v>
      </c>
      <c r="CB1022" s="192" t="s">
        <v>22</v>
      </c>
      <c r="CJ1022" s="192"/>
      <c r="CK1022" s="192"/>
      <c r="CL1022" s="192" t="s">
        <v>19</v>
      </c>
      <c r="CM1022" s="192"/>
      <c r="CN1022" s="192"/>
      <c r="CO1022" s="192"/>
      <c r="CP1022" s="192"/>
      <c r="CQ1022" s="192"/>
      <c r="CR1022" s="192"/>
      <c r="CS1022" s="192"/>
      <c r="CT1022" s="192" t="s">
        <v>4637</v>
      </c>
    </row>
    <row r="1023">
      <c r="A1023" s="7" t="s">
        <v>4670</v>
      </c>
      <c r="B1023" s="132" t="b">
        <v>1</v>
      </c>
      <c r="D1023" s="162" t="s">
        <v>4671</v>
      </c>
      <c r="E1023" s="67" t="s">
        <v>350</v>
      </c>
      <c r="F1023" s="200" t="s">
        <v>4398</v>
      </c>
      <c r="G1023" s="162" t="s">
        <v>4672</v>
      </c>
      <c r="H1023" s="162" t="s">
        <v>4673</v>
      </c>
      <c r="I1023" s="7"/>
      <c r="J1023" s="7"/>
      <c r="K1023" s="7" t="s">
        <v>19</v>
      </c>
      <c r="L1023" s="7" t="s">
        <v>19</v>
      </c>
      <c r="M1023" s="7" t="s">
        <v>799</v>
      </c>
      <c r="N1023" s="7" t="str">
        <f t="shared" si="5"/>
        <v>FALSE</v>
      </c>
      <c r="O1023" s="162" t="s">
        <v>488</v>
      </c>
      <c r="P1023" s="162" t="s">
        <v>3269</v>
      </c>
      <c r="Q1023" s="162" t="s">
        <v>1823</v>
      </c>
      <c r="R1023" s="162" t="s">
        <v>559</v>
      </c>
      <c r="S1023" s="162" t="s">
        <v>1588</v>
      </c>
      <c r="T1023" s="198">
        <v>41.7636</v>
      </c>
      <c r="U1023" s="199">
        <v>-83.3306</v>
      </c>
      <c r="V1023" s="191" t="s">
        <v>4407</v>
      </c>
      <c r="W1023" s="192" t="s">
        <v>19</v>
      </c>
      <c r="X1023" s="192" t="s">
        <v>805</v>
      </c>
      <c r="Y1023" s="192" t="s">
        <v>19</v>
      </c>
      <c r="Z1023" s="192" t="s">
        <v>879</v>
      </c>
      <c r="AA1023" s="192" t="s">
        <v>880</v>
      </c>
      <c r="AB1023" s="193">
        <v>3.0</v>
      </c>
      <c r="AC1023" s="192" t="s">
        <v>16</v>
      </c>
      <c r="AD1023" s="193"/>
      <c r="AE1023" s="193">
        <v>5.0</v>
      </c>
      <c r="AF1023" s="193">
        <v>0.22</v>
      </c>
      <c r="AG1023" s="192" t="s">
        <v>19</v>
      </c>
      <c r="AH1023" s="192" t="s">
        <v>19</v>
      </c>
      <c r="AI1023" s="192" t="s">
        <v>19</v>
      </c>
      <c r="AJ1023" s="192" t="s">
        <v>19</v>
      </c>
      <c r="AK1023" s="192"/>
      <c r="AL1023" s="192" t="s">
        <v>19</v>
      </c>
      <c r="AM1023" s="162" t="s">
        <v>19</v>
      </c>
      <c r="AN1023" s="162" t="s">
        <v>19</v>
      </c>
      <c r="AO1023" s="162" t="s">
        <v>19</v>
      </c>
      <c r="AP1023" s="162" t="s">
        <v>19</v>
      </c>
      <c r="AQ1023" s="162" t="s">
        <v>19</v>
      </c>
      <c r="AR1023" s="162" t="s">
        <v>19</v>
      </c>
      <c r="AS1023" s="154">
        <v>1.9</v>
      </c>
      <c r="AT1023" s="154">
        <v>0.0</v>
      </c>
      <c r="AU1023" s="154">
        <v>17.82</v>
      </c>
      <c r="AV1023" s="162" t="s">
        <v>19</v>
      </c>
      <c r="AW1023" s="162" t="s">
        <v>19</v>
      </c>
      <c r="AX1023" s="154">
        <v>64.3</v>
      </c>
      <c r="AY1023" s="162" t="s">
        <v>19</v>
      </c>
      <c r="AZ1023" s="154">
        <v>10.764</v>
      </c>
      <c r="BA1023" s="154">
        <v>7.1495</v>
      </c>
      <c r="BB1023" s="154">
        <v>9.72</v>
      </c>
      <c r="BC1023" s="154">
        <v>0.269</v>
      </c>
      <c r="BD1023" s="192"/>
      <c r="BE1023" s="192" t="s">
        <v>19</v>
      </c>
      <c r="BF1023" s="193">
        <v>4.44</v>
      </c>
      <c r="BG1023" s="193">
        <v>0.7</v>
      </c>
      <c r="BH1023" s="201"/>
      <c r="BI1023" s="193">
        <v>2.6202</v>
      </c>
      <c r="BJ1023" s="193"/>
      <c r="BK1023" s="192" t="s">
        <v>19</v>
      </c>
      <c r="BL1023" s="192" t="s">
        <v>19</v>
      </c>
      <c r="BM1023" s="192" t="s">
        <v>19</v>
      </c>
      <c r="BN1023" s="192" t="s">
        <v>19</v>
      </c>
      <c r="BO1023" s="192" t="s">
        <v>19</v>
      </c>
      <c r="BP1023" s="194"/>
      <c r="BQ1023" s="192" t="s">
        <v>19</v>
      </c>
      <c r="BR1023" s="192" t="s">
        <v>19</v>
      </c>
      <c r="BS1023" s="192" t="s">
        <v>4408</v>
      </c>
      <c r="BT1023" s="192" t="s">
        <v>19</v>
      </c>
      <c r="BU1023" s="195" t="b">
        <v>0</v>
      </c>
      <c r="BV1023" s="195" t="b">
        <v>0</v>
      </c>
      <c r="BW1023" s="195" t="b">
        <v>0</v>
      </c>
      <c r="BX1023" s="193">
        <v>50.0</v>
      </c>
      <c r="BY1023" s="192" t="s">
        <v>19</v>
      </c>
      <c r="BZ1023" s="192" t="s">
        <v>19</v>
      </c>
      <c r="CA1023" s="192" t="s">
        <v>19</v>
      </c>
      <c r="CB1023" s="192" t="s">
        <v>19</v>
      </c>
      <c r="CJ1023" s="192"/>
      <c r="CK1023" s="192"/>
      <c r="CL1023" s="192" t="s">
        <v>19</v>
      </c>
      <c r="CM1023" s="192"/>
      <c r="CN1023" s="192"/>
      <c r="CO1023" s="192"/>
      <c r="CP1023" s="192"/>
      <c r="CQ1023" s="192"/>
      <c r="CR1023" s="192"/>
      <c r="CS1023" s="192"/>
      <c r="CT1023" s="192" t="s">
        <v>4637</v>
      </c>
    </row>
    <row r="1024">
      <c r="A1024" s="7" t="s">
        <v>4674</v>
      </c>
      <c r="B1024" s="132" t="b">
        <v>1</v>
      </c>
      <c r="D1024" s="162" t="s">
        <v>4675</v>
      </c>
      <c r="E1024" s="67" t="s">
        <v>350</v>
      </c>
      <c r="F1024" s="200" t="s">
        <v>4398</v>
      </c>
      <c r="G1024" s="162" t="s">
        <v>4676</v>
      </c>
      <c r="H1024" s="162" t="s">
        <v>4677</v>
      </c>
      <c r="I1024" s="7"/>
      <c r="J1024" s="7"/>
      <c r="K1024" s="7" t="s">
        <v>19</v>
      </c>
      <c r="L1024" s="7" t="s">
        <v>19</v>
      </c>
      <c r="M1024" s="7" t="s">
        <v>799</v>
      </c>
      <c r="N1024" s="7" t="str">
        <f t="shared" si="5"/>
        <v>FALSE</v>
      </c>
      <c r="O1024" s="162" t="s">
        <v>488</v>
      </c>
      <c r="P1024" s="162" t="s">
        <v>3269</v>
      </c>
      <c r="Q1024" s="162" t="s">
        <v>1823</v>
      </c>
      <c r="R1024" s="162" t="s">
        <v>559</v>
      </c>
      <c r="S1024" s="162" t="s">
        <v>1588</v>
      </c>
      <c r="T1024" s="198">
        <v>41.7636</v>
      </c>
      <c r="U1024" s="199">
        <v>-83.3306</v>
      </c>
      <c r="V1024" s="191" t="s">
        <v>4407</v>
      </c>
      <c r="W1024" s="192" t="s">
        <v>19</v>
      </c>
      <c r="X1024" s="192" t="s">
        <v>805</v>
      </c>
      <c r="Y1024" s="192" t="s">
        <v>19</v>
      </c>
      <c r="Z1024" s="192" t="s">
        <v>879</v>
      </c>
      <c r="AA1024" s="192" t="s">
        <v>880</v>
      </c>
      <c r="AB1024" s="193">
        <v>3.0</v>
      </c>
      <c r="AC1024" s="192" t="s">
        <v>16</v>
      </c>
      <c r="AD1024" s="193"/>
      <c r="AE1024" s="192" t="s">
        <v>16</v>
      </c>
      <c r="AF1024" s="193">
        <v>5.0</v>
      </c>
      <c r="AG1024" s="192" t="s">
        <v>19</v>
      </c>
      <c r="AH1024" s="192" t="s">
        <v>19</v>
      </c>
      <c r="AI1024" s="192" t="s">
        <v>19</v>
      </c>
      <c r="AJ1024" s="192" t="s">
        <v>19</v>
      </c>
      <c r="AK1024" s="192"/>
      <c r="AL1024" s="192" t="s">
        <v>19</v>
      </c>
      <c r="AM1024" s="162" t="s">
        <v>19</v>
      </c>
      <c r="AN1024" s="162" t="s">
        <v>19</v>
      </c>
      <c r="AO1024" s="162" t="s">
        <v>19</v>
      </c>
      <c r="AP1024" s="162" t="s">
        <v>19</v>
      </c>
      <c r="AQ1024" s="162" t="s">
        <v>19</v>
      </c>
      <c r="AR1024" s="162" t="s">
        <v>19</v>
      </c>
      <c r="AS1024" s="154">
        <v>1.9</v>
      </c>
      <c r="AT1024" s="154">
        <v>0.0</v>
      </c>
      <c r="AU1024" s="154">
        <v>17.82</v>
      </c>
      <c r="AV1024" s="162" t="s">
        <v>19</v>
      </c>
      <c r="AW1024" s="162" t="s">
        <v>19</v>
      </c>
      <c r="AX1024" s="154">
        <v>64.3</v>
      </c>
      <c r="AY1024" s="162" t="s">
        <v>19</v>
      </c>
      <c r="AZ1024" s="154">
        <v>10.764</v>
      </c>
      <c r="BA1024" s="154">
        <v>7.1495</v>
      </c>
      <c r="BB1024" s="154">
        <v>9.72</v>
      </c>
      <c r="BC1024" s="154">
        <v>0.269</v>
      </c>
      <c r="BD1024" s="192"/>
      <c r="BE1024" s="192" t="s">
        <v>19</v>
      </c>
      <c r="BF1024" s="193">
        <v>4.44</v>
      </c>
      <c r="BG1024" s="193">
        <v>0.7</v>
      </c>
      <c r="BH1024" s="201"/>
      <c r="BI1024" s="193">
        <v>2.6202</v>
      </c>
      <c r="BJ1024" s="193"/>
      <c r="BK1024" s="192" t="s">
        <v>19</v>
      </c>
      <c r="BL1024" s="192" t="s">
        <v>19</v>
      </c>
      <c r="BM1024" s="192" t="s">
        <v>19</v>
      </c>
      <c r="BN1024" s="192" t="s">
        <v>19</v>
      </c>
      <c r="BO1024" s="192" t="s">
        <v>19</v>
      </c>
      <c r="BP1024" s="194"/>
      <c r="BQ1024" s="192" t="s">
        <v>19</v>
      </c>
      <c r="BR1024" s="192" t="s">
        <v>19</v>
      </c>
      <c r="BS1024" s="192" t="s">
        <v>4408</v>
      </c>
      <c r="BT1024" s="192" t="s">
        <v>19</v>
      </c>
      <c r="BU1024" s="195" t="b">
        <v>0</v>
      </c>
      <c r="BV1024" s="195" t="b">
        <v>0</v>
      </c>
      <c r="BW1024" s="195" t="b">
        <v>0</v>
      </c>
      <c r="BX1024" s="193">
        <v>50.0</v>
      </c>
      <c r="BY1024" s="192" t="s">
        <v>19</v>
      </c>
      <c r="BZ1024" s="193">
        <v>258965.0</v>
      </c>
      <c r="CA1024" s="193">
        <v>2819.0</v>
      </c>
      <c r="CB1024" s="192" t="s">
        <v>22</v>
      </c>
      <c r="CJ1024" s="192"/>
      <c r="CK1024" s="192"/>
      <c r="CL1024" s="192" t="s">
        <v>19</v>
      </c>
      <c r="CM1024" s="192"/>
      <c r="CN1024" s="192"/>
      <c r="CO1024" s="192"/>
      <c r="CP1024" s="192"/>
      <c r="CQ1024" s="192"/>
      <c r="CR1024" s="192"/>
      <c r="CS1024" s="192"/>
      <c r="CT1024" s="192" t="s">
        <v>4637</v>
      </c>
    </row>
    <row r="1025">
      <c r="A1025" s="7" t="s">
        <v>4678</v>
      </c>
      <c r="B1025" s="132" t="b">
        <v>1</v>
      </c>
      <c r="D1025" s="162" t="s">
        <v>4679</v>
      </c>
      <c r="E1025" s="67" t="s">
        <v>350</v>
      </c>
      <c r="F1025" s="200" t="s">
        <v>4398</v>
      </c>
      <c r="G1025" s="162" t="s">
        <v>4680</v>
      </c>
      <c r="H1025" s="162" t="s">
        <v>4681</v>
      </c>
      <c r="I1025" s="7"/>
      <c r="J1025" s="7"/>
      <c r="K1025" s="7" t="s">
        <v>19</v>
      </c>
      <c r="L1025" s="7" t="s">
        <v>19</v>
      </c>
      <c r="M1025" s="7" t="s">
        <v>799</v>
      </c>
      <c r="N1025" s="7" t="str">
        <f t="shared" si="5"/>
        <v>FALSE</v>
      </c>
      <c r="O1025" s="162" t="s">
        <v>488</v>
      </c>
      <c r="P1025" s="162" t="s">
        <v>3269</v>
      </c>
      <c r="Q1025" s="162" t="s">
        <v>1823</v>
      </c>
      <c r="R1025" s="162" t="s">
        <v>559</v>
      </c>
      <c r="S1025" s="162" t="s">
        <v>1588</v>
      </c>
      <c r="T1025" s="198">
        <v>41.8326</v>
      </c>
      <c r="U1025" s="199">
        <v>-83.3581</v>
      </c>
      <c r="V1025" s="191" t="s">
        <v>4417</v>
      </c>
      <c r="W1025" s="192" t="s">
        <v>19</v>
      </c>
      <c r="X1025" s="192" t="s">
        <v>805</v>
      </c>
      <c r="Y1025" s="192" t="s">
        <v>19</v>
      </c>
      <c r="Z1025" s="192" t="s">
        <v>879</v>
      </c>
      <c r="AA1025" s="192" t="s">
        <v>880</v>
      </c>
      <c r="AB1025" s="193">
        <v>3.0</v>
      </c>
      <c r="AC1025" s="192" t="s">
        <v>16</v>
      </c>
      <c r="AD1025" s="193"/>
      <c r="AE1025" s="193">
        <v>5.0</v>
      </c>
      <c r="AF1025" s="193">
        <v>0.22</v>
      </c>
      <c r="AG1025" s="192" t="s">
        <v>19</v>
      </c>
      <c r="AH1025" s="192" t="s">
        <v>19</v>
      </c>
      <c r="AI1025" s="192" t="s">
        <v>19</v>
      </c>
      <c r="AJ1025" s="192" t="s">
        <v>19</v>
      </c>
      <c r="AK1025" s="192"/>
      <c r="AL1025" s="192" t="s">
        <v>19</v>
      </c>
      <c r="AM1025" s="162" t="s">
        <v>19</v>
      </c>
      <c r="AN1025" s="162" t="s">
        <v>19</v>
      </c>
      <c r="AO1025" s="162" t="s">
        <v>19</v>
      </c>
      <c r="AP1025" s="162" t="s">
        <v>19</v>
      </c>
      <c r="AQ1025" s="162" t="s">
        <v>19</v>
      </c>
      <c r="AR1025" s="162" t="s">
        <v>19</v>
      </c>
      <c r="AS1025" s="154">
        <v>1.43</v>
      </c>
      <c r="AT1025" s="177"/>
      <c r="AU1025" s="162" t="s">
        <v>19</v>
      </c>
      <c r="AV1025" s="162" t="s">
        <v>19</v>
      </c>
      <c r="AW1025" s="162" t="s">
        <v>19</v>
      </c>
      <c r="AX1025" s="154">
        <v>61.52</v>
      </c>
      <c r="AY1025" s="162" t="s">
        <v>19</v>
      </c>
      <c r="AZ1025" s="162" t="s">
        <v>19</v>
      </c>
      <c r="BA1025" s="162" t="s">
        <v>19</v>
      </c>
      <c r="BB1025" s="154">
        <v>7.87</v>
      </c>
      <c r="BC1025" s="154">
        <v>0.072</v>
      </c>
      <c r="BD1025" s="192"/>
      <c r="BE1025" s="192" t="s">
        <v>19</v>
      </c>
      <c r="BF1025" s="193">
        <v>4.99</v>
      </c>
      <c r="BG1025" s="193">
        <v>0.66</v>
      </c>
      <c r="BH1025" s="201"/>
      <c r="BI1025" s="193">
        <v>1.6189</v>
      </c>
      <c r="BJ1025" s="193"/>
      <c r="BK1025" s="192" t="s">
        <v>19</v>
      </c>
      <c r="BL1025" s="192" t="s">
        <v>19</v>
      </c>
      <c r="BM1025" s="192" t="s">
        <v>19</v>
      </c>
      <c r="BN1025" s="192" t="s">
        <v>19</v>
      </c>
      <c r="BO1025" s="192" t="s">
        <v>19</v>
      </c>
      <c r="BP1025" s="194"/>
      <c r="BQ1025" s="192" t="s">
        <v>19</v>
      </c>
      <c r="BR1025" s="192" t="s">
        <v>19</v>
      </c>
      <c r="BS1025" s="192" t="s">
        <v>4408</v>
      </c>
      <c r="BT1025" s="192" t="s">
        <v>19</v>
      </c>
      <c r="BU1025" s="195" t="b">
        <v>0</v>
      </c>
      <c r="BV1025" s="195" t="b">
        <v>0</v>
      </c>
      <c r="BW1025" s="195" t="b">
        <v>0</v>
      </c>
      <c r="BX1025" s="193">
        <v>36.0</v>
      </c>
      <c r="BY1025" s="192" t="s">
        <v>19</v>
      </c>
      <c r="BZ1025" s="192" t="s">
        <v>19</v>
      </c>
      <c r="CA1025" s="192" t="s">
        <v>19</v>
      </c>
      <c r="CB1025" s="192" t="s">
        <v>19</v>
      </c>
      <c r="CJ1025" s="192"/>
      <c r="CK1025" s="192"/>
      <c r="CL1025" s="192" t="s">
        <v>19</v>
      </c>
      <c r="CM1025" s="192"/>
      <c r="CN1025" s="192"/>
      <c r="CO1025" s="192"/>
      <c r="CP1025" s="192"/>
      <c r="CQ1025" s="192"/>
      <c r="CR1025" s="192"/>
      <c r="CS1025" s="192"/>
      <c r="CT1025" s="192" t="s">
        <v>4637</v>
      </c>
    </row>
    <row r="1026">
      <c r="A1026" s="7" t="s">
        <v>4682</v>
      </c>
      <c r="B1026" s="132" t="b">
        <v>1</v>
      </c>
      <c r="D1026" s="162" t="s">
        <v>4683</v>
      </c>
      <c r="E1026" s="67" t="s">
        <v>350</v>
      </c>
      <c r="F1026" s="200" t="s">
        <v>4398</v>
      </c>
      <c r="G1026" s="162" t="s">
        <v>4684</v>
      </c>
      <c r="H1026" s="162" t="s">
        <v>4685</v>
      </c>
      <c r="I1026" s="7"/>
      <c r="J1026" s="7"/>
      <c r="K1026" s="7" t="s">
        <v>19</v>
      </c>
      <c r="L1026" s="7" t="s">
        <v>19</v>
      </c>
      <c r="M1026" s="7" t="s">
        <v>799</v>
      </c>
      <c r="N1026" s="7" t="str">
        <f t="shared" si="5"/>
        <v>FALSE</v>
      </c>
      <c r="O1026" s="162" t="s">
        <v>488</v>
      </c>
      <c r="P1026" s="162" t="s">
        <v>3269</v>
      </c>
      <c r="Q1026" s="162" t="s">
        <v>1823</v>
      </c>
      <c r="R1026" s="162" t="s">
        <v>559</v>
      </c>
      <c r="S1026" s="162" t="s">
        <v>1588</v>
      </c>
      <c r="T1026" s="198">
        <v>41.8326</v>
      </c>
      <c r="U1026" s="199">
        <v>-83.3581</v>
      </c>
      <c r="V1026" s="191" t="s">
        <v>4417</v>
      </c>
      <c r="W1026" s="192" t="s">
        <v>19</v>
      </c>
      <c r="X1026" s="192" t="s">
        <v>805</v>
      </c>
      <c r="Y1026" s="192" t="s">
        <v>19</v>
      </c>
      <c r="Z1026" s="192" t="s">
        <v>879</v>
      </c>
      <c r="AA1026" s="192" t="s">
        <v>880</v>
      </c>
      <c r="AB1026" s="193">
        <v>3.0</v>
      </c>
      <c r="AC1026" s="192" t="s">
        <v>16</v>
      </c>
      <c r="AD1026" s="193"/>
      <c r="AE1026" s="192" t="s">
        <v>16</v>
      </c>
      <c r="AF1026" s="193">
        <v>5.0</v>
      </c>
      <c r="AG1026" s="192" t="s">
        <v>19</v>
      </c>
      <c r="AH1026" s="192" t="s">
        <v>19</v>
      </c>
      <c r="AI1026" s="192" t="s">
        <v>19</v>
      </c>
      <c r="AJ1026" s="192" t="s">
        <v>19</v>
      </c>
      <c r="AK1026" s="192"/>
      <c r="AL1026" s="192" t="s">
        <v>19</v>
      </c>
      <c r="AM1026" s="162" t="s">
        <v>19</v>
      </c>
      <c r="AN1026" s="162" t="s">
        <v>19</v>
      </c>
      <c r="AO1026" s="162" t="s">
        <v>19</v>
      </c>
      <c r="AP1026" s="162" t="s">
        <v>19</v>
      </c>
      <c r="AQ1026" s="162" t="s">
        <v>19</v>
      </c>
      <c r="AR1026" s="162" t="s">
        <v>19</v>
      </c>
      <c r="AS1026" s="154">
        <v>1.43</v>
      </c>
      <c r="AT1026" s="177"/>
      <c r="AU1026" s="162" t="s">
        <v>19</v>
      </c>
      <c r="AV1026" s="162" t="s">
        <v>19</v>
      </c>
      <c r="AW1026" s="162" t="s">
        <v>19</v>
      </c>
      <c r="AX1026" s="154">
        <v>61.52</v>
      </c>
      <c r="AY1026" s="162" t="s">
        <v>19</v>
      </c>
      <c r="AZ1026" s="162" t="s">
        <v>19</v>
      </c>
      <c r="BA1026" s="162" t="s">
        <v>19</v>
      </c>
      <c r="BB1026" s="154">
        <v>7.87</v>
      </c>
      <c r="BC1026" s="154">
        <v>0.072</v>
      </c>
      <c r="BD1026" s="192"/>
      <c r="BE1026" s="192" t="s">
        <v>19</v>
      </c>
      <c r="BF1026" s="193">
        <v>4.99</v>
      </c>
      <c r="BG1026" s="193">
        <v>0.66</v>
      </c>
      <c r="BH1026" s="201"/>
      <c r="BI1026" s="193">
        <v>1.6189</v>
      </c>
      <c r="BJ1026" s="193"/>
      <c r="BK1026" s="192" t="s">
        <v>19</v>
      </c>
      <c r="BL1026" s="192" t="s">
        <v>19</v>
      </c>
      <c r="BM1026" s="192" t="s">
        <v>19</v>
      </c>
      <c r="BN1026" s="192" t="s">
        <v>19</v>
      </c>
      <c r="BO1026" s="192" t="s">
        <v>19</v>
      </c>
      <c r="BP1026" s="194"/>
      <c r="BQ1026" s="192" t="s">
        <v>19</v>
      </c>
      <c r="BR1026" s="192" t="s">
        <v>19</v>
      </c>
      <c r="BS1026" s="192" t="s">
        <v>4408</v>
      </c>
      <c r="BT1026" s="192" t="s">
        <v>19</v>
      </c>
      <c r="BU1026" s="195" t="b">
        <v>0</v>
      </c>
      <c r="BV1026" s="195" t="b">
        <v>0</v>
      </c>
      <c r="BW1026" s="195" t="b">
        <v>0</v>
      </c>
      <c r="BX1026" s="193">
        <v>36.0</v>
      </c>
      <c r="BY1026" s="192" t="s">
        <v>19</v>
      </c>
      <c r="BZ1026" s="193">
        <v>527312.0</v>
      </c>
      <c r="CA1026" s="193">
        <v>5752.0</v>
      </c>
      <c r="CB1026" s="192" t="s">
        <v>22</v>
      </c>
      <c r="CJ1026" s="192"/>
      <c r="CK1026" s="192"/>
      <c r="CL1026" s="192" t="s">
        <v>19</v>
      </c>
      <c r="CM1026" s="192"/>
      <c r="CN1026" s="192"/>
      <c r="CO1026" s="192"/>
      <c r="CP1026" s="192"/>
      <c r="CQ1026" s="192"/>
      <c r="CR1026" s="192"/>
      <c r="CS1026" s="192"/>
      <c r="CT1026" s="192" t="s">
        <v>4637</v>
      </c>
    </row>
    <row r="1027">
      <c r="A1027" s="7" t="s">
        <v>4686</v>
      </c>
      <c r="B1027" s="132" t="b">
        <v>1</v>
      </c>
      <c r="D1027" s="162" t="s">
        <v>4687</v>
      </c>
      <c r="E1027" s="67" t="s">
        <v>350</v>
      </c>
      <c r="F1027" s="200" t="s">
        <v>4398</v>
      </c>
      <c r="G1027" s="162" t="s">
        <v>4688</v>
      </c>
      <c r="H1027" s="162" t="s">
        <v>4689</v>
      </c>
      <c r="I1027" s="7"/>
      <c r="J1027" s="7"/>
      <c r="K1027" s="7" t="s">
        <v>19</v>
      </c>
      <c r="L1027" s="7" t="s">
        <v>19</v>
      </c>
      <c r="M1027" s="7" t="s">
        <v>799</v>
      </c>
      <c r="N1027" s="7" t="str">
        <f t="shared" si="5"/>
        <v>FALSE</v>
      </c>
      <c r="O1027" s="162" t="s">
        <v>488</v>
      </c>
      <c r="P1027" s="162" t="s">
        <v>3269</v>
      </c>
      <c r="Q1027" s="162" t="s">
        <v>1823</v>
      </c>
      <c r="R1027" s="162" t="s">
        <v>559</v>
      </c>
      <c r="S1027" s="162" t="s">
        <v>1588</v>
      </c>
      <c r="T1027" s="198">
        <v>41.73497516</v>
      </c>
      <c r="U1027" s="199">
        <v>-83.29990447</v>
      </c>
      <c r="V1027" s="191" t="s">
        <v>4508</v>
      </c>
      <c r="W1027" s="192" t="s">
        <v>19</v>
      </c>
      <c r="X1027" s="192" t="s">
        <v>805</v>
      </c>
      <c r="Y1027" s="192" t="s">
        <v>19</v>
      </c>
      <c r="Z1027" s="192" t="s">
        <v>879</v>
      </c>
      <c r="AA1027" s="192" t="s">
        <v>880</v>
      </c>
      <c r="AB1027" s="193">
        <v>2.99</v>
      </c>
      <c r="AC1027" s="192" t="s">
        <v>16</v>
      </c>
      <c r="AD1027" s="193"/>
      <c r="AE1027" s="192" t="s">
        <v>16</v>
      </c>
      <c r="AF1027" s="193">
        <v>5.0</v>
      </c>
      <c r="AG1027" s="192" t="s">
        <v>19</v>
      </c>
      <c r="AH1027" s="193">
        <v>24.48</v>
      </c>
      <c r="AI1027" s="192" t="s">
        <v>19</v>
      </c>
      <c r="AJ1027" s="192" t="s">
        <v>19</v>
      </c>
      <c r="AK1027" s="192"/>
      <c r="AL1027" s="192" t="s">
        <v>19</v>
      </c>
      <c r="AM1027" s="162" t="s">
        <v>19</v>
      </c>
      <c r="AN1027" s="162" t="s">
        <v>19</v>
      </c>
      <c r="AO1027" s="154">
        <v>8.0</v>
      </c>
      <c r="AP1027" s="162" t="s">
        <v>19</v>
      </c>
      <c r="AQ1027" s="162" t="s">
        <v>19</v>
      </c>
      <c r="AR1027" s="162" t="s">
        <v>19</v>
      </c>
      <c r="AS1027" s="162" t="s">
        <v>19</v>
      </c>
      <c r="AT1027" s="162" t="s">
        <v>19</v>
      </c>
      <c r="AU1027" s="162" t="s">
        <v>19</v>
      </c>
      <c r="AV1027" s="162" t="s">
        <v>19</v>
      </c>
      <c r="AW1027" s="162" t="s">
        <v>19</v>
      </c>
      <c r="AX1027" s="154">
        <v>2.75</v>
      </c>
      <c r="AY1027" s="162" t="s">
        <v>19</v>
      </c>
      <c r="AZ1027" s="162" t="s">
        <v>19</v>
      </c>
      <c r="BA1027" s="162" t="s">
        <v>19</v>
      </c>
      <c r="BB1027" s="162" t="s">
        <v>19</v>
      </c>
      <c r="BC1027" s="162" t="s">
        <v>19</v>
      </c>
      <c r="BD1027" s="192"/>
      <c r="BE1027" s="192" t="s">
        <v>19</v>
      </c>
      <c r="BF1027" s="192" t="s">
        <v>19</v>
      </c>
      <c r="BG1027" s="192" t="s">
        <v>19</v>
      </c>
      <c r="BH1027" s="192" t="s">
        <v>19</v>
      </c>
      <c r="BI1027" s="192" t="s">
        <v>19</v>
      </c>
      <c r="BJ1027" s="192"/>
      <c r="BK1027" s="192" t="s">
        <v>19</v>
      </c>
      <c r="BL1027" s="192" t="s">
        <v>19</v>
      </c>
      <c r="BM1027" s="192" t="s">
        <v>19</v>
      </c>
      <c r="BN1027" s="192" t="s">
        <v>19</v>
      </c>
      <c r="BO1027" s="192" t="s">
        <v>19</v>
      </c>
      <c r="BP1027" s="194"/>
      <c r="BQ1027" s="192" t="s">
        <v>19</v>
      </c>
      <c r="BR1027" s="192" t="s">
        <v>19</v>
      </c>
      <c r="BS1027" s="192" t="s">
        <v>3276</v>
      </c>
      <c r="BT1027" s="192" t="s">
        <v>19</v>
      </c>
      <c r="BU1027" s="195" t="b">
        <v>0</v>
      </c>
      <c r="BV1027" s="195" t="b">
        <v>0</v>
      </c>
      <c r="BW1027" s="195" t="b">
        <v>0</v>
      </c>
      <c r="BX1027" s="193">
        <v>55.0</v>
      </c>
      <c r="BY1027" s="197">
        <v>0.001388888888888889</v>
      </c>
      <c r="BZ1027" s="193">
        <v>414695.0</v>
      </c>
      <c r="CA1027" s="193">
        <v>3460.0</v>
      </c>
      <c r="CB1027" s="192" t="s">
        <v>22</v>
      </c>
      <c r="CJ1027" s="192"/>
      <c r="CK1027" s="192"/>
      <c r="CL1027" s="193">
        <v>4.45</v>
      </c>
      <c r="CM1027" s="192"/>
      <c r="CN1027" s="192"/>
      <c r="CO1027" s="192"/>
      <c r="CP1027" s="192"/>
      <c r="CQ1027" s="192"/>
      <c r="CR1027" s="192"/>
      <c r="CS1027" s="192"/>
      <c r="CT1027" s="192" t="s">
        <v>4637</v>
      </c>
    </row>
    <row r="1028">
      <c r="A1028" s="7" t="s">
        <v>4690</v>
      </c>
      <c r="B1028" s="132" t="b">
        <v>1</v>
      </c>
      <c r="D1028" s="162" t="s">
        <v>4691</v>
      </c>
      <c r="E1028" s="67" t="s">
        <v>350</v>
      </c>
      <c r="F1028" s="200" t="s">
        <v>4398</v>
      </c>
      <c r="G1028" s="162" t="s">
        <v>4692</v>
      </c>
      <c r="H1028" s="162" t="s">
        <v>4693</v>
      </c>
      <c r="I1028" s="7"/>
      <c r="J1028" s="7"/>
      <c r="K1028" s="7" t="s">
        <v>19</v>
      </c>
      <c r="L1028" s="7" t="s">
        <v>19</v>
      </c>
      <c r="M1028" s="7" t="s">
        <v>799</v>
      </c>
      <c r="N1028" s="7" t="str">
        <f t="shared" si="5"/>
        <v>FALSE</v>
      </c>
      <c r="O1028" s="162" t="s">
        <v>488</v>
      </c>
      <c r="P1028" s="162" t="s">
        <v>3269</v>
      </c>
      <c r="Q1028" s="162" t="s">
        <v>1823</v>
      </c>
      <c r="R1028" s="162" t="s">
        <v>559</v>
      </c>
      <c r="S1028" s="162" t="s">
        <v>1588</v>
      </c>
      <c r="T1028" s="198">
        <v>41.8338</v>
      </c>
      <c r="U1028" s="199">
        <v>-83.2789</v>
      </c>
      <c r="V1028" s="191" t="s">
        <v>4426</v>
      </c>
      <c r="W1028" s="192" t="s">
        <v>19</v>
      </c>
      <c r="X1028" s="192" t="s">
        <v>805</v>
      </c>
      <c r="Y1028" s="192" t="s">
        <v>19</v>
      </c>
      <c r="Z1028" s="192" t="s">
        <v>879</v>
      </c>
      <c r="AA1028" s="192" t="s">
        <v>880</v>
      </c>
      <c r="AB1028" s="193">
        <v>3.0</v>
      </c>
      <c r="AC1028" s="192" t="s">
        <v>16</v>
      </c>
      <c r="AD1028" s="193"/>
      <c r="AE1028" s="193">
        <v>5.0</v>
      </c>
      <c r="AF1028" s="193">
        <v>0.22</v>
      </c>
      <c r="AG1028" s="192" t="s">
        <v>19</v>
      </c>
      <c r="AH1028" s="192" t="s">
        <v>19</v>
      </c>
      <c r="AI1028" s="192" t="s">
        <v>19</v>
      </c>
      <c r="AJ1028" s="192" t="s">
        <v>19</v>
      </c>
      <c r="AK1028" s="192"/>
      <c r="AL1028" s="192" t="s">
        <v>19</v>
      </c>
      <c r="AM1028" s="162" t="s">
        <v>19</v>
      </c>
      <c r="AN1028" s="162" t="s">
        <v>19</v>
      </c>
      <c r="AO1028" s="162" t="s">
        <v>19</v>
      </c>
      <c r="AP1028" s="162" t="s">
        <v>19</v>
      </c>
      <c r="AQ1028" s="162" t="s">
        <v>19</v>
      </c>
      <c r="AR1028" s="162" t="s">
        <v>19</v>
      </c>
      <c r="AS1028" s="162" t="s">
        <v>19</v>
      </c>
      <c r="AT1028" s="162" t="s">
        <v>19</v>
      </c>
      <c r="AU1028" s="162" t="s">
        <v>19</v>
      </c>
      <c r="AV1028" s="162" t="s">
        <v>19</v>
      </c>
      <c r="AW1028" s="162" t="s">
        <v>19</v>
      </c>
      <c r="AX1028" s="162" t="s">
        <v>19</v>
      </c>
      <c r="AY1028" s="162" t="s">
        <v>19</v>
      </c>
      <c r="AZ1028" s="162" t="s">
        <v>19</v>
      </c>
      <c r="BA1028" s="162" t="s">
        <v>19</v>
      </c>
      <c r="BB1028" s="162" t="s">
        <v>19</v>
      </c>
      <c r="BC1028" s="162" t="s">
        <v>19</v>
      </c>
      <c r="BD1028" s="192"/>
      <c r="BE1028" s="192" t="s">
        <v>19</v>
      </c>
      <c r="BF1028" s="192" t="s">
        <v>19</v>
      </c>
      <c r="BG1028" s="192" t="s">
        <v>19</v>
      </c>
      <c r="BH1028" s="192" t="s">
        <v>19</v>
      </c>
      <c r="BI1028" s="192" t="s">
        <v>19</v>
      </c>
      <c r="BJ1028" s="192"/>
      <c r="BK1028" s="192" t="s">
        <v>19</v>
      </c>
      <c r="BL1028" s="192" t="s">
        <v>19</v>
      </c>
      <c r="BM1028" s="192" t="s">
        <v>19</v>
      </c>
      <c r="BN1028" s="192" t="s">
        <v>19</v>
      </c>
      <c r="BO1028" s="192" t="s">
        <v>19</v>
      </c>
      <c r="BP1028" s="194"/>
      <c r="BQ1028" s="192" t="s">
        <v>19</v>
      </c>
      <c r="BR1028" s="192" t="s">
        <v>19</v>
      </c>
      <c r="BS1028" s="192" t="s">
        <v>4408</v>
      </c>
      <c r="BT1028" s="192" t="s">
        <v>19</v>
      </c>
      <c r="BU1028" s="195" t="b">
        <v>0</v>
      </c>
      <c r="BV1028" s="195" t="b">
        <v>0</v>
      </c>
      <c r="BW1028" s="195" t="b">
        <v>0</v>
      </c>
      <c r="BX1028" s="193">
        <v>43.0</v>
      </c>
      <c r="BY1028" s="192" t="s">
        <v>19</v>
      </c>
      <c r="BZ1028" s="192" t="s">
        <v>19</v>
      </c>
      <c r="CA1028" s="192" t="s">
        <v>19</v>
      </c>
      <c r="CB1028" s="192" t="s">
        <v>19</v>
      </c>
      <c r="CJ1028" s="192"/>
      <c r="CK1028" s="192"/>
      <c r="CL1028" s="192" t="s">
        <v>19</v>
      </c>
      <c r="CM1028" s="192"/>
      <c r="CN1028" s="192"/>
      <c r="CO1028" s="192"/>
      <c r="CP1028" s="192"/>
      <c r="CQ1028" s="192"/>
      <c r="CR1028" s="192"/>
      <c r="CS1028" s="192"/>
      <c r="CT1028" s="192" t="s">
        <v>4637</v>
      </c>
    </row>
    <row r="1029">
      <c r="A1029" s="7" t="s">
        <v>4694</v>
      </c>
      <c r="B1029" s="132" t="b">
        <v>1</v>
      </c>
      <c r="D1029" s="162" t="s">
        <v>4695</v>
      </c>
      <c r="E1029" s="67" t="s">
        <v>350</v>
      </c>
      <c r="F1029" s="200" t="s">
        <v>4398</v>
      </c>
      <c r="G1029" s="162" t="s">
        <v>4696</v>
      </c>
      <c r="H1029" s="162" t="s">
        <v>4697</v>
      </c>
      <c r="I1029" s="7"/>
      <c r="J1029" s="7"/>
      <c r="K1029" s="7" t="s">
        <v>19</v>
      </c>
      <c r="L1029" s="7" t="s">
        <v>19</v>
      </c>
      <c r="M1029" s="7" t="s">
        <v>799</v>
      </c>
      <c r="N1029" s="7" t="str">
        <f t="shared" si="5"/>
        <v>FALSE</v>
      </c>
      <c r="O1029" s="162" t="s">
        <v>488</v>
      </c>
      <c r="P1029" s="162" t="s">
        <v>3269</v>
      </c>
      <c r="Q1029" s="162" t="s">
        <v>1823</v>
      </c>
      <c r="R1029" s="162" t="s">
        <v>559</v>
      </c>
      <c r="S1029" s="162" t="s">
        <v>1588</v>
      </c>
      <c r="T1029" s="198">
        <v>41.8338</v>
      </c>
      <c r="U1029" s="199">
        <v>-83.2789</v>
      </c>
      <c r="V1029" s="191" t="s">
        <v>4426</v>
      </c>
      <c r="W1029" s="192" t="s">
        <v>19</v>
      </c>
      <c r="X1029" s="192" t="s">
        <v>805</v>
      </c>
      <c r="Y1029" s="192" t="s">
        <v>19</v>
      </c>
      <c r="Z1029" s="192" t="s">
        <v>879</v>
      </c>
      <c r="AA1029" s="192" t="s">
        <v>880</v>
      </c>
      <c r="AB1029" s="193">
        <v>3.0</v>
      </c>
      <c r="AC1029" s="192" t="s">
        <v>16</v>
      </c>
      <c r="AD1029" s="193"/>
      <c r="AE1029" s="192" t="s">
        <v>16</v>
      </c>
      <c r="AF1029" s="193">
        <v>5.0</v>
      </c>
      <c r="AG1029" s="192" t="s">
        <v>19</v>
      </c>
      <c r="AH1029" s="192" t="s">
        <v>19</v>
      </c>
      <c r="AI1029" s="192" t="s">
        <v>19</v>
      </c>
      <c r="AJ1029" s="192" t="s">
        <v>19</v>
      </c>
      <c r="AK1029" s="192"/>
      <c r="AL1029" s="192" t="s">
        <v>19</v>
      </c>
      <c r="AM1029" s="162" t="s">
        <v>19</v>
      </c>
      <c r="AN1029" s="162" t="s">
        <v>19</v>
      </c>
      <c r="AO1029" s="162" t="s">
        <v>19</v>
      </c>
      <c r="AP1029" s="162" t="s">
        <v>19</v>
      </c>
      <c r="AQ1029" s="162" t="s">
        <v>19</v>
      </c>
      <c r="AR1029" s="162" t="s">
        <v>19</v>
      </c>
      <c r="AS1029" s="162" t="s">
        <v>19</v>
      </c>
      <c r="AT1029" s="162" t="s">
        <v>19</v>
      </c>
      <c r="AU1029" s="162" t="s">
        <v>19</v>
      </c>
      <c r="AV1029" s="162" t="s">
        <v>19</v>
      </c>
      <c r="AW1029" s="162" t="s">
        <v>19</v>
      </c>
      <c r="AX1029" s="162" t="s">
        <v>19</v>
      </c>
      <c r="AY1029" s="162" t="s">
        <v>19</v>
      </c>
      <c r="AZ1029" s="162" t="s">
        <v>19</v>
      </c>
      <c r="BA1029" s="162" t="s">
        <v>19</v>
      </c>
      <c r="BB1029" s="162" t="s">
        <v>19</v>
      </c>
      <c r="BC1029" s="162" t="s">
        <v>19</v>
      </c>
      <c r="BD1029" s="192"/>
      <c r="BE1029" s="192" t="s">
        <v>19</v>
      </c>
      <c r="BF1029" s="192" t="s">
        <v>19</v>
      </c>
      <c r="BG1029" s="192" t="s">
        <v>19</v>
      </c>
      <c r="BH1029" s="192" t="s">
        <v>19</v>
      </c>
      <c r="BI1029" s="192" t="s">
        <v>19</v>
      </c>
      <c r="BJ1029" s="192"/>
      <c r="BK1029" s="192" t="s">
        <v>19</v>
      </c>
      <c r="BL1029" s="192" t="s">
        <v>19</v>
      </c>
      <c r="BM1029" s="192" t="s">
        <v>19</v>
      </c>
      <c r="BN1029" s="192" t="s">
        <v>19</v>
      </c>
      <c r="BO1029" s="192" t="s">
        <v>19</v>
      </c>
      <c r="BP1029" s="194"/>
      <c r="BQ1029" s="192" t="s">
        <v>19</v>
      </c>
      <c r="BR1029" s="192" t="s">
        <v>19</v>
      </c>
      <c r="BS1029" s="192" t="s">
        <v>4408</v>
      </c>
      <c r="BT1029" s="192" t="s">
        <v>19</v>
      </c>
      <c r="BU1029" s="195" t="b">
        <v>0</v>
      </c>
      <c r="BV1029" s="195" t="b">
        <v>0</v>
      </c>
      <c r="BW1029" s="195" t="b">
        <v>0</v>
      </c>
      <c r="BX1029" s="193">
        <v>43.0</v>
      </c>
      <c r="BY1029" s="192" t="s">
        <v>19</v>
      </c>
      <c r="BZ1029" s="193">
        <v>249555.0</v>
      </c>
      <c r="CA1029" s="193">
        <v>2165.0</v>
      </c>
      <c r="CB1029" s="192" t="s">
        <v>22</v>
      </c>
      <c r="CJ1029" s="192"/>
      <c r="CK1029" s="192"/>
      <c r="CL1029" s="192" t="s">
        <v>19</v>
      </c>
      <c r="CM1029" s="192"/>
      <c r="CN1029" s="192"/>
      <c r="CO1029" s="192"/>
      <c r="CP1029" s="192"/>
      <c r="CQ1029" s="192"/>
      <c r="CR1029" s="192"/>
      <c r="CS1029" s="192"/>
      <c r="CT1029" s="192" t="s">
        <v>4637</v>
      </c>
    </row>
    <row r="1030">
      <c r="A1030" s="7" t="s">
        <v>4698</v>
      </c>
      <c r="B1030" s="132" t="b">
        <v>1</v>
      </c>
      <c r="D1030" s="162" t="s">
        <v>4699</v>
      </c>
      <c r="E1030" s="67" t="s">
        <v>350</v>
      </c>
      <c r="F1030" s="200" t="s">
        <v>4398</v>
      </c>
      <c r="G1030" s="162" t="s">
        <v>4700</v>
      </c>
      <c r="H1030" s="162" t="s">
        <v>4701</v>
      </c>
      <c r="I1030" s="7"/>
      <c r="J1030" s="7"/>
      <c r="K1030" s="7" t="s">
        <v>19</v>
      </c>
      <c r="L1030" s="7" t="s">
        <v>19</v>
      </c>
      <c r="M1030" s="7" t="s">
        <v>799</v>
      </c>
      <c r="N1030" s="7" t="str">
        <f t="shared" si="5"/>
        <v>FALSE</v>
      </c>
      <c r="O1030" s="162" t="s">
        <v>488</v>
      </c>
      <c r="P1030" s="162" t="s">
        <v>3269</v>
      </c>
      <c r="Q1030" s="162" t="s">
        <v>1823</v>
      </c>
      <c r="R1030" s="162" t="s">
        <v>559</v>
      </c>
      <c r="S1030" s="162" t="s">
        <v>1588</v>
      </c>
      <c r="T1030" s="198">
        <v>41.7939</v>
      </c>
      <c r="U1030" s="199">
        <v>-83.1331</v>
      </c>
      <c r="V1030" s="191" t="s">
        <v>4435</v>
      </c>
      <c r="W1030" s="192" t="s">
        <v>19</v>
      </c>
      <c r="X1030" s="192" t="s">
        <v>805</v>
      </c>
      <c r="Y1030" s="192" t="s">
        <v>19</v>
      </c>
      <c r="Z1030" s="192" t="s">
        <v>879</v>
      </c>
      <c r="AA1030" s="192" t="s">
        <v>880</v>
      </c>
      <c r="AB1030" s="193">
        <v>3.0</v>
      </c>
      <c r="AC1030" s="192" t="s">
        <v>16</v>
      </c>
      <c r="AD1030" s="193"/>
      <c r="AE1030" s="193">
        <v>5.0</v>
      </c>
      <c r="AF1030" s="193">
        <v>0.22</v>
      </c>
      <c r="AG1030" s="192" t="s">
        <v>19</v>
      </c>
      <c r="AH1030" s="192" t="s">
        <v>19</v>
      </c>
      <c r="AI1030" s="192" t="s">
        <v>19</v>
      </c>
      <c r="AJ1030" s="192" t="s">
        <v>19</v>
      </c>
      <c r="AK1030" s="192"/>
      <c r="AL1030" s="192" t="s">
        <v>19</v>
      </c>
      <c r="AM1030" s="162" t="s">
        <v>19</v>
      </c>
      <c r="AN1030" s="162" t="s">
        <v>19</v>
      </c>
      <c r="AO1030" s="162" t="s">
        <v>19</v>
      </c>
      <c r="AP1030" s="162" t="s">
        <v>19</v>
      </c>
      <c r="AQ1030" s="162" t="s">
        <v>19</v>
      </c>
      <c r="AR1030" s="162" t="s">
        <v>19</v>
      </c>
      <c r="AS1030" s="154">
        <v>0.05</v>
      </c>
      <c r="AT1030" s="177"/>
      <c r="AU1030" s="162" t="s">
        <v>19</v>
      </c>
      <c r="AV1030" s="162" t="s">
        <v>19</v>
      </c>
      <c r="AW1030" s="162" t="s">
        <v>19</v>
      </c>
      <c r="AX1030" s="154">
        <v>16.88</v>
      </c>
      <c r="AY1030" s="177"/>
      <c r="AZ1030" s="162" t="s">
        <v>19</v>
      </c>
      <c r="BA1030" s="154">
        <v>3.007</v>
      </c>
      <c r="BB1030" s="154">
        <v>7.55</v>
      </c>
      <c r="BC1030" s="154">
        <v>0.134</v>
      </c>
      <c r="BD1030" s="192"/>
      <c r="BE1030" s="192" t="s">
        <v>19</v>
      </c>
      <c r="BF1030" s="193">
        <v>1.81</v>
      </c>
      <c r="BG1030" s="193">
        <v>0.24</v>
      </c>
      <c r="BH1030" s="201"/>
      <c r="BI1030" s="193">
        <v>0.3315</v>
      </c>
      <c r="BJ1030" s="193"/>
      <c r="BK1030" s="192" t="s">
        <v>19</v>
      </c>
      <c r="BL1030" s="192" t="s">
        <v>19</v>
      </c>
      <c r="BM1030" s="192" t="s">
        <v>19</v>
      </c>
      <c r="BN1030" s="192" t="s">
        <v>19</v>
      </c>
      <c r="BO1030" s="192" t="s">
        <v>19</v>
      </c>
      <c r="BP1030" s="194"/>
      <c r="BQ1030" s="192" t="s">
        <v>19</v>
      </c>
      <c r="BR1030" s="192" t="s">
        <v>19</v>
      </c>
      <c r="BS1030" s="192" t="s">
        <v>4408</v>
      </c>
      <c r="BT1030" s="192" t="s">
        <v>19</v>
      </c>
      <c r="BU1030" s="195" t="b">
        <v>0</v>
      </c>
      <c r="BV1030" s="195" t="b">
        <v>0</v>
      </c>
      <c r="BW1030" s="195" t="b">
        <v>0</v>
      </c>
      <c r="BX1030" s="193">
        <v>50.0</v>
      </c>
      <c r="BY1030" s="192" t="s">
        <v>19</v>
      </c>
      <c r="BZ1030" s="192" t="s">
        <v>19</v>
      </c>
      <c r="CA1030" s="192" t="s">
        <v>19</v>
      </c>
      <c r="CB1030" s="192" t="s">
        <v>19</v>
      </c>
      <c r="CJ1030" s="192"/>
      <c r="CK1030" s="192"/>
      <c r="CL1030" s="192" t="s">
        <v>19</v>
      </c>
      <c r="CM1030" s="192"/>
      <c r="CN1030" s="192"/>
      <c r="CO1030" s="192"/>
      <c r="CP1030" s="192"/>
      <c r="CQ1030" s="192"/>
      <c r="CR1030" s="192"/>
      <c r="CS1030" s="192"/>
      <c r="CT1030" s="192" t="s">
        <v>4637</v>
      </c>
    </row>
    <row r="1031">
      <c r="A1031" s="7" t="s">
        <v>4702</v>
      </c>
      <c r="B1031" s="132" t="b">
        <v>1</v>
      </c>
      <c r="D1031" s="162" t="s">
        <v>4703</v>
      </c>
      <c r="E1031" s="67" t="s">
        <v>350</v>
      </c>
      <c r="F1031" s="200" t="s">
        <v>4398</v>
      </c>
      <c r="G1031" s="162" t="s">
        <v>4704</v>
      </c>
      <c r="H1031" s="162" t="s">
        <v>4705</v>
      </c>
      <c r="I1031" s="7"/>
      <c r="J1031" s="7"/>
      <c r="K1031" s="7" t="s">
        <v>19</v>
      </c>
      <c r="L1031" s="7" t="s">
        <v>19</v>
      </c>
      <c r="M1031" s="7" t="s">
        <v>799</v>
      </c>
      <c r="N1031" s="7" t="str">
        <f t="shared" si="5"/>
        <v>FALSE</v>
      </c>
      <c r="O1031" s="162" t="s">
        <v>488</v>
      </c>
      <c r="P1031" s="162" t="s">
        <v>3269</v>
      </c>
      <c r="Q1031" s="162" t="s">
        <v>1823</v>
      </c>
      <c r="R1031" s="162" t="s">
        <v>559</v>
      </c>
      <c r="S1031" s="162" t="s">
        <v>1588</v>
      </c>
      <c r="T1031" s="198">
        <v>41.7939</v>
      </c>
      <c r="U1031" s="199">
        <v>-83.1331</v>
      </c>
      <c r="V1031" s="191" t="s">
        <v>4435</v>
      </c>
      <c r="W1031" s="192" t="s">
        <v>19</v>
      </c>
      <c r="X1031" s="192" t="s">
        <v>805</v>
      </c>
      <c r="Y1031" s="192" t="s">
        <v>19</v>
      </c>
      <c r="Z1031" s="192" t="s">
        <v>879</v>
      </c>
      <c r="AA1031" s="192" t="s">
        <v>880</v>
      </c>
      <c r="AB1031" s="193">
        <v>3.0</v>
      </c>
      <c r="AC1031" s="192" t="s">
        <v>16</v>
      </c>
      <c r="AD1031" s="193"/>
      <c r="AE1031" s="192" t="s">
        <v>16</v>
      </c>
      <c r="AF1031" s="193">
        <v>5.0</v>
      </c>
      <c r="AG1031" s="192" t="s">
        <v>19</v>
      </c>
      <c r="AH1031" s="192" t="s">
        <v>19</v>
      </c>
      <c r="AI1031" s="192" t="s">
        <v>19</v>
      </c>
      <c r="AJ1031" s="192" t="s">
        <v>19</v>
      </c>
      <c r="AK1031" s="192"/>
      <c r="AL1031" s="192" t="s">
        <v>19</v>
      </c>
      <c r="AM1031" s="162" t="s">
        <v>19</v>
      </c>
      <c r="AN1031" s="162" t="s">
        <v>19</v>
      </c>
      <c r="AO1031" s="162" t="s">
        <v>19</v>
      </c>
      <c r="AP1031" s="162" t="s">
        <v>19</v>
      </c>
      <c r="AQ1031" s="162" t="s">
        <v>19</v>
      </c>
      <c r="AR1031" s="162" t="s">
        <v>19</v>
      </c>
      <c r="AS1031" s="154">
        <v>0.05</v>
      </c>
      <c r="AT1031" s="177"/>
      <c r="AU1031" s="162" t="s">
        <v>19</v>
      </c>
      <c r="AV1031" s="162" t="s">
        <v>19</v>
      </c>
      <c r="AW1031" s="162" t="s">
        <v>19</v>
      </c>
      <c r="AX1031" s="154">
        <v>16.88</v>
      </c>
      <c r="AY1031" s="177"/>
      <c r="AZ1031" s="162" t="s">
        <v>19</v>
      </c>
      <c r="BA1031" s="154">
        <v>3.007</v>
      </c>
      <c r="BB1031" s="154">
        <v>7.55</v>
      </c>
      <c r="BC1031" s="154">
        <v>0.134</v>
      </c>
      <c r="BD1031" s="192"/>
      <c r="BE1031" s="192" t="s">
        <v>19</v>
      </c>
      <c r="BF1031" s="193">
        <v>1.81</v>
      </c>
      <c r="BG1031" s="193">
        <v>0.24</v>
      </c>
      <c r="BH1031" s="201"/>
      <c r="BI1031" s="193">
        <v>0.3315</v>
      </c>
      <c r="BJ1031" s="193"/>
      <c r="BK1031" s="192" t="s">
        <v>19</v>
      </c>
      <c r="BL1031" s="192" t="s">
        <v>19</v>
      </c>
      <c r="BM1031" s="192" t="s">
        <v>19</v>
      </c>
      <c r="BN1031" s="192" t="s">
        <v>19</v>
      </c>
      <c r="BO1031" s="192" t="s">
        <v>19</v>
      </c>
      <c r="BP1031" s="194"/>
      <c r="BQ1031" s="192" t="s">
        <v>19</v>
      </c>
      <c r="BR1031" s="192" t="s">
        <v>19</v>
      </c>
      <c r="BS1031" s="192" t="s">
        <v>4408</v>
      </c>
      <c r="BT1031" s="192" t="s">
        <v>19</v>
      </c>
      <c r="BU1031" s="195" t="b">
        <v>0</v>
      </c>
      <c r="BV1031" s="195" t="b">
        <v>0</v>
      </c>
      <c r="BW1031" s="195" t="b">
        <v>0</v>
      </c>
      <c r="BX1031" s="193">
        <v>50.0</v>
      </c>
      <c r="BY1031" s="192" t="s">
        <v>19</v>
      </c>
      <c r="BZ1031" s="193">
        <v>124564.0</v>
      </c>
      <c r="CA1031" s="193">
        <v>577.0</v>
      </c>
      <c r="CB1031" s="192" t="s">
        <v>22</v>
      </c>
      <c r="CJ1031" s="192"/>
      <c r="CK1031" s="192"/>
      <c r="CL1031" s="192" t="s">
        <v>19</v>
      </c>
      <c r="CM1031" s="192"/>
      <c r="CN1031" s="192"/>
      <c r="CO1031" s="192"/>
      <c r="CP1031" s="192"/>
      <c r="CQ1031" s="192"/>
      <c r="CR1031" s="192"/>
      <c r="CS1031" s="192"/>
      <c r="CT1031" s="192" t="s">
        <v>4637</v>
      </c>
    </row>
    <row r="1032">
      <c r="A1032" s="7" t="s">
        <v>4706</v>
      </c>
      <c r="B1032" s="132" t="b">
        <v>1</v>
      </c>
      <c r="D1032" s="162" t="s">
        <v>4707</v>
      </c>
      <c r="E1032" s="67" t="s">
        <v>350</v>
      </c>
      <c r="F1032" s="200" t="s">
        <v>4398</v>
      </c>
      <c r="G1032" s="162" t="s">
        <v>4708</v>
      </c>
      <c r="H1032" s="162" t="s">
        <v>4709</v>
      </c>
      <c r="I1032" s="7"/>
      <c r="J1032" s="7"/>
      <c r="K1032" s="7" t="s">
        <v>19</v>
      </c>
      <c r="L1032" s="7" t="s">
        <v>19</v>
      </c>
      <c r="M1032" s="7" t="s">
        <v>799</v>
      </c>
      <c r="N1032" s="7" t="str">
        <f t="shared" si="5"/>
        <v>FALSE</v>
      </c>
      <c r="O1032" s="162" t="s">
        <v>488</v>
      </c>
      <c r="P1032" s="162" t="s">
        <v>3269</v>
      </c>
      <c r="Q1032" s="162" t="s">
        <v>1823</v>
      </c>
      <c r="R1032" s="162" t="s">
        <v>559</v>
      </c>
      <c r="S1032" s="162" t="s">
        <v>1588</v>
      </c>
      <c r="T1032" s="198">
        <v>41.7347</v>
      </c>
      <c r="U1032" s="199">
        <v>-83.3059</v>
      </c>
      <c r="V1032" s="191" t="s">
        <v>4449</v>
      </c>
      <c r="W1032" s="192" t="s">
        <v>19</v>
      </c>
      <c r="X1032" s="192" t="s">
        <v>805</v>
      </c>
      <c r="Y1032" s="192" t="s">
        <v>19</v>
      </c>
      <c r="Z1032" s="192" t="s">
        <v>879</v>
      </c>
      <c r="AA1032" s="192" t="s">
        <v>880</v>
      </c>
      <c r="AB1032" s="193">
        <v>3.0</v>
      </c>
      <c r="AC1032" s="192" t="s">
        <v>16</v>
      </c>
      <c r="AD1032" s="193"/>
      <c r="AE1032" s="193">
        <v>5.0</v>
      </c>
      <c r="AF1032" s="193">
        <v>0.22</v>
      </c>
      <c r="AG1032" s="192" t="s">
        <v>19</v>
      </c>
      <c r="AH1032" s="192" t="s">
        <v>19</v>
      </c>
      <c r="AI1032" s="192" t="s">
        <v>19</v>
      </c>
      <c r="AJ1032" s="192" t="s">
        <v>19</v>
      </c>
      <c r="AK1032" s="192"/>
      <c r="AL1032" s="192" t="s">
        <v>19</v>
      </c>
      <c r="AM1032" s="162" t="s">
        <v>19</v>
      </c>
      <c r="AN1032" s="162" t="s">
        <v>19</v>
      </c>
      <c r="AO1032" s="162" t="s">
        <v>19</v>
      </c>
      <c r="AP1032" s="162" t="s">
        <v>19</v>
      </c>
      <c r="AQ1032" s="162" t="s">
        <v>19</v>
      </c>
      <c r="AR1032" s="162" t="s">
        <v>19</v>
      </c>
      <c r="AS1032" s="154">
        <v>4.02</v>
      </c>
      <c r="AT1032" s="154">
        <v>0.64</v>
      </c>
      <c r="AU1032" s="154">
        <v>13.97</v>
      </c>
      <c r="AV1032" s="162" t="s">
        <v>19</v>
      </c>
      <c r="AW1032" s="162" t="s">
        <v>19</v>
      </c>
      <c r="AX1032" s="154">
        <v>42.17</v>
      </c>
      <c r="AY1032" s="177"/>
      <c r="AZ1032" s="154">
        <v>6.1025</v>
      </c>
      <c r="BA1032" s="154">
        <v>4.655</v>
      </c>
      <c r="BB1032" s="154">
        <v>7.65</v>
      </c>
      <c r="BC1032" s="154">
        <v>0.023</v>
      </c>
      <c r="BD1032" s="192"/>
      <c r="BE1032" s="192" t="s">
        <v>19</v>
      </c>
      <c r="BF1032" s="192" t="s">
        <v>19</v>
      </c>
      <c r="BG1032" s="192" t="s">
        <v>19</v>
      </c>
      <c r="BH1032" s="192" t="s">
        <v>19</v>
      </c>
      <c r="BI1032" s="192" t="s">
        <v>19</v>
      </c>
      <c r="BJ1032" s="192"/>
      <c r="BK1032" s="192" t="s">
        <v>19</v>
      </c>
      <c r="BL1032" s="192" t="s">
        <v>19</v>
      </c>
      <c r="BM1032" s="192" t="s">
        <v>19</v>
      </c>
      <c r="BN1032" s="192" t="s">
        <v>19</v>
      </c>
      <c r="BO1032" s="192" t="s">
        <v>19</v>
      </c>
      <c r="BP1032" s="194"/>
      <c r="BQ1032" s="192" t="s">
        <v>19</v>
      </c>
      <c r="BR1032" s="192" t="s">
        <v>19</v>
      </c>
      <c r="BS1032" s="192" t="s">
        <v>4408</v>
      </c>
      <c r="BT1032" s="192" t="s">
        <v>19</v>
      </c>
      <c r="BU1032" s="195" t="b">
        <v>0</v>
      </c>
      <c r="BV1032" s="195" t="b">
        <v>0</v>
      </c>
      <c r="BW1032" s="195" t="b">
        <v>0</v>
      </c>
      <c r="BX1032" s="193">
        <v>100.0</v>
      </c>
      <c r="BY1032" s="192" t="s">
        <v>19</v>
      </c>
      <c r="BZ1032" s="192" t="s">
        <v>19</v>
      </c>
      <c r="CA1032" s="192" t="s">
        <v>19</v>
      </c>
      <c r="CB1032" s="192" t="s">
        <v>19</v>
      </c>
      <c r="CJ1032" s="192"/>
      <c r="CK1032" s="192"/>
      <c r="CL1032" s="192" t="s">
        <v>19</v>
      </c>
      <c r="CM1032" s="192"/>
      <c r="CN1032" s="192"/>
      <c r="CO1032" s="192"/>
      <c r="CP1032" s="192"/>
      <c r="CQ1032" s="192"/>
      <c r="CR1032" s="192"/>
      <c r="CS1032" s="192"/>
      <c r="CT1032" s="192" t="s">
        <v>4637</v>
      </c>
    </row>
    <row r="1033">
      <c r="A1033" s="7" t="s">
        <v>4710</v>
      </c>
      <c r="B1033" s="132" t="b">
        <v>1</v>
      </c>
      <c r="D1033" s="162" t="s">
        <v>4711</v>
      </c>
      <c r="E1033" s="67" t="s">
        <v>350</v>
      </c>
      <c r="F1033" s="200" t="s">
        <v>4398</v>
      </c>
      <c r="G1033" s="162" t="s">
        <v>4712</v>
      </c>
      <c r="H1033" s="162" t="s">
        <v>4713</v>
      </c>
      <c r="I1033" s="7"/>
      <c r="J1033" s="7"/>
      <c r="K1033" s="7" t="s">
        <v>19</v>
      </c>
      <c r="L1033" s="7" t="s">
        <v>19</v>
      </c>
      <c r="M1033" s="7" t="s">
        <v>799</v>
      </c>
      <c r="N1033" s="7" t="str">
        <f t="shared" si="5"/>
        <v>FALSE</v>
      </c>
      <c r="O1033" s="162" t="s">
        <v>488</v>
      </c>
      <c r="P1033" s="162" t="s">
        <v>3269</v>
      </c>
      <c r="Q1033" s="162" t="s">
        <v>1823</v>
      </c>
      <c r="R1033" s="162" t="s">
        <v>559</v>
      </c>
      <c r="S1033" s="162" t="s">
        <v>1588</v>
      </c>
      <c r="T1033" s="198">
        <v>41.7347</v>
      </c>
      <c r="U1033" s="199">
        <v>-83.3059</v>
      </c>
      <c r="V1033" s="191" t="s">
        <v>4449</v>
      </c>
      <c r="W1033" s="192" t="s">
        <v>19</v>
      </c>
      <c r="X1033" s="192" t="s">
        <v>805</v>
      </c>
      <c r="Y1033" s="192" t="s">
        <v>19</v>
      </c>
      <c r="Z1033" s="192" t="s">
        <v>879</v>
      </c>
      <c r="AA1033" s="192" t="s">
        <v>880</v>
      </c>
      <c r="AB1033" s="193">
        <v>3.0</v>
      </c>
      <c r="AC1033" s="192" t="s">
        <v>16</v>
      </c>
      <c r="AD1033" s="193"/>
      <c r="AE1033" s="192" t="s">
        <v>16</v>
      </c>
      <c r="AF1033" s="193">
        <v>5.0</v>
      </c>
      <c r="AG1033" s="192" t="s">
        <v>19</v>
      </c>
      <c r="AH1033" s="192" t="s">
        <v>19</v>
      </c>
      <c r="AI1033" s="192" t="s">
        <v>19</v>
      </c>
      <c r="AJ1033" s="192" t="s">
        <v>19</v>
      </c>
      <c r="AK1033" s="192"/>
      <c r="AL1033" s="192" t="s">
        <v>19</v>
      </c>
      <c r="AM1033" s="162" t="s">
        <v>19</v>
      </c>
      <c r="AN1033" s="162" t="s">
        <v>19</v>
      </c>
      <c r="AO1033" s="162" t="s">
        <v>19</v>
      </c>
      <c r="AP1033" s="162" t="s">
        <v>19</v>
      </c>
      <c r="AQ1033" s="162" t="s">
        <v>19</v>
      </c>
      <c r="AR1033" s="162" t="s">
        <v>19</v>
      </c>
      <c r="AS1033" s="154">
        <v>4.02</v>
      </c>
      <c r="AT1033" s="154">
        <v>0.64</v>
      </c>
      <c r="AU1033" s="154">
        <v>13.97</v>
      </c>
      <c r="AV1033" s="162" t="s">
        <v>19</v>
      </c>
      <c r="AW1033" s="162" t="s">
        <v>19</v>
      </c>
      <c r="AX1033" s="154">
        <v>42.17</v>
      </c>
      <c r="AY1033" s="177"/>
      <c r="AZ1033" s="154">
        <v>6.1025</v>
      </c>
      <c r="BA1033" s="154">
        <v>4.655</v>
      </c>
      <c r="BB1033" s="154">
        <v>7.65</v>
      </c>
      <c r="BC1033" s="154">
        <v>0.023</v>
      </c>
      <c r="BD1033" s="192"/>
      <c r="BE1033" s="192" t="s">
        <v>19</v>
      </c>
      <c r="BF1033" s="192" t="s">
        <v>19</v>
      </c>
      <c r="BG1033" s="192" t="s">
        <v>19</v>
      </c>
      <c r="BH1033" s="192" t="s">
        <v>19</v>
      </c>
      <c r="BI1033" s="192" t="s">
        <v>19</v>
      </c>
      <c r="BJ1033" s="192"/>
      <c r="BK1033" s="192" t="s">
        <v>19</v>
      </c>
      <c r="BL1033" s="192" t="s">
        <v>19</v>
      </c>
      <c r="BM1033" s="192" t="s">
        <v>19</v>
      </c>
      <c r="BN1033" s="192" t="s">
        <v>19</v>
      </c>
      <c r="BO1033" s="192" t="s">
        <v>19</v>
      </c>
      <c r="BP1033" s="194"/>
      <c r="BQ1033" s="192" t="s">
        <v>19</v>
      </c>
      <c r="BR1033" s="192" t="s">
        <v>19</v>
      </c>
      <c r="BS1033" s="192" t="s">
        <v>4408</v>
      </c>
      <c r="BT1033" s="192" t="s">
        <v>19</v>
      </c>
      <c r="BU1033" s="195" t="b">
        <v>0</v>
      </c>
      <c r="BV1033" s="195" t="b">
        <v>0</v>
      </c>
      <c r="BW1033" s="195" t="b">
        <v>0</v>
      </c>
      <c r="BX1033" s="193">
        <v>100.0</v>
      </c>
      <c r="BY1033" s="192" t="s">
        <v>19</v>
      </c>
      <c r="BZ1033" s="193">
        <v>376860.0</v>
      </c>
      <c r="CA1033" s="193">
        <v>13518.0</v>
      </c>
      <c r="CB1033" s="192" t="s">
        <v>22</v>
      </c>
      <c r="CJ1033" s="192"/>
      <c r="CK1033" s="192"/>
      <c r="CL1033" s="192" t="s">
        <v>19</v>
      </c>
      <c r="CM1033" s="192"/>
      <c r="CN1033" s="192"/>
      <c r="CO1033" s="192"/>
      <c r="CP1033" s="192"/>
      <c r="CQ1033" s="192"/>
      <c r="CR1033" s="192"/>
      <c r="CS1033" s="192"/>
      <c r="CT1033" s="192" t="s">
        <v>4637</v>
      </c>
    </row>
    <row r="1034">
      <c r="A1034" s="7" t="s">
        <v>4714</v>
      </c>
      <c r="B1034" s="132" t="b">
        <v>1</v>
      </c>
      <c r="D1034" s="162" t="s">
        <v>4715</v>
      </c>
      <c r="E1034" s="67" t="s">
        <v>350</v>
      </c>
      <c r="F1034" s="200" t="s">
        <v>4398</v>
      </c>
      <c r="G1034" s="162" t="s">
        <v>4716</v>
      </c>
      <c r="H1034" s="162" t="s">
        <v>4717</v>
      </c>
      <c r="I1034" s="7"/>
      <c r="J1034" s="7"/>
      <c r="K1034" s="7" t="s">
        <v>19</v>
      </c>
      <c r="L1034" s="7" t="s">
        <v>19</v>
      </c>
      <c r="M1034" s="7" t="s">
        <v>799</v>
      </c>
      <c r="N1034" s="7" t="str">
        <f t="shared" si="5"/>
        <v>FALSE</v>
      </c>
      <c r="O1034" s="162" t="s">
        <v>488</v>
      </c>
      <c r="P1034" s="162" t="s">
        <v>3269</v>
      </c>
      <c r="Q1034" s="162" t="s">
        <v>1823</v>
      </c>
      <c r="R1034" s="162" t="s">
        <v>559</v>
      </c>
      <c r="S1034" s="162" t="s">
        <v>1588</v>
      </c>
      <c r="T1034" s="198">
        <v>41.7344</v>
      </c>
      <c r="U1034" s="199">
        <v>-83.3005</v>
      </c>
      <c r="V1034" s="191" t="s">
        <v>4458</v>
      </c>
      <c r="W1034" s="192" t="s">
        <v>19</v>
      </c>
      <c r="X1034" s="192" t="s">
        <v>805</v>
      </c>
      <c r="Y1034" s="192" t="s">
        <v>19</v>
      </c>
      <c r="Z1034" s="192" t="s">
        <v>879</v>
      </c>
      <c r="AA1034" s="192" t="s">
        <v>880</v>
      </c>
      <c r="AB1034" s="193">
        <v>3.0</v>
      </c>
      <c r="AC1034" s="192" t="s">
        <v>16</v>
      </c>
      <c r="AD1034" s="193"/>
      <c r="AE1034" s="193">
        <v>5.0</v>
      </c>
      <c r="AF1034" s="193">
        <v>0.22</v>
      </c>
      <c r="AG1034" s="192" t="s">
        <v>19</v>
      </c>
      <c r="AH1034" s="192" t="s">
        <v>19</v>
      </c>
      <c r="AI1034" s="192" t="s">
        <v>19</v>
      </c>
      <c r="AJ1034" s="192" t="s">
        <v>19</v>
      </c>
      <c r="AK1034" s="192"/>
      <c r="AL1034" s="192" t="s">
        <v>19</v>
      </c>
      <c r="AM1034" s="162" t="s">
        <v>19</v>
      </c>
      <c r="AN1034" s="162" t="s">
        <v>19</v>
      </c>
      <c r="AO1034" s="162" t="s">
        <v>19</v>
      </c>
      <c r="AP1034" s="162" t="s">
        <v>19</v>
      </c>
      <c r="AQ1034" s="162" t="s">
        <v>19</v>
      </c>
      <c r="AR1034" s="162" t="s">
        <v>19</v>
      </c>
      <c r="AS1034" s="154">
        <v>3.89</v>
      </c>
      <c r="AT1034" s="154">
        <v>0.58</v>
      </c>
      <c r="AU1034" s="154">
        <v>10.07</v>
      </c>
      <c r="AV1034" s="162" t="s">
        <v>19</v>
      </c>
      <c r="AW1034" s="162" t="s">
        <v>19</v>
      </c>
      <c r="AX1034" s="154">
        <v>37.29</v>
      </c>
      <c r="AY1034" s="177"/>
      <c r="AZ1034" s="154">
        <v>5.4415</v>
      </c>
      <c r="BA1034" s="154">
        <v>4.0225</v>
      </c>
      <c r="BB1034" s="154">
        <v>7.68</v>
      </c>
      <c r="BC1034" s="154">
        <v>0.012</v>
      </c>
      <c r="BD1034" s="192"/>
      <c r="BE1034" s="192" t="s">
        <v>19</v>
      </c>
      <c r="BF1034" s="192" t="s">
        <v>19</v>
      </c>
      <c r="BG1034" s="192" t="s">
        <v>19</v>
      </c>
      <c r="BH1034" s="192" t="s">
        <v>19</v>
      </c>
      <c r="BI1034" s="192" t="s">
        <v>19</v>
      </c>
      <c r="BJ1034" s="192"/>
      <c r="BK1034" s="192" t="s">
        <v>19</v>
      </c>
      <c r="BL1034" s="192" t="s">
        <v>19</v>
      </c>
      <c r="BM1034" s="192" t="s">
        <v>19</v>
      </c>
      <c r="BN1034" s="192" t="s">
        <v>19</v>
      </c>
      <c r="BO1034" s="192" t="s">
        <v>19</v>
      </c>
      <c r="BP1034" s="194"/>
      <c r="BQ1034" s="192" t="s">
        <v>19</v>
      </c>
      <c r="BR1034" s="192" t="s">
        <v>19</v>
      </c>
      <c r="BS1034" s="192" t="s">
        <v>4408</v>
      </c>
      <c r="BT1034" s="192" t="s">
        <v>19</v>
      </c>
      <c r="BU1034" s="195" t="b">
        <v>0</v>
      </c>
      <c r="BV1034" s="195" t="b">
        <v>0</v>
      </c>
      <c r="BW1034" s="195" t="b">
        <v>0</v>
      </c>
      <c r="BX1034" s="193">
        <v>100.0</v>
      </c>
      <c r="BY1034" s="192" t="s">
        <v>19</v>
      </c>
      <c r="BZ1034" s="192" t="s">
        <v>19</v>
      </c>
      <c r="CA1034" s="192" t="s">
        <v>19</v>
      </c>
      <c r="CB1034" s="192" t="s">
        <v>19</v>
      </c>
      <c r="CJ1034" s="192"/>
      <c r="CK1034" s="192"/>
      <c r="CL1034" s="192" t="s">
        <v>19</v>
      </c>
      <c r="CM1034" s="192"/>
      <c r="CN1034" s="192"/>
      <c r="CO1034" s="192"/>
      <c r="CP1034" s="192"/>
      <c r="CQ1034" s="192"/>
      <c r="CR1034" s="192"/>
      <c r="CS1034" s="192"/>
      <c r="CT1034" s="192" t="s">
        <v>4637</v>
      </c>
    </row>
    <row r="1035">
      <c r="A1035" s="7" t="s">
        <v>4718</v>
      </c>
      <c r="B1035" s="132" t="b">
        <v>1</v>
      </c>
      <c r="D1035" s="162" t="s">
        <v>4719</v>
      </c>
      <c r="E1035" s="67" t="s">
        <v>350</v>
      </c>
      <c r="F1035" s="200" t="s">
        <v>4398</v>
      </c>
      <c r="G1035" s="162" t="s">
        <v>4720</v>
      </c>
      <c r="H1035" s="162" t="s">
        <v>4721</v>
      </c>
      <c r="I1035" s="7"/>
      <c r="J1035" s="7"/>
      <c r="K1035" s="7" t="s">
        <v>19</v>
      </c>
      <c r="L1035" s="7" t="s">
        <v>19</v>
      </c>
      <c r="M1035" s="7" t="s">
        <v>799</v>
      </c>
      <c r="N1035" s="7" t="str">
        <f t="shared" si="5"/>
        <v>FALSE</v>
      </c>
      <c r="O1035" s="162" t="s">
        <v>488</v>
      </c>
      <c r="P1035" s="162" t="s">
        <v>3269</v>
      </c>
      <c r="Q1035" s="162" t="s">
        <v>1823</v>
      </c>
      <c r="R1035" s="162" t="s">
        <v>559</v>
      </c>
      <c r="S1035" s="162" t="s">
        <v>1588</v>
      </c>
      <c r="T1035" s="198">
        <v>41.7344</v>
      </c>
      <c r="U1035" s="199">
        <v>-83.3005</v>
      </c>
      <c r="V1035" s="191" t="s">
        <v>4458</v>
      </c>
      <c r="W1035" s="192" t="s">
        <v>19</v>
      </c>
      <c r="X1035" s="192" t="s">
        <v>805</v>
      </c>
      <c r="Y1035" s="192" t="s">
        <v>19</v>
      </c>
      <c r="Z1035" s="192" t="s">
        <v>879</v>
      </c>
      <c r="AA1035" s="192" t="s">
        <v>880</v>
      </c>
      <c r="AB1035" s="193">
        <v>3.0</v>
      </c>
      <c r="AC1035" s="192" t="s">
        <v>16</v>
      </c>
      <c r="AD1035" s="193"/>
      <c r="AE1035" s="192" t="s">
        <v>16</v>
      </c>
      <c r="AF1035" s="193">
        <v>5.0</v>
      </c>
      <c r="AG1035" s="192" t="s">
        <v>19</v>
      </c>
      <c r="AH1035" s="192" t="s">
        <v>19</v>
      </c>
      <c r="AI1035" s="192" t="s">
        <v>19</v>
      </c>
      <c r="AJ1035" s="192" t="s">
        <v>19</v>
      </c>
      <c r="AK1035" s="192"/>
      <c r="AL1035" s="192" t="s">
        <v>19</v>
      </c>
      <c r="AM1035" s="162" t="s">
        <v>19</v>
      </c>
      <c r="AN1035" s="162" t="s">
        <v>19</v>
      </c>
      <c r="AO1035" s="162" t="s">
        <v>19</v>
      </c>
      <c r="AP1035" s="162" t="s">
        <v>19</v>
      </c>
      <c r="AQ1035" s="162" t="s">
        <v>19</v>
      </c>
      <c r="AR1035" s="162" t="s">
        <v>19</v>
      </c>
      <c r="AS1035" s="154">
        <v>3.89</v>
      </c>
      <c r="AT1035" s="154">
        <v>0.58</v>
      </c>
      <c r="AU1035" s="154">
        <v>10.07</v>
      </c>
      <c r="AV1035" s="162" t="s">
        <v>19</v>
      </c>
      <c r="AW1035" s="162" t="s">
        <v>19</v>
      </c>
      <c r="AX1035" s="154">
        <v>37.29</v>
      </c>
      <c r="AY1035" s="177"/>
      <c r="AZ1035" s="154">
        <v>5.4415</v>
      </c>
      <c r="BA1035" s="154">
        <v>4.0225</v>
      </c>
      <c r="BB1035" s="154">
        <v>7.68</v>
      </c>
      <c r="BC1035" s="154">
        <v>0.012</v>
      </c>
      <c r="BD1035" s="192"/>
      <c r="BE1035" s="192" t="s">
        <v>19</v>
      </c>
      <c r="BF1035" s="192" t="s">
        <v>19</v>
      </c>
      <c r="BG1035" s="192" t="s">
        <v>19</v>
      </c>
      <c r="BH1035" s="192" t="s">
        <v>19</v>
      </c>
      <c r="BI1035" s="192" t="s">
        <v>19</v>
      </c>
      <c r="BJ1035" s="192"/>
      <c r="BK1035" s="192" t="s">
        <v>19</v>
      </c>
      <c r="BL1035" s="192" t="s">
        <v>19</v>
      </c>
      <c r="BM1035" s="192" t="s">
        <v>19</v>
      </c>
      <c r="BN1035" s="192" t="s">
        <v>19</v>
      </c>
      <c r="BO1035" s="192" t="s">
        <v>19</v>
      </c>
      <c r="BP1035" s="194"/>
      <c r="BQ1035" s="192" t="s">
        <v>19</v>
      </c>
      <c r="BR1035" s="192" t="s">
        <v>19</v>
      </c>
      <c r="BS1035" s="192" t="s">
        <v>4408</v>
      </c>
      <c r="BT1035" s="192" t="s">
        <v>19</v>
      </c>
      <c r="BU1035" s="195" t="b">
        <v>0</v>
      </c>
      <c r="BV1035" s="195" t="b">
        <v>0</v>
      </c>
      <c r="BW1035" s="195" t="b">
        <v>0</v>
      </c>
      <c r="BX1035" s="193">
        <v>100.0</v>
      </c>
      <c r="BY1035" s="192" t="s">
        <v>19</v>
      </c>
      <c r="BZ1035" s="193">
        <v>655665.0</v>
      </c>
      <c r="CA1035" s="193">
        <v>25582.0</v>
      </c>
      <c r="CB1035" s="192" t="s">
        <v>22</v>
      </c>
      <c r="CJ1035" s="192"/>
      <c r="CK1035" s="192"/>
      <c r="CL1035" s="192" t="s">
        <v>19</v>
      </c>
      <c r="CM1035" s="192"/>
      <c r="CN1035" s="192"/>
      <c r="CO1035" s="192"/>
      <c r="CP1035" s="192"/>
      <c r="CQ1035" s="192"/>
      <c r="CR1035" s="192"/>
      <c r="CS1035" s="192"/>
      <c r="CT1035" s="192" t="s">
        <v>4637</v>
      </c>
    </row>
    <row r="1036">
      <c r="A1036" s="7" t="s">
        <v>4722</v>
      </c>
      <c r="B1036" s="132" t="b">
        <v>1</v>
      </c>
      <c r="D1036" s="162" t="s">
        <v>4723</v>
      </c>
      <c r="E1036" s="67" t="s">
        <v>350</v>
      </c>
      <c r="F1036" s="200" t="s">
        <v>4398</v>
      </c>
      <c r="G1036" s="162" t="s">
        <v>4724</v>
      </c>
      <c r="H1036" s="162" t="s">
        <v>4725</v>
      </c>
      <c r="I1036" s="7"/>
      <c r="J1036" s="7"/>
      <c r="K1036" s="7" t="s">
        <v>19</v>
      </c>
      <c r="L1036" s="7" t="s">
        <v>19</v>
      </c>
      <c r="M1036" s="7" t="s">
        <v>799</v>
      </c>
      <c r="N1036" s="7" t="str">
        <f t="shared" si="5"/>
        <v>FALSE</v>
      </c>
      <c r="O1036" s="162" t="s">
        <v>488</v>
      </c>
      <c r="P1036" s="162" t="s">
        <v>3269</v>
      </c>
      <c r="Q1036" s="162" t="s">
        <v>1823</v>
      </c>
      <c r="R1036" s="162" t="s">
        <v>559</v>
      </c>
      <c r="S1036" s="162" t="s">
        <v>1588</v>
      </c>
      <c r="T1036" s="198">
        <v>41.7311</v>
      </c>
      <c r="U1036" s="199">
        <v>-83.2988</v>
      </c>
      <c r="V1036" s="191" t="s">
        <v>4467</v>
      </c>
      <c r="W1036" s="192" t="s">
        <v>19</v>
      </c>
      <c r="X1036" s="192" t="s">
        <v>805</v>
      </c>
      <c r="Y1036" s="192" t="s">
        <v>19</v>
      </c>
      <c r="Z1036" s="192" t="s">
        <v>879</v>
      </c>
      <c r="AA1036" s="192" t="s">
        <v>880</v>
      </c>
      <c r="AB1036" s="193">
        <v>3.0</v>
      </c>
      <c r="AC1036" s="192" t="s">
        <v>16</v>
      </c>
      <c r="AD1036" s="193"/>
      <c r="AE1036" s="193">
        <v>5.0</v>
      </c>
      <c r="AF1036" s="193">
        <v>0.22</v>
      </c>
      <c r="AG1036" s="192" t="s">
        <v>19</v>
      </c>
      <c r="AH1036" s="192" t="s">
        <v>19</v>
      </c>
      <c r="AI1036" s="192" t="s">
        <v>19</v>
      </c>
      <c r="AJ1036" s="192" t="s">
        <v>19</v>
      </c>
      <c r="AK1036" s="192"/>
      <c r="AL1036" s="192" t="s">
        <v>19</v>
      </c>
      <c r="AM1036" s="162" t="s">
        <v>19</v>
      </c>
      <c r="AN1036" s="162" t="s">
        <v>19</v>
      </c>
      <c r="AO1036" s="162" t="s">
        <v>19</v>
      </c>
      <c r="AP1036" s="162" t="s">
        <v>19</v>
      </c>
      <c r="AQ1036" s="162" t="s">
        <v>19</v>
      </c>
      <c r="AR1036" s="162" t="s">
        <v>19</v>
      </c>
      <c r="AS1036" s="154">
        <v>4.95</v>
      </c>
      <c r="AT1036" s="154">
        <v>0.4</v>
      </c>
      <c r="AU1036" s="154">
        <v>7.0</v>
      </c>
      <c r="AV1036" s="162" t="s">
        <v>19</v>
      </c>
      <c r="AW1036" s="162" t="s">
        <v>19</v>
      </c>
      <c r="AX1036" s="154">
        <v>36.95</v>
      </c>
      <c r="AY1036" s="177"/>
      <c r="AZ1036" s="154">
        <v>4.9595</v>
      </c>
      <c r="BA1036" s="154">
        <v>4.357</v>
      </c>
      <c r="BB1036" s="154">
        <v>7.61</v>
      </c>
      <c r="BC1036" s="154">
        <v>0.009</v>
      </c>
      <c r="BD1036" s="192"/>
      <c r="BE1036" s="192" t="s">
        <v>19</v>
      </c>
      <c r="BF1036" s="192" t="s">
        <v>19</v>
      </c>
      <c r="BG1036" s="192" t="s">
        <v>19</v>
      </c>
      <c r="BH1036" s="192" t="s">
        <v>19</v>
      </c>
      <c r="BI1036" s="192" t="s">
        <v>19</v>
      </c>
      <c r="BJ1036" s="192"/>
      <c r="BK1036" s="192" t="s">
        <v>19</v>
      </c>
      <c r="BL1036" s="192" t="s">
        <v>19</v>
      </c>
      <c r="BM1036" s="192" t="s">
        <v>19</v>
      </c>
      <c r="BN1036" s="192" t="s">
        <v>19</v>
      </c>
      <c r="BO1036" s="192" t="s">
        <v>19</v>
      </c>
      <c r="BP1036" s="194"/>
      <c r="BQ1036" s="192" t="s">
        <v>19</v>
      </c>
      <c r="BR1036" s="192" t="s">
        <v>19</v>
      </c>
      <c r="BS1036" s="192" t="s">
        <v>4408</v>
      </c>
      <c r="BT1036" s="192" t="s">
        <v>19</v>
      </c>
      <c r="BU1036" s="195" t="b">
        <v>0</v>
      </c>
      <c r="BV1036" s="195" t="b">
        <v>0</v>
      </c>
      <c r="BW1036" s="195" t="b">
        <v>0</v>
      </c>
      <c r="BX1036" s="193">
        <v>100.0</v>
      </c>
      <c r="BY1036" s="192" t="s">
        <v>19</v>
      </c>
      <c r="BZ1036" s="192" t="s">
        <v>19</v>
      </c>
      <c r="CA1036" s="192" t="s">
        <v>19</v>
      </c>
      <c r="CB1036" s="192" t="s">
        <v>19</v>
      </c>
      <c r="CJ1036" s="192"/>
      <c r="CK1036" s="192"/>
      <c r="CL1036" s="192" t="s">
        <v>19</v>
      </c>
      <c r="CM1036" s="192"/>
      <c r="CN1036" s="192"/>
      <c r="CO1036" s="192"/>
      <c r="CP1036" s="192"/>
      <c r="CQ1036" s="192"/>
      <c r="CR1036" s="192"/>
      <c r="CS1036" s="192"/>
      <c r="CT1036" s="192" t="s">
        <v>4637</v>
      </c>
    </row>
    <row r="1037">
      <c r="A1037" s="7" t="s">
        <v>4726</v>
      </c>
      <c r="B1037" s="132" t="b">
        <v>1</v>
      </c>
      <c r="D1037" s="162" t="s">
        <v>4727</v>
      </c>
      <c r="E1037" s="67" t="s">
        <v>350</v>
      </c>
      <c r="F1037" s="200" t="s">
        <v>4398</v>
      </c>
      <c r="G1037" s="162" t="s">
        <v>4728</v>
      </c>
      <c r="H1037" s="162" t="s">
        <v>4729</v>
      </c>
      <c r="I1037" s="7"/>
      <c r="J1037" s="7"/>
      <c r="K1037" s="7" t="s">
        <v>19</v>
      </c>
      <c r="L1037" s="7" t="s">
        <v>19</v>
      </c>
      <c r="M1037" s="7" t="s">
        <v>799</v>
      </c>
      <c r="N1037" s="7" t="str">
        <f t="shared" si="5"/>
        <v>FALSE</v>
      </c>
      <c r="O1037" s="162" t="s">
        <v>488</v>
      </c>
      <c r="P1037" s="162" t="s">
        <v>3269</v>
      </c>
      <c r="Q1037" s="162" t="s">
        <v>1823</v>
      </c>
      <c r="R1037" s="162" t="s">
        <v>559</v>
      </c>
      <c r="S1037" s="162" t="s">
        <v>1588</v>
      </c>
      <c r="T1037" s="198">
        <v>41.7311</v>
      </c>
      <c r="U1037" s="199">
        <v>-83.2988</v>
      </c>
      <c r="V1037" s="191" t="s">
        <v>4467</v>
      </c>
      <c r="W1037" s="192" t="s">
        <v>19</v>
      </c>
      <c r="X1037" s="192" t="s">
        <v>805</v>
      </c>
      <c r="Y1037" s="192" t="s">
        <v>19</v>
      </c>
      <c r="Z1037" s="192" t="s">
        <v>879</v>
      </c>
      <c r="AA1037" s="192" t="s">
        <v>880</v>
      </c>
      <c r="AB1037" s="193">
        <v>3.0</v>
      </c>
      <c r="AC1037" s="192" t="s">
        <v>16</v>
      </c>
      <c r="AD1037" s="193"/>
      <c r="AE1037" s="192" t="s">
        <v>16</v>
      </c>
      <c r="AF1037" s="193">
        <v>5.0</v>
      </c>
      <c r="AG1037" s="192" t="s">
        <v>19</v>
      </c>
      <c r="AH1037" s="192" t="s">
        <v>19</v>
      </c>
      <c r="AI1037" s="192" t="s">
        <v>19</v>
      </c>
      <c r="AJ1037" s="192" t="s">
        <v>19</v>
      </c>
      <c r="AK1037" s="192"/>
      <c r="AL1037" s="192" t="s">
        <v>19</v>
      </c>
      <c r="AM1037" s="162" t="s">
        <v>19</v>
      </c>
      <c r="AN1037" s="162" t="s">
        <v>19</v>
      </c>
      <c r="AO1037" s="162" t="s">
        <v>19</v>
      </c>
      <c r="AP1037" s="162" t="s">
        <v>19</v>
      </c>
      <c r="AQ1037" s="162" t="s">
        <v>19</v>
      </c>
      <c r="AR1037" s="162" t="s">
        <v>19</v>
      </c>
      <c r="AS1037" s="154">
        <v>4.95</v>
      </c>
      <c r="AT1037" s="154">
        <v>0.4</v>
      </c>
      <c r="AU1037" s="154">
        <v>7.0</v>
      </c>
      <c r="AV1037" s="162" t="s">
        <v>19</v>
      </c>
      <c r="AW1037" s="162" t="s">
        <v>19</v>
      </c>
      <c r="AX1037" s="154">
        <v>36.95</v>
      </c>
      <c r="AY1037" s="177"/>
      <c r="AZ1037" s="154">
        <v>4.9595</v>
      </c>
      <c r="BA1037" s="154">
        <v>4.357</v>
      </c>
      <c r="BB1037" s="154">
        <v>7.61</v>
      </c>
      <c r="BC1037" s="154">
        <v>0.009</v>
      </c>
      <c r="BD1037" s="192"/>
      <c r="BE1037" s="192" t="s">
        <v>19</v>
      </c>
      <c r="BF1037" s="192" t="s">
        <v>19</v>
      </c>
      <c r="BG1037" s="192" t="s">
        <v>19</v>
      </c>
      <c r="BH1037" s="192" t="s">
        <v>19</v>
      </c>
      <c r="BI1037" s="192" t="s">
        <v>19</v>
      </c>
      <c r="BJ1037" s="192"/>
      <c r="BK1037" s="192" t="s">
        <v>19</v>
      </c>
      <c r="BL1037" s="192" t="s">
        <v>19</v>
      </c>
      <c r="BM1037" s="192" t="s">
        <v>19</v>
      </c>
      <c r="BN1037" s="192" t="s">
        <v>19</v>
      </c>
      <c r="BO1037" s="192" t="s">
        <v>19</v>
      </c>
      <c r="BP1037" s="194"/>
      <c r="BQ1037" s="192" t="s">
        <v>19</v>
      </c>
      <c r="BR1037" s="192" t="s">
        <v>19</v>
      </c>
      <c r="BS1037" s="192" t="s">
        <v>4408</v>
      </c>
      <c r="BT1037" s="192" t="s">
        <v>19</v>
      </c>
      <c r="BU1037" s="195" t="b">
        <v>0</v>
      </c>
      <c r="BV1037" s="195" t="b">
        <v>0</v>
      </c>
      <c r="BW1037" s="195" t="b">
        <v>0</v>
      </c>
      <c r="BX1037" s="193">
        <v>100.0</v>
      </c>
      <c r="BY1037" s="192" t="s">
        <v>19</v>
      </c>
      <c r="BZ1037" s="193">
        <v>414379.0</v>
      </c>
      <c r="CA1037" s="193">
        <v>6254.0</v>
      </c>
      <c r="CB1037" s="192" t="s">
        <v>22</v>
      </c>
      <c r="CJ1037" s="192"/>
      <c r="CK1037" s="192"/>
      <c r="CL1037" s="192" t="s">
        <v>19</v>
      </c>
      <c r="CM1037" s="192"/>
      <c r="CN1037" s="192"/>
      <c r="CO1037" s="192"/>
      <c r="CP1037" s="192"/>
      <c r="CQ1037" s="192"/>
      <c r="CR1037" s="192"/>
      <c r="CS1037" s="192"/>
      <c r="CT1037" s="192" t="s">
        <v>4637</v>
      </c>
    </row>
    <row r="1038">
      <c r="A1038" s="7" t="s">
        <v>4730</v>
      </c>
      <c r="B1038" s="132" t="b">
        <v>1</v>
      </c>
      <c r="D1038" s="162" t="s">
        <v>4731</v>
      </c>
      <c r="E1038" s="67" t="s">
        <v>350</v>
      </c>
      <c r="F1038" s="200" t="s">
        <v>4398</v>
      </c>
      <c r="G1038" s="162" t="s">
        <v>4732</v>
      </c>
      <c r="H1038" s="162" t="s">
        <v>4733</v>
      </c>
      <c r="I1038" s="7"/>
      <c r="J1038" s="7"/>
      <c r="K1038" s="7" t="s">
        <v>19</v>
      </c>
      <c r="L1038" s="7" t="s">
        <v>19</v>
      </c>
      <c r="M1038" s="7" t="s">
        <v>799</v>
      </c>
      <c r="N1038" s="7" t="str">
        <f t="shared" si="5"/>
        <v>FALSE</v>
      </c>
      <c r="O1038" s="162" t="s">
        <v>488</v>
      </c>
      <c r="P1038" s="162" t="s">
        <v>3269</v>
      </c>
      <c r="Q1038" s="162" t="s">
        <v>1823</v>
      </c>
      <c r="R1038" s="162" t="s">
        <v>559</v>
      </c>
      <c r="S1038" s="162" t="s">
        <v>1588</v>
      </c>
      <c r="T1038" s="198">
        <v>41.74046627</v>
      </c>
      <c r="U1038" s="199">
        <v>-83.29939226</v>
      </c>
      <c r="V1038" s="191" t="s">
        <v>4490</v>
      </c>
      <c r="W1038" s="192" t="s">
        <v>19</v>
      </c>
      <c r="X1038" s="192" t="s">
        <v>805</v>
      </c>
      <c r="Y1038" s="192" t="s">
        <v>19</v>
      </c>
      <c r="Z1038" s="192" t="s">
        <v>879</v>
      </c>
      <c r="AA1038" s="192" t="s">
        <v>880</v>
      </c>
      <c r="AB1038" s="193">
        <v>4.5</v>
      </c>
      <c r="AC1038" s="192" t="s">
        <v>16</v>
      </c>
      <c r="AD1038" s="193"/>
      <c r="AE1038" s="193">
        <v>5.0</v>
      </c>
      <c r="AF1038" s="193">
        <v>0.22</v>
      </c>
      <c r="AG1038" s="192" t="s">
        <v>19</v>
      </c>
      <c r="AH1038" s="193">
        <v>24.56</v>
      </c>
      <c r="AI1038" s="192" t="s">
        <v>19</v>
      </c>
      <c r="AJ1038" s="192" t="s">
        <v>19</v>
      </c>
      <c r="AK1038" s="192"/>
      <c r="AL1038" s="192" t="s">
        <v>19</v>
      </c>
      <c r="AM1038" s="162" t="s">
        <v>19</v>
      </c>
      <c r="AN1038" s="162" t="s">
        <v>19</v>
      </c>
      <c r="AO1038" s="154">
        <v>7.57</v>
      </c>
      <c r="AP1038" s="162" t="s">
        <v>19</v>
      </c>
      <c r="AQ1038" s="162" t="s">
        <v>19</v>
      </c>
      <c r="AR1038" s="162" t="s">
        <v>19</v>
      </c>
      <c r="AS1038" s="162" t="s">
        <v>19</v>
      </c>
      <c r="AT1038" s="162" t="s">
        <v>19</v>
      </c>
      <c r="AU1038" s="162" t="s">
        <v>19</v>
      </c>
      <c r="AV1038" s="162" t="s">
        <v>19</v>
      </c>
      <c r="AW1038" s="162" t="s">
        <v>19</v>
      </c>
      <c r="AX1038" s="154">
        <v>2.96</v>
      </c>
      <c r="AY1038" s="162" t="s">
        <v>19</v>
      </c>
      <c r="AZ1038" s="162" t="s">
        <v>19</v>
      </c>
      <c r="BA1038" s="162" t="s">
        <v>19</v>
      </c>
      <c r="BB1038" s="162" t="s">
        <v>19</v>
      </c>
      <c r="BC1038" s="162" t="s">
        <v>19</v>
      </c>
      <c r="BD1038" s="192"/>
      <c r="BE1038" s="192" t="s">
        <v>19</v>
      </c>
      <c r="BF1038" s="192" t="s">
        <v>19</v>
      </c>
      <c r="BG1038" s="192" t="s">
        <v>19</v>
      </c>
      <c r="BH1038" s="192" t="s">
        <v>19</v>
      </c>
      <c r="BI1038" s="192" t="s">
        <v>19</v>
      </c>
      <c r="BJ1038" s="192"/>
      <c r="BK1038" s="192" t="s">
        <v>19</v>
      </c>
      <c r="BL1038" s="192" t="s">
        <v>19</v>
      </c>
      <c r="BM1038" s="192" t="s">
        <v>19</v>
      </c>
      <c r="BN1038" s="192" t="s">
        <v>19</v>
      </c>
      <c r="BO1038" s="192" t="s">
        <v>19</v>
      </c>
      <c r="BP1038" s="194"/>
      <c r="BQ1038" s="192" t="s">
        <v>19</v>
      </c>
      <c r="BR1038" s="192" t="s">
        <v>19</v>
      </c>
      <c r="BS1038" s="192" t="s">
        <v>3276</v>
      </c>
      <c r="BT1038" s="192" t="s">
        <v>19</v>
      </c>
      <c r="BU1038" s="195" t="b">
        <v>0</v>
      </c>
      <c r="BV1038" s="195" t="b">
        <v>0</v>
      </c>
      <c r="BW1038" s="195" t="b">
        <v>0</v>
      </c>
      <c r="BX1038" s="193">
        <v>96.0</v>
      </c>
      <c r="BY1038" s="197">
        <v>0.002777777777777778</v>
      </c>
      <c r="BZ1038" s="192" t="s">
        <v>19</v>
      </c>
      <c r="CA1038" s="192" t="s">
        <v>19</v>
      </c>
      <c r="CB1038" s="192" t="s">
        <v>19</v>
      </c>
      <c r="CJ1038" s="192"/>
      <c r="CK1038" s="192"/>
      <c r="CL1038" s="193">
        <v>0.29</v>
      </c>
      <c r="CM1038" s="192"/>
      <c r="CN1038" s="192"/>
      <c r="CO1038" s="192"/>
      <c r="CP1038" s="192"/>
      <c r="CQ1038" s="192"/>
      <c r="CR1038" s="192"/>
      <c r="CS1038" s="192"/>
      <c r="CT1038" s="192" t="s">
        <v>4637</v>
      </c>
    </row>
    <row r="1039">
      <c r="A1039" s="7" t="s">
        <v>4734</v>
      </c>
      <c r="B1039" s="132" t="b">
        <v>1</v>
      </c>
      <c r="D1039" s="162" t="s">
        <v>4735</v>
      </c>
      <c r="E1039" s="67" t="s">
        <v>350</v>
      </c>
      <c r="F1039" s="200" t="s">
        <v>4398</v>
      </c>
      <c r="G1039" s="162" t="s">
        <v>4736</v>
      </c>
      <c r="H1039" s="162" t="s">
        <v>4737</v>
      </c>
      <c r="I1039" s="7"/>
      <c r="J1039" s="7"/>
      <c r="K1039" s="7" t="s">
        <v>19</v>
      </c>
      <c r="L1039" s="7" t="s">
        <v>19</v>
      </c>
      <c r="M1039" s="7" t="s">
        <v>799</v>
      </c>
      <c r="N1039" s="7" t="str">
        <f t="shared" si="5"/>
        <v>FALSE</v>
      </c>
      <c r="O1039" s="162" t="s">
        <v>488</v>
      </c>
      <c r="P1039" s="162" t="s">
        <v>3269</v>
      </c>
      <c r="Q1039" s="162" t="s">
        <v>1823</v>
      </c>
      <c r="R1039" s="162" t="s">
        <v>559</v>
      </c>
      <c r="S1039" s="162" t="s">
        <v>1588</v>
      </c>
      <c r="T1039" s="198">
        <v>41.8242</v>
      </c>
      <c r="U1039" s="199">
        <v>-83.3094</v>
      </c>
      <c r="V1039" s="191" t="s">
        <v>4476</v>
      </c>
      <c r="W1039" s="192" t="s">
        <v>19</v>
      </c>
      <c r="X1039" s="192" t="s">
        <v>805</v>
      </c>
      <c r="Y1039" s="192" t="s">
        <v>19</v>
      </c>
      <c r="Z1039" s="192" t="s">
        <v>879</v>
      </c>
      <c r="AA1039" s="192" t="s">
        <v>880</v>
      </c>
      <c r="AB1039" s="193">
        <v>3.0</v>
      </c>
      <c r="AC1039" s="192" t="s">
        <v>16</v>
      </c>
      <c r="AD1039" s="193"/>
      <c r="AE1039" s="193">
        <v>5.0</v>
      </c>
      <c r="AF1039" s="193">
        <v>0.22</v>
      </c>
      <c r="AG1039" s="192" t="s">
        <v>19</v>
      </c>
      <c r="AH1039" s="192" t="s">
        <v>19</v>
      </c>
      <c r="AI1039" s="192" t="s">
        <v>19</v>
      </c>
      <c r="AJ1039" s="192" t="s">
        <v>19</v>
      </c>
      <c r="AK1039" s="192"/>
      <c r="AL1039" s="192" t="s">
        <v>19</v>
      </c>
      <c r="AM1039" s="162" t="s">
        <v>19</v>
      </c>
      <c r="AN1039" s="162" t="s">
        <v>19</v>
      </c>
      <c r="AO1039" s="162" t="s">
        <v>19</v>
      </c>
      <c r="AP1039" s="162" t="s">
        <v>19</v>
      </c>
      <c r="AQ1039" s="162" t="s">
        <v>19</v>
      </c>
      <c r="AR1039" s="162" t="s">
        <v>19</v>
      </c>
      <c r="AS1039" s="162" t="s">
        <v>19</v>
      </c>
      <c r="AT1039" s="162" t="s">
        <v>19</v>
      </c>
      <c r="AU1039" s="162" t="s">
        <v>19</v>
      </c>
      <c r="AV1039" s="162" t="s">
        <v>19</v>
      </c>
      <c r="AW1039" s="162" t="s">
        <v>19</v>
      </c>
      <c r="AX1039" s="162" t="s">
        <v>19</v>
      </c>
      <c r="AY1039" s="162" t="s">
        <v>19</v>
      </c>
      <c r="AZ1039" s="162" t="s">
        <v>19</v>
      </c>
      <c r="BA1039" s="154">
        <v>3.811</v>
      </c>
      <c r="BB1039" s="162" t="s">
        <v>19</v>
      </c>
      <c r="BC1039" s="162" t="s">
        <v>19</v>
      </c>
      <c r="BD1039" s="192"/>
      <c r="BE1039" s="192" t="s">
        <v>19</v>
      </c>
      <c r="BF1039" s="192" t="s">
        <v>19</v>
      </c>
      <c r="BG1039" s="192" t="s">
        <v>19</v>
      </c>
      <c r="BH1039" s="192" t="s">
        <v>19</v>
      </c>
      <c r="BI1039" s="192" t="s">
        <v>19</v>
      </c>
      <c r="BJ1039" s="192"/>
      <c r="BK1039" s="192" t="s">
        <v>19</v>
      </c>
      <c r="BL1039" s="192" t="s">
        <v>19</v>
      </c>
      <c r="BM1039" s="192" t="s">
        <v>19</v>
      </c>
      <c r="BN1039" s="192" t="s">
        <v>19</v>
      </c>
      <c r="BO1039" s="192" t="s">
        <v>19</v>
      </c>
      <c r="BP1039" s="194"/>
      <c r="BQ1039" s="192" t="s">
        <v>19</v>
      </c>
      <c r="BR1039" s="192" t="s">
        <v>19</v>
      </c>
      <c r="BS1039" s="192" t="s">
        <v>4408</v>
      </c>
      <c r="BT1039" s="192" t="s">
        <v>19</v>
      </c>
      <c r="BU1039" s="195" t="b">
        <v>0</v>
      </c>
      <c r="BV1039" s="195" t="b">
        <v>0</v>
      </c>
      <c r="BW1039" s="195" t="b">
        <v>0</v>
      </c>
      <c r="BX1039" s="193">
        <v>39.0</v>
      </c>
      <c r="BY1039" s="192" t="s">
        <v>19</v>
      </c>
      <c r="BZ1039" s="192" t="s">
        <v>19</v>
      </c>
      <c r="CA1039" s="192" t="s">
        <v>19</v>
      </c>
      <c r="CB1039" s="192" t="s">
        <v>19</v>
      </c>
      <c r="CJ1039" s="192"/>
      <c r="CK1039" s="192"/>
      <c r="CL1039" s="192" t="s">
        <v>19</v>
      </c>
      <c r="CM1039" s="192"/>
      <c r="CN1039" s="192"/>
      <c r="CO1039" s="192"/>
      <c r="CP1039" s="192"/>
      <c r="CQ1039" s="192"/>
      <c r="CR1039" s="192"/>
      <c r="CS1039" s="192"/>
      <c r="CT1039" s="192" t="s">
        <v>4637</v>
      </c>
    </row>
    <row r="1040">
      <c r="A1040" s="7" t="s">
        <v>4738</v>
      </c>
      <c r="B1040" s="132" t="b">
        <v>1</v>
      </c>
      <c r="D1040" s="162" t="s">
        <v>4739</v>
      </c>
      <c r="E1040" s="67" t="s">
        <v>350</v>
      </c>
      <c r="F1040" s="200" t="s">
        <v>4398</v>
      </c>
      <c r="G1040" s="162" t="s">
        <v>4740</v>
      </c>
      <c r="H1040" s="162" t="s">
        <v>4741</v>
      </c>
      <c r="I1040" s="7"/>
      <c r="J1040" s="7"/>
      <c r="K1040" s="7" t="s">
        <v>19</v>
      </c>
      <c r="L1040" s="7" t="s">
        <v>19</v>
      </c>
      <c r="M1040" s="7" t="s">
        <v>799</v>
      </c>
      <c r="N1040" s="7" t="str">
        <f t="shared" si="5"/>
        <v>FALSE</v>
      </c>
      <c r="O1040" s="162" t="s">
        <v>488</v>
      </c>
      <c r="P1040" s="162" t="s">
        <v>3269</v>
      </c>
      <c r="Q1040" s="162" t="s">
        <v>1823</v>
      </c>
      <c r="R1040" s="162" t="s">
        <v>559</v>
      </c>
      <c r="S1040" s="162" t="s">
        <v>1588</v>
      </c>
      <c r="T1040" s="198">
        <v>41.8242</v>
      </c>
      <c r="U1040" s="199">
        <v>-83.3094</v>
      </c>
      <c r="V1040" s="191" t="s">
        <v>4476</v>
      </c>
      <c r="W1040" s="192" t="s">
        <v>19</v>
      </c>
      <c r="X1040" s="192" t="s">
        <v>805</v>
      </c>
      <c r="Y1040" s="192" t="s">
        <v>19</v>
      </c>
      <c r="Z1040" s="192" t="s">
        <v>879</v>
      </c>
      <c r="AA1040" s="192" t="s">
        <v>880</v>
      </c>
      <c r="AB1040" s="193">
        <v>3.0</v>
      </c>
      <c r="AC1040" s="192" t="s">
        <v>16</v>
      </c>
      <c r="AD1040" s="193"/>
      <c r="AE1040" s="192" t="s">
        <v>16</v>
      </c>
      <c r="AF1040" s="193">
        <v>5.0</v>
      </c>
      <c r="AG1040" s="192" t="s">
        <v>19</v>
      </c>
      <c r="AH1040" s="192" t="s">
        <v>19</v>
      </c>
      <c r="AI1040" s="192" t="s">
        <v>19</v>
      </c>
      <c r="AJ1040" s="192" t="s">
        <v>19</v>
      </c>
      <c r="AK1040" s="192"/>
      <c r="AL1040" s="192" t="s">
        <v>19</v>
      </c>
      <c r="AM1040" s="162" t="s">
        <v>19</v>
      </c>
      <c r="AN1040" s="162" t="s">
        <v>19</v>
      </c>
      <c r="AO1040" s="162" t="s">
        <v>19</v>
      </c>
      <c r="AP1040" s="162" t="s">
        <v>19</v>
      </c>
      <c r="AQ1040" s="162" t="s">
        <v>19</v>
      </c>
      <c r="AR1040" s="162" t="s">
        <v>19</v>
      </c>
      <c r="AS1040" s="162" t="s">
        <v>19</v>
      </c>
      <c r="AT1040" s="162" t="s">
        <v>19</v>
      </c>
      <c r="AU1040" s="162" t="s">
        <v>19</v>
      </c>
      <c r="AV1040" s="162" t="s">
        <v>19</v>
      </c>
      <c r="AW1040" s="162" t="s">
        <v>19</v>
      </c>
      <c r="AX1040" s="162" t="s">
        <v>19</v>
      </c>
      <c r="AY1040" s="162" t="s">
        <v>19</v>
      </c>
      <c r="AZ1040" s="162" t="s">
        <v>19</v>
      </c>
      <c r="BA1040" s="154">
        <v>3.811</v>
      </c>
      <c r="BB1040" s="162" t="s">
        <v>19</v>
      </c>
      <c r="BC1040" s="162" t="s">
        <v>19</v>
      </c>
      <c r="BD1040" s="192"/>
      <c r="BE1040" s="192" t="s">
        <v>19</v>
      </c>
      <c r="BF1040" s="192" t="s">
        <v>19</v>
      </c>
      <c r="BG1040" s="192" t="s">
        <v>19</v>
      </c>
      <c r="BH1040" s="192" t="s">
        <v>19</v>
      </c>
      <c r="BI1040" s="192" t="s">
        <v>19</v>
      </c>
      <c r="BJ1040" s="192"/>
      <c r="BK1040" s="192" t="s">
        <v>19</v>
      </c>
      <c r="BL1040" s="192" t="s">
        <v>19</v>
      </c>
      <c r="BM1040" s="192" t="s">
        <v>19</v>
      </c>
      <c r="BN1040" s="192" t="s">
        <v>19</v>
      </c>
      <c r="BO1040" s="192" t="s">
        <v>19</v>
      </c>
      <c r="BP1040" s="194"/>
      <c r="BQ1040" s="192" t="s">
        <v>19</v>
      </c>
      <c r="BR1040" s="192" t="s">
        <v>19</v>
      </c>
      <c r="BS1040" s="192" t="s">
        <v>4408</v>
      </c>
      <c r="BT1040" s="192" t="s">
        <v>19</v>
      </c>
      <c r="BU1040" s="195" t="b">
        <v>0</v>
      </c>
      <c r="BV1040" s="195" t="b">
        <v>0</v>
      </c>
      <c r="BW1040" s="195" t="b">
        <v>0</v>
      </c>
      <c r="BX1040" s="193">
        <v>39.0</v>
      </c>
      <c r="BY1040" s="192" t="s">
        <v>19</v>
      </c>
      <c r="BZ1040" s="193">
        <v>302494.0</v>
      </c>
      <c r="CA1040" s="193">
        <v>4045.0</v>
      </c>
      <c r="CB1040" s="192" t="s">
        <v>22</v>
      </c>
      <c r="CJ1040" s="192"/>
      <c r="CK1040" s="192"/>
      <c r="CL1040" s="192" t="s">
        <v>19</v>
      </c>
      <c r="CM1040" s="192"/>
      <c r="CN1040" s="192"/>
      <c r="CO1040" s="192"/>
      <c r="CP1040" s="192"/>
      <c r="CQ1040" s="192"/>
      <c r="CR1040" s="192"/>
      <c r="CS1040" s="192"/>
      <c r="CT1040" s="192" t="s">
        <v>4637</v>
      </c>
    </row>
    <row r="1041">
      <c r="A1041" s="7" t="s">
        <v>4742</v>
      </c>
      <c r="B1041" s="132" t="b">
        <v>1</v>
      </c>
      <c r="D1041" s="162" t="s">
        <v>4743</v>
      </c>
      <c r="E1041" s="67" t="s">
        <v>350</v>
      </c>
      <c r="F1041" s="200" t="s">
        <v>4398</v>
      </c>
      <c r="G1041" s="162" t="s">
        <v>4744</v>
      </c>
      <c r="H1041" s="162" t="s">
        <v>4745</v>
      </c>
      <c r="I1041" s="7"/>
      <c r="J1041" s="7"/>
      <c r="K1041" s="7" t="s">
        <v>19</v>
      </c>
      <c r="L1041" s="7" t="s">
        <v>19</v>
      </c>
      <c r="M1041" s="7" t="s">
        <v>799</v>
      </c>
      <c r="N1041" s="7" t="str">
        <f t="shared" si="5"/>
        <v>FALSE</v>
      </c>
      <c r="O1041" s="162" t="s">
        <v>488</v>
      </c>
      <c r="P1041" s="162" t="s">
        <v>3269</v>
      </c>
      <c r="Q1041" s="162" t="s">
        <v>1823</v>
      </c>
      <c r="R1041" s="162" t="s">
        <v>559</v>
      </c>
      <c r="S1041" s="162" t="s">
        <v>1588</v>
      </c>
      <c r="T1041" s="198">
        <v>41.8337</v>
      </c>
      <c r="U1041" s="199">
        <v>-83.1839</v>
      </c>
      <c r="V1041" s="191" t="s">
        <v>4485</v>
      </c>
      <c r="W1041" s="192" t="s">
        <v>19</v>
      </c>
      <c r="X1041" s="192" t="s">
        <v>805</v>
      </c>
      <c r="Y1041" s="192" t="s">
        <v>19</v>
      </c>
      <c r="Z1041" s="192" t="s">
        <v>879</v>
      </c>
      <c r="AA1041" s="192" t="s">
        <v>880</v>
      </c>
      <c r="AB1041" s="193">
        <v>3.0</v>
      </c>
      <c r="AC1041" s="192" t="s">
        <v>16</v>
      </c>
      <c r="AD1041" s="193"/>
      <c r="AE1041" s="193">
        <v>5.0</v>
      </c>
      <c r="AF1041" s="193">
        <v>0.22</v>
      </c>
      <c r="AG1041" s="192" t="s">
        <v>19</v>
      </c>
      <c r="AH1041" s="192" t="s">
        <v>19</v>
      </c>
      <c r="AI1041" s="192" t="s">
        <v>19</v>
      </c>
      <c r="AJ1041" s="192" t="s">
        <v>19</v>
      </c>
      <c r="AK1041" s="192"/>
      <c r="AL1041" s="192" t="s">
        <v>19</v>
      </c>
      <c r="AM1041" s="162" t="s">
        <v>19</v>
      </c>
      <c r="AN1041" s="162" t="s">
        <v>19</v>
      </c>
      <c r="AO1041" s="162" t="s">
        <v>19</v>
      </c>
      <c r="AP1041" s="162" t="s">
        <v>19</v>
      </c>
      <c r="AQ1041" s="162" t="s">
        <v>19</v>
      </c>
      <c r="AR1041" s="162" t="s">
        <v>19</v>
      </c>
      <c r="AS1041" s="154">
        <v>3.36</v>
      </c>
      <c r="AT1041" s="154">
        <v>0.63</v>
      </c>
      <c r="AU1041" s="162" t="s">
        <v>19</v>
      </c>
      <c r="AV1041" s="162" t="s">
        <v>19</v>
      </c>
      <c r="AW1041" s="162" t="s">
        <v>19</v>
      </c>
      <c r="AX1041" s="162" t="s">
        <v>19</v>
      </c>
      <c r="AY1041" s="162" t="s">
        <v>19</v>
      </c>
      <c r="AZ1041" s="162" t="s">
        <v>19</v>
      </c>
      <c r="BA1041" s="162" t="s">
        <v>19</v>
      </c>
      <c r="BB1041" s="162" t="s">
        <v>19</v>
      </c>
      <c r="BC1041" s="162" t="s">
        <v>19</v>
      </c>
      <c r="BD1041" s="192"/>
      <c r="BE1041" s="192" t="s">
        <v>19</v>
      </c>
      <c r="BF1041" s="192" t="s">
        <v>19</v>
      </c>
      <c r="BG1041" s="192" t="s">
        <v>19</v>
      </c>
      <c r="BH1041" s="192" t="s">
        <v>19</v>
      </c>
      <c r="BI1041" s="192" t="s">
        <v>19</v>
      </c>
      <c r="BJ1041" s="192"/>
      <c r="BK1041" s="192" t="s">
        <v>19</v>
      </c>
      <c r="BL1041" s="192" t="s">
        <v>19</v>
      </c>
      <c r="BM1041" s="192" t="s">
        <v>19</v>
      </c>
      <c r="BN1041" s="192" t="s">
        <v>19</v>
      </c>
      <c r="BO1041" s="192" t="s">
        <v>19</v>
      </c>
      <c r="BP1041" s="194"/>
      <c r="BQ1041" s="192" t="s">
        <v>19</v>
      </c>
      <c r="BR1041" s="192" t="s">
        <v>19</v>
      </c>
      <c r="BS1041" s="192" t="s">
        <v>4408</v>
      </c>
      <c r="BT1041" s="192" t="s">
        <v>19</v>
      </c>
      <c r="BU1041" s="195" t="b">
        <v>0</v>
      </c>
      <c r="BV1041" s="195" t="b">
        <v>0</v>
      </c>
      <c r="BW1041" s="195" t="b">
        <v>0</v>
      </c>
      <c r="BX1041" s="193">
        <v>46.0</v>
      </c>
      <c r="BY1041" s="192" t="s">
        <v>19</v>
      </c>
      <c r="BZ1041" s="192" t="s">
        <v>19</v>
      </c>
      <c r="CA1041" s="192" t="s">
        <v>19</v>
      </c>
      <c r="CB1041" s="192" t="s">
        <v>19</v>
      </c>
      <c r="CJ1041" s="192"/>
      <c r="CK1041" s="192"/>
      <c r="CL1041" s="192" t="s">
        <v>19</v>
      </c>
      <c r="CM1041" s="192"/>
      <c r="CN1041" s="192"/>
      <c r="CO1041" s="192"/>
      <c r="CP1041" s="192"/>
      <c r="CQ1041" s="192"/>
      <c r="CR1041" s="192"/>
      <c r="CS1041" s="192"/>
      <c r="CT1041" s="192" t="s">
        <v>4637</v>
      </c>
    </row>
    <row r="1042">
      <c r="A1042" s="7" t="s">
        <v>4746</v>
      </c>
      <c r="B1042" s="132" t="b">
        <v>1</v>
      </c>
      <c r="D1042" s="162" t="s">
        <v>4747</v>
      </c>
      <c r="E1042" s="67" t="s">
        <v>350</v>
      </c>
      <c r="F1042" s="162" t="s">
        <v>4398</v>
      </c>
      <c r="G1042" s="162" t="s">
        <v>4748</v>
      </c>
      <c r="H1042" s="162" t="s">
        <v>4749</v>
      </c>
      <c r="I1042" s="7"/>
      <c r="J1042" s="7"/>
      <c r="K1042" s="7" t="s">
        <v>19</v>
      </c>
      <c r="L1042" s="7" t="s">
        <v>19</v>
      </c>
      <c r="M1042" s="7" t="s">
        <v>799</v>
      </c>
      <c r="N1042" s="7" t="str">
        <f t="shared" si="5"/>
        <v>FALSE</v>
      </c>
      <c r="O1042" s="162" t="s">
        <v>488</v>
      </c>
      <c r="P1042" s="162" t="s">
        <v>3269</v>
      </c>
      <c r="Q1042" s="162" t="s">
        <v>1823</v>
      </c>
      <c r="R1042" s="162" t="s">
        <v>559</v>
      </c>
      <c r="S1042" s="162" t="s">
        <v>1588</v>
      </c>
      <c r="T1042" s="198">
        <v>41.8337</v>
      </c>
      <c r="U1042" s="199">
        <v>-83.1839</v>
      </c>
      <c r="V1042" s="191" t="s">
        <v>4485</v>
      </c>
      <c r="W1042" s="192" t="s">
        <v>19</v>
      </c>
      <c r="X1042" s="192" t="s">
        <v>805</v>
      </c>
      <c r="Y1042" s="192" t="s">
        <v>19</v>
      </c>
      <c r="Z1042" s="192" t="s">
        <v>879</v>
      </c>
      <c r="AA1042" s="192" t="s">
        <v>880</v>
      </c>
      <c r="AB1042" s="193">
        <v>3.0</v>
      </c>
      <c r="AC1042" s="192" t="s">
        <v>16</v>
      </c>
      <c r="AD1042" s="193"/>
      <c r="AE1042" s="192" t="s">
        <v>16</v>
      </c>
      <c r="AF1042" s="193">
        <v>5.0</v>
      </c>
      <c r="AG1042" s="192" t="s">
        <v>19</v>
      </c>
      <c r="AH1042" s="192" t="s">
        <v>19</v>
      </c>
      <c r="AI1042" s="192" t="s">
        <v>19</v>
      </c>
      <c r="AJ1042" s="192" t="s">
        <v>19</v>
      </c>
      <c r="AK1042" s="192"/>
      <c r="AL1042" s="192" t="s">
        <v>19</v>
      </c>
      <c r="AM1042" s="162" t="s">
        <v>19</v>
      </c>
      <c r="AN1042" s="162" t="s">
        <v>19</v>
      </c>
      <c r="AO1042" s="162" t="s">
        <v>19</v>
      </c>
      <c r="AP1042" s="162" t="s">
        <v>19</v>
      </c>
      <c r="AQ1042" s="162" t="s">
        <v>19</v>
      </c>
      <c r="AR1042" s="162" t="s">
        <v>19</v>
      </c>
      <c r="AS1042" s="154">
        <v>3.36</v>
      </c>
      <c r="AT1042" s="154">
        <v>0.63</v>
      </c>
      <c r="AU1042" s="162" t="s">
        <v>19</v>
      </c>
      <c r="AV1042" s="162" t="s">
        <v>19</v>
      </c>
      <c r="AW1042" s="162" t="s">
        <v>19</v>
      </c>
      <c r="AX1042" s="162" t="s">
        <v>19</v>
      </c>
      <c r="AY1042" s="162" t="s">
        <v>19</v>
      </c>
      <c r="AZ1042" s="162" t="s">
        <v>19</v>
      </c>
      <c r="BA1042" s="162" t="s">
        <v>19</v>
      </c>
      <c r="BB1042" s="162" t="s">
        <v>19</v>
      </c>
      <c r="BC1042" s="162" t="s">
        <v>19</v>
      </c>
      <c r="BD1042" s="192"/>
      <c r="BE1042" s="192" t="s">
        <v>19</v>
      </c>
      <c r="BF1042" s="192" t="s">
        <v>19</v>
      </c>
      <c r="BG1042" s="192" t="s">
        <v>19</v>
      </c>
      <c r="BH1042" s="192" t="s">
        <v>19</v>
      </c>
      <c r="BI1042" s="192" t="s">
        <v>19</v>
      </c>
      <c r="BJ1042" s="192"/>
      <c r="BK1042" s="192" t="s">
        <v>19</v>
      </c>
      <c r="BL1042" s="192" t="s">
        <v>19</v>
      </c>
      <c r="BM1042" s="192" t="s">
        <v>19</v>
      </c>
      <c r="BN1042" s="192" t="s">
        <v>19</v>
      </c>
      <c r="BO1042" s="192" t="s">
        <v>19</v>
      </c>
      <c r="BP1042" s="194"/>
      <c r="BQ1042" s="192" t="s">
        <v>19</v>
      </c>
      <c r="BR1042" s="192" t="s">
        <v>19</v>
      </c>
      <c r="BS1042" s="192" t="s">
        <v>4408</v>
      </c>
      <c r="BT1042" s="192" t="s">
        <v>19</v>
      </c>
      <c r="BU1042" s="195" t="b">
        <v>0</v>
      </c>
      <c r="BV1042" s="195" t="b">
        <v>0</v>
      </c>
      <c r="BW1042" s="195" t="b">
        <v>0</v>
      </c>
      <c r="BX1042" s="193">
        <v>46.0</v>
      </c>
      <c r="BY1042" s="192" t="s">
        <v>19</v>
      </c>
      <c r="BZ1042" s="193">
        <v>234284.0</v>
      </c>
      <c r="CA1042" s="193">
        <v>3223.0</v>
      </c>
      <c r="CB1042" s="192" t="s">
        <v>22</v>
      </c>
      <c r="CJ1042" s="192"/>
      <c r="CK1042" s="192"/>
      <c r="CL1042" s="192" t="s">
        <v>19</v>
      </c>
      <c r="CM1042" s="192"/>
      <c r="CN1042" s="192"/>
      <c r="CO1042" s="192"/>
      <c r="CP1042" s="192"/>
      <c r="CQ1042" s="192"/>
      <c r="CR1042" s="192"/>
      <c r="CS1042" s="192"/>
      <c r="CT1042" s="192" t="s">
        <v>4637</v>
      </c>
    </row>
    <row r="1043">
      <c r="A1043" s="7" t="s">
        <v>4750</v>
      </c>
      <c r="B1043" s="132" t="b">
        <v>1</v>
      </c>
      <c r="D1043" s="162" t="s">
        <v>4751</v>
      </c>
      <c r="E1043" s="67" t="s">
        <v>350</v>
      </c>
      <c r="F1043" s="162" t="s">
        <v>4398</v>
      </c>
      <c r="G1043" s="162" t="s">
        <v>4752</v>
      </c>
      <c r="H1043" s="162" t="s">
        <v>4753</v>
      </c>
      <c r="I1043" s="7"/>
      <c r="J1043" s="7"/>
      <c r="K1043" s="7" t="s">
        <v>19</v>
      </c>
      <c r="L1043" s="7" t="s">
        <v>19</v>
      </c>
      <c r="M1043" s="7" t="s">
        <v>799</v>
      </c>
      <c r="N1043" s="7" t="str">
        <f t="shared" si="5"/>
        <v>FALSE</v>
      </c>
      <c r="O1043" s="162" t="s">
        <v>488</v>
      </c>
      <c r="P1043" s="162" t="s">
        <v>3269</v>
      </c>
      <c r="Q1043" s="162" t="s">
        <v>1823</v>
      </c>
      <c r="R1043" s="162" t="s">
        <v>559</v>
      </c>
      <c r="S1043" s="162" t="s">
        <v>1588</v>
      </c>
      <c r="T1043" s="198">
        <v>41.7346</v>
      </c>
      <c r="U1043" s="199">
        <v>-83.2967</v>
      </c>
      <c r="V1043" s="191" t="s">
        <v>4499</v>
      </c>
      <c r="W1043" s="192" t="s">
        <v>19</v>
      </c>
      <c r="X1043" s="192" t="s">
        <v>805</v>
      </c>
      <c r="Y1043" s="192" t="s">
        <v>19</v>
      </c>
      <c r="Z1043" s="192" t="s">
        <v>879</v>
      </c>
      <c r="AA1043" s="192" t="s">
        <v>880</v>
      </c>
      <c r="AB1043" s="193">
        <v>3.0</v>
      </c>
      <c r="AC1043" s="192" t="s">
        <v>16</v>
      </c>
      <c r="AD1043" s="193"/>
      <c r="AE1043" s="193">
        <v>5.0</v>
      </c>
      <c r="AF1043" s="193">
        <v>0.22</v>
      </c>
      <c r="AG1043" s="192" t="s">
        <v>19</v>
      </c>
      <c r="AH1043" s="192" t="s">
        <v>19</v>
      </c>
      <c r="AI1043" s="192" t="s">
        <v>19</v>
      </c>
      <c r="AJ1043" s="192" t="s">
        <v>19</v>
      </c>
      <c r="AK1043" s="192"/>
      <c r="AL1043" s="192" t="s">
        <v>19</v>
      </c>
      <c r="AM1043" s="162" t="s">
        <v>19</v>
      </c>
      <c r="AN1043" s="162" t="s">
        <v>19</v>
      </c>
      <c r="AO1043" s="162" t="s">
        <v>19</v>
      </c>
      <c r="AP1043" s="162" t="s">
        <v>19</v>
      </c>
      <c r="AQ1043" s="162" t="s">
        <v>19</v>
      </c>
      <c r="AR1043" s="162" t="s">
        <v>19</v>
      </c>
      <c r="AS1043" s="154">
        <v>4.89</v>
      </c>
      <c r="AT1043" s="154">
        <v>0.33</v>
      </c>
      <c r="AU1043" s="154">
        <v>16.92</v>
      </c>
      <c r="AV1043" s="162" t="s">
        <v>19</v>
      </c>
      <c r="AW1043" s="162" t="s">
        <v>19</v>
      </c>
      <c r="AX1043" s="154">
        <v>42.75</v>
      </c>
      <c r="AY1043" s="177"/>
      <c r="AZ1043" s="154">
        <v>4.2405</v>
      </c>
      <c r="BA1043" s="154">
        <v>4.0245</v>
      </c>
      <c r="BB1043" s="154">
        <v>7.51</v>
      </c>
      <c r="BC1043" s="202"/>
      <c r="BD1043" s="192"/>
      <c r="BE1043" s="192" t="s">
        <v>19</v>
      </c>
      <c r="BF1043" s="192" t="s">
        <v>19</v>
      </c>
      <c r="BG1043" s="192" t="s">
        <v>19</v>
      </c>
      <c r="BH1043" s="192" t="s">
        <v>19</v>
      </c>
      <c r="BI1043" s="192" t="s">
        <v>19</v>
      </c>
      <c r="BJ1043" s="192"/>
      <c r="BK1043" s="192" t="s">
        <v>19</v>
      </c>
      <c r="BL1043" s="192" t="s">
        <v>19</v>
      </c>
      <c r="BM1043" s="192" t="s">
        <v>19</v>
      </c>
      <c r="BN1043" s="192" t="s">
        <v>19</v>
      </c>
      <c r="BO1043" s="192" t="s">
        <v>19</v>
      </c>
      <c r="BP1043" s="194"/>
      <c r="BQ1043" s="192" t="s">
        <v>19</v>
      </c>
      <c r="BR1043" s="192" t="s">
        <v>19</v>
      </c>
      <c r="BS1043" s="192" t="s">
        <v>4408</v>
      </c>
      <c r="BT1043" s="192" t="s">
        <v>19</v>
      </c>
      <c r="BU1043" s="195" t="b">
        <v>0</v>
      </c>
      <c r="BV1043" s="195" t="b">
        <v>0</v>
      </c>
      <c r="BW1043" s="195" t="b">
        <v>0</v>
      </c>
      <c r="BX1043" s="193">
        <v>100.0</v>
      </c>
      <c r="BY1043" s="192" t="s">
        <v>19</v>
      </c>
      <c r="BZ1043" s="192" t="s">
        <v>19</v>
      </c>
      <c r="CA1043" s="192" t="s">
        <v>19</v>
      </c>
      <c r="CB1043" s="192" t="s">
        <v>19</v>
      </c>
      <c r="CJ1043" s="192"/>
      <c r="CK1043" s="192"/>
      <c r="CL1043" s="192" t="s">
        <v>19</v>
      </c>
      <c r="CM1043" s="192"/>
      <c r="CN1043" s="192"/>
      <c r="CO1043" s="192"/>
      <c r="CP1043" s="192"/>
      <c r="CQ1043" s="192"/>
      <c r="CR1043" s="192"/>
      <c r="CS1043" s="192"/>
      <c r="CT1043" s="192" t="s">
        <v>4637</v>
      </c>
    </row>
    <row r="1044">
      <c r="A1044" s="7" t="s">
        <v>4754</v>
      </c>
      <c r="B1044" s="132" t="b">
        <v>1</v>
      </c>
      <c r="D1044" s="162" t="s">
        <v>4755</v>
      </c>
      <c r="E1044" s="67" t="s">
        <v>350</v>
      </c>
      <c r="F1044" s="162" t="s">
        <v>4398</v>
      </c>
      <c r="G1044" s="162" t="s">
        <v>4756</v>
      </c>
      <c r="H1044" s="162" t="s">
        <v>4757</v>
      </c>
      <c r="I1044" s="7"/>
      <c r="J1044" s="7"/>
      <c r="K1044" s="7" t="s">
        <v>19</v>
      </c>
      <c r="L1044" s="7" t="s">
        <v>19</v>
      </c>
      <c r="M1044" s="7" t="s">
        <v>799</v>
      </c>
      <c r="N1044" s="7" t="str">
        <f t="shared" si="5"/>
        <v>FALSE</v>
      </c>
      <c r="O1044" s="162" t="s">
        <v>488</v>
      </c>
      <c r="P1044" s="162" t="s">
        <v>3269</v>
      </c>
      <c r="Q1044" s="162" t="s">
        <v>1823</v>
      </c>
      <c r="R1044" s="162" t="s">
        <v>559</v>
      </c>
      <c r="S1044" s="162" t="s">
        <v>1588</v>
      </c>
      <c r="T1044" s="198">
        <v>41.7346</v>
      </c>
      <c r="U1044" s="199">
        <v>-83.2967</v>
      </c>
      <c r="V1044" s="191" t="s">
        <v>4499</v>
      </c>
      <c r="W1044" s="192" t="s">
        <v>19</v>
      </c>
      <c r="X1044" s="192" t="s">
        <v>805</v>
      </c>
      <c r="Y1044" s="192" t="s">
        <v>19</v>
      </c>
      <c r="Z1044" s="192" t="s">
        <v>879</v>
      </c>
      <c r="AA1044" s="192" t="s">
        <v>880</v>
      </c>
      <c r="AB1044" s="193">
        <v>3.0</v>
      </c>
      <c r="AC1044" s="192" t="s">
        <v>16</v>
      </c>
      <c r="AD1044" s="193"/>
      <c r="AE1044" s="192" t="s">
        <v>16</v>
      </c>
      <c r="AF1044" s="193">
        <v>5.0</v>
      </c>
      <c r="AG1044" s="192" t="s">
        <v>19</v>
      </c>
      <c r="AH1044" s="192" t="s">
        <v>19</v>
      </c>
      <c r="AI1044" s="192" t="s">
        <v>19</v>
      </c>
      <c r="AJ1044" s="192" t="s">
        <v>19</v>
      </c>
      <c r="AK1044" s="192"/>
      <c r="AL1044" s="192" t="s">
        <v>19</v>
      </c>
      <c r="AM1044" s="162" t="s">
        <v>19</v>
      </c>
      <c r="AN1044" s="162" t="s">
        <v>19</v>
      </c>
      <c r="AO1044" s="162" t="s">
        <v>19</v>
      </c>
      <c r="AP1044" s="162" t="s">
        <v>19</v>
      </c>
      <c r="AQ1044" s="162" t="s">
        <v>19</v>
      </c>
      <c r="AR1044" s="162" t="s">
        <v>19</v>
      </c>
      <c r="AS1044" s="154">
        <v>4.89</v>
      </c>
      <c r="AT1044" s="154">
        <v>0.33</v>
      </c>
      <c r="AU1044" s="154">
        <v>16.92</v>
      </c>
      <c r="AV1044" s="162" t="s">
        <v>19</v>
      </c>
      <c r="AW1044" s="162" t="s">
        <v>19</v>
      </c>
      <c r="AX1044" s="154">
        <v>42.75</v>
      </c>
      <c r="AY1044" s="177"/>
      <c r="AZ1044" s="154">
        <v>4.2405</v>
      </c>
      <c r="BA1044" s="154">
        <v>4.0245</v>
      </c>
      <c r="BB1044" s="154">
        <v>7.51</v>
      </c>
      <c r="BC1044" s="202"/>
      <c r="BD1044" s="192"/>
      <c r="BE1044" s="192" t="s">
        <v>19</v>
      </c>
      <c r="BF1044" s="192" t="s">
        <v>19</v>
      </c>
      <c r="BG1044" s="192" t="s">
        <v>19</v>
      </c>
      <c r="BH1044" s="192" t="s">
        <v>19</v>
      </c>
      <c r="BI1044" s="192" t="s">
        <v>19</v>
      </c>
      <c r="BJ1044" s="192"/>
      <c r="BK1044" s="192" t="s">
        <v>19</v>
      </c>
      <c r="BL1044" s="192" t="s">
        <v>19</v>
      </c>
      <c r="BM1044" s="192" t="s">
        <v>19</v>
      </c>
      <c r="BN1044" s="192" t="s">
        <v>19</v>
      </c>
      <c r="BO1044" s="192" t="s">
        <v>19</v>
      </c>
      <c r="BP1044" s="194"/>
      <c r="BQ1044" s="192" t="s">
        <v>19</v>
      </c>
      <c r="BR1044" s="192" t="s">
        <v>19</v>
      </c>
      <c r="BS1044" s="192" t="s">
        <v>4408</v>
      </c>
      <c r="BT1044" s="192" t="s">
        <v>19</v>
      </c>
      <c r="BU1044" s="195" t="b">
        <v>0</v>
      </c>
      <c r="BV1044" s="195" t="b">
        <v>0</v>
      </c>
      <c r="BW1044" s="195" t="b">
        <v>0</v>
      </c>
      <c r="BX1044" s="193">
        <v>100.0</v>
      </c>
      <c r="BY1044" s="192" t="s">
        <v>19</v>
      </c>
      <c r="BZ1044" s="193">
        <v>384188.0</v>
      </c>
      <c r="CA1044" s="193">
        <v>6560.0</v>
      </c>
      <c r="CB1044" s="192" t="s">
        <v>22</v>
      </c>
      <c r="CJ1044" s="192"/>
      <c r="CK1044" s="192"/>
      <c r="CL1044" s="192" t="s">
        <v>19</v>
      </c>
      <c r="CM1044" s="192"/>
      <c r="CN1044" s="192"/>
      <c r="CO1044" s="192"/>
      <c r="CP1044" s="192"/>
      <c r="CQ1044" s="192"/>
      <c r="CR1044" s="192"/>
      <c r="CS1044" s="192"/>
      <c r="CT1044" s="192" t="s">
        <v>4637</v>
      </c>
    </row>
    <row r="1045">
      <c r="A1045" s="7" t="s">
        <v>4758</v>
      </c>
      <c r="B1045" s="132" t="b">
        <v>1</v>
      </c>
      <c r="D1045" s="162" t="s">
        <v>4759</v>
      </c>
      <c r="E1045" s="67" t="s">
        <v>350</v>
      </c>
      <c r="F1045" s="162" t="s">
        <v>4398</v>
      </c>
      <c r="G1045" s="162" t="s">
        <v>4760</v>
      </c>
      <c r="H1045" s="162" t="s">
        <v>4761</v>
      </c>
      <c r="I1045" s="7"/>
      <c r="J1045" s="7"/>
      <c r="K1045" s="7" t="s">
        <v>19</v>
      </c>
      <c r="L1045" s="7" t="s">
        <v>19</v>
      </c>
      <c r="M1045" s="7" t="s">
        <v>799</v>
      </c>
      <c r="N1045" s="7" t="str">
        <f t="shared" si="5"/>
        <v>FALSE</v>
      </c>
      <c r="O1045" s="162" t="s">
        <v>488</v>
      </c>
      <c r="P1045" s="162" t="s">
        <v>3269</v>
      </c>
      <c r="Q1045" s="162" t="s">
        <v>1823</v>
      </c>
      <c r="R1045" s="162" t="s">
        <v>559</v>
      </c>
      <c r="S1045" s="162" t="s">
        <v>1588</v>
      </c>
      <c r="T1045" s="198">
        <v>41.7345</v>
      </c>
      <c r="U1045" s="199">
        <v>-83.3009</v>
      </c>
      <c r="V1045" s="191" t="s">
        <v>4508</v>
      </c>
      <c r="W1045" s="192" t="s">
        <v>19</v>
      </c>
      <c r="X1045" s="192" t="s">
        <v>805</v>
      </c>
      <c r="Y1045" s="192" t="s">
        <v>19</v>
      </c>
      <c r="Z1045" s="192" t="s">
        <v>879</v>
      </c>
      <c r="AA1045" s="192" t="s">
        <v>880</v>
      </c>
      <c r="AB1045" s="193">
        <v>3.0</v>
      </c>
      <c r="AC1045" s="192" t="s">
        <v>16</v>
      </c>
      <c r="AD1045" s="193"/>
      <c r="AE1045" s="193">
        <v>5.0</v>
      </c>
      <c r="AF1045" s="193">
        <v>0.22</v>
      </c>
      <c r="AG1045" s="192" t="s">
        <v>19</v>
      </c>
      <c r="AH1045" s="192" t="s">
        <v>19</v>
      </c>
      <c r="AI1045" s="192" t="s">
        <v>19</v>
      </c>
      <c r="AJ1045" s="192" t="s">
        <v>19</v>
      </c>
      <c r="AK1045" s="192"/>
      <c r="AL1045" s="192" t="s">
        <v>19</v>
      </c>
      <c r="AM1045" s="162" t="s">
        <v>19</v>
      </c>
      <c r="AN1045" s="162" t="s">
        <v>19</v>
      </c>
      <c r="AO1045" s="162" t="s">
        <v>19</v>
      </c>
      <c r="AP1045" s="162" t="s">
        <v>19</v>
      </c>
      <c r="AQ1045" s="162" t="s">
        <v>19</v>
      </c>
      <c r="AR1045" s="162" t="s">
        <v>19</v>
      </c>
      <c r="AS1045" s="154">
        <v>3.79</v>
      </c>
      <c r="AT1045" s="154">
        <v>0.67</v>
      </c>
      <c r="AU1045" s="154">
        <v>6.92</v>
      </c>
      <c r="AV1045" s="162" t="s">
        <v>19</v>
      </c>
      <c r="AW1045" s="162" t="s">
        <v>19</v>
      </c>
      <c r="AX1045" s="154">
        <v>45.63</v>
      </c>
      <c r="AY1045" s="177"/>
      <c r="AZ1045" s="154">
        <v>4.0815</v>
      </c>
      <c r="BA1045" s="154">
        <v>3.8785</v>
      </c>
      <c r="BB1045" s="154">
        <v>7.39</v>
      </c>
      <c r="BC1045" s="202"/>
      <c r="BD1045" s="192"/>
      <c r="BE1045" s="192" t="s">
        <v>19</v>
      </c>
      <c r="BF1045" s="192" t="s">
        <v>19</v>
      </c>
      <c r="BG1045" s="192" t="s">
        <v>19</v>
      </c>
      <c r="BH1045" s="192" t="s">
        <v>19</v>
      </c>
      <c r="BI1045" s="192" t="s">
        <v>19</v>
      </c>
      <c r="BJ1045" s="192"/>
      <c r="BK1045" s="192" t="s">
        <v>19</v>
      </c>
      <c r="BL1045" s="192" t="s">
        <v>19</v>
      </c>
      <c r="BM1045" s="192" t="s">
        <v>19</v>
      </c>
      <c r="BN1045" s="192" t="s">
        <v>19</v>
      </c>
      <c r="BO1045" s="192" t="s">
        <v>19</v>
      </c>
      <c r="BP1045" s="194"/>
      <c r="BQ1045" s="192" t="s">
        <v>19</v>
      </c>
      <c r="BR1045" s="192" t="s">
        <v>19</v>
      </c>
      <c r="BS1045" s="192" t="s">
        <v>4408</v>
      </c>
      <c r="BT1045" s="192" t="s">
        <v>19</v>
      </c>
      <c r="BU1045" s="195" t="b">
        <v>0</v>
      </c>
      <c r="BV1045" s="195" t="b">
        <v>0</v>
      </c>
      <c r="BW1045" s="195" t="b">
        <v>0</v>
      </c>
      <c r="BX1045" s="193">
        <v>100.0</v>
      </c>
      <c r="BY1045" s="192" t="s">
        <v>19</v>
      </c>
      <c r="BZ1045" s="192" t="s">
        <v>19</v>
      </c>
      <c r="CA1045" s="192" t="s">
        <v>19</v>
      </c>
      <c r="CB1045" s="192" t="s">
        <v>19</v>
      </c>
      <c r="CJ1045" s="192"/>
      <c r="CK1045" s="192"/>
      <c r="CL1045" s="192" t="s">
        <v>19</v>
      </c>
      <c r="CM1045" s="192"/>
      <c r="CN1045" s="192"/>
      <c r="CO1045" s="192"/>
      <c r="CP1045" s="192"/>
      <c r="CQ1045" s="192"/>
      <c r="CR1045" s="192"/>
      <c r="CS1045" s="192"/>
      <c r="CT1045" s="192" t="s">
        <v>4637</v>
      </c>
    </row>
    <row r="1046">
      <c r="A1046" s="7" t="s">
        <v>4762</v>
      </c>
      <c r="B1046" s="132" t="b">
        <v>1</v>
      </c>
      <c r="D1046" s="162" t="s">
        <v>4763</v>
      </c>
      <c r="E1046" s="67" t="s">
        <v>350</v>
      </c>
      <c r="F1046" s="162" t="s">
        <v>4398</v>
      </c>
      <c r="G1046" s="162" t="s">
        <v>4764</v>
      </c>
      <c r="H1046" s="162" t="s">
        <v>4765</v>
      </c>
      <c r="I1046" s="7"/>
      <c r="J1046" s="7"/>
      <c r="K1046" s="7" t="s">
        <v>19</v>
      </c>
      <c r="L1046" s="7" t="s">
        <v>19</v>
      </c>
      <c r="M1046" s="7" t="s">
        <v>799</v>
      </c>
      <c r="N1046" s="7" t="str">
        <f t="shared" si="5"/>
        <v>FALSE</v>
      </c>
      <c r="O1046" s="162" t="s">
        <v>488</v>
      </c>
      <c r="P1046" s="162" t="s">
        <v>3269</v>
      </c>
      <c r="Q1046" s="162" t="s">
        <v>1823</v>
      </c>
      <c r="R1046" s="162" t="s">
        <v>559</v>
      </c>
      <c r="S1046" s="162" t="s">
        <v>1588</v>
      </c>
      <c r="T1046" s="198">
        <v>41.7345</v>
      </c>
      <c r="U1046" s="199">
        <v>-83.3009</v>
      </c>
      <c r="V1046" s="191" t="s">
        <v>4508</v>
      </c>
      <c r="W1046" s="192" t="s">
        <v>19</v>
      </c>
      <c r="X1046" s="192" t="s">
        <v>805</v>
      </c>
      <c r="Y1046" s="192" t="s">
        <v>19</v>
      </c>
      <c r="Z1046" s="192" t="s">
        <v>879</v>
      </c>
      <c r="AA1046" s="192" t="s">
        <v>880</v>
      </c>
      <c r="AB1046" s="193">
        <v>3.0</v>
      </c>
      <c r="AC1046" s="192" t="s">
        <v>16</v>
      </c>
      <c r="AD1046" s="193"/>
      <c r="AE1046" s="192" t="s">
        <v>16</v>
      </c>
      <c r="AF1046" s="193">
        <v>5.0</v>
      </c>
      <c r="AG1046" s="192" t="s">
        <v>19</v>
      </c>
      <c r="AH1046" s="192" t="s">
        <v>19</v>
      </c>
      <c r="AI1046" s="192" t="s">
        <v>19</v>
      </c>
      <c r="AJ1046" s="192" t="s">
        <v>19</v>
      </c>
      <c r="AK1046" s="192"/>
      <c r="AL1046" s="192" t="s">
        <v>19</v>
      </c>
      <c r="AM1046" s="162" t="s">
        <v>19</v>
      </c>
      <c r="AN1046" s="162" t="s">
        <v>19</v>
      </c>
      <c r="AO1046" s="162" t="s">
        <v>19</v>
      </c>
      <c r="AP1046" s="162" t="s">
        <v>19</v>
      </c>
      <c r="AQ1046" s="162" t="s">
        <v>19</v>
      </c>
      <c r="AR1046" s="162" t="s">
        <v>19</v>
      </c>
      <c r="AS1046" s="154">
        <v>3.79</v>
      </c>
      <c r="AT1046" s="154">
        <v>0.67</v>
      </c>
      <c r="AU1046" s="154">
        <v>6.92</v>
      </c>
      <c r="AV1046" s="162" t="s">
        <v>19</v>
      </c>
      <c r="AW1046" s="162" t="s">
        <v>19</v>
      </c>
      <c r="AX1046" s="154">
        <v>45.63</v>
      </c>
      <c r="AY1046" s="177"/>
      <c r="AZ1046" s="154">
        <v>4.0815</v>
      </c>
      <c r="BA1046" s="154">
        <v>3.8785</v>
      </c>
      <c r="BB1046" s="154">
        <v>7.39</v>
      </c>
      <c r="BC1046" s="202"/>
      <c r="BD1046" s="192"/>
      <c r="BE1046" s="192" t="s">
        <v>19</v>
      </c>
      <c r="BF1046" s="192" t="s">
        <v>19</v>
      </c>
      <c r="BG1046" s="192" t="s">
        <v>19</v>
      </c>
      <c r="BH1046" s="192" t="s">
        <v>19</v>
      </c>
      <c r="BI1046" s="192" t="s">
        <v>19</v>
      </c>
      <c r="BJ1046" s="192"/>
      <c r="BK1046" s="192" t="s">
        <v>19</v>
      </c>
      <c r="BL1046" s="192" t="s">
        <v>19</v>
      </c>
      <c r="BM1046" s="192" t="s">
        <v>19</v>
      </c>
      <c r="BN1046" s="192" t="s">
        <v>19</v>
      </c>
      <c r="BO1046" s="192" t="s">
        <v>19</v>
      </c>
      <c r="BP1046" s="194"/>
      <c r="BQ1046" s="192" t="s">
        <v>19</v>
      </c>
      <c r="BR1046" s="192" t="s">
        <v>19</v>
      </c>
      <c r="BS1046" s="192" t="s">
        <v>4408</v>
      </c>
      <c r="BT1046" s="192" t="s">
        <v>19</v>
      </c>
      <c r="BU1046" s="195" t="b">
        <v>0</v>
      </c>
      <c r="BV1046" s="195" t="b">
        <v>0</v>
      </c>
      <c r="BW1046" s="195" t="b">
        <v>0</v>
      </c>
      <c r="BX1046" s="193">
        <v>100.0</v>
      </c>
      <c r="BY1046" s="192" t="s">
        <v>19</v>
      </c>
      <c r="BZ1046" s="193">
        <v>493358.0</v>
      </c>
      <c r="CA1046" s="193">
        <v>11223.0</v>
      </c>
      <c r="CB1046" s="192" t="s">
        <v>22</v>
      </c>
      <c r="CJ1046" s="192"/>
      <c r="CK1046" s="192"/>
      <c r="CL1046" s="192" t="s">
        <v>19</v>
      </c>
      <c r="CM1046" s="192"/>
      <c r="CN1046" s="192"/>
      <c r="CO1046" s="192"/>
      <c r="CP1046" s="192"/>
      <c r="CQ1046" s="192"/>
      <c r="CR1046" s="192"/>
      <c r="CS1046" s="192"/>
      <c r="CT1046" s="192" t="s">
        <v>4637</v>
      </c>
    </row>
    <row r="1047">
      <c r="A1047" s="7" t="s">
        <v>4766</v>
      </c>
      <c r="B1047" s="132" t="b">
        <v>1</v>
      </c>
      <c r="D1047" s="162" t="s">
        <v>4767</v>
      </c>
      <c r="E1047" s="67" t="s">
        <v>350</v>
      </c>
      <c r="F1047" s="162" t="s">
        <v>4398</v>
      </c>
      <c r="G1047" s="162" t="s">
        <v>4768</v>
      </c>
      <c r="H1047" s="162" t="s">
        <v>4769</v>
      </c>
      <c r="I1047" s="7"/>
      <c r="J1047" s="7"/>
      <c r="K1047" s="7" t="s">
        <v>19</v>
      </c>
      <c r="L1047" s="7" t="s">
        <v>19</v>
      </c>
      <c r="M1047" s="7" t="s">
        <v>799</v>
      </c>
      <c r="N1047" s="7" t="str">
        <f t="shared" si="5"/>
        <v>FALSE</v>
      </c>
      <c r="O1047" s="162" t="s">
        <v>488</v>
      </c>
      <c r="P1047" s="162" t="s">
        <v>3269</v>
      </c>
      <c r="Q1047" s="162" t="s">
        <v>1823</v>
      </c>
      <c r="R1047" s="162" t="s">
        <v>559</v>
      </c>
      <c r="S1047" s="162" t="s">
        <v>1588</v>
      </c>
      <c r="T1047" s="198">
        <v>41.7392</v>
      </c>
      <c r="U1047" s="199">
        <v>-83.3027</v>
      </c>
      <c r="V1047" s="191" t="s">
        <v>4517</v>
      </c>
      <c r="W1047" s="192" t="s">
        <v>19</v>
      </c>
      <c r="X1047" s="192" t="s">
        <v>805</v>
      </c>
      <c r="Y1047" s="192" t="s">
        <v>19</v>
      </c>
      <c r="Z1047" s="192" t="s">
        <v>879</v>
      </c>
      <c r="AA1047" s="192" t="s">
        <v>880</v>
      </c>
      <c r="AB1047" s="193">
        <v>3.0</v>
      </c>
      <c r="AC1047" s="192" t="s">
        <v>16</v>
      </c>
      <c r="AD1047" s="193"/>
      <c r="AE1047" s="193">
        <v>5.0</v>
      </c>
      <c r="AF1047" s="193">
        <v>0.22</v>
      </c>
      <c r="AG1047" s="192" t="s">
        <v>19</v>
      </c>
      <c r="AH1047" s="192" t="s">
        <v>19</v>
      </c>
      <c r="AI1047" s="192" t="s">
        <v>19</v>
      </c>
      <c r="AJ1047" s="192" t="s">
        <v>19</v>
      </c>
      <c r="AK1047" s="192"/>
      <c r="AL1047" s="192" t="s">
        <v>19</v>
      </c>
      <c r="AM1047" s="162" t="s">
        <v>19</v>
      </c>
      <c r="AN1047" s="162" t="s">
        <v>19</v>
      </c>
      <c r="AO1047" s="162" t="s">
        <v>19</v>
      </c>
      <c r="AP1047" s="162" t="s">
        <v>19</v>
      </c>
      <c r="AQ1047" s="162" t="s">
        <v>19</v>
      </c>
      <c r="AR1047" s="162" t="s">
        <v>19</v>
      </c>
      <c r="AS1047" s="154">
        <v>7.46</v>
      </c>
      <c r="AT1047" s="154">
        <v>0.52</v>
      </c>
      <c r="AU1047" s="154">
        <v>8.35</v>
      </c>
      <c r="AV1047" s="162" t="s">
        <v>19</v>
      </c>
      <c r="AW1047" s="162" t="s">
        <v>19</v>
      </c>
      <c r="AX1047" s="154">
        <v>51.77</v>
      </c>
      <c r="AY1047" s="177"/>
      <c r="AZ1047" s="154">
        <v>5.553</v>
      </c>
      <c r="BA1047" s="154">
        <v>3.8985</v>
      </c>
      <c r="BB1047" s="154">
        <v>7.49</v>
      </c>
      <c r="BC1047" s="202"/>
      <c r="BD1047" s="192"/>
      <c r="BE1047" s="192" t="s">
        <v>19</v>
      </c>
      <c r="BF1047" s="192" t="s">
        <v>19</v>
      </c>
      <c r="BG1047" s="192" t="s">
        <v>19</v>
      </c>
      <c r="BH1047" s="192" t="s">
        <v>19</v>
      </c>
      <c r="BI1047" s="192" t="s">
        <v>19</v>
      </c>
      <c r="BJ1047" s="192"/>
      <c r="BK1047" s="192" t="s">
        <v>19</v>
      </c>
      <c r="BL1047" s="192" t="s">
        <v>19</v>
      </c>
      <c r="BM1047" s="192" t="s">
        <v>19</v>
      </c>
      <c r="BN1047" s="192" t="s">
        <v>19</v>
      </c>
      <c r="BO1047" s="192" t="s">
        <v>19</v>
      </c>
      <c r="BP1047" s="194"/>
      <c r="BQ1047" s="192" t="s">
        <v>19</v>
      </c>
      <c r="BR1047" s="192" t="s">
        <v>19</v>
      </c>
      <c r="BS1047" s="192" t="s">
        <v>4408</v>
      </c>
      <c r="BT1047" s="192" t="s">
        <v>19</v>
      </c>
      <c r="BU1047" s="195" t="b">
        <v>0</v>
      </c>
      <c r="BV1047" s="195" t="b">
        <v>0</v>
      </c>
      <c r="BW1047" s="195" t="b">
        <v>0</v>
      </c>
      <c r="BX1047" s="193">
        <v>100.0</v>
      </c>
      <c r="BY1047" s="192" t="s">
        <v>19</v>
      </c>
      <c r="BZ1047" s="192" t="s">
        <v>19</v>
      </c>
      <c r="CA1047" s="192" t="s">
        <v>19</v>
      </c>
      <c r="CB1047" s="192" t="s">
        <v>19</v>
      </c>
      <c r="CJ1047" s="192"/>
      <c r="CK1047" s="192"/>
      <c r="CL1047" s="192" t="s">
        <v>19</v>
      </c>
      <c r="CM1047" s="192"/>
      <c r="CN1047" s="192"/>
      <c r="CO1047" s="192"/>
      <c r="CP1047" s="192"/>
      <c r="CQ1047" s="192"/>
      <c r="CR1047" s="192"/>
      <c r="CS1047" s="192"/>
      <c r="CT1047" s="192" t="s">
        <v>4637</v>
      </c>
    </row>
    <row r="1048">
      <c r="A1048" s="7" t="s">
        <v>4770</v>
      </c>
      <c r="B1048" s="132" t="b">
        <v>1</v>
      </c>
      <c r="D1048" s="162" t="s">
        <v>4771</v>
      </c>
      <c r="E1048" s="67" t="s">
        <v>350</v>
      </c>
      <c r="F1048" s="162" t="s">
        <v>4398</v>
      </c>
      <c r="G1048" s="162" t="s">
        <v>4772</v>
      </c>
      <c r="H1048" s="162" t="s">
        <v>4773</v>
      </c>
      <c r="I1048" s="7"/>
      <c r="J1048" s="7"/>
      <c r="K1048" s="7" t="s">
        <v>19</v>
      </c>
      <c r="L1048" s="7" t="s">
        <v>19</v>
      </c>
      <c r="M1048" s="7" t="s">
        <v>799</v>
      </c>
      <c r="N1048" s="7" t="str">
        <f t="shared" si="5"/>
        <v>FALSE</v>
      </c>
      <c r="O1048" s="162" t="s">
        <v>488</v>
      </c>
      <c r="P1048" s="162" t="s">
        <v>3269</v>
      </c>
      <c r="Q1048" s="162" t="s">
        <v>1823</v>
      </c>
      <c r="R1048" s="162" t="s">
        <v>559</v>
      </c>
      <c r="S1048" s="162" t="s">
        <v>1588</v>
      </c>
      <c r="T1048" s="198">
        <v>41.7392</v>
      </c>
      <c r="U1048" s="199">
        <v>-83.3027</v>
      </c>
      <c r="V1048" s="191" t="s">
        <v>4517</v>
      </c>
      <c r="W1048" s="192" t="s">
        <v>19</v>
      </c>
      <c r="X1048" s="192" t="s">
        <v>805</v>
      </c>
      <c r="Y1048" s="192" t="s">
        <v>19</v>
      </c>
      <c r="Z1048" s="192" t="s">
        <v>879</v>
      </c>
      <c r="AA1048" s="192" t="s">
        <v>880</v>
      </c>
      <c r="AB1048" s="193">
        <v>3.0</v>
      </c>
      <c r="AC1048" s="192" t="s">
        <v>16</v>
      </c>
      <c r="AD1048" s="193"/>
      <c r="AE1048" s="192" t="s">
        <v>16</v>
      </c>
      <c r="AF1048" s="193">
        <v>5.0</v>
      </c>
      <c r="AG1048" s="192" t="s">
        <v>19</v>
      </c>
      <c r="AH1048" s="192" t="s">
        <v>19</v>
      </c>
      <c r="AI1048" s="192" t="s">
        <v>19</v>
      </c>
      <c r="AJ1048" s="192" t="s">
        <v>19</v>
      </c>
      <c r="AK1048" s="192"/>
      <c r="AL1048" s="192" t="s">
        <v>19</v>
      </c>
      <c r="AM1048" s="162" t="s">
        <v>19</v>
      </c>
      <c r="AN1048" s="162" t="s">
        <v>19</v>
      </c>
      <c r="AO1048" s="162" t="s">
        <v>19</v>
      </c>
      <c r="AP1048" s="162" t="s">
        <v>19</v>
      </c>
      <c r="AQ1048" s="162" t="s">
        <v>19</v>
      </c>
      <c r="AR1048" s="162" t="s">
        <v>19</v>
      </c>
      <c r="AS1048" s="154">
        <v>7.46</v>
      </c>
      <c r="AT1048" s="154">
        <v>0.52</v>
      </c>
      <c r="AU1048" s="154">
        <v>8.35</v>
      </c>
      <c r="AV1048" s="162" t="s">
        <v>19</v>
      </c>
      <c r="AW1048" s="162" t="s">
        <v>19</v>
      </c>
      <c r="AX1048" s="154">
        <v>51.77</v>
      </c>
      <c r="AY1048" s="177"/>
      <c r="AZ1048" s="154">
        <v>5.553</v>
      </c>
      <c r="BA1048" s="154">
        <v>3.8985</v>
      </c>
      <c r="BB1048" s="154">
        <v>7.49</v>
      </c>
      <c r="BC1048" s="202"/>
      <c r="BD1048" s="192"/>
      <c r="BE1048" s="192" t="s">
        <v>19</v>
      </c>
      <c r="BF1048" s="192" t="s">
        <v>19</v>
      </c>
      <c r="BG1048" s="192" t="s">
        <v>19</v>
      </c>
      <c r="BH1048" s="192" t="s">
        <v>19</v>
      </c>
      <c r="BI1048" s="192" t="s">
        <v>19</v>
      </c>
      <c r="BJ1048" s="192"/>
      <c r="BK1048" s="192" t="s">
        <v>19</v>
      </c>
      <c r="BL1048" s="192" t="s">
        <v>19</v>
      </c>
      <c r="BM1048" s="192" t="s">
        <v>19</v>
      </c>
      <c r="BN1048" s="192" t="s">
        <v>19</v>
      </c>
      <c r="BO1048" s="192" t="s">
        <v>19</v>
      </c>
      <c r="BP1048" s="194"/>
      <c r="BQ1048" s="192" t="s">
        <v>19</v>
      </c>
      <c r="BR1048" s="192" t="s">
        <v>19</v>
      </c>
      <c r="BS1048" s="192" t="s">
        <v>4408</v>
      </c>
      <c r="BT1048" s="192" t="s">
        <v>19</v>
      </c>
      <c r="BU1048" s="195" t="b">
        <v>0</v>
      </c>
      <c r="BV1048" s="195" t="b">
        <v>0</v>
      </c>
      <c r="BW1048" s="195" t="b">
        <v>0</v>
      </c>
      <c r="BX1048" s="193">
        <v>100.0</v>
      </c>
      <c r="BY1048" s="192" t="s">
        <v>19</v>
      </c>
      <c r="BZ1048" s="193">
        <v>363058.0</v>
      </c>
      <c r="CA1048" s="193">
        <v>7356.0</v>
      </c>
      <c r="CB1048" s="192" t="s">
        <v>22</v>
      </c>
      <c r="CJ1048" s="192"/>
      <c r="CK1048" s="192"/>
      <c r="CL1048" s="192" t="s">
        <v>19</v>
      </c>
      <c r="CM1048" s="192"/>
      <c r="CN1048" s="192"/>
      <c r="CO1048" s="192"/>
      <c r="CP1048" s="192"/>
      <c r="CQ1048" s="192"/>
      <c r="CR1048" s="192"/>
      <c r="CS1048" s="192"/>
      <c r="CT1048" s="192" t="s">
        <v>4637</v>
      </c>
    </row>
    <row r="1049">
      <c r="A1049" s="7" t="s">
        <v>4774</v>
      </c>
      <c r="B1049" s="132" t="b">
        <v>1</v>
      </c>
      <c r="D1049" s="162" t="s">
        <v>4775</v>
      </c>
      <c r="E1049" s="67" t="s">
        <v>350</v>
      </c>
      <c r="F1049" s="162" t="s">
        <v>4398</v>
      </c>
      <c r="G1049" s="162" t="s">
        <v>4776</v>
      </c>
      <c r="H1049" s="162" t="s">
        <v>4777</v>
      </c>
      <c r="I1049" s="7"/>
      <c r="J1049" s="7"/>
      <c r="K1049" s="7" t="s">
        <v>19</v>
      </c>
      <c r="L1049" s="7" t="s">
        <v>19</v>
      </c>
      <c r="M1049" s="7" t="s">
        <v>799</v>
      </c>
      <c r="N1049" s="7" t="str">
        <f t="shared" si="5"/>
        <v>FALSE</v>
      </c>
      <c r="O1049" s="162" t="s">
        <v>488</v>
      </c>
      <c r="P1049" s="162" t="s">
        <v>3269</v>
      </c>
      <c r="Q1049" s="162" t="s">
        <v>1823</v>
      </c>
      <c r="R1049" s="162" t="s">
        <v>559</v>
      </c>
      <c r="S1049" s="162" t="s">
        <v>1588</v>
      </c>
      <c r="T1049" s="198">
        <v>41.74046627</v>
      </c>
      <c r="U1049" s="199">
        <v>-83.29939226</v>
      </c>
      <c r="V1049" s="191" t="s">
        <v>4490</v>
      </c>
      <c r="W1049" s="192" t="s">
        <v>19</v>
      </c>
      <c r="X1049" s="192" t="s">
        <v>805</v>
      </c>
      <c r="Y1049" s="192" t="s">
        <v>19</v>
      </c>
      <c r="Z1049" s="192" t="s">
        <v>879</v>
      </c>
      <c r="AA1049" s="192" t="s">
        <v>880</v>
      </c>
      <c r="AB1049" s="193">
        <v>4.5</v>
      </c>
      <c r="AC1049" s="192" t="s">
        <v>16</v>
      </c>
      <c r="AD1049" s="193"/>
      <c r="AE1049" s="192" t="s">
        <v>16</v>
      </c>
      <c r="AF1049" s="193">
        <v>5.0</v>
      </c>
      <c r="AG1049" s="192" t="s">
        <v>19</v>
      </c>
      <c r="AH1049" s="193">
        <v>24.56</v>
      </c>
      <c r="AI1049" s="192" t="s">
        <v>19</v>
      </c>
      <c r="AJ1049" s="192" t="s">
        <v>19</v>
      </c>
      <c r="AK1049" s="192"/>
      <c r="AL1049" s="192" t="s">
        <v>19</v>
      </c>
      <c r="AM1049" s="162" t="s">
        <v>19</v>
      </c>
      <c r="AN1049" s="162" t="s">
        <v>19</v>
      </c>
      <c r="AO1049" s="154">
        <v>7.57</v>
      </c>
      <c r="AP1049" s="162" t="s">
        <v>19</v>
      </c>
      <c r="AQ1049" s="162" t="s">
        <v>19</v>
      </c>
      <c r="AR1049" s="162" t="s">
        <v>19</v>
      </c>
      <c r="AS1049" s="162" t="s">
        <v>19</v>
      </c>
      <c r="AT1049" s="162" t="s">
        <v>19</v>
      </c>
      <c r="AU1049" s="162" t="s">
        <v>19</v>
      </c>
      <c r="AV1049" s="162" t="s">
        <v>19</v>
      </c>
      <c r="AW1049" s="162" t="s">
        <v>19</v>
      </c>
      <c r="AX1049" s="154">
        <v>2.96</v>
      </c>
      <c r="AY1049" s="162" t="s">
        <v>19</v>
      </c>
      <c r="AZ1049" s="162" t="s">
        <v>19</v>
      </c>
      <c r="BA1049" s="162" t="s">
        <v>19</v>
      </c>
      <c r="BB1049" s="162" t="s">
        <v>19</v>
      </c>
      <c r="BC1049" s="162" t="s">
        <v>19</v>
      </c>
      <c r="BD1049" s="192"/>
      <c r="BE1049" s="192" t="s">
        <v>19</v>
      </c>
      <c r="BF1049" s="192" t="s">
        <v>19</v>
      </c>
      <c r="BG1049" s="192" t="s">
        <v>19</v>
      </c>
      <c r="BH1049" s="192" t="s">
        <v>19</v>
      </c>
      <c r="BI1049" s="192" t="s">
        <v>19</v>
      </c>
      <c r="BJ1049" s="192"/>
      <c r="BK1049" s="192" t="s">
        <v>19</v>
      </c>
      <c r="BL1049" s="192" t="s">
        <v>19</v>
      </c>
      <c r="BM1049" s="192" t="s">
        <v>19</v>
      </c>
      <c r="BN1049" s="192" t="s">
        <v>19</v>
      </c>
      <c r="BO1049" s="192" t="s">
        <v>19</v>
      </c>
      <c r="BP1049" s="194"/>
      <c r="BQ1049" s="192" t="s">
        <v>19</v>
      </c>
      <c r="BR1049" s="192" t="s">
        <v>19</v>
      </c>
      <c r="BS1049" s="192" t="s">
        <v>3276</v>
      </c>
      <c r="BT1049" s="192" t="s">
        <v>19</v>
      </c>
      <c r="BU1049" s="195" t="b">
        <v>0</v>
      </c>
      <c r="BV1049" s="195" t="b">
        <v>0</v>
      </c>
      <c r="BW1049" s="195" t="b">
        <v>0</v>
      </c>
      <c r="BX1049" s="193">
        <v>96.0</v>
      </c>
      <c r="BY1049" s="197">
        <v>0.002777777777777778</v>
      </c>
      <c r="BZ1049" s="193">
        <v>1555826.0</v>
      </c>
      <c r="CA1049" s="193">
        <v>29695.0</v>
      </c>
      <c r="CB1049" s="192" t="s">
        <v>22</v>
      </c>
      <c r="CJ1049" s="192"/>
      <c r="CK1049" s="192"/>
      <c r="CL1049" s="193">
        <v>0.29</v>
      </c>
      <c r="CM1049" s="192"/>
      <c r="CN1049" s="192"/>
      <c r="CO1049" s="192"/>
      <c r="CP1049" s="192"/>
      <c r="CQ1049" s="192"/>
      <c r="CR1049" s="192"/>
      <c r="CS1049" s="192"/>
      <c r="CT1049" s="192" t="s">
        <v>4637</v>
      </c>
    </row>
    <row r="1050">
      <c r="A1050" s="7" t="s">
        <v>4778</v>
      </c>
      <c r="B1050" s="132" t="b">
        <v>1</v>
      </c>
      <c r="D1050" s="162" t="s">
        <v>4779</v>
      </c>
      <c r="E1050" s="67" t="s">
        <v>350</v>
      </c>
      <c r="F1050" s="162" t="s">
        <v>4398</v>
      </c>
      <c r="G1050" s="162" t="s">
        <v>4780</v>
      </c>
      <c r="H1050" s="162" t="s">
        <v>4781</v>
      </c>
      <c r="I1050" s="7"/>
      <c r="J1050" s="7"/>
      <c r="K1050" s="7" t="s">
        <v>19</v>
      </c>
      <c r="L1050" s="7" t="s">
        <v>19</v>
      </c>
      <c r="M1050" s="7" t="s">
        <v>799</v>
      </c>
      <c r="N1050" s="7" t="str">
        <f t="shared" si="5"/>
        <v>FALSE</v>
      </c>
      <c r="O1050" s="162" t="s">
        <v>488</v>
      </c>
      <c r="P1050" s="162" t="s">
        <v>3269</v>
      </c>
      <c r="Q1050" s="162" t="s">
        <v>1823</v>
      </c>
      <c r="R1050" s="162" t="s">
        <v>559</v>
      </c>
      <c r="S1050" s="162" t="s">
        <v>1588</v>
      </c>
      <c r="T1050" s="198">
        <v>41.7408</v>
      </c>
      <c r="U1050" s="199">
        <v>-83.3056</v>
      </c>
      <c r="V1050" s="191" t="s">
        <v>4526</v>
      </c>
      <c r="W1050" s="192" t="s">
        <v>19</v>
      </c>
      <c r="X1050" s="192" t="s">
        <v>805</v>
      </c>
      <c r="Y1050" s="192" t="s">
        <v>19</v>
      </c>
      <c r="Z1050" s="192" t="s">
        <v>879</v>
      </c>
      <c r="AA1050" s="192" t="s">
        <v>880</v>
      </c>
      <c r="AB1050" s="193">
        <v>1.0</v>
      </c>
      <c r="AC1050" s="192" t="s">
        <v>16</v>
      </c>
      <c r="AD1050" s="193"/>
      <c r="AE1050" s="193">
        <v>5.0</v>
      </c>
      <c r="AF1050" s="193">
        <v>0.22</v>
      </c>
      <c r="AG1050" s="192" t="s">
        <v>19</v>
      </c>
      <c r="AH1050" s="192" t="s">
        <v>19</v>
      </c>
      <c r="AI1050" s="192" t="s">
        <v>19</v>
      </c>
      <c r="AJ1050" s="192" t="s">
        <v>19</v>
      </c>
      <c r="AK1050" s="192"/>
      <c r="AL1050" s="192" t="s">
        <v>19</v>
      </c>
      <c r="AM1050" s="162" t="s">
        <v>19</v>
      </c>
      <c r="AN1050" s="162" t="s">
        <v>19</v>
      </c>
      <c r="AO1050" s="162" t="s">
        <v>19</v>
      </c>
      <c r="AP1050" s="162" t="s">
        <v>19</v>
      </c>
      <c r="AQ1050" s="162" t="s">
        <v>19</v>
      </c>
      <c r="AR1050" s="162" t="s">
        <v>19</v>
      </c>
      <c r="AS1050" s="154">
        <v>4.19</v>
      </c>
      <c r="AT1050" s="154">
        <v>0.45</v>
      </c>
      <c r="AU1050" s="162" t="s">
        <v>19</v>
      </c>
      <c r="AV1050" s="162" t="s">
        <v>19</v>
      </c>
      <c r="AW1050" s="162" t="s">
        <v>19</v>
      </c>
      <c r="AX1050" s="162" t="s">
        <v>19</v>
      </c>
      <c r="AY1050" s="162" t="s">
        <v>19</v>
      </c>
      <c r="AZ1050" s="162" t="s">
        <v>19</v>
      </c>
      <c r="BA1050" s="162" t="s">
        <v>19</v>
      </c>
      <c r="BB1050" s="162" t="s">
        <v>19</v>
      </c>
      <c r="BC1050" s="162" t="s">
        <v>19</v>
      </c>
      <c r="BD1050" s="192"/>
      <c r="BE1050" s="192" t="s">
        <v>19</v>
      </c>
      <c r="BF1050" s="192" t="s">
        <v>19</v>
      </c>
      <c r="BG1050" s="192" t="s">
        <v>19</v>
      </c>
      <c r="BH1050" s="192" t="s">
        <v>19</v>
      </c>
      <c r="BI1050" s="192" t="s">
        <v>19</v>
      </c>
      <c r="BJ1050" s="192"/>
      <c r="BK1050" s="192" t="s">
        <v>19</v>
      </c>
      <c r="BL1050" s="192" t="s">
        <v>19</v>
      </c>
      <c r="BM1050" s="192" t="s">
        <v>19</v>
      </c>
      <c r="BN1050" s="192" t="s">
        <v>19</v>
      </c>
      <c r="BO1050" s="192" t="s">
        <v>19</v>
      </c>
      <c r="BP1050" s="194"/>
      <c r="BQ1050" s="192" t="s">
        <v>19</v>
      </c>
      <c r="BR1050" s="192" t="s">
        <v>19</v>
      </c>
      <c r="BS1050" s="192" t="s">
        <v>4408</v>
      </c>
      <c r="BT1050" s="192" t="s">
        <v>19</v>
      </c>
      <c r="BU1050" s="195" t="b">
        <v>0</v>
      </c>
      <c r="BV1050" s="195" t="b">
        <v>0</v>
      </c>
      <c r="BW1050" s="195" t="b">
        <v>0</v>
      </c>
      <c r="BX1050" s="193">
        <v>100.0</v>
      </c>
      <c r="BY1050" s="192" t="s">
        <v>19</v>
      </c>
      <c r="BZ1050" s="192" t="s">
        <v>19</v>
      </c>
      <c r="CA1050" s="192" t="s">
        <v>19</v>
      </c>
      <c r="CB1050" s="192" t="s">
        <v>19</v>
      </c>
      <c r="CJ1050" s="192"/>
      <c r="CK1050" s="192"/>
      <c r="CL1050" s="192" t="s">
        <v>19</v>
      </c>
      <c r="CM1050" s="192"/>
      <c r="CN1050" s="192"/>
      <c r="CO1050" s="192"/>
      <c r="CP1050" s="192"/>
      <c r="CQ1050" s="192"/>
      <c r="CR1050" s="192"/>
      <c r="CS1050" s="192"/>
      <c r="CT1050" s="192" t="s">
        <v>4637</v>
      </c>
    </row>
    <row r="1051">
      <c r="A1051" s="7" t="s">
        <v>4782</v>
      </c>
      <c r="B1051" s="132" t="b">
        <v>1</v>
      </c>
      <c r="D1051" s="162" t="s">
        <v>4783</v>
      </c>
      <c r="E1051" s="67" t="s">
        <v>350</v>
      </c>
      <c r="F1051" s="162" t="s">
        <v>4398</v>
      </c>
      <c r="G1051" s="162" t="s">
        <v>4784</v>
      </c>
      <c r="H1051" s="162" t="s">
        <v>4785</v>
      </c>
      <c r="I1051" s="7"/>
      <c r="J1051" s="7"/>
      <c r="K1051" s="7" t="s">
        <v>19</v>
      </c>
      <c r="L1051" s="7" t="s">
        <v>19</v>
      </c>
      <c r="M1051" s="7" t="s">
        <v>799</v>
      </c>
      <c r="N1051" s="7" t="str">
        <f t="shared" si="5"/>
        <v>FALSE</v>
      </c>
      <c r="O1051" s="162" t="s">
        <v>488</v>
      </c>
      <c r="P1051" s="162" t="s">
        <v>3269</v>
      </c>
      <c r="Q1051" s="162" t="s">
        <v>1823</v>
      </c>
      <c r="R1051" s="162" t="s">
        <v>559</v>
      </c>
      <c r="S1051" s="162" t="s">
        <v>1588</v>
      </c>
      <c r="T1051" s="198">
        <v>41.7408</v>
      </c>
      <c r="U1051" s="199">
        <v>-83.3056</v>
      </c>
      <c r="V1051" s="191" t="s">
        <v>4526</v>
      </c>
      <c r="W1051" s="192" t="s">
        <v>19</v>
      </c>
      <c r="X1051" s="192" t="s">
        <v>805</v>
      </c>
      <c r="Y1051" s="192" t="s">
        <v>19</v>
      </c>
      <c r="Z1051" s="192" t="s">
        <v>879</v>
      </c>
      <c r="AA1051" s="192" t="s">
        <v>880</v>
      </c>
      <c r="AB1051" s="193">
        <v>1.0</v>
      </c>
      <c r="AC1051" s="192" t="s">
        <v>16</v>
      </c>
      <c r="AD1051" s="193"/>
      <c r="AE1051" s="192" t="s">
        <v>16</v>
      </c>
      <c r="AF1051" s="193">
        <v>5.0</v>
      </c>
      <c r="AG1051" s="192" t="s">
        <v>19</v>
      </c>
      <c r="AH1051" s="192" t="s">
        <v>19</v>
      </c>
      <c r="AI1051" s="192" t="s">
        <v>19</v>
      </c>
      <c r="AJ1051" s="192" t="s">
        <v>19</v>
      </c>
      <c r="AK1051" s="192"/>
      <c r="AL1051" s="192" t="s">
        <v>19</v>
      </c>
      <c r="AM1051" s="162" t="s">
        <v>19</v>
      </c>
      <c r="AN1051" s="162" t="s">
        <v>19</v>
      </c>
      <c r="AO1051" s="162" t="s">
        <v>19</v>
      </c>
      <c r="AP1051" s="162" t="s">
        <v>19</v>
      </c>
      <c r="AQ1051" s="162" t="s">
        <v>19</v>
      </c>
      <c r="AR1051" s="162" t="s">
        <v>19</v>
      </c>
      <c r="AS1051" s="154">
        <v>4.19</v>
      </c>
      <c r="AT1051" s="154">
        <v>0.45</v>
      </c>
      <c r="AU1051" s="162" t="s">
        <v>19</v>
      </c>
      <c r="AV1051" s="162" t="s">
        <v>19</v>
      </c>
      <c r="AW1051" s="162" t="s">
        <v>19</v>
      </c>
      <c r="AX1051" s="162" t="s">
        <v>19</v>
      </c>
      <c r="AY1051" s="162" t="s">
        <v>19</v>
      </c>
      <c r="AZ1051" s="162" t="s">
        <v>19</v>
      </c>
      <c r="BA1051" s="162" t="s">
        <v>19</v>
      </c>
      <c r="BB1051" s="162" t="s">
        <v>19</v>
      </c>
      <c r="BC1051" s="162" t="s">
        <v>19</v>
      </c>
      <c r="BD1051" s="192"/>
      <c r="BE1051" s="192" t="s">
        <v>19</v>
      </c>
      <c r="BF1051" s="192" t="s">
        <v>19</v>
      </c>
      <c r="BG1051" s="192" t="s">
        <v>19</v>
      </c>
      <c r="BH1051" s="192" t="s">
        <v>19</v>
      </c>
      <c r="BI1051" s="192" t="s">
        <v>19</v>
      </c>
      <c r="BJ1051" s="192"/>
      <c r="BK1051" s="192" t="s">
        <v>19</v>
      </c>
      <c r="BL1051" s="192" t="s">
        <v>19</v>
      </c>
      <c r="BM1051" s="192" t="s">
        <v>19</v>
      </c>
      <c r="BN1051" s="192" t="s">
        <v>19</v>
      </c>
      <c r="BO1051" s="192" t="s">
        <v>19</v>
      </c>
      <c r="BP1051" s="194"/>
      <c r="BQ1051" s="192" t="s">
        <v>19</v>
      </c>
      <c r="BR1051" s="192" t="s">
        <v>19</v>
      </c>
      <c r="BS1051" s="192" t="s">
        <v>4408</v>
      </c>
      <c r="BT1051" s="192" t="s">
        <v>19</v>
      </c>
      <c r="BU1051" s="195" t="b">
        <v>0</v>
      </c>
      <c r="BV1051" s="195" t="b">
        <v>0</v>
      </c>
      <c r="BW1051" s="195" t="b">
        <v>0</v>
      </c>
      <c r="BX1051" s="193">
        <v>100.0</v>
      </c>
      <c r="BY1051" s="192" t="s">
        <v>19</v>
      </c>
      <c r="BZ1051" s="193">
        <v>386187.0</v>
      </c>
      <c r="CA1051" s="193">
        <v>8713.0</v>
      </c>
      <c r="CB1051" s="192" t="s">
        <v>22</v>
      </c>
      <c r="CJ1051" s="192"/>
      <c r="CK1051" s="192"/>
      <c r="CL1051" s="192" t="s">
        <v>19</v>
      </c>
      <c r="CM1051" s="192"/>
      <c r="CN1051" s="192"/>
      <c r="CO1051" s="192"/>
      <c r="CP1051" s="192"/>
      <c r="CQ1051" s="192"/>
      <c r="CR1051" s="192"/>
      <c r="CS1051" s="192"/>
      <c r="CT1051" s="192" t="s">
        <v>4637</v>
      </c>
    </row>
    <row r="1052">
      <c r="A1052" s="7" t="s">
        <v>4786</v>
      </c>
      <c r="B1052" s="132" t="b">
        <v>1</v>
      </c>
      <c r="D1052" s="162" t="s">
        <v>4787</v>
      </c>
      <c r="E1052" s="67" t="s">
        <v>350</v>
      </c>
      <c r="F1052" s="162" t="s">
        <v>4398</v>
      </c>
      <c r="G1052" s="162" t="s">
        <v>4788</v>
      </c>
      <c r="H1052" s="162" t="s">
        <v>4789</v>
      </c>
      <c r="I1052" s="7"/>
      <c r="J1052" s="7"/>
      <c r="K1052" s="7" t="s">
        <v>19</v>
      </c>
      <c r="L1052" s="7" t="s">
        <v>19</v>
      </c>
      <c r="M1052" s="7" t="s">
        <v>799</v>
      </c>
      <c r="N1052" s="7" t="str">
        <f t="shared" si="5"/>
        <v>FALSE</v>
      </c>
      <c r="O1052" s="162" t="s">
        <v>488</v>
      </c>
      <c r="P1052" s="162" t="s">
        <v>3269</v>
      </c>
      <c r="Q1052" s="162" t="s">
        <v>1823</v>
      </c>
      <c r="R1052" s="162" t="s">
        <v>16</v>
      </c>
      <c r="S1052" s="162" t="s">
        <v>16</v>
      </c>
      <c r="T1052" s="189" t="s">
        <v>16</v>
      </c>
      <c r="U1052" s="189" t="s">
        <v>16</v>
      </c>
      <c r="V1052" s="191" t="s">
        <v>4535</v>
      </c>
      <c r="W1052" s="192" t="s">
        <v>19</v>
      </c>
      <c r="X1052" s="192" t="s">
        <v>16</v>
      </c>
      <c r="Y1052" s="192" t="s">
        <v>19</v>
      </c>
      <c r="Z1052" s="192" t="s">
        <v>16</v>
      </c>
      <c r="AA1052" s="192" t="s">
        <v>880</v>
      </c>
      <c r="AB1052" s="192" t="s">
        <v>16</v>
      </c>
      <c r="AC1052" s="192" t="s">
        <v>16</v>
      </c>
      <c r="AD1052" s="192"/>
      <c r="AE1052" s="193">
        <v>5.0</v>
      </c>
      <c r="AF1052" s="193">
        <v>0.22</v>
      </c>
      <c r="AG1052" s="192" t="s">
        <v>16</v>
      </c>
      <c r="AH1052" s="192" t="s">
        <v>16</v>
      </c>
      <c r="AI1052" s="192" t="s">
        <v>16</v>
      </c>
      <c r="AJ1052" s="192" t="s">
        <v>16</v>
      </c>
      <c r="AK1052" s="192"/>
      <c r="AL1052" s="192" t="s">
        <v>16</v>
      </c>
      <c r="AM1052" s="162" t="s">
        <v>16</v>
      </c>
      <c r="AN1052" s="162" t="s">
        <v>16</v>
      </c>
      <c r="AO1052" s="162" t="s">
        <v>16</v>
      </c>
      <c r="AP1052" s="162" t="s">
        <v>16</v>
      </c>
      <c r="AQ1052" s="162" t="s">
        <v>16</v>
      </c>
      <c r="AR1052" s="162" t="s">
        <v>16</v>
      </c>
      <c r="AS1052" s="162" t="s">
        <v>16</v>
      </c>
      <c r="AT1052" s="162" t="s">
        <v>16</v>
      </c>
      <c r="AU1052" s="162" t="s">
        <v>16</v>
      </c>
      <c r="AV1052" s="162" t="s">
        <v>16</v>
      </c>
      <c r="AW1052" s="162" t="s">
        <v>16</v>
      </c>
      <c r="AX1052" s="162" t="s">
        <v>16</v>
      </c>
      <c r="AY1052" s="162" t="s">
        <v>16</v>
      </c>
      <c r="AZ1052" s="162" t="s">
        <v>16</v>
      </c>
      <c r="BA1052" s="162" t="s">
        <v>16</v>
      </c>
      <c r="BB1052" s="162" t="s">
        <v>16</v>
      </c>
      <c r="BC1052" s="162" t="s">
        <v>16</v>
      </c>
      <c r="BD1052" s="192"/>
      <c r="BE1052" s="192" t="s">
        <v>16</v>
      </c>
      <c r="BF1052" s="192" t="s">
        <v>16</v>
      </c>
      <c r="BG1052" s="192" t="s">
        <v>16</v>
      </c>
      <c r="BH1052" s="192" t="s">
        <v>16</v>
      </c>
      <c r="BI1052" s="192" t="s">
        <v>16</v>
      </c>
      <c r="BJ1052" s="192"/>
      <c r="BK1052" s="192" t="s">
        <v>16</v>
      </c>
      <c r="BL1052" s="192" t="s">
        <v>16</v>
      </c>
      <c r="BM1052" s="192" t="s">
        <v>16</v>
      </c>
      <c r="BN1052" s="192" t="s">
        <v>16</v>
      </c>
      <c r="BO1052" s="192" t="s">
        <v>16</v>
      </c>
      <c r="BP1052" s="194"/>
      <c r="BQ1052" s="192" t="s">
        <v>16</v>
      </c>
      <c r="BR1052" s="192" t="s">
        <v>16</v>
      </c>
      <c r="BS1052" s="192" t="s">
        <v>3276</v>
      </c>
      <c r="BT1052" s="192" t="s">
        <v>19</v>
      </c>
      <c r="BU1052" s="195" t="b">
        <v>0</v>
      </c>
      <c r="BV1052" s="195" t="b">
        <v>1</v>
      </c>
      <c r="BW1052" s="195" t="b">
        <v>0</v>
      </c>
      <c r="BX1052" s="193">
        <v>1000.0</v>
      </c>
      <c r="BY1052" s="197">
        <v>0.013888888888888888</v>
      </c>
      <c r="BZ1052" s="192" t="s">
        <v>19</v>
      </c>
      <c r="CA1052" s="192" t="s">
        <v>19</v>
      </c>
      <c r="CB1052" s="192" t="s">
        <v>19</v>
      </c>
      <c r="CJ1052" s="192"/>
      <c r="CK1052" s="192"/>
      <c r="CL1052" s="192" t="s">
        <v>16</v>
      </c>
      <c r="CM1052" s="192"/>
      <c r="CN1052" s="192"/>
      <c r="CO1052" s="192"/>
      <c r="CP1052" s="192"/>
      <c r="CQ1052" s="192"/>
      <c r="CR1052" s="192"/>
      <c r="CS1052" s="192"/>
      <c r="CT1052" s="192" t="s">
        <v>4637</v>
      </c>
    </row>
    <row r="1053">
      <c r="A1053" s="7" t="s">
        <v>4790</v>
      </c>
      <c r="B1053" s="132" t="b">
        <v>1</v>
      </c>
      <c r="D1053" s="162" t="s">
        <v>4791</v>
      </c>
      <c r="E1053" s="67" t="s">
        <v>350</v>
      </c>
      <c r="F1053" s="162" t="s">
        <v>4398</v>
      </c>
      <c r="G1053" s="162" t="s">
        <v>4792</v>
      </c>
      <c r="H1053" s="162" t="s">
        <v>4793</v>
      </c>
      <c r="I1053" s="7"/>
      <c r="J1053" s="7"/>
      <c r="K1053" s="7" t="s">
        <v>19</v>
      </c>
      <c r="L1053" s="7" t="s">
        <v>19</v>
      </c>
      <c r="M1053" s="7" t="s">
        <v>799</v>
      </c>
      <c r="N1053" s="7" t="str">
        <f t="shared" si="5"/>
        <v>FALSE</v>
      </c>
      <c r="O1053" s="162" t="s">
        <v>488</v>
      </c>
      <c r="P1053" s="162" t="s">
        <v>3269</v>
      </c>
      <c r="Q1053" s="162" t="s">
        <v>1823</v>
      </c>
      <c r="R1053" s="162" t="s">
        <v>16</v>
      </c>
      <c r="S1053" s="162" t="s">
        <v>16</v>
      </c>
      <c r="T1053" s="189" t="s">
        <v>16</v>
      </c>
      <c r="U1053" s="189" t="s">
        <v>16</v>
      </c>
      <c r="V1053" s="191" t="s">
        <v>4535</v>
      </c>
      <c r="W1053" s="192" t="s">
        <v>19</v>
      </c>
      <c r="X1053" s="192" t="s">
        <v>16</v>
      </c>
      <c r="Y1053" s="192" t="s">
        <v>19</v>
      </c>
      <c r="Z1053" s="192" t="s">
        <v>16</v>
      </c>
      <c r="AA1053" s="192" t="s">
        <v>880</v>
      </c>
      <c r="AB1053" s="192" t="s">
        <v>16</v>
      </c>
      <c r="AC1053" s="192" t="s">
        <v>16</v>
      </c>
      <c r="AD1053" s="192"/>
      <c r="AE1053" s="192" t="s">
        <v>16</v>
      </c>
      <c r="AF1053" s="193">
        <v>5.0</v>
      </c>
      <c r="AG1053" s="192" t="s">
        <v>16</v>
      </c>
      <c r="AH1053" s="192" t="s">
        <v>16</v>
      </c>
      <c r="AI1053" s="192" t="s">
        <v>16</v>
      </c>
      <c r="AJ1053" s="192" t="s">
        <v>16</v>
      </c>
      <c r="AK1053" s="192"/>
      <c r="AL1053" s="192" t="s">
        <v>16</v>
      </c>
      <c r="AM1053" s="162" t="s">
        <v>16</v>
      </c>
      <c r="AN1053" s="162" t="s">
        <v>16</v>
      </c>
      <c r="AO1053" s="162" t="s">
        <v>16</v>
      </c>
      <c r="AP1053" s="162" t="s">
        <v>16</v>
      </c>
      <c r="AQ1053" s="162" t="s">
        <v>16</v>
      </c>
      <c r="AR1053" s="162" t="s">
        <v>16</v>
      </c>
      <c r="AS1053" s="162" t="s">
        <v>16</v>
      </c>
      <c r="AT1053" s="162" t="s">
        <v>16</v>
      </c>
      <c r="AU1053" s="162" t="s">
        <v>16</v>
      </c>
      <c r="AV1053" s="162" t="s">
        <v>16</v>
      </c>
      <c r="AW1053" s="162" t="s">
        <v>16</v>
      </c>
      <c r="AX1053" s="162" t="s">
        <v>16</v>
      </c>
      <c r="AY1053" s="162" t="s">
        <v>16</v>
      </c>
      <c r="AZ1053" s="162" t="s">
        <v>16</v>
      </c>
      <c r="BA1053" s="162" t="s">
        <v>16</v>
      </c>
      <c r="BB1053" s="162" t="s">
        <v>16</v>
      </c>
      <c r="BC1053" s="162" t="s">
        <v>16</v>
      </c>
      <c r="BD1053" s="192"/>
      <c r="BE1053" s="192" t="s">
        <v>16</v>
      </c>
      <c r="BF1053" s="192" t="s">
        <v>16</v>
      </c>
      <c r="BG1053" s="192" t="s">
        <v>16</v>
      </c>
      <c r="BH1053" s="192" t="s">
        <v>16</v>
      </c>
      <c r="BI1053" s="192" t="s">
        <v>16</v>
      </c>
      <c r="BJ1053" s="192"/>
      <c r="BK1053" s="192" t="s">
        <v>16</v>
      </c>
      <c r="BL1053" s="192" t="s">
        <v>16</v>
      </c>
      <c r="BM1053" s="192" t="s">
        <v>16</v>
      </c>
      <c r="BN1053" s="192" t="s">
        <v>16</v>
      </c>
      <c r="BO1053" s="192" t="s">
        <v>16</v>
      </c>
      <c r="BP1053" s="194"/>
      <c r="BQ1053" s="192" t="s">
        <v>16</v>
      </c>
      <c r="BR1053" s="192" t="s">
        <v>16</v>
      </c>
      <c r="BS1053" s="192" t="s">
        <v>3276</v>
      </c>
      <c r="BT1053" s="192" t="s">
        <v>19</v>
      </c>
      <c r="BU1053" s="195" t="b">
        <v>0</v>
      </c>
      <c r="BV1053" s="195" t="b">
        <v>1</v>
      </c>
      <c r="BW1053" s="195" t="b">
        <v>0</v>
      </c>
      <c r="BX1053" s="193">
        <v>1000.0</v>
      </c>
      <c r="BY1053" s="197">
        <v>0.013888888888888888</v>
      </c>
      <c r="BZ1053" s="193">
        <v>1227.0</v>
      </c>
      <c r="CA1053" s="193">
        <v>2.0</v>
      </c>
      <c r="CB1053" s="192" t="s">
        <v>22</v>
      </c>
      <c r="CJ1053" s="192"/>
      <c r="CK1053" s="192"/>
      <c r="CL1053" s="192" t="s">
        <v>16</v>
      </c>
      <c r="CM1053" s="192"/>
      <c r="CN1053" s="192"/>
      <c r="CO1053" s="192"/>
      <c r="CP1053" s="192"/>
      <c r="CQ1053" s="192"/>
      <c r="CR1053" s="192"/>
      <c r="CS1053" s="192"/>
      <c r="CT1053" s="192" t="s">
        <v>4637</v>
      </c>
    </row>
    <row r="1054">
      <c r="A1054" s="7" t="s">
        <v>4794</v>
      </c>
      <c r="B1054" s="132" t="b">
        <v>1</v>
      </c>
      <c r="D1054" s="162" t="s">
        <v>4795</v>
      </c>
      <c r="E1054" s="67" t="s">
        <v>350</v>
      </c>
      <c r="F1054" s="162" t="s">
        <v>4398</v>
      </c>
      <c r="G1054" s="162" t="s">
        <v>4796</v>
      </c>
      <c r="H1054" s="162" t="s">
        <v>4797</v>
      </c>
      <c r="I1054" s="7"/>
      <c r="J1054" s="7"/>
      <c r="K1054" s="7" t="s">
        <v>19</v>
      </c>
      <c r="L1054" s="7" t="s">
        <v>19</v>
      </c>
      <c r="M1054" s="7" t="s">
        <v>799</v>
      </c>
      <c r="N1054" s="7" t="str">
        <f t="shared" si="5"/>
        <v>FALSE</v>
      </c>
      <c r="O1054" s="162" t="s">
        <v>488</v>
      </c>
      <c r="P1054" s="162" t="s">
        <v>3269</v>
      </c>
      <c r="Q1054" s="162" t="s">
        <v>1823</v>
      </c>
      <c r="R1054" s="162" t="s">
        <v>559</v>
      </c>
      <c r="S1054" s="162" t="s">
        <v>1588</v>
      </c>
      <c r="T1054" s="198">
        <v>41.70248614</v>
      </c>
      <c r="U1054" s="199">
        <v>-83.25536512</v>
      </c>
      <c r="V1054" s="191" t="s">
        <v>4549</v>
      </c>
      <c r="W1054" s="192" t="s">
        <v>19</v>
      </c>
      <c r="X1054" s="192" t="s">
        <v>805</v>
      </c>
      <c r="Y1054" s="192" t="s">
        <v>19</v>
      </c>
      <c r="Z1054" s="192" t="s">
        <v>879</v>
      </c>
      <c r="AA1054" s="192" t="s">
        <v>880</v>
      </c>
      <c r="AB1054" s="193">
        <v>2.43</v>
      </c>
      <c r="AC1054" s="192" t="s">
        <v>16</v>
      </c>
      <c r="AD1054" s="193"/>
      <c r="AE1054" s="193">
        <v>5.0</v>
      </c>
      <c r="AF1054" s="193">
        <v>0.22</v>
      </c>
      <c r="AG1054" s="192" t="s">
        <v>19</v>
      </c>
      <c r="AH1054" s="193">
        <v>22.74</v>
      </c>
      <c r="AI1054" s="192" t="s">
        <v>19</v>
      </c>
      <c r="AJ1054" s="192" t="s">
        <v>19</v>
      </c>
      <c r="AK1054" s="192"/>
      <c r="AL1054" s="192" t="s">
        <v>19</v>
      </c>
      <c r="AM1054" s="162" t="s">
        <v>19</v>
      </c>
      <c r="AN1054" s="162" t="s">
        <v>19</v>
      </c>
      <c r="AO1054" s="154">
        <v>7.72</v>
      </c>
      <c r="AP1054" s="162" t="s">
        <v>19</v>
      </c>
      <c r="AQ1054" s="162" t="s">
        <v>19</v>
      </c>
      <c r="AR1054" s="162" t="s">
        <v>19</v>
      </c>
      <c r="AS1054" s="162" t="s">
        <v>19</v>
      </c>
      <c r="AT1054" s="162" t="s">
        <v>19</v>
      </c>
      <c r="AU1054" s="162" t="s">
        <v>19</v>
      </c>
      <c r="AV1054" s="162" t="s">
        <v>19</v>
      </c>
      <c r="AW1054" s="162" t="s">
        <v>19</v>
      </c>
      <c r="AX1054" s="154">
        <v>3.71</v>
      </c>
      <c r="AY1054" s="162" t="s">
        <v>19</v>
      </c>
      <c r="AZ1054" s="162" t="s">
        <v>19</v>
      </c>
      <c r="BA1054" s="162" t="s">
        <v>19</v>
      </c>
      <c r="BB1054" s="162" t="s">
        <v>19</v>
      </c>
      <c r="BC1054" s="162" t="s">
        <v>19</v>
      </c>
      <c r="BD1054" s="192"/>
      <c r="BE1054" s="192" t="s">
        <v>19</v>
      </c>
      <c r="BF1054" s="192" t="s">
        <v>19</v>
      </c>
      <c r="BG1054" s="192" t="s">
        <v>19</v>
      </c>
      <c r="BH1054" s="192" t="s">
        <v>19</v>
      </c>
      <c r="BI1054" s="192" t="s">
        <v>19</v>
      </c>
      <c r="BJ1054" s="192"/>
      <c r="BK1054" s="192" t="s">
        <v>19</v>
      </c>
      <c r="BL1054" s="192" t="s">
        <v>19</v>
      </c>
      <c r="BM1054" s="192" t="s">
        <v>19</v>
      </c>
      <c r="BN1054" s="192" t="s">
        <v>19</v>
      </c>
      <c r="BO1054" s="192" t="s">
        <v>19</v>
      </c>
      <c r="BP1054" s="194"/>
      <c r="BQ1054" s="192" t="s">
        <v>19</v>
      </c>
      <c r="BR1054" s="192" t="s">
        <v>19</v>
      </c>
      <c r="BS1054" s="192" t="s">
        <v>3276</v>
      </c>
      <c r="BT1054" s="192" t="s">
        <v>19</v>
      </c>
      <c r="BU1054" s="195" t="b">
        <v>0</v>
      </c>
      <c r="BV1054" s="195" t="b">
        <v>0</v>
      </c>
      <c r="BW1054" s="195" t="b">
        <v>0</v>
      </c>
      <c r="BX1054" s="193">
        <v>22.0</v>
      </c>
      <c r="BY1054" s="197">
        <v>6.944444444444445E-4</v>
      </c>
      <c r="BZ1054" s="192" t="s">
        <v>19</v>
      </c>
      <c r="CA1054" s="192" t="s">
        <v>19</v>
      </c>
      <c r="CB1054" s="192" t="s">
        <v>19</v>
      </c>
      <c r="CJ1054" s="192"/>
      <c r="CK1054" s="192"/>
      <c r="CL1054" s="193">
        <v>1.37</v>
      </c>
      <c r="CM1054" s="192"/>
      <c r="CN1054" s="192"/>
      <c r="CO1054" s="192"/>
      <c r="CP1054" s="192"/>
      <c r="CQ1054" s="192"/>
      <c r="CR1054" s="192"/>
      <c r="CS1054" s="192"/>
      <c r="CT1054" s="192" t="s">
        <v>4637</v>
      </c>
    </row>
    <row r="1055">
      <c r="A1055" s="7" t="s">
        <v>4798</v>
      </c>
      <c r="B1055" s="132" t="b">
        <v>1</v>
      </c>
      <c r="D1055" s="162" t="s">
        <v>4799</v>
      </c>
      <c r="E1055" s="67" t="s">
        <v>350</v>
      </c>
      <c r="F1055" s="162" t="s">
        <v>4398</v>
      </c>
      <c r="G1055" s="162" t="s">
        <v>4800</v>
      </c>
      <c r="H1055" s="162" t="s">
        <v>4801</v>
      </c>
      <c r="I1055" s="7"/>
      <c r="J1055" s="7"/>
      <c r="K1055" s="7" t="s">
        <v>19</v>
      </c>
      <c r="L1055" s="7" t="s">
        <v>19</v>
      </c>
      <c r="M1055" s="7" t="s">
        <v>799</v>
      </c>
      <c r="N1055" s="7" t="str">
        <f t="shared" si="5"/>
        <v>FALSE</v>
      </c>
      <c r="O1055" s="162" t="s">
        <v>488</v>
      </c>
      <c r="P1055" s="162" t="s">
        <v>3269</v>
      </c>
      <c r="Q1055" s="162" t="s">
        <v>1823</v>
      </c>
      <c r="R1055" s="162" t="s">
        <v>559</v>
      </c>
      <c r="S1055" s="162" t="s">
        <v>1588</v>
      </c>
      <c r="T1055" s="198">
        <v>41.70248614</v>
      </c>
      <c r="U1055" s="199">
        <v>-83.25536512</v>
      </c>
      <c r="V1055" s="191" t="s">
        <v>4549</v>
      </c>
      <c r="W1055" s="192" t="s">
        <v>19</v>
      </c>
      <c r="X1055" s="192" t="s">
        <v>805</v>
      </c>
      <c r="Y1055" s="192" t="s">
        <v>19</v>
      </c>
      <c r="Z1055" s="192" t="s">
        <v>879</v>
      </c>
      <c r="AA1055" s="192" t="s">
        <v>880</v>
      </c>
      <c r="AB1055" s="193">
        <v>2.43</v>
      </c>
      <c r="AC1055" s="192" t="s">
        <v>16</v>
      </c>
      <c r="AD1055" s="193"/>
      <c r="AE1055" s="192" t="s">
        <v>16</v>
      </c>
      <c r="AF1055" s="193">
        <v>5.0</v>
      </c>
      <c r="AG1055" s="192" t="s">
        <v>19</v>
      </c>
      <c r="AH1055" s="193">
        <v>22.74</v>
      </c>
      <c r="AI1055" s="192" t="s">
        <v>19</v>
      </c>
      <c r="AJ1055" s="192" t="s">
        <v>19</v>
      </c>
      <c r="AK1055" s="192"/>
      <c r="AL1055" s="192" t="s">
        <v>19</v>
      </c>
      <c r="AM1055" s="162" t="s">
        <v>19</v>
      </c>
      <c r="AN1055" s="162" t="s">
        <v>19</v>
      </c>
      <c r="AO1055" s="154">
        <v>7.72</v>
      </c>
      <c r="AP1055" s="162" t="s">
        <v>19</v>
      </c>
      <c r="AQ1055" s="162" t="s">
        <v>19</v>
      </c>
      <c r="AR1055" s="162" t="s">
        <v>19</v>
      </c>
      <c r="AS1055" s="162" t="s">
        <v>19</v>
      </c>
      <c r="AT1055" s="162" t="s">
        <v>19</v>
      </c>
      <c r="AU1055" s="162" t="s">
        <v>19</v>
      </c>
      <c r="AV1055" s="162" t="s">
        <v>19</v>
      </c>
      <c r="AW1055" s="162" t="s">
        <v>19</v>
      </c>
      <c r="AX1055" s="154">
        <v>3.71</v>
      </c>
      <c r="AY1055" s="162" t="s">
        <v>19</v>
      </c>
      <c r="AZ1055" s="162" t="s">
        <v>19</v>
      </c>
      <c r="BA1055" s="162" t="s">
        <v>19</v>
      </c>
      <c r="BB1055" s="162" t="s">
        <v>19</v>
      </c>
      <c r="BC1055" s="162" t="s">
        <v>19</v>
      </c>
      <c r="BD1055" s="192"/>
      <c r="BE1055" s="192" t="s">
        <v>19</v>
      </c>
      <c r="BF1055" s="192" t="s">
        <v>19</v>
      </c>
      <c r="BG1055" s="192" t="s">
        <v>19</v>
      </c>
      <c r="BH1055" s="192" t="s">
        <v>19</v>
      </c>
      <c r="BI1055" s="192" t="s">
        <v>19</v>
      </c>
      <c r="BJ1055" s="192"/>
      <c r="BK1055" s="192" t="s">
        <v>19</v>
      </c>
      <c r="BL1055" s="192" t="s">
        <v>19</v>
      </c>
      <c r="BM1055" s="192" t="s">
        <v>19</v>
      </c>
      <c r="BN1055" s="192" t="s">
        <v>19</v>
      </c>
      <c r="BO1055" s="192" t="s">
        <v>19</v>
      </c>
      <c r="BP1055" s="194"/>
      <c r="BQ1055" s="192" t="s">
        <v>19</v>
      </c>
      <c r="BR1055" s="192" t="s">
        <v>19</v>
      </c>
      <c r="BS1055" s="192" t="s">
        <v>3276</v>
      </c>
      <c r="BT1055" s="192" t="s">
        <v>19</v>
      </c>
      <c r="BU1055" s="195" t="b">
        <v>0</v>
      </c>
      <c r="BV1055" s="195" t="b">
        <v>0</v>
      </c>
      <c r="BW1055" s="195" t="b">
        <v>0</v>
      </c>
      <c r="BX1055" s="193">
        <v>22.0</v>
      </c>
      <c r="BY1055" s="197">
        <v>6.944444444444445E-4</v>
      </c>
      <c r="BZ1055" s="193">
        <v>676482.0</v>
      </c>
      <c r="CA1055" s="193">
        <v>9855.0</v>
      </c>
      <c r="CB1055" s="192" t="s">
        <v>22</v>
      </c>
      <c r="CJ1055" s="192"/>
      <c r="CK1055" s="192"/>
      <c r="CL1055" s="193">
        <v>1.37</v>
      </c>
      <c r="CM1055" s="192"/>
      <c r="CN1055" s="192"/>
      <c r="CO1055" s="192"/>
      <c r="CP1055" s="192"/>
      <c r="CQ1055" s="192"/>
      <c r="CR1055" s="192"/>
      <c r="CS1055" s="192"/>
      <c r="CT1055" s="192" t="s">
        <v>4637</v>
      </c>
    </row>
    <row r="1056">
      <c r="A1056" s="7" t="s">
        <v>4802</v>
      </c>
      <c r="B1056" s="132" t="b">
        <v>1</v>
      </c>
      <c r="D1056" s="162" t="s">
        <v>4803</v>
      </c>
      <c r="E1056" s="67" t="s">
        <v>350</v>
      </c>
      <c r="F1056" s="162" t="s">
        <v>4398</v>
      </c>
      <c r="G1056" s="162" t="s">
        <v>4804</v>
      </c>
      <c r="H1056" s="162" t="s">
        <v>4805</v>
      </c>
      <c r="I1056" s="7"/>
      <c r="J1056" s="7"/>
      <c r="K1056" s="7" t="s">
        <v>19</v>
      </c>
      <c r="L1056" s="7" t="s">
        <v>19</v>
      </c>
      <c r="M1056" s="7" t="s">
        <v>799</v>
      </c>
      <c r="N1056" s="7" t="str">
        <f t="shared" si="5"/>
        <v>FALSE</v>
      </c>
      <c r="O1056" s="162" t="s">
        <v>488</v>
      </c>
      <c r="P1056" s="162" t="s">
        <v>3269</v>
      </c>
      <c r="Q1056" s="162" t="s">
        <v>1823</v>
      </c>
      <c r="R1056" s="162" t="s">
        <v>559</v>
      </c>
      <c r="S1056" s="162" t="s">
        <v>1588</v>
      </c>
      <c r="T1056" s="198">
        <v>41.73764669</v>
      </c>
      <c r="U1056" s="199">
        <v>-83.30296704</v>
      </c>
      <c r="V1056" s="191" t="s">
        <v>4558</v>
      </c>
      <c r="W1056" s="192" t="s">
        <v>19</v>
      </c>
      <c r="X1056" s="192" t="s">
        <v>805</v>
      </c>
      <c r="Y1056" s="192" t="s">
        <v>19</v>
      </c>
      <c r="Z1056" s="192" t="s">
        <v>879</v>
      </c>
      <c r="AA1056" s="192" t="s">
        <v>880</v>
      </c>
      <c r="AB1056" s="193">
        <v>1.99</v>
      </c>
      <c r="AC1056" s="192" t="s">
        <v>16</v>
      </c>
      <c r="AD1056" s="193"/>
      <c r="AE1056" s="193">
        <v>5.0</v>
      </c>
      <c r="AF1056" s="193">
        <v>0.22</v>
      </c>
      <c r="AG1056" s="192" t="s">
        <v>19</v>
      </c>
      <c r="AH1056" s="193">
        <v>22.58</v>
      </c>
      <c r="AI1056" s="192" t="s">
        <v>19</v>
      </c>
      <c r="AJ1056" s="192" t="s">
        <v>19</v>
      </c>
      <c r="AK1056" s="192"/>
      <c r="AL1056" s="192" t="s">
        <v>19</v>
      </c>
      <c r="AM1056" s="162" t="s">
        <v>19</v>
      </c>
      <c r="AN1056" s="162" t="s">
        <v>19</v>
      </c>
      <c r="AO1056" s="154">
        <v>7.46</v>
      </c>
      <c r="AP1056" s="162" t="s">
        <v>19</v>
      </c>
      <c r="AQ1056" s="162" t="s">
        <v>19</v>
      </c>
      <c r="AR1056" s="162" t="s">
        <v>19</v>
      </c>
      <c r="AS1056" s="162" t="s">
        <v>19</v>
      </c>
      <c r="AT1056" s="162" t="s">
        <v>19</v>
      </c>
      <c r="AU1056" s="162" t="s">
        <v>19</v>
      </c>
      <c r="AV1056" s="162" t="s">
        <v>19</v>
      </c>
      <c r="AW1056" s="162" t="s">
        <v>19</v>
      </c>
      <c r="AX1056" s="154">
        <v>3.43</v>
      </c>
      <c r="AY1056" s="162" t="s">
        <v>19</v>
      </c>
      <c r="AZ1056" s="162" t="s">
        <v>19</v>
      </c>
      <c r="BA1056" s="162" t="s">
        <v>19</v>
      </c>
      <c r="BB1056" s="162" t="s">
        <v>19</v>
      </c>
      <c r="BC1056" s="162" t="s">
        <v>19</v>
      </c>
      <c r="BD1056" s="192"/>
      <c r="BE1056" s="192" t="s">
        <v>19</v>
      </c>
      <c r="BF1056" s="192" t="s">
        <v>19</v>
      </c>
      <c r="BG1056" s="192" t="s">
        <v>19</v>
      </c>
      <c r="BH1056" s="192" t="s">
        <v>19</v>
      </c>
      <c r="BI1056" s="192" t="s">
        <v>19</v>
      </c>
      <c r="BJ1056" s="192"/>
      <c r="BK1056" s="192" t="s">
        <v>19</v>
      </c>
      <c r="BL1056" s="192" t="s">
        <v>19</v>
      </c>
      <c r="BM1056" s="192" t="s">
        <v>19</v>
      </c>
      <c r="BN1056" s="192" t="s">
        <v>19</v>
      </c>
      <c r="BO1056" s="192" t="s">
        <v>19</v>
      </c>
      <c r="BP1056" s="194"/>
      <c r="BQ1056" s="192" t="s">
        <v>19</v>
      </c>
      <c r="BR1056" s="192" t="s">
        <v>19</v>
      </c>
      <c r="BS1056" s="192" t="s">
        <v>3276</v>
      </c>
      <c r="BT1056" s="192" t="s">
        <v>19</v>
      </c>
      <c r="BU1056" s="195" t="b">
        <v>0</v>
      </c>
      <c r="BV1056" s="195" t="b">
        <v>0</v>
      </c>
      <c r="BW1056" s="195" t="b">
        <v>0</v>
      </c>
      <c r="BX1056" s="193">
        <v>15.0</v>
      </c>
      <c r="BY1056" s="197">
        <v>6.944444444444445E-4</v>
      </c>
      <c r="BZ1056" s="192" t="s">
        <v>19</v>
      </c>
      <c r="CA1056" s="192" t="s">
        <v>19</v>
      </c>
      <c r="CB1056" s="192" t="s">
        <v>19</v>
      </c>
      <c r="CJ1056" s="192"/>
      <c r="CK1056" s="192"/>
      <c r="CL1056" s="193">
        <v>6.32</v>
      </c>
      <c r="CM1056" s="192"/>
      <c r="CN1056" s="192"/>
      <c r="CO1056" s="192"/>
      <c r="CP1056" s="192"/>
      <c r="CQ1056" s="192"/>
      <c r="CR1056" s="192"/>
      <c r="CS1056" s="192"/>
      <c r="CT1056" s="192" t="s">
        <v>4637</v>
      </c>
    </row>
    <row r="1057">
      <c r="A1057" s="7" t="s">
        <v>4806</v>
      </c>
      <c r="B1057" s="132" t="b">
        <v>1</v>
      </c>
      <c r="D1057" s="162" t="s">
        <v>4807</v>
      </c>
      <c r="E1057" s="67" t="s">
        <v>350</v>
      </c>
      <c r="F1057" s="162" t="s">
        <v>4398</v>
      </c>
      <c r="G1057" s="162" t="s">
        <v>4808</v>
      </c>
      <c r="H1057" s="162" t="s">
        <v>4809</v>
      </c>
      <c r="I1057" s="7"/>
      <c r="J1057" s="7"/>
      <c r="K1057" s="7" t="s">
        <v>19</v>
      </c>
      <c r="L1057" s="7" t="s">
        <v>19</v>
      </c>
      <c r="M1057" s="7" t="s">
        <v>799</v>
      </c>
      <c r="N1057" s="7" t="str">
        <f t="shared" si="5"/>
        <v>FALSE</v>
      </c>
      <c r="O1057" s="162" t="s">
        <v>488</v>
      </c>
      <c r="P1057" s="162" t="s">
        <v>3269</v>
      </c>
      <c r="Q1057" s="162" t="s">
        <v>1823</v>
      </c>
      <c r="R1057" s="162" t="s">
        <v>559</v>
      </c>
      <c r="S1057" s="162" t="s">
        <v>1588</v>
      </c>
      <c r="T1057" s="198">
        <v>41.73764669</v>
      </c>
      <c r="U1057" s="199">
        <v>-83.30296704</v>
      </c>
      <c r="V1057" s="191" t="s">
        <v>4558</v>
      </c>
      <c r="W1057" s="192" t="s">
        <v>19</v>
      </c>
      <c r="X1057" s="192" t="s">
        <v>805</v>
      </c>
      <c r="Y1057" s="192" t="s">
        <v>19</v>
      </c>
      <c r="Z1057" s="192" t="s">
        <v>879</v>
      </c>
      <c r="AA1057" s="192" t="s">
        <v>880</v>
      </c>
      <c r="AB1057" s="193">
        <v>1.99</v>
      </c>
      <c r="AC1057" s="192" t="s">
        <v>16</v>
      </c>
      <c r="AD1057" s="193"/>
      <c r="AE1057" s="192" t="s">
        <v>16</v>
      </c>
      <c r="AF1057" s="193">
        <v>5.0</v>
      </c>
      <c r="AG1057" s="192" t="s">
        <v>19</v>
      </c>
      <c r="AH1057" s="193">
        <v>22.58</v>
      </c>
      <c r="AI1057" s="192" t="s">
        <v>19</v>
      </c>
      <c r="AJ1057" s="192" t="s">
        <v>19</v>
      </c>
      <c r="AK1057" s="192"/>
      <c r="AL1057" s="192" t="s">
        <v>19</v>
      </c>
      <c r="AM1057" s="162" t="s">
        <v>19</v>
      </c>
      <c r="AN1057" s="162" t="s">
        <v>19</v>
      </c>
      <c r="AO1057" s="154">
        <v>7.46</v>
      </c>
      <c r="AP1057" s="162" t="s">
        <v>19</v>
      </c>
      <c r="AQ1057" s="162" t="s">
        <v>19</v>
      </c>
      <c r="AR1057" s="162" t="s">
        <v>19</v>
      </c>
      <c r="AS1057" s="162" t="s">
        <v>19</v>
      </c>
      <c r="AT1057" s="162" t="s">
        <v>19</v>
      </c>
      <c r="AU1057" s="162" t="s">
        <v>19</v>
      </c>
      <c r="AV1057" s="162" t="s">
        <v>19</v>
      </c>
      <c r="AW1057" s="162" t="s">
        <v>19</v>
      </c>
      <c r="AX1057" s="154">
        <v>3.43</v>
      </c>
      <c r="AY1057" s="162" t="s">
        <v>19</v>
      </c>
      <c r="AZ1057" s="162" t="s">
        <v>19</v>
      </c>
      <c r="BA1057" s="162" t="s">
        <v>19</v>
      </c>
      <c r="BB1057" s="162" t="s">
        <v>19</v>
      </c>
      <c r="BC1057" s="162" t="s">
        <v>19</v>
      </c>
      <c r="BD1057" s="192"/>
      <c r="BE1057" s="192" t="s">
        <v>19</v>
      </c>
      <c r="BF1057" s="192" t="s">
        <v>19</v>
      </c>
      <c r="BG1057" s="192" t="s">
        <v>19</v>
      </c>
      <c r="BH1057" s="192" t="s">
        <v>19</v>
      </c>
      <c r="BI1057" s="192" t="s">
        <v>19</v>
      </c>
      <c r="BJ1057" s="192"/>
      <c r="BK1057" s="192" t="s">
        <v>19</v>
      </c>
      <c r="BL1057" s="192" t="s">
        <v>19</v>
      </c>
      <c r="BM1057" s="192" t="s">
        <v>19</v>
      </c>
      <c r="BN1057" s="192" t="s">
        <v>19</v>
      </c>
      <c r="BO1057" s="192" t="s">
        <v>19</v>
      </c>
      <c r="BP1057" s="194"/>
      <c r="BQ1057" s="192" t="s">
        <v>19</v>
      </c>
      <c r="BR1057" s="192" t="s">
        <v>19</v>
      </c>
      <c r="BS1057" s="192" t="s">
        <v>3276</v>
      </c>
      <c r="BT1057" s="192" t="s">
        <v>19</v>
      </c>
      <c r="BU1057" s="195" t="b">
        <v>0</v>
      </c>
      <c r="BV1057" s="195" t="b">
        <v>0</v>
      </c>
      <c r="BW1057" s="195" t="b">
        <v>0</v>
      </c>
      <c r="BX1057" s="193">
        <v>15.0</v>
      </c>
      <c r="BY1057" s="197">
        <v>6.944444444444445E-4</v>
      </c>
      <c r="BZ1057" s="193">
        <v>317437.0</v>
      </c>
      <c r="CA1057" s="193">
        <v>3690.0</v>
      </c>
      <c r="CB1057" s="192" t="s">
        <v>22</v>
      </c>
      <c r="CJ1057" s="192"/>
      <c r="CK1057" s="192"/>
      <c r="CL1057" s="193">
        <v>6.32</v>
      </c>
      <c r="CM1057" s="192"/>
      <c r="CN1057" s="192"/>
      <c r="CO1057" s="192"/>
      <c r="CP1057" s="192"/>
      <c r="CQ1057" s="192"/>
      <c r="CR1057" s="192"/>
      <c r="CS1057" s="192"/>
      <c r="CT1057" s="192" t="s">
        <v>4637</v>
      </c>
    </row>
    <row r="1058">
      <c r="A1058" s="7" t="s">
        <v>4810</v>
      </c>
      <c r="B1058" s="132" t="b">
        <v>1</v>
      </c>
      <c r="D1058" s="162" t="s">
        <v>4811</v>
      </c>
      <c r="E1058" s="67" t="s">
        <v>350</v>
      </c>
      <c r="F1058" s="162" t="s">
        <v>4398</v>
      </c>
      <c r="G1058" s="162" t="s">
        <v>4812</v>
      </c>
      <c r="H1058" s="162" t="s">
        <v>4813</v>
      </c>
      <c r="I1058" s="7"/>
      <c r="J1058" s="7"/>
      <c r="K1058" s="7" t="s">
        <v>19</v>
      </c>
      <c r="L1058" s="7" t="s">
        <v>19</v>
      </c>
      <c r="M1058" s="7" t="s">
        <v>799</v>
      </c>
      <c r="N1058" s="7" t="str">
        <f t="shared" si="5"/>
        <v>FALSE</v>
      </c>
      <c r="O1058" s="162" t="s">
        <v>488</v>
      </c>
      <c r="P1058" s="162" t="s">
        <v>3269</v>
      </c>
      <c r="Q1058" s="162" t="s">
        <v>1823</v>
      </c>
      <c r="R1058" s="162" t="s">
        <v>559</v>
      </c>
      <c r="S1058" s="162" t="s">
        <v>1588</v>
      </c>
      <c r="T1058" s="198">
        <v>41.7752799</v>
      </c>
      <c r="U1058" s="199">
        <v>-83.34315488</v>
      </c>
      <c r="V1058" s="191" t="s">
        <v>4401</v>
      </c>
      <c r="W1058" s="192" t="s">
        <v>19</v>
      </c>
      <c r="X1058" s="192" t="s">
        <v>805</v>
      </c>
      <c r="Y1058" s="192" t="s">
        <v>19</v>
      </c>
      <c r="Z1058" s="192" t="s">
        <v>879</v>
      </c>
      <c r="AA1058" s="192" t="s">
        <v>880</v>
      </c>
      <c r="AB1058" s="193">
        <v>1.89</v>
      </c>
      <c r="AC1058" s="192" t="s">
        <v>16</v>
      </c>
      <c r="AD1058" s="193"/>
      <c r="AE1058" s="193">
        <v>5.0</v>
      </c>
      <c r="AF1058" s="193">
        <v>0.22</v>
      </c>
      <c r="AG1058" s="192" t="s">
        <v>19</v>
      </c>
      <c r="AH1058" s="193">
        <v>22.33</v>
      </c>
      <c r="AI1058" s="192" t="s">
        <v>19</v>
      </c>
      <c r="AJ1058" s="192" t="s">
        <v>19</v>
      </c>
      <c r="AK1058" s="192"/>
      <c r="AL1058" s="192" t="s">
        <v>19</v>
      </c>
      <c r="AM1058" s="162" t="s">
        <v>19</v>
      </c>
      <c r="AN1058" s="162" t="s">
        <v>19</v>
      </c>
      <c r="AO1058" s="154">
        <v>6.97</v>
      </c>
      <c r="AP1058" s="162" t="s">
        <v>19</v>
      </c>
      <c r="AQ1058" s="162" t="s">
        <v>19</v>
      </c>
      <c r="AR1058" s="162" t="s">
        <v>19</v>
      </c>
      <c r="AS1058" s="162" t="s">
        <v>19</v>
      </c>
      <c r="AT1058" s="162" t="s">
        <v>19</v>
      </c>
      <c r="AU1058" s="162" t="s">
        <v>19</v>
      </c>
      <c r="AV1058" s="162" t="s">
        <v>19</v>
      </c>
      <c r="AW1058" s="162" t="s">
        <v>19</v>
      </c>
      <c r="AX1058" s="154">
        <v>4.85</v>
      </c>
      <c r="AY1058" s="162" t="s">
        <v>19</v>
      </c>
      <c r="AZ1058" s="162" t="s">
        <v>19</v>
      </c>
      <c r="BA1058" s="162" t="s">
        <v>19</v>
      </c>
      <c r="BB1058" s="162" t="s">
        <v>19</v>
      </c>
      <c r="BC1058" s="162" t="s">
        <v>19</v>
      </c>
      <c r="BD1058" s="192"/>
      <c r="BE1058" s="192" t="s">
        <v>19</v>
      </c>
      <c r="BF1058" s="192" t="s">
        <v>19</v>
      </c>
      <c r="BG1058" s="192" t="s">
        <v>19</v>
      </c>
      <c r="BH1058" s="192" t="s">
        <v>19</v>
      </c>
      <c r="BI1058" s="192" t="s">
        <v>19</v>
      </c>
      <c r="BJ1058" s="192"/>
      <c r="BK1058" s="192" t="s">
        <v>19</v>
      </c>
      <c r="BL1058" s="192" t="s">
        <v>19</v>
      </c>
      <c r="BM1058" s="192" t="s">
        <v>19</v>
      </c>
      <c r="BN1058" s="192" t="s">
        <v>19</v>
      </c>
      <c r="BO1058" s="192" t="s">
        <v>19</v>
      </c>
      <c r="BP1058" s="194"/>
      <c r="BQ1058" s="192" t="s">
        <v>19</v>
      </c>
      <c r="BR1058" s="192" t="s">
        <v>19</v>
      </c>
      <c r="BS1058" s="192" t="s">
        <v>3276</v>
      </c>
      <c r="BT1058" s="192" t="s">
        <v>19</v>
      </c>
      <c r="BU1058" s="195" t="b">
        <v>0</v>
      </c>
      <c r="BV1058" s="195" t="b">
        <v>0</v>
      </c>
      <c r="BW1058" s="195" t="b">
        <v>0</v>
      </c>
      <c r="BX1058" s="193">
        <v>26.0</v>
      </c>
      <c r="BY1058" s="197">
        <v>0.001388888888888889</v>
      </c>
      <c r="BZ1058" s="192" t="s">
        <v>19</v>
      </c>
      <c r="CA1058" s="192" t="s">
        <v>19</v>
      </c>
      <c r="CB1058" s="192" t="s">
        <v>19</v>
      </c>
      <c r="CJ1058" s="192"/>
      <c r="CK1058" s="192"/>
      <c r="CL1058" s="193">
        <v>0.0</v>
      </c>
      <c r="CM1058" s="192"/>
      <c r="CN1058" s="192"/>
      <c r="CO1058" s="192"/>
      <c r="CP1058" s="192"/>
      <c r="CQ1058" s="192"/>
      <c r="CR1058" s="192"/>
      <c r="CS1058" s="192"/>
      <c r="CT1058" s="192" t="s">
        <v>4637</v>
      </c>
    </row>
    <row r="1059">
      <c r="A1059" s="7" t="s">
        <v>4814</v>
      </c>
      <c r="B1059" s="132" t="b">
        <v>1</v>
      </c>
      <c r="D1059" s="162" t="s">
        <v>4815</v>
      </c>
      <c r="E1059" s="67" t="s">
        <v>350</v>
      </c>
      <c r="F1059" s="162" t="s">
        <v>4398</v>
      </c>
      <c r="G1059" s="162" t="s">
        <v>4816</v>
      </c>
      <c r="H1059" s="162" t="s">
        <v>4817</v>
      </c>
      <c r="I1059" s="7"/>
      <c r="J1059" s="7"/>
      <c r="K1059" s="7" t="s">
        <v>19</v>
      </c>
      <c r="L1059" s="7" t="s">
        <v>19</v>
      </c>
      <c r="M1059" s="7" t="s">
        <v>799</v>
      </c>
      <c r="N1059" s="7" t="str">
        <f t="shared" si="5"/>
        <v>FALSE</v>
      </c>
      <c r="O1059" s="162" t="s">
        <v>488</v>
      </c>
      <c r="P1059" s="162" t="s">
        <v>3269</v>
      </c>
      <c r="Q1059" s="162" t="s">
        <v>1823</v>
      </c>
      <c r="R1059" s="162" t="s">
        <v>559</v>
      </c>
      <c r="S1059" s="162" t="s">
        <v>1588</v>
      </c>
      <c r="T1059" s="198">
        <v>41.7752799</v>
      </c>
      <c r="U1059" s="199">
        <v>-83.34315488</v>
      </c>
      <c r="V1059" s="191" t="s">
        <v>4401</v>
      </c>
      <c r="W1059" s="192" t="s">
        <v>19</v>
      </c>
      <c r="X1059" s="192" t="s">
        <v>805</v>
      </c>
      <c r="Y1059" s="192" t="s">
        <v>19</v>
      </c>
      <c r="Z1059" s="192" t="s">
        <v>879</v>
      </c>
      <c r="AA1059" s="192" t="s">
        <v>880</v>
      </c>
      <c r="AB1059" s="193">
        <v>1.89</v>
      </c>
      <c r="AC1059" s="192" t="s">
        <v>16</v>
      </c>
      <c r="AD1059" s="193"/>
      <c r="AE1059" s="192" t="s">
        <v>16</v>
      </c>
      <c r="AF1059" s="193">
        <v>5.0</v>
      </c>
      <c r="AG1059" s="192" t="s">
        <v>19</v>
      </c>
      <c r="AH1059" s="193">
        <v>22.33</v>
      </c>
      <c r="AI1059" s="192" t="s">
        <v>19</v>
      </c>
      <c r="AJ1059" s="192" t="s">
        <v>19</v>
      </c>
      <c r="AK1059" s="192"/>
      <c r="AL1059" s="192" t="s">
        <v>19</v>
      </c>
      <c r="AM1059" s="162" t="s">
        <v>19</v>
      </c>
      <c r="AN1059" s="162" t="s">
        <v>19</v>
      </c>
      <c r="AO1059" s="154">
        <v>6.97</v>
      </c>
      <c r="AP1059" s="162" t="s">
        <v>19</v>
      </c>
      <c r="AQ1059" s="162" t="s">
        <v>19</v>
      </c>
      <c r="AR1059" s="162" t="s">
        <v>19</v>
      </c>
      <c r="AS1059" s="162" t="s">
        <v>19</v>
      </c>
      <c r="AT1059" s="162" t="s">
        <v>19</v>
      </c>
      <c r="AU1059" s="162" t="s">
        <v>19</v>
      </c>
      <c r="AV1059" s="162" t="s">
        <v>19</v>
      </c>
      <c r="AW1059" s="162" t="s">
        <v>19</v>
      </c>
      <c r="AX1059" s="154">
        <v>4.85</v>
      </c>
      <c r="AY1059" s="162" t="s">
        <v>19</v>
      </c>
      <c r="AZ1059" s="162" t="s">
        <v>19</v>
      </c>
      <c r="BA1059" s="162" t="s">
        <v>19</v>
      </c>
      <c r="BB1059" s="162" t="s">
        <v>19</v>
      </c>
      <c r="BC1059" s="162" t="s">
        <v>19</v>
      </c>
      <c r="BD1059" s="192"/>
      <c r="BE1059" s="192" t="s">
        <v>19</v>
      </c>
      <c r="BF1059" s="192" t="s">
        <v>19</v>
      </c>
      <c r="BG1059" s="192" t="s">
        <v>19</v>
      </c>
      <c r="BH1059" s="192" t="s">
        <v>19</v>
      </c>
      <c r="BI1059" s="192" t="s">
        <v>19</v>
      </c>
      <c r="BJ1059" s="192"/>
      <c r="BK1059" s="192" t="s">
        <v>19</v>
      </c>
      <c r="BL1059" s="192" t="s">
        <v>19</v>
      </c>
      <c r="BM1059" s="192" t="s">
        <v>19</v>
      </c>
      <c r="BN1059" s="192" t="s">
        <v>19</v>
      </c>
      <c r="BO1059" s="192" t="s">
        <v>19</v>
      </c>
      <c r="BP1059" s="194"/>
      <c r="BQ1059" s="192" t="s">
        <v>19</v>
      </c>
      <c r="BR1059" s="192" t="s">
        <v>19</v>
      </c>
      <c r="BS1059" s="192" t="s">
        <v>3276</v>
      </c>
      <c r="BT1059" s="192" t="s">
        <v>19</v>
      </c>
      <c r="BU1059" s="195" t="b">
        <v>0</v>
      </c>
      <c r="BV1059" s="195" t="b">
        <v>0</v>
      </c>
      <c r="BW1059" s="195" t="b">
        <v>0</v>
      </c>
      <c r="BX1059" s="193">
        <v>26.0</v>
      </c>
      <c r="BY1059" s="197">
        <v>0.001388888888888889</v>
      </c>
      <c r="BZ1059" s="193">
        <v>557790.0</v>
      </c>
      <c r="CA1059" s="193">
        <v>5846.0</v>
      </c>
      <c r="CB1059" s="192" t="s">
        <v>22</v>
      </c>
      <c r="CJ1059" s="192"/>
      <c r="CK1059" s="192"/>
      <c r="CL1059" s="193">
        <v>0.0</v>
      </c>
      <c r="CM1059" s="192"/>
      <c r="CN1059" s="192"/>
      <c r="CO1059" s="192"/>
      <c r="CP1059" s="192"/>
      <c r="CQ1059" s="192"/>
      <c r="CR1059" s="192"/>
      <c r="CS1059" s="192"/>
      <c r="CT1059" s="192" t="s">
        <v>4637</v>
      </c>
    </row>
    <row r="1060">
      <c r="A1060" s="7" t="s">
        <v>4818</v>
      </c>
      <c r="B1060" s="132" t="b">
        <v>1</v>
      </c>
      <c r="D1060" s="162" t="s">
        <v>4819</v>
      </c>
      <c r="E1060" s="67" t="s">
        <v>350</v>
      </c>
      <c r="F1060" s="162" t="s">
        <v>4398</v>
      </c>
      <c r="G1060" s="162" t="s">
        <v>4820</v>
      </c>
      <c r="H1060" s="162" t="s">
        <v>4821</v>
      </c>
      <c r="I1060" s="7"/>
      <c r="J1060" s="7"/>
      <c r="K1060" s="7" t="s">
        <v>19</v>
      </c>
      <c r="L1060" s="7" t="s">
        <v>19</v>
      </c>
      <c r="M1060" s="7" t="s">
        <v>799</v>
      </c>
      <c r="N1060" s="7" t="str">
        <f t="shared" si="5"/>
        <v>FALSE</v>
      </c>
      <c r="O1060" s="162" t="s">
        <v>488</v>
      </c>
      <c r="P1060" s="162" t="s">
        <v>3269</v>
      </c>
      <c r="Q1060" s="162" t="s">
        <v>1823</v>
      </c>
      <c r="R1060" s="162" t="s">
        <v>559</v>
      </c>
      <c r="S1060" s="162" t="s">
        <v>1588</v>
      </c>
      <c r="T1060" s="198">
        <v>41.73601369</v>
      </c>
      <c r="U1060" s="199">
        <v>-83.30358822</v>
      </c>
      <c r="V1060" s="191" t="s">
        <v>4540</v>
      </c>
      <c r="W1060" s="192" t="s">
        <v>19</v>
      </c>
      <c r="X1060" s="192" t="s">
        <v>805</v>
      </c>
      <c r="Y1060" s="192" t="s">
        <v>19</v>
      </c>
      <c r="Z1060" s="192" t="s">
        <v>879</v>
      </c>
      <c r="AA1060" s="192" t="s">
        <v>880</v>
      </c>
      <c r="AB1060" s="193">
        <v>3.11</v>
      </c>
      <c r="AC1060" s="192" t="s">
        <v>16</v>
      </c>
      <c r="AD1060" s="193"/>
      <c r="AE1060" s="193">
        <v>5.0</v>
      </c>
      <c r="AF1060" s="193">
        <v>0.22</v>
      </c>
      <c r="AG1060" s="192" t="s">
        <v>19</v>
      </c>
      <c r="AH1060" s="193">
        <v>24.46</v>
      </c>
      <c r="AI1060" s="192" t="s">
        <v>19</v>
      </c>
      <c r="AJ1060" s="192" t="s">
        <v>19</v>
      </c>
      <c r="AK1060" s="192"/>
      <c r="AL1060" s="192" t="s">
        <v>19</v>
      </c>
      <c r="AM1060" s="162" t="s">
        <v>19</v>
      </c>
      <c r="AN1060" s="162" t="s">
        <v>19</v>
      </c>
      <c r="AO1060" s="154">
        <v>7.87</v>
      </c>
      <c r="AP1060" s="162" t="s">
        <v>19</v>
      </c>
      <c r="AQ1060" s="162" t="s">
        <v>19</v>
      </c>
      <c r="AR1060" s="162" t="s">
        <v>19</v>
      </c>
      <c r="AS1060" s="162" t="s">
        <v>19</v>
      </c>
      <c r="AT1060" s="162" t="s">
        <v>19</v>
      </c>
      <c r="AU1060" s="162" t="s">
        <v>19</v>
      </c>
      <c r="AV1060" s="162" t="s">
        <v>19</v>
      </c>
      <c r="AW1060" s="162" t="s">
        <v>19</v>
      </c>
      <c r="AX1060" s="154">
        <v>2.39</v>
      </c>
      <c r="AY1060" s="162" t="s">
        <v>19</v>
      </c>
      <c r="AZ1060" s="162" t="s">
        <v>19</v>
      </c>
      <c r="BA1060" s="162" t="s">
        <v>19</v>
      </c>
      <c r="BB1060" s="162" t="s">
        <v>19</v>
      </c>
      <c r="BC1060" s="162" t="s">
        <v>19</v>
      </c>
      <c r="BD1060" s="192"/>
      <c r="BE1060" s="192" t="s">
        <v>19</v>
      </c>
      <c r="BF1060" s="192" t="s">
        <v>19</v>
      </c>
      <c r="BG1060" s="192" t="s">
        <v>19</v>
      </c>
      <c r="BH1060" s="192" t="s">
        <v>19</v>
      </c>
      <c r="BI1060" s="192" t="s">
        <v>19</v>
      </c>
      <c r="BJ1060" s="192"/>
      <c r="BK1060" s="192" t="s">
        <v>19</v>
      </c>
      <c r="BL1060" s="192" t="s">
        <v>19</v>
      </c>
      <c r="BM1060" s="192" t="s">
        <v>19</v>
      </c>
      <c r="BN1060" s="192" t="s">
        <v>19</v>
      </c>
      <c r="BO1060" s="192" t="s">
        <v>19</v>
      </c>
      <c r="BP1060" s="194"/>
      <c r="BQ1060" s="192" t="s">
        <v>19</v>
      </c>
      <c r="BR1060" s="192" t="s">
        <v>19</v>
      </c>
      <c r="BS1060" s="192" t="s">
        <v>3276</v>
      </c>
      <c r="BT1060" s="192" t="s">
        <v>19</v>
      </c>
      <c r="BU1060" s="195" t="b">
        <v>0</v>
      </c>
      <c r="BV1060" s="195" t="b">
        <v>0</v>
      </c>
      <c r="BW1060" s="195" t="b">
        <v>0</v>
      </c>
      <c r="BX1060" s="193">
        <v>104.0</v>
      </c>
      <c r="BY1060" s="197">
        <v>0.002777777777777778</v>
      </c>
      <c r="BZ1060" s="192" t="s">
        <v>19</v>
      </c>
      <c r="CA1060" s="192" t="s">
        <v>19</v>
      </c>
      <c r="CB1060" s="192" t="s">
        <v>19</v>
      </c>
      <c r="CJ1060" s="192"/>
      <c r="CK1060" s="192"/>
      <c r="CL1060" s="193">
        <v>6.12</v>
      </c>
      <c r="CM1060" s="192"/>
      <c r="CN1060" s="192"/>
      <c r="CO1060" s="192"/>
      <c r="CP1060" s="192"/>
      <c r="CQ1060" s="192"/>
      <c r="CR1060" s="192"/>
      <c r="CS1060" s="192"/>
      <c r="CT1060" s="192" t="s">
        <v>4637</v>
      </c>
    </row>
    <row r="1061">
      <c r="A1061" s="7" t="s">
        <v>4822</v>
      </c>
      <c r="B1061" s="132" t="b">
        <v>1</v>
      </c>
      <c r="D1061" s="162" t="s">
        <v>4823</v>
      </c>
      <c r="E1061" s="67" t="s">
        <v>350</v>
      </c>
      <c r="F1061" s="162" t="s">
        <v>4398</v>
      </c>
      <c r="G1061" s="162" t="s">
        <v>4824</v>
      </c>
      <c r="H1061" s="162" t="s">
        <v>4825</v>
      </c>
      <c r="I1061" s="7"/>
      <c r="J1061" s="7"/>
      <c r="K1061" s="7" t="s">
        <v>19</v>
      </c>
      <c r="L1061" s="7" t="s">
        <v>19</v>
      </c>
      <c r="M1061" s="7" t="s">
        <v>799</v>
      </c>
      <c r="N1061" s="7" t="str">
        <f t="shared" si="5"/>
        <v>FALSE</v>
      </c>
      <c r="O1061" s="162" t="s">
        <v>488</v>
      </c>
      <c r="P1061" s="162" t="s">
        <v>3269</v>
      </c>
      <c r="Q1061" s="162" t="s">
        <v>1823</v>
      </c>
      <c r="R1061" s="162" t="s">
        <v>559</v>
      </c>
      <c r="S1061" s="162" t="s">
        <v>1588</v>
      </c>
      <c r="T1061" s="198">
        <v>41.74394092</v>
      </c>
      <c r="U1061" s="199">
        <v>-83.13597092</v>
      </c>
      <c r="V1061" s="191" t="s">
        <v>4440</v>
      </c>
      <c r="W1061" s="192" t="s">
        <v>19</v>
      </c>
      <c r="X1061" s="192" t="s">
        <v>805</v>
      </c>
      <c r="Y1061" s="192" t="s">
        <v>19</v>
      </c>
      <c r="Z1061" s="192" t="s">
        <v>879</v>
      </c>
      <c r="AA1061" s="192" t="s">
        <v>880</v>
      </c>
      <c r="AB1061" s="193">
        <v>1.9</v>
      </c>
      <c r="AC1061" s="192" t="s">
        <v>16</v>
      </c>
      <c r="AD1061" s="193"/>
      <c r="AE1061" s="193">
        <v>5.0</v>
      </c>
      <c r="AF1061" s="193">
        <v>0.22</v>
      </c>
      <c r="AG1061" s="192" t="s">
        <v>19</v>
      </c>
      <c r="AH1061" s="193">
        <v>22.97</v>
      </c>
      <c r="AI1061" s="192" t="s">
        <v>19</v>
      </c>
      <c r="AJ1061" s="192" t="s">
        <v>19</v>
      </c>
      <c r="AK1061" s="192"/>
      <c r="AL1061" s="192" t="s">
        <v>19</v>
      </c>
      <c r="AM1061" s="162" t="s">
        <v>19</v>
      </c>
      <c r="AN1061" s="162" t="s">
        <v>19</v>
      </c>
      <c r="AO1061" s="154">
        <v>7.65</v>
      </c>
      <c r="AP1061" s="162" t="s">
        <v>19</v>
      </c>
      <c r="AQ1061" s="162" t="s">
        <v>19</v>
      </c>
      <c r="AR1061" s="162" t="s">
        <v>19</v>
      </c>
      <c r="AS1061" s="162" t="s">
        <v>19</v>
      </c>
      <c r="AT1061" s="162" t="s">
        <v>19</v>
      </c>
      <c r="AU1061" s="162" t="s">
        <v>19</v>
      </c>
      <c r="AV1061" s="162" t="s">
        <v>19</v>
      </c>
      <c r="AW1061" s="162" t="s">
        <v>19</v>
      </c>
      <c r="AX1061" s="154">
        <v>3.24</v>
      </c>
      <c r="AY1061" s="162" t="s">
        <v>19</v>
      </c>
      <c r="AZ1061" s="162" t="s">
        <v>19</v>
      </c>
      <c r="BA1061" s="162" t="s">
        <v>19</v>
      </c>
      <c r="BB1061" s="162" t="s">
        <v>19</v>
      </c>
      <c r="BC1061" s="162" t="s">
        <v>19</v>
      </c>
      <c r="BD1061" s="192"/>
      <c r="BE1061" s="192" t="s">
        <v>19</v>
      </c>
      <c r="BF1061" s="192" t="s">
        <v>19</v>
      </c>
      <c r="BG1061" s="192" t="s">
        <v>19</v>
      </c>
      <c r="BH1061" s="192" t="s">
        <v>19</v>
      </c>
      <c r="BI1061" s="192" t="s">
        <v>19</v>
      </c>
      <c r="BJ1061" s="192"/>
      <c r="BK1061" s="192" t="s">
        <v>19</v>
      </c>
      <c r="BL1061" s="192" t="s">
        <v>19</v>
      </c>
      <c r="BM1061" s="192" t="s">
        <v>19</v>
      </c>
      <c r="BN1061" s="192" t="s">
        <v>19</v>
      </c>
      <c r="BO1061" s="192" t="s">
        <v>19</v>
      </c>
      <c r="BP1061" s="194"/>
      <c r="BQ1061" s="192" t="s">
        <v>19</v>
      </c>
      <c r="BR1061" s="192" t="s">
        <v>19</v>
      </c>
      <c r="BS1061" s="192" t="s">
        <v>3276</v>
      </c>
      <c r="BT1061" s="192" t="s">
        <v>19</v>
      </c>
      <c r="BU1061" s="195" t="b">
        <v>0</v>
      </c>
      <c r="BV1061" s="195" t="b">
        <v>0</v>
      </c>
      <c r="BW1061" s="195" t="b">
        <v>0</v>
      </c>
      <c r="BX1061" s="193">
        <v>58.0</v>
      </c>
      <c r="BY1061" s="197">
        <v>0.002777777777777778</v>
      </c>
      <c r="BZ1061" s="192" t="s">
        <v>19</v>
      </c>
      <c r="CA1061" s="192" t="s">
        <v>19</v>
      </c>
      <c r="CB1061" s="192" t="s">
        <v>19</v>
      </c>
      <c r="CJ1061" s="192"/>
      <c r="CK1061" s="192"/>
      <c r="CL1061" s="193">
        <v>1.83</v>
      </c>
      <c r="CM1061" s="192"/>
      <c r="CN1061" s="192"/>
      <c r="CO1061" s="192"/>
      <c r="CP1061" s="192"/>
      <c r="CQ1061" s="192"/>
      <c r="CR1061" s="192"/>
      <c r="CS1061" s="192"/>
      <c r="CT1061" s="192" t="s">
        <v>4637</v>
      </c>
    </row>
    <row r="1062">
      <c r="A1062" s="7" t="s">
        <v>4826</v>
      </c>
      <c r="B1062" s="132" t="b">
        <v>1</v>
      </c>
      <c r="D1062" s="162" t="s">
        <v>4827</v>
      </c>
      <c r="E1062" s="67" t="s">
        <v>350</v>
      </c>
      <c r="F1062" s="162" t="s">
        <v>4398</v>
      </c>
      <c r="G1062" s="162" t="s">
        <v>4828</v>
      </c>
      <c r="H1062" s="162" t="s">
        <v>4829</v>
      </c>
      <c r="I1062" s="7"/>
      <c r="J1062" s="7"/>
      <c r="K1062" s="7" t="s">
        <v>19</v>
      </c>
      <c r="L1062" s="7" t="s">
        <v>19</v>
      </c>
      <c r="M1062" s="7" t="s">
        <v>799</v>
      </c>
      <c r="N1062" s="7" t="str">
        <f t="shared" si="5"/>
        <v>FALSE</v>
      </c>
      <c r="O1062" s="162" t="s">
        <v>488</v>
      </c>
      <c r="P1062" s="162" t="s">
        <v>3269</v>
      </c>
      <c r="Q1062" s="162" t="s">
        <v>1823</v>
      </c>
      <c r="R1062" s="162" t="s">
        <v>559</v>
      </c>
      <c r="S1062" s="162" t="s">
        <v>1588</v>
      </c>
      <c r="T1062" s="198">
        <v>41.74394092</v>
      </c>
      <c r="U1062" s="199">
        <v>-83.13597092</v>
      </c>
      <c r="V1062" s="191" t="s">
        <v>4440</v>
      </c>
      <c r="W1062" s="192" t="s">
        <v>19</v>
      </c>
      <c r="X1062" s="192" t="s">
        <v>805</v>
      </c>
      <c r="Y1062" s="192" t="s">
        <v>19</v>
      </c>
      <c r="Z1062" s="192" t="s">
        <v>879</v>
      </c>
      <c r="AA1062" s="192" t="s">
        <v>880</v>
      </c>
      <c r="AB1062" s="193">
        <v>1.9</v>
      </c>
      <c r="AC1062" s="192" t="s">
        <v>16</v>
      </c>
      <c r="AD1062" s="193"/>
      <c r="AE1062" s="192" t="s">
        <v>16</v>
      </c>
      <c r="AF1062" s="193">
        <v>5.0</v>
      </c>
      <c r="AG1062" s="192" t="s">
        <v>19</v>
      </c>
      <c r="AH1062" s="193">
        <v>22.97</v>
      </c>
      <c r="AI1062" s="192" t="s">
        <v>19</v>
      </c>
      <c r="AJ1062" s="192" t="s">
        <v>19</v>
      </c>
      <c r="AK1062" s="192"/>
      <c r="AL1062" s="192" t="s">
        <v>19</v>
      </c>
      <c r="AM1062" s="162" t="s">
        <v>19</v>
      </c>
      <c r="AN1062" s="162" t="s">
        <v>19</v>
      </c>
      <c r="AO1062" s="154">
        <v>7.65</v>
      </c>
      <c r="AP1062" s="162" t="s">
        <v>19</v>
      </c>
      <c r="AQ1062" s="162" t="s">
        <v>19</v>
      </c>
      <c r="AR1062" s="162" t="s">
        <v>19</v>
      </c>
      <c r="AS1062" s="162" t="s">
        <v>19</v>
      </c>
      <c r="AT1062" s="162" t="s">
        <v>19</v>
      </c>
      <c r="AU1062" s="162" t="s">
        <v>19</v>
      </c>
      <c r="AV1062" s="162" t="s">
        <v>19</v>
      </c>
      <c r="AW1062" s="162" t="s">
        <v>19</v>
      </c>
      <c r="AX1062" s="154">
        <v>3.24</v>
      </c>
      <c r="AY1062" s="162" t="s">
        <v>19</v>
      </c>
      <c r="AZ1062" s="162" t="s">
        <v>19</v>
      </c>
      <c r="BA1062" s="162" t="s">
        <v>19</v>
      </c>
      <c r="BB1062" s="162" t="s">
        <v>19</v>
      </c>
      <c r="BC1062" s="162" t="s">
        <v>19</v>
      </c>
      <c r="BD1062" s="192"/>
      <c r="BE1062" s="192" t="s">
        <v>19</v>
      </c>
      <c r="BF1062" s="192" t="s">
        <v>19</v>
      </c>
      <c r="BG1062" s="192" t="s">
        <v>19</v>
      </c>
      <c r="BH1062" s="192" t="s">
        <v>19</v>
      </c>
      <c r="BI1062" s="192" t="s">
        <v>19</v>
      </c>
      <c r="BJ1062" s="192"/>
      <c r="BK1062" s="192" t="s">
        <v>19</v>
      </c>
      <c r="BL1062" s="192" t="s">
        <v>19</v>
      </c>
      <c r="BM1062" s="192" t="s">
        <v>19</v>
      </c>
      <c r="BN1062" s="192" t="s">
        <v>19</v>
      </c>
      <c r="BO1062" s="192" t="s">
        <v>19</v>
      </c>
      <c r="BP1062" s="194"/>
      <c r="BQ1062" s="192" t="s">
        <v>19</v>
      </c>
      <c r="BR1062" s="192" t="s">
        <v>19</v>
      </c>
      <c r="BS1062" s="192" t="s">
        <v>3276</v>
      </c>
      <c r="BT1062" s="192" t="s">
        <v>19</v>
      </c>
      <c r="BU1062" s="195" t="b">
        <v>0</v>
      </c>
      <c r="BV1062" s="195" t="b">
        <v>0</v>
      </c>
      <c r="BW1062" s="195" t="b">
        <v>0</v>
      </c>
      <c r="BX1062" s="193">
        <v>58.0</v>
      </c>
      <c r="BY1062" s="197">
        <v>0.002777777777777778</v>
      </c>
      <c r="BZ1062" s="193">
        <v>313095.0</v>
      </c>
      <c r="CA1062" s="193">
        <v>1780.0</v>
      </c>
      <c r="CB1062" s="192" t="s">
        <v>22</v>
      </c>
      <c r="CJ1062" s="192"/>
      <c r="CK1062" s="192"/>
      <c r="CL1062" s="193">
        <v>1.83</v>
      </c>
      <c r="CM1062" s="192"/>
      <c r="CN1062" s="192"/>
      <c r="CO1062" s="192"/>
      <c r="CP1062" s="192"/>
      <c r="CQ1062" s="192"/>
      <c r="CR1062" s="192"/>
      <c r="CS1062" s="192"/>
      <c r="CT1062" s="192" t="s">
        <v>4637</v>
      </c>
    </row>
    <row r="1063">
      <c r="A1063" s="7" t="s">
        <v>4830</v>
      </c>
      <c r="B1063" s="132" t="b">
        <v>1</v>
      </c>
      <c r="D1063" s="162" t="s">
        <v>4831</v>
      </c>
      <c r="E1063" s="67" t="s">
        <v>350</v>
      </c>
      <c r="F1063" s="162" t="s">
        <v>4398</v>
      </c>
      <c r="G1063" s="162" t="s">
        <v>4832</v>
      </c>
      <c r="H1063" s="162" t="s">
        <v>4833</v>
      </c>
      <c r="I1063" s="7"/>
      <c r="J1063" s="7"/>
      <c r="K1063" s="7" t="s">
        <v>19</v>
      </c>
      <c r="L1063" s="7" t="s">
        <v>19</v>
      </c>
      <c r="M1063" s="7" t="s">
        <v>799</v>
      </c>
      <c r="N1063" s="7" t="str">
        <f t="shared" si="5"/>
        <v>FALSE</v>
      </c>
      <c r="O1063" s="162" t="s">
        <v>488</v>
      </c>
      <c r="P1063" s="162" t="s">
        <v>3269</v>
      </c>
      <c r="Q1063" s="162" t="s">
        <v>1823</v>
      </c>
      <c r="R1063" s="162" t="s">
        <v>559</v>
      </c>
      <c r="S1063" s="162" t="s">
        <v>1588</v>
      </c>
      <c r="T1063" s="198">
        <v>41.70386187</v>
      </c>
      <c r="U1063" s="199">
        <v>-83.25561919</v>
      </c>
      <c r="V1063" s="191" t="s">
        <v>4834</v>
      </c>
      <c r="W1063" s="192" t="s">
        <v>19</v>
      </c>
      <c r="X1063" s="192" t="s">
        <v>805</v>
      </c>
      <c r="Y1063" s="192" t="s">
        <v>19</v>
      </c>
      <c r="Z1063" s="192" t="s">
        <v>879</v>
      </c>
      <c r="AA1063" s="192" t="s">
        <v>880</v>
      </c>
      <c r="AB1063" s="193">
        <v>1.94</v>
      </c>
      <c r="AC1063" s="192" t="s">
        <v>16</v>
      </c>
      <c r="AD1063" s="193"/>
      <c r="AE1063" s="193">
        <v>5.0</v>
      </c>
      <c r="AF1063" s="193">
        <v>0.22</v>
      </c>
      <c r="AG1063" s="192" t="s">
        <v>19</v>
      </c>
      <c r="AH1063" s="193">
        <v>23.3</v>
      </c>
      <c r="AI1063" s="192" t="s">
        <v>19</v>
      </c>
      <c r="AJ1063" s="192" t="s">
        <v>19</v>
      </c>
      <c r="AK1063" s="192"/>
      <c r="AL1063" s="192" t="s">
        <v>19</v>
      </c>
      <c r="AM1063" s="162" t="s">
        <v>19</v>
      </c>
      <c r="AN1063" s="162" t="s">
        <v>19</v>
      </c>
      <c r="AO1063" s="154">
        <v>8.16</v>
      </c>
      <c r="AP1063" s="162" t="s">
        <v>19</v>
      </c>
      <c r="AQ1063" s="162" t="s">
        <v>19</v>
      </c>
      <c r="AR1063" s="162" t="s">
        <v>19</v>
      </c>
      <c r="AS1063" s="162" t="s">
        <v>19</v>
      </c>
      <c r="AT1063" s="162" t="s">
        <v>19</v>
      </c>
      <c r="AU1063" s="162" t="s">
        <v>19</v>
      </c>
      <c r="AV1063" s="162" t="s">
        <v>19</v>
      </c>
      <c r="AW1063" s="162" t="s">
        <v>19</v>
      </c>
      <c r="AX1063" s="154">
        <v>4.02</v>
      </c>
      <c r="AY1063" s="162" t="s">
        <v>19</v>
      </c>
      <c r="AZ1063" s="162" t="s">
        <v>19</v>
      </c>
      <c r="BA1063" s="162" t="s">
        <v>19</v>
      </c>
      <c r="BB1063" s="162" t="s">
        <v>19</v>
      </c>
      <c r="BC1063" s="162" t="s">
        <v>19</v>
      </c>
      <c r="BD1063" s="192"/>
      <c r="BE1063" s="192" t="s">
        <v>19</v>
      </c>
      <c r="BF1063" s="192" t="s">
        <v>19</v>
      </c>
      <c r="BG1063" s="192" t="s">
        <v>19</v>
      </c>
      <c r="BH1063" s="192" t="s">
        <v>19</v>
      </c>
      <c r="BI1063" s="192" t="s">
        <v>19</v>
      </c>
      <c r="BJ1063" s="192"/>
      <c r="BK1063" s="192" t="s">
        <v>19</v>
      </c>
      <c r="BL1063" s="192" t="s">
        <v>19</v>
      </c>
      <c r="BM1063" s="192" t="s">
        <v>19</v>
      </c>
      <c r="BN1063" s="192" t="s">
        <v>19</v>
      </c>
      <c r="BO1063" s="192" t="s">
        <v>19</v>
      </c>
      <c r="BP1063" s="194"/>
      <c r="BQ1063" s="192" t="s">
        <v>19</v>
      </c>
      <c r="BR1063" s="192" t="s">
        <v>19</v>
      </c>
      <c r="BS1063" s="192" t="s">
        <v>3276</v>
      </c>
      <c r="BT1063" s="192" t="s">
        <v>19</v>
      </c>
      <c r="BU1063" s="195" t="b">
        <v>0</v>
      </c>
      <c r="BV1063" s="195" t="b">
        <v>0</v>
      </c>
      <c r="BW1063" s="195" t="b">
        <v>0</v>
      </c>
      <c r="BX1063" s="193">
        <v>44.0</v>
      </c>
      <c r="BY1063" s="197">
        <v>0.0020833333333333333</v>
      </c>
      <c r="BZ1063" s="192" t="s">
        <v>19</v>
      </c>
      <c r="CA1063" s="192" t="s">
        <v>19</v>
      </c>
      <c r="CB1063" s="192" t="s">
        <v>19</v>
      </c>
      <c r="CJ1063" s="192"/>
      <c r="CK1063" s="192"/>
      <c r="CL1063" s="193">
        <v>10.59</v>
      </c>
      <c r="CM1063" s="192"/>
      <c r="CN1063" s="192"/>
      <c r="CO1063" s="192"/>
      <c r="CP1063" s="192"/>
      <c r="CQ1063" s="192"/>
      <c r="CR1063" s="192"/>
      <c r="CS1063" s="192"/>
      <c r="CT1063" s="192" t="s">
        <v>4637</v>
      </c>
    </row>
    <row r="1064">
      <c r="A1064" s="7" t="s">
        <v>4835</v>
      </c>
      <c r="B1064" s="132" t="b">
        <v>1</v>
      </c>
      <c r="D1064" s="162" t="s">
        <v>4836</v>
      </c>
      <c r="E1064" s="67" t="s">
        <v>350</v>
      </c>
      <c r="F1064" s="162" t="s">
        <v>4398</v>
      </c>
      <c r="G1064" s="162" t="s">
        <v>4837</v>
      </c>
      <c r="H1064" s="162" t="s">
        <v>4838</v>
      </c>
      <c r="I1064" s="7"/>
      <c r="J1064" s="7"/>
      <c r="K1064" s="7" t="s">
        <v>19</v>
      </c>
      <c r="L1064" s="7" t="s">
        <v>19</v>
      </c>
      <c r="M1064" s="7" t="s">
        <v>799</v>
      </c>
      <c r="N1064" s="7" t="str">
        <f t="shared" si="5"/>
        <v>FALSE</v>
      </c>
      <c r="O1064" s="162" t="s">
        <v>488</v>
      </c>
      <c r="P1064" s="162" t="s">
        <v>3269</v>
      </c>
      <c r="Q1064" s="162" t="s">
        <v>1823</v>
      </c>
      <c r="R1064" s="162" t="s">
        <v>559</v>
      </c>
      <c r="S1064" s="162" t="s">
        <v>1588</v>
      </c>
      <c r="T1064" s="198">
        <v>41.70386187</v>
      </c>
      <c r="U1064" s="199">
        <v>-83.25561919</v>
      </c>
      <c r="V1064" s="191" t="s">
        <v>4834</v>
      </c>
      <c r="W1064" s="192" t="s">
        <v>19</v>
      </c>
      <c r="X1064" s="192" t="s">
        <v>805</v>
      </c>
      <c r="Y1064" s="192" t="s">
        <v>19</v>
      </c>
      <c r="Z1064" s="192" t="s">
        <v>879</v>
      </c>
      <c r="AA1064" s="192" t="s">
        <v>880</v>
      </c>
      <c r="AB1064" s="193">
        <v>1.94</v>
      </c>
      <c r="AC1064" s="192" t="s">
        <v>16</v>
      </c>
      <c r="AD1064" s="193"/>
      <c r="AE1064" s="192" t="s">
        <v>16</v>
      </c>
      <c r="AF1064" s="193">
        <v>5.0</v>
      </c>
      <c r="AG1064" s="192" t="s">
        <v>19</v>
      </c>
      <c r="AH1064" s="193">
        <v>23.3</v>
      </c>
      <c r="AI1064" s="192" t="s">
        <v>19</v>
      </c>
      <c r="AJ1064" s="192" t="s">
        <v>19</v>
      </c>
      <c r="AK1064" s="192"/>
      <c r="AL1064" s="192" t="s">
        <v>19</v>
      </c>
      <c r="AM1064" s="162" t="s">
        <v>19</v>
      </c>
      <c r="AN1064" s="162" t="s">
        <v>19</v>
      </c>
      <c r="AO1064" s="154">
        <v>8.16</v>
      </c>
      <c r="AP1064" s="162" t="s">
        <v>19</v>
      </c>
      <c r="AQ1064" s="162" t="s">
        <v>19</v>
      </c>
      <c r="AR1064" s="162" t="s">
        <v>19</v>
      </c>
      <c r="AS1064" s="162" t="s">
        <v>19</v>
      </c>
      <c r="AT1064" s="162" t="s">
        <v>19</v>
      </c>
      <c r="AU1064" s="162" t="s">
        <v>19</v>
      </c>
      <c r="AV1064" s="162" t="s">
        <v>19</v>
      </c>
      <c r="AW1064" s="162" t="s">
        <v>19</v>
      </c>
      <c r="AX1064" s="154">
        <v>4.02</v>
      </c>
      <c r="AY1064" s="162" t="s">
        <v>19</v>
      </c>
      <c r="AZ1064" s="162" t="s">
        <v>19</v>
      </c>
      <c r="BA1064" s="162" t="s">
        <v>19</v>
      </c>
      <c r="BB1064" s="162" t="s">
        <v>19</v>
      </c>
      <c r="BC1064" s="162" t="s">
        <v>19</v>
      </c>
      <c r="BD1064" s="192"/>
      <c r="BE1064" s="192" t="s">
        <v>19</v>
      </c>
      <c r="BF1064" s="192" t="s">
        <v>19</v>
      </c>
      <c r="BG1064" s="192" t="s">
        <v>19</v>
      </c>
      <c r="BH1064" s="192" t="s">
        <v>19</v>
      </c>
      <c r="BI1064" s="192" t="s">
        <v>19</v>
      </c>
      <c r="BJ1064" s="192"/>
      <c r="BK1064" s="192" t="s">
        <v>19</v>
      </c>
      <c r="BL1064" s="192" t="s">
        <v>19</v>
      </c>
      <c r="BM1064" s="192" t="s">
        <v>19</v>
      </c>
      <c r="BN1064" s="192" t="s">
        <v>19</v>
      </c>
      <c r="BO1064" s="192" t="s">
        <v>19</v>
      </c>
      <c r="BP1064" s="194"/>
      <c r="BQ1064" s="192" t="s">
        <v>19</v>
      </c>
      <c r="BR1064" s="192" t="s">
        <v>19</v>
      </c>
      <c r="BS1064" s="192" t="s">
        <v>3276</v>
      </c>
      <c r="BT1064" s="192" t="s">
        <v>19</v>
      </c>
      <c r="BU1064" s="195" t="b">
        <v>0</v>
      </c>
      <c r="BV1064" s="195" t="b">
        <v>0</v>
      </c>
      <c r="BW1064" s="195" t="b">
        <v>0</v>
      </c>
      <c r="BX1064" s="193">
        <v>44.0</v>
      </c>
      <c r="BY1064" s="197">
        <v>0.0020833333333333333</v>
      </c>
      <c r="BZ1064" s="193">
        <v>665658.0</v>
      </c>
      <c r="CA1064" s="193">
        <v>7635.0</v>
      </c>
      <c r="CB1064" s="192" t="s">
        <v>22</v>
      </c>
      <c r="CJ1064" s="192"/>
      <c r="CK1064" s="192"/>
      <c r="CL1064" s="193">
        <v>10.59</v>
      </c>
      <c r="CM1064" s="192"/>
      <c r="CN1064" s="192"/>
      <c r="CO1064" s="192"/>
      <c r="CP1064" s="192"/>
      <c r="CQ1064" s="192"/>
      <c r="CR1064" s="192"/>
      <c r="CS1064" s="192"/>
      <c r="CT1064" s="192" t="s">
        <v>4637</v>
      </c>
    </row>
    <row r="1065">
      <c r="A1065" s="7" t="s">
        <v>4839</v>
      </c>
      <c r="B1065" s="132" t="b">
        <v>1</v>
      </c>
      <c r="D1065" s="162" t="s">
        <v>4840</v>
      </c>
      <c r="E1065" s="67" t="s">
        <v>350</v>
      </c>
      <c r="F1065" s="162" t="s">
        <v>4398</v>
      </c>
      <c r="G1065" s="162" t="s">
        <v>4841</v>
      </c>
      <c r="H1065" s="162" t="s">
        <v>4842</v>
      </c>
      <c r="I1065" s="7"/>
      <c r="J1065" s="7"/>
      <c r="K1065" s="7" t="s">
        <v>19</v>
      </c>
      <c r="L1065" s="7" t="s">
        <v>19</v>
      </c>
      <c r="M1065" s="7" t="s">
        <v>799</v>
      </c>
      <c r="N1065" s="7" t="str">
        <f t="shared" si="5"/>
        <v>FALSE</v>
      </c>
      <c r="O1065" s="162" t="s">
        <v>488</v>
      </c>
      <c r="P1065" s="162" t="s">
        <v>3269</v>
      </c>
      <c r="Q1065" s="162" t="s">
        <v>1823</v>
      </c>
      <c r="R1065" s="162" t="s">
        <v>559</v>
      </c>
      <c r="S1065" s="162" t="s">
        <v>1588</v>
      </c>
      <c r="T1065" s="198">
        <v>41.7368704</v>
      </c>
      <c r="U1065" s="199">
        <v>-83.30079649</v>
      </c>
      <c r="V1065" s="191" t="s">
        <v>4843</v>
      </c>
      <c r="W1065" s="192" t="s">
        <v>19</v>
      </c>
      <c r="X1065" s="192" t="s">
        <v>805</v>
      </c>
      <c r="Y1065" s="192" t="s">
        <v>19</v>
      </c>
      <c r="Z1065" s="192" t="s">
        <v>879</v>
      </c>
      <c r="AA1065" s="192" t="s">
        <v>880</v>
      </c>
      <c r="AB1065" s="193">
        <v>2.22</v>
      </c>
      <c r="AC1065" s="192" t="s">
        <v>16</v>
      </c>
      <c r="AD1065" s="193"/>
      <c r="AE1065" s="193">
        <v>5.0</v>
      </c>
      <c r="AF1065" s="193">
        <v>0.22</v>
      </c>
      <c r="AG1065" s="192" t="s">
        <v>19</v>
      </c>
      <c r="AH1065" s="193">
        <v>23.35</v>
      </c>
      <c r="AI1065" s="192" t="s">
        <v>19</v>
      </c>
      <c r="AJ1065" s="192" t="s">
        <v>19</v>
      </c>
      <c r="AK1065" s="192"/>
      <c r="AL1065" s="192" t="s">
        <v>19</v>
      </c>
      <c r="AM1065" s="162" t="s">
        <v>19</v>
      </c>
      <c r="AN1065" s="162" t="s">
        <v>19</v>
      </c>
      <c r="AO1065" s="154">
        <v>7.84</v>
      </c>
      <c r="AP1065" s="162" t="s">
        <v>19</v>
      </c>
      <c r="AQ1065" s="162" t="s">
        <v>19</v>
      </c>
      <c r="AR1065" s="162" t="s">
        <v>19</v>
      </c>
      <c r="AS1065" s="162" t="s">
        <v>19</v>
      </c>
      <c r="AT1065" s="162" t="s">
        <v>19</v>
      </c>
      <c r="AU1065" s="162" t="s">
        <v>19</v>
      </c>
      <c r="AV1065" s="162" t="s">
        <v>19</v>
      </c>
      <c r="AW1065" s="162" t="s">
        <v>19</v>
      </c>
      <c r="AX1065" s="154">
        <v>3.41</v>
      </c>
      <c r="AY1065" s="162" t="s">
        <v>19</v>
      </c>
      <c r="AZ1065" s="162" t="s">
        <v>19</v>
      </c>
      <c r="BA1065" s="162" t="s">
        <v>19</v>
      </c>
      <c r="BB1065" s="162" t="s">
        <v>19</v>
      </c>
      <c r="BC1065" s="162" t="s">
        <v>19</v>
      </c>
      <c r="BD1065" s="192"/>
      <c r="BE1065" s="192" t="s">
        <v>19</v>
      </c>
      <c r="BF1065" s="192" t="s">
        <v>19</v>
      </c>
      <c r="BG1065" s="192" t="s">
        <v>19</v>
      </c>
      <c r="BH1065" s="192" t="s">
        <v>19</v>
      </c>
      <c r="BI1065" s="192" t="s">
        <v>19</v>
      </c>
      <c r="BJ1065" s="192"/>
      <c r="BK1065" s="192" t="s">
        <v>19</v>
      </c>
      <c r="BL1065" s="192" t="s">
        <v>19</v>
      </c>
      <c r="BM1065" s="192" t="s">
        <v>19</v>
      </c>
      <c r="BN1065" s="192" t="s">
        <v>19</v>
      </c>
      <c r="BO1065" s="192" t="s">
        <v>19</v>
      </c>
      <c r="BP1065" s="194"/>
      <c r="BQ1065" s="192" t="s">
        <v>19</v>
      </c>
      <c r="BR1065" s="192" t="s">
        <v>19</v>
      </c>
      <c r="BS1065" s="192" t="s">
        <v>3276</v>
      </c>
      <c r="BT1065" s="192" t="s">
        <v>19</v>
      </c>
      <c r="BU1065" s="195" t="b">
        <v>0</v>
      </c>
      <c r="BV1065" s="195" t="b">
        <v>0</v>
      </c>
      <c r="BW1065" s="195" t="b">
        <v>0</v>
      </c>
      <c r="BX1065" s="193">
        <v>15.0</v>
      </c>
      <c r="BY1065" s="197">
        <v>6.944444444444445E-4</v>
      </c>
      <c r="BZ1065" s="192" t="s">
        <v>19</v>
      </c>
      <c r="CA1065" s="192" t="s">
        <v>19</v>
      </c>
      <c r="CB1065" s="192" t="s">
        <v>19</v>
      </c>
      <c r="CJ1065" s="192"/>
      <c r="CK1065" s="192"/>
      <c r="CL1065" s="193">
        <v>10.37</v>
      </c>
      <c r="CM1065" s="192"/>
      <c r="CN1065" s="192"/>
      <c r="CO1065" s="192"/>
      <c r="CP1065" s="192"/>
      <c r="CQ1065" s="192"/>
      <c r="CR1065" s="192"/>
      <c r="CS1065" s="192"/>
      <c r="CT1065" s="192" t="s">
        <v>4637</v>
      </c>
    </row>
    <row r="1066">
      <c r="A1066" s="7" t="s">
        <v>4844</v>
      </c>
      <c r="B1066" s="132" t="b">
        <v>1</v>
      </c>
      <c r="D1066" s="162" t="s">
        <v>4845</v>
      </c>
      <c r="E1066" s="67" t="s">
        <v>350</v>
      </c>
      <c r="F1066" s="162" t="s">
        <v>4398</v>
      </c>
      <c r="G1066" s="162" t="s">
        <v>4846</v>
      </c>
      <c r="H1066" s="162" t="s">
        <v>4847</v>
      </c>
      <c r="I1066" s="7"/>
      <c r="J1066" s="7"/>
      <c r="K1066" s="7" t="s">
        <v>19</v>
      </c>
      <c r="L1066" s="7" t="s">
        <v>19</v>
      </c>
      <c r="M1066" s="7" t="s">
        <v>799</v>
      </c>
      <c r="N1066" s="7" t="str">
        <f t="shared" si="5"/>
        <v>FALSE</v>
      </c>
      <c r="O1066" s="162" t="s">
        <v>488</v>
      </c>
      <c r="P1066" s="162" t="s">
        <v>3269</v>
      </c>
      <c r="Q1066" s="162" t="s">
        <v>1823</v>
      </c>
      <c r="R1066" s="162" t="s">
        <v>559</v>
      </c>
      <c r="S1066" s="162" t="s">
        <v>1588</v>
      </c>
      <c r="T1066" s="198">
        <v>41.7368704</v>
      </c>
      <c r="U1066" s="199">
        <v>-83.30079649</v>
      </c>
      <c r="V1066" s="191" t="s">
        <v>4843</v>
      </c>
      <c r="W1066" s="192" t="s">
        <v>19</v>
      </c>
      <c r="X1066" s="192" t="s">
        <v>805</v>
      </c>
      <c r="Y1066" s="192" t="s">
        <v>19</v>
      </c>
      <c r="Z1066" s="192" t="s">
        <v>879</v>
      </c>
      <c r="AA1066" s="192" t="s">
        <v>880</v>
      </c>
      <c r="AB1066" s="193">
        <v>2.22</v>
      </c>
      <c r="AC1066" s="192" t="s">
        <v>16</v>
      </c>
      <c r="AD1066" s="193"/>
      <c r="AE1066" s="192" t="s">
        <v>16</v>
      </c>
      <c r="AF1066" s="193">
        <v>5.0</v>
      </c>
      <c r="AG1066" s="192" t="s">
        <v>19</v>
      </c>
      <c r="AH1066" s="193">
        <v>23.35</v>
      </c>
      <c r="AI1066" s="192" t="s">
        <v>19</v>
      </c>
      <c r="AJ1066" s="192" t="s">
        <v>19</v>
      </c>
      <c r="AK1066" s="192"/>
      <c r="AL1066" s="192" t="s">
        <v>19</v>
      </c>
      <c r="AM1066" s="162" t="s">
        <v>19</v>
      </c>
      <c r="AN1066" s="162" t="s">
        <v>19</v>
      </c>
      <c r="AO1066" s="154">
        <v>7.84</v>
      </c>
      <c r="AP1066" s="162" t="s">
        <v>19</v>
      </c>
      <c r="AQ1066" s="162" t="s">
        <v>19</v>
      </c>
      <c r="AR1066" s="162" t="s">
        <v>19</v>
      </c>
      <c r="AS1066" s="162" t="s">
        <v>19</v>
      </c>
      <c r="AT1066" s="162" t="s">
        <v>19</v>
      </c>
      <c r="AU1066" s="162" t="s">
        <v>19</v>
      </c>
      <c r="AV1066" s="162" t="s">
        <v>19</v>
      </c>
      <c r="AW1066" s="162" t="s">
        <v>19</v>
      </c>
      <c r="AX1066" s="154">
        <v>3.41</v>
      </c>
      <c r="AY1066" s="162" t="s">
        <v>19</v>
      </c>
      <c r="AZ1066" s="162" t="s">
        <v>19</v>
      </c>
      <c r="BA1066" s="162" t="s">
        <v>19</v>
      </c>
      <c r="BB1066" s="162" t="s">
        <v>19</v>
      </c>
      <c r="BC1066" s="162" t="s">
        <v>19</v>
      </c>
      <c r="BD1066" s="192"/>
      <c r="BE1066" s="192" t="s">
        <v>19</v>
      </c>
      <c r="BF1066" s="192" t="s">
        <v>19</v>
      </c>
      <c r="BG1066" s="192" t="s">
        <v>19</v>
      </c>
      <c r="BH1066" s="192" t="s">
        <v>19</v>
      </c>
      <c r="BI1066" s="192" t="s">
        <v>19</v>
      </c>
      <c r="BJ1066" s="192"/>
      <c r="BK1066" s="192" t="s">
        <v>19</v>
      </c>
      <c r="BL1066" s="192" t="s">
        <v>19</v>
      </c>
      <c r="BM1066" s="192" t="s">
        <v>19</v>
      </c>
      <c r="BN1066" s="192" t="s">
        <v>19</v>
      </c>
      <c r="BO1066" s="192" t="s">
        <v>19</v>
      </c>
      <c r="BP1066" s="194"/>
      <c r="BQ1066" s="192" t="s">
        <v>19</v>
      </c>
      <c r="BR1066" s="192" t="s">
        <v>19</v>
      </c>
      <c r="BS1066" s="192" t="s">
        <v>3276</v>
      </c>
      <c r="BT1066" s="192" t="s">
        <v>19</v>
      </c>
      <c r="BU1066" s="195" t="b">
        <v>0</v>
      </c>
      <c r="BV1066" s="195" t="b">
        <v>0</v>
      </c>
      <c r="BW1066" s="195" t="b">
        <v>0</v>
      </c>
      <c r="BX1066" s="193">
        <v>15.0</v>
      </c>
      <c r="BY1066" s="197">
        <v>6.944444444444445E-4</v>
      </c>
      <c r="BZ1066" s="193">
        <v>275043.0</v>
      </c>
      <c r="CA1066" s="193">
        <v>4365.0</v>
      </c>
      <c r="CB1066" s="192" t="s">
        <v>22</v>
      </c>
      <c r="CJ1066" s="192"/>
      <c r="CK1066" s="192"/>
      <c r="CL1066" s="193">
        <v>10.37</v>
      </c>
      <c r="CM1066" s="192"/>
      <c r="CN1066" s="192"/>
      <c r="CO1066" s="192"/>
      <c r="CP1066" s="192"/>
      <c r="CQ1066" s="192"/>
      <c r="CR1066" s="192"/>
      <c r="CS1066" s="192"/>
      <c r="CT1066" s="192" t="s">
        <v>4637</v>
      </c>
    </row>
    <row r="1067">
      <c r="A1067" s="7" t="s">
        <v>4848</v>
      </c>
      <c r="B1067" s="132" t="b">
        <v>1</v>
      </c>
      <c r="D1067" s="162" t="s">
        <v>4849</v>
      </c>
      <c r="E1067" s="67" t="s">
        <v>350</v>
      </c>
      <c r="F1067" s="162" t="s">
        <v>4398</v>
      </c>
      <c r="G1067" s="162" t="s">
        <v>4850</v>
      </c>
      <c r="H1067" s="162" t="s">
        <v>4851</v>
      </c>
      <c r="I1067" s="7"/>
      <c r="J1067" s="7"/>
      <c r="K1067" s="7" t="s">
        <v>19</v>
      </c>
      <c r="L1067" s="7" t="s">
        <v>19</v>
      </c>
      <c r="M1067" s="7" t="s">
        <v>799</v>
      </c>
      <c r="N1067" s="7" t="str">
        <f t="shared" si="5"/>
        <v>FALSE</v>
      </c>
      <c r="O1067" s="162" t="s">
        <v>488</v>
      </c>
      <c r="P1067" s="162" t="s">
        <v>3269</v>
      </c>
      <c r="Q1067" s="162" t="s">
        <v>1823</v>
      </c>
      <c r="R1067" s="162" t="s">
        <v>559</v>
      </c>
      <c r="S1067" s="162" t="s">
        <v>1588</v>
      </c>
      <c r="T1067" s="198">
        <v>41.73566627</v>
      </c>
      <c r="U1067" s="199">
        <v>-83.29985097</v>
      </c>
      <c r="V1067" s="191" t="s">
        <v>4852</v>
      </c>
      <c r="W1067" s="192" t="s">
        <v>19</v>
      </c>
      <c r="X1067" s="192" t="s">
        <v>805</v>
      </c>
      <c r="Y1067" s="192" t="s">
        <v>19</v>
      </c>
      <c r="Z1067" s="192" t="s">
        <v>879</v>
      </c>
      <c r="AA1067" s="192" t="s">
        <v>880</v>
      </c>
      <c r="AB1067" s="193">
        <v>5.23</v>
      </c>
      <c r="AC1067" s="192" t="s">
        <v>16</v>
      </c>
      <c r="AD1067" s="193"/>
      <c r="AE1067" s="193">
        <v>5.0</v>
      </c>
      <c r="AF1067" s="193">
        <v>0.22</v>
      </c>
      <c r="AG1067" s="192" t="s">
        <v>19</v>
      </c>
      <c r="AH1067" s="193">
        <v>23.34</v>
      </c>
      <c r="AI1067" s="192" t="s">
        <v>19</v>
      </c>
      <c r="AJ1067" s="192" t="s">
        <v>19</v>
      </c>
      <c r="AK1067" s="192"/>
      <c r="AL1067" s="192" t="s">
        <v>19</v>
      </c>
      <c r="AM1067" s="162" t="s">
        <v>19</v>
      </c>
      <c r="AN1067" s="162" t="s">
        <v>19</v>
      </c>
      <c r="AO1067" s="154">
        <v>7.59</v>
      </c>
      <c r="AP1067" s="162" t="s">
        <v>19</v>
      </c>
      <c r="AQ1067" s="162" t="s">
        <v>19</v>
      </c>
      <c r="AR1067" s="162" t="s">
        <v>19</v>
      </c>
      <c r="AS1067" s="162" t="s">
        <v>19</v>
      </c>
      <c r="AT1067" s="162" t="s">
        <v>19</v>
      </c>
      <c r="AU1067" s="162" t="s">
        <v>19</v>
      </c>
      <c r="AV1067" s="162" t="s">
        <v>19</v>
      </c>
      <c r="AW1067" s="162" t="s">
        <v>19</v>
      </c>
      <c r="AX1067" s="154">
        <v>4.58</v>
      </c>
      <c r="AY1067" s="162" t="s">
        <v>19</v>
      </c>
      <c r="AZ1067" s="162" t="s">
        <v>19</v>
      </c>
      <c r="BA1067" s="162" t="s">
        <v>19</v>
      </c>
      <c r="BB1067" s="162" t="s">
        <v>19</v>
      </c>
      <c r="BC1067" s="162" t="s">
        <v>19</v>
      </c>
      <c r="BD1067" s="192"/>
      <c r="BE1067" s="192" t="s">
        <v>19</v>
      </c>
      <c r="BF1067" s="192" t="s">
        <v>19</v>
      </c>
      <c r="BG1067" s="192" t="s">
        <v>19</v>
      </c>
      <c r="BH1067" s="192" t="s">
        <v>19</v>
      </c>
      <c r="BI1067" s="192" t="s">
        <v>19</v>
      </c>
      <c r="BJ1067" s="192"/>
      <c r="BK1067" s="192" t="s">
        <v>19</v>
      </c>
      <c r="BL1067" s="192" t="s">
        <v>19</v>
      </c>
      <c r="BM1067" s="192" t="s">
        <v>19</v>
      </c>
      <c r="BN1067" s="192" t="s">
        <v>19</v>
      </c>
      <c r="BO1067" s="192" t="s">
        <v>19</v>
      </c>
      <c r="BP1067" s="194"/>
      <c r="BQ1067" s="192" t="s">
        <v>19</v>
      </c>
      <c r="BR1067" s="192" t="s">
        <v>19</v>
      </c>
      <c r="BS1067" s="192" t="s">
        <v>3276</v>
      </c>
      <c r="BT1067" s="192" t="s">
        <v>19</v>
      </c>
      <c r="BU1067" s="195" t="b">
        <v>0</v>
      </c>
      <c r="BV1067" s="195" t="b">
        <v>0</v>
      </c>
      <c r="BW1067" s="195" t="b">
        <v>0</v>
      </c>
      <c r="BX1067" s="193">
        <v>55.0</v>
      </c>
      <c r="BY1067" s="197">
        <v>0.0020833333333333333</v>
      </c>
      <c r="BZ1067" s="192" t="s">
        <v>19</v>
      </c>
      <c r="CA1067" s="192" t="s">
        <v>19</v>
      </c>
      <c r="CB1067" s="192" t="s">
        <v>19</v>
      </c>
      <c r="CJ1067" s="192"/>
      <c r="CK1067" s="192"/>
      <c r="CL1067" s="193">
        <v>0.0</v>
      </c>
      <c r="CM1067" s="192"/>
      <c r="CN1067" s="192"/>
      <c r="CO1067" s="192"/>
      <c r="CP1067" s="192"/>
      <c r="CQ1067" s="192"/>
      <c r="CR1067" s="192"/>
      <c r="CS1067" s="192"/>
      <c r="CT1067" s="192" t="s">
        <v>4637</v>
      </c>
    </row>
    <row r="1068">
      <c r="A1068" s="7" t="s">
        <v>4853</v>
      </c>
      <c r="B1068" s="132" t="b">
        <v>1</v>
      </c>
      <c r="D1068" s="162" t="s">
        <v>4854</v>
      </c>
      <c r="E1068" s="67" t="s">
        <v>350</v>
      </c>
      <c r="F1068" s="162" t="s">
        <v>4398</v>
      </c>
      <c r="G1068" s="162" t="s">
        <v>4855</v>
      </c>
      <c r="H1068" s="162" t="s">
        <v>4856</v>
      </c>
      <c r="I1068" s="7"/>
      <c r="J1068" s="7"/>
      <c r="K1068" s="7" t="s">
        <v>19</v>
      </c>
      <c r="L1068" s="7" t="s">
        <v>19</v>
      </c>
      <c r="M1068" s="7" t="s">
        <v>799</v>
      </c>
      <c r="N1068" s="7" t="str">
        <f t="shared" si="5"/>
        <v>FALSE</v>
      </c>
      <c r="O1068" s="162" t="s">
        <v>488</v>
      </c>
      <c r="P1068" s="162" t="s">
        <v>3269</v>
      </c>
      <c r="Q1068" s="162" t="s">
        <v>1823</v>
      </c>
      <c r="R1068" s="162" t="s">
        <v>559</v>
      </c>
      <c r="S1068" s="162" t="s">
        <v>1588</v>
      </c>
      <c r="T1068" s="198">
        <v>41.73566627</v>
      </c>
      <c r="U1068" s="199">
        <v>-83.29985097</v>
      </c>
      <c r="V1068" s="191" t="s">
        <v>4852</v>
      </c>
      <c r="W1068" s="192" t="s">
        <v>19</v>
      </c>
      <c r="X1068" s="192" t="s">
        <v>805</v>
      </c>
      <c r="Y1068" s="192" t="s">
        <v>19</v>
      </c>
      <c r="Z1068" s="192" t="s">
        <v>879</v>
      </c>
      <c r="AA1068" s="192" t="s">
        <v>880</v>
      </c>
      <c r="AB1068" s="193">
        <v>5.23</v>
      </c>
      <c r="AC1068" s="192" t="s">
        <v>16</v>
      </c>
      <c r="AD1068" s="193"/>
      <c r="AE1068" s="192" t="s">
        <v>16</v>
      </c>
      <c r="AF1068" s="193">
        <v>5.0</v>
      </c>
      <c r="AG1068" s="192" t="s">
        <v>19</v>
      </c>
      <c r="AH1068" s="193">
        <v>23.34</v>
      </c>
      <c r="AI1068" s="192" t="s">
        <v>19</v>
      </c>
      <c r="AJ1068" s="192" t="s">
        <v>19</v>
      </c>
      <c r="AK1068" s="192"/>
      <c r="AL1068" s="192" t="s">
        <v>19</v>
      </c>
      <c r="AM1068" s="162" t="s">
        <v>19</v>
      </c>
      <c r="AN1068" s="162" t="s">
        <v>19</v>
      </c>
      <c r="AO1068" s="154">
        <v>7.59</v>
      </c>
      <c r="AP1068" s="162" t="s">
        <v>19</v>
      </c>
      <c r="AQ1068" s="162" t="s">
        <v>19</v>
      </c>
      <c r="AR1068" s="162" t="s">
        <v>19</v>
      </c>
      <c r="AS1068" s="162" t="s">
        <v>19</v>
      </c>
      <c r="AT1068" s="162" t="s">
        <v>19</v>
      </c>
      <c r="AU1068" s="162" t="s">
        <v>19</v>
      </c>
      <c r="AV1068" s="162" t="s">
        <v>19</v>
      </c>
      <c r="AW1068" s="162" t="s">
        <v>19</v>
      </c>
      <c r="AX1068" s="154">
        <v>4.58</v>
      </c>
      <c r="AY1068" s="162" t="s">
        <v>19</v>
      </c>
      <c r="AZ1068" s="162" t="s">
        <v>19</v>
      </c>
      <c r="BA1068" s="162" t="s">
        <v>19</v>
      </c>
      <c r="BB1068" s="162" t="s">
        <v>19</v>
      </c>
      <c r="BC1068" s="162" t="s">
        <v>19</v>
      </c>
      <c r="BD1068" s="192"/>
      <c r="BE1068" s="192" t="s">
        <v>19</v>
      </c>
      <c r="BF1068" s="192" t="s">
        <v>19</v>
      </c>
      <c r="BG1068" s="192" t="s">
        <v>19</v>
      </c>
      <c r="BH1068" s="192" t="s">
        <v>19</v>
      </c>
      <c r="BI1068" s="192" t="s">
        <v>19</v>
      </c>
      <c r="BJ1068" s="192"/>
      <c r="BK1068" s="192" t="s">
        <v>19</v>
      </c>
      <c r="BL1068" s="192" t="s">
        <v>19</v>
      </c>
      <c r="BM1068" s="192" t="s">
        <v>19</v>
      </c>
      <c r="BN1068" s="192" t="s">
        <v>19</v>
      </c>
      <c r="BO1068" s="192" t="s">
        <v>19</v>
      </c>
      <c r="BP1068" s="194"/>
      <c r="BQ1068" s="192" t="s">
        <v>19</v>
      </c>
      <c r="BR1068" s="192" t="s">
        <v>19</v>
      </c>
      <c r="BS1068" s="192" t="s">
        <v>3276</v>
      </c>
      <c r="BT1068" s="192" t="s">
        <v>19</v>
      </c>
      <c r="BU1068" s="195" t="b">
        <v>0</v>
      </c>
      <c r="BV1068" s="195" t="b">
        <v>0</v>
      </c>
      <c r="BW1068" s="195" t="b">
        <v>0</v>
      </c>
      <c r="BX1068" s="193">
        <v>55.0</v>
      </c>
      <c r="BY1068" s="197">
        <v>0.0020833333333333333</v>
      </c>
      <c r="BZ1068" s="193">
        <v>684493.0</v>
      </c>
      <c r="CA1068" s="193">
        <v>10645.0</v>
      </c>
      <c r="CB1068" s="192" t="s">
        <v>22</v>
      </c>
      <c r="CJ1068" s="192"/>
      <c r="CK1068" s="192"/>
      <c r="CL1068" s="193">
        <v>0.0</v>
      </c>
      <c r="CM1068" s="192"/>
      <c r="CN1068" s="192"/>
      <c r="CO1068" s="192"/>
      <c r="CP1068" s="192"/>
      <c r="CQ1068" s="192"/>
      <c r="CR1068" s="192"/>
      <c r="CS1068" s="192"/>
      <c r="CT1068" s="192" t="s">
        <v>4637</v>
      </c>
    </row>
    <row r="1069">
      <c r="A1069" s="7" t="s">
        <v>4857</v>
      </c>
      <c r="B1069" s="132" t="b">
        <v>1</v>
      </c>
      <c r="D1069" s="162" t="s">
        <v>4858</v>
      </c>
      <c r="E1069" s="67" t="s">
        <v>350</v>
      </c>
      <c r="F1069" s="162" t="s">
        <v>4398</v>
      </c>
      <c r="G1069" s="162" t="s">
        <v>4859</v>
      </c>
      <c r="H1069" s="162" t="s">
        <v>4860</v>
      </c>
      <c r="I1069" s="7"/>
      <c r="J1069" s="7"/>
      <c r="K1069" s="7" t="s">
        <v>19</v>
      </c>
      <c r="L1069" s="7" t="s">
        <v>19</v>
      </c>
      <c r="M1069" s="7" t="s">
        <v>799</v>
      </c>
      <c r="N1069" s="7" t="str">
        <f t="shared" si="5"/>
        <v>FALSE</v>
      </c>
      <c r="O1069" s="162" t="s">
        <v>488</v>
      </c>
      <c r="P1069" s="162" t="s">
        <v>3269</v>
      </c>
      <c r="Q1069" s="162" t="s">
        <v>1823</v>
      </c>
      <c r="R1069" s="162" t="s">
        <v>559</v>
      </c>
      <c r="S1069" s="162" t="s">
        <v>1588</v>
      </c>
      <c r="T1069" s="198">
        <v>41.74273947</v>
      </c>
      <c r="U1069" s="199">
        <v>-83.13687662</v>
      </c>
      <c r="V1069" s="191" t="s">
        <v>4861</v>
      </c>
      <c r="W1069" s="192" t="s">
        <v>19</v>
      </c>
      <c r="X1069" s="192" t="s">
        <v>805</v>
      </c>
      <c r="Y1069" s="192" t="s">
        <v>19</v>
      </c>
      <c r="Z1069" s="192" t="s">
        <v>879</v>
      </c>
      <c r="AA1069" s="192" t="s">
        <v>880</v>
      </c>
      <c r="AB1069" s="193">
        <v>2.18</v>
      </c>
      <c r="AC1069" s="192" t="s">
        <v>16</v>
      </c>
      <c r="AD1069" s="193"/>
      <c r="AE1069" s="193">
        <v>5.0</v>
      </c>
      <c r="AF1069" s="193">
        <v>0.22</v>
      </c>
      <c r="AG1069" s="192" t="s">
        <v>19</v>
      </c>
      <c r="AH1069" s="193">
        <v>24.11</v>
      </c>
      <c r="AI1069" s="192" t="s">
        <v>19</v>
      </c>
      <c r="AJ1069" s="192" t="s">
        <v>19</v>
      </c>
      <c r="AK1069" s="192"/>
      <c r="AL1069" s="192" t="s">
        <v>19</v>
      </c>
      <c r="AM1069" s="162" t="s">
        <v>19</v>
      </c>
      <c r="AN1069" s="162" t="s">
        <v>19</v>
      </c>
      <c r="AO1069" s="154">
        <v>7.99</v>
      </c>
      <c r="AP1069" s="162" t="s">
        <v>19</v>
      </c>
      <c r="AQ1069" s="162" t="s">
        <v>19</v>
      </c>
      <c r="AR1069" s="162" t="s">
        <v>19</v>
      </c>
      <c r="AS1069" s="162" t="s">
        <v>19</v>
      </c>
      <c r="AT1069" s="162" t="s">
        <v>19</v>
      </c>
      <c r="AU1069" s="162" t="s">
        <v>19</v>
      </c>
      <c r="AV1069" s="162" t="s">
        <v>19</v>
      </c>
      <c r="AW1069" s="162" t="s">
        <v>19</v>
      </c>
      <c r="AX1069" s="154">
        <v>2.17</v>
      </c>
      <c r="AY1069" s="162" t="s">
        <v>19</v>
      </c>
      <c r="AZ1069" s="162" t="s">
        <v>19</v>
      </c>
      <c r="BA1069" s="162" t="s">
        <v>19</v>
      </c>
      <c r="BB1069" s="162" t="s">
        <v>19</v>
      </c>
      <c r="BC1069" s="162" t="s">
        <v>19</v>
      </c>
      <c r="BD1069" s="192"/>
      <c r="BE1069" s="192" t="s">
        <v>19</v>
      </c>
      <c r="BF1069" s="192" t="s">
        <v>19</v>
      </c>
      <c r="BG1069" s="192" t="s">
        <v>19</v>
      </c>
      <c r="BH1069" s="192" t="s">
        <v>19</v>
      </c>
      <c r="BI1069" s="192" t="s">
        <v>19</v>
      </c>
      <c r="BJ1069" s="192"/>
      <c r="BK1069" s="192" t="s">
        <v>19</v>
      </c>
      <c r="BL1069" s="192" t="s">
        <v>19</v>
      </c>
      <c r="BM1069" s="192" t="s">
        <v>19</v>
      </c>
      <c r="BN1069" s="192" t="s">
        <v>19</v>
      </c>
      <c r="BO1069" s="192" t="s">
        <v>19</v>
      </c>
      <c r="BP1069" s="194"/>
      <c r="BQ1069" s="192" t="s">
        <v>19</v>
      </c>
      <c r="BR1069" s="192" t="s">
        <v>19</v>
      </c>
      <c r="BS1069" s="192" t="s">
        <v>3276</v>
      </c>
      <c r="BT1069" s="192" t="s">
        <v>19</v>
      </c>
      <c r="BU1069" s="195" t="b">
        <v>0</v>
      </c>
      <c r="BV1069" s="195" t="b">
        <v>0</v>
      </c>
      <c r="BW1069" s="195" t="b">
        <v>0</v>
      </c>
      <c r="BX1069" s="193">
        <v>188.0</v>
      </c>
      <c r="BY1069" s="197">
        <v>0.004861111111111111</v>
      </c>
      <c r="BZ1069" s="192" t="s">
        <v>19</v>
      </c>
      <c r="CA1069" s="192" t="s">
        <v>19</v>
      </c>
      <c r="CB1069" s="192" t="s">
        <v>19</v>
      </c>
      <c r="CJ1069" s="192"/>
      <c r="CK1069" s="192"/>
      <c r="CL1069" s="193">
        <v>110.04</v>
      </c>
      <c r="CM1069" s="192"/>
      <c r="CN1069" s="192"/>
      <c r="CO1069" s="192"/>
      <c r="CP1069" s="192"/>
      <c r="CQ1069" s="192"/>
      <c r="CR1069" s="192"/>
      <c r="CS1069" s="192"/>
      <c r="CT1069" s="192" t="s">
        <v>4637</v>
      </c>
    </row>
    <row r="1070">
      <c r="A1070" s="7" t="s">
        <v>4862</v>
      </c>
      <c r="B1070" s="132" t="b">
        <v>1</v>
      </c>
      <c r="D1070" s="162" t="s">
        <v>4863</v>
      </c>
      <c r="E1070" s="67" t="s">
        <v>350</v>
      </c>
      <c r="F1070" s="162" t="s">
        <v>4398</v>
      </c>
      <c r="G1070" s="162" t="s">
        <v>4864</v>
      </c>
      <c r="H1070" s="162" t="s">
        <v>4865</v>
      </c>
      <c r="I1070" s="7"/>
      <c r="J1070" s="7"/>
      <c r="K1070" s="7" t="s">
        <v>19</v>
      </c>
      <c r="L1070" s="7" t="s">
        <v>19</v>
      </c>
      <c r="M1070" s="7" t="s">
        <v>799</v>
      </c>
      <c r="N1070" s="7" t="str">
        <f t="shared" si="5"/>
        <v>FALSE</v>
      </c>
      <c r="O1070" s="162" t="s">
        <v>488</v>
      </c>
      <c r="P1070" s="162" t="s">
        <v>3269</v>
      </c>
      <c r="Q1070" s="162" t="s">
        <v>1823</v>
      </c>
      <c r="R1070" s="162" t="s">
        <v>559</v>
      </c>
      <c r="S1070" s="162" t="s">
        <v>1588</v>
      </c>
      <c r="T1070" s="198">
        <v>41.74273947</v>
      </c>
      <c r="U1070" s="199">
        <v>-83.13687662</v>
      </c>
      <c r="V1070" s="191" t="s">
        <v>4861</v>
      </c>
      <c r="W1070" s="192" t="s">
        <v>19</v>
      </c>
      <c r="X1070" s="192" t="s">
        <v>805</v>
      </c>
      <c r="Y1070" s="192" t="s">
        <v>19</v>
      </c>
      <c r="Z1070" s="192" t="s">
        <v>879</v>
      </c>
      <c r="AA1070" s="192" t="s">
        <v>880</v>
      </c>
      <c r="AB1070" s="193">
        <v>2.18</v>
      </c>
      <c r="AC1070" s="192" t="s">
        <v>16</v>
      </c>
      <c r="AD1070" s="193"/>
      <c r="AE1070" s="192" t="s">
        <v>16</v>
      </c>
      <c r="AF1070" s="193">
        <v>5.0</v>
      </c>
      <c r="AG1070" s="192" t="s">
        <v>19</v>
      </c>
      <c r="AH1070" s="193">
        <v>24.11</v>
      </c>
      <c r="AI1070" s="192" t="s">
        <v>19</v>
      </c>
      <c r="AJ1070" s="192" t="s">
        <v>19</v>
      </c>
      <c r="AK1070" s="192"/>
      <c r="AL1070" s="192" t="s">
        <v>19</v>
      </c>
      <c r="AM1070" s="162" t="s">
        <v>19</v>
      </c>
      <c r="AN1070" s="162" t="s">
        <v>19</v>
      </c>
      <c r="AO1070" s="154">
        <v>7.99</v>
      </c>
      <c r="AP1070" s="162" t="s">
        <v>19</v>
      </c>
      <c r="AQ1070" s="162" t="s">
        <v>19</v>
      </c>
      <c r="AR1070" s="162" t="s">
        <v>19</v>
      </c>
      <c r="AS1070" s="162" t="s">
        <v>19</v>
      </c>
      <c r="AT1070" s="162" t="s">
        <v>19</v>
      </c>
      <c r="AU1070" s="162" t="s">
        <v>19</v>
      </c>
      <c r="AV1070" s="162" t="s">
        <v>19</v>
      </c>
      <c r="AW1070" s="162" t="s">
        <v>19</v>
      </c>
      <c r="AX1070" s="154">
        <v>2.17</v>
      </c>
      <c r="AY1070" s="162" t="s">
        <v>19</v>
      </c>
      <c r="AZ1070" s="162" t="s">
        <v>19</v>
      </c>
      <c r="BA1070" s="162" t="s">
        <v>19</v>
      </c>
      <c r="BB1070" s="162" t="s">
        <v>19</v>
      </c>
      <c r="BC1070" s="162" t="s">
        <v>19</v>
      </c>
      <c r="BD1070" s="192"/>
      <c r="BE1070" s="192" t="s">
        <v>19</v>
      </c>
      <c r="BF1070" s="192" t="s">
        <v>19</v>
      </c>
      <c r="BG1070" s="192" t="s">
        <v>19</v>
      </c>
      <c r="BH1070" s="192" t="s">
        <v>19</v>
      </c>
      <c r="BI1070" s="192" t="s">
        <v>19</v>
      </c>
      <c r="BJ1070" s="192"/>
      <c r="BK1070" s="192" t="s">
        <v>19</v>
      </c>
      <c r="BL1070" s="192" t="s">
        <v>19</v>
      </c>
      <c r="BM1070" s="192" t="s">
        <v>19</v>
      </c>
      <c r="BN1070" s="192" t="s">
        <v>19</v>
      </c>
      <c r="BO1070" s="192" t="s">
        <v>19</v>
      </c>
      <c r="BP1070" s="194"/>
      <c r="BQ1070" s="192" t="s">
        <v>19</v>
      </c>
      <c r="BR1070" s="192" t="s">
        <v>19</v>
      </c>
      <c r="BS1070" s="192" t="s">
        <v>3276</v>
      </c>
      <c r="BT1070" s="192" t="s">
        <v>19</v>
      </c>
      <c r="BU1070" s="195" t="b">
        <v>0</v>
      </c>
      <c r="BV1070" s="195" t="b">
        <v>0</v>
      </c>
      <c r="BW1070" s="195" t="b">
        <v>0</v>
      </c>
      <c r="BX1070" s="193">
        <v>188.0</v>
      </c>
      <c r="BY1070" s="197">
        <v>0.004861111111111111</v>
      </c>
      <c r="BZ1070" s="193">
        <v>291743.0</v>
      </c>
      <c r="CA1070" s="193">
        <v>4641.0</v>
      </c>
      <c r="CB1070" s="192" t="s">
        <v>22</v>
      </c>
      <c r="CJ1070" s="192"/>
      <c r="CK1070" s="192"/>
      <c r="CL1070" s="193">
        <v>110.04</v>
      </c>
      <c r="CM1070" s="192"/>
      <c r="CN1070" s="192"/>
      <c r="CO1070" s="192"/>
      <c r="CP1070" s="192"/>
      <c r="CQ1070" s="192"/>
      <c r="CR1070" s="192"/>
      <c r="CS1070" s="192"/>
      <c r="CT1070" s="192" t="s">
        <v>4637</v>
      </c>
    </row>
    <row r="1071">
      <c r="A1071" s="7" t="s">
        <v>4866</v>
      </c>
      <c r="B1071" s="132" t="b">
        <v>1</v>
      </c>
      <c r="D1071" s="162" t="s">
        <v>4867</v>
      </c>
      <c r="E1071" s="67" t="s">
        <v>350</v>
      </c>
      <c r="F1071" s="162" t="s">
        <v>4398</v>
      </c>
      <c r="G1071" s="162" t="s">
        <v>4868</v>
      </c>
      <c r="H1071" s="162" t="s">
        <v>4869</v>
      </c>
      <c r="I1071" s="7"/>
      <c r="J1071" s="7"/>
      <c r="K1071" s="7" t="s">
        <v>19</v>
      </c>
      <c r="L1071" s="7" t="s">
        <v>19</v>
      </c>
      <c r="M1071" s="7" t="s">
        <v>799</v>
      </c>
      <c r="N1071" s="7" t="str">
        <f t="shared" si="5"/>
        <v>FALSE</v>
      </c>
      <c r="O1071" s="162" t="s">
        <v>488</v>
      </c>
      <c r="P1071" s="162" t="s">
        <v>3269</v>
      </c>
      <c r="Q1071" s="162" t="s">
        <v>1823</v>
      </c>
      <c r="R1071" s="162" t="s">
        <v>559</v>
      </c>
      <c r="S1071" s="162" t="s">
        <v>1588</v>
      </c>
      <c r="T1071" s="198">
        <v>41.73601369</v>
      </c>
      <c r="U1071" s="199">
        <v>-83.30358822</v>
      </c>
      <c r="V1071" s="191" t="s">
        <v>4540</v>
      </c>
      <c r="W1071" s="192" t="s">
        <v>19</v>
      </c>
      <c r="X1071" s="192" t="s">
        <v>805</v>
      </c>
      <c r="Y1071" s="192" t="s">
        <v>19</v>
      </c>
      <c r="Z1071" s="192" t="s">
        <v>879</v>
      </c>
      <c r="AA1071" s="192" t="s">
        <v>880</v>
      </c>
      <c r="AB1071" s="193">
        <v>3.11</v>
      </c>
      <c r="AC1071" s="192" t="s">
        <v>16</v>
      </c>
      <c r="AD1071" s="193"/>
      <c r="AE1071" s="192" t="s">
        <v>16</v>
      </c>
      <c r="AF1071" s="193">
        <v>5.0</v>
      </c>
      <c r="AG1071" s="192" t="s">
        <v>19</v>
      </c>
      <c r="AH1071" s="193">
        <v>24.46</v>
      </c>
      <c r="AI1071" s="192" t="s">
        <v>19</v>
      </c>
      <c r="AJ1071" s="192" t="s">
        <v>19</v>
      </c>
      <c r="AK1071" s="192"/>
      <c r="AL1071" s="192" t="s">
        <v>19</v>
      </c>
      <c r="AM1071" s="162" t="s">
        <v>19</v>
      </c>
      <c r="AN1071" s="162" t="s">
        <v>19</v>
      </c>
      <c r="AO1071" s="154">
        <v>7.87</v>
      </c>
      <c r="AP1071" s="162" t="s">
        <v>19</v>
      </c>
      <c r="AQ1071" s="162" t="s">
        <v>19</v>
      </c>
      <c r="AR1071" s="162" t="s">
        <v>19</v>
      </c>
      <c r="AS1071" s="162" t="s">
        <v>19</v>
      </c>
      <c r="AT1071" s="162" t="s">
        <v>19</v>
      </c>
      <c r="AU1071" s="162" t="s">
        <v>19</v>
      </c>
      <c r="AV1071" s="162" t="s">
        <v>19</v>
      </c>
      <c r="AW1071" s="162" t="s">
        <v>19</v>
      </c>
      <c r="AX1071" s="154">
        <v>2.39</v>
      </c>
      <c r="AY1071" s="162" t="s">
        <v>19</v>
      </c>
      <c r="AZ1071" s="162" t="s">
        <v>19</v>
      </c>
      <c r="BA1071" s="162" t="s">
        <v>19</v>
      </c>
      <c r="BB1071" s="162" t="s">
        <v>19</v>
      </c>
      <c r="BC1071" s="162" t="s">
        <v>19</v>
      </c>
      <c r="BD1071" s="192"/>
      <c r="BE1071" s="192" t="s">
        <v>19</v>
      </c>
      <c r="BF1071" s="192" t="s">
        <v>19</v>
      </c>
      <c r="BG1071" s="192" t="s">
        <v>19</v>
      </c>
      <c r="BH1071" s="192" t="s">
        <v>19</v>
      </c>
      <c r="BI1071" s="192" t="s">
        <v>19</v>
      </c>
      <c r="BJ1071" s="192"/>
      <c r="BK1071" s="192" t="s">
        <v>19</v>
      </c>
      <c r="BL1071" s="192" t="s">
        <v>19</v>
      </c>
      <c r="BM1071" s="192" t="s">
        <v>19</v>
      </c>
      <c r="BN1071" s="192" t="s">
        <v>19</v>
      </c>
      <c r="BO1071" s="192" t="s">
        <v>19</v>
      </c>
      <c r="BP1071" s="194"/>
      <c r="BQ1071" s="192" t="s">
        <v>19</v>
      </c>
      <c r="BR1071" s="192" t="s">
        <v>19</v>
      </c>
      <c r="BS1071" s="192" t="s">
        <v>3276</v>
      </c>
      <c r="BT1071" s="192" t="s">
        <v>19</v>
      </c>
      <c r="BU1071" s="195" t="b">
        <v>0</v>
      </c>
      <c r="BV1071" s="195" t="b">
        <v>0</v>
      </c>
      <c r="BW1071" s="195" t="b">
        <v>0</v>
      </c>
      <c r="BX1071" s="193">
        <v>104.0</v>
      </c>
      <c r="BY1071" s="197">
        <v>0.002777777777777778</v>
      </c>
      <c r="BZ1071" s="193">
        <v>326825.0</v>
      </c>
      <c r="CA1071" s="193">
        <v>3506.0</v>
      </c>
      <c r="CB1071" s="192" t="s">
        <v>22</v>
      </c>
      <c r="CJ1071" s="192"/>
      <c r="CK1071" s="192"/>
      <c r="CL1071" s="193">
        <v>6.12</v>
      </c>
      <c r="CM1071" s="192"/>
      <c r="CN1071" s="192"/>
      <c r="CO1071" s="192"/>
      <c r="CP1071" s="192"/>
      <c r="CQ1071" s="192"/>
      <c r="CR1071" s="192"/>
      <c r="CS1071" s="192"/>
      <c r="CT1071" s="192" t="s">
        <v>4637</v>
      </c>
    </row>
    <row r="1072">
      <c r="A1072" s="7" t="s">
        <v>4870</v>
      </c>
      <c r="B1072" s="132" t="b">
        <v>1</v>
      </c>
      <c r="D1072" s="162" t="s">
        <v>4871</v>
      </c>
      <c r="E1072" s="67" t="s">
        <v>350</v>
      </c>
      <c r="F1072" s="162" t="s">
        <v>4398</v>
      </c>
      <c r="G1072" s="162" t="s">
        <v>4872</v>
      </c>
      <c r="H1072" s="162" t="s">
        <v>4873</v>
      </c>
      <c r="I1072" s="7"/>
      <c r="J1072" s="7"/>
      <c r="K1072" s="7" t="s">
        <v>19</v>
      </c>
      <c r="L1072" s="7" t="s">
        <v>19</v>
      </c>
      <c r="M1072" s="7" t="s">
        <v>799</v>
      </c>
      <c r="N1072" s="7" t="str">
        <f t="shared" si="5"/>
        <v>FALSE</v>
      </c>
      <c r="O1072" s="162" t="s">
        <v>488</v>
      </c>
      <c r="P1072" s="162" t="s">
        <v>3269</v>
      </c>
      <c r="Q1072" s="162" t="s">
        <v>1823</v>
      </c>
      <c r="R1072" s="162" t="s">
        <v>559</v>
      </c>
      <c r="S1072" s="162" t="s">
        <v>1588</v>
      </c>
      <c r="T1072" s="198">
        <v>41.73494632</v>
      </c>
      <c r="U1072" s="199">
        <v>-83.3002481</v>
      </c>
      <c r="V1072" s="191" t="s">
        <v>4874</v>
      </c>
      <c r="W1072" s="192" t="s">
        <v>19</v>
      </c>
      <c r="X1072" s="192" t="s">
        <v>805</v>
      </c>
      <c r="Y1072" s="192" t="s">
        <v>19</v>
      </c>
      <c r="Z1072" s="192" t="s">
        <v>879</v>
      </c>
      <c r="AA1072" s="192" t="s">
        <v>880</v>
      </c>
      <c r="AB1072" s="193">
        <v>2.06</v>
      </c>
      <c r="AC1072" s="192" t="s">
        <v>16</v>
      </c>
      <c r="AD1072" s="193"/>
      <c r="AE1072" s="193">
        <v>5.0</v>
      </c>
      <c r="AF1072" s="193">
        <v>0.22</v>
      </c>
      <c r="AG1072" s="192" t="s">
        <v>19</v>
      </c>
      <c r="AH1072" s="193">
        <v>23.74</v>
      </c>
      <c r="AI1072" s="192" t="s">
        <v>19</v>
      </c>
      <c r="AJ1072" s="192" t="s">
        <v>19</v>
      </c>
      <c r="AK1072" s="192"/>
      <c r="AL1072" s="192" t="s">
        <v>19</v>
      </c>
      <c r="AM1072" s="162" t="s">
        <v>19</v>
      </c>
      <c r="AN1072" s="162" t="s">
        <v>19</v>
      </c>
      <c r="AO1072" s="154">
        <v>7.66</v>
      </c>
      <c r="AP1072" s="162" t="s">
        <v>19</v>
      </c>
      <c r="AQ1072" s="162" t="s">
        <v>19</v>
      </c>
      <c r="AR1072" s="162" t="s">
        <v>19</v>
      </c>
      <c r="AS1072" s="162" t="s">
        <v>19</v>
      </c>
      <c r="AT1072" s="162" t="s">
        <v>19</v>
      </c>
      <c r="AU1072" s="162" t="s">
        <v>19</v>
      </c>
      <c r="AV1072" s="162" t="s">
        <v>19</v>
      </c>
      <c r="AW1072" s="162" t="s">
        <v>19</v>
      </c>
      <c r="AX1072" s="154">
        <v>3.16</v>
      </c>
      <c r="AY1072" s="162" t="s">
        <v>19</v>
      </c>
      <c r="AZ1072" s="162" t="s">
        <v>19</v>
      </c>
      <c r="BA1072" s="162" t="s">
        <v>19</v>
      </c>
      <c r="BB1072" s="162" t="s">
        <v>19</v>
      </c>
      <c r="BC1072" s="162" t="s">
        <v>19</v>
      </c>
      <c r="BD1072" s="192"/>
      <c r="BE1072" s="192" t="s">
        <v>19</v>
      </c>
      <c r="BF1072" s="192" t="s">
        <v>19</v>
      </c>
      <c r="BG1072" s="192" t="s">
        <v>19</v>
      </c>
      <c r="BH1072" s="192" t="s">
        <v>19</v>
      </c>
      <c r="BI1072" s="192" t="s">
        <v>19</v>
      </c>
      <c r="BJ1072" s="192"/>
      <c r="BK1072" s="192" t="s">
        <v>19</v>
      </c>
      <c r="BL1072" s="192" t="s">
        <v>19</v>
      </c>
      <c r="BM1072" s="192" t="s">
        <v>19</v>
      </c>
      <c r="BN1072" s="192" t="s">
        <v>19</v>
      </c>
      <c r="BO1072" s="192" t="s">
        <v>19</v>
      </c>
      <c r="BP1072" s="194"/>
      <c r="BQ1072" s="192" t="s">
        <v>19</v>
      </c>
      <c r="BR1072" s="192" t="s">
        <v>19</v>
      </c>
      <c r="BS1072" s="192" t="s">
        <v>3276</v>
      </c>
      <c r="BT1072" s="192" t="s">
        <v>19</v>
      </c>
      <c r="BU1072" s="195" t="b">
        <v>0</v>
      </c>
      <c r="BV1072" s="195" t="b">
        <v>0</v>
      </c>
      <c r="BW1072" s="195" t="b">
        <v>0</v>
      </c>
      <c r="BX1072" s="193">
        <v>63.0</v>
      </c>
      <c r="BY1072" s="197">
        <v>0.0020833333333333333</v>
      </c>
      <c r="BZ1072" s="192" t="s">
        <v>19</v>
      </c>
      <c r="CA1072" s="192" t="s">
        <v>19</v>
      </c>
      <c r="CB1072" s="192" t="s">
        <v>19</v>
      </c>
      <c r="CJ1072" s="192"/>
      <c r="CK1072" s="192"/>
      <c r="CL1072" s="193">
        <v>8.45</v>
      </c>
      <c r="CM1072" s="192"/>
      <c r="CN1072" s="192"/>
      <c r="CO1072" s="192"/>
      <c r="CP1072" s="192"/>
      <c r="CQ1072" s="192"/>
      <c r="CR1072" s="192"/>
      <c r="CS1072" s="192"/>
      <c r="CT1072" s="192" t="s">
        <v>4637</v>
      </c>
    </row>
    <row r="1073">
      <c r="A1073" s="7" t="s">
        <v>4875</v>
      </c>
      <c r="B1073" s="132" t="b">
        <v>1</v>
      </c>
      <c r="D1073" s="162" t="s">
        <v>4876</v>
      </c>
      <c r="E1073" s="67" t="s">
        <v>350</v>
      </c>
      <c r="F1073" s="162" t="s">
        <v>4398</v>
      </c>
      <c r="G1073" s="162" t="s">
        <v>4877</v>
      </c>
      <c r="H1073" s="162" t="s">
        <v>4878</v>
      </c>
      <c r="I1073" s="7"/>
      <c r="J1073" s="7"/>
      <c r="K1073" s="7" t="s">
        <v>19</v>
      </c>
      <c r="L1073" s="7" t="s">
        <v>19</v>
      </c>
      <c r="M1073" s="7" t="s">
        <v>799</v>
      </c>
      <c r="N1073" s="7" t="str">
        <f t="shared" si="5"/>
        <v>FALSE</v>
      </c>
      <c r="O1073" s="162" t="s">
        <v>488</v>
      </c>
      <c r="P1073" s="162" t="s">
        <v>3269</v>
      </c>
      <c r="Q1073" s="162" t="s">
        <v>1823</v>
      </c>
      <c r="R1073" s="162" t="s">
        <v>559</v>
      </c>
      <c r="S1073" s="162" t="s">
        <v>1588</v>
      </c>
      <c r="T1073" s="198">
        <v>41.73494632</v>
      </c>
      <c r="U1073" s="199">
        <v>-83.3002481</v>
      </c>
      <c r="V1073" s="191" t="s">
        <v>4874</v>
      </c>
      <c r="W1073" s="192" t="s">
        <v>19</v>
      </c>
      <c r="X1073" s="192" t="s">
        <v>805</v>
      </c>
      <c r="Y1073" s="192" t="s">
        <v>19</v>
      </c>
      <c r="Z1073" s="192" t="s">
        <v>879</v>
      </c>
      <c r="AA1073" s="192" t="s">
        <v>880</v>
      </c>
      <c r="AB1073" s="193">
        <v>2.06</v>
      </c>
      <c r="AC1073" s="192" t="s">
        <v>16</v>
      </c>
      <c r="AD1073" s="193"/>
      <c r="AE1073" s="192" t="s">
        <v>16</v>
      </c>
      <c r="AF1073" s="193">
        <v>5.0</v>
      </c>
      <c r="AG1073" s="192" t="s">
        <v>19</v>
      </c>
      <c r="AH1073" s="193">
        <v>23.74</v>
      </c>
      <c r="AI1073" s="192" t="s">
        <v>19</v>
      </c>
      <c r="AJ1073" s="192" t="s">
        <v>19</v>
      </c>
      <c r="AK1073" s="192"/>
      <c r="AL1073" s="192" t="s">
        <v>19</v>
      </c>
      <c r="AM1073" s="162" t="s">
        <v>19</v>
      </c>
      <c r="AN1073" s="162" t="s">
        <v>19</v>
      </c>
      <c r="AO1073" s="154">
        <v>7.66</v>
      </c>
      <c r="AP1073" s="162" t="s">
        <v>19</v>
      </c>
      <c r="AQ1073" s="162" t="s">
        <v>19</v>
      </c>
      <c r="AR1073" s="162" t="s">
        <v>19</v>
      </c>
      <c r="AS1073" s="162" t="s">
        <v>19</v>
      </c>
      <c r="AT1073" s="162" t="s">
        <v>19</v>
      </c>
      <c r="AU1073" s="162" t="s">
        <v>19</v>
      </c>
      <c r="AV1073" s="162" t="s">
        <v>19</v>
      </c>
      <c r="AW1073" s="162" t="s">
        <v>19</v>
      </c>
      <c r="AX1073" s="154">
        <v>3.16</v>
      </c>
      <c r="AY1073" s="162" t="s">
        <v>19</v>
      </c>
      <c r="AZ1073" s="162" t="s">
        <v>19</v>
      </c>
      <c r="BA1073" s="162" t="s">
        <v>19</v>
      </c>
      <c r="BB1073" s="162" t="s">
        <v>19</v>
      </c>
      <c r="BC1073" s="162" t="s">
        <v>19</v>
      </c>
      <c r="BD1073" s="192"/>
      <c r="BE1073" s="192" t="s">
        <v>19</v>
      </c>
      <c r="BF1073" s="192" t="s">
        <v>19</v>
      </c>
      <c r="BG1073" s="192" t="s">
        <v>19</v>
      </c>
      <c r="BH1073" s="192" t="s">
        <v>19</v>
      </c>
      <c r="BI1073" s="192" t="s">
        <v>19</v>
      </c>
      <c r="BJ1073" s="192"/>
      <c r="BK1073" s="192" t="s">
        <v>19</v>
      </c>
      <c r="BL1073" s="192" t="s">
        <v>19</v>
      </c>
      <c r="BM1073" s="192" t="s">
        <v>19</v>
      </c>
      <c r="BN1073" s="192" t="s">
        <v>19</v>
      </c>
      <c r="BO1073" s="192" t="s">
        <v>19</v>
      </c>
      <c r="BP1073" s="194"/>
      <c r="BQ1073" s="192" t="s">
        <v>19</v>
      </c>
      <c r="BR1073" s="192" t="s">
        <v>19</v>
      </c>
      <c r="BS1073" s="192" t="s">
        <v>3276</v>
      </c>
      <c r="BT1073" s="192" t="s">
        <v>19</v>
      </c>
      <c r="BU1073" s="195" t="b">
        <v>0</v>
      </c>
      <c r="BV1073" s="195" t="b">
        <v>0</v>
      </c>
      <c r="BW1073" s="195" t="b">
        <v>0</v>
      </c>
      <c r="BX1073" s="193">
        <v>63.0</v>
      </c>
      <c r="BY1073" s="197">
        <v>0.0020833333333333333</v>
      </c>
      <c r="BZ1073" s="193">
        <v>328447.0</v>
      </c>
      <c r="CA1073" s="193">
        <v>5242.0</v>
      </c>
      <c r="CB1073" s="192" t="s">
        <v>22</v>
      </c>
      <c r="CJ1073" s="192"/>
      <c r="CK1073" s="192"/>
      <c r="CL1073" s="193">
        <v>8.45</v>
      </c>
      <c r="CM1073" s="192"/>
      <c r="CN1073" s="192"/>
      <c r="CO1073" s="192"/>
      <c r="CP1073" s="192"/>
      <c r="CQ1073" s="192"/>
      <c r="CR1073" s="192"/>
      <c r="CS1073" s="192"/>
      <c r="CT1073" s="192" t="s">
        <v>4637</v>
      </c>
    </row>
    <row r="1074">
      <c r="A1074" s="7" t="s">
        <v>4879</v>
      </c>
      <c r="B1074" s="132" t="b">
        <v>1</v>
      </c>
      <c r="D1074" s="162" t="s">
        <v>4880</v>
      </c>
      <c r="E1074" s="67" t="s">
        <v>350</v>
      </c>
      <c r="F1074" s="162" t="s">
        <v>4398</v>
      </c>
      <c r="G1074" s="162" t="s">
        <v>4881</v>
      </c>
      <c r="H1074" s="162" t="s">
        <v>4882</v>
      </c>
      <c r="I1074" s="7"/>
      <c r="J1074" s="7"/>
      <c r="K1074" s="7" t="s">
        <v>19</v>
      </c>
      <c r="L1074" s="7" t="s">
        <v>19</v>
      </c>
      <c r="M1074" s="7" t="s">
        <v>799</v>
      </c>
      <c r="N1074" s="7" t="str">
        <f t="shared" si="5"/>
        <v>FALSE</v>
      </c>
      <c r="O1074" s="162" t="s">
        <v>488</v>
      </c>
      <c r="P1074" s="162" t="s">
        <v>3269</v>
      </c>
      <c r="Q1074" s="162" t="s">
        <v>1823</v>
      </c>
      <c r="R1074" s="162" t="s">
        <v>559</v>
      </c>
      <c r="S1074" s="162" t="s">
        <v>1588</v>
      </c>
      <c r="T1074" s="198">
        <v>41.73451394</v>
      </c>
      <c r="U1074" s="199">
        <v>-83.3008949</v>
      </c>
      <c r="V1074" s="191" t="s">
        <v>4883</v>
      </c>
      <c r="W1074" s="192" t="s">
        <v>19</v>
      </c>
      <c r="X1074" s="192" t="s">
        <v>805</v>
      </c>
      <c r="Y1074" s="192" t="s">
        <v>19</v>
      </c>
      <c r="Z1074" s="192" t="s">
        <v>879</v>
      </c>
      <c r="AA1074" s="192" t="s">
        <v>880</v>
      </c>
      <c r="AB1074" s="193">
        <v>3.16</v>
      </c>
      <c r="AC1074" s="192" t="s">
        <v>16</v>
      </c>
      <c r="AD1074" s="193"/>
      <c r="AE1074" s="193">
        <v>5.0</v>
      </c>
      <c r="AF1074" s="193">
        <v>0.22</v>
      </c>
      <c r="AG1074" s="192" t="s">
        <v>19</v>
      </c>
      <c r="AH1074" s="193">
        <v>23.92</v>
      </c>
      <c r="AI1074" s="192" t="s">
        <v>19</v>
      </c>
      <c r="AJ1074" s="192" t="s">
        <v>19</v>
      </c>
      <c r="AK1074" s="192"/>
      <c r="AL1074" s="192" t="s">
        <v>19</v>
      </c>
      <c r="AM1074" s="162" t="s">
        <v>19</v>
      </c>
      <c r="AN1074" s="162" t="s">
        <v>19</v>
      </c>
      <c r="AO1074" s="154">
        <v>7.66</v>
      </c>
      <c r="AP1074" s="162" t="s">
        <v>19</v>
      </c>
      <c r="AQ1074" s="162" t="s">
        <v>19</v>
      </c>
      <c r="AR1074" s="162" t="s">
        <v>19</v>
      </c>
      <c r="AS1074" s="162" t="s">
        <v>19</v>
      </c>
      <c r="AT1074" s="162" t="s">
        <v>19</v>
      </c>
      <c r="AU1074" s="162" t="s">
        <v>19</v>
      </c>
      <c r="AV1074" s="162" t="s">
        <v>19</v>
      </c>
      <c r="AW1074" s="162" t="s">
        <v>19</v>
      </c>
      <c r="AX1074" s="154">
        <v>3.46</v>
      </c>
      <c r="AY1074" s="162" t="s">
        <v>19</v>
      </c>
      <c r="AZ1074" s="162" t="s">
        <v>19</v>
      </c>
      <c r="BA1074" s="162" t="s">
        <v>19</v>
      </c>
      <c r="BB1074" s="162" t="s">
        <v>19</v>
      </c>
      <c r="BC1074" s="162" t="s">
        <v>19</v>
      </c>
      <c r="BD1074" s="192"/>
      <c r="BE1074" s="192" t="s">
        <v>19</v>
      </c>
      <c r="BF1074" s="192" t="s">
        <v>19</v>
      </c>
      <c r="BG1074" s="192" t="s">
        <v>19</v>
      </c>
      <c r="BH1074" s="192" t="s">
        <v>19</v>
      </c>
      <c r="BI1074" s="192" t="s">
        <v>19</v>
      </c>
      <c r="BJ1074" s="192"/>
      <c r="BK1074" s="192" t="s">
        <v>19</v>
      </c>
      <c r="BL1074" s="192" t="s">
        <v>19</v>
      </c>
      <c r="BM1074" s="192" t="s">
        <v>19</v>
      </c>
      <c r="BN1074" s="192" t="s">
        <v>19</v>
      </c>
      <c r="BO1074" s="192" t="s">
        <v>19</v>
      </c>
      <c r="BP1074" s="194"/>
      <c r="BQ1074" s="192" t="s">
        <v>19</v>
      </c>
      <c r="BR1074" s="192" t="s">
        <v>19</v>
      </c>
      <c r="BS1074" s="192" t="s">
        <v>3276</v>
      </c>
      <c r="BT1074" s="192" t="s">
        <v>19</v>
      </c>
      <c r="BU1074" s="195" t="b">
        <v>0</v>
      </c>
      <c r="BV1074" s="195" t="b">
        <v>0</v>
      </c>
      <c r="BW1074" s="195" t="b">
        <v>0</v>
      </c>
      <c r="BX1074" s="193">
        <v>68.0</v>
      </c>
      <c r="BY1074" s="197">
        <v>0.002777777777777778</v>
      </c>
      <c r="BZ1074" s="192" t="s">
        <v>19</v>
      </c>
      <c r="CA1074" s="192" t="s">
        <v>19</v>
      </c>
      <c r="CB1074" s="192" t="s">
        <v>19</v>
      </c>
      <c r="CJ1074" s="192"/>
      <c r="CK1074" s="192"/>
      <c r="CL1074" s="193">
        <v>0.01</v>
      </c>
      <c r="CM1074" s="192"/>
      <c r="CN1074" s="192"/>
      <c r="CO1074" s="192"/>
      <c r="CP1074" s="192"/>
      <c r="CQ1074" s="192"/>
      <c r="CR1074" s="192"/>
      <c r="CS1074" s="192"/>
      <c r="CT1074" s="192" t="s">
        <v>4637</v>
      </c>
    </row>
    <row r="1075">
      <c r="A1075" s="7" t="s">
        <v>4884</v>
      </c>
      <c r="B1075" s="132" t="b">
        <v>1</v>
      </c>
      <c r="D1075" s="162" t="s">
        <v>4885</v>
      </c>
      <c r="E1075" s="67" t="s">
        <v>350</v>
      </c>
      <c r="F1075" s="162" t="s">
        <v>4398</v>
      </c>
      <c r="G1075" s="162" t="s">
        <v>4886</v>
      </c>
      <c r="H1075" s="162" t="s">
        <v>4887</v>
      </c>
      <c r="I1075" s="7"/>
      <c r="J1075" s="7"/>
      <c r="K1075" s="7" t="s">
        <v>19</v>
      </c>
      <c r="L1075" s="7" t="s">
        <v>19</v>
      </c>
      <c r="M1075" s="7" t="s">
        <v>799</v>
      </c>
      <c r="N1075" s="7" t="str">
        <f t="shared" si="5"/>
        <v>FALSE</v>
      </c>
      <c r="O1075" s="162" t="s">
        <v>488</v>
      </c>
      <c r="P1075" s="162" t="s">
        <v>3269</v>
      </c>
      <c r="Q1075" s="162" t="s">
        <v>1823</v>
      </c>
      <c r="R1075" s="162" t="s">
        <v>559</v>
      </c>
      <c r="S1075" s="162" t="s">
        <v>1588</v>
      </c>
      <c r="T1075" s="198">
        <v>41.73451394</v>
      </c>
      <c r="U1075" s="199">
        <v>-83.3008949</v>
      </c>
      <c r="V1075" s="191" t="s">
        <v>4883</v>
      </c>
      <c r="W1075" s="192" t="s">
        <v>19</v>
      </c>
      <c r="X1075" s="192" t="s">
        <v>805</v>
      </c>
      <c r="Y1075" s="192" t="s">
        <v>19</v>
      </c>
      <c r="Z1075" s="192" t="s">
        <v>879</v>
      </c>
      <c r="AA1075" s="192" t="s">
        <v>880</v>
      </c>
      <c r="AB1075" s="193">
        <v>3.16</v>
      </c>
      <c r="AC1075" s="192" t="s">
        <v>16</v>
      </c>
      <c r="AD1075" s="193"/>
      <c r="AE1075" s="192" t="s">
        <v>16</v>
      </c>
      <c r="AF1075" s="193">
        <v>5.0</v>
      </c>
      <c r="AG1075" s="192" t="s">
        <v>19</v>
      </c>
      <c r="AH1075" s="193">
        <v>23.92</v>
      </c>
      <c r="AI1075" s="192" t="s">
        <v>19</v>
      </c>
      <c r="AJ1075" s="192" t="s">
        <v>19</v>
      </c>
      <c r="AK1075" s="192"/>
      <c r="AL1075" s="192" t="s">
        <v>19</v>
      </c>
      <c r="AM1075" s="162" t="s">
        <v>19</v>
      </c>
      <c r="AN1075" s="162" t="s">
        <v>19</v>
      </c>
      <c r="AO1075" s="154">
        <v>7.66</v>
      </c>
      <c r="AP1075" s="162" t="s">
        <v>19</v>
      </c>
      <c r="AQ1075" s="162" t="s">
        <v>19</v>
      </c>
      <c r="AR1075" s="162" t="s">
        <v>19</v>
      </c>
      <c r="AS1075" s="162" t="s">
        <v>19</v>
      </c>
      <c r="AT1075" s="162" t="s">
        <v>19</v>
      </c>
      <c r="AU1075" s="162" t="s">
        <v>19</v>
      </c>
      <c r="AV1075" s="162" t="s">
        <v>19</v>
      </c>
      <c r="AW1075" s="162" t="s">
        <v>19</v>
      </c>
      <c r="AX1075" s="154">
        <v>3.46</v>
      </c>
      <c r="AY1075" s="162" t="s">
        <v>19</v>
      </c>
      <c r="AZ1075" s="162" t="s">
        <v>19</v>
      </c>
      <c r="BA1075" s="162" t="s">
        <v>19</v>
      </c>
      <c r="BB1075" s="162" t="s">
        <v>19</v>
      </c>
      <c r="BC1075" s="162" t="s">
        <v>19</v>
      </c>
      <c r="BD1075" s="192"/>
      <c r="BE1075" s="192" t="s">
        <v>19</v>
      </c>
      <c r="BF1075" s="192" t="s">
        <v>19</v>
      </c>
      <c r="BG1075" s="192" t="s">
        <v>19</v>
      </c>
      <c r="BH1075" s="192" t="s">
        <v>19</v>
      </c>
      <c r="BI1075" s="192" t="s">
        <v>19</v>
      </c>
      <c r="BJ1075" s="192"/>
      <c r="BK1075" s="192" t="s">
        <v>19</v>
      </c>
      <c r="BL1075" s="192" t="s">
        <v>19</v>
      </c>
      <c r="BM1075" s="192" t="s">
        <v>19</v>
      </c>
      <c r="BN1075" s="192" t="s">
        <v>19</v>
      </c>
      <c r="BO1075" s="192" t="s">
        <v>19</v>
      </c>
      <c r="BP1075" s="194"/>
      <c r="BQ1075" s="192" t="s">
        <v>19</v>
      </c>
      <c r="BR1075" s="192" t="s">
        <v>19</v>
      </c>
      <c r="BS1075" s="192" t="s">
        <v>3276</v>
      </c>
      <c r="BT1075" s="192" t="s">
        <v>19</v>
      </c>
      <c r="BU1075" s="195" t="b">
        <v>0</v>
      </c>
      <c r="BV1075" s="195" t="b">
        <v>0</v>
      </c>
      <c r="BW1075" s="195" t="b">
        <v>0</v>
      </c>
      <c r="BX1075" s="193">
        <v>68.0</v>
      </c>
      <c r="BY1075" s="197">
        <v>0.002777777777777778</v>
      </c>
      <c r="BZ1075" s="193">
        <v>338456.0</v>
      </c>
      <c r="CA1075" s="193">
        <v>7631.0</v>
      </c>
      <c r="CB1075" s="192" t="s">
        <v>22</v>
      </c>
      <c r="CJ1075" s="192"/>
      <c r="CK1075" s="192"/>
      <c r="CL1075" s="193">
        <v>0.01</v>
      </c>
      <c r="CM1075" s="192"/>
      <c r="CN1075" s="192"/>
      <c r="CO1075" s="192"/>
      <c r="CP1075" s="192"/>
      <c r="CQ1075" s="192"/>
      <c r="CR1075" s="192"/>
      <c r="CS1075" s="192"/>
      <c r="CT1075" s="192" t="s">
        <v>4637</v>
      </c>
    </row>
    <row r="1076">
      <c r="A1076" s="7" t="s">
        <v>4888</v>
      </c>
      <c r="B1076" s="132" t="b">
        <v>1</v>
      </c>
      <c r="D1076" s="162" t="s">
        <v>4889</v>
      </c>
      <c r="E1076" s="67" t="s">
        <v>350</v>
      </c>
      <c r="F1076" s="162" t="s">
        <v>4398</v>
      </c>
      <c r="G1076" s="162" t="s">
        <v>4890</v>
      </c>
      <c r="H1076" s="162" t="s">
        <v>4891</v>
      </c>
      <c r="I1076" s="7"/>
      <c r="J1076" s="7"/>
      <c r="K1076" s="7" t="s">
        <v>19</v>
      </c>
      <c r="L1076" s="7" t="s">
        <v>19</v>
      </c>
      <c r="M1076" s="7" t="s">
        <v>799</v>
      </c>
      <c r="N1076" s="7" t="str">
        <f t="shared" si="5"/>
        <v>FALSE</v>
      </c>
      <c r="O1076" s="162" t="s">
        <v>488</v>
      </c>
      <c r="P1076" s="162" t="s">
        <v>3269</v>
      </c>
      <c r="Q1076" s="162" t="s">
        <v>1823</v>
      </c>
      <c r="R1076" s="162" t="s">
        <v>559</v>
      </c>
      <c r="S1076" s="162" t="s">
        <v>1588</v>
      </c>
      <c r="T1076" s="198">
        <v>41.77348507</v>
      </c>
      <c r="U1076" s="199">
        <v>-83.34410271</v>
      </c>
      <c r="V1076" s="191" t="s">
        <v>4892</v>
      </c>
      <c r="W1076" s="192" t="s">
        <v>19</v>
      </c>
      <c r="X1076" s="192" t="s">
        <v>805</v>
      </c>
      <c r="Y1076" s="192" t="s">
        <v>19</v>
      </c>
      <c r="Z1076" s="192" t="s">
        <v>879</v>
      </c>
      <c r="AA1076" s="192" t="s">
        <v>880</v>
      </c>
      <c r="AB1076" s="193">
        <v>2.03</v>
      </c>
      <c r="AC1076" s="192" t="s">
        <v>16</v>
      </c>
      <c r="AD1076" s="193"/>
      <c r="AE1076" s="193">
        <v>5.0</v>
      </c>
      <c r="AF1076" s="193">
        <v>0.22</v>
      </c>
      <c r="AG1076" s="192" t="s">
        <v>19</v>
      </c>
      <c r="AH1076" s="193">
        <v>25.07</v>
      </c>
      <c r="AI1076" s="192" t="s">
        <v>19</v>
      </c>
      <c r="AJ1076" s="192" t="s">
        <v>19</v>
      </c>
      <c r="AK1076" s="192"/>
      <c r="AL1076" s="192" t="s">
        <v>19</v>
      </c>
      <c r="AM1076" s="162" t="s">
        <v>19</v>
      </c>
      <c r="AN1076" s="162" t="s">
        <v>19</v>
      </c>
      <c r="AO1076" s="154">
        <v>9.26</v>
      </c>
      <c r="AP1076" s="162" t="s">
        <v>19</v>
      </c>
      <c r="AQ1076" s="162" t="s">
        <v>19</v>
      </c>
      <c r="AR1076" s="162" t="s">
        <v>19</v>
      </c>
      <c r="AS1076" s="162" t="s">
        <v>19</v>
      </c>
      <c r="AT1076" s="162" t="s">
        <v>19</v>
      </c>
      <c r="AU1076" s="162" t="s">
        <v>19</v>
      </c>
      <c r="AV1076" s="162" t="s">
        <v>19</v>
      </c>
      <c r="AW1076" s="162" t="s">
        <v>19</v>
      </c>
      <c r="AX1076" s="154">
        <v>3.57</v>
      </c>
      <c r="AY1076" s="162" t="s">
        <v>19</v>
      </c>
      <c r="AZ1076" s="162" t="s">
        <v>19</v>
      </c>
      <c r="BA1076" s="162" t="s">
        <v>19</v>
      </c>
      <c r="BB1076" s="162" t="s">
        <v>19</v>
      </c>
      <c r="BC1076" s="162" t="s">
        <v>19</v>
      </c>
      <c r="BD1076" s="192"/>
      <c r="BE1076" s="192" t="s">
        <v>19</v>
      </c>
      <c r="BF1076" s="192" t="s">
        <v>19</v>
      </c>
      <c r="BG1076" s="192" t="s">
        <v>19</v>
      </c>
      <c r="BH1076" s="192" t="s">
        <v>19</v>
      </c>
      <c r="BI1076" s="192" t="s">
        <v>19</v>
      </c>
      <c r="BJ1076" s="192"/>
      <c r="BK1076" s="192" t="s">
        <v>19</v>
      </c>
      <c r="BL1076" s="192" t="s">
        <v>19</v>
      </c>
      <c r="BM1076" s="192" t="s">
        <v>19</v>
      </c>
      <c r="BN1076" s="192" t="s">
        <v>19</v>
      </c>
      <c r="BO1076" s="192" t="s">
        <v>19</v>
      </c>
      <c r="BP1076" s="194"/>
      <c r="BQ1076" s="192" t="s">
        <v>19</v>
      </c>
      <c r="BR1076" s="192" t="s">
        <v>19</v>
      </c>
      <c r="BS1076" s="192" t="s">
        <v>3276</v>
      </c>
      <c r="BT1076" s="192" t="s">
        <v>19</v>
      </c>
      <c r="BU1076" s="195" t="b">
        <v>0</v>
      </c>
      <c r="BV1076" s="195" t="b">
        <v>0</v>
      </c>
      <c r="BW1076" s="195" t="b">
        <v>0</v>
      </c>
      <c r="BX1076" s="193">
        <v>32.0</v>
      </c>
      <c r="BY1076" s="197">
        <v>0.002777777777777778</v>
      </c>
      <c r="BZ1076" s="192" t="s">
        <v>19</v>
      </c>
      <c r="CA1076" s="192" t="s">
        <v>19</v>
      </c>
      <c r="CB1076" s="192" t="s">
        <v>19</v>
      </c>
      <c r="CJ1076" s="192"/>
      <c r="CK1076" s="192"/>
      <c r="CL1076" s="193">
        <v>10.7</v>
      </c>
      <c r="CM1076" s="192"/>
      <c r="CN1076" s="192"/>
      <c r="CO1076" s="192"/>
      <c r="CP1076" s="192"/>
      <c r="CQ1076" s="192"/>
      <c r="CR1076" s="192"/>
      <c r="CS1076" s="192"/>
      <c r="CT1076" s="192" t="s">
        <v>4637</v>
      </c>
    </row>
    <row r="1077">
      <c r="A1077" s="7" t="s">
        <v>4893</v>
      </c>
      <c r="B1077" s="132" t="b">
        <v>1</v>
      </c>
      <c r="D1077" s="162" t="s">
        <v>4894</v>
      </c>
      <c r="E1077" s="67" t="s">
        <v>350</v>
      </c>
      <c r="F1077" s="162" t="s">
        <v>4398</v>
      </c>
      <c r="G1077" s="162" t="s">
        <v>4895</v>
      </c>
      <c r="H1077" s="162" t="s">
        <v>4896</v>
      </c>
      <c r="I1077" s="7"/>
      <c r="J1077" s="7"/>
      <c r="K1077" s="7" t="s">
        <v>19</v>
      </c>
      <c r="L1077" s="7" t="s">
        <v>19</v>
      </c>
      <c r="M1077" s="7" t="s">
        <v>799</v>
      </c>
      <c r="N1077" s="7" t="str">
        <f t="shared" si="5"/>
        <v>FALSE</v>
      </c>
      <c r="O1077" s="162" t="s">
        <v>488</v>
      </c>
      <c r="P1077" s="162" t="s">
        <v>3269</v>
      </c>
      <c r="Q1077" s="162" t="s">
        <v>1823</v>
      </c>
      <c r="R1077" s="162" t="s">
        <v>559</v>
      </c>
      <c r="S1077" s="162" t="s">
        <v>1588</v>
      </c>
      <c r="T1077" s="198">
        <v>41.77348507</v>
      </c>
      <c r="U1077" s="199">
        <v>-83.34410271</v>
      </c>
      <c r="V1077" s="191" t="s">
        <v>4892</v>
      </c>
      <c r="W1077" s="192" t="s">
        <v>19</v>
      </c>
      <c r="X1077" s="192" t="s">
        <v>805</v>
      </c>
      <c r="Y1077" s="192" t="s">
        <v>19</v>
      </c>
      <c r="Z1077" s="192" t="s">
        <v>879</v>
      </c>
      <c r="AA1077" s="192" t="s">
        <v>880</v>
      </c>
      <c r="AB1077" s="193">
        <v>2.03</v>
      </c>
      <c r="AC1077" s="192" t="s">
        <v>16</v>
      </c>
      <c r="AD1077" s="193"/>
      <c r="AE1077" s="192" t="s">
        <v>16</v>
      </c>
      <c r="AF1077" s="193">
        <v>5.0</v>
      </c>
      <c r="AG1077" s="192" t="s">
        <v>19</v>
      </c>
      <c r="AH1077" s="193">
        <v>25.07</v>
      </c>
      <c r="AI1077" s="192" t="s">
        <v>19</v>
      </c>
      <c r="AJ1077" s="192" t="s">
        <v>19</v>
      </c>
      <c r="AK1077" s="192"/>
      <c r="AL1077" s="192" t="s">
        <v>19</v>
      </c>
      <c r="AM1077" s="162" t="s">
        <v>19</v>
      </c>
      <c r="AN1077" s="162" t="s">
        <v>19</v>
      </c>
      <c r="AO1077" s="154">
        <v>9.26</v>
      </c>
      <c r="AP1077" s="162" t="s">
        <v>19</v>
      </c>
      <c r="AQ1077" s="162" t="s">
        <v>19</v>
      </c>
      <c r="AR1077" s="162" t="s">
        <v>19</v>
      </c>
      <c r="AS1077" s="162" t="s">
        <v>19</v>
      </c>
      <c r="AT1077" s="162" t="s">
        <v>19</v>
      </c>
      <c r="AU1077" s="162" t="s">
        <v>19</v>
      </c>
      <c r="AV1077" s="162" t="s">
        <v>19</v>
      </c>
      <c r="AW1077" s="162" t="s">
        <v>19</v>
      </c>
      <c r="AX1077" s="154">
        <v>3.57</v>
      </c>
      <c r="AY1077" s="162" t="s">
        <v>19</v>
      </c>
      <c r="AZ1077" s="162" t="s">
        <v>19</v>
      </c>
      <c r="BA1077" s="162" t="s">
        <v>19</v>
      </c>
      <c r="BB1077" s="162" t="s">
        <v>19</v>
      </c>
      <c r="BC1077" s="162" t="s">
        <v>19</v>
      </c>
      <c r="BD1077" s="192"/>
      <c r="BE1077" s="192" t="s">
        <v>19</v>
      </c>
      <c r="BF1077" s="192" t="s">
        <v>19</v>
      </c>
      <c r="BG1077" s="192" t="s">
        <v>19</v>
      </c>
      <c r="BH1077" s="192" t="s">
        <v>19</v>
      </c>
      <c r="BI1077" s="192" t="s">
        <v>19</v>
      </c>
      <c r="BJ1077" s="192"/>
      <c r="BK1077" s="192" t="s">
        <v>19</v>
      </c>
      <c r="BL1077" s="192" t="s">
        <v>19</v>
      </c>
      <c r="BM1077" s="192" t="s">
        <v>19</v>
      </c>
      <c r="BN1077" s="192" t="s">
        <v>19</v>
      </c>
      <c r="BO1077" s="192" t="s">
        <v>19</v>
      </c>
      <c r="BP1077" s="194"/>
      <c r="BQ1077" s="192" t="s">
        <v>19</v>
      </c>
      <c r="BR1077" s="192" t="s">
        <v>19</v>
      </c>
      <c r="BS1077" s="192" t="s">
        <v>3276</v>
      </c>
      <c r="BT1077" s="192" t="s">
        <v>19</v>
      </c>
      <c r="BU1077" s="195" t="b">
        <v>0</v>
      </c>
      <c r="BV1077" s="195" t="b">
        <v>0</v>
      </c>
      <c r="BW1077" s="195" t="b">
        <v>0</v>
      </c>
      <c r="BX1077" s="193">
        <v>32.0</v>
      </c>
      <c r="BY1077" s="197">
        <v>0.002777777777777778</v>
      </c>
      <c r="BZ1077" s="193">
        <v>3375224.0</v>
      </c>
      <c r="CA1077" s="193">
        <v>64485.0</v>
      </c>
      <c r="CB1077" s="192" t="s">
        <v>22</v>
      </c>
      <c r="CJ1077" s="192"/>
      <c r="CK1077" s="192"/>
      <c r="CL1077" s="193">
        <v>10.7</v>
      </c>
      <c r="CM1077" s="192"/>
      <c r="CN1077" s="192"/>
      <c r="CO1077" s="192"/>
      <c r="CP1077" s="192"/>
      <c r="CQ1077" s="192"/>
      <c r="CR1077" s="192"/>
      <c r="CS1077" s="192"/>
      <c r="CT1077" s="192" t="s">
        <v>4637</v>
      </c>
    </row>
    <row r="1078">
      <c r="A1078" s="7" t="s">
        <v>4897</v>
      </c>
      <c r="B1078" s="132" t="b">
        <v>1</v>
      </c>
      <c r="D1078" s="162" t="s">
        <v>4898</v>
      </c>
      <c r="E1078" s="67" t="s">
        <v>350</v>
      </c>
      <c r="F1078" s="162" t="s">
        <v>4398</v>
      </c>
      <c r="G1078" s="162" t="s">
        <v>4899</v>
      </c>
      <c r="H1078" s="162" t="s">
        <v>4900</v>
      </c>
      <c r="I1078" s="7"/>
      <c r="J1078" s="7"/>
      <c r="K1078" s="7" t="s">
        <v>19</v>
      </c>
      <c r="L1078" s="7" t="s">
        <v>19</v>
      </c>
      <c r="M1078" s="7" t="s">
        <v>799</v>
      </c>
      <c r="N1078" s="7" t="str">
        <f t="shared" si="5"/>
        <v>FALSE</v>
      </c>
      <c r="O1078" s="162" t="s">
        <v>488</v>
      </c>
      <c r="P1078" s="162" t="s">
        <v>3269</v>
      </c>
      <c r="Q1078" s="162" t="s">
        <v>1823</v>
      </c>
      <c r="R1078" s="162" t="s">
        <v>559</v>
      </c>
      <c r="S1078" s="162" t="s">
        <v>1588</v>
      </c>
      <c r="T1078" s="198">
        <v>41.83387126</v>
      </c>
      <c r="U1078" s="199">
        <v>-83.35776843</v>
      </c>
      <c r="V1078" s="191" t="s">
        <v>4901</v>
      </c>
      <c r="W1078" s="192" t="s">
        <v>19</v>
      </c>
      <c r="X1078" s="192" t="s">
        <v>805</v>
      </c>
      <c r="Y1078" s="192" t="s">
        <v>19</v>
      </c>
      <c r="Z1078" s="192" t="s">
        <v>879</v>
      </c>
      <c r="AA1078" s="192" t="s">
        <v>880</v>
      </c>
      <c r="AB1078" s="193">
        <v>1.92</v>
      </c>
      <c r="AC1078" s="192" t="s">
        <v>16</v>
      </c>
      <c r="AD1078" s="193"/>
      <c r="AE1078" s="193">
        <v>5.0</v>
      </c>
      <c r="AF1078" s="193">
        <v>0.22</v>
      </c>
      <c r="AG1078" s="192" t="s">
        <v>19</v>
      </c>
      <c r="AH1078" s="193">
        <v>25.27</v>
      </c>
      <c r="AI1078" s="192" t="s">
        <v>19</v>
      </c>
      <c r="AJ1078" s="192" t="s">
        <v>19</v>
      </c>
      <c r="AK1078" s="192"/>
      <c r="AL1078" s="192" t="s">
        <v>19</v>
      </c>
      <c r="AM1078" s="162" t="s">
        <v>19</v>
      </c>
      <c r="AN1078" s="162" t="s">
        <v>19</v>
      </c>
      <c r="AO1078" s="154">
        <v>7.94</v>
      </c>
      <c r="AP1078" s="162" t="s">
        <v>19</v>
      </c>
      <c r="AQ1078" s="162" t="s">
        <v>19</v>
      </c>
      <c r="AR1078" s="162" t="s">
        <v>19</v>
      </c>
      <c r="AS1078" s="162" t="s">
        <v>19</v>
      </c>
      <c r="AT1078" s="162" t="s">
        <v>19</v>
      </c>
      <c r="AU1078" s="162" t="s">
        <v>19</v>
      </c>
      <c r="AV1078" s="162" t="s">
        <v>19</v>
      </c>
      <c r="AW1078" s="162" t="s">
        <v>19</v>
      </c>
      <c r="AX1078" s="154">
        <v>3.2</v>
      </c>
      <c r="AY1078" s="162" t="s">
        <v>19</v>
      </c>
      <c r="AZ1078" s="162" t="s">
        <v>19</v>
      </c>
      <c r="BA1078" s="162" t="s">
        <v>19</v>
      </c>
      <c r="BB1078" s="162" t="s">
        <v>19</v>
      </c>
      <c r="BC1078" s="162" t="s">
        <v>19</v>
      </c>
      <c r="BD1078" s="192"/>
      <c r="BE1078" s="192" t="s">
        <v>19</v>
      </c>
      <c r="BF1078" s="192" t="s">
        <v>19</v>
      </c>
      <c r="BG1078" s="192" t="s">
        <v>19</v>
      </c>
      <c r="BH1078" s="192" t="s">
        <v>19</v>
      </c>
      <c r="BI1078" s="192" t="s">
        <v>19</v>
      </c>
      <c r="BJ1078" s="192"/>
      <c r="BK1078" s="192" t="s">
        <v>19</v>
      </c>
      <c r="BL1078" s="192" t="s">
        <v>19</v>
      </c>
      <c r="BM1078" s="192" t="s">
        <v>19</v>
      </c>
      <c r="BN1078" s="192" t="s">
        <v>19</v>
      </c>
      <c r="BO1078" s="192" t="s">
        <v>19</v>
      </c>
      <c r="BP1078" s="194"/>
      <c r="BQ1078" s="192" t="s">
        <v>19</v>
      </c>
      <c r="BR1078" s="192" t="s">
        <v>19</v>
      </c>
      <c r="BS1078" s="192" t="s">
        <v>3276</v>
      </c>
      <c r="BT1078" s="192" t="s">
        <v>19</v>
      </c>
      <c r="BU1078" s="195" t="b">
        <v>0</v>
      </c>
      <c r="BV1078" s="195" t="b">
        <v>0</v>
      </c>
      <c r="BW1078" s="195" t="b">
        <v>0</v>
      </c>
      <c r="BX1078" s="193">
        <v>61.0</v>
      </c>
      <c r="BY1078" s="197">
        <v>0.0020833333333333333</v>
      </c>
      <c r="BZ1078" s="192" t="s">
        <v>19</v>
      </c>
      <c r="CA1078" s="192" t="s">
        <v>19</v>
      </c>
      <c r="CB1078" s="192" t="s">
        <v>19</v>
      </c>
      <c r="CJ1078" s="192"/>
      <c r="CK1078" s="192"/>
      <c r="CL1078" s="193">
        <v>29.29</v>
      </c>
      <c r="CM1078" s="192"/>
      <c r="CN1078" s="192"/>
      <c r="CO1078" s="192"/>
      <c r="CP1078" s="192"/>
      <c r="CQ1078" s="192"/>
      <c r="CR1078" s="192"/>
      <c r="CS1078" s="192"/>
      <c r="CT1078" s="192" t="s">
        <v>4637</v>
      </c>
    </row>
    <row r="1079">
      <c r="A1079" s="7" t="s">
        <v>4902</v>
      </c>
      <c r="B1079" s="132" t="b">
        <v>1</v>
      </c>
      <c r="D1079" s="162" t="s">
        <v>4903</v>
      </c>
      <c r="E1079" s="67" t="s">
        <v>350</v>
      </c>
      <c r="F1079" s="162" t="s">
        <v>4398</v>
      </c>
      <c r="G1079" s="162" t="s">
        <v>4904</v>
      </c>
      <c r="H1079" s="162" t="s">
        <v>4905</v>
      </c>
      <c r="I1079" s="7"/>
      <c r="J1079" s="7"/>
      <c r="K1079" s="7" t="s">
        <v>19</v>
      </c>
      <c r="L1079" s="7" t="s">
        <v>19</v>
      </c>
      <c r="M1079" s="7" t="s">
        <v>799</v>
      </c>
      <c r="N1079" s="7" t="str">
        <f t="shared" si="5"/>
        <v>FALSE</v>
      </c>
      <c r="O1079" s="162" t="s">
        <v>488</v>
      </c>
      <c r="P1079" s="162" t="s">
        <v>3269</v>
      </c>
      <c r="Q1079" s="162" t="s">
        <v>1823</v>
      </c>
      <c r="R1079" s="162" t="s">
        <v>559</v>
      </c>
      <c r="S1079" s="162" t="s">
        <v>1588</v>
      </c>
      <c r="T1079" s="198">
        <v>41.83387126</v>
      </c>
      <c r="U1079" s="199">
        <v>-83.35776843</v>
      </c>
      <c r="V1079" s="191" t="s">
        <v>4901</v>
      </c>
      <c r="W1079" s="192" t="s">
        <v>19</v>
      </c>
      <c r="X1079" s="192" t="s">
        <v>805</v>
      </c>
      <c r="Y1079" s="192" t="s">
        <v>19</v>
      </c>
      <c r="Z1079" s="192" t="s">
        <v>879</v>
      </c>
      <c r="AA1079" s="192" t="s">
        <v>880</v>
      </c>
      <c r="AB1079" s="193">
        <v>1.92</v>
      </c>
      <c r="AC1079" s="192" t="s">
        <v>16</v>
      </c>
      <c r="AD1079" s="193"/>
      <c r="AE1079" s="192" t="s">
        <v>16</v>
      </c>
      <c r="AF1079" s="193">
        <v>5.0</v>
      </c>
      <c r="AG1079" s="192" t="s">
        <v>19</v>
      </c>
      <c r="AH1079" s="193">
        <v>25.27</v>
      </c>
      <c r="AI1079" s="192" t="s">
        <v>19</v>
      </c>
      <c r="AJ1079" s="192" t="s">
        <v>19</v>
      </c>
      <c r="AK1079" s="192"/>
      <c r="AL1079" s="192" t="s">
        <v>19</v>
      </c>
      <c r="AM1079" s="162" t="s">
        <v>19</v>
      </c>
      <c r="AN1079" s="162" t="s">
        <v>19</v>
      </c>
      <c r="AO1079" s="154">
        <v>7.94</v>
      </c>
      <c r="AP1079" s="162" t="s">
        <v>19</v>
      </c>
      <c r="AQ1079" s="162" t="s">
        <v>19</v>
      </c>
      <c r="AR1079" s="162" t="s">
        <v>19</v>
      </c>
      <c r="AS1079" s="162" t="s">
        <v>19</v>
      </c>
      <c r="AT1079" s="162" t="s">
        <v>19</v>
      </c>
      <c r="AU1079" s="162" t="s">
        <v>19</v>
      </c>
      <c r="AV1079" s="162" t="s">
        <v>19</v>
      </c>
      <c r="AW1079" s="162" t="s">
        <v>19</v>
      </c>
      <c r="AX1079" s="154">
        <v>3.2</v>
      </c>
      <c r="AY1079" s="162" t="s">
        <v>19</v>
      </c>
      <c r="AZ1079" s="162" t="s">
        <v>19</v>
      </c>
      <c r="BA1079" s="162" t="s">
        <v>19</v>
      </c>
      <c r="BB1079" s="162" t="s">
        <v>19</v>
      </c>
      <c r="BC1079" s="162" t="s">
        <v>19</v>
      </c>
      <c r="BD1079" s="192"/>
      <c r="BE1079" s="192" t="s">
        <v>19</v>
      </c>
      <c r="BF1079" s="192" t="s">
        <v>19</v>
      </c>
      <c r="BG1079" s="192" t="s">
        <v>19</v>
      </c>
      <c r="BH1079" s="192" t="s">
        <v>19</v>
      </c>
      <c r="BI1079" s="192" t="s">
        <v>19</v>
      </c>
      <c r="BJ1079" s="192"/>
      <c r="BK1079" s="192" t="s">
        <v>19</v>
      </c>
      <c r="BL1079" s="192" t="s">
        <v>19</v>
      </c>
      <c r="BM1079" s="192" t="s">
        <v>19</v>
      </c>
      <c r="BN1079" s="192" t="s">
        <v>19</v>
      </c>
      <c r="BO1079" s="192" t="s">
        <v>19</v>
      </c>
      <c r="BP1079" s="194"/>
      <c r="BQ1079" s="192" t="s">
        <v>19</v>
      </c>
      <c r="BR1079" s="192" t="s">
        <v>19</v>
      </c>
      <c r="BS1079" s="192" t="s">
        <v>3276</v>
      </c>
      <c r="BT1079" s="192" t="s">
        <v>19</v>
      </c>
      <c r="BU1079" s="195" t="b">
        <v>0</v>
      </c>
      <c r="BV1079" s="195" t="b">
        <v>0</v>
      </c>
      <c r="BW1079" s="195" t="b">
        <v>0</v>
      </c>
      <c r="BX1079" s="193">
        <v>61.0</v>
      </c>
      <c r="BY1079" s="197">
        <v>0.0020833333333333333</v>
      </c>
      <c r="BZ1079" s="193">
        <v>1392762.0</v>
      </c>
      <c r="CA1079" s="193">
        <v>23175.0</v>
      </c>
      <c r="CB1079" s="192" t="s">
        <v>22</v>
      </c>
      <c r="CJ1079" s="192"/>
      <c r="CK1079" s="192"/>
      <c r="CL1079" s="193">
        <v>29.29</v>
      </c>
      <c r="CM1079" s="192"/>
      <c r="CN1079" s="192"/>
      <c r="CO1079" s="192"/>
      <c r="CP1079" s="192"/>
      <c r="CQ1079" s="192"/>
      <c r="CR1079" s="192"/>
      <c r="CS1079" s="192"/>
      <c r="CT1079" s="192" t="s">
        <v>4637</v>
      </c>
    </row>
    <row r="1080">
      <c r="A1080" s="7" t="s">
        <v>4906</v>
      </c>
      <c r="B1080" s="132" t="b">
        <v>1</v>
      </c>
      <c r="D1080" s="162" t="s">
        <v>4907</v>
      </c>
      <c r="E1080" s="67" t="s">
        <v>350</v>
      </c>
      <c r="F1080" s="162" t="s">
        <v>4398</v>
      </c>
      <c r="G1080" s="162" t="s">
        <v>4908</v>
      </c>
      <c r="H1080" s="162" t="s">
        <v>4909</v>
      </c>
      <c r="I1080" s="7"/>
      <c r="J1080" s="7"/>
      <c r="K1080" s="7" t="s">
        <v>19</v>
      </c>
      <c r="L1080" s="7" t="s">
        <v>19</v>
      </c>
      <c r="M1080" s="7" t="s">
        <v>799</v>
      </c>
      <c r="N1080" s="7" t="str">
        <f t="shared" si="5"/>
        <v>FALSE</v>
      </c>
      <c r="O1080" s="162" t="s">
        <v>488</v>
      </c>
      <c r="P1080" s="162" t="s">
        <v>3269</v>
      </c>
      <c r="Q1080" s="162" t="s">
        <v>1823</v>
      </c>
      <c r="R1080" s="162" t="s">
        <v>559</v>
      </c>
      <c r="S1080" s="162" t="s">
        <v>1588</v>
      </c>
      <c r="T1080" s="198">
        <v>41.83430889</v>
      </c>
      <c r="U1080" s="199">
        <v>-83.27824874</v>
      </c>
      <c r="V1080" s="191" t="s">
        <v>4910</v>
      </c>
      <c r="W1080" s="192" t="s">
        <v>19</v>
      </c>
      <c r="X1080" s="192" t="s">
        <v>805</v>
      </c>
      <c r="Y1080" s="192" t="s">
        <v>19</v>
      </c>
      <c r="Z1080" s="192" t="s">
        <v>879</v>
      </c>
      <c r="AA1080" s="192" t="s">
        <v>880</v>
      </c>
      <c r="AB1080" s="193">
        <v>2.92</v>
      </c>
      <c r="AC1080" s="192" t="s">
        <v>16</v>
      </c>
      <c r="AD1080" s="193"/>
      <c r="AE1080" s="193">
        <v>5.0</v>
      </c>
      <c r="AF1080" s="193">
        <v>0.22</v>
      </c>
      <c r="AG1080" s="192" t="s">
        <v>19</v>
      </c>
      <c r="AH1080" s="193">
        <v>24.75</v>
      </c>
      <c r="AI1080" s="192" t="s">
        <v>19</v>
      </c>
      <c r="AJ1080" s="192" t="s">
        <v>19</v>
      </c>
      <c r="AK1080" s="192"/>
      <c r="AL1080" s="192" t="s">
        <v>19</v>
      </c>
      <c r="AM1080" s="162" t="s">
        <v>19</v>
      </c>
      <c r="AN1080" s="162" t="s">
        <v>19</v>
      </c>
      <c r="AO1080" s="154">
        <v>7.01</v>
      </c>
      <c r="AP1080" s="162" t="s">
        <v>19</v>
      </c>
      <c r="AQ1080" s="162" t="s">
        <v>19</v>
      </c>
      <c r="AR1080" s="162" t="s">
        <v>19</v>
      </c>
      <c r="AS1080" s="162" t="s">
        <v>19</v>
      </c>
      <c r="AT1080" s="162" t="s">
        <v>19</v>
      </c>
      <c r="AU1080" s="162" t="s">
        <v>19</v>
      </c>
      <c r="AV1080" s="162" t="s">
        <v>19</v>
      </c>
      <c r="AW1080" s="162" t="s">
        <v>19</v>
      </c>
      <c r="AX1080" s="154">
        <v>2.39</v>
      </c>
      <c r="AY1080" s="162" t="s">
        <v>19</v>
      </c>
      <c r="AZ1080" s="162" t="s">
        <v>19</v>
      </c>
      <c r="BA1080" s="162" t="s">
        <v>19</v>
      </c>
      <c r="BB1080" s="162" t="s">
        <v>19</v>
      </c>
      <c r="BC1080" s="162" t="s">
        <v>19</v>
      </c>
      <c r="BD1080" s="192"/>
      <c r="BE1080" s="192" t="s">
        <v>19</v>
      </c>
      <c r="BF1080" s="192" t="s">
        <v>19</v>
      </c>
      <c r="BG1080" s="192" t="s">
        <v>19</v>
      </c>
      <c r="BH1080" s="192" t="s">
        <v>19</v>
      </c>
      <c r="BI1080" s="192" t="s">
        <v>19</v>
      </c>
      <c r="BJ1080" s="192"/>
      <c r="BK1080" s="192" t="s">
        <v>19</v>
      </c>
      <c r="BL1080" s="192" t="s">
        <v>19</v>
      </c>
      <c r="BM1080" s="192" t="s">
        <v>19</v>
      </c>
      <c r="BN1080" s="192" t="s">
        <v>19</v>
      </c>
      <c r="BO1080" s="192" t="s">
        <v>19</v>
      </c>
      <c r="BP1080" s="194"/>
      <c r="BQ1080" s="192" t="s">
        <v>19</v>
      </c>
      <c r="BR1080" s="192" t="s">
        <v>19</v>
      </c>
      <c r="BS1080" s="192" t="s">
        <v>3276</v>
      </c>
      <c r="BT1080" s="192" t="s">
        <v>19</v>
      </c>
      <c r="BU1080" s="195" t="b">
        <v>0</v>
      </c>
      <c r="BV1080" s="195" t="b">
        <v>0</v>
      </c>
      <c r="BW1080" s="195" t="b">
        <v>0</v>
      </c>
      <c r="BX1080" s="193">
        <v>99.0</v>
      </c>
      <c r="BY1080" s="197">
        <v>0.003472222222222222</v>
      </c>
      <c r="BZ1080" s="192" t="s">
        <v>19</v>
      </c>
      <c r="CA1080" s="192" t="s">
        <v>19</v>
      </c>
      <c r="CB1080" s="192" t="s">
        <v>19</v>
      </c>
      <c r="CJ1080" s="192"/>
      <c r="CK1080" s="192"/>
      <c r="CL1080" s="193">
        <v>4.38</v>
      </c>
      <c r="CM1080" s="192"/>
      <c r="CN1080" s="192"/>
      <c r="CO1080" s="192"/>
      <c r="CP1080" s="192"/>
      <c r="CQ1080" s="192"/>
      <c r="CR1080" s="192"/>
      <c r="CS1080" s="192"/>
      <c r="CT1080" s="192" t="s">
        <v>4637</v>
      </c>
    </row>
    <row r="1081">
      <c r="A1081" s="7" t="s">
        <v>4911</v>
      </c>
      <c r="B1081" s="132" t="b">
        <v>1</v>
      </c>
      <c r="D1081" s="162" t="s">
        <v>4912</v>
      </c>
      <c r="E1081" s="67" t="s">
        <v>350</v>
      </c>
      <c r="F1081" s="162" t="s">
        <v>4398</v>
      </c>
      <c r="G1081" s="162" t="s">
        <v>4913</v>
      </c>
      <c r="H1081" s="162" t="s">
        <v>4914</v>
      </c>
      <c r="I1081" s="7"/>
      <c r="J1081" s="7"/>
      <c r="K1081" s="7" t="s">
        <v>19</v>
      </c>
      <c r="L1081" s="7" t="s">
        <v>19</v>
      </c>
      <c r="M1081" s="7" t="s">
        <v>799</v>
      </c>
      <c r="N1081" s="7" t="str">
        <f t="shared" si="5"/>
        <v>FALSE</v>
      </c>
      <c r="O1081" s="162" t="s">
        <v>488</v>
      </c>
      <c r="P1081" s="162" t="s">
        <v>3269</v>
      </c>
      <c r="Q1081" s="162" t="s">
        <v>1823</v>
      </c>
      <c r="R1081" s="162" t="s">
        <v>559</v>
      </c>
      <c r="S1081" s="162" t="s">
        <v>1588</v>
      </c>
      <c r="T1081" s="198">
        <v>41.83430889</v>
      </c>
      <c r="U1081" s="199">
        <v>-83.27824874</v>
      </c>
      <c r="V1081" s="191" t="s">
        <v>4910</v>
      </c>
      <c r="W1081" s="192" t="s">
        <v>19</v>
      </c>
      <c r="X1081" s="192" t="s">
        <v>805</v>
      </c>
      <c r="Y1081" s="192" t="s">
        <v>19</v>
      </c>
      <c r="Z1081" s="192" t="s">
        <v>879</v>
      </c>
      <c r="AA1081" s="192" t="s">
        <v>880</v>
      </c>
      <c r="AB1081" s="193">
        <v>2.92</v>
      </c>
      <c r="AC1081" s="192" t="s">
        <v>16</v>
      </c>
      <c r="AD1081" s="193"/>
      <c r="AE1081" s="192" t="s">
        <v>16</v>
      </c>
      <c r="AF1081" s="193">
        <v>5.0</v>
      </c>
      <c r="AG1081" s="192" t="s">
        <v>19</v>
      </c>
      <c r="AH1081" s="193">
        <v>24.75</v>
      </c>
      <c r="AI1081" s="192" t="s">
        <v>19</v>
      </c>
      <c r="AJ1081" s="192" t="s">
        <v>19</v>
      </c>
      <c r="AK1081" s="192"/>
      <c r="AL1081" s="192" t="s">
        <v>19</v>
      </c>
      <c r="AM1081" s="162" t="s">
        <v>19</v>
      </c>
      <c r="AN1081" s="162" t="s">
        <v>19</v>
      </c>
      <c r="AO1081" s="154">
        <v>7.01</v>
      </c>
      <c r="AP1081" s="162" t="s">
        <v>19</v>
      </c>
      <c r="AQ1081" s="162" t="s">
        <v>19</v>
      </c>
      <c r="AR1081" s="162" t="s">
        <v>19</v>
      </c>
      <c r="AS1081" s="162" t="s">
        <v>19</v>
      </c>
      <c r="AT1081" s="162" t="s">
        <v>19</v>
      </c>
      <c r="AU1081" s="162" t="s">
        <v>19</v>
      </c>
      <c r="AV1081" s="162" t="s">
        <v>19</v>
      </c>
      <c r="AW1081" s="162" t="s">
        <v>19</v>
      </c>
      <c r="AX1081" s="154">
        <v>2.39</v>
      </c>
      <c r="AY1081" s="162" t="s">
        <v>19</v>
      </c>
      <c r="AZ1081" s="162" t="s">
        <v>19</v>
      </c>
      <c r="BA1081" s="162" t="s">
        <v>19</v>
      </c>
      <c r="BB1081" s="162" t="s">
        <v>19</v>
      </c>
      <c r="BC1081" s="162" t="s">
        <v>19</v>
      </c>
      <c r="BD1081" s="192"/>
      <c r="BE1081" s="192" t="s">
        <v>19</v>
      </c>
      <c r="BF1081" s="192" t="s">
        <v>19</v>
      </c>
      <c r="BG1081" s="192" t="s">
        <v>19</v>
      </c>
      <c r="BH1081" s="192" t="s">
        <v>19</v>
      </c>
      <c r="BI1081" s="192" t="s">
        <v>19</v>
      </c>
      <c r="BJ1081" s="192"/>
      <c r="BK1081" s="192" t="s">
        <v>19</v>
      </c>
      <c r="BL1081" s="192" t="s">
        <v>19</v>
      </c>
      <c r="BM1081" s="192" t="s">
        <v>19</v>
      </c>
      <c r="BN1081" s="192" t="s">
        <v>19</v>
      </c>
      <c r="BO1081" s="192" t="s">
        <v>19</v>
      </c>
      <c r="BP1081" s="194"/>
      <c r="BQ1081" s="192" t="s">
        <v>19</v>
      </c>
      <c r="BR1081" s="192" t="s">
        <v>19</v>
      </c>
      <c r="BS1081" s="192" t="s">
        <v>3276</v>
      </c>
      <c r="BT1081" s="192" t="s">
        <v>19</v>
      </c>
      <c r="BU1081" s="195" t="b">
        <v>0</v>
      </c>
      <c r="BV1081" s="195" t="b">
        <v>0</v>
      </c>
      <c r="BW1081" s="195" t="b">
        <v>0</v>
      </c>
      <c r="BX1081" s="193">
        <v>99.0</v>
      </c>
      <c r="BY1081" s="197">
        <v>0.003472222222222222</v>
      </c>
      <c r="BZ1081" s="193">
        <v>606209.0</v>
      </c>
      <c r="CA1081" s="193">
        <v>11297.0</v>
      </c>
      <c r="CB1081" s="192" t="s">
        <v>22</v>
      </c>
      <c r="CJ1081" s="192"/>
      <c r="CK1081" s="192"/>
      <c r="CL1081" s="193">
        <v>4.38</v>
      </c>
      <c r="CM1081" s="192"/>
      <c r="CN1081" s="192"/>
      <c r="CO1081" s="192"/>
      <c r="CP1081" s="192"/>
      <c r="CQ1081" s="192"/>
      <c r="CR1081" s="192"/>
      <c r="CS1081" s="192"/>
      <c r="CT1081" s="192" t="s">
        <v>4637</v>
      </c>
    </row>
    <row r="1082">
      <c r="A1082" s="7" t="s">
        <v>4915</v>
      </c>
      <c r="B1082" s="132" t="b">
        <v>1</v>
      </c>
      <c r="D1082" s="162" t="s">
        <v>4916</v>
      </c>
      <c r="E1082" s="67" t="s">
        <v>350</v>
      </c>
      <c r="F1082" s="162" t="s">
        <v>4398</v>
      </c>
      <c r="G1082" s="162" t="s">
        <v>4917</v>
      </c>
      <c r="H1082" s="162" t="s">
        <v>4918</v>
      </c>
      <c r="I1082" s="7"/>
      <c r="J1082" s="7"/>
      <c r="K1082" s="7" t="s">
        <v>19</v>
      </c>
      <c r="L1082" s="7" t="s">
        <v>19</v>
      </c>
      <c r="M1082" s="7" t="s">
        <v>799</v>
      </c>
      <c r="N1082" s="7" t="str">
        <f t="shared" si="5"/>
        <v>FALSE</v>
      </c>
      <c r="O1082" s="162" t="s">
        <v>488</v>
      </c>
      <c r="P1082" s="162" t="s">
        <v>3269</v>
      </c>
      <c r="Q1082" s="162" t="s">
        <v>1823</v>
      </c>
      <c r="R1082" s="162" t="s">
        <v>559</v>
      </c>
      <c r="S1082" s="162" t="s">
        <v>1588</v>
      </c>
      <c r="T1082" s="198">
        <v>41.74057002</v>
      </c>
      <c r="U1082" s="199">
        <v>-83.30542931</v>
      </c>
      <c r="V1082" s="191" t="s">
        <v>4619</v>
      </c>
      <c r="W1082" s="192" t="s">
        <v>19</v>
      </c>
      <c r="X1082" s="192" t="s">
        <v>805</v>
      </c>
      <c r="Y1082" s="192" t="s">
        <v>19</v>
      </c>
      <c r="Z1082" s="192" t="s">
        <v>879</v>
      </c>
      <c r="AA1082" s="192" t="s">
        <v>880</v>
      </c>
      <c r="AB1082" s="193">
        <v>0.16</v>
      </c>
      <c r="AC1082" s="192" t="s">
        <v>16</v>
      </c>
      <c r="AD1082" s="193"/>
      <c r="AE1082" s="193">
        <v>5.0</v>
      </c>
      <c r="AF1082" s="193">
        <v>0.22</v>
      </c>
      <c r="AG1082" s="192" t="s">
        <v>19</v>
      </c>
      <c r="AH1082" s="193">
        <v>24.57</v>
      </c>
      <c r="AI1082" s="192" t="s">
        <v>19</v>
      </c>
      <c r="AJ1082" s="192" t="s">
        <v>19</v>
      </c>
      <c r="AK1082" s="192"/>
      <c r="AL1082" s="192" t="s">
        <v>19</v>
      </c>
      <c r="AM1082" s="162" t="s">
        <v>19</v>
      </c>
      <c r="AN1082" s="162" t="s">
        <v>19</v>
      </c>
      <c r="AO1082" s="154">
        <v>7.43</v>
      </c>
      <c r="AP1082" s="162" t="s">
        <v>19</v>
      </c>
      <c r="AQ1082" s="162" t="s">
        <v>19</v>
      </c>
      <c r="AR1082" s="162" t="s">
        <v>19</v>
      </c>
      <c r="AS1082" s="162" t="s">
        <v>19</v>
      </c>
      <c r="AT1082" s="162" t="s">
        <v>19</v>
      </c>
      <c r="AU1082" s="162" t="s">
        <v>19</v>
      </c>
      <c r="AV1082" s="162" t="s">
        <v>19</v>
      </c>
      <c r="AW1082" s="162" t="s">
        <v>19</v>
      </c>
      <c r="AX1082" s="154">
        <v>2.66</v>
      </c>
      <c r="AY1082" s="162" t="s">
        <v>19</v>
      </c>
      <c r="AZ1082" s="162" t="s">
        <v>19</v>
      </c>
      <c r="BA1082" s="162" t="s">
        <v>19</v>
      </c>
      <c r="BB1082" s="162" t="s">
        <v>19</v>
      </c>
      <c r="BC1082" s="162" t="s">
        <v>19</v>
      </c>
      <c r="BD1082" s="192"/>
      <c r="BE1082" s="192" t="s">
        <v>19</v>
      </c>
      <c r="BF1082" s="192" t="s">
        <v>19</v>
      </c>
      <c r="BG1082" s="192" t="s">
        <v>19</v>
      </c>
      <c r="BH1082" s="192" t="s">
        <v>19</v>
      </c>
      <c r="BI1082" s="192" t="s">
        <v>19</v>
      </c>
      <c r="BJ1082" s="192"/>
      <c r="BK1082" s="192" t="s">
        <v>19</v>
      </c>
      <c r="BL1082" s="192" t="s">
        <v>19</v>
      </c>
      <c r="BM1082" s="192" t="s">
        <v>19</v>
      </c>
      <c r="BN1082" s="192" t="s">
        <v>19</v>
      </c>
      <c r="BO1082" s="192" t="s">
        <v>19</v>
      </c>
      <c r="BP1082" s="194"/>
      <c r="BQ1082" s="192" t="s">
        <v>19</v>
      </c>
      <c r="BR1082" s="192" t="s">
        <v>19</v>
      </c>
      <c r="BS1082" s="192" t="s">
        <v>3276</v>
      </c>
      <c r="BT1082" s="192" t="s">
        <v>19</v>
      </c>
      <c r="BU1082" s="195" t="b">
        <v>0</v>
      </c>
      <c r="BV1082" s="195" t="b">
        <v>0</v>
      </c>
      <c r="BW1082" s="195" t="b">
        <v>0</v>
      </c>
      <c r="BX1082" s="193">
        <v>98.0</v>
      </c>
      <c r="BY1082" s="197">
        <v>0.004166666666666667</v>
      </c>
      <c r="BZ1082" s="192" t="s">
        <v>19</v>
      </c>
      <c r="CA1082" s="192" t="s">
        <v>19</v>
      </c>
      <c r="CB1082" s="192" t="s">
        <v>19</v>
      </c>
      <c r="CJ1082" s="192"/>
      <c r="CK1082" s="192"/>
      <c r="CL1082" s="193">
        <v>702.05</v>
      </c>
      <c r="CM1082" s="192"/>
      <c r="CN1082" s="192"/>
      <c r="CO1082" s="192"/>
      <c r="CP1082" s="192"/>
      <c r="CQ1082" s="192"/>
      <c r="CR1082" s="192"/>
      <c r="CS1082" s="192"/>
      <c r="CT1082" s="192" t="s">
        <v>4637</v>
      </c>
    </row>
    <row r="1083">
      <c r="A1083" s="7" t="s">
        <v>4919</v>
      </c>
      <c r="B1083" s="132" t="b">
        <v>1</v>
      </c>
      <c r="D1083" s="162" t="s">
        <v>4920</v>
      </c>
      <c r="E1083" s="67" t="s">
        <v>350</v>
      </c>
      <c r="F1083" s="162" t="s">
        <v>4398</v>
      </c>
      <c r="G1083" s="162" t="s">
        <v>4921</v>
      </c>
      <c r="H1083" s="162" t="s">
        <v>4922</v>
      </c>
      <c r="I1083" s="7"/>
      <c r="J1083" s="7"/>
      <c r="K1083" s="7" t="s">
        <v>19</v>
      </c>
      <c r="L1083" s="7" t="s">
        <v>19</v>
      </c>
      <c r="M1083" s="7" t="s">
        <v>799</v>
      </c>
      <c r="N1083" s="7" t="str">
        <f t="shared" si="5"/>
        <v>FALSE</v>
      </c>
      <c r="O1083" s="162" t="s">
        <v>488</v>
      </c>
      <c r="P1083" s="162" t="s">
        <v>3269</v>
      </c>
      <c r="Q1083" s="162" t="s">
        <v>1823</v>
      </c>
      <c r="R1083" s="162" t="s">
        <v>559</v>
      </c>
      <c r="S1083" s="162" t="s">
        <v>1588</v>
      </c>
      <c r="T1083" s="198">
        <v>41.85004718</v>
      </c>
      <c r="U1083" s="199">
        <v>-83.19432782</v>
      </c>
      <c r="V1083" s="191" t="s">
        <v>4923</v>
      </c>
      <c r="W1083" s="192" t="s">
        <v>19</v>
      </c>
      <c r="X1083" s="192" t="s">
        <v>805</v>
      </c>
      <c r="Y1083" s="192" t="s">
        <v>19</v>
      </c>
      <c r="Z1083" s="192" t="s">
        <v>879</v>
      </c>
      <c r="AA1083" s="192" t="s">
        <v>880</v>
      </c>
      <c r="AB1083" s="193">
        <v>4.43</v>
      </c>
      <c r="AC1083" s="192" t="s">
        <v>16</v>
      </c>
      <c r="AD1083" s="193"/>
      <c r="AE1083" s="193">
        <v>5.0</v>
      </c>
      <c r="AF1083" s="193">
        <v>0.22</v>
      </c>
      <c r="AG1083" s="192" t="s">
        <v>19</v>
      </c>
      <c r="AH1083" s="193">
        <v>25.16</v>
      </c>
      <c r="AI1083" s="192" t="s">
        <v>19</v>
      </c>
      <c r="AJ1083" s="192" t="s">
        <v>19</v>
      </c>
      <c r="AK1083" s="192"/>
      <c r="AL1083" s="192" t="s">
        <v>19</v>
      </c>
      <c r="AM1083" s="162" t="s">
        <v>19</v>
      </c>
      <c r="AN1083" s="162" t="s">
        <v>19</v>
      </c>
      <c r="AO1083" s="154">
        <v>8.24</v>
      </c>
      <c r="AP1083" s="162" t="s">
        <v>19</v>
      </c>
      <c r="AQ1083" s="162" t="s">
        <v>19</v>
      </c>
      <c r="AR1083" s="162" t="s">
        <v>19</v>
      </c>
      <c r="AS1083" s="162" t="s">
        <v>19</v>
      </c>
      <c r="AT1083" s="162" t="s">
        <v>19</v>
      </c>
      <c r="AU1083" s="162" t="s">
        <v>19</v>
      </c>
      <c r="AV1083" s="162" t="s">
        <v>19</v>
      </c>
      <c r="AW1083" s="162" t="s">
        <v>19</v>
      </c>
      <c r="AX1083" s="154">
        <v>2.67</v>
      </c>
      <c r="AY1083" s="162" t="s">
        <v>19</v>
      </c>
      <c r="AZ1083" s="162" t="s">
        <v>19</v>
      </c>
      <c r="BA1083" s="162" t="s">
        <v>19</v>
      </c>
      <c r="BB1083" s="162" t="s">
        <v>19</v>
      </c>
      <c r="BC1083" s="162" t="s">
        <v>19</v>
      </c>
      <c r="BD1083" s="192"/>
      <c r="BE1083" s="192" t="s">
        <v>19</v>
      </c>
      <c r="BF1083" s="192" t="s">
        <v>19</v>
      </c>
      <c r="BG1083" s="192" t="s">
        <v>19</v>
      </c>
      <c r="BH1083" s="192" t="s">
        <v>19</v>
      </c>
      <c r="BI1083" s="192" t="s">
        <v>19</v>
      </c>
      <c r="BJ1083" s="192"/>
      <c r="BK1083" s="192" t="s">
        <v>19</v>
      </c>
      <c r="BL1083" s="192" t="s">
        <v>19</v>
      </c>
      <c r="BM1083" s="192" t="s">
        <v>19</v>
      </c>
      <c r="BN1083" s="192" t="s">
        <v>19</v>
      </c>
      <c r="BO1083" s="192" t="s">
        <v>19</v>
      </c>
      <c r="BP1083" s="194"/>
      <c r="BQ1083" s="192" t="s">
        <v>19</v>
      </c>
      <c r="BR1083" s="192" t="s">
        <v>19</v>
      </c>
      <c r="BS1083" s="192" t="s">
        <v>3276</v>
      </c>
      <c r="BT1083" s="192" t="s">
        <v>19</v>
      </c>
      <c r="BU1083" s="195" t="b">
        <v>0</v>
      </c>
      <c r="BV1083" s="195" t="b">
        <v>0</v>
      </c>
      <c r="BW1083" s="195" t="b">
        <v>0</v>
      </c>
      <c r="BX1083" s="193">
        <v>222.0</v>
      </c>
      <c r="BY1083" s="197">
        <v>0.008333333333333333</v>
      </c>
      <c r="BZ1083" s="192" t="s">
        <v>19</v>
      </c>
      <c r="CA1083" s="192" t="s">
        <v>19</v>
      </c>
      <c r="CB1083" s="192" t="s">
        <v>19</v>
      </c>
      <c r="CJ1083" s="192"/>
      <c r="CK1083" s="192"/>
      <c r="CL1083" s="193">
        <v>0.02</v>
      </c>
      <c r="CM1083" s="192"/>
      <c r="CN1083" s="192"/>
      <c r="CO1083" s="192"/>
      <c r="CP1083" s="192"/>
      <c r="CQ1083" s="192"/>
      <c r="CR1083" s="192"/>
      <c r="CS1083" s="192"/>
      <c r="CT1083" s="192" t="s">
        <v>4637</v>
      </c>
    </row>
    <row r="1084">
      <c r="A1084" s="7" t="s">
        <v>4924</v>
      </c>
      <c r="B1084" s="132" t="b">
        <v>1</v>
      </c>
      <c r="D1084" s="162" t="s">
        <v>4925</v>
      </c>
      <c r="E1084" s="67" t="s">
        <v>350</v>
      </c>
      <c r="F1084" s="162" t="s">
        <v>4398</v>
      </c>
      <c r="G1084" s="162" t="s">
        <v>4926</v>
      </c>
      <c r="H1084" s="162" t="s">
        <v>4927</v>
      </c>
      <c r="I1084" s="7"/>
      <c r="J1084" s="7"/>
      <c r="K1084" s="7" t="s">
        <v>19</v>
      </c>
      <c r="L1084" s="7" t="s">
        <v>19</v>
      </c>
      <c r="M1084" s="7" t="s">
        <v>799</v>
      </c>
      <c r="N1084" s="7" t="str">
        <f t="shared" si="5"/>
        <v>FALSE</v>
      </c>
      <c r="O1084" s="162" t="s">
        <v>488</v>
      </c>
      <c r="P1084" s="162" t="s">
        <v>3269</v>
      </c>
      <c r="Q1084" s="162" t="s">
        <v>1823</v>
      </c>
      <c r="R1084" s="162" t="s">
        <v>559</v>
      </c>
      <c r="S1084" s="162" t="s">
        <v>1588</v>
      </c>
      <c r="T1084" s="198">
        <v>41.85004718</v>
      </c>
      <c r="U1084" s="199">
        <v>-83.19432782</v>
      </c>
      <c r="V1084" s="191" t="s">
        <v>4923</v>
      </c>
      <c r="W1084" s="192" t="s">
        <v>19</v>
      </c>
      <c r="X1084" s="192" t="s">
        <v>805</v>
      </c>
      <c r="Y1084" s="192" t="s">
        <v>19</v>
      </c>
      <c r="Z1084" s="192" t="s">
        <v>879</v>
      </c>
      <c r="AA1084" s="192" t="s">
        <v>880</v>
      </c>
      <c r="AB1084" s="193">
        <v>4.43</v>
      </c>
      <c r="AC1084" s="192" t="s">
        <v>16</v>
      </c>
      <c r="AD1084" s="193"/>
      <c r="AE1084" s="192" t="s">
        <v>16</v>
      </c>
      <c r="AF1084" s="193">
        <v>5.0</v>
      </c>
      <c r="AG1084" s="192" t="s">
        <v>19</v>
      </c>
      <c r="AH1084" s="193">
        <v>25.16</v>
      </c>
      <c r="AI1084" s="192" t="s">
        <v>19</v>
      </c>
      <c r="AJ1084" s="192" t="s">
        <v>19</v>
      </c>
      <c r="AK1084" s="192"/>
      <c r="AL1084" s="192" t="s">
        <v>19</v>
      </c>
      <c r="AM1084" s="162" t="s">
        <v>19</v>
      </c>
      <c r="AN1084" s="162" t="s">
        <v>19</v>
      </c>
      <c r="AO1084" s="154">
        <v>8.24</v>
      </c>
      <c r="AP1084" s="162" t="s">
        <v>19</v>
      </c>
      <c r="AQ1084" s="162" t="s">
        <v>19</v>
      </c>
      <c r="AR1084" s="162" t="s">
        <v>19</v>
      </c>
      <c r="AS1084" s="162" t="s">
        <v>19</v>
      </c>
      <c r="AT1084" s="162" t="s">
        <v>19</v>
      </c>
      <c r="AU1084" s="162" t="s">
        <v>19</v>
      </c>
      <c r="AV1084" s="162" t="s">
        <v>19</v>
      </c>
      <c r="AW1084" s="162" t="s">
        <v>19</v>
      </c>
      <c r="AX1084" s="154">
        <v>2.67</v>
      </c>
      <c r="AY1084" s="162" t="s">
        <v>19</v>
      </c>
      <c r="AZ1084" s="162" t="s">
        <v>19</v>
      </c>
      <c r="BA1084" s="162" t="s">
        <v>19</v>
      </c>
      <c r="BB1084" s="162" t="s">
        <v>19</v>
      </c>
      <c r="BC1084" s="162" t="s">
        <v>19</v>
      </c>
      <c r="BD1084" s="192"/>
      <c r="BE1084" s="192" t="s">
        <v>19</v>
      </c>
      <c r="BF1084" s="192" t="s">
        <v>19</v>
      </c>
      <c r="BG1084" s="192" t="s">
        <v>19</v>
      </c>
      <c r="BH1084" s="192" t="s">
        <v>19</v>
      </c>
      <c r="BI1084" s="192" t="s">
        <v>19</v>
      </c>
      <c r="BJ1084" s="192"/>
      <c r="BK1084" s="192" t="s">
        <v>19</v>
      </c>
      <c r="BL1084" s="192" t="s">
        <v>19</v>
      </c>
      <c r="BM1084" s="192" t="s">
        <v>19</v>
      </c>
      <c r="BN1084" s="192" t="s">
        <v>19</v>
      </c>
      <c r="BO1084" s="192" t="s">
        <v>19</v>
      </c>
      <c r="BP1084" s="194"/>
      <c r="BQ1084" s="192" t="s">
        <v>19</v>
      </c>
      <c r="BR1084" s="192" t="s">
        <v>19</v>
      </c>
      <c r="BS1084" s="192" t="s">
        <v>3276</v>
      </c>
      <c r="BT1084" s="192" t="s">
        <v>19</v>
      </c>
      <c r="BU1084" s="195" t="b">
        <v>0</v>
      </c>
      <c r="BV1084" s="195" t="b">
        <v>0</v>
      </c>
      <c r="BW1084" s="195" t="b">
        <v>0</v>
      </c>
      <c r="BX1084" s="193">
        <v>222.0</v>
      </c>
      <c r="BY1084" s="197">
        <v>0.008333333333333333</v>
      </c>
      <c r="BZ1084" s="193">
        <v>843183.0</v>
      </c>
      <c r="CA1084" s="193">
        <v>8400.0</v>
      </c>
      <c r="CB1084" s="192" t="s">
        <v>22</v>
      </c>
      <c r="CJ1084" s="192"/>
      <c r="CK1084" s="192"/>
      <c r="CL1084" s="193">
        <v>0.02</v>
      </c>
      <c r="CM1084" s="192"/>
      <c r="CN1084" s="192"/>
      <c r="CO1084" s="192"/>
      <c r="CP1084" s="192"/>
      <c r="CQ1084" s="192"/>
      <c r="CR1084" s="192"/>
      <c r="CS1084" s="192"/>
      <c r="CT1084" s="192" t="s">
        <v>4637</v>
      </c>
    </row>
    <row r="1085">
      <c r="A1085" s="7" t="s">
        <v>4928</v>
      </c>
      <c r="B1085" s="132" t="b">
        <v>1</v>
      </c>
      <c r="D1085" s="162" t="s">
        <v>4929</v>
      </c>
      <c r="E1085" s="67" t="s">
        <v>350</v>
      </c>
      <c r="F1085" s="162" t="s">
        <v>4398</v>
      </c>
      <c r="G1085" s="162" t="s">
        <v>4930</v>
      </c>
      <c r="H1085" s="162" t="s">
        <v>4931</v>
      </c>
      <c r="I1085" s="7"/>
      <c r="J1085" s="7"/>
      <c r="K1085" s="7" t="s">
        <v>19</v>
      </c>
      <c r="L1085" s="7" t="s">
        <v>19</v>
      </c>
      <c r="M1085" s="7" t="s">
        <v>799</v>
      </c>
      <c r="N1085" s="7" t="str">
        <f t="shared" si="5"/>
        <v>FALSE</v>
      </c>
      <c r="O1085" s="162" t="s">
        <v>488</v>
      </c>
      <c r="P1085" s="162" t="s">
        <v>3269</v>
      </c>
      <c r="Q1085" s="162" t="s">
        <v>1823</v>
      </c>
      <c r="R1085" s="162" t="s">
        <v>559</v>
      </c>
      <c r="S1085" s="162" t="s">
        <v>1588</v>
      </c>
      <c r="T1085" s="198">
        <v>41.79316726</v>
      </c>
      <c r="U1085" s="199">
        <v>-83.13269033</v>
      </c>
      <c r="V1085" s="191" t="s">
        <v>4932</v>
      </c>
      <c r="W1085" s="192" t="s">
        <v>19</v>
      </c>
      <c r="X1085" s="192" t="s">
        <v>805</v>
      </c>
      <c r="Y1085" s="192" t="s">
        <v>19</v>
      </c>
      <c r="Z1085" s="192" t="s">
        <v>879</v>
      </c>
      <c r="AA1085" s="192" t="s">
        <v>880</v>
      </c>
      <c r="AB1085" s="193">
        <v>2.99</v>
      </c>
      <c r="AC1085" s="192" t="s">
        <v>16</v>
      </c>
      <c r="AD1085" s="193"/>
      <c r="AE1085" s="193">
        <v>5.0</v>
      </c>
      <c r="AF1085" s="193">
        <v>0.22</v>
      </c>
      <c r="AG1085" s="192" t="s">
        <v>19</v>
      </c>
      <c r="AH1085" s="193">
        <v>25.05</v>
      </c>
      <c r="AI1085" s="192" t="s">
        <v>19</v>
      </c>
      <c r="AJ1085" s="192" t="s">
        <v>19</v>
      </c>
      <c r="AK1085" s="192"/>
      <c r="AL1085" s="192" t="s">
        <v>19</v>
      </c>
      <c r="AM1085" s="162" t="s">
        <v>19</v>
      </c>
      <c r="AN1085" s="162" t="s">
        <v>19</v>
      </c>
      <c r="AO1085" s="154">
        <v>7.5</v>
      </c>
      <c r="AP1085" s="162" t="s">
        <v>19</v>
      </c>
      <c r="AQ1085" s="162" t="s">
        <v>19</v>
      </c>
      <c r="AR1085" s="162" t="s">
        <v>19</v>
      </c>
      <c r="AS1085" s="162" t="s">
        <v>19</v>
      </c>
      <c r="AT1085" s="162" t="s">
        <v>19</v>
      </c>
      <c r="AU1085" s="162" t="s">
        <v>19</v>
      </c>
      <c r="AV1085" s="162" t="s">
        <v>19</v>
      </c>
      <c r="AW1085" s="162" t="s">
        <v>19</v>
      </c>
      <c r="AX1085" s="154">
        <v>1.78</v>
      </c>
      <c r="AY1085" s="162" t="s">
        <v>19</v>
      </c>
      <c r="AZ1085" s="162" t="s">
        <v>19</v>
      </c>
      <c r="BA1085" s="162" t="s">
        <v>19</v>
      </c>
      <c r="BB1085" s="162" t="s">
        <v>19</v>
      </c>
      <c r="BC1085" s="162" t="s">
        <v>19</v>
      </c>
      <c r="BD1085" s="192"/>
      <c r="BE1085" s="192" t="s">
        <v>19</v>
      </c>
      <c r="BF1085" s="192" t="s">
        <v>19</v>
      </c>
      <c r="BG1085" s="192" t="s">
        <v>19</v>
      </c>
      <c r="BH1085" s="192" t="s">
        <v>19</v>
      </c>
      <c r="BI1085" s="192" t="s">
        <v>19</v>
      </c>
      <c r="BJ1085" s="192"/>
      <c r="BK1085" s="192" t="s">
        <v>19</v>
      </c>
      <c r="BL1085" s="192" t="s">
        <v>19</v>
      </c>
      <c r="BM1085" s="192" t="s">
        <v>19</v>
      </c>
      <c r="BN1085" s="192" t="s">
        <v>19</v>
      </c>
      <c r="BO1085" s="192" t="s">
        <v>19</v>
      </c>
      <c r="BP1085" s="194"/>
      <c r="BQ1085" s="192" t="s">
        <v>19</v>
      </c>
      <c r="BR1085" s="192" t="s">
        <v>19</v>
      </c>
      <c r="BS1085" s="192" t="s">
        <v>3276</v>
      </c>
      <c r="BT1085" s="192" t="s">
        <v>19</v>
      </c>
      <c r="BU1085" s="195" t="b">
        <v>0</v>
      </c>
      <c r="BV1085" s="195" t="b">
        <v>0</v>
      </c>
      <c r="BW1085" s="195" t="b">
        <v>0</v>
      </c>
      <c r="BX1085" s="193">
        <v>248.0</v>
      </c>
      <c r="BY1085" s="197">
        <v>0.009027777777777777</v>
      </c>
      <c r="BZ1085" s="192" t="s">
        <v>19</v>
      </c>
      <c r="CA1085" s="192" t="s">
        <v>19</v>
      </c>
      <c r="CB1085" s="192" t="s">
        <v>19</v>
      </c>
      <c r="CJ1085" s="192"/>
      <c r="CK1085" s="192"/>
      <c r="CL1085" s="193">
        <v>75.38</v>
      </c>
      <c r="CM1085" s="192"/>
      <c r="CN1085" s="192"/>
      <c r="CO1085" s="192"/>
      <c r="CP1085" s="192"/>
      <c r="CQ1085" s="192"/>
      <c r="CR1085" s="192"/>
      <c r="CS1085" s="192"/>
      <c r="CT1085" s="192" t="s">
        <v>4637</v>
      </c>
    </row>
    <row r="1086">
      <c r="A1086" s="7" t="s">
        <v>4933</v>
      </c>
      <c r="B1086" s="132" t="b">
        <v>1</v>
      </c>
      <c r="D1086" s="162" t="s">
        <v>4934</v>
      </c>
      <c r="E1086" s="67" t="s">
        <v>350</v>
      </c>
      <c r="F1086" s="162" t="s">
        <v>4398</v>
      </c>
      <c r="G1086" s="162" t="s">
        <v>4935</v>
      </c>
      <c r="H1086" s="162" t="s">
        <v>4936</v>
      </c>
      <c r="I1086" s="7"/>
      <c r="J1086" s="7"/>
      <c r="K1086" s="7" t="s">
        <v>19</v>
      </c>
      <c r="L1086" s="7" t="s">
        <v>19</v>
      </c>
      <c r="M1086" s="7" t="s">
        <v>799</v>
      </c>
      <c r="N1086" s="7" t="str">
        <f t="shared" si="5"/>
        <v>FALSE</v>
      </c>
      <c r="O1086" s="162" t="s">
        <v>488</v>
      </c>
      <c r="P1086" s="162" t="s">
        <v>3269</v>
      </c>
      <c r="Q1086" s="162" t="s">
        <v>1823</v>
      </c>
      <c r="R1086" s="162" t="s">
        <v>559</v>
      </c>
      <c r="S1086" s="162" t="s">
        <v>1588</v>
      </c>
      <c r="T1086" s="198">
        <v>41.79316726</v>
      </c>
      <c r="U1086" s="199">
        <v>-83.13269033</v>
      </c>
      <c r="V1086" s="191" t="s">
        <v>4932</v>
      </c>
      <c r="W1086" s="192" t="s">
        <v>19</v>
      </c>
      <c r="X1086" s="192" t="s">
        <v>805</v>
      </c>
      <c r="Y1086" s="192" t="s">
        <v>19</v>
      </c>
      <c r="Z1086" s="192" t="s">
        <v>879</v>
      </c>
      <c r="AA1086" s="192" t="s">
        <v>880</v>
      </c>
      <c r="AB1086" s="193">
        <v>2.99</v>
      </c>
      <c r="AC1086" s="192" t="s">
        <v>16</v>
      </c>
      <c r="AD1086" s="193"/>
      <c r="AE1086" s="192" t="s">
        <v>16</v>
      </c>
      <c r="AF1086" s="193">
        <v>5.0</v>
      </c>
      <c r="AG1086" s="192" t="s">
        <v>19</v>
      </c>
      <c r="AH1086" s="193">
        <v>25.05</v>
      </c>
      <c r="AI1086" s="192" t="s">
        <v>19</v>
      </c>
      <c r="AJ1086" s="192" t="s">
        <v>19</v>
      </c>
      <c r="AK1086" s="192"/>
      <c r="AL1086" s="192" t="s">
        <v>19</v>
      </c>
      <c r="AM1086" s="162" t="s">
        <v>19</v>
      </c>
      <c r="AN1086" s="162" t="s">
        <v>19</v>
      </c>
      <c r="AO1086" s="154">
        <v>7.5</v>
      </c>
      <c r="AP1086" s="162" t="s">
        <v>19</v>
      </c>
      <c r="AQ1086" s="162" t="s">
        <v>19</v>
      </c>
      <c r="AR1086" s="162" t="s">
        <v>19</v>
      </c>
      <c r="AS1086" s="162" t="s">
        <v>19</v>
      </c>
      <c r="AT1086" s="162" t="s">
        <v>19</v>
      </c>
      <c r="AU1086" s="162" t="s">
        <v>19</v>
      </c>
      <c r="AV1086" s="162" t="s">
        <v>19</v>
      </c>
      <c r="AW1086" s="162" t="s">
        <v>19</v>
      </c>
      <c r="AX1086" s="154">
        <v>1.78</v>
      </c>
      <c r="AY1086" s="162" t="s">
        <v>19</v>
      </c>
      <c r="AZ1086" s="162" t="s">
        <v>19</v>
      </c>
      <c r="BA1086" s="162" t="s">
        <v>19</v>
      </c>
      <c r="BB1086" s="162" t="s">
        <v>19</v>
      </c>
      <c r="BC1086" s="162" t="s">
        <v>19</v>
      </c>
      <c r="BD1086" s="192"/>
      <c r="BE1086" s="192" t="s">
        <v>19</v>
      </c>
      <c r="BF1086" s="192" t="s">
        <v>19</v>
      </c>
      <c r="BG1086" s="192" t="s">
        <v>19</v>
      </c>
      <c r="BH1086" s="192" t="s">
        <v>19</v>
      </c>
      <c r="BI1086" s="192" t="s">
        <v>19</v>
      </c>
      <c r="BJ1086" s="192"/>
      <c r="BK1086" s="192" t="s">
        <v>19</v>
      </c>
      <c r="BL1086" s="192" t="s">
        <v>19</v>
      </c>
      <c r="BM1086" s="192" t="s">
        <v>19</v>
      </c>
      <c r="BN1086" s="192" t="s">
        <v>19</v>
      </c>
      <c r="BO1086" s="192" t="s">
        <v>19</v>
      </c>
      <c r="BP1086" s="194"/>
      <c r="BQ1086" s="192" t="s">
        <v>19</v>
      </c>
      <c r="BR1086" s="192" t="s">
        <v>19</v>
      </c>
      <c r="BS1086" s="192" t="s">
        <v>3276</v>
      </c>
      <c r="BT1086" s="192" t="s">
        <v>19</v>
      </c>
      <c r="BU1086" s="195" t="b">
        <v>0</v>
      </c>
      <c r="BV1086" s="195" t="b">
        <v>0</v>
      </c>
      <c r="BW1086" s="195" t="b">
        <v>0</v>
      </c>
      <c r="BX1086" s="193">
        <v>248.0</v>
      </c>
      <c r="BY1086" s="197">
        <v>0.009027777777777777</v>
      </c>
      <c r="BZ1086" s="193">
        <v>420864.0</v>
      </c>
      <c r="CA1086" s="193">
        <v>5411.0</v>
      </c>
      <c r="CB1086" s="192" t="s">
        <v>22</v>
      </c>
      <c r="CJ1086" s="192"/>
      <c r="CK1086" s="192"/>
      <c r="CL1086" s="193">
        <v>75.38</v>
      </c>
      <c r="CM1086" s="192"/>
      <c r="CN1086" s="192"/>
      <c r="CO1086" s="192"/>
      <c r="CP1086" s="192"/>
      <c r="CQ1086" s="192"/>
      <c r="CR1086" s="192"/>
      <c r="CS1086" s="192"/>
      <c r="CT1086" s="192" t="s">
        <v>4637</v>
      </c>
    </row>
    <row r="1087">
      <c r="A1087" s="7" t="s">
        <v>4937</v>
      </c>
      <c r="B1087" s="132" t="b">
        <v>1</v>
      </c>
      <c r="D1087" s="162" t="s">
        <v>4938</v>
      </c>
      <c r="E1087" s="67" t="s">
        <v>350</v>
      </c>
      <c r="F1087" s="162" t="s">
        <v>4398</v>
      </c>
      <c r="G1087" s="162" t="s">
        <v>4939</v>
      </c>
      <c r="H1087" s="162" t="s">
        <v>4940</v>
      </c>
      <c r="I1087" s="7"/>
      <c r="J1087" s="7"/>
      <c r="K1087" s="7" t="s">
        <v>19</v>
      </c>
      <c r="L1087" s="7" t="s">
        <v>19</v>
      </c>
      <c r="M1087" s="7" t="s">
        <v>799</v>
      </c>
      <c r="N1087" s="7" t="str">
        <f t="shared" si="5"/>
        <v>FALSE</v>
      </c>
      <c r="O1087" s="162" t="s">
        <v>488</v>
      </c>
      <c r="P1087" s="162" t="s">
        <v>3269</v>
      </c>
      <c r="Q1087" s="162" t="s">
        <v>1823</v>
      </c>
      <c r="R1087" s="162" t="s">
        <v>559</v>
      </c>
      <c r="S1087" s="162" t="s">
        <v>1588</v>
      </c>
      <c r="T1087" s="198">
        <v>41.73542874</v>
      </c>
      <c r="U1087" s="199">
        <v>-83.30516857</v>
      </c>
      <c r="V1087" s="191" t="s">
        <v>4941</v>
      </c>
      <c r="W1087" s="192" t="s">
        <v>19</v>
      </c>
      <c r="X1087" s="192" t="s">
        <v>805</v>
      </c>
      <c r="Y1087" s="192" t="s">
        <v>19</v>
      </c>
      <c r="Z1087" s="192" t="s">
        <v>879</v>
      </c>
      <c r="AA1087" s="192" t="s">
        <v>880</v>
      </c>
      <c r="AB1087" s="193">
        <v>2.93</v>
      </c>
      <c r="AC1087" s="192" t="s">
        <v>16</v>
      </c>
      <c r="AD1087" s="193"/>
      <c r="AE1087" s="193">
        <v>5.0</v>
      </c>
      <c r="AF1087" s="193">
        <v>0.22</v>
      </c>
      <c r="AG1087" s="192" t="s">
        <v>19</v>
      </c>
      <c r="AH1087" s="193">
        <v>24.64</v>
      </c>
      <c r="AI1087" s="192" t="s">
        <v>19</v>
      </c>
      <c r="AJ1087" s="192" t="s">
        <v>19</v>
      </c>
      <c r="AK1087" s="192"/>
      <c r="AL1087" s="192" t="s">
        <v>19</v>
      </c>
      <c r="AM1087" s="162" t="s">
        <v>19</v>
      </c>
      <c r="AN1087" s="162" t="s">
        <v>19</v>
      </c>
      <c r="AO1087" s="154">
        <v>7.61</v>
      </c>
      <c r="AP1087" s="162" t="s">
        <v>19</v>
      </c>
      <c r="AQ1087" s="162" t="s">
        <v>19</v>
      </c>
      <c r="AR1087" s="162" t="s">
        <v>19</v>
      </c>
      <c r="AS1087" s="162" t="s">
        <v>19</v>
      </c>
      <c r="AT1087" s="162" t="s">
        <v>19</v>
      </c>
      <c r="AU1087" s="162" t="s">
        <v>19</v>
      </c>
      <c r="AV1087" s="162" t="s">
        <v>19</v>
      </c>
      <c r="AW1087" s="162" t="s">
        <v>19</v>
      </c>
      <c r="AX1087" s="154">
        <v>2.4</v>
      </c>
      <c r="AY1087" s="162" t="s">
        <v>19</v>
      </c>
      <c r="AZ1087" s="162" t="s">
        <v>19</v>
      </c>
      <c r="BA1087" s="162" t="s">
        <v>19</v>
      </c>
      <c r="BB1087" s="162" t="s">
        <v>19</v>
      </c>
      <c r="BC1087" s="162" t="s">
        <v>19</v>
      </c>
      <c r="BD1087" s="192"/>
      <c r="BE1087" s="192" t="s">
        <v>19</v>
      </c>
      <c r="BF1087" s="192" t="s">
        <v>19</v>
      </c>
      <c r="BG1087" s="192" t="s">
        <v>19</v>
      </c>
      <c r="BH1087" s="192" t="s">
        <v>19</v>
      </c>
      <c r="BI1087" s="192" t="s">
        <v>19</v>
      </c>
      <c r="BJ1087" s="192"/>
      <c r="BK1087" s="192" t="s">
        <v>19</v>
      </c>
      <c r="BL1087" s="192" t="s">
        <v>19</v>
      </c>
      <c r="BM1087" s="192" t="s">
        <v>19</v>
      </c>
      <c r="BN1087" s="192" t="s">
        <v>19</v>
      </c>
      <c r="BO1087" s="192" t="s">
        <v>19</v>
      </c>
      <c r="BP1087" s="194"/>
      <c r="BQ1087" s="192" t="s">
        <v>19</v>
      </c>
      <c r="BR1087" s="192" t="s">
        <v>19</v>
      </c>
      <c r="BS1087" s="192" t="s">
        <v>3276</v>
      </c>
      <c r="BT1087" s="192" t="s">
        <v>19</v>
      </c>
      <c r="BU1087" s="195" t="b">
        <v>0</v>
      </c>
      <c r="BV1087" s="195" t="b">
        <v>0</v>
      </c>
      <c r="BW1087" s="195" t="b">
        <v>0</v>
      </c>
      <c r="BX1087" s="193">
        <v>70.0</v>
      </c>
      <c r="BY1087" s="197">
        <v>0.002777777777777778</v>
      </c>
      <c r="BZ1087" s="192" t="s">
        <v>19</v>
      </c>
      <c r="CA1087" s="192" t="s">
        <v>19</v>
      </c>
      <c r="CB1087" s="192" t="s">
        <v>19</v>
      </c>
      <c r="CJ1087" s="192"/>
      <c r="CK1087" s="192"/>
      <c r="CL1087" s="193">
        <v>9.76</v>
      </c>
      <c r="CM1087" s="192"/>
      <c r="CN1087" s="192"/>
      <c r="CO1087" s="192"/>
      <c r="CP1087" s="192"/>
      <c r="CQ1087" s="192"/>
      <c r="CR1087" s="192"/>
      <c r="CS1087" s="192"/>
      <c r="CT1087" s="192" t="s">
        <v>4637</v>
      </c>
    </row>
    <row r="1088">
      <c r="A1088" s="7" t="s">
        <v>4942</v>
      </c>
      <c r="B1088" s="132" t="b">
        <v>1</v>
      </c>
      <c r="D1088" s="162" t="s">
        <v>4943</v>
      </c>
      <c r="E1088" s="67" t="s">
        <v>350</v>
      </c>
      <c r="F1088" s="162" t="s">
        <v>4398</v>
      </c>
      <c r="G1088" s="162" t="s">
        <v>4944</v>
      </c>
      <c r="H1088" s="162" t="s">
        <v>4945</v>
      </c>
      <c r="I1088" s="7"/>
      <c r="J1088" s="7"/>
      <c r="K1088" s="7" t="s">
        <v>19</v>
      </c>
      <c r="L1088" s="7" t="s">
        <v>19</v>
      </c>
      <c r="M1088" s="7" t="s">
        <v>799</v>
      </c>
      <c r="N1088" s="7" t="str">
        <f t="shared" si="5"/>
        <v>FALSE</v>
      </c>
      <c r="O1088" s="162" t="s">
        <v>488</v>
      </c>
      <c r="P1088" s="162" t="s">
        <v>3269</v>
      </c>
      <c r="Q1088" s="162" t="s">
        <v>1823</v>
      </c>
      <c r="R1088" s="162" t="s">
        <v>559</v>
      </c>
      <c r="S1088" s="162" t="s">
        <v>1588</v>
      </c>
      <c r="T1088" s="198">
        <v>41.73542874</v>
      </c>
      <c r="U1088" s="199">
        <v>-83.30516857</v>
      </c>
      <c r="V1088" s="191" t="s">
        <v>4941</v>
      </c>
      <c r="W1088" s="192" t="s">
        <v>19</v>
      </c>
      <c r="X1088" s="192" t="s">
        <v>805</v>
      </c>
      <c r="Y1088" s="192" t="s">
        <v>19</v>
      </c>
      <c r="Z1088" s="192" t="s">
        <v>879</v>
      </c>
      <c r="AA1088" s="192" t="s">
        <v>880</v>
      </c>
      <c r="AB1088" s="193">
        <v>2.93</v>
      </c>
      <c r="AC1088" s="192" t="s">
        <v>16</v>
      </c>
      <c r="AD1088" s="193"/>
      <c r="AE1088" s="192" t="s">
        <v>16</v>
      </c>
      <c r="AF1088" s="193">
        <v>5.0</v>
      </c>
      <c r="AG1088" s="192" t="s">
        <v>19</v>
      </c>
      <c r="AH1088" s="193">
        <v>24.64</v>
      </c>
      <c r="AI1088" s="192" t="s">
        <v>19</v>
      </c>
      <c r="AJ1088" s="192" t="s">
        <v>19</v>
      </c>
      <c r="AK1088" s="192"/>
      <c r="AL1088" s="192" t="s">
        <v>19</v>
      </c>
      <c r="AM1088" s="162" t="s">
        <v>19</v>
      </c>
      <c r="AN1088" s="162" t="s">
        <v>19</v>
      </c>
      <c r="AO1088" s="154">
        <v>7.61</v>
      </c>
      <c r="AP1088" s="162" t="s">
        <v>19</v>
      </c>
      <c r="AQ1088" s="162" t="s">
        <v>19</v>
      </c>
      <c r="AR1088" s="162" t="s">
        <v>19</v>
      </c>
      <c r="AS1088" s="162" t="s">
        <v>19</v>
      </c>
      <c r="AT1088" s="162" t="s">
        <v>19</v>
      </c>
      <c r="AU1088" s="162" t="s">
        <v>19</v>
      </c>
      <c r="AV1088" s="162" t="s">
        <v>19</v>
      </c>
      <c r="AW1088" s="162" t="s">
        <v>19</v>
      </c>
      <c r="AX1088" s="154">
        <v>2.4</v>
      </c>
      <c r="AY1088" s="162" t="s">
        <v>19</v>
      </c>
      <c r="AZ1088" s="162" t="s">
        <v>19</v>
      </c>
      <c r="BA1088" s="162" t="s">
        <v>19</v>
      </c>
      <c r="BB1088" s="162" t="s">
        <v>19</v>
      </c>
      <c r="BC1088" s="162" t="s">
        <v>19</v>
      </c>
      <c r="BD1088" s="192"/>
      <c r="BE1088" s="192" t="s">
        <v>19</v>
      </c>
      <c r="BF1088" s="192" t="s">
        <v>19</v>
      </c>
      <c r="BG1088" s="192" t="s">
        <v>19</v>
      </c>
      <c r="BH1088" s="192" t="s">
        <v>19</v>
      </c>
      <c r="BI1088" s="192" t="s">
        <v>19</v>
      </c>
      <c r="BJ1088" s="192"/>
      <c r="BK1088" s="192" t="s">
        <v>19</v>
      </c>
      <c r="BL1088" s="192" t="s">
        <v>19</v>
      </c>
      <c r="BM1088" s="192" t="s">
        <v>19</v>
      </c>
      <c r="BN1088" s="192" t="s">
        <v>19</v>
      </c>
      <c r="BO1088" s="192" t="s">
        <v>19</v>
      </c>
      <c r="BP1088" s="194"/>
      <c r="BQ1088" s="192" t="s">
        <v>19</v>
      </c>
      <c r="BR1088" s="192" t="s">
        <v>19</v>
      </c>
      <c r="BS1088" s="192" t="s">
        <v>3276</v>
      </c>
      <c r="BT1088" s="192" t="s">
        <v>19</v>
      </c>
      <c r="BU1088" s="195" t="b">
        <v>0</v>
      </c>
      <c r="BV1088" s="195" t="b">
        <v>0</v>
      </c>
      <c r="BW1088" s="195" t="b">
        <v>0</v>
      </c>
      <c r="BX1088" s="193">
        <v>70.0</v>
      </c>
      <c r="BY1088" s="197">
        <v>0.002777777777777778</v>
      </c>
      <c r="BZ1088" s="193">
        <v>652406.0</v>
      </c>
      <c r="CA1088" s="193">
        <v>18067.0</v>
      </c>
      <c r="CB1088" s="192" t="s">
        <v>22</v>
      </c>
      <c r="CJ1088" s="192"/>
      <c r="CK1088" s="192"/>
      <c r="CL1088" s="193">
        <v>9.76</v>
      </c>
      <c r="CM1088" s="192"/>
      <c r="CN1088" s="192"/>
      <c r="CO1088" s="192"/>
      <c r="CP1088" s="192"/>
      <c r="CQ1088" s="192"/>
      <c r="CR1088" s="192"/>
      <c r="CS1088" s="192"/>
      <c r="CT1088" s="192" t="s">
        <v>4637</v>
      </c>
    </row>
    <row r="1089">
      <c r="A1089" s="7" t="s">
        <v>4946</v>
      </c>
      <c r="B1089" s="132" t="b">
        <v>1</v>
      </c>
      <c r="D1089" s="162" t="s">
        <v>4947</v>
      </c>
      <c r="E1089" s="67" t="s">
        <v>350</v>
      </c>
      <c r="F1089" s="162" t="s">
        <v>4398</v>
      </c>
      <c r="G1089" s="162" t="s">
        <v>4948</v>
      </c>
      <c r="H1089" s="162" t="s">
        <v>4949</v>
      </c>
      <c r="I1089" s="7"/>
      <c r="J1089" s="7"/>
      <c r="K1089" s="7" t="s">
        <v>19</v>
      </c>
      <c r="L1089" s="7" t="s">
        <v>19</v>
      </c>
      <c r="M1089" s="7" t="s">
        <v>799</v>
      </c>
      <c r="N1089" s="7" t="str">
        <f t="shared" si="5"/>
        <v>FALSE</v>
      </c>
      <c r="O1089" s="162" t="s">
        <v>488</v>
      </c>
      <c r="P1089" s="162" t="s">
        <v>3269</v>
      </c>
      <c r="Q1089" s="162" t="s">
        <v>1823</v>
      </c>
      <c r="R1089" s="162" t="s">
        <v>559</v>
      </c>
      <c r="S1089" s="162" t="s">
        <v>1588</v>
      </c>
      <c r="T1089" s="198">
        <v>41.73539193</v>
      </c>
      <c r="U1089" s="199">
        <v>-83.29849188</v>
      </c>
      <c r="V1089" s="191" t="s">
        <v>4950</v>
      </c>
      <c r="W1089" s="192" t="s">
        <v>19</v>
      </c>
      <c r="X1089" s="192" t="s">
        <v>805</v>
      </c>
      <c r="Y1089" s="192" t="s">
        <v>19</v>
      </c>
      <c r="Z1089" s="192" t="s">
        <v>879</v>
      </c>
      <c r="AA1089" s="192" t="s">
        <v>880</v>
      </c>
      <c r="AB1089" s="193">
        <v>2.85</v>
      </c>
      <c r="AC1089" s="192" t="s">
        <v>16</v>
      </c>
      <c r="AD1089" s="193"/>
      <c r="AE1089" s="193">
        <v>5.0</v>
      </c>
      <c r="AF1089" s="193">
        <v>0.22</v>
      </c>
      <c r="AG1089" s="192" t="s">
        <v>19</v>
      </c>
      <c r="AH1089" s="193">
        <v>24.71</v>
      </c>
      <c r="AI1089" s="192" t="s">
        <v>19</v>
      </c>
      <c r="AJ1089" s="192" t="s">
        <v>19</v>
      </c>
      <c r="AK1089" s="192"/>
      <c r="AL1089" s="192" t="s">
        <v>19</v>
      </c>
      <c r="AM1089" s="162" t="s">
        <v>19</v>
      </c>
      <c r="AN1089" s="162" t="s">
        <v>19</v>
      </c>
      <c r="AO1089" s="154">
        <v>8.07</v>
      </c>
      <c r="AP1089" s="162" t="s">
        <v>19</v>
      </c>
      <c r="AQ1089" s="162" t="s">
        <v>19</v>
      </c>
      <c r="AR1089" s="162" t="s">
        <v>19</v>
      </c>
      <c r="AS1089" s="162" t="s">
        <v>19</v>
      </c>
      <c r="AT1089" s="162" t="s">
        <v>19</v>
      </c>
      <c r="AU1089" s="162" t="s">
        <v>19</v>
      </c>
      <c r="AV1089" s="162" t="s">
        <v>19</v>
      </c>
      <c r="AW1089" s="162" t="s">
        <v>19</v>
      </c>
      <c r="AX1089" s="154">
        <v>2.44</v>
      </c>
      <c r="AY1089" s="162" t="s">
        <v>19</v>
      </c>
      <c r="AZ1089" s="162" t="s">
        <v>19</v>
      </c>
      <c r="BA1089" s="162" t="s">
        <v>19</v>
      </c>
      <c r="BB1089" s="162" t="s">
        <v>19</v>
      </c>
      <c r="BC1089" s="162" t="s">
        <v>19</v>
      </c>
      <c r="BD1089" s="192"/>
      <c r="BE1089" s="192" t="s">
        <v>19</v>
      </c>
      <c r="BF1089" s="192" t="s">
        <v>19</v>
      </c>
      <c r="BG1089" s="192" t="s">
        <v>19</v>
      </c>
      <c r="BH1089" s="192" t="s">
        <v>19</v>
      </c>
      <c r="BI1089" s="192" t="s">
        <v>19</v>
      </c>
      <c r="BJ1089" s="192"/>
      <c r="BK1089" s="192" t="s">
        <v>19</v>
      </c>
      <c r="BL1089" s="192" t="s">
        <v>19</v>
      </c>
      <c r="BM1089" s="192" t="s">
        <v>19</v>
      </c>
      <c r="BN1089" s="192" t="s">
        <v>19</v>
      </c>
      <c r="BO1089" s="192" t="s">
        <v>19</v>
      </c>
      <c r="BP1089" s="194"/>
      <c r="BQ1089" s="192" t="s">
        <v>19</v>
      </c>
      <c r="BR1089" s="192" t="s">
        <v>19</v>
      </c>
      <c r="BS1089" s="192" t="s">
        <v>3276</v>
      </c>
      <c r="BT1089" s="192" t="s">
        <v>19</v>
      </c>
      <c r="BU1089" s="195" t="b">
        <v>0</v>
      </c>
      <c r="BV1089" s="195" t="b">
        <v>0</v>
      </c>
      <c r="BW1089" s="195" t="b">
        <v>0</v>
      </c>
      <c r="BX1089" s="193">
        <v>67.0</v>
      </c>
      <c r="BY1089" s="197">
        <v>0.0020833333333333333</v>
      </c>
      <c r="BZ1089" s="192" t="s">
        <v>19</v>
      </c>
      <c r="CA1089" s="192" t="s">
        <v>19</v>
      </c>
      <c r="CB1089" s="192" t="s">
        <v>19</v>
      </c>
      <c r="CJ1089" s="192"/>
      <c r="CK1089" s="192"/>
      <c r="CL1089" s="193">
        <v>9.62</v>
      </c>
      <c r="CM1089" s="192"/>
      <c r="CN1089" s="192"/>
      <c r="CO1089" s="192"/>
      <c r="CP1089" s="192"/>
      <c r="CQ1089" s="192"/>
      <c r="CR1089" s="192"/>
      <c r="CS1089" s="192"/>
      <c r="CT1089" s="192" t="s">
        <v>4637</v>
      </c>
    </row>
    <row r="1090">
      <c r="A1090" s="7" t="s">
        <v>4951</v>
      </c>
      <c r="B1090" s="132" t="b">
        <v>1</v>
      </c>
      <c r="D1090" s="162" t="s">
        <v>4952</v>
      </c>
      <c r="E1090" s="67" t="s">
        <v>350</v>
      </c>
      <c r="F1090" s="162" t="s">
        <v>4398</v>
      </c>
      <c r="G1090" s="162" t="s">
        <v>4953</v>
      </c>
      <c r="H1090" s="162" t="s">
        <v>4954</v>
      </c>
      <c r="I1090" s="7"/>
      <c r="J1090" s="7"/>
      <c r="K1090" s="7" t="s">
        <v>19</v>
      </c>
      <c r="L1090" s="7" t="s">
        <v>19</v>
      </c>
      <c r="M1090" s="7" t="s">
        <v>799</v>
      </c>
      <c r="N1090" s="7" t="str">
        <f t="shared" si="5"/>
        <v>FALSE</v>
      </c>
      <c r="O1090" s="162" t="s">
        <v>488</v>
      </c>
      <c r="P1090" s="162" t="s">
        <v>3269</v>
      </c>
      <c r="Q1090" s="162" t="s">
        <v>1823</v>
      </c>
      <c r="R1090" s="162" t="s">
        <v>559</v>
      </c>
      <c r="S1090" s="162" t="s">
        <v>1588</v>
      </c>
      <c r="T1090" s="198">
        <v>41.73539193</v>
      </c>
      <c r="U1090" s="199">
        <v>-83.29849188</v>
      </c>
      <c r="V1090" s="191" t="s">
        <v>4950</v>
      </c>
      <c r="W1090" s="192" t="s">
        <v>19</v>
      </c>
      <c r="X1090" s="192" t="s">
        <v>805</v>
      </c>
      <c r="Y1090" s="192" t="s">
        <v>19</v>
      </c>
      <c r="Z1090" s="192" t="s">
        <v>879</v>
      </c>
      <c r="AA1090" s="192" t="s">
        <v>880</v>
      </c>
      <c r="AB1090" s="193">
        <v>2.85</v>
      </c>
      <c r="AC1090" s="192" t="s">
        <v>16</v>
      </c>
      <c r="AD1090" s="193"/>
      <c r="AE1090" s="192" t="s">
        <v>16</v>
      </c>
      <c r="AF1090" s="193">
        <v>5.0</v>
      </c>
      <c r="AG1090" s="192" t="s">
        <v>19</v>
      </c>
      <c r="AH1090" s="193">
        <v>24.71</v>
      </c>
      <c r="AI1090" s="192" t="s">
        <v>19</v>
      </c>
      <c r="AJ1090" s="192" t="s">
        <v>19</v>
      </c>
      <c r="AK1090" s="192"/>
      <c r="AL1090" s="192" t="s">
        <v>19</v>
      </c>
      <c r="AM1090" s="162" t="s">
        <v>19</v>
      </c>
      <c r="AN1090" s="162" t="s">
        <v>19</v>
      </c>
      <c r="AO1090" s="154">
        <v>8.07</v>
      </c>
      <c r="AP1090" s="162" t="s">
        <v>19</v>
      </c>
      <c r="AQ1090" s="162" t="s">
        <v>19</v>
      </c>
      <c r="AR1090" s="162" t="s">
        <v>19</v>
      </c>
      <c r="AS1090" s="162" t="s">
        <v>19</v>
      </c>
      <c r="AT1090" s="162" t="s">
        <v>19</v>
      </c>
      <c r="AU1090" s="162" t="s">
        <v>19</v>
      </c>
      <c r="AV1090" s="162" t="s">
        <v>19</v>
      </c>
      <c r="AW1090" s="162" t="s">
        <v>19</v>
      </c>
      <c r="AX1090" s="154">
        <v>2.44</v>
      </c>
      <c r="AY1090" s="162" t="s">
        <v>19</v>
      </c>
      <c r="AZ1090" s="162" t="s">
        <v>19</v>
      </c>
      <c r="BA1090" s="162" t="s">
        <v>19</v>
      </c>
      <c r="BB1090" s="162" t="s">
        <v>19</v>
      </c>
      <c r="BC1090" s="162" t="s">
        <v>19</v>
      </c>
      <c r="BD1090" s="192"/>
      <c r="BE1090" s="192" t="s">
        <v>19</v>
      </c>
      <c r="BF1090" s="192" t="s">
        <v>19</v>
      </c>
      <c r="BG1090" s="192" t="s">
        <v>19</v>
      </c>
      <c r="BH1090" s="192" t="s">
        <v>19</v>
      </c>
      <c r="BI1090" s="192" t="s">
        <v>19</v>
      </c>
      <c r="BJ1090" s="192"/>
      <c r="BK1090" s="192" t="s">
        <v>19</v>
      </c>
      <c r="BL1090" s="192" t="s">
        <v>19</v>
      </c>
      <c r="BM1090" s="192" t="s">
        <v>19</v>
      </c>
      <c r="BN1090" s="192" t="s">
        <v>19</v>
      </c>
      <c r="BO1090" s="192" t="s">
        <v>19</v>
      </c>
      <c r="BP1090" s="194"/>
      <c r="BQ1090" s="192" t="s">
        <v>19</v>
      </c>
      <c r="BR1090" s="192" t="s">
        <v>19</v>
      </c>
      <c r="BS1090" s="192" t="s">
        <v>3276</v>
      </c>
      <c r="BT1090" s="192" t="s">
        <v>19</v>
      </c>
      <c r="BU1090" s="195" t="b">
        <v>0</v>
      </c>
      <c r="BV1090" s="195" t="b">
        <v>0</v>
      </c>
      <c r="BW1090" s="195" t="b">
        <v>0</v>
      </c>
      <c r="BX1090" s="193">
        <v>67.0</v>
      </c>
      <c r="BY1090" s="197">
        <v>0.0020833333333333333</v>
      </c>
      <c r="BZ1090" s="193">
        <v>723112.0</v>
      </c>
      <c r="CA1090" s="193">
        <v>8555.0</v>
      </c>
      <c r="CB1090" s="192" t="s">
        <v>22</v>
      </c>
      <c r="CJ1090" s="192"/>
      <c r="CK1090" s="192"/>
      <c r="CL1090" s="193">
        <v>9.62</v>
      </c>
      <c r="CM1090" s="192"/>
      <c r="CN1090" s="192"/>
      <c r="CO1090" s="192"/>
      <c r="CP1090" s="192"/>
      <c r="CQ1090" s="192"/>
      <c r="CR1090" s="192"/>
      <c r="CS1090" s="192"/>
      <c r="CT1090" s="192" t="s">
        <v>4637</v>
      </c>
    </row>
    <row r="1091">
      <c r="A1091" s="7" t="s">
        <v>4955</v>
      </c>
      <c r="B1091" s="132" t="b">
        <v>1</v>
      </c>
      <c r="D1091" s="162" t="s">
        <v>4956</v>
      </c>
      <c r="E1091" s="67" t="s">
        <v>350</v>
      </c>
      <c r="F1091" s="162" t="s">
        <v>4398</v>
      </c>
      <c r="G1091" s="162" t="s">
        <v>4957</v>
      </c>
      <c r="H1091" s="162" t="s">
        <v>4958</v>
      </c>
      <c r="I1091" s="7"/>
      <c r="J1091" s="7"/>
      <c r="K1091" s="7" t="s">
        <v>19</v>
      </c>
      <c r="L1091" s="7" t="s">
        <v>19</v>
      </c>
      <c r="M1091" s="7" t="s">
        <v>799</v>
      </c>
      <c r="N1091" s="7" t="str">
        <f t="shared" si="5"/>
        <v>FALSE</v>
      </c>
      <c r="O1091" s="162" t="s">
        <v>488</v>
      </c>
      <c r="P1091" s="162" t="s">
        <v>3269</v>
      </c>
      <c r="Q1091" s="162" t="s">
        <v>1823</v>
      </c>
      <c r="R1091" s="162" t="s">
        <v>559</v>
      </c>
      <c r="S1091" s="162" t="s">
        <v>1588</v>
      </c>
      <c r="T1091" s="198">
        <v>41.73074728</v>
      </c>
      <c r="U1091" s="199">
        <v>-83.29734036</v>
      </c>
      <c r="V1091" s="191" t="s">
        <v>4959</v>
      </c>
      <c r="W1091" s="192" t="s">
        <v>19</v>
      </c>
      <c r="X1091" s="192" t="s">
        <v>805</v>
      </c>
      <c r="Y1091" s="192" t="s">
        <v>19</v>
      </c>
      <c r="Z1091" s="192" t="s">
        <v>879</v>
      </c>
      <c r="AA1091" s="192" t="s">
        <v>880</v>
      </c>
      <c r="AB1091" s="193">
        <v>2.2</v>
      </c>
      <c r="AC1091" s="192" t="s">
        <v>16</v>
      </c>
      <c r="AD1091" s="193"/>
      <c r="AE1091" s="193">
        <v>5.0</v>
      </c>
      <c r="AF1091" s="193">
        <v>0.22</v>
      </c>
      <c r="AG1091" s="192" t="s">
        <v>19</v>
      </c>
      <c r="AH1091" s="193">
        <v>24.68</v>
      </c>
      <c r="AI1091" s="192" t="s">
        <v>19</v>
      </c>
      <c r="AJ1091" s="192" t="s">
        <v>19</v>
      </c>
      <c r="AK1091" s="192"/>
      <c r="AL1091" s="192" t="s">
        <v>19</v>
      </c>
      <c r="AM1091" s="162" t="s">
        <v>19</v>
      </c>
      <c r="AN1091" s="162" t="s">
        <v>19</v>
      </c>
      <c r="AO1091" s="154">
        <v>8.14</v>
      </c>
      <c r="AP1091" s="162" t="s">
        <v>19</v>
      </c>
      <c r="AQ1091" s="162" t="s">
        <v>19</v>
      </c>
      <c r="AR1091" s="162" t="s">
        <v>19</v>
      </c>
      <c r="AS1091" s="162" t="s">
        <v>19</v>
      </c>
      <c r="AT1091" s="162" t="s">
        <v>19</v>
      </c>
      <c r="AU1091" s="162" t="s">
        <v>19</v>
      </c>
      <c r="AV1091" s="162" t="s">
        <v>19</v>
      </c>
      <c r="AW1091" s="162" t="s">
        <v>19</v>
      </c>
      <c r="AX1091" s="154">
        <v>2.57</v>
      </c>
      <c r="AY1091" s="162" t="s">
        <v>19</v>
      </c>
      <c r="AZ1091" s="162" t="s">
        <v>19</v>
      </c>
      <c r="BA1091" s="162" t="s">
        <v>19</v>
      </c>
      <c r="BB1091" s="162" t="s">
        <v>19</v>
      </c>
      <c r="BC1091" s="162" t="s">
        <v>19</v>
      </c>
      <c r="BD1091" s="192"/>
      <c r="BE1091" s="192" t="s">
        <v>19</v>
      </c>
      <c r="BF1091" s="192" t="s">
        <v>19</v>
      </c>
      <c r="BG1091" s="192" t="s">
        <v>19</v>
      </c>
      <c r="BH1091" s="192" t="s">
        <v>19</v>
      </c>
      <c r="BI1091" s="192" t="s">
        <v>19</v>
      </c>
      <c r="BJ1091" s="192"/>
      <c r="BK1091" s="192" t="s">
        <v>19</v>
      </c>
      <c r="BL1091" s="192" t="s">
        <v>19</v>
      </c>
      <c r="BM1091" s="192" t="s">
        <v>19</v>
      </c>
      <c r="BN1091" s="192" t="s">
        <v>19</v>
      </c>
      <c r="BO1091" s="192" t="s">
        <v>19</v>
      </c>
      <c r="BP1091" s="194"/>
      <c r="BQ1091" s="192" t="s">
        <v>19</v>
      </c>
      <c r="BR1091" s="192" t="s">
        <v>19</v>
      </c>
      <c r="BS1091" s="192" t="s">
        <v>3276</v>
      </c>
      <c r="BT1091" s="192" t="s">
        <v>19</v>
      </c>
      <c r="BU1091" s="195" t="b">
        <v>0</v>
      </c>
      <c r="BV1091" s="195" t="b">
        <v>0</v>
      </c>
      <c r="BW1091" s="195" t="b">
        <v>0</v>
      </c>
      <c r="BX1091" s="193">
        <v>69.0</v>
      </c>
      <c r="BY1091" s="197">
        <v>0.003472222222222222</v>
      </c>
      <c r="BZ1091" s="192" t="s">
        <v>19</v>
      </c>
      <c r="CA1091" s="192" t="s">
        <v>19</v>
      </c>
      <c r="CB1091" s="192" t="s">
        <v>19</v>
      </c>
      <c r="CJ1091" s="192"/>
      <c r="CK1091" s="192"/>
      <c r="CL1091" s="193">
        <v>310.15</v>
      </c>
      <c r="CM1091" s="192"/>
      <c r="CN1091" s="192"/>
      <c r="CO1091" s="192"/>
      <c r="CP1091" s="192"/>
      <c r="CQ1091" s="192"/>
      <c r="CR1091" s="192"/>
      <c r="CS1091" s="192"/>
      <c r="CT1091" s="192" t="s">
        <v>4637</v>
      </c>
    </row>
    <row r="1092">
      <c r="A1092" s="7" t="s">
        <v>4960</v>
      </c>
      <c r="B1092" s="132" t="b">
        <v>1</v>
      </c>
      <c r="D1092" s="162" t="s">
        <v>4961</v>
      </c>
      <c r="E1092" s="67" t="s">
        <v>350</v>
      </c>
      <c r="F1092" s="162" t="s">
        <v>4398</v>
      </c>
      <c r="G1092" s="162" t="s">
        <v>4962</v>
      </c>
      <c r="H1092" s="162" t="s">
        <v>4963</v>
      </c>
      <c r="I1092" s="7"/>
      <c r="J1092" s="7"/>
      <c r="K1092" s="7" t="s">
        <v>19</v>
      </c>
      <c r="L1092" s="7" t="s">
        <v>19</v>
      </c>
      <c r="M1092" s="7" t="s">
        <v>799</v>
      </c>
      <c r="N1092" s="7" t="str">
        <f t="shared" si="5"/>
        <v>FALSE</v>
      </c>
      <c r="O1092" s="162" t="s">
        <v>488</v>
      </c>
      <c r="P1092" s="162" t="s">
        <v>3269</v>
      </c>
      <c r="Q1092" s="162" t="s">
        <v>1823</v>
      </c>
      <c r="R1092" s="162" t="s">
        <v>559</v>
      </c>
      <c r="S1092" s="162" t="s">
        <v>1588</v>
      </c>
      <c r="T1092" s="198">
        <v>41.73074728</v>
      </c>
      <c r="U1092" s="199">
        <v>-83.29734036</v>
      </c>
      <c r="V1092" s="191" t="s">
        <v>4959</v>
      </c>
      <c r="W1092" s="192" t="s">
        <v>19</v>
      </c>
      <c r="X1092" s="192" t="s">
        <v>805</v>
      </c>
      <c r="Y1092" s="192" t="s">
        <v>19</v>
      </c>
      <c r="Z1092" s="192" t="s">
        <v>879</v>
      </c>
      <c r="AA1092" s="192" t="s">
        <v>880</v>
      </c>
      <c r="AB1092" s="193">
        <v>2.2</v>
      </c>
      <c r="AC1092" s="192" t="s">
        <v>16</v>
      </c>
      <c r="AD1092" s="193"/>
      <c r="AE1092" s="192" t="s">
        <v>16</v>
      </c>
      <c r="AF1092" s="193">
        <v>5.0</v>
      </c>
      <c r="AG1092" s="192" t="s">
        <v>19</v>
      </c>
      <c r="AH1092" s="193">
        <v>24.68</v>
      </c>
      <c r="AI1092" s="192" t="s">
        <v>19</v>
      </c>
      <c r="AJ1092" s="192" t="s">
        <v>19</v>
      </c>
      <c r="AK1092" s="192"/>
      <c r="AL1092" s="192" t="s">
        <v>19</v>
      </c>
      <c r="AM1092" s="162" t="s">
        <v>19</v>
      </c>
      <c r="AN1092" s="162" t="s">
        <v>19</v>
      </c>
      <c r="AO1092" s="154">
        <v>8.14</v>
      </c>
      <c r="AP1092" s="162" t="s">
        <v>19</v>
      </c>
      <c r="AQ1092" s="162" t="s">
        <v>19</v>
      </c>
      <c r="AR1092" s="162" t="s">
        <v>19</v>
      </c>
      <c r="AS1092" s="162" t="s">
        <v>19</v>
      </c>
      <c r="AT1092" s="162" t="s">
        <v>19</v>
      </c>
      <c r="AU1092" s="162" t="s">
        <v>19</v>
      </c>
      <c r="AV1092" s="162" t="s">
        <v>19</v>
      </c>
      <c r="AW1092" s="162" t="s">
        <v>19</v>
      </c>
      <c r="AX1092" s="154">
        <v>2.57</v>
      </c>
      <c r="AY1092" s="162" t="s">
        <v>19</v>
      </c>
      <c r="AZ1092" s="162" t="s">
        <v>19</v>
      </c>
      <c r="BA1092" s="162" t="s">
        <v>19</v>
      </c>
      <c r="BB1092" s="162" t="s">
        <v>19</v>
      </c>
      <c r="BC1092" s="162" t="s">
        <v>19</v>
      </c>
      <c r="BD1092" s="192"/>
      <c r="BE1092" s="192" t="s">
        <v>19</v>
      </c>
      <c r="BF1092" s="192" t="s">
        <v>19</v>
      </c>
      <c r="BG1092" s="192" t="s">
        <v>19</v>
      </c>
      <c r="BH1092" s="192" t="s">
        <v>19</v>
      </c>
      <c r="BI1092" s="192" t="s">
        <v>19</v>
      </c>
      <c r="BJ1092" s="192"/>
      <c r="BK1092" s="192" t="s">
        <v>19</v>
      </c>
      <c r="BL1092" s="192" t="s">
        <v>19</v>
      </c>
      <c r="BM1092" s="192" t="s">
        <v>19</v>
      </c>
      <c r="BN1092" s="192" t="s">
        <v>19</v>
      </c>
      <c r="BO1092" s="192" t="s">
        <v>19</v>
      </c>
      <c r="BP1092" s="194"/>
      <c r="BQ1092" s="192" t="s">
        <v>19</v>
      </c>
      <c r="BR1092" s="192" t="s">
        <v>19</v>
      </c>
      <c r="BS1092" s="192" t="s">
        <v>3276</v>
      </c>
      <c r="BT1092" s="192" t="s">
        <v>19</v>
      </c>
      <c r="BU1092" s="195" t="b">
        <v>0</v>
      </c>
      <c r="BV1092" s="195" t="b">
        <v>0</v>
      </c>
      <c r="BW1092" s="195" t="b">
        <v>0</v>
      </c>
      <c r="BX1092" s="193">
        <v>69.0</v>
      </c>
      <c r="BY1092" s="197">
        <v>0.003472222222222222</v>
      </c>
      <c r="BZ1092" s="193">
        <v>710800.0</v>
      </c>
      <c r="CA1092" s="193">
        <v>5569.0</v>
      </c>
      <c r="CB1092" s="192" t="s">
        <v>22</v>
      </c>
      <c r="CJ1092" s="192"/>
      <c r="CK1092" s="192"/>
      <c r="CL1092" s="193">
        <v>310.15</v>
      </c>
      <c r="CM1092" s="192"/>
      <c r="CN1092" s="192"/>
      <c r="CO1092" s="192"/>
      <c r="CP1092" s="192"/>
      <c r="CQ1092" s="192"/>
      <c r="CR1092" s="192"/>
      <c r="CS1092" s="192"/>
      <c r="CT1092" s="192" t="s">
        <v>4637</v>
      </c>
    </row>
    <row r="1093">
      <c r="A1093" s="7" t="s">
        <v>4964</v>
      </c>
      <c r="B1093" s="132" t="b">
        <v>1</v>
      </c>
      <c r="D1093" s="162" t="s">
        <v>4965</v>
      </c>
      <c r="E1093" s="67" t="s">
        <v>350</v>
      </c>
      <c r="F1093" s="162" t="s">
        <v>4398</v>
      </c>
      <c r="G1093" s="162" t="s">
        <v>4966</v>
      </c>
      <c r="H1093" s="162" t="s">
        <v>4967</v>
      </c>
      <c r="I1093" s="7"/>
      <c r="J1093" s="7"/>
      <c r="K1093" s="7" t="s">
        <v>19</v>
      </c>
      <c r="L1093" s="7" t="s">
        <v>19</v>
      </c>
      <c r="M1093" s="7" t="s">
        <v>799</v>
      </c>
      <c r="N1093" s="7" t="str">
        <f t="shared" si="5"/>
        <v>FALSE</v>
      </c>
      <c r="O1093" s="162" t="s">
        <v>488</v>
      </c>
      <c r="P1093" s="162" t="s">
        <v>3269</v>
      </c>
      <c r="Q1093" s="162" t="s">
        <v>1823</v>
      </c>
      <c r="R1093" s="162" t="s">
        <v>559</v>
      </c>
      <c r="S1093" s="162" t="s">
        <v>1588</v>
      </c>
      <c r="T1093" s="198">
        <v>41.74057002</v>
      </c>
      <c r="U1093" s="199">
        <v>-83.30542931</v>
      </c>
      <c r="V1093" s="191" t="s">
        <v>4619</v>
      </c>
      <c r="W1093" s="192" t="s">
        <v>19</v>
      </c>
      <c r="X1093" s="192" t="s">
        <v>805</v>
      </c>
      <c r="Y1093" s="192" t="s">
        <v>19</v>
      </c>
      <c r="Z1093" s="192" t="s">
        <v>879</v>
      </c>
      <c r="AA1093" s="192" t="s">
        <v>880</v>
      </c>
      <c r="AB1093" s="193">
        <v>0.16</v>
      </c>
      <c r="AC1093" s="192" t="s">
        <v>16</v>
      </c>
      <c r="AD1093" s="193"/>
      <c r="AE1093" s="192" t="s">
        <v>16</v>
      </c>
      <c r="AF1093" s="193">
        <v>5.0</v>
      </c>
      <c r="AG1093" s="192" t="s">
        <v>19</v>
      </c>
      <c r="AH1093" s="193">
        <v>24.57</v>
      </c>
      <c r="AI1093" s="192" t="s">
        <v>19</v>
      </c>
      <c r="AJ1093" s="192" t="s">
        <v>19</v>
      </c>
      <c r="AK1093" s="192"/>
      <c r="AL1093" s="192" t="s">
        <v>19</v>
      </c>
      <c r="AM1093" s="162" t="s">
        <v>19</v>
      </c>
      <c r="AN1093" s="162" t="s">
        <v>19</v>
      </c>
      <c r="AO1093" s="154">
        <v>7.43</v>
      </c>
      <c r="AP1093" s="162" t="s">
        <v>19</v>
      </c>
      <c r="AQ1093" s="162" t="s">
        <v>19</v>
      </c>
      <c r="AR1093" s="162" t="s">
        <v>19</v>
      </c>
      <c r="AS1093" s="162" t="s">
        <v>19</v>
      </c>
      <c r="AT1093" s="162" t="s">
        <v>19</v>
      </c>
      <c r="AU1093" s="162" t="s">
        <v>19</v>
      </c>
      <c r="AV1093" s="162" t="s">
        <v>19</v>
      </c>
      <c r="AW1093" s="162" t="s">
        <v>19</v>
      </c>
      <c r="AX1093" s="154">
        <v>2.66</v>
      </c>
      <c r="AY1093" s="162" t="s">
        <v>19</v>
      </c>
      <c r="AZ1093" s="162" t="s">
        <v>19</v>
      </c>
      <c r="BA1093" s="162" t="s">
        <v>19</v>
      </c>
      <c r="BB1093" s="162" t="s">
        <v>19</v>
      </c>
      <c r="BC1093" s="162" t="s">
        <v>19</v>
      </c>
      <c r="BD1093" s="192"/>
      <c r="BE1093" s="192" t="s">
        <v>19</v>
      </c>
      <c r="BF1093" s="192" t="s">
        <v>19</v>
      </c>
      <c r="BG1093" s="192" t="s">
        <v>19</v>
      </c>
      <c r="BH1093" s="192" t="s">
        <v>19</v>
      </c>
      <c r="BI1093" s="192" t="s">
        <v>19</v>
      </c>
      <c r="BJ1093" s="192"/>
      <c r="BK1093" s="192" t="s">
        <v>19</v>
      </c>
      <c r="BL1093" s="192" t="s">
        <v>19</v>
      </c>
      <c r="BM1093" s="192" t="s">
        <v>19</v>
      </c>
      <c r="BN1093" s="192" t="s">
        <v>19</v>
      </c>
      <c r="BO1093" s="192" t="s">
        <v>19</v>
      </c>
      <c r="BP1093" s="194"/>
      <c r="BQ1093" s="192" t="s">
        <v>19</v>
      </c>
      <c r="BR1093" s="192" t="s">
        <v>19</v>
      </c>
      <c r="BS1093" s="192" t="s">
        <v>3276</v>
      </c>
      <c r="BT1093" s="192" t="s">
        <v>19</v>
      </c>
      <c r="BU1093" s="195" t="b">
        <v>0</v>
      </c>
      <c r="BV1093" s="195" t="b">
        <v>0</v>
      </c>
      <c r="BW1093" s="195" t="b">
        <v>0</v>
      </c>
      <c r="BX1093" s="193">
        <v>98.0</v>
      </c>
      <c r="BY1093" s="197">
        <v>0.004166666666666667</v>
      </c>
      <c r="BZ1093" s="193">
        <v>259756.0</v>
      </c>
      <c r="CA1093" s="193">
        <v>2432.0</v>
      </c>
      <c r="CB1093" s="192" t="s">
        <v>22</v>
      </c>
      <c r="CJ1093" s="192"/>
      <c r="CK1093" s="192"/>
      <c r="CL1093" s="193">
        <v>702.05</v>
      </c>
      <c r="CM1093" s="192"/>
      <c r="CN1093" s="192"/>
      <c r="CO1093" s="192"/>
      <c r="CP1093" s="192"/>
      <c r="CQ1093" s="192"/>
      <c r="CR1093" s="192"/>
      <c r="CS1093" s="192"/>
      <c r="CT1093" s="192" t="s">
        <v>4637</v>
      </c>
    </row>
    <row r="1094">
      <c r="A1094" s="7" t="s">
        <v>4968</v>
      </c>
      <c r="B1094" s="132" t="b">
        <v>1</v>
      </c>
      <c r="D1094" s="162" t="s">
        <v>4969</v>
      </c>
      <c r="E1094" s="67" t="s">
        <v>350</v>
      </c>
      <c r="F1094" s="162" t="s">
        <v>4398</v>
      </c>
      <c r="G1094" s="162" t="s">
        <v>4970</v>
      </c>
      <c r="H1094" s="162" t="s">
        <v>4971</v>
      </c>
      <c r="I1094" s="7"/>
      <c r="J1094" s="7"/>
      <c r="K1094" s="7" t="s">
        <v>19</v>
      </c>
      <c r="L1094" s="7" t="s">
        <v>19</v>
      </c>
      <c r="M1094" s="7" t="s">
        <v>799</v>
      </c>
      <c r="N1094" s="7" t="str">
        <f t="shared" si="5"/>
        <v>FALSE</v>
      </c>
      <c r="O1094" s="162" t="s">
        <v>488</v>
      </c>
      <c r="P1094" s="162" t="s">
        <v>3269</v>
      </c>
      <c r="Q1094" s="162" t="s">
        <v>1823</v>
      </c>
      <c r="R1094" s="162" t="s">
        <v>559</v>
      </c>
      <c r="S1094" s="162" t="s">
        <v>1588</v>
      </c>
      <c r="T1094" s="198">
        <v>41.79870352</v>
      </c>
      <c r="U1094" s="199">
        <v>-83.34393421</v>
      </c>
      <c r="V1094" s="191" t="s">
        <v>4972</v>
      </c>
      <c r="W1094" s="192" t="s">
        <v>19</v>
      </c>
      <c r="X1094" s="192" t="s">
        <v>805</v>
      </c>
      <c r="Y1094" s="192" t="s">
        <v>19</v>
      </c>
      <c r="Z1094" s="192" t="s">
        <v>879</v>
      </c>
      <c r="AA1094" s="192" t="s">
        <v>880</v>
      </c>
      <c r="AB1094" s="193">
        <v>2.58</v>
      </c>
      <c r="AC1094" s="192" t="s">
        <v>16</v>
      </c>
      <c r="AD1094" s="193"/>
      <c r="AE1094" s="193">
        <v>5.0</v>
      </c>
      <c r="AF1094" s="193">
        <v>0.22</v>
      </c>
      <c r="AG1094" s="192" t="s">
        <v>19</v>
      </c>
      <c r="AH1094" s="193">
        <v>24.95</v>
      </c>
      <c r="AI1094" s="192" t="s">
        <v>19</v>
      </c>
      <c r="AJ1094" s="192" t="s">
        <v>19</v>
      </c>
      <c r="AK1094" s="192"/>
      <c r="AL1094" s="192" t="s">
        <v>19</v>
      </c>
      <c r="AM1094" s="162" t="s">
        <v>19</v>
      </c>
      <c r="AN1094" s="162" t="s">
        <v>19</v>
      </c>
      <c r="AO1094" s="154">
        <v>8.43</v>
      </c>
      <c r="AP1094" s="162" t="s">
        <v>19</v>
      </c>
      <c r="AQ1094" s="162" t="s">
        <v>19</v>
      </c>
      <c r="AR1094" s="162" t="s">
        <v>19</v>
      </c>
      <c r="AS1094" s="162" t="s">
        <v>19</v>
      </c>
      <c r="AT1094" s="162" t="s">
        <v>19</v>
      </c>
      <c r="AU1094" s="162" t="s">
        <v>19</v>
      </c>
      <c r="AV1094" s="162" t="s">
        <v>19</v>
      </c>
      <c r="AW1094" s="162" t="s">
        <v>19</v>
      </c>
      <c r="AX1094" s="154">
        <v>2.79</v>
      </c>
      <c r="AY1094" s="162" t="s">
        <v>19</v>
      </c>
      <c r="AZ1094" s="162" t="s">
        <v>19</v>
      </c>
      <c r="BA1094" s="162" t="s">
        <v>19</v>
      </c>
      <c r="BB1094" s="162" t="s">
        <v>19</v>
      </c>
      <c r="BC1094" s="162" t="s">
        <v>19</v>
      </c>
      <c r="BD1094" s="192"/>
      <c r="BE1094" s="192" t="s">
        <v>19</v>
      </c>
      <c r="BF1094" s="192" t="s">
        <v>19</v>
      </c>
      <c r="BG1094" s="192" t="s">
        <v>19</v>
      </c>
      <c r="BH1094" s="192" t="s">
        <v>19</v>
      </c>
      <c r="BI1094" s="192" t="s">
        <v>19</v>
      </c>
      <c r="BJ1094" s="192"/>
      <c r="BK1094" s="192" t="s">
        <v>19</v>
      </c>
      <c r="BL1094" s="192" t="s">
        <v>19</v>
      </c>
      <c r="BM1094" s="192" t="s">
        <v>19</v>
      </c>
      <c r="BN1094" s="192" t="s">
        <v>19</v>
      </c>
      <c r="BO1094" s="192" t="s">
        <v>19</v>
      </c>
      <c r="BP1094" s="194"/>
      <c r="BQ1094" s="192" t="s">
        <v>19</v>
      </c>
      <c r="BR1094" s="192" t="s">
        <v>19</v>
      </c>
      <c r="BS1094" s="192" t="s">
        <v>3276</v>
      </c>
      <c r="BT1094" s="192" t="s">
        <v>19</v>
      </c>
      <c r="BU1094" s="195" t="b">
        <v>0</v>
      </c>
      <c r="BV1094" s="195" t="b">
        <v>0</v>
      </c>
      <c r="BW1094" s="195" t="b">
        <v>0</v>
      </c>
      <c r="BX1094" s="193">
        <v>67.0</v>
      </c>
      <c r="BY1094" s="197">
        <v>0.0020833333333333333</v>
      </c>
      <c r="BZ1094" s="192" t="s">
        <v>19</v>
      </c>
      <c r="CA1094" s="192" t="s">
        <v>19</v>
      </c>
      <c r="CB1094" s="192" t="s">
        <v>19</v>
      </c>
      <c r="CJ1094" s="192"/>
      <c r="CK1094" s="192"/>
      <c r="CL1094" s="193">
        <v>1.54</v>
      </c>
      <c r="CM1094" s="192"/>
      <c r="CN1094" s="192"/>
      <c r="CO1094" s="192"/>
      <c r="CP1094" s="192"/>
      <c r="CQ1094" s="192"/>
      <c r="CR1094" s="192"/>
      <c r="CS1094" s="192"/>
      <c r="CT1094" s="192" t="s">
        <v>4637</v>
      </c>
    </row>
    <row r="1095">
      <c r="A1095" s="7" t="s">
        <v>4973</v>
      </c>
      <c r="B1095" s="132" t="b">
        <v>1</v>
      </c>
      <c r="D1095" s="162" t="s">
        <v>4974</v>
      </c>
      <c r="E1095" s="67" t="s">
        <v>350</v>
      </c>
      <c r="F1095" s="162" t="s">
        <v>4398</v>
      </c>
      <c r="G1095" s="162" t="s">
        <v>4975</v>
      </c>
      <c r="H1095" s="162" t="s">
        <v>4976</v>
      </c>
      <c r="I1095" s="7"/>
      <c r="J1095" s="7"/>
      <c r="K1095" s="7" t="s">
        <v>19</v>
      </c>
      <c r="L1095" s="7" t="s">
        <v>19</v>
      </c>
      <c r="M1095" s="7" t="s">
        <v>799</v>
      </c>
      <c r="N1095" s="7" t="str">
        <f t="shared" si="5"/>
        <v>FALSE</v>
      </c>
      <c r="O1095" s="162" t="s">
        <v>3291</v>
      </c>
      <c r="P1095" s="162" t="s">
        <v>3292</v>
      </c>
      <c r="Q1095" s="162" t="s">
        <v>3293</v>
      </c>
      <c r="R1095" s="162" t="s">
        <v>16</v>
      </c>
      <c r="S1095" s="162" t="s">
        <v>16</v>
      </c>
      <c r="T1095" s="189" t="s">
        <v>16</v>
      </c>
      <c r="U1095" s="189" t="s">
        <v>16</v>
      </c>
      <c r="V1095" s="191" t="s">
        <v>16</v>
      </c>
      <c r="W1095" s="192" t="s">
        <v>19</v>
      </c>
      <c r="X1095" s="192" t="s">
        <v>16</v>
      </c>
      <c r="Y1095" s="192" t="s">
        <v>19</v>
      </c>
      <c r="Z1095" s="192" t="s">
        <v>16</v>
      </c>
      <c r="AA1095" s="192" t="s">
        <v>880</v>
      </c>
      <c r="AB1095" s="192" t="s">
        <v>16</v>
      </c>
      <c r="AC1095" s="192" t="s">
        <v>16</v>
      </c>
      <c r="AD1095" s="192"/>
      <c r="AE1095" s="192" t="s">
        <v>16</v>
      </c>
      <c r="AF1095" s="192" t="s">
        <v>16</v>
      </c>
      <c r="AG1095" s="192" t="s">
        <v>16</v>
      </c>
      <c r="AH1095" s="192" t="s">
        <v>16</v>
      </c>
      <c r="AI1095" s="192" t="s">
        <v>16</v>
      </c>
      <c r="AJ1095" s="192" t="s">
        <v>16</v>
      </c>
      <c r="AK1095" s="192"/>
      <c r="AL1095" s="192" t="s">
        <v>16</v>
      </c>
      <c r="AM1095" s="162" t="s">
        <v>16</v>
      </c>
      <c r="AN1095" s="162" t="s">
        <v>16</v>
      </c>
      <c r="AO1095" s="162" t="s">
        <v>16</v>
      </c>
      <c r="AP1095" s="162" t="s">
        <v>16</v>
      </c>
      <c r="AQ1095" s="162" t="s">
        <v>16</v>
      </c>
      <c r="AR1095" s="162" t="s">
        <v>16</v>
      </c>
      <c r="AS1095" s="162" t="s">
        <v>16</v>
      </c>
      <c r="AT1095" s="162" t="s">
        <v>16</v>
      </c>
      <c r="AU1095" s="162" t="s">
        <v>16</v>
      </c>
      <c r="AV1095" s="162" t="s">
        <v>16</v>
      </c>
      <c r="AW1095" s="162" t="s">
        <v>16</v>
      </c>
      <c r="AX1095" s="162" t="s">
        <v>16</v>
      </c>
      <c r="AY1095" s="162" t="s">
        <v>16</v>
      </c>
      <c r="AZ1095" s="162" t="s">
        <v>16</v>
      </c>
      <c r="BA1095" s="162" t="s">
        <v>16</v>
      </c>
      <c r="BB1095" s="162" t="s">
        <v>16</v>
      </c>
      <c r="BC1095" s="162" t="s">
        <v>16</v>
      </c>
      <c r="BD1095" s="192"/>
      <c r="BE1095" s="192" t="s">
        <v>16</v>
      </c>
      <c r="BF1095" s="192" t="s">
        <v>16</v>
      </c>
      <c r="BG1095" s="192" t="s">
        <v>16</v>
      </c>
      <c r="BH1095" s="192" t="s">
        <v>16</v>
      </c>
      <c r="BI1095" s="192" t="s">
        <v>16</v>
      </c>
      <c r="BJ1095" s="192"/>
      <c r="BK1095" s="192" t="s">
        <v>16</v>
      </c>
      <c r="BL1095" s="192" t="s">
        <v>16</v>
      </c>
      <c r="BM1095" s="192" t="s">
        <v>16</v>
      </c>
      <c r="BN1095" s="192" t="s">
        <v>16</v>
      </c>
      <c r="BO1095" s="192" t="s">
        <v>16</v>
      </c>
      <c r="BP1095" s="194"/>
      <c r="BQ1095" s="192" t="s">
        <v>16</v>
      </c>
      <c r="BR1095" s="192" t="s">
        <v>16</v>
      </c>
      <c r="BS1095" s="192" t="s">
        <v>16</v>
      </c>
      <c r="BT1095" s="192" t="s">
        <v>19</v>
      </c>
      <c r="BU1095" s="195" t="b">
        <v>0</v>
      </c>
      <c r="BV1095" s="195" t="b">
        <v>0</v>
      </c>
      <c r="BW1095" s="195" t="b">
        <v>1</v>
      </c>
      <c r="BX1095" s="192" t="s">
        <v>16</v>
      </c>
      <c r="BY1095" s="192" t="s">
        <v>16</v>
      </c>
      <c r="BZ1095" s="192" t="s">
        <v>16</v>
      </c>
      <c r="CA1095" s="192" t="s">
        <v>16</v>
      </c>
      <c r="CB1095" s="192" t="s">
        <v>16</v>
      </c>
      <c r="CJ1095" s="192"/>
      <c r="CK1095" s="192"/>
      <c r="CL1095" s="192" t="s">
        <v>16</v>
      </c>
      <c r="CM1095" s="192"/>
      <c r="CN1095" s="192"/>
      <c r="CO1095" s="192"/>
      <c r="CP1095" s="192"/>
      <c r="CQ1095" s="192"/>
      <c r="CR1095" s="192"/>
      <c r="CS1095" s="192"/>
      <c r="CT1095" s="192" t="s">
        <v>4602</v>
      </c>
    </row>
    <row r="1096">
      <c r="A1096" s="7" t="s">
        <v>4977</v>
      </c>
      <c r="B1096" s="132" t="b">
        <v>1</v>
      </c>
      <c r="D1096" s="162" t="s">
        <v>4978</v>
      </c>
      <c r="E1096" s="67" t="s">
        <v>350</v>
      </c>
      <c r="F1096" s="162" t="s">
        <v>4398</v>
      </c>
      <c r="G1096" s="162" t="s">
        <v>4979</v>
      </c>
      <c r="H1096" s="162" t="s">
        <v>4980</v>
      </c>
      <c r="I1096" s="7"/>
      <c r="J1096" s="7"/>
      <c r="K1096" s="7" t="s">
        <v>19</v>
      </c>
      <c r="L1096" s="7" t="s">
        <v>19</v>
      </c>
      <c r="M1096" s="7" t="s">
        <v>799</v>
      </c>
      <c r="N1096" s="7" t="str">
        <f t="shared" si="5"/>
        <v>FALSE</v>
      </c>
      <c r="O1096" s="162" t="s">
        <v>3291</v>
      </c>
      <c r="P1096" s="162" t="s">
        <v>3292</v>
      </c>
      <c r="Q1096" s="162" t="s">
        <v>3293</v>
      </c>
      <c r="R1096" s="162" t="s">
        <v>16</v>
      </c>
      <c r="S1096" s="162" t="s">
        <v>16</v>
      </c>
      <c r="T1096" s="189" t="s">
        <v>16</v>
      </c>
      <c r="U1096" s="189" t="s">
        <v>16</v>
      </c>
      <c r="V1096" s="191" t="s">
        <v>16</v>
      </c>
      <c r="W1096" s="192" t="s">
        <v>19</v>
      </c>
      <c r="X1096" s="192" t="s">
        <v>16</v>
      </c>
      <c r="Y1096" s="192" t="s">
        <v>19</v>
      </c>
      <c r="Z1096" s="192" t="s">
        <v>16</v>
      </c>
      <c r="AA1096" s="192" t="s">
        <v>880</v>
      </c>
      <c r="AB1096" s="192" t="s">
        <v>16</v>
      </c>
      <c r="AC1096" s="192" t="s">
        <v>16</v>
      </c>
      <c r="AD1096" s="192"/>
      <c r="AE1096" s="192" t="s">
        <v>16</v>
      </c>
      <c r="AF1096" s="192" t="s">
        <v>16</v>
      </c>
      <c r="AG1096" s="192" t="s">
        <v>16</v>
      </c>
      <c r="AH1096" s="192" t="s">
        <v>16</v>
      </c>
      <c r="AI1096" s="192" t="s">
        <v>16</v>
      </c>
      <c r="AJ1096" s="192" t="s">
        <v>16</v>
      </c>
      <c r="AK1096" s="192"/>
      <c r="AL1096" s="192" t="s">
        <v>16</v>
      </c>
      <c r="AM1096" s="162" t="s">
        <v>16</v>
      </c>
      <c r="AN1096" s="162" t="s">
        <v>16</v>
      </c>
      <c r="AO1096" s="162" t="s">
        <v>16</v>
      </c>
      <c r="AP1096" s="162" t="s">
        <v>16</v>
      </c>
      <c r="AQ1096" s="162" t="s">
        <v>16</v>
      </c>
      <c r="AR1096" s="162" t="s">
        <v>16</v>
      </c>
      <c r="AS1096" s="162" t="s">
        <v>16</v>
      </c>
      <c r="AT1096" s="162" t="s">
        <v>16</v>
      </c>
      <c r="AU1096" s="162" t="s">
        <v>16</v>
      </c>
      <c r="AV1096" s="162" t="s">
        <v>16</v>
      </c>
      <c r="AW1096" s="162" t="s">
        <v>16</v>
      </c>
      <c r="AX1096" s="162" t="s">
        <v>16</v>
      </c>
      <c r="AY1096" s="162" t="s">
        <v>16</v>
      </c>
      <c r="AZ1096" s="162" t="s">
        <v>16</v>
      </c>
      <c r="BA1096" s="162" t="s">
        <v>16</v>
      </c>
      <c r="BB1096" s="162" t="s">
        <v>16</v>
      </c>
      <c r="BC1096" s="162" t="s">
        <v>16</v>
      </c>
      <c r="BD1096" s="192"/>
      <c r="BE1096" s="192" t="s">
        <v>16</v>
      </c>
      <c r="BF1096" s="192" t="s">
        <v>16</v>
      </c>
      <c r="BG1096" s="192" t="s">
        <v>16</v>
      </c>
      <c r="BH1096" s="192" t="s">
        <v>16</v>
      </c>
      <c r="BI1096" s="192" t="s">
        <v>16</v>
      </c>
      <c r="BJ1096" s="192"/>
      <c r="BK1096" s="192" t="s">
        <v>16</v>
      </c>
      <c r="BL1096" s="192" t="s">
        <v>16</v>
      </c>
      <c r="BM1096" s="192" t="s">
        <v>16</v>
      </c>
      <c r="BN1096" s="192" t="s">
        <v>16</v>
      </c>
      <c r="BO1096" s="192" t="s">
        <v>16</v>
      </c>
      <c r="BP1096" s="194"/>
      <c r="BQ1096" s="192" t="s">
        <v>16</v>
      </c>
      <c r="BR1096" s="192" t="s">
        <v>16</v>
      </c>
      <c r="BS1096" s="192" t="s">
        <v>16</v>
      </c>
      <c r="BT1096" s="192" t="s">
        <v>19</v>
      </c>
      <c r="BU1096" s="195" t="b">
        <v>0</v>
      </c>
      <c r="BV1096" s="195" t="b">
        <v>0</v>
      </c>
      <c r="BW1096" s="195" t="b">
        <v>1</v>
      </c>
      <c r="BX1096" s="192" t="s">
        <v>16</v>
      </c>
      <c r="BY1096" s="192" t="s">
        <v>16</v>
      </c>
      <c r="BZ1096" s="192" t="s">
        <v>16</v>
      </c>
      <c r="CA1096" s="192" t="s">
        <v>16</v>
      </c>
      <c r="CB1096" s="192" t="s">
        <v>16</v>
      </c>
      <c r="CJ1096" s="192"/>
      <c r="CK1096" s="192"/>
      <c r="CL1096" s="192" t="s">
        <v>16</v>
      </c>
      <c r="CM1096" s="192"/>
      <c r="CN1096" s="192"/>
      <c r="CO1096" s="192"/>
      <c r="CP1096" s="192"/>
      <c r="CQ1096" s="192"/>
      <c r="CR1096" s="192"/>
      <c r="CS1096" s="192"/>
      <c r="CT1096" s="192" t="s">
        <v>4602</v>
      </c>
    </row>
    <row r="1097">
      <c r="A1097" s="7" t="s">
        <v>4981</v>
      </c>
      <c r="B1097" s="132" t="b">
        <v>1</v>
      </c>
      <c r="D1097" s="162" t="s">
        <v>4982</v>
      </c>
      <c r="E1097" s="67" t="s">
        <v>350</v>
      </c>
      <c r="F1097" s="162" t="s">
        <v>4398</v>
      </c>
      <c r="G1097" s="162" t="s">
        <v>4983</v>
      </c>
      <c r="H1097" s="162" t="s">
        <v>4984</v>
      </c>
      <c r="I1097" s="7"/>
      <c r="J1097" s="7"/>
      <c r="K1097" s="7" t="s">
        <v>19</v>
      </c>
      <c r="L1097" s="7" t="s">
        <v>19</v>
      </c>
      <c r="M1097" s="7" t="s">
        <v>799</v>
      </c>
      <c r="N1097" s="7" t="str">
        <f t="shared" si="5"/>
        <v>FALSE</v>
      </c>
      <c r="O1097" s="162" t="s">
        <v>3291</v>
      </c>
      <c r="P1097" s="162" t="s">
        <v>3292</v>
      </c>
      <c r="Q1097" s="162" t="s">
        <v>3293</v>
      </c>
      <c r="R1097" s="162" t="s">
        <v>16</v>
      </c>
      <c r="S1097" s="162" t="s">
        <v>16</v>
      </c>
      <c r="T1097" s="189" t="s">
        <v>16</v>
      </c>
      <c r="U1097" s="189" t="s">
        <v>16</v>
      </c>
      <c r="V1097" s="191" t="s">
        <v>4985</v>
      </c>
      <c r="W1097" s="192" t="s">
        <v>19</v>
      </c>
      <c r="X1097" s="192" t="s">
        <v>16</v>
      </c>
      <c r="Y1097" s="192" t="s">
        <v>19</v>
      </c>
      <c r="Z1097" s="192" t="s">
        <v>16</v>
      </c>
      <c r="AA1097" s="192" t="s">
        <v>880</v>
      </c>
      <c r="AB1097" s="192" t="s">
        <v>16</v>
      </c>
      <c r="AC1097" s="192" t="s">
        <v>16</v>
      </c>
      <c r="AD1097" s="192"/>
      <c r="AE1097" s="192" t="s">
        <v>16</v>
      </c>
      <c r="AF1097" s="193">
        <v>0.22</v>
      </c>
      <c r="AG1097" s="192" t="s">
        <v>16</v>
      </c>
      <c r="AH1097" s="192" t="s">
        <v>16</v>
      </c>
      <c r="AI1097" s="192" t="s">
        <v>16</v>
      </c>
      <c r="AJ1097" s="192" t="s">
        <v>16</v>
      </c>
      <c r="AK1097" s="192"/>
      <c r="AL1097" s="192" t="s">
        <v>16</v>
      </c>
      <c r="AM1097" s="162" t="s">
        <v>16</v>
      </c>
      <c r="AN1097" s="162" t="s">
        <v>16</v>
      </c>
      <c r="AO1097" s="162" t="s">
        <v>16</v>
      </c>
      <c r="AP1097" s="162" t="s">
        <v>16</v>
      </c>
      <c r="AQ1097" s="162" t="s">
        <v>16</v>
      </c>
      <c r="AR1097" s="162" t="s">
        <v>16</v>
      </c>
      <c r="AS1097" s="162" t="s">
        <v>16</v>
      </c>
      <c r="AT1097" s="162" t="s">
        <v>16</v>
      </c>
      <c r="AU1097" s="162" t="s">
        <v>16</v>
      </c>
      <c r="AV1097" s="162" t="s">
        <v>16</v>
      </c>
      <c r="AW1097" s="162" t="s">
        <v>16</v>
      </c>
      <c r="AX1097" s="162" t="s">
        <v>16</v>
      </c>
      <c r="AY1097" s="162" t="s">
        <v>16</v>
      </c>
      <c r="AZ1097" s="162" t="s">
        <v>16</v>
      </c>
      <c r="BA1097" s="162" t="s">
        <v>16</v>
      </c>
      <c r="BB1097" s="162" t="s">
        <v>16</v>
      </c>
      <c r="BC1097" s="162" t="s">
        <v>16</v>
      </c>
      <c r="BD1097" s="192"/>
      <c r="BE1097" s="192" t="s">
        <v>16</v>
      </c>
      <c r="BF1097" s="192" t="s">
        <v>16</v>
      </c>
      <c r="BG1097" s="192" t="s">
        <v>16</v>
      </c>
      <c r="BH1097" s="192" t="s">
        <v>16</v>
      </c>
      <c r="BI1097" s="192" t="s">
        <v>16</v>
      </c>
      <c r="BJ1097" s="192"/>
      <c r="BK1097" s="192" t="s">
        <v>16</v>
      </c>
      <c r="BL1097" s="192" t="s">
        <v>16</v>
      </c>
      <c r="BM1097" s="192" t="s">
        <v>16</v>
      </c>
      <c r="BN1097" s="192" t="s">
        <v>16</v>
      </c>
      <c r="BO1097" s="192" t="s">
        <v>16</v>
      </c>
      <c r="BP1097" s="194"/>
      <c r="BQ1097" s="192" t="s">
        <v>16</v>
      </c>
      <c r="BR1097" s="192" t="s">
        <v>16</v>
      </c>
      <c r="BS1097" s="192" t="s">
        <v>16</v>
      </c>
      <c r="BT1097" s="192" t="s">
        <v>19</v>
      </c>
      <c r="BU1097" s="195" t="b">
        <v>0</v>
      </c>
      <c r="BV1097" s="195" t="b">
        <v>1</v>
      </c>
      <c r="BW1097" s="195" t="b">
        <v>0</v>
      </c>
      <c r="BX1097" s="192" t="s">
        <v>16</v>
      </c>
      <c r="BY1097" s="192" t="s">
        <v>16</v>
      </c>
      <c r="BZ1097" s="192" t="s">
        <v>19</v>
      </c>
      <c r="CA1097" s="192" t="s">
        <v>19</v>
      </c>
      <c r="CB1097" s="192" t="s">
        <v>19</v>
      </c>
      <c r="CJ1097" s="192"/>
      <c r="CK1097" s="192"/>
      <c r="CL1097" s="192" t="s">
        <v>16</v>
      </c>
      <c r="CM1097" s="192"/>
      <c r="CN1097" s="192"/>
      <c r="CO1097" s="192"/>
      <c r="CP1097" s="192"/>
      <c r="CQ1097" s="192"/>
      <c r="CR1097" s="192"/>
      <c r="CS1097" s="192"/>
      <c r="CT1097" s="192" t="s">
        <v>4602</v>
      </c>
    </row>
    <row r="1098">
      <c r="A1098" s="7" t="s">
        <v>4986</v>
      </c>
      <c r="B1098" s="132" t="b">
        <v>1</v>
      </c>
      <c r="D1098" s="162" t="s">
        <v>4987</v>
      </c>
      <c r="E1098" s="67" t="s">
        <v>350</v>
      </c>
      <c r="F1098" s="162" t="s">
        <v>4398</v>
      </c>
      <c r="G1098" s="162" t="s">
        <v>4988</v>
      </c>
      <c r="H1098" s="162" t="s">
        <v>4989</v>
      </c>
      <c r="I1098" s="7"/>
      <c r="J1098" s="7"/>
      <c r="K1098" s="7" t="s">
        <v>19</v>
      </c>
      <c r="L1098" s="7" t="s">
        <v>19</v>
      </c>
      <c r="M1098" s="7" t="s">
        <v>799</v>
      </c>
      <c r="N1098" s="7" t="str">
        <f t="shared" si="5"/>
        <v>FALSE</v>
      </c>
      <c r="O1098" s="162" t="s">
        <v>3291</v>
      </c>
      <c r="P1098" s="162" t="s">
        <v>3292</v>
      </c>
      <c r="Q1098" s="162" t="s">
        <v>3293</v>
      </c>
      <c r="R1098" s="162" t="s">
        <v>16</v>
      </c>
      <c r="S1098" s="162" t="s">
        <v>16</v>
      </c>
      <c r="T1098" s="189" t="s">
        <v>16</v>
      </c>
      <c r="U1098" s="189" t="s">
        <v>16</v>
      </c>
      <c r="V1098" s="191" t="s">
        <v>4990</v>
      </c>
      <c r="W1098" s="192" t="s">
        <v>19</v>
      </c>
      <c r="X1098" s="192" t="s">
        <v>16</v>
      </c>
      <c r="Y1098" s="192" t="s">
        <v>19</v>
      </c>
      <c r="Z1098" s="192" t="s">
        <v>16</v>
      </c>
      <c r="AA1098" s="192" t="s">
        <v>880</v>
      </c>
      <c r="AB1098" s="192" t="s">
        <v>16</v>
      </c>
      <c r="AC1098" s="192" t="s">
        <v>16</v>
      </c>
      <c r="AD1098" s="192"/>
      <c r="AE1098" s="192" t="s">
        <v>16</v>
      </c>
      <c r="AF1098" s="193">
        <v>0.22</v>
      </c>
      <c r="AG1098" s="192" t="s">
        <v>16</v>
      </c>
      <c r="AH1098" s="192" t="s">
        <v>16</v>
      </c>
      <c r="AI1098" s="192" t="s">
        <v>16</v>
      </c>
      <c r="AJ1098" s="192" t="s">
        <v>16</v>
      </c>
      <c r="AK1098" s="192"/>
      <c r="AL1098" s="192" t="s">
        <v>16</v>
      </c>
      <c r="AM1098" s="162" t="s">
        <v>16</v>
      </c>
      <c r="AN1098" s="162" t="s">
        <v>16</v>
      </c>
      <c r="AO1098" s="162" t="s">
        <v>16</v>
      </c>
      <c r="AP1098" s="162" t="s">
        <v>16</v>
      </c>
      <c r="AQ1098" s="162" t="s">
        <v>16</v>
      </c>
      <c r="AR1098" s="162" t="s">
        <v>16</v>
      </c>
      <c r="AS1098" s="162" t="s">
        <v>16</v>
      </c>
      <c r="AT1098" s="162" t="s">
        <v>16</v>
      </c>
      <c r="AU1098" s="162" t="s">
        <v>16</v>
      </c>
      <c r="AV1098" s="162" t="s">
        <v>16</v>
      </c>
      <c r="AW1098" s="162" t="s">
        <v>16</v>
      </c>
      <c r="AX1098" s="162" t="s">
        <v>16</v>
      </c>
      <c r="AY1098" s="162" t="s">
        <v>16</v>
      </c>
      <c r="AZ1098" s="162" t="s">
        <v>16</v>
      </c>
      <c r="BA1098" s="162" t="s">
        <v>16</v>
      </c>
      <c r="BB1098" s="162" t="s">
        <v>16</v>
      </c>
      <c r="BC1098" s="162" t="s">
        <v>16</v>
      </c>
      <c r="BD1098" s="192"/>
      <c r="BE1098" s="192" t="s">
        <v>16</v>
      </c>
      <c r="BF1098" s="192" t="s">
        <v>16</v>
      </c>
      <c r="BG1098" s="192" t="s">
        <v>16</v>
      </c>
      <c r="BH1098" s="192" t="s">
        <v>16</v>
      </c>
      <c r="BI1098" s="192" t="s">
        <v>16</v>
      </c>
      <c r="BJ1098" s="192"/>
      <c r="BK1098" s="192" t="s">
        <v>16</v>
      </c>
      <c r="BL1098" s="192" t="s">
        <v>16</v>
      </c>
      <c r="BM1098" s="192" t="s">
        <v>16</v>
      </c>
      <c r="BN1098" s="192" t="s">
        <v>16</v>
      </c>
      <c r="BO1098" s="192" t="s">
        <v>16</v>
      </c>
      <c r="BP1098" s="194"/>
      <c r="BQ1098" s="192" t="s">
        <v>16</v>
      </c>
      <c r="BR1098" s="192" t="s">
        <v>16</v>
      </c>
      <c r="BS1098" s="192" t="s">
        <v>16</v>
      </c>
      <c r="BT1098" s="192" t="s">
        <v>19</v>
      </c>
      <c r="BU1098" s="195" t="b">
        <v>0</v>
      </c>
      <c r="BV1098" s="195" t="b">
        <v>1</v>
      </c>
      <c r="BW1098" s="195" t="b">
        <v>0</v>
      </c>
      <c r="BX1098" s="192" t="s">
        <v>16</v>
      </c>
      <c r="BY1098" s="192" t="s">
        <v>16</v>
      </c>
      <c r="BZ1098" s="192" t="s">
        <v>19</v>
      </c>
      <c r="CA1098" s="192" t="s">
        <v>19</v>
      </c>
      <c r="CB1098" s="192" t="s">
        <v>19</v>
      </c>
      <c r="CJ1098" s="192"/>
      <c r="CK1098" s="192"/>
      <c r="CL1098" s="192" t="s">
        <v>16</v>
      </c>
      <c r="CM1098" s="192"/>
      <c r="CN1098" s="192"/>
      <c r="CO1098" s="192"/>
      <c r="CP1098" s="192"/>
      <c r="CQ1098" s="192"/>
      <c r="CR1098" s="192"/>
      <c r="CS1098" s="192"/>
      <c r="CT1098" s="192" t="s">
        <v>4602</v>
      </c>
    </row>
    <row r="1099">
      <c r="A1099" s="7" t="s">
        <v>4991</v>
      </c>
      <c r="B1099" s="132" t="b">
        <v>1</v>
      </c>
      <c r="D1099" s="162" t="s">
        <v>4992</v>
      </c>
      <c r="E1099" s="67" t="s">
        <v>350</v>
      </c>
      <c r="F1099" s="162" t="s">
        <v>4398</v>
      </c>
      <c r="G1099" s="162" t="s">
        <v>4993</v>
      </c>
      <c r="H1099" s="162" t="s">
        <v>4994</v>
      </c>
      <c r="I1099" s="7"/>
      <c r="J1099" s="7"/>
      <c r="K1099" s="7" t="s">
        <v>19</v>
      </c>
      <c r="L1099" s="7" t="s">
        <v>19</v>
      </c>
      <c r="M1099" s="7" t="s">
        <v>799</v>
      </c>
      <c r="N1099" s="7" t="str">
        <f t="shared" si="5"/>
        <v>FALSE</v>
      </c>
      <c r="O1099" s="162" t="s">
        <v>3291</v>
      </c>
      <c r="P1099" s="162" t="s">
        <v>3292</v>
      </c>
      <c r="Q1099" s="162" t="s">
        <v>3293</v>
      </c>
      <c r="R1099" s="162" t="s">
        <v>16</v>
      </c>
      <c r="S1099" s="162" t="s">
        <v>16</v>
      </c>
      <c r="T1099" s="189" t="s">
        <v>16</v>
      </c>
      <c r="U1099" s="189" t="s">
        <v>16</v>
      </c>
      <c r="V1099" s="191" t="s">
        <v>4995</v>
      </c>
      <c r="W1099" s="192" t="s">
        <v>19</v>
      </c>
      <c r="X1099" s="192" t="s">
        <v>16</v>
      </c>
      <c r="Y1099" s="192" t="s">
        <v>19</v>
      </c>
      <c r="Z1099" s="192" t="s">
        <v>16</v>
      </c>
      <c r="AA1099" s="192" t="s">
        <v>880</v>
      </c>
      <c r="AB1099" s="192" t="s">
        <v>16</v>
      </c>
      <c r="AC1099" s="192" t="s">
        <v>16</v>
      </c>
      <c r="AD1099" s="192"/>
      <c r="AE1099" s="192" t="s">
        <v>16</v>
      </c>
      <c r="AF1099" s="193">
        <v>0.22</v>
      </c>
      <c r="AG1099" s="192" t="s">
        <v>16</v>
      </c>
      <c r="AH1099" s="192" t="s">
        <v>16</v>
      </c>
      <c r="AI1099" s="192" t="s">
        <v>16</v>
      </c>
      <c r="AJ1099" s="192" t="s">
        <v>16</v>
      </c>
      <c r="AK1099" s="192"/>
      <c r="AL1099" s="192" t="s">
        <v>16</v>
      </c>
      <c r="AM1099" s="162" t="s">
        <v>16</v>
      </c>
      <c r="AN1099" s="162" t="s">
        <v>16</v>
      </c>
      <c r="AO1099" s="162" t="s">
        <v>16</v>
      </c>
      <c r="AP1099" s="162" t="s">
        <v>16</v>
      </c>
      <c r="AQ1099" s="162" t="s">
        <v>16</v>
      </c>
      <c r="AR1099" s="162" t="s">
        <v>16</v>
      </c>
      <c r="AS1099" s="162" t="s">
        <v>16</v>
      </c>
      <c r="AT1099" s="162" t="s">
        <v>16</v>
      </c>
      <c r="AU1099" s="162" t="s">
        <v>16</v>
      </c>
      <c r="AV1099" s="162" t="s">
        <v>16</v>
      </c>
      <c r="AW1099" s="162" t="s">
        <v>16</v>
      </c>
      <c r="AX1099" s="162" t="s">
        <v>16</v>
      </c>
      <c r="AY1099" s="162" t="s">
        <v>16</v>
      </c>
      <c r="AZ1099" s="162" t="s">
        <v>16</v>
      </c>
      <c r="BA1099" s="162" t="s">
        <v>16</v>
      </c>
      <c r="BB1099" s="162" t="s">
        <v>16</v>
      </c>
      <c r="BC1099" s="162" t="s">
        <v>16</v>
      </c>
      <c r="BD1099" s="192"/>
      <c r="BE1099" s="192" t="s">
        <v>16</v>
      </c>
      <c r="BF1099" s="192" t="s">
        <v>16</v>
      </c>
      <c r="BG1099" s="192" t="s">
        <v>16</v>
      </c>
      <c r="BH1099" s="192" t="s">
        <v>16</v>
      </c>
      <c r="BI1099" s="192" t="s">
        <v>16</v>
      </c>
      <c r="BJ1099" s="192"/>
      <c r="BK1099" s="192" t="s">
        <v>16</v>
      </c>
      <c r="BL1099" s="192" t="s">
        <v>16</v>
      </c>
      <c r="BM1099" s="192" t="s">
        <v>16</v>
      </c>
      <c r="BN1099" s="192" t="s">
        <v>16</v>
      </c>
      <c r="BO1099" s="192" t="s">
        <v>16</v>
      </c>
      <c r="BP1099" s="194"/>
      <c r="BQ1099" s="192" t="s">
        <v>16</v>
      </c>
      <c r="BR1099" s="192" t="s">
        <v>16</v>
      </c>
      <c r="BS1099" s="192" t="s">
        <v>16</v>
      </c>
      <c r="BT1099" s="192" t="s">
        <v>19</v>
      </c>
      <c r="BU1099" s="195" t="b">
        <v>0</v>
      </c>
      <c r="BV1099" s="195" t="b">
        <v>1</v>
      </c>
      <c r="BW1099" s="195" t="b">
        <v>0</v>
      </c>
      <c r="BX1099" s="192" t="s">
        <v>16</v>
      </c>
      <c r="BY1099" s="192" t="s">
        <v>16</v>
      </c>
      <c r="BZ1099" s="192" t="s">
        <v>19</v>
      </c>
      <c r="CA1099" s="192" t="s">
        <v>19</v>
      </c>
      <c r="CB1099" s="192" t="s">
        <v>19</v>
      </c>
      <c r="CJ1099" s="192"/>
      <c r="CK1099" s="192"/>
      <c r="CL1099" s="192" t="s">
        <v>16</v>
      </c>
      <c r="CM1099" s="192"/>
      <c r="CN1099" s="192"/>
      <c r="CO1099" s="192"/>
      <c r="CP1099" s="192"/>
      <c r="CQ1099" s="192"/>
      <c r="CR1099" s="192"/>
      <c r="CS1099" s="192"/>
      <c r="CT1099" s="192" t="s">
        <v>4602</v>
      </c>
    </row>
    <row r="1100">
      <c r="A1100" s="7" t="s">
        <v>4996</v>
      </c>
      <c r="B1100" s="132" t="b">
        <v>1</v>
      </c>
      <c r="D1100" s="162" t="s">
        <v>4997</v>
      </c>
      <c r="E1100" s="67" t="s">
        <v>350</v>
      </c>
      <c r="F1100" s="162" t="s">
        <v>4398</v>
      </c>
      <c r="G1100" s="162" t="s">
        <v>4998</v>
      </c>
      <c r="H1100" s="162" t="s">
        <v>4999</v>
      </c>
      <c r="I1100" s="7"/>
      <c r="J1100" s="7"/>
      <c r="K1100" s="7" t="s">
        <v>19</v>
      </c>
      <c r="L1100" s="7" t="s">
        <v>19</v>
      </c>
      <c r="M1100" s="7" t="s">
        <v>799</v>
      </c>
      <c r="N1100" s="7" t="str">
        <f t="shared" si="5"/>
        <v>FALSE</v>
      </c>
      <c r="O1100" s="162" t="s">
        <v>488</v>
      </c>
      <c r="P1100" s="162" t="s">
        <v>3269</v>
      </c>
      <c r="Q1100" s="162" t="s">
        <v>1823</v>
      </c>
      <c r="R1100" s="162" t="s">
        <v>559</v>
      </c>
      <c r="S1100" s="162" t="s">
        <v>1588</v>
      </c>
      <c r="T1100" s="198">
        <v>41.79870352</v>
      </c>
      <c r="U1100" s="199">
        <v>-83.34393421</v>
      </c>
      <c r="V1100" s="191" t="s">
        <v>4972</v>
      </c>
      <c r="W1100" s="192" t="s">
        <v>19</v>
      </c>
      <c r="X1100" s="192" t="s">
        <v>805</v>
      </c>
      <c r="Y1100" s="192" t="s">
        <v>19</v>
      </c>
      <c r="Z1100" s="192" t="s">
        <v>879</v>
      </c>
      <c r="AA1100" s="192" t="s">
        <v>880</v>
      </c>
      <c r="AB1100" s="193">
        <v>2.58</v>
      </c>
      <c r="AC1100" s="192" t="s">
        <v>16</v>
      </c>
      <c r="AD1100" s="193"/>
      <c r="AE1100" s="192" t="s">
        <v>16</v>
      </c>
      <c r="AF1100" s="193">
        <v>5.0</v>
      </c>
      <c r="AG1100" s="192" t="s">
        <v>19</v>
      </c>
      <c r="AH1100" s="193">
        <v>24.95</v>
      </c>
      <c r="AI1100" s="192" t="s">
        <v>19</v>
      </c>
      <c r="AJ1100" s="192" t="s">
        <v>19</v>
      </c>
      <c r="AK1100" s="192"/>
      <c r="AL1100" s="192" t="s">
        <v>19</v>
      </c>
      <c r="AM1100" s="162" t="s">
        <v>19</v>
      </c>
      <c r="AN1100" s="162" t="s">
        <v>19</v>
      </c>
      <c r="AO1100" s="154">
        <v>8.43</v>
      </c>
      <c r="AP1100" s="162" t="s">
        <v>19</v>
      </c>
      <c r="AQ1100" s="162" t="s">
        <v>19</v>
      </c>
      <c r="AR1100" s="162" t="s">
        <v>19</v>
      </c>
      <c r="AS1100" s="162" t="s">
        <v>19</v>
      </c>
      <c r="AT1100" s="162" t="s">
        <v>19</v>
      </c>
      <c r="AU1100" s="162" t="s">
        <v>19</v>
      </c>
      <c r="AV1100" s="162" t="s">
        <v>19</v>
      </c>
      <c r="AW1100" s="162" t="s">
        <v>19</v>
      </c>
      <c r="AX1100" s="154">
        <v>2.79</v>
      </c>
      <c r="AY1100" s="162" t="s">
        <v>19</v>
      </c>
      <c r="AZ1100" s="162" t="s">
        <v>19</v>
      </c>
      <c r="BA1100" s="162" t="s">
        <v>19</v>
      </c>
      <c r="BB1100" s="162" t="s">
        <v>19</v>
      </c>
      <c r="BC1100" s="162" t="s">
        <v>19</v>
      </c>
      <c r="BD1100" s="192"/>
      <c r="BE1100" s="192" t="s">
        <v>19</v>
      </c>
      <c r="BF1100" s="192" t="s">
        <v>19</v>
      </c>
      <c r="BG1100" s="192" t="s">
        <v>19</v>
      </c>
      <c r="BH1100" s="192" t="s">
        <v>19</v>
      </c>
      <c r="BI1100" s="192" t="s">
        <v>19</v>
      </c>
      <c r="BJ1100" s="192"/>
      <c r="BK1100" s="192" t="s">
        <v>19</v>
      </c>
      <c r="BL1100" s="192" t="s">
        <v>19</v>
      </c>
      <c r="BM1100" s="192" t="s">
        <v>19</v>
      </c>
      <c r="BN1100" s="192" t="s">
        <v>19</v>
      </c>
      <c r="BO1100" s="192" t="s">
        <v>19</v>
      </c>
      <c r="BP1100" s="194"/>
      <c r="BQ1100" s="192" t="s">
        <v>19</v>
      </c>
      <c r="BR1100" s="192" t="s">
        <v>19</v>
      </c>
      <c r="BS1100" s="192" t="s">
        <v>3276</v>
      </c>
      <c r="BT1100" s="192" t="s">
        <v>19</v>
      </c>
      <c r="BU1100" s="195" t="b">
        <v>0</v>
      </c>
      <c r="BV1100" s="195" t="b">
        <v>0</v>
      </c>
      <c r="BW1100" s="195" t="b">
        <v>0</v>
      </c>
      <c r="BX1100" s="193">
        <v>67.0</v>
      </c>
      <c r="BY1100" s="197">
        <v>0.0020833333333333333</v>
      </c>
      <c r="BZ1100" s="193">
        <v>667384.0</v>
      </c>
      <c r="CA1100" s="193">
        <v>14421.0</v>
      </c>
      <c r="CB1100" s="192" t="s">
        <v>22</v>
      </c>
      <c r="CJ1100" s="192"/>
      <c r="CK1100" s="192"/>
      <c r="CL1100" s="193">
        <v>1.54</v>
      </c>
      <c r="CM1100" s="192"/>
      <c r="CN1100" s="192"/>
      <c r="CO1100" s="192"/>
      <c r="CP1100" s="192"/>
      <c r="CQ1100" s="192"/>
      <c r="CR1100" s="192"/>
      <c r="CS1100" s="192"/>
      <c r="CT1100" s="192" t="s">
        <v>4637</v>
      </c>
    </row>
    <row r="1101">
      <c r="A1101" s="7" t="s">
        <v>5000</v>
      </c>
      <c r="B1101" s="132" t="b">
        <v>1</v>
      </c>
      <c r="D1101" s="162" t="s">
        <v>5001</v>
      </c>
      <c r="E1101" s="67" t="s">
        <v>350</v>
      </c>
      <c r="F1101" s="162" t="s">
        <v>4398</v>
      </c>
      <c r="G1101" s="162" t="s">
        <v>5002</v>
      </c>
      <c r="H1101" s="162" t="s">
        <v>5003</v>
      </c>
      <c r="I1101" s="7"/>
      <c r="J1101" s="7"/>
      <c r="K1101" s="7" t="s">
        <v>19</v>
      </c>
      <c r="L1101" s="7" t="s">
        <v>19</v>
      </c>
      <c r="M1101" s="7" t="s">
        <v>799</v>
      </c>
      <c r="N1101" s="7" t="str">
        <f t="shared" si="5"/>
        <v>FALSE</v>
      </c>
      <c r="O1101" s="162" t="s">
        <v>3291</v>
      </c>
      <c r="P1101" s="162" t="s">
        <v>3292</v>
      </c>
      <c r="Q1101" s="162" t="s">
        <v>3293</v>
      </c>
      <c r="R1101" s="162" t="s">
        <v>16</v>
      </c>
      <c r="S1101" s="162" t="s">
        <v>16</v>
      </c>
      <c r="T1101" s="189" t="s">
        <v>16</v>
      </c>
      <c r="U1101" s="189" t="s">
        <v>16</v>
      </c>
      <c r="V1101" s="191" t="s">
        <v>5004</v>
      </c>
      <c r="W1101" s="192" t="s">
        <v>19</v>
      </c>
      <c r="X1101" s="192" t="s">
        <v>16</v>
      </c>
      <c r="Y1101" s="192" t="s">
        <v>19</v>
      </c>
      <c r="Z1101" s="192" t="s">
        <v>16</v>
      </c>
      <c r="AA1101" s="192" t="s">
        <v>880</v>
      </c>
      <c r="AB1101" s="192" t="s">
        <v>16</v>
      </c>
      <c r="AC1101" s="192" t="s">
        <v>16</v>
      </c>
      <c r="AD1101" s="192"/>
      <c r="AE1101" s="192" t="s">
        <v>16</v>
      </c>
      <c r="AF1101" s="193">
        <v>0.22</v>
      </c>
      <c r="AG1101" s="192" t="s">
        <v>16</v>
      </c>
      <c r="AH1101" s="192" t="s">
        <v>16</v>
      </c>
      <c r="AI1101" s="192" t="s">
        <v>16</v>
      </c>
      <c r="AJ1101" s="192" t="s">
        <v>16</v>
      </c>
      <c r="AK1101" s="192"/>
      <c r="AL1101" s="192" t="s">
        <v>16</v>
      </c>
      <c r="AM1101" s="162" t="s">
        <v>16</v>
      </c>
      <c r="AN1101" s="162" t="s">
        <v>16</v>
      </c>
      <c r="AO1101" s="162" t="s">
        <v>16</v>
      </c>
      <c r="AP1101" s="162" t="s">
        <v>16</v>
      </c>
      <c r="AQ1101" s="162" t="s">
        <v>16</v>
      </c>
      <c r="AR1101" s="162" t="s">
        <v>16</v>
      </c>
      <c r="AS1101" s="162" t="s">
        <v>16</v>
      </c>
      <c r="AT1101" s="162" t="s">
        <v>16</v>
      </c>
      <c r="AU1101" s="162" t="s">
        <v>16</v>
      </c>
      <c r="AV1101" s="162" t="s">
        <v>16</v>
      </c>
      <c r="AW1101" s="162" t="s">
        <v>16</v>
      </c>
      <c r="AX1101" s="162" t="s">
        <v>16</v>
      </c>
      <c r="AY1101" s="162" t="s">
        <v>16</v>
      </c>
      <c r="AZ1101" s="162" t="s">
        <v>16</v>
      </c>
      <c r="BA1101" s="162" t="s">
        <v>16</v>
      </c>
      <c r="BB1101" s="162" t="s">
        <v>16</v>
      </c>
      <c r="BC1101" s="162" t="s">
        <v>16</v>
      </c>
      <c r="BD1101" s="192"/>
      <c r="BE1101" s="192" t="s">
        <v>16</v>
      </c>
      <c r="BF1101" s="192" t="s">
        <v>16</v>
      </c>
      <c r="BG1101" s="192" t="s">
        <v>16</v>
      </c>
      <c r="BH1101" s="192" t="s">
        <v>16</v>
      </c>
      <c r="BI1101" s="192" t="s">
        <v>16</v>
      </c>
      <c r="BJ1101" s="192"/>
      <c r="BK1101" s="192" t="s">
        <v>16</v>
      </c>
      <c r="BL1101" s="192" t="s">
        <v>16</v>
      </c>
      <c r="BM1101" s="192" t="s">
        <v>16</v>
      </c>
      <c r="BN1101" s="192" t="s">
        <v>16</v>
      </c>
      <c r="BO1101" s="192" t="s">
        <v>16</v>
      </c>
      <c r="BP1101" s="194"/>
      <c r="BQ1101" s="192" t="s">
        <v>16</v>
      </c>
      <c r="BR1101" s="192" t="s">
        <v>16</v>
      </c>
      <c r="BS1101" s="192" t="s">
        <v>16</v>
      </c>
      <c r="BT1101" s="192" t="s">
        <v>19</v>
      </c>
      <c r="BU1101" s="195" t="b">
        <v>0</v>
      </c>
      <c r="BV1101" s="195" t="b">
        <v>1</v>
      </c>
      <c r="BW1101" s="195" t="b">
        <v>0</v>
      </c>
      <c r="BX1101" s="192" t="s">
        <v>16</v>
      </c>
      <c r="BY1101" s="192" t="s">
        <v>16</v>
      </c>
      <c r="BZ1101" s="192" t="s">
        <v>19</v>
      </c>
      <c r="CA1101" s="192" t="s">
        <v>19</v>
      </c>
      <c r="CB1101" s="192" t="s">
        <v>19</v>
      </c>
      <c r="CJ1101" s="192"/>
      <c r="CK1101" s="192"/>
      <c r="CL1101" s="192" t="s">
        <v>16</v>
      </c>
      <c r="CM1101" s="192"/>
      <c r="CN1101" s="192"/>
      <c r="CO1101" s="192"/>
      <c r="CP1101" s="192"/>
      <c r="CQ1101" s="192"/>
      <c r="CR1101" s="192"/>
      <c r="CS1101" s="192"/>
      <c r="CT1101" s="192" t="s">
        <v>4602</v>
      </c>
    </row>
    <row r="1102">
      <c r="A1102" s="7" t="s">
        <v>5005</v>
      </c>
      <c r="B1102" s="132" t="b">
        <v>1</v>
      </c>
      <c r="D1102" s="162" t="s">
        <v>5006</v>
      </c>
      <c r="E1102" s="67" t="s">
        <v>350</v>
      </c>
      <c r="F1102" s="162" t="s">
        <v>4398</v>
      </c>
      <c r="G1102" s="162" t="s">
        <v>5007</v>
      </c>
      <c r="H1102" s="162" t="s">
        <v>5008</v>
      </c>
      <c r="I1102" s="7"/>
      <c r="J1102" s="7"/>
      <c r="K1102" s="7" t="s">
        <v>19</v>
      </c>
      <c r="L1102" s="7" t="s">
        <v>19</v>
      </c>
      <c r="M1102" s="7" t="s">
        <v>799</v>
      </c>
      <c r="N1102" s="7" t="str">
        <f t="shared" si="5"/>
        <v>FALSE</v>
      </c>
      <c r="O1102" s="162" t="s">
        <v>3291</v>
      </c>
      <c r="P1102" s="162" t="s">
        <v>3292</v>
      </c>
      <c r="Q1102" s="162" t="s">
        <v>3293</v>
      </c>
      <c r="R1102" s="162" t="s">
        <v>559</v>
      </c>
      <c r="S1102" s="162" t="s">
        <v>1588</v>
      </c>
      <c r="T1102" s="198">
        <v>41.7025</v>
      </c>
      <c r="U1102" s="199">
        <v>-83.2547</v>
      </c>
      <c r="V1102" s="191" t="s">
        <v>4580</v>
      </c>
      <c r="W1102" s="192" t="s">
        <v>19</v>
      </c>
      <c r="X1102" s="192" t="s">
        <v>805</v>
      </c>
      <c r="Y1102" s="192" t="s">
        <v>19</v>
      </c>
      <c r="Z1102" s="192" t="s">
        <v>879</v>
      </c>
      <c r="AA1102" s="192" t="s">
        <v>880</v>
      </c>
      <c r="AB1102" s="193">
        <v>3.0</v>
      </c>
      <c r="AC1102" s="192" t="s">
        <v>16</v>
      </c>
      <c r="AD1102" s="193"/>
      <c r="AE1102" s="193">
        <v>5.0</v>
      </c>
      <c r="AF1102" s="193">
        <v>0.22</v>
      </c>
      <c r="AG1102" s="192" t="s">
        <v>19</v>
      </c>
      <c r="AH1102" s="192" t="s">
        <v>19</v>
      </c>
      <c r="AI1102" s="192" t="s">
        <v>19</v>
      </c>
      <c r="AJ1102" s="192" t="s">
        <v>19</v>
      </c>
      <c r="AK1102" s="192"/>
      <c r="AL1102" s="192" t="s">
        <v>19</v>
      </c>
      <c r="AM1102" s="162" t="s">
        <v>19</v>
      </c>
      <c r="AN1102" s="162" t="s">
        <v>19</v>
      </c>
      <c r="AO1102" s="162" t="s">
        <v>19</v>
      </c>
      <c r="AP1102" s="162" t="s">
        <v>19</v>
      </c>
      <c r="AQ1102" s="162" t="s">
        <v>19</v>
      </c>
      <c r="AR1102" s="162" t="s">
        <v>19</v>
      </c>
      <c r="AS1102" s="154">
        <v>1.31</v>
      </c>
      <c r="AT1102" s="154">
        <v>0.0</v>
      </c>
      <c r="AU1102" s="154">
        <v>9.57</v>
      </c>
      <c r="AV1102" s="162" t="s">
        <v>19</v>
      </c>
      <c r="AW1102" s="162" t="s">
        <v>19</v>
      </c>
      <c r="AX1102" s="154">
        <v>50.99</v>
      </c>
      <c r="AY1102" s="162" t="s">
        <v>19</v>
      </c>
      <c r="AZ1102" s="154">
        <v>8.6085</v>
      </c>
      <c r="BA1102" s="154">
        <v>5.896</v>
      </c>
      <c r="BB1102" s="154">
        <v>8.47</v>
      </c>
      <c r="BC1102" s="154">
        <v>0.011</v>
      </c>
      <c r="BD1102" s="192"/>
      <c r="BE1102" s="192" t="s">
        <v>19</v>
      </c>
      <c r="BF1102" s="193">
        <v>3.45</v>
      </c>
      <c r="BG1102" s="193">
        <v>0.49</v>
      </c>
      <c r="BH1102" s="192" t="s">
        <v>19</v>
      </c>
      <c r="BI1102" s="193">
        <v>1.2531</v>
      </c>
      <c r="BJ1102" s="193"/>
      <c r="BK1102" s="192" t="s">
        <v>19</v>
      </c>
      <c r="BL1102" s="192" t="s">
        <v>19</v>
      </c>
      <c r="BM1102" s="192" t="s">
        <v>19</v>
      </c>
      <c r="BN1102" s="192" t="s">
        <v>19</v>
      </c>
      <c r="BO1102" s="192" t="s">
        <v>19</v>
      </c>
      <c r="BP1102" s="194"/>
      <c r="BQ1102" s="192" t="s">
        <v>19</v>
      </c>
      <c r="BR1102" s="192" t="s">
        <v>19</v>
      </c>
      <c r="BS1102" s="192" t="s">
        <v>4408</v>
      </c>
      <c r="BT1102" s="192" t="s">
        <v>19</v>
      </c>
      <c r="BU1102" s="195" t="b">
        <v>0</v>
      </c>
      <c r="BV1102" s="195" t="b">
        <v>0</v>
      </c>
      <c r="BW1102" s="195" t="b">
        <v>0</v>
      </c>
      <c r="BX1102" s="193">
        <v>40.0</v>
      </c>
      <c r="BY1102" s="192" t="s">
        <v>19</v>
      </c>
      <c r="BZ1102" s="192" t="s">
        <v>19</v>
      </c>
      <c r="CA1102" s="192" t="s">
        <v>19</v>
      </c>
      <c r="CB1102" s="192" t="s">
        <v>19</v>
      </c>
      <c r="CJ1102" s="192"/>
      <c r="CK1102" s="192"/>
      <c r="CL1102" s="192" t="s">
        <v>19</v>
      </c>
      <c r="CM1102" s="192"/>
      <c r="CN1102" s="192"/>
      <c r="CO1102" s="192"/>
      <c r="CP1102" s="192"/>
      <c r="CQ1102" s="192"/>
      <c r="CR1102" s="192"/>
      <c r="CS1102" s="192"/>
      <c r="CT1102" s="192" t="s">
        <v>4602</v>
      </c>
    </row>
    <row r="1103">
      <c r="A1103" s="7" t="s">
        <v>5009</v>
      </c>
      <c r="B1103" s="132" t="b">
        <v>1</v>
      </c>
      <c r="D1103" s="162" t="s">
        <v>5010</v>
      </c>
      <c r="E1103" s="67" t="s">
        <v>350</v>
      </c>
      <c r="F1103" s="162" t="s">
        <v>4398</v>
      </c>
      <c r="G1103" s="162" t="s">
        <v>5011</v>
      </c>
      <c r="H1103" s="162" t="s">
        <v>5012</v>
      </c>
      <c r="I1103" s="7"/>
      <c r="J1103" s="7"/>
      <c r="K1103" s="7" t="s">
        <v>19</v>
      </c>
      <c r="L1103" s="7" t="s">
        <v>19</v>
      </c>
      <c r="M1103" s="7" t="s">
        <v>799</v>
      </c>
      <c r="N1103" s="7" t="str">
        <f t="shared" si="5"/>
        <v>FALSE</v>
      </c>
      <c r="O1103" s="162" t="s">
        <v>3291</v>
      </c>
      <c r="P1103" s="162" t="s">
        <v>3292</v>
      </c>
      <c r="Q1103" s="162" t="s">
        <v>3293</v>
      </c>
      <c r="R1103" s="162" t="s">
        <v>559</v>
      </c>
      <c r="S1103" s="162" t="s">
        <v>1588</v>
      </c>
      <c r="T1103" s="198">
        <v>41.7025</v>
      </c>
      <c r="U1103" s="199">
        <v>-83.2547</v>
      </c>
      <c r="V1103" s="191" t="s">
        <v>4580</v>
      </c>
      <c r="W1103" s="192" t="s">
        <v>19</v>
      </c>
      <c r="X1103" s="192" t="s">
        <v>805</v>
      </c>
      <c r="Y1103" s="192" t="s">
        <v>19</v>
      </c>
      <c r="Z1103" s="192" t="s">
        <v>879</v>
      </c>
      <c r="AA1103" s="192" t="s">
        <v>880</v>
      </c>
      <c r="AB1103" s="193">
        <v>3.0</v>
      </c>
      <c r="AC1103" s="192" t="s">
        <v>16</v>
      </c>
      <c r="AD1103" s="193"/>
      <c r="AE1103" s="192" t="s">
        <v>16</v>
      </c>
      <c r="AF1103" s="193">
        <v>5.0</v>
      </c>
      <c r="AG1103" s="192" t="s">
        <v>19</v>
      </c>
      <c r="AH1103" s="192" t="s">
        <v>19</v>
      </c>
      <c r="AI1103" s="192" t="s">
        <v>19</v>
      </c>
      <c r="AJ1103" s="192" t="s">
        <v>19</v>
      </c>
      <c r="AK1103" s="192"/>
      <c r="AL1103" s="192" t="s">
        <v>19</v>
      </c>
      <c r="AM1103" s="162" t="s">
        <v>19</v>
      </c>
      <c r="AN1103" s="162" t="s">
        <v>19</v>
      </c>
      <c r="AO1103" s="162" t="s">
        <v>19</v>
      </c>
      <c r="AP1103" s="162" t="s">
        <v>19</v>
      </c>
      <c r="AQ1103" s="162" t="s">
        <v>19</v>
      </c>
      <c r="AR1103" s="162" t="s">
        <v>19</v>
      </c>
      <c r="AS1103" s="154">
        <v>1.31</v>
      </c>
      <c r="AT1103" s="154">
        <v>0.0</v>
      </c>
      <c r="AU1103" s="154">
        <v>9.57</v>
      </c>
      <c r="AV1103" s="162" t="s">
        <v>19</v>
      </c>
      <c r="AW1103" s="162" t="s">
        <v>19</v>
      </c>
      <c r="AX1103" s="154">
        <v>50.99</v>
      </c>
      <c r="AY1103" s="162" t="s">
        <v>19</v>
      </c>
      <c r="AZ1103" s="154">
        <v>8.6085</v>
      </c>
      <c r="BA1103" s="154">
        <v>5.896</v>
      </c>
      <c r="BB1103" s="154">
        <v>8.47</v>
      </c>
      <c r="BC1103" s="154">
        <v>0.011</v>
      </c>
      <c r="BD1103" s="192"/>
      <c r="BE1103" s="192" t="s">
        <v>19</v>
      </c>
      <c r="BF1103" s="193">
        <v>3.45</v>
      </c>
      <c r="BG1103" s="193">
        <v>0.49</v>
      </c>
      <c r="BH1103" s="192" t="s">
        <v>19</v>
      </c>
      <c r="BI1103" s="193">
        <v>1.2531</v>
      </c>
      <c r="BJ1103" s="193"/>
      <c r="BK1103" s="192" t="s">
        <v>19</v>
      </c>
      <c r="BL1103" s="192" t="s">
        <v>19</v>
      </c>
      <c r="BM1103" s="192" t="s">
        <v>19</v>
      </c>
      <c r="BN1103" s="192" t="s">
        <v>19</v>
      </c>
      <c r="BO1103" s="192" t="s">
        <v>19</v>
      </c>
      <c r="BP1103" s="194"/>
      <c r="BQ1103" s="192" t="s">
        <v>19</v>
      </c>
      <c r="BR1103" s="192" t="s">
        <v>19</v>
      </c>
      <c r="BS1103" s="192" t="s">
        <v>4408</v>
      </c>
      <c r="BT1103" s="192" t="s">
        <v>19</v>
      </c>
      <c r="BU1103" s="195" t="b">
        <v>0</v>
      </c>
      <c r="BV1103" s="195" t="b">
        <v>0</v>
      </c>
      <c r="BW1103" s="195" t="b">
        <v>0</v>
      </c>
      <c r="BX1103" s="193">
        <v>40.0</v>
      </c>
      <c r="BY1103" s="192" t="s">
        <v>19</v>
      </c>
      <c r="BZ1103" s="193">
        <v>373160.0</v>
      </c>
      <c r="CA1103" s="193">
        <v>3763.0</v>
      </c>
      <c r="CB1103" s="192" t="s">
        <v>22</v>
      </c>
      <c r="CJ1103" s="192"/>
      <c r="CK1103" s="192"/>
      <c r="CL1103" s="192" t="s">
        <v>19</v>
      </c>
      <c r="CM1103" s="192"/>
      <c r="CN1103" s="192"/>
      <c r="CO1103" s="192"/>
      <c r="CP1103" s="192"/>
      <c r="CQ1103" s="192"/>
      <c r="CR1103" s="192"/>
      <c r="CS1103" s="192"/>
      <c r="CT1103" s="192" t="s">
        <v>4602</v>
      </c>
    </row>
    <row r="1104">
      <c r="A1104" s="7" t="s">
        <v>5013</v>
      </c>
      <c r="B1104" s="132" t="b">
        <v>1</v>
      </c>
      <c r="D1104" s="162" t="s">
        <v>5014</v>
      </c>
      <c r="E1104" s="67" t="s">
        <v>350</v>
      </c>
      <c r="F1104" s="162" t="s">
        <v>4398</v>
      </c>
      <c r="G1104" s="162" t="s">
        <v>5015</v>
      </c>
      <c r="H1104" s="162" t="s">
        <v>5016</v>
      </c>
      <c r="I1104" s="7"/>
      <c r="J1104" s="7"/>
      <c r="K1104" s="7" t="s">
        <v>19</v>
      </c>
      <c r="L1104" s="7" t="s">
        <v>19</v>
      </c>
      <c r="M1104" s="7" t="s">
        <v>799</v>
      </c>
      <c r="N1104" s="7" t="str">
        <f t="shared" si="5"/>
        <v>FALSE</v>
      </c>
      <c r="O1104" s="162" t="s">
        <v>3291</v>
      </c>
      <c r="P1104" s="162" t="s">
        <v>3292</v>
      </c>
      <c r="Q1104" s="162" t="s">
        <v>3293</v>
      </c>
      <c r="R1104" s="162" t="s">
        <v>559</v>
      </c>
      <c r="S1104" s="162" t="s">
        <v>1588</v>
      </c>
      <c r="T1104" s="198">
        <v>41.734</v>
      </c>
      <c r="U1104" s="199">
        <v>-83.302</v>
      </c>
      <c r="V1104" s="191" t="s">
        <v>4589</v>
      </c>
      <c r="W1104" s="192" t="s">
        <v>19</v>
      </c>
      <c r="X1104" s="192" t="s">
        <v>805</v>
      </c>
      <c r="Y1104" s="192" t="s">
        <v>19</v>
      </c>
      <c r="Z1104" s="192" t="s">
        <v>879</v>
      </c>
      <c r="AA1104" s="192" t="s">
        <v>880</v>
      </c>
      <c r="AB1104" s="193">
        <v>3.0</v>
      </c>
      <c r="AC1104" s="192" t="s">
        <v>16</v>
      </c>
      <c r="AD1104" s="193"/>
      <c r="AE1104" s="193">
        <v>5.0</v>
      </c>
      <c r="AF1104" s="193">
        <v>0.22</v>
      </c>
      <c r="AG1104" s="192" t="s">
        <v>19</v>
      </c>
      <c r="AH1104" s="192" t="s">
        <v>19</v>
      </c>
      <c r="AI1104" s="192" t="s">
        <v>19</v>
      </c>
      <c r="AJ1104" s="192" t="s">
        <v>19</v>
      </c>
      <c r="AK1104" s="192"/>
      <c r="AL1104" s="192" t="s">
        <v>19</v>
      </c>
      <c r="AM1104" s="162" t="s">
        <v>19</v>
      </c>
      <c r="AN1104" s="162" t="s">
        <v>19</v>
      </c>
      <c r="AO1104" s="162" t="s">
        <v>19</v>
      </c>
      <c r="AP1104" s="162" t="s">
        <v>19</v>
      </c>
      <c r="AQ1104" s="162" t="s">
        <v>19</v>
      </c>
      <c r="AR1104" s="162" t="s">
        <v>19</v>
      </c>
      <c r="AS1104" s="154">
        <v>1.3</v>
      </c>
      <c r="AT1104" s="154">
        <v>0.0</v>
      </c>
      <c r="AU1104" s="154">
        <v>7.7</v>
      </c>
      <c r="AV1104" s="162" t="s">
        <v>19</v>
      </c>
      <c r="AW1104" s="162" t="s">
        <v>19</v>
      </c>
      <c r="AX1104" s="154">
        <v>41.1</v>
      </c>
      <c r="AY1104" s="162" t="s">
        <v>19</v>
      </c>
      <c r="AZ1104" s="154">
        <v>7.719</v>
      </c>
      <c r="BA1104" s="154">
        <v>4.348</v>
      </c>
      <c r="BB1104" s="154">
        <v>7.62</v>
      </c>
      <c r="BC1104" s="154">
        <v>0.005</v>
      </c>
      <c r="BD1104" s="192"/>
      <c r="BE1104" s="192" t="s">
        <v>19</v>
      </c>
      <c r="BF1104" s="193">
        <v>2.9</v>
      </c>
      <c r="BG1104" s="193">
        <v>0.42</v>
      </c>
      <c r="BH1104" s="192" t="s">
        <v>19</v>
      </c>
      <c r="BI1104" s="193">
        <v>1.1591</v>
      </c>
      <c r="BJ1104" s="193"/>
      <c r="BK1104" s="192" t="s">
        <v>19</v>
      </c>
      <c r="BL1104" s="192" t="s">
        <v>19</v>
      </c>
      <c r="BM1104" s="192" t="s">
        <v>19</v>
      </c>
      <c r="BN1104" s="192" t="s">
        <v>19</v>
      </c>
      <c r="BO1104" s="192" t="s">
        <v>19</v>
      </c>
      <c r="BP1104" s="194"/>
      <c r="BQ1104" s="192" t="s">
        <v>19</v>
      </c>
      <c r="BR1104" s="192" t="s">
        <v>19</v>
      </c>
      <c r="BS1104" s="192" t="s">
        <v>4408</v>
      </c>
      <c r="BT1104" s="192" t="s">
        <v>19</v>
      </c>
      <c r="BU1104" s="195" t="b">
        <v>0</v>
      </c>
      <c r="BV1104" s="195" t="b">
        <v>0</v>
      </c>
      <c r="BW1104" s="195" t="b">
        <v>0</v>
      </c>
      <c r="BX1104" s="193">
        <v>50.0</v>
      </c>
      <c r="BY1104" s="192" t="s">
        <v>19</v>
      </c>
      <c r="BZ1104" s="192" t="s">
        <v>19</v>
      </c>
      <c r="CA1104" s="192" t="s">
        <v>19</v>
      </c>
      <c r="CB1104" s="192" t="s">
        <v>19</v>
      </c>
      <c r="CJ1104" s="192"/>
      <c r="CK1104" s="192"/>
      <c r="CL1104" s="192" t="s">
        <v>19</v>
      </c>
      <c r="CM1104" s="192"/>
      <c r="CN1104" s="192"/>
      <c r="CO1104" s="192"/>
      <c r="CP1104" s="192"/>
      <c r="CQ1104" s="192"/>
      <c r="CR1104" s="192"/>
      <c r="CS1104" s="192"/>
      <c r="CT1104" s="192" t="s">
        <v>4602</v>
      </c>
    </row>
    <row r="1105">
      <c r="A1105" s="7" t="s">
        <v>5017</v>
      </c>
      <c r="B1105" s="132" t="b">
        <v>1</v>
      </c>
      <c r="D1105" s="162" t="s">
        <v>5018</v>
      </c>
      <c r="E1105" s="67" t="s">
        <v>350</v>
      </c>
      <c r="F1105" s="162" t="s">
        <v>4398</v>
      </c>
      <c r="G1105" s="162" t="s">
        <v>5019</v>
      </c>
      <c r="H1105" s="162" t="s">
        <v>5020</v>
      </c>
      <c r="I1105" s="7"/>
      <c r="J1105" s="7"/>
      <c r="K1105" s="7" t="s">
        <v>19</v>
      </c>
      <c r="L1105" s="7" t="s">
        <v>19</v>
      </c>
      <c r="M1105" s="7" t="s">
        <v>799</v>
      </c>
      <c r="N1105" s="7" t="str">
        <f t="shared" si="5"/>
        <v>FALSE</v>
      </c>
      <c r="O1105" s="162" t="s">
        <v>3291</v>
      </c>
      <c r="P1105" s="162" t="s">
        <v>3292</v>
      </c>
      <c r="Q1105" s="162" t="s">
        <v>3293</v>
      </c>
      <c r="R1105" s="162" t="s">
        <v>559</v>
      </c>
      <c r="S1105" s="162" t="s">
        <v>1588</v>
      </c>
      <c r="T1105" s="198">
        <v>41.734</v>
      </c>
      <c r="U1105" s="199">
        <v>-83.302</v>
      </c>
      <c r="V1105" s="191" t="s">
        <v>4589</v>
      </c>
      <c r="W1105" s="192" t="s">
        <v>19</v>
      </c>
      <c r="X1105" s="192" t="s">
        <v>805</v>
      </c>
      <c r="Y1105" s="192" t="s">
        <v>19</v>
      </c>
      <c r="Z1105" s="192" t="s">
        <v>879</v>
      </c>
      <c r="AA1105" s="192" t="s">
        <v>880</v>
      </c>
      <c r="AB1105" s="193">
        <v>3.0</v>
      </c>
      <c r="AC1105" s="192" t="s">
        <v>16</v>
      </c>
      <c r="AD1105" s="193"/>
      <c r="AE1105" s="192" t="s">
        <v>16</v>
      </c>
      <c r="AF1105" s="193">
        <v>5.0</v>
      </c>
      <c r="AG1105" s="192" t="s">
        <v>19</v>
      </c>
      <c r="AH1105" s="192" t="s">
        <v>19</v>
      </c>
      <c r="AI1105" s="192" t="s">
        <v>19</v>
      </c>
      <c r="AJ1105" s="192" t="s">
        <v>19</v>
      </c>
      <c r="AK1105" s="192"/>
      <c r="AL1105" s="192" t="s">
        <v>19</v>
      </c>
      <c r="AM1105" s="162" t="s">
        <v>19</v>
      </c>
      <c r="AN1105" s="162" t="s">
        <v>19</v>
      </c>
      <c r="AO1105" s="162" t="s">
        <v>19</v>
      </c>
      <c r="AP1105" s="162" t="s">
        <v>19</v>
      </c>
      <c r="AQ1105" s="162" t="s">
        <v>19</v>
      </c>
      <c r="AR1105" s="162" t="s">
        <v>19</v>
      </c>
      <c r="AS1105" s="154">
        <v>1.3</v>
      </c>
      <c r="AT1105" s="154">
        <v>0.0</v>
      </c>
      <c r="AU1105" s="154">
        <v>7.7</v>
      </c>
      <c r="AV1105" s="162" t="s">
        <v>19</v>
      </c>
      <c r="AW1105" s="162" t="s">
        <v>19</v>
      </c>
      <c r="AX1105" s="154">
        <v>41.1</v>
      </c>
      <c r="AY1105" s="162" t="s">
        <v>19</v>
      </c>
      <c r="AZ1105" s="154">
        <v>7.719</v>
      </c>
      <c r="BA1105" s="154">
        <v>4.348</v>
      </c>
      <c r="BB1105" s="154">
        <v>7.62</v>
      </c>
      <c r="BC1105" s="154">
        <v>0.005</v>
      </c>
      <c r="BD1105" s="192"/>
      <c r="BE1105" s="192" t="s">
        <v>19</v>
      </c>
      <c r="BF1105" s="193">
        <v>2.9</v>
      </c>
      <c r="BG1105" s="193">
        <v>0.42</v>
      </c>
      <c r="BH1105" s="192" t="s">
        <v>19</v>
      </c>
      <c r="BI1105" s="193">
        <v>1.1591</v>
      </c>
      <c r="BJ1105" s="193"/>
      <c r="BK1105" s="192" t="s">
        <v>19</v>
      </c>
      <c r="BL1105" s="192" t="s">
        <v>19</v>
      </c>
      <c r="BM1105" s="192" t="s">
        <v>19</v>
      </c>
      <c r="BN1105" s="192" t="s">
        <v>19</v>
      </c>
      <c r="BO1105" s="192" t="s">
        <v>19</v>
      </c>
      <c r="BP1105" s="194"/>
      <c r="BQ1105" s="192" t="s">
        <v>19</v>
      </c>
      <c r="BR1105" s="192" t="s">
        <v>19</v>
      </c>
      <c r="BS1105" s="192" t="s">
        <v>4408</v>
      </c>
      <c r="BT1105" s="192" t="s">
        <v>19</v>
      </c>
      <c r="BU1105" s="195" t="b">
        <v>0</v>
      </c>
      <c r="BV1105" s="195" t="b">
        <v>0</v>
      </c>
      <c r="BW1105" s="195" t="b">
        <v>0</v>
      </c>
      <c r="BX1105" s="193">
        <v>50.0</v>
      </c>
      <c r="BY1105" s="192" t="s">
        <v>19</v>
      </c>
      <c r="BZ1105" s="193">
        <v>434773.0</v>
      </c>
      <c r="CA1105" s="193">
        <v>5242.0</v>
      </c>
      <c r="CB1105" s="192" t="s">
        <v>22</v>
      </c>
      <c r="CJ1105" s="192"/>
      <c r="CK1105" s="192"/>
      <c r="CL1105" s="192" t="s">
        <v>19</v>
      </c>
      <c r="CM1105" s="192"/>
      <c r="CN1105" s="192"/>
      <c r="CO1105" s="192"/>
      <c r="CP1105" s="192"/>
      <c r="CQ1105" s="192"/>
      <c r="CR1105" s="192"/>
      <c r="CS1105" s="192"/>
      <c r="CT1105" s="192" t="s">
        <v>4602</v>
      </c>
    </row>
    <row r="1106">
      <c r="A1106" s="7" t="s">
        <v>5021</v>
      </c>
      <c r="B1106" s="132" t="b">
        <v>1</v>
      </c>
      <c r="D1106" s="162" t="s">
        <v>5022</v>
      </c>
      <c r="E1106" s="67" t="s">
        <v>350</v>
      </c>
      <c r="F1106" s="162" t="s">
        <v>4398</v>
      </c>
      <c r="G1106" s="162" t="s">
        <v>5023</v>
      </c>
      <c r="H1106" s="162" t="s">
        <v>5024</v>
      </c>
      <c r="I1106" s="7"/>
      <c r="J1106" s="7"/>
      <c r="K1106" s="7" t="s">
        <v>19</v>
      </c>
      <c r="L1106" s="7" t="s">
        <v>19</v>
      </c>
      <c r="M1106" s="7" t="s">
        <v>799</v>
      </c>
      <c r="N1106" s="7" t="str">
        <f t="shared" si="5"/>
        <v>FALSE</v>
      </c>
      <c r="O1106" s="162" t="s">
        <v>3291</v>
      </c>
      <c r="P1106" s="162" t="s">
        <v>3292</v>
      </c>
      <c r="Q1106" s="162" t="s">
        <v>3293</v>
      </c>
      <c r="R1106" s="162" t="s">
        <v>559</v>
      </c>
      <c r="S1106" s="162" t="s">
        <v>1588</v>
      </c>
      <c r="T1106" s="198">
        <v>41.7636</v>
      </c>
      <c r="U1106" s="199">
        <v>-83.3306</v>
      </c>
      <c r="V1106" s="191" t="s">
        <v>4407</v>
      </c>
      <c r="W1106" s="192" t="s">
        <v>19</v>
      </c>
      <c r="X1106" s="192" t="s">
        <v>805</v>
      </c>
      <c r="Y1106" s="192" t="s">
        <v>19</v>
      </c>
      <c r="Z1106" s="192" t="s">
        <v>879</v>
      </c>
      <c r="AA1106" s="192" t="s">
        <v>880</v>
      </c>
      <c r="AB1106" s="193">
        <v>3.0</v>
      </c>
      <c r="AC1106" s="192" t="s">
        <v>16</v>
      </c>
      <c r="AD1106" s="193"/>
      <c r="AE1106" s="193">
        <v>5.0</v>
      </c>
      <c r="AF1106" s="193">
        <v>0.22</v>
      </c>
      <c r="AG1106" s="192" t="s">
        <v>19</v>
      </c>
      <c r="AH1106" s="192" t="s">
        <v>19</v>
      </c>
      <c r="AI1106" s="192" t="s">
        <v>19</v>
      </c>
      <c r="AJ1106" s="192" t="s">
        <v>19</v>
      </c>
      <c r="AK1106" s="192"/>
      <c r="AL1106" s="192" t="s">
        <v>19</v>
      </c>
      <c r="AM1106" s="162" t="s">
        <v>19</v>
      </c>
      <c r="AN1106" s="162" t="s">
        <v>19</v>
      </c>
      <c r="AO1106" s="162" t="s">
        <v>19</v>
      </c>
      <c r="AP1106" s="162" t="s">
        <v>19</v>
      </c>
      <c r="AQ1106" s="162" t="s">
        <v>19</v>
      </c>
      <c r="AR1106" s="162" t="s">
        <v>19</v>
      </c>
      <c r="AS1106" s="154">
        <v>1.9</v>
      </c>
      <c r="AT1106" s="154">
        <v>0.0</v>
      </c>
      <c r="AU1106" s="154">
        <v>17.82</v>
      </c>
      <c r="AV1106" s="162" t="s">
        <v>19</v>
      </c>
      <c r="AW1106" s="162" t="s">
        <v>19</v>
      </c>
      <c r="AX1106" s="154">
        <v>64.3</v>
      </c>
      <c r="AY1106" s="162" t="s">
        <v>19</v>
      </c>
      <c r="AZ1106" s="154">
        <v>10.764</v>
      </c>
      <c r="BA1106" s="154">
        <v>7.1495</v>
      </c>
      <c r="BB1106" s="154">
        <v>9.72</v>
      </c>
      <c r="BC1106" s="154">
        <v>0.269</v>
      </c>
      <c r="BD1106" s="192"/>
      <c r="BE1106" s="192" t="s">
        <v>19</v>
      </c>
      <c r="BF1106" s="193">
        <v>4.44</v>
      </c>
      <c r="BG1106" s="193">
        <v>0.7</v>
      </c>
      <c r="BH1106" s="192" t="s">
        <v>19</v>
      </c>
      <c r="BI1106" s="193">
        <v>2.6202</v>
      </c>
      <c r="BJ1106" s="193"/>
      <c r="BK1106" s="192" t="s">
        <v>19</v>
      </c>
      <c r="BL1106" s="192" t="s">
        <v>19</v>
      </c>
      <c r="BM1106" s="192" t="s">
        <v>19</v>
      </c>
      <c r="BN1106" s="192" t="s">
        <v>19</v>
      </c>
      <c r="BO1106" s="192" t="s">
        <v>19</v>
      </c>
      <c r="BP1106" s="194"/>
      <c r="BQ1106" s="192" t="s">
        <v>19</v>
      </c>
      <c r="BR1106" s="192" t="s">
        <v>19</v>
      </c>
      <c r="BS1106" s="192" t="s">
        <v>4408</v>
      </c>
      <c r="BT1106" s="192" t="s">
        <v>19</v>
      </c>
      <c r="BU1106" s="195" t="b">
        <v>0</v>
      </c>
      <c r="BV1106" s="195" t="b">
        <v>0</v>
      </c>
      <c r="BW1106" s="195" t="b">
        <v>0</v>
      </c>
      <c r="BX1106" s="193">
        <v>50.0</v>
      </c>
      <c r="BY1106" s="192" t="s">
        <v>19</v>
      </c>
      <c r="BZ1106" s="192" t="s">
        <v>19</v>
      </c>
      <c r="CA1106" s="192" t="s">
        <v>19</v>
      </c>
      <c r="CB1106" s="192" t="s">
        <v>19</v>
      </c>
      <c r="CJ1106" s="192"/>
      <c r="CK1106" s="192"/>
      <c r="CL1106" s="192" t="s">
        <v>19</v>
      </c>
      <c r="CM1106" s="192"/>
      <c r="CN1106" s="192"/>
      <c r="CO1106" s="192"/>
      <c r="CP1106" s="192"/>
      <c r="CQ1106" s="192"/>
      <c r="CR1106" s="192"/>
      <c r="CS1106" s="192"/>
      <c r="CT1106" s="192" t="s">
        <v>4602</v>
      </c>
    </row>
    <row r="1107">
      <c r="A1107" s="7" t="s">
        <v>5025</v>
      </c>
      <c r="B1107" s="132" t="b">
        <v>1</v>
      </c>
      <c r="D1107" s="162" t="s">
        <v>5026</v>
      </c>
      <c r="E1107" s="67" t="s">
        <v>350</v>
      </c>
      <c r="F1107" s="162" t="s">
        <v>4398</v>
      </c>
      <c r="G1107" s="162" t="s">
        <v>5027</v>
      </c>
      <c r="H1107" s="162" t="s">
        <v>5028</v>
      </c>
      <c r="I1107" s="7"/>
      <c r="J1107" s="7"/>
      <c r="K1107" s="7" t="s">
        <v>19</v>
      </c>
      <c r="L1107" s="7" t="s">
        <v>19</v>
      </c>
      <c r="M1107" s="7" t="s">
        <v>799</v>
      </c>
      <c r="N1107" s="7" t="str">
        <f t="shared" si="5"/>
        <v>FALSE</v>
      </c>
      <c r="O1107" s="162" t="s">
        <v>3291</v>
      </c>
      <c r="P1107" s="162" t="s">
        <v>3292</v>
      </c>
      <c r="Q1107" s="162" t="s">
        <v>3293</v>
      </c>
      <c r="R1107" s="162" t="s">
        <v>559</v>
      </c>
      <c r="S1107" s="162" t="s">
        <v>1588</v>
      </c>
      <c r="T1107" s="198">
        <v>41.7636</v>
      </c>
      <c r="U1107" s="199">
        <v>-83.3306</v>
      </c>
      <c r="V1107" s="191" t="s">
        <v>4407</v>
      </c>
      <c r="W1107" s="192" t="s">
        <v>19</v>
      </c>
      <c r="X1107" s="192" t="s">
        <v>805</v>
      </c>
      <c r="Y1107" s="192" t="s">
        <v>19</v>
      </c>
      <c r="Z1107" s="192" t="s">
        <v>879</v>
      </c>
      <c r="AA1107" s="192" t="s">
        <v>880</v>
      </c>
      <c r="AB1107" s="193">
        <v>3.0</v>
      </c>
      <c r="AC1107" s="192" t="s">
        <v>16</v>
      </c>
      <c r="AD1107" s="193"/>
      <c r="AE1107" s="192" t="s">
        <v>16</v>
      </c>
      <c r="AF1107" s="193">
        <v>5.0</v>
      </c>
      <c r="AG1107" s="192" t="s">
        <v>19</v>
      </c>
      <c r="AH1107" s="192" t="s">
        <v>19</v>
      </c>
      <c r="AI1107" s="192" t="s">
        <v>19</v>
      </c>
      <c r="AJ1107" s="192" t="s">
        <v>19</v>
      </c>
      <c r="AK1107" s="192"/>
      <c r="AL1107" s="192" t="s">
        <v>19</v>
      </c>
      <c r="AM1107" s="162" t="s">
        <v>19</v>
      </c>
      <c r="AN1107" s="162" t="s">
        <v>19</v>
      </c>
      <c r="AO1107" s="162" t="s">
        <v>19</v>
      </c>
      <c r="AP1107" s="162" t="s">
        <v>19</v>
      </c>
      <c r="AQ1107" s="162" t="s">
        <v>19</v>
      </c>
      <c r="AR1107" s="162" t="s">
        <v>19</v>
      </c>
      <c r="AS1107" s="154">
        <v>1.9</v>
      </c>
      <c r="AT1107" s="154">
        <v>0.0</v>
      </c>
      <c r="AU1107" s="154">
        <v>17.82</v>
      </c>
      <c r="AV1107" s="162" t="s">
        <v>19</v>
      </c>
      <c r="AW1107" s="162" t="s">
        <v>19</v>
      </c>
      <c r="AX1107" s="154">
        <v>64.3</v>
      </c>
      <c r="AY1107" s="162" t="s">
        <v>19</v>
      </c>
      <c r="AZ1107" s="154">
        <v>10.764</v>
      </c>
      <c r="BA1107" s="154">
        <v>7.1495</v>
      </c>
      <c r="BB1107" s="154">
        <v>9.72</v>
      </c>
      <c r="BC1107" s="154">
        <v>0.269</v>
      </c>
      <c r="BD1107" s="192"/>
      <c r="BE1107" s="192" t="s">
        <v>19</v>
      </c>
      <c r="BF1107" s="193">
        <v>4.44</v>
      </c>
      <c r="BG1107" s="193">
        <v>0.7</v>
      </c>
      <c r="BH1107" s="192" t="s">
        <v>19</v>
      </c>
      <c r="BI1107" s="193">
        <v>2.6202</v>
      </c>
      <c r="BJ1107" s="193"/>
      <c r="BK1107" s="192" t="s">
        <v>19</v>
      </c>
      <c r="BL1107" s="192" t="s">
        <v>19</v>
      </c>
      <c r="BM1107" s="192" t="s">
        <v>19</v>
      </c>
      <c r="BN1107" s="192" t="s">
        <v>19</v>
      </c>
      <c r="BO1107" s="192" t="s">
        <v>19</v>
      </c>
      <c r="BP1107" s="194"/>
      <c r="BQ1107" s="192" t="s">
        <v>19</v>
      </c>
      <c r="BR1107" s="192" t="s">
        <v>19</v>
      </c>
      <c r="BS1107" s="192" t="s">
        <v>4408</v>
      </c>
      <c r="BT1107" s="192" t="s">
        <v>19</v>
      </c>
      <c r="BU1107" s="195" t="b">
        <v>0</v>
      </c>
      <c r="BV1107" s="195" t="b">
        <v>0</v>
      </c>
      <c r="BW1107" s="195" t="b">
        <v>0</v>
      </c>
      <c r="BX1107" s="193">
        <v>50.0</v>
      </c>
      <c r="BY1107" s="192" t="s">
        <v>19</v>
      </c>
      <c r="BZ1107" s="193">
        <v>258965.0</v>
      </c>
      <c r="CA1107" s="193">
        <v>2819.0</v>
      </c>
      <c r="CB1107" s="192" t="s">
        <v>22</v>
      </c>
      <c r="CJ1107" s="192"/>
      <c r="CK1107" s="192"/>
      <c r="CL1107" s="192" t="s">
        <v>19</v>
      </c>
      <c r="CM1107" s="192"/>
      <c r="CN1107" s="192"/>
      <c r="CO1107" s="192"/>
      <c r="CP1107" s="192"/>
      <c r="CQ1107" s="192"/>
      <c r="CR1107" s="192"/>
      <c r="CS1107" s="192"/>
      <c r="CT1107" s="192" t="s">
        <v>4602</v>
      </c>
    </row>
    <row r="1108">
      <c r="A1108" s="7" t="s">
        <v>5029</v>
      </c>
      <c r="B1108" s="132" t="b">
        <v>1</v>
      </c>
      <c r="D1108" s="162" t="s">
        <v>5030</v>
      </c>
      <c r="E1108" s="67" t="s">
        <v>350</v>
      </c>
      <c r="F1108" s="162" t="s">
        <v>4398</v>
      </c>
      <c r="G1108" s="162" t="s">
        <v>5031</v>
      </c>
      <c r="H1108" s="162" t="s">
        <v>5032</v>
      </c>
      <c r="I1108" s="7"/>
      <c r="J1108" s="7"/>
      <c r="K1108" s="7" t="s">
        <v>19</v>
      </c>
      <c r="L1108" s="7" t="s">
        <v>19</v>
      </c>
      <c r="M1108" s="7" t="s">
        <v>799</v>
      </c>
      <c r="N1108" s="7" t="str">
        <f t="shared" si="5"/>
        <v>FALSE</v>
      </c>
      <c r="O1108" s="162" t="s">
        <v>3291</v>
      </c>
      <c r="P1108" s="162" t="s">
        <v>3292</v>
      </c>
      <c r="Q1108" s="162" t="s">
        <v>3293</v>
      </c>
      <c r="R1108" s="162" t="s">
        <v>559</v>
      </c>
      <c r="S1108" s="162" t="s">
        <v>1588</v>
      </c>
      <c r="T1108" s="198">
        <v>41.8326</v>
      </c>
      <c r="U1108" s="199">
        <v>-83.3581</v>
      </c>
      <c r="V1108" s="191" t="s">
        <v>4417</v>
      </c>
      <c r="W1108" s="192" t="s">
        <v>19</v>
      </c>
      <c r="X1108" s="192" t="s">
        <v>805</v>
      </c>
      <c r="Y1108" s="192" t="s">
        <v>19</v>
      </c>
      <c r="Z1108" s="192" t="s">
        <v>879</v>
      </c>
      <c r="AA1108" s="192" t="s">
        <v>880</v>
      </c>
      <c r="AB1108" s="193">
        <v>3.0</v>
      </c>
      <c r="AC1108" s="192" t="s">
        <v>16</v>
      </c>
      <c r="AD1108" s="193"/>
      <c r="AE1108" s="193">
        <v>5.0</v>
      </c>
      <c r="AF1108" s="193">
        <v>0.22</v>
      </c>
      <c r="AG1108" s="192" t="s">
        <v>19</v>
      </c>
      <c r="AH1108" s="192" t="s">
        <v>19</v>
      </c>
      <c r="AI1108" s="192" t="s">
        <v>19</v>
      </c>
      <c r="AJ1108" s="192" t="s">
        <v>19</v>
      </c>
      <c r="AK1108" s="192"/>
      <c r="AL1108" s="192" t="s">
        <v>19</v>
      </c>
      <c r="AM1108" s="162" t="s">
        <v>19</v>
      </c>
      <c r="AN1108" s="162" t="s">
        <v>19</v>
      </c>
      <c r="AO1108" s="162" t="s">
        <v>19</v>
      </c>
      <c r="AP1108" s="162" t="s">
        <v>19</v>
      </c>
      <c r="AQ1108" s="162" t="s">
        <v>19</v>
      </c>
      <c r="AR1108" s="162" t="s">
        <v>19</v>
      </c>
      <c r="AS1108" s="154">
        <v>1.43</v>
      </c>
      <c r="AT1108" s="177"/>
      <c r="AU1108" s="162" t="s">
        <v>19</v>
      </c>
      <c r="AV1108" s="162" t="s">
        <v>19</v>
      </c>
      <c r="AW1108" s="162" t="s">
        <v>19</v>
      </c>
      <c r="AX1108" s="154">
        <v>61.52</v>
      </c>
      <c r="AY1108" s="162" t="s">
        <v>19</v>
      </c>
      <c r="AZ1108" s="162" t="s">
        <v>19</v>
      </c>
      <c r="BA1108" s="162" t="s">
        <v>19</v>
      </c>
      <c r="BB1108" s="154">
        <v>7.87</v>
      </c>
      <c r="BC1108" s="154">
        <v>0.072</v>
      </c>
      <c r="BD1108" s="192"/>
      <c r="BE1108" s="192" t="s">
        <v>19</v>
      </c>
      <c r="BF1108" s="193">
        <v>4.99</v>
      </c>
      <c r="BG1108" s="193">
        <v>0.66</v>
      </c>
      <c r="BH1108" s="192" t="s">
        <v>19</v>
      </c>
      <c r="BI1108" s="193">
        <v>1.6189</v>
      </c>
      <c r="BJ1108" s="193"/>
      <c r="BK1108" s="192" t="s">
        <v>19</v>
      </c>
      <c r="BL1108" s="192" t="s">
        <v>19</v>
      </c>
      <c r="BM1108" s="192" t="s">
        <v>19</v>
      </c>
      <c r="BN1108" s="192" t="s">
        <v>19</v>
      </c>
      <c r="BO1108" s="192" t="s">
        <v>19</v>
      </c>
      <c r="BP1108" s="194"/>
      <c r="BQ1108" s="192" t="s">
        <v>19</v>
      </c>
      <c r="BR1108" s="192" t="s">
        <v>19</v>
      </c>
      <c r="BS1108" s="192" t="s">
        <v>4408</v>
      </c>
      <c r="BT1108" s="192" t="s">
        <v>19</v>
      </c>
      <c r="BU1108" s="195" t="b">
        <v>0</v>
      </c>
      <c r="BV1108" s="195" t="b">
        <v>0</v>
      </c>
      <c r="BW1108" s="195" t="b">
        <v>0</v>
      </c>
      <c r="BX1108" s="193">
        <v>36.0</v>
      </c>
      <c r="BY1108" s="192" t="s">
        <v>19</v>
      </c>
      <c r="BZ1108" s="192" t="s">
        <v>19</v>
      </c>
      <c r="CA1108" s="192" t="s">
        <v>19</v>
      </c>
      <c r="CB1108" s="192" t="s">
        <v>19</v>
      </c>
      <c r="CJ1108" s="192"/>
      <c r="CK1108" s="192"/>
      <c r="CL1108" s="192" t="s">
        <v>19</v>
      </c>
      <c r="CM1108" s="192"/>
      <c r="CN1108" s="192"/>
      <c r="CO1108" s="192"/>
      <c r="CP1108" s="192"/>
      <c r="CQ1108" s="192"/>
      <c r="CR1108" s="192"/>
      <c r="CS1108" s="192"/>
      <c r="CT1108" s="192" t="s">
        <v>4602</v>
      </c>
    </row>
    <row r="1109">
      <c r="A1109" s="7" t="s">
        <v>5033</v>
      </c>
      <c r="B1109" s="132" t="b">
        <v>1</v>
      </c>
      <c r="D1109" s="162" t="s">
        <v>5034</v>
      </c>
      <c r="E1109" s="67" t="s">
        <v>350</v>
      </c>
      <c r="F1109" s="162" t="s">
        <v>4398</v>
      </c>
      <c r="G1109" s="162" t="s">
        <v>5035</v>
      </c>
      <c r="H1109" s="162" t="s">
        <v>5036</v>
      </c>
      <c r="I1109" s="7"/>
      <c r="J1109" s="7"/>
      <c r="K1109" s="7" t="s">
        <v>19</v>
      </c>
      <c r="L1109" s="7" t="s">
        <v>19</v>
      </c>
      <c r="M1109" s="7" t="s">
        <v>799</v>
      </c>
      <c r="N1109" s="7" t="str">
        <f t="shared" si="5"/>
        <v>FALSE</v>
      </c>
      <c r="O1109" s="162" t="s">
        <v>3291</v>
      </c>
      <c r="P1109" s="162" t="s">
        <v>3292</v>
      </c>
      <c r="Q1109" s="162" t="s">
        <v>3293</v>
      </c>
      <c r="R1109" s="162" t="s">
        <v>559</v>
      </c>
      <c r="S1109" s="162" t="s">
        <v>1588</v>
      </c>
      <c r="T1109" s="198">
        <v>41.8326</v>
      </c>
      <c r="U1109" s="199">
        <v>-83.3581</v>
      </c>
      <c r="V1109" s="191" t="s">
        <v>4417</v>
      </c>
      <c r="W1109" s="192" t="s">
        <v>19</v>
      </c>
      <c r="X1109" s="192" t="s">
        <v>805</v>
      </c>
      <c r="Y1109" s="192" t="s">
        <v>19</v>
      </c>
      <c r="Z1109" s="192" t="s">
        <v>879</v>
      </c>
      <c r="AA1109" s="192" t="s">
        <v>880</v>
      </c>
      <c r="AB1109" s="193">
        <v>3.0</v>
      </c>
      <c r="AC1109" s="192" t="s">
        <v>16</v>
      </c>
      <c r="AD1109" s="193"/>
      <c r="AE1109" s="192" t="s">
        <v>16</v>
      </c>
      <c r="AF1109" s="193">
        <v>5.0</v>
      </c>
      <c r="AG1109" s="192" t="s">
        <v>19</v>
      </c>
      <c r="AH1109" s="192" t="s">
        <v>19</v>
      </c>
      <c r="AI1109" s="192" t="s">
        <v>19</v>
      </c>
      <c r="AJ1109" s="192" t="s">
        <v>19</v>
      </c>
      <c r="AK1109" s="192"/>
      <c r="AL1109" s="192" t="s">
        <v>19</v>
      </c>
      <c r="AM1109" s="162" t="s">
        <v>19</v>
      </c>
      <c r="AN1109" s="162" t="s">
        <v>19</v>
      </c>
      <c r="AO1109" s="162" t="s">
        <v>19</v>
      </c>
      <c r="AP1109" s="162" t="s">
        <v>19</v>
      </c>
      <c r="AQ1109" s="162" t="s">
        <v>19</v>
      </c>
      <c r="AR1109" s="162" t="s">
        <v>19</v>
      </c>
      <c r="AS1109" s="154">
        <v>1.43</v>
      </c>
      <c r="AT1109" s="177"/>
      <c r="AU1109" s="162" t="s">
        <v>19</v>
      </c>
      <c r="AV1109" s="162" t="s">
        <v>19</v>
      </c>
      <c r="AW1109" s="162" t="s">
        <v>19</v>
      </c>
      <c r="AX1109" s="154">
        <v>61.52</v>
      </c>
      <c r="AY1109" s="162" t="s">
        <v>19</v>
      </c>
      <c r="AZ1109" s="162" t="s">
        <v>19</v>
      </c>
      <c r="BA1109" s="162" t="s">
        <v>19</v>
      </c>
      <c r="BB1109" s="154">
        <v>7.87</v>
      </c>
      <c r="BC1109" s="154">
        <v>0.072</v>
      </c>
      <c r="BD1109" s="192"/>
      <c r="BE1109" s="192" t="s">
        <v>19</v>
      </c>
      <c r="BF1109" s="193">
        <v>4.99</v>
      </c>
      <c r="BG1109" s="193">
        <v>0.66</v>
      </c>
      <c r="BH1109" s="192" t="s">
        <v>19</v>
      </c>
      <c r="BI1109" s="193">
        <v>1.6189</v>
      </c>
      <c r="BJ1109" s="193"/>
      <c r="BK1109" s="192" t="s">
        <v>19</v>
      </c>
      <c r="BL1109" s="192" t="s">
        <v>19</v>
      </c>
      <c r="BM1109" s="192" t="s">
        <v>19</v>
      </c>
      <c r="BN1109" s="192" t="s">
        <v>19</v>
      </c>
      <c r="BO1109" s="192" t="s">
        <v>19</v>
      </c>
      <c r="BP1109" s="194"/>
      <c r="BQ1109" s="192" t="s">
        <v>19</v>
      </c>
      <c r="BR1109" s="192" t="s">
        <v>19</v>
      </c>
      <c r="BS1109" s="192" t="s">
        <v>4408</v>
      </c>
      <c r="BT1109" s="192" t="s">
        <v>19</v>
      </c>
      <c r="BU1109" s="195" t="b">
        <v>0</v>
      </c>
      <c r="BV1109" s="195" t="b">
        <v>0</v>
      </c>
      <c r="BW1109" s="195" t="b">
        <v>0</v>
      </c>
      <c r="BX1109" s="193">
        <v>36.0</v>
      </c>
      <c r="BY1109" s="192" t="s">
        <v>19</v>
      </c>
      <c r="BZ1109" s="193">
        <v>527312.0</v>
      </c>
      <c r="CA1109" s="193">
        <v>5752.0</v>
      </c>
      <c r="CB1109" s="192" t="s">
        <v>22</v>
      </c>
      <c r="CJ1109" s="192"/>
      <c r="CK1109" s="192"/>
      <c r="CL1109" s="192" t="s">
        <v>19</v>
      </c>
      <c r="CM1109" s="192"/>
      <c r="CN1109" s="192"/>
      <c r="CO1109" s="192"/>
      <c r="CP1109" s="192"/>
      <c r="CQ1109" s="192"/>
      <c r="CR1109" s="192"/>
      <c r="CS1109" s="192"/>
      <c r="CT1109" s="192" t="s">
        <v>4602</v>
      </c>
    </row>
    <row r="1110">
      <c r="A1110" s="7" t="s">
        <v>5037</v>
      </c>
      <c r="B1110" s="132" t="b">
        <v>1</v>
      </c>
      <c r="D1110" s="162" t="s">
        <v>5038</v>
      </c>
      <c r="E1110" s="67" t="s">
        <v>350</v>
      </c>
      <c r="F1110" s="162" t="s">
        <v>4398</v>
      </c>
      <c r="G1110" s="162" t="s">
        <v>5039</v>
      </c>
      <c r="H1110" s="162" t="s">
        <v>5040</v>
      </c>
      <c r="I1110" s="7"/>
      <c r="J1110" s="7"/>
      <c r="K1110" s="7" t="s">
        <v>19</v>
      </c>
      <c r="L1110" s="7" t="s">
        <v>19</v>
      </c>
      <c r="M1110" s="7" t="s">
        <v>799</v>
      </c>
      <c r="N1110" s="7" t="str">
        <f t="shared" si="5"/>
        <v>FALSE</v>
      </c>
      <c r="O1110" s="162" t="s">
        <v>3291</v>
      </c>
      <c r="P1110" s="162" t="s">
        <v>3292</v>
      </c>
      <c r="Q1110" s="162" t="s">
        <v>3293</v>
      </c>
      <c r="R1110" s="162" t="s">
        <v>559</v>
      </c>
      <c r="S1110" s="162" t="s">
        <v>1588</v>
      </c>
      <c r="T1110" s="198">
        <v>41.8338</v>
      </c>
      <c r="U1110" s="199">
        <v>-83.2789</v>
      </c>
      <c r="V1110" s="191" t="s">
        <v>4426</v>
      </c>
      <c r="W1110" s="192" t="s">
        <v>19</v>
      </c>
      <c r="X1110" s="192" t="s">
        <v>805</v>
      </c>
      <c r="Y1110" s="192" t="s">
        <v>19</v>
      </c>
      <c r="Z1110" s="192" t="s">
        <v>879</v>
      </c>
      <c r="AA1110" s="192" t="s">
        <v>880</v>
      </c>
      <c r="AB1110" s="193">
        <v>3.0</v>
      </c>
      <c r="AC1110" s="192" t="s">
        <v>16</v>
      </c>
      <c r="AD1110" s="193"/>
      <c r="AE1110" s="193">
        <v>5.0</v>
      </c>
      <c r="AF1110" s="193">
        <v>0.22</v>
      </c>
      <c r="AG1110" s="192" t="s">
        <v>19</v>
      </c>
      <c r="AH1110" s="192" t="s">
        <v>19</v>
      </c>
      <c r="AI1110" s="192" t="s">
        <v>19</v>
      </c>
      <c r="AJ1110" s="192" t="s">
        <v>19</v>
      </c>
      <c r="AK1110" s="192"/>
      <c r="AL1110" s="192" t="s">
        <v>19</v>
      </c>
      <c r="AM1110" s="162" t="s">
        <v>19</v>
      </c>
      <c r="AN1110" s="162" t="s">
        <v>19</v>
      </c>
      <c r="AO1110" s="162" t="s">
        <v>19</v>
      </c>
      <c r="AP1110" s="162" t="s">
        <v>19</v>
      </c>
      <c r="AQ1110" s="162" t="s">
        <v>19</v>
      </c>
      <c r="AR1110" s="162" t="s">
        <v>19</v>
      </c>
      <c r="AS1110" s="162" t="s">
        <v>19</v>
      </c>
      <c r="AT1110" s="162" t="s">
        <v>19</v>
      </c>
      <c r="AU1110" s="162" t="s">
        <v>19</v>
      </c>
      <c r="AV1110" s="162" t="s">
        <v>19</v>
      </c>
      <c r="AW1110" s="162" t="s">
        <v>19</v>
      </c>
      <c r="AX1110" s="162" t="s">
        <v>19</v>
      </c>
      <c r="AY1110" s="162" t="s">
        <v>19</v>
      </c>
      <c r="AZ1110" s="162" t="s">
        <v>19</v>
      </c>
      <c r="BA1110" s="162" t="s">
        <v>19</v>
      </c>
      <c r="BB1110" s="162" t="s">
        <v>19</v>
      </c>
      <c r="BC1110" s="162" t="s">
        <v>19</v>
      </c>
      <c r="BD1110" s="192"/>
      <c r="BE1110" s="192" t="s">
        <v>19</v>
      </c>
      <c r="BF1110" s="192" t="s">
        <v>19</v>
      </c>
      <c r="BG1110" s="192" t="s">
        <v>19</v>
      </c>
      <c r="BH1110" s="192" t="s">
        <v>19</v>
      </c>
      <c r="BI1110" s="192" t="s">
        <v>19</v>
      </c>
      <c r="BJ1110" s="192"/>
      <c r="BK1110" s="192" t="s">
        <v>19</v>
      </c>
      <c r="BL1110" s="192" t="s">
        <v>19</v>
      </c>
      <c r="BM1110" s="192" t="s">
        <v>19</v>
      </c>
      <c r="BN1110" s="192" t="s">
        <v>19</v>
      </c>
      <c r="BO1110" s="192" t="s">
        <v>19</v>
      </c>
      <c r="BP1110" s="194"/>
      <c r="BQ1110" s="192" t="s">
        <v>19</v>
      </c>
      <c r="BR1110" s="192" t="s">
        <v>19</v>
      </c>
      <c r="BS1110" s="192" t="s">
        <v>4408</v>
      </c>
      <c r="BT1110" s="192" t="s">
        <v>19</v>
      </c>
      <c r="BU1110" s="195" t="b">
        <v>0</v>
      </c>
      <c r="BV1110" s="195" t="b">
        <v>0</v>
      </c>
      <c r="BW1110" s="195" t="b">
        <v>0</v>
      </c>
      <c r="BX1110" s="193">
        <v>43.0</v>
      </c>
      <c r="BY1110" s="192" t="s">
        <v>19</v>
      </c>
      <c r="BZ1110" s="192" t="s">
        <v>19</v>
      </c>
      <c r="CA1110" s="192" t="s">
        <v>19</v>
      </c>
      <c r="CB1110" s="192" t="s">
        <v>19</v>
      </c>
      <c r="CJ1110" s="192"/>
      <c r="CK1110" s="192"/>
      <c r="CL1110" s="192" t="s">
        <v>19</v>
      </c>
      <c r="CM1110" s="192"/>
      <c r="CN1110" s="192"/>
      <c r="CO1110" s="192"/>
      <c r="CP1110" s="192"/>
      <c r="CQ1110" s="192"/>
      <c r="CR1110" s="192"/>
      <c r="CS1110" s="192"/>
      <c r="CT1110" s="192" t="s">
        <v>4602</v>
      </c>
    </row>
    <row r="1111">
      <c r="A1111" s="7" t="s">
        <v>5041</v>
      </c>
      <c r="B1111" s="132" t="b">
        <v>1</v>
      </c>
      <c r="D1111" s="162" t="s">
        <v>5042</v>
      </c>
      <c r="E1111" s="67" t="s">
        <v>350</v>
      </c>
      <c r="F1111" s="162" t="s">
        <v>4398</v>
      </c>
      <c r="G1111" s="162" t="s">
        <v>5043</v>
      </c>
      <c r="H1111" s="162" t="s">
        <v>5044</v>
      </c>
      <c r="I1111" s="7"/>
      <c r="J1111" s="7"/>
      <c r="K1111" s="7" t="s">
        <v>19</v>
      </c>
      <c r="L1111" s="7" t="s">
        <v>19</v>
      </c>
      <c r="M1111" s="7" t="s">
        <v>799</v>
      </c>
      <c r="N1111" s="7" t="str">
        <f t="shared" si="5"/>
        <v>FALSE</v>
      </c>
      <c r="O1111" s="162" t="s">
        <v>488</v>
      </c>
      <c r="P1111" s="162" t="s">
        <v>3269</v>
      </c>
      <c r="Q1111" s="162" t="s">
        <v>1823</v>
      </c>
      <c r="R1111" s="162" t="s">
        <v>559</v>
      </c>
      <c r="S1111" s="162" t="s">
        <v>1588</v>
      </c>
      <c r="T1111" s="198">
        <v>41.80373272</v>
      </c>
      <c r="U1111" s="199">
        <v>-83.36106082</v>
      </c>
      <c r="V1111" s="191" t="s">
        <v>5045</v>
      </c>
      <c r="W1111" s="192" t="s">
        <v>19</v>
      </c>
      <c r="X1111" s="192" t="s">
        <v>805</v>
      </c>
      <c r="Y1111" s="192" t="s">
        <v>19</v>
      </c>
      <c r="Z1111" s="192" t="s">
        <v>879</v>
      </c>
      <c r="AA1111" s="192" t="s">
        <v>880</v>
      </c>
      <c r="AB1111" s="193">
        <v>3.01</v>
      </c>
      <c r="AC1111" s="192" t="s">
        <v>16</v>
      </c>
      <c r="AD1111" s="193"/>
      <c r="AE1111" s="193">
        <v>5.0</v>
      </c>
      <c r="AF1111" s="193">
        <v>0.22</v>
      </c>
      <c r="AG1111" s="192" t="s">
        <v>19</v>
      </c>
      <c r="AH1111" s="193">
        <v>24.71</v>
      </c>
      <c r="AI1111" s="192" t="s">
        <v>19</v>
      </c>
      <c r="AJ1111" s="192" t="s">
        <v>19</v>
      </c>
      <c r="AK1111" s="192"/>
      <c r="AL1111" s="192" t="s">
        <v>19</v>
      </c>
      <c r="AM1111" s="162" t="s">
        <v>19</v>
      </c>
      <c r="AN1111" s="162" t="s">
        <v>19</v>
      </c>
      <c r="AO1111" s="154">
        <v>7.73</v>
      </c>
      <c r="AP1111" s="162" t="s">
        <v>19</v>
      </c>
      <c r="AQ1111" s="162" t="s">
        <v>19</v>
      </c>
      <c r="AR1111" s="162" t="s">
        <v>19</v>
      </c>
      <c r="AS1111" s="162" t="s">
        <v>19</v>
      </c>
      <c r="AT1111" s="162" t="s">
        <v>19</v>
      </c>
      <c r="AU1111" s="162" t="s">
        <v>19</v>
      </c>
      <c r="AV1111" s="162" t="s">
        <v>19</v>
      </c>
      <c r="AW1111" s="162" t="s">
        <v>19</v>
      </c>
      <c r="AX1111" s="154">
        <v>2.78</v>
      </c>
      <c r="AY1111" s="162" t="s">
        <v>19</v>
      </c>
      <c r="AZ1111" s="162" t="s">
        <v>19</v>
      </c>
      <c r="BA1111" s="162" t="s">
        <v>19</v>
      </c>
      <c r="BB1111" s="162" t="s">
        <v>19</v>
      </c>
      <c r="BC1111" s="162" t="s">
        <v>19</v>
      </c>
      <c r="BD1111" s="192"/>
      <c r="BE1111" s="192" t="s">
        <v>19</v>
      </c>
      <c r="BF1111" s="192" t="s">
        <v>19</v>
      </c>
      <c r="BG1111" s="192" t="s">
        <v>19</v>
      </c>
      <c r="BH1111" s="192" t="s">
        <v>19</v>
      </c>
      <c r="BI1111" s="192" t="s">
        <v>19</v>
      </c>
      <c r="BJ1111" s="192"/>
      <c r="BK1111" s="192" t="s">
        <v>19</v>
      </c>
      <c r="BL1111" s="192" t="s">
        <v>19</v>
      </c>
      <c r="BM1111" s="192" t="s">
        <v>19</v>
      </c>
      <c r="BN1111" s="192" t="s">
        <v>19</v>
      </c>
      <c r="BO1111" s="192" t="s">
        <v>19</v>
      </c>
      <c r="BP1111" s="194"/>
      <c r="BQ1111" s="192" t="s">
        <v>19</v>
      </c>
      <c r="BR1111" s="192" t="s">
        <v>19</v>
      </c>
      <c r="BS1111" s="192" t="s">
        <v>3276</v>
      </c>
      <c r="BT1111" s="192" t="s">
        <v>19</v>
      </c>
      <c r="BU1111" s="195" t="b">
        <v>0</v>
      </c>
      <c r="BV1111" s="195" t="b">
        <v>0</v>
      </c>
      <c r="BW1111" s="195" t="b">
        <v>0</v>
      </c>
      <c r="BX1111" s="193">
        <v>33.0</v>
      </c>
      <c r="BY1111" s="197">
        <v>6.944444444444445E-4</v>
      </c>
      <c r="BZ1111" s="192" t="s">
        <v>19</v>
      </c>
      <c r="CA1111" s="192" t="s">
        <v>19</v>
      </c>
      <c r="CB1111" s="192" t="s">
        <v>19</v>
      </c>
      <c r="CJ1111" s="192"/>
      <c r="CK1111" s="192"/>
      <c r="CL1111" s="193">
        <v>0.74</v>
      </c>
      <c r="CM1111" s="192"/>
      <c r="CN1111" s="192"/>
      <c r="CO1111" s="192"/>
      <c r="CP1111" s="192"/>
      <c r="CQ1111" s="192"/>
      <c r="CR1111" s="192"/>
      <c r="CS1111" s="192"/>
      <c r="CT1111" s="192" t="s">
        <v>4637</v>
      </c>
    </row>
    <row r="1112">
      <c r="A1112" s="7" t="s">
        <v>5046</v>
      </c>
      <c r="B1112" s="132" t="b">
        <v>1</v>
      </c>
      <c r="D1112" s="162" t="s">
        <v>5047</v>
      </c>
      <c r="E1112" s="67" t="s">
        <v>350</v>
      </c>
      <c r="F1112" s="162" t="s">
        <v>4398</v>
      </c>
      <c r="G1112" s="162" t="s">
        <v>5048</v>
      </c>
      <c r="H1112" s="162" t="s">
        <v>5049</v>
      </c>
      <c r="I1112" s="7"/>
      <c r="J1112" s="7"/>
      <c r="K1112" s="7" t="s">
        <v>19</v>
      </c>
      <c r="L1112" s="7" t="s">
        <v>19</v>
      </c>
      <c r="M1112" s="7" t="s">
        <v>799</v>
      </c>
      <c r="N1112" s="7" t="str">
        <f t="shared" si="5"/>
        <v>FALSE</v>
      </c>
      <c r="O1112" s="162" t="s">
        <v>3291</v>
      </c>
      <c r="P1112" s="162" t="s">
        <v>3292</v>
      </c>
      <c r="Q1112" s="162" t="s">
        <v>3293</v>
      </c>
      <c r="R1112" s="162" t="s">
        <v>559</v>
      </c>
      <c r="S1112" s="162" t="s">
        <v>1588</v>
      </c>
      <c r="T1112" s="198">
        <v>41.8338</v>
      </c>
      <c r="U1112" s="199">
        <v>-83.2789</v>
      </c>
      <c r="V1112" s="191" t="s">
        <v>4426</v>
      </c>
      <c r="W1112" s="192" t="s">
        <v>19</v>
      </c>
      <c r="X1112" s="192" t="s">
        <v>805</v>
      </c>
      <c r="Y1112" s="192" t="s">
        <v>19</v>
      </c>
      <c r="Z1112" s="192" t="s">
        <v>879</v>
      </c>
      <c r="AA1112" s="192" t="s">
        <v>880</v>
      </c>
      <c r="AB1112" s="193">
        <v>3.0</v>
      </c>
      <c r="AC1112" s="192" t="s">
        <v>16</v>
      </c>
      <c r="AD1112" s="193"/>
      <c r="AE1112" s="192" t="s">
        <v>16</v>
      </c>
      <c r="AF1112" s="193">
        <v>5.0</v>
      </c>
      <c r="AG1112" s="192" t="s">
        <v>19</v>
      </c>
      <c r="AH1112" s="192" t="s">
        <v>19</v>
      </c>
      <c r="AI1112" s="192" t="s">
        <v>19</v>
      </c>
      <c r="AJ1112" s="192" t="s">
        <v>19</v>
      </c>
      <c r="AK1112" s="192"/>
      <c r="AL1112" s="192" t="s">
        <v>19</v>
      </c>
      <c r="AM1112" s="162" t="s">
        <v>19</v>
      </c>
      <c r="AN1112" s="162" t="s">
        <v>19</v>
      </c>
      <c r="AO1112" s="162" t="s">
        <v>19</v>
      </c>
      <c r="AP1112" s="162" t="s">
        <v>19</v>
      </c>
      <c r="AQ1112" s="162" t="s">
        <v>19</v>
      </c>
      <c r="AR1112" s="162" t="s">
        <v>19</v>
      </c>
      <c r="AS1112" s="162" t="s">
        <v>19</v>
      </c>
      <c r="AT1112" s="162" t="s">
        <v>19</v>
      </c>
      <c r="AU1112" s="162" t="s">
        <v>19</v>
      </c>
      <c r="AV1112" s="162" t="s">
        <v>19</v>
      </c>
      <c r="AW1112" s="162" t="s">
        <v>19</v>
      </c>
      <c r="AX1112" s="162" t="s">
        <v>19</v>
      </c>
      <c r="AY1112" s="162" t="s">
        <v>19</v>
      </c>
      <c r="AZ1112" s="162" t="s">
        <v>19</v>
      </c>
      <c r="BA1112" s="162" t="s">
        <v>19</v>
      </c>
      <c r="BB1112" s="162" t="s">
        <v>19</v>
      </c>
      <c r="BC1112" s="162" t="s">
        <v>19</v>
      </c>
      <c r="BD1112" s="192"/>
      <c r="BE1112" s="192" t="s">
        <v>19</v>
      </c>
      <c r="BF1112" s="192" t="s">
        <v>19</v>
      </c>
      <c r="BG1112" s="192" t="s">
        <v>19</v>
      </c>
      <c r="BH1112" s="192" t="s">
        <v>19</v>
      </c>
      <c r="BI1112" s="192" t="s">
        <v>19</v>
      </c>
      <c r="BJ1112" s="192"/>
      <c r="BK1112" s="192" t="s">
        <v>19</v>
      </c>
      <c r="BL1112" s="192" t="s">
        <v>19</v>
      </c>
      <c r="BM1112" s="192" t="s">
        <v>19</v>
      </c>
      <c r="BN1112" s="192" t="s">
        <v>19</v>
      </c>
      <c r="BO1112" s="192" t="s">
        <v>19</v>
      </c>
      <c r="BP1112" s="194"/>
      <c r="BQ1112" s="192" t="s">
        <v>19</v>
      </c>
      <c r="BR1112" s="192" t="s">
        <v>19</v>
      </c>
      <c r="BS1112" s="192" t="s">
        <v>4408</v>
      </c>
      <c r="BT1112" s="192" t="s">
        <v>19</v>
      </c>
      <c r="BU1112" s="195" t="b">
        <v>0</v>
      </c>
      <c r="BV1112" s="195" t="b">
        <v>0</v>
      </c>
      <c r="BW1112" s="195" t="b">
        <v>0</v>
      </c>
      <c r="BX1112" s="193">
        <v>43.0</v>
      </c>
      <c r="BY1112" s="192" t="s">
        <v>19</v>
      </c>
      <c r="BZ1112" s="193">
        <v>249555.0</v>
      </c>
      <c r="CA1112" s="193">
        <v>2165.0</v>
      </c>
      <c r="CB1112" s="192" t="s">
        <v>22</v>
      </c>
      <c r="CJ1112" s="192"/>
      <c r="CK1112" s="192"/>
      <c r="CL1112" s="192" t="s">
        <v>19</v>
      </c>
      <c r="CM1112" s="192"/>
      <c r="CN1112" s="192"/>
      <c r="CO1112" s="192"/>
      <c r="CP1112" s="192"/>
      <c r="CQ1112" s="192"/>
      <c r="CR1112" s="192"/>
      <c r="CS1112" s="192"/>
      <c r="CT1112" s="192" t="s">
        <v>4602</v>
      </c>
    </row>
    <row r="1113">
      <c r="A1113" s="7" t="s">
        <v>5050</v>
      </c>
      <c r="B1113" s="132" t="b">
        <v>1</v>
      </c>
      <c r="D1113" s="162" t="s">
        <v>5051</v>
      </c>
      <c r="E1113" s="67" t="s">
        <v>350</v>
      </c>
      <c r="F1113" s="162" t="s">
        <v>4398</v>
      </c>
      <c r="G1113" s="162" t="s">
        <v>5052</v>
      </c>
      <c r="H1113" s="162" t="s">
        <v>5053</v>
      </c>
      <c r="I1113" s="7"/>
      <c r="J1113" s="7"/>
      <c r="K1113" s="7" t="s">
        <v>19</v>
      </c>
      <c r="L1113" s="7" t="s">
        <v>19</v>
      </c>
      <c r="M1113" s="7" t="s">
        <v>799</v>
      </c>
      <c r="N1113" s="7" t="str">
        <f t="shared" si="5"/>
        <v>FALSE</v>
      </c>
      <c r="O1113" s="162" t="s">
        <v>3291</v>
      </c>
      <c r="P1113" s="162" t="s">
        <v>3292</v>
      </c>
      <c r="Q1113" s="162" t="s">
        <v>3293</v>
      </c>
      <c r="R1113" s="162" t="s">
        <v>559</v>
      </c>
      <c r="S1113" s="162" t="s">
        <v>1588</v>
      </c>
      <c r="T1113" s="198">
        <v>41.7939</v>
      </c>
      <c r="U1113" s="199">
        <v>-83.1331</v>
      </c>
      <c r="V1113" s="191" t="s">
        <v>4435</v>
      </c>
      <c r="W1113" s="192" t="s">
        <v>19</v>
      </c>
      <c r="X1113" s="192" t="s">
        <v>805</v>
      </c>
      <c r="Y1113" s="192" t="s">
        <v>19</v>
      </c>
      <c r="Z1113" s="192" t="s">
        <v>879</v>
      </c>
      <c r="AA1113" s="192" t="s">
        <v>880</v>
      </c>
      <c r="AB1113" s="193">
        <v>3.0</v>
      </c>
      <c r="AC1113" s="192" t="s">
        <v>16</v>
      </c>
      <c r="AD1113" s="193"/>
      <c r="AE1113" s="193">
        <v>5.0</v>
      </c>
      <c r="AF1113" s="193">
        <v>0.22</v>
      </c>
      <c r="AG1113" s="192" t="s">
        <v>19</v>
      </c>
      <c r="AH1113" s="192" t="s">
        <v>19</v>
      </c>
      <c r="AI1113" s="192" t="s">
        <v>19</v>
      </c>
      <c r="AJ1113" s="192" t="s">
        <v>19</v>
      </c>
      <c r="AK1113" s="192"/>
      <c r="AL1113" s="192" t="s">
        <v>19</v>
      </c>
      <c r="AM1113" s="162" t="s">
        <v>19</v>
      </c>
      <c r="AN1113" s="162" t="s">
        <v>19</v>
      </c>
      <c r="AO1113" s="162" t="s">
        <v>19</v>
      </c>
      <c r="AP1113" s="162" t="s">
        <v>19</v>
      </c>
      <c r="AQ1113" s="162" t="s">
        <v>19</v>
      </c>
      <c r="AR1113" s="162" t="s">
        <v>19</v>
      </c>
      <c r="AS1113" s="154">
        <v>0.05</v>
      </c>
      <c r="AT1113" s="177"/>
      <c r="AU1113" s="162" t="s">
        <v>19</v>
      </c>
      <c r="AV1113" s="162" t="s">
        <v>19</v>
      </c>
      <c r="AW1113" s="162" t="s">
        <v>19</v>
      </c>
      <c r="AX1113" s="154">
        <v>16.88</v>
      </c>
      <c r="AY1113" s="162" t="s">
        <v>19</v>
      </c>
      <c r="AZ1113" s="162" t="s">
        <v>19</v>
      </c>
      <c r="BA1113" s="154">
        <v>3.007</v>
      </c>
      <c r="BB1113" s="154">
        <v>7.55</v>
      </c>
      <c r="BC1113" s="154">
        <v>0.134</v>
      </c>
      <c r="BD1113" s="192"/>
      <c r="BE1113" s="192" t="s">
        <v>19</v>
      </c>
      <c r="BF1113" s="193">
        <v>1.81</v>
      </c>
      <c r="BG1113" s="193">
        <v>0.24</v>
      </c>
      <c r="BH1113" s="201"/>
      <c r="BI1113" s="193">
        <v>0.3315</v>
      </c>
      <c r="BJ1113" s="193"/>
      <c r="BK1113" s="192" t="s">
        <v>19</v>
      </c>
      <c r="BL1113" s="192" t="s">
        <v>19</v>
      </c>
      <c r="BM1113" s="192" t="s">
        <v>19</v>
      </c>
      <c r="BN1113" s="192" t="s">
        <v>19</v>
      </c>
      <c r="BO1113" s="192" t="s">
        <v>19</v>
      </c>
      <c r="BP1113" s="194"/>
      <c r="BQ1113" s="192" t="s">
        <v>19</v>
      </c>
      <c r="BR1113" s="192" t="s">
        <v>19</v>
      </c>
      <c r="BS1113" s="192" t="s">
        <v>4408</v>
      </c>
      <c r="BT1113" s="192" t="s">
        <v>19</v>
      </c>
      <c r="BU1113" s="195" t="b">
        <v>0</v>
      </c>
      <c r="BV1113" s="195" t="b">
        <v>0</v>
      </c>
      <c r="BW1113" s="195" t="b">
        <v>0</v>
      </c>
      <c r="BX1113" s="193">
        <v>50.0</v>
      </c>
      <c r="BY1113" s="192" t="s">
        <v>19</v>
      </c>
      <c r="BZ1113" s="192" t="s">
        <v>19</v>
      </c>
      <c r="CA1113" s="192" t="s">
        <v>19</v>
      </c>
      <c r="CB1113" s="192" t="s">
        <v>19</v>
      </c>
      <c r="CJ1113" s="192"/>
      <c r="CK1113" s="192"/>
      <c r="CL1113" s="192" t="s">
        <v>19</v>
      </c>
      <c r="CM1113" s="192"/>
      <c r="CN1113" s="192"/>
      <c r="CO1113" s="192"/>
      <c r="CP1113" s="192"/>
      <c r="CQ1113" s="192"/>
      <c r="CR1113" s="192"/>
      <c r="CS1113" s="192"/>
      <c r="CT1113" s="192" t="s">
        <v>4602</v>
      </c>
    </row>
    <row r="1114">
      <c r="A1114" s="7" t="s">
        <v>5054</v>
      </c>
      <c r="B1114" s="132" t="b">
        <v>1</v>
      </c>
      <c r="D1114" s="162" t="s">
        <v>5055</v>
      </c>
      <c r="E1114" s="67" t="s">
        <v>350</v>
      </c>
      <c r="F1114" s="162" t="s">
        <v>4398</v>
      </c>
      <c r="G1114" s="162" t="s">
        <v>5056</v>
      </c>
      <c r="H1114" s="162" t="s">
        <v>5057</v>
      </c>
      <c r="I1114" s="7"/>
      <c r="J1114" s="7"/>
      <c r="K1114" s="7" t="s">
        <v>19</v>
      </c>
      <c r="L1114" s="7" t="s">
        <v>19</v>
      </c>
      <c r="M1114" s="7" t="s">
        <v>799</v>
      </c>
      <c r="N1114" s="7" t="str">
        <f t="shared" si="5"/>
        <v>FALSE</v>
      </c>
      <c r="O1114" s="162" t="s">
        <v>3291</v>
      </c>
      <c r="P1114" s="162" t="s">
        <v>3292</v>
      </c>
      <c r="Q1114" s="162" t="s">
        <v>3293</v>
      </c>
      <c r="R1114" s="162" t="s">
        <v>559</v>
      </c>
      <c r="S1114" s="162" t="s">
        <v>1588</v>
      </c>
      <c r="T1114" s="198">
        <v>41.7939</v>
      </c>
      <c r="U1114" s="199">
        <v>-83.1331</v>
      </c>
      <c r="V1114" s="191" t="s">
        <v>4435</v>
      </c>
      <c r="W1114" s="192" t="s">
        <v>19</v>
      </c>
      <c r="X1114" s="192" t="s">
        <v>805</v>
      </c>
      <c r="Y1114" s="192" t="s">
        <v>19</v>
      </c>
      <c r="Z1114" s="192" t="s">
        <v>879</v>
      </c>
      <c r="AA1114" s="192" t="s">
        <v>880</v>
      </c>
      <c r="AB1114" s="193">
        <v>3.0</v>
      </c>
      <c r="AC1114" s="192" t="s">
        <v>16</v>
      </c>
      <c r="AD1114" s="193"/>
      <c r="AE1114" s="192" t="s">
        <v>16</v>
      </c>
      <c r="AF1114" s="193">
        <v>5.0</v>
      </c>
      <c r="AG1114" s="192" t="s">
        <v>19</v>
      </c>
      <c r="AH1114" s="192" t="s">
        <v>19</v>
      </c>
      <c r="AI1114" s="192" t="s">
        <v>19</v>
      </c>
      <c r="AJ1114" s="192" t="s">
        <v>19</v>
      </c>
      <c r="AK1114" s="192"/>
      <c r="AL1114" s="192" t="s">
        <v>19</v>
      </c>
      <c r="AM1114" s="162" t="s">
        <v>19</v>
      </c>
      <c r="AN1114" s="162" t="s">
        <v>19</v>
      </c>
      <c r="AO1114" s="162" t="s">
        <v>19</v>
      </c>
      <c r="AP1114" s="162" t="s">
        <v>19</v>
      </c>
      <c r="AQ1114" s="162" t="s">
        <v>19</v>
      </c>
      <c r="AR1114" s="162" t="s">
        <v>19</v>
      </c>
      <c r="AS1114" s="154">
        <v>0.05</v>
      </c>
      <c r="AT1114" s="177"/>
      <c r="AU1114" s="162" t="s">
        <v>19</v>
      </c>
      <c r="AV1114" s="162" t="s">
        <v>19</v>
      </c>
      <c r="AW1114" s="162" t="s">
        <v>19</v>
      </c>
      <c r="AX1114" s="154">
        <v>16.88</v>
      </c>
      <c r="AY1114" s="162" t="s">
        <v>19</v>
      </c>
      <c r="AZ1114" s="162" t="s">
        <v>19</v>
      </c>
      <c r="BA1114" s="154">
        <v>3.007</v>
      </c>
      <c r="BB1114" s="154">
        <v>7.55</v>
      </c>
      <c r="BC1114" s="154">
        <v>0.134</v>
      </c>
      <c r="BD1114" s="192"/>
      <c r="BE1114" s="192" t="s">
        <v>19</v>
      </c>
      <c r="BF1114" s="193">
        <v>1.81</v>
      </c>
      <c r="BG1114" s="193">
        <v>0.24</v>
      </c>
      <c r="BH1114" s="201"/>
      <c r="BI1114" s="193">
        <v>0.3315</v>
      </c>
      <c r="BJ1114" s="193"/>
      <c r="BK1114" s="192" t="s">
        <v>19</v>
      </c>
      <c r="BL1114" s="192" t="s">
        <v>19</v>
      </c>
      <c r="BM1114" s="192" t="s">
        <v>19</v>
      </c>
      <c r="BN1114" s="192" t="s">
        <v>19</v>
      </c>
      <c r="BO1114" s="192" t="s">
        <v>19</v>
      </c>
      <c r="BP1114" s="194"/>
      <c r="BQ1114" s="192" t="s">
        <v>19</v>
      </c>
      <c r="BR1114" s="192" t="s">
        <v>19</v>
      </c>
      <c r="BS1114" s="192" t="s">
        <v>4408</v>
      </c>
      <c r="BT1114" s="192" t="s">
        <v>19</v>
      </c>
      <c r="BU1114" s="195" t="b">
        <v>0</v>
      </c>
      <c r="BV1114" s="195" t="b">
        <v>0</v>
      </c>
      <c r="BW1114" s="195" t="b">
        <v>0</v>
      </c>
      <c r="BX1114" s="193">
        <v>50.0</v>
      </c>
      <c r="BY1114" s="192" t="s">
        <v>19</v>
      </c>
      <c r="BZ1114" s="193">
        <v>124564.0</v>
      </c>
      <c r="CA1114" s="193">
        <v>577.0</v>
      </c>
      <c r="CB1114" s="192" t="s">
        <v>22</v>
      </c>
      <c r="CJ1114" s="192"/>
      <c r="CK1114" s="192"/>
      <c r="CL1114" s="192" t="s">
        <v>19</v>
      </c>
      <c r="CM1114" s="192"/>
      <c r="CN1114" s="192"/>
      <c r="CO1114" s="192"/>
      <c r="CP1114" s="192"/>
      <c r="CQ1114" s="192"/>
      <c r="CR1114" s="192"/>
      <c r="CS1114" s="192"/>
      <c r="CT1114" s="192" t="s">
        <v>4602</v>
      </c>
    </row>
    <row r="1115">
      <c r="A1115" s="7" t="s">
        <v>5058</v>
      </c>
      <c r="B1115" s="132" t="b">
        <v>1</v>
      </c>
      <c r="D1115" s="162" t="s">
        <v>5059</v>
      </c>
      <c r="E1115" s="67" t="s">
        <v>350</v>
      </c>
      <c r="F1115" s="162" t="s">
        <v>4398</v>
      </c>
      <c r="G1115" s="162" t="s">
        <v>5060</v>
      </c>
      <c r="H1115" s="162" t="s">
        <v>5061</v>
      </c>
      <c r="I1115" s="7"/>
      <c r="J1115" s="7"/>
      <c r="K1115" s="7" t="s">
        <v>19</v>
      </c>
      <c r="L1115" s="7" t="s">
        <v>19</v>
      </c>
      <c r="M1115" s="7" t="s">
        <v>799</v>
      </c>
      <c r="N1115" s="7" t="str">
        <f t="shared" si="5"/>
        <v>FALSE</v>
      </c>
      <c r="O1115" s="162" t="s">
        <v>3291</v>
      </c>
      <c r="P1115" s="162" t="s">
        <v>3292</v>
      </c>
      <c r="Q1115" s="162" t="s">
        <v>3293</v>
      </c>
      <c r="R1115" s="162" t="s">
        <v>559</v>
      </c>
      <c r="S1115" s="162" t="s">
        <v>1588</v>
      </c>
      <c r="T1115" s="198">
        <v>41.7347</v>
      </c>
      <c r="U1115" s="199">
        <v>-83.3059</v>
      </c>
      <c r="V1115" s="191" t="s">
        <v>4449</v>
      </c>
      <c r="W1115" s="192" t="s">
        <v>19</v>
      </c>
      <c r="X1115" s="192" t="s">
        <v>805</v>
      </c>
      <c r="Y1115" s="192" t="s">
        <v>19</v>
      </c>
      <c r="Z1115" s="192" t="s">
        <v>879</v>
      </c>
      <c r="AA1115" s="192" t="s">
        <v>880</v>
      </c>
      <c r="AB1115" s="193">
        <v>3.0</v>
      </c>
      <c r="AC1115" s="192" t="s">
        <v>16</v>
      </c>
      <c r="AD1115" s="193"/>
      <c r="AE1115" s="193">
        <v>5.0</v>
      </c>
      <c r="AF1115" s="193">
        <v>0.22</v>
      </c>
      <c r="AG1115" s="192" t="s">
        <v>19</v>
      </c>
      <c r="AH1115" s="192" t="s">
        <v>19</v>
      </c>
      <c r="AI1115" s="192" t="s">
        <v>19</v>
      </c>
      <c r="AJ1115" s="192" t="s">
        <v>19</v>
      </c>
      <c r="AK1115" s="192"/>
      <c r="AL1115" s="192" t="s">
        <v>19</v>
      </c>
      <c r="AM1115" s="162" t="s">
        <v>19</v>
      </c>
      <c r="AN1115" s="162" t="s">
        <v>19</v>
      </c>
      <c r="AO1115" s="162" t="s">
        <v>19</v>
      </c>
      <c r="AP1115" s="162" t="s">
        <v>19</v>
      </c>
      <c r="AQ1115" s="162" t="s">
        <v>19</v>
      </c>
      <c r="AR1115" s="162" t="s">
        <v>19</v>
      </c>
      <c r="AS1115" s="154">
        <v>4.02</v>
      </c>
      <c r="AT1115" s="154">
        <v>0.64</v>
      </c>
      <c r="AU1115" s="154">
        <v>13.97</v>
      </c>
      <c r="AV1115" s="162" t="s">
        <v>19</v>
      </c>
      <c r="AW1115" s="162" t="s">
        <v>19</v>
      </c>
      <c r="AX1115" s="154">
        <v>42.17</v>
      </c>
      <c r="AY1115" s="162" t="s">
        <v>19</v>
      </c>
      <c r="AZ1115" s="154">
        <v>6.1025</v>
      </c>
      <c r="BA1115" s="154">
        <v>4.655</v>
      </c>
      <c r="BB1115" s="154">
        <v>7.65</v>
      </c>
      <c r="BC1115" s="154">
        <v>0.023</v>
      </c>
      <c r="BD1115" s="192"/>
      <c r="BE1115" s="192" t="s">
        <v>19</v>
      </c>
      <c r="BF1115" s="192" t="s">
        <v>19</v>
      </c>
      <c r="BG1115" s="192" t="s">
        <v>19</v>
      </c>
      <c r="BH1115" s="192" t="s">
        <v>19</v>
      </c>
      <c r="BI1115" s="192" t="s">
        <v>19</v>
      </c>
      <c r="BJ1115" s="192"/>
      <c r="BK1115" s="192" t="s">
        <v>19</v>
      </c>
      <c r="BL1115" s="192" t="s">
        <v>19</v>
      </c>
      <c r="BM1115" s="192" t="s">
        <v>19</v>
      </c>
      <c r="BN1115" s="192" t="s">
        <v>19</v>
      </c>
      <c r="BO1115" s="192" t="s">
        <v>19</v>
      </c>
      <c r="BP1115" s="194"/>
      <c r="BQ1115" s="192" t="s">
        <v>19</v>
      </c>
      <c r="BR1115" s="192" t="s">
        <v>19</v>
      </c>
      <c r="BS1115" s="192" t="s">
        <v>4408</v>
      </c>
      <c r="BT1115" s="192" t="s">
        <v>19</v>
      </c>
      <c r="BU1115" s="195" t="b">
        <v>0</v>
      </c>
      <c r="BV1115" s="195" t="b">
        <v>0</v>
      </c>
      <c r="BW1115" s="195" t="b">
        <v>0</v>
      </c>
      <c r="BX1115" s="193">
        <v>100.0</v>
      </c>
      <c r="BY1115" s="192" t="s">
        <v>19</v>
      </c>
      <c r="BZ1115" s="192" t="s">
        <v>19</v>
      </c>
      <c r="CA1115" s="192" t="s">
        <v>19</v>
      </c>
      <c r="CB1115" s="192" t="s">
        <v>19</v>
      </c>
      <c r="CJ1115" s="192"/>
      <c r="CK1115" s="192"/>
      <c r="CL1115" s="192" t="s">
        <v>19</v>
      </c>
      <c r="CM1115" s="192"/>
      <c r="CN1115" s="192"/>
      <c r="CO1115" s="192"/>
      <c r="CP1115" s="192"/>
      <c r="CQ1115" s="192"/>
      <c r="CR1115" s="192"/>
      <c r="CS1115" s="192"/>
      <c r="CT1115" s="192" t="s">
        <v>4602</v>
      </c>
    </row>
    <row r="1116">
      <c r="A1116" s="7" t="s">
        <v>5062</v>
      </c>
      <c r="B1116" s="132" t="b">
        <v>1</v>
      </c>
      <c r="D1116" s="162" t="s">
        <v>5063</v>
      </c>
      <c r="E1116" s="67" t="s">
        <v>350</v>
      </c>
      <c r="F1116" s="162" t="s">
        <v>4398</v>
      </c>
      <c r="G1116" s="162" t="s">
        <v>5064</v>
      </c>
      <c r="H1116" s="162" t="s">
        <v>5065</v>
      </c>
      <c r="I1116" s="7"/>
      <c r="J1116" s="7"/>
      <c r="K1116" s="7" t="s">
        <v>19</v>
      </c>
      <c r="L1116" s="7" t="s">
        <v>19</v>
      </c>
      <c r="M1116" s="7" t="s">
        <v>799</v>
      </c>
      <c r="N1116" s="7" t="str">
        <f t="shared" si="5"/>
        <v>FALSE</v>
      </c>
      <c r="O1116" s="162" t="s">
        <v>3291</v>
      </c>
      <c r="P1116" s="162" t="s">
        <v>3292</v>
      </c>
      <c r="Q1116" s="162" t="s">
        <v>3293</v>
      </c>
      <c r="R1116" s="162" t="s">
        <v>559</v>
      </c>
      <c r="S1116" s="162" t="s">
        <v>1588</v>
      </c>
      <c r="T1116" s="198">
        <v>41.7347</v>
      </c>
      <c r="U1116" s="199">
        <v>-83.3059</v>
      </c>
      <c r="V1116" s="191" t="s">
        <v>4449</v>
      </c>
      <c r="W1116" s="192" t="s">
        <v>19</v>
      </c>
      <c r="X1116" s="192" t="s">
        <v>805</v>
      </c>
      <c r="Y1116" s="192" t="s">
        <v>19</v>
      </c>
      <c r="Z1116" s="192" t="s">
        <v>879</v>
      </c>
      <c r="AA1116" s="192" t="s">
        <v>880</v>
      </c>
      <c r="AB1116" s="193">
        <v>3.0</v>
      </c>
      <c r="AC1116" s="192" t="s">
        <v>16</v>
      </c>
      <c r="AD1116" s="193"/>
      <c r="AE1116" s="192" t="s">
        <v>16</v>
      </c>
      <c r="AF1116" s="193">
        <v>5.0</v>
      </c>
      <c r="AG1116" s="192" t="s">
        <v>19</v>
      </c>
      <c r="AH1116" s="192" t="s">
        <v>19</v>
      </c>
      <c r="AI1116" s="192" t="s">
        <v>19</v>
      </c>
      <c r="AJ1116" s="192" t="s">
        <v>19</v>
      </c>
      <c r="AK1116" s="192"/>
      <c r="AL1116" s="192" t="s">
        <v>19</v>
      </c>
      <c r="AM1116" s="162" t="s">
        <v>19</v>
      </c>
      <c r="AN1116" s="162" t="s">
        <v>19</v>
      </c>
      <c r="AO1116" s="162" t="s">
        <v>19</v>
      </c>
      <c r="AP1116" s="162" t="s">
        <v>19</v>
      </c>
      <c r="AQ1116" s="162" t="s">
        <v>19</v>
      </c>
      <c r="AR1116" s="162" t="s">
        <v>19</v>
      </c>
      <c r="AS1116" s="154">
        <v>4.02</v>
      </c>
      <c r="AT1116" s="154">
        <v>0.64</v>
      </c>
      <c r="AU1116" s="154">
        <v>13.97</v>
      </c>
      <c r="AV1116" s="162" t="s">
        <v>19</v>
      </c>
      <c r="AW1116" s="162" t="s">
        <v>19</v>
      </c>
      <c r="AX1116" s="154">
        <v>42.17</v>
      </c>
      <c r="AY1116" s="162" t="s">
        <v>19</v>
      </c>
      <c r="AZ1116" s="154">
        <v>6.1025</v>
      </c>
      <c r="BA1116" s="154">
        <v>4.655</v>
      </c>
      <c r="BB1116" s="154">
        <v>7.65</v>
      </c>
      <c r="BC1116" s="154">
        <v>0.023</v>
      </c>
      <c r="BD1116" s="192"/>
      <c r="BE1116" s="192" t="s">
        <v>19</v>
      </c>
      <c r="BF1116" s="192" t="s">
        <v>19</v>
      </c>
      <c r="BG1116" s="192" t="s">
        <v>19</v>
      </c>
      <c r="BH1116" s="192" t="s">
        <v>19</v>
      </c>
      <c r="BI1116" s="192" t="s">
        <v>19</v>
      </c>
      <c r="BJ1116" s="192"/>
      <c r="BK1116" s="192" t="s">
        <v>19</v>
      </c>
      <c r="BL1116" s="192" t="s">
        <v>19</v>
      </c>
      <c r="BM1116" s="192" t="s">
        <v>19</v>
      </c>
      <c r="BN1116" s="192" t="s">
        <v>19</v>
      </c>
      <c r="BO1116" s="192" t="s">
        <v>19</v>
      </c>
      <c r="BP1116" s="194"/>
      <c r="BQ1116" s="192" t="s">
        <v>19</v>
      </c>
      <c r="BR1116" s="192" t="s">
        <v>19</v>
      </c>
      <c r="BS1116" s="192" t="s">
        <v>4408</v>
      </c>
      <c r="BT1116" s="192" t="s">
        <v>19</v>
      </c>
      <c r="BU1116" s="195" t="b">
        <v>0</v>
      </c>
      <c r="BV1116" s="195" t="b">
        <v>0</v>
      </c>
      <c r="BW1116" s="195" t="b">
        <v>0</v>
      </c>
      <c r="BX1116" s="193">
        <v>100.0</v>
      </c>
      <c r="BY1116" s="192" t="s">
        <v>19</v>
      </c>
      <c r="BZ1116" s="193">
        <v>376860.0</v>
      </c>
      <c r="CA1116" s="193">
        <v>13518.0</v>
      </c>
      <c r="CB1116" s="192" t="s">
        <v>22</v>
      </c>
      <c r="CJ1116" s="192"/>
      <c r="CK1116" s="192"/>
      <c r="CL1116" s="192" t="s">
        <v>19</v>
      </c>
      <c r="CM1116" s="192"/>
      <c r="CN1116" s="192"/>
      <c r="CO1116" s="192"/>
      <c r="CP1116" s="192"/>
      <c r="CQ1116" s="192"/>
      <c r="CR1116" s="192"/>
      <c r="CS1116" s="192"/>
      <c r="CT1116" s="192" t="s">
        <v>4602</v>
      </c>
    </row>
    <row r="1117">
      <c r="A1117" s="7" t="s">
        <v>5066</v>
      </c>
      <c r="B1117" s="132" t="b">
        <v>1</v>
      </c>
      <c r="D1117" s="162" t="s">
        <v>5067</v>
      </c>
      <c r="E1117" s="67" t="s">
        <v>350</v>
      </c>
      <c r="F1117" s="162" t="s">
        <v>4398</v>
      </c>
      <c r="G1117" s="162" t="s">
        <v>5068</v>
      </c>
      <c r="H1117" s="162" t="s">
        <v>5069</v>
      </c>
      <c r="I1117" s="7"/>
      <c r="J1117" s="7"/>
      <c r="K1117" s="7" t="s">
        <v>19</v>
      </c>
      <c r="L1117" s="7" t="s">
        <v>19</v>
      </c>
      <c r="M1117" s="7" t="s">
        <v>799</v>
      </c>
      <c r="N1117" s="7" t="str">
        <f t="shared" si="5"/>
        <v>FALSE</v>
      </c>
      <c r="O1117" s="162" t="s">
        <v>3291</v>
      </c>
      <c r="P1117" s="162" t="s">
        <v>3292</v>
      </c>
      <c r="Q1117" s="162" t="s">
        <v>3293</v>
      </c>
      <c r="R1117" s="162" t="s">
        <v>559</v>
      </c>
      <c r="S1117" s="162" t="s">
        <v>1588</v>
      </c>
      <c r="T1117" s="198">
        <v>41.7344</v>
      </c>
      <c r="U1117" s="199">
        <v>-83.3005</v>
      </c>
      <c r="V1117" s="191" t="s">
        <v>4458</v>
      </c>
      <c r="W1117" s="192" t="s">
        <v>19</v>
      </c>
      <c r="X1117" s="192" t="s">
        <v>805</v>
      </c>
      <c r="Y1117" s="192" t="s">
        <v>19</v>
      </c>
      <c r="Z1117" s="192" t="s">
        <v>879</v>
      </c>
      <c r="AA1117" s="192" t="s">
        <v>880</v>
      </c>
      <c r="AB1117" s="193">
        <v>3.0</v>
      </c>
      <c r="AC1117" s="192" t="s">
        <v>16</v>
      </c>
      <c r="AD1117" s="193"/>
      <c r="AE1117" s="193">
        <v>5.0</v>
      </c>
      <c r="AF1117" s="193">
        <v>0.22</v>
      </c>
      <c r="AG1117" s="192" t="s">
        <v>19</v>
      </c>
      <c r="AH1117" s="192" t="s">
        <v>19</v>
      </c>
      <c r="AI1117" s="192" t="s">
        <v>19</v>
      </c>
      <c r="AJ1117" s="192" t="s">
        <v>19</v>
      </c>
      <c r="AK1117" s="192"/>
      <c r="AL1117" s="192" t="s">
        <v>19</v>
      </c>
      <c r="AM1117" s="162" t="s">
        <v>19</v>
      </c>
      <c r="AN1117" s="162" t="s">
        <v>19</v>
      </c>
      <c r="AO1117" s="162" t="s">
        <v>19</v>
      </c>
      <c r="AP1117" s="162" t="s">
        <v>19</v>
      </c>
      <c r="AQ1117" s="162" t="s">
        <v>19</v>
      </c>
      <c r="AR1117" s="162" t="s">
        <v>19</v>
      </c>
      <c r="AS1117" s="154">
        <v>3.89</v>
      </c>
      <c r="AT1117" s="154">
        <v>0.58</v>
      </c>
      <c r="AU1117" s="154">
        <v>10.07</v>
      </c>
      <c r="AV1117" s="162" t="s">
        <v>19</v>
      </c>
      <c r="AW1117" s="162" t="s">
        <v>19</v>
      </c>
      <c r="AX1117" s="154">
        <v>37.29</v>
      </c>
      <c r="AY1117" s="162" t="s">
        <v>19</v>
      </c>
      <c r="AZ1117" s="154">
        <v>5.4415</v>
      </c>
      <c r="BA1117" s="154">
        <v>4.0225</v>
      </c>
      <c r="BB1117" s="154">
        <v>7.68</v>
      </c>
      <c r="BC1117" s="154">
        <v>0.012</v>
      </c>
      <c r="BD1117" s="192"/>
      <c r="BE1117" s="192" t="s">
        <v>19</v>
      </c>
      <c r="BF1117" s="192" t="s">
        <v>19</v>
      </c>
      <c r="BG1117" s="192" t="s">
        <v>19</v>
      </c>
      <c r="BH1117" s="192" t="s">
        <v>19</v>
      </c>
      <c r="BI1117" s="192" t="s">
        <v>19</v>
      </c>
      <c r="BJ1117" s="192"/>
      <c r="BK1117" s="192" t="s">
        <v>19</v>
      </c>
      <c r="BL1117" s="192" t="s">
        <v>19</v>
      </c>
      <c r="BM1117" s="192" t="s">
        <v>19</v>
      </c>
      <c r="BN1117" s="192" t="s">
        <v>19</v>
      </c>
      <c r="BO1117" s="192" t="s">
        <v>19</v>
      </c>
      <c r="BP1117" s="194"/>
      <c r="BQ1117" s="192" t="s">
        <v>19</v>
      </c>
      <c r="BR1117" s="192" t="s">
        <v>19</v>
      </c>
      <c r="BS1117" s="192" t="s">
        <v>4408</v>
      </c>
      <c r="BT1117" s="192" t="s">
        <v>19</v>
      </c>
      <c r="BU1117" s="195" t="b">
        <v>0</v>
      </c>
      <c r="BV1117" s="195" t="b">
        <v>0</v>
      </c>
      <c r="BW1117" s="195" t="b">
        <v>0</v>
      </c>
      <c r="BX1117" s="193">
        <v>100.0</v>
      </c>
      <c r="BY1117" s="192" t="s">
        <v>19</v>
      </c>
      <c r="BZ1117" s="192" t="s">
        <v>19</v>
      </c>
      <c r="CA1117" s="192" t="s">
        <v>19</v>
      </c>
      <c r="CB1117" s="192" t="s">
        <v>19</v>
      </c>
      <c r="CJ1117" s="192"/>
      <c r="CK1117" s="192"/>
      <c r="CL1117" s="192" t="s">
        <v>19</v>
      </c>
      <c r="CM1117" s="192"/>
      <c r="CN1117" s="192"/>
      <c r="CO1117" s="192"/>
      <c r="CP1117" s="192"/>
      <c r="CQ1117" s="192"/>
      <c r="CR1117" s="192"/>
      <c r="CS1117" s="192"/>
      <c r="CT1117" s="192" t="s">
        <v>4602</v>
      </c>
    </row>
    <row r="1118">
      <c r="A1118" s="7" t="s">
        <v>5070</v>
      </c>
      <c r="B1118" s="132" t="b">
        <v>1</v>
      </c>
      <c r="D1118" s="162" t="s">
        <v>5071</v>
      </c>
      <c r="E1118" s="67" t="s">
        <v>350</v>
      </c>
      <c r="F1118" s="162" t="s">
        <v>4398</v>
      </c>
      <c r="G1118" s="162" t="s">
        <v>5072</v>
      </c>
      <c r="H1118" s="162" t="s">
        <v>5073</v>
      </c>
      <c r="I1118" s="7"/>
      <c r="J1118" s="7"/>
      <c r="K1118" s="7" t="s">
        <v>19</v>
      </c>
      <c r="L1118" s="7" t="s">
        <v>19</v>
      </c>
      <c r="M1118" s="7" t="s">
        <v>799</v>
      </c>
      <c r="N1118" s="7" t="str">
        <f t="shared" si="5"/>
        <v>FALSE</v>
      </c>
      <c r="O1118" s="162" t="s">
        <v>3291</v>
      </c>
      <c r="P1118" s="162" t="s">
        <v>3292</v>
      </c>
      <c r="Q1118" s="162" t="s">
        <v>3293</v>
      </c>
      <c r="R1118" s="162" t="s">
        <v>559</v>
      </c>
      <c r="S1118" s="162" t="s">
        <v>1588</v>
      </c>
      <c r="T1118" s="198">
        <v>41.7344</v>
      </c>
      <c r="U1118" s="199">
        <v>-83.3005</v>
      </c>
      <c r="V1118" s="191" t="s">
        <v>4458</v>
      </c>
      <c r="W1118" s="192" t="s">
        <v>19</v>
      </c>
      <c r="X1118" s="192" t="s">
        <v>805</v>
      </c>
      <c r="Y1118" s="192" t="s">
        <v>19</v>
      </c>
      <c r="Z1118" s="192" t="s">
        <v>879</v>
      </c>
      <c r="AA1118" s="192" t="s">
        <v>880</v>
      </c>
      <c r="AB1118" s="193">
        <v>3.0</v>
      </c>
      <c r="AC1118" s="192" t="s">
        <v>16</v>
      </c>
      <c r="AD1118" s="193"/>
      <c r="AE1118" s="192" t="s">
        <v>16</v>
      </c>
      <c r="AF1118" s="193">
        <v>5.0</v>
      </c>
      <c r="AG1118" s="192" t="s">
        <v>19</v>
      </c>
      <c r="AH1118" s="192" t="s">
        <v>19</v>
      </c>
      <c r="AI1118" s="192" t="s">
        <v>19</v>
      </c>
      <c r="AJ1118" s="192" t="s">
        <v>19</v>
      </c>
      <c r="AK1118" s="192"/>
      <c r="AL1118" s="192" t="s">
        <v>19</v>
      </c>
      <c r="AM1118" s="162" t="s">
        <v>19</v>
      </c>
      <c r="AN1118" s="162" t="s">
        <v>19</v>
      </c>
      <c r="AO1118" s="162" t="s">
        <v>19</v>
      </c>
      <c r="AP1118" s="162" t="s">
        <v>19</v>
      </c>
      <c r="AQ1118" s="162" t="s">
        <v>19</v>
      </c>
      <c r="AR1118" s="162" t="s">
        <v>19</v>
      </c>
      <c r="AS1118" s="154">
        <v>3.89</v>
      </c>
      <c r="AT1118" s="154">
        <v>0.58</v>
      </c>
      <c r="AU1118" s="154">
        <v>10.07</v>
      </c>
      <c r="AV1118" s="162" t="s">
        <v>19</v>
      </c>
      <c r="AW1118" s="162" t="s">
        <v>19</v>
      </c>
      <c r="AX1118" s="154">
        <v>37.29</v>
      </c>
      <c r="AY1118" s="162" t="s">
        <v>19</v>
      </c>
      <c r="AZ1118" s="154">
        <v>5.4415</v>
      </c>
      <c r="BA1118" s="154">
        <v>4.0225</v>
      </c>
      <c r="BB1118" s="154">
        <v>7.68</v>
      </c>
      <c r="BC1118" s="154">
        <v>0.012</v>
      </c>
      <c r="BD1118" s="192"/>
      <c r="BE1118" s="192" t="s">
        <v>19</v>
      </c>
      <c r="BF1118" s="192" t="s">
        <v>19</v>
      </c>
      <c r="BG1118" s="192" t="s">
        <v>19</v>
      </c>
      <c r="BH1118" s="192" t="s">
        <v>19</v>
      </c>
      <c r="BI1118" s="192" t="s">
        <v>19</v>
      </c>
      <c r="BJ1118" s="192"/>
      <c r="BK1118" s="192" t="s">
        <v>19</v>
      </c>
      <c r="BL1118" s="192" t="s">
        <v>19</v>
      </c>
      <c r="BM1118" s="192" t="s">
        <v>19</v>
      </c>
      <c r="BN1118" s="192" t="s">
        <v>19</v>
      </c>
      <c r="BO1118" s="192" t="s">
        <v>19</v>
      </c>
      <c r="BP1118" s="194"/>
      <c r="BQ1118" s="192" t="s">
        <v>19</v>
      </c>
      <c r="BR1118" s="192" t="s">
        <v>19</v>
      </c>
      <c r="BS1118" s="192" t="s">
        <v>4408</v>
      </c>
      <c r="BT1118" s="192" t="s">
        <v>19</v>
      </c>
      <c r="BU1118" s="195" t="b">
        <v>0</v>
      </c>
      <c r="BV1118" s="195" t="b">
        <v>0</v>
      </c>
      <c r="BW1118" s="195" t="b">
        <v>0</v>
      </c>
      <c r="BX1118" s="193">
        <v>100.0</v>
      </c>
      <c r="BY1118" s="192" t="s">
        <v>19</v>
      </c>
      <c r="BZ1118" s="193">
        <v>655665.0</v>
      </c>
      <c r="CA1118" s="193">
        <v>25582.0</v>
      </c>
      <c r="CB1118" s="192" t="s">
        <v>22</v>
      </c>
      <c r="CJ1118" s="192"/>
      <c r="CK1118" s="192"/>
      <c r="CL1118" s="192" t="s">
        <v>19</v>
      </c>
      <c r="CM1118" s="192"/>
      <c r="CN1118" s="192"/>
      <c r="CO1118" s="192"/>
      <c r="CP1118" s="192"/>
      <c r="CQ1118" s="192"/>
      <c r="CR1118" s="192"/>
      <c r="CS1118" s="192"/>
      <c r="CT1118" s="192" t="s">
        <v>4602</v>
      </c>
    </row>
    <row r="1119">
      <c r="A1119" s="7" t="s">
        <v>5074</v>
      </c>
      <c r="B1119" s="132" t="b">
        <v>1</v>
      </c>
      <c r="D1119" s="162" t="s">
        <v>5075</v>
      </c>
      <c r="E1119" s="67" t="s">
        <v>350</v>
      </c>
      <c r="F1119" s="162" t="s">
        <v>4398</v>
      </c>
      <c r="G1119" s="162" t="s">
        <v>5076</v>
      </c>
      <c r="H1119" s="162" t="s">
        <v>5077</v>
      </c>
      <c r="I1119" s="7"/>
      <c r="J1119" s="7"/>
      <c r="K1119" s="7" t="s">
        <v>19</v>
      </c>
      <c r="L1119" s="7" t="s">
        <v>19</v>
      </c>
      <c r="M1119" s="7" t="s">
        <v>799</v>
      </c>
      <c r="N1119" s="7" t="str">
        <f t="shared" si="5"/>
        <v>FALSE</v>
      </c>
      <c r="O1119" s="162" t="s">
        <v>3291</v>
      </c>
      <c r="P1119" s="162" t="s">
        <v>3292</v>
      </c>
      <c r="Q1119" s="162" t="s">
        <v>3293</v>
      </c>
      <c r="R1119" s="162" t="s">
        <v>559</v>
      </c>
      <c r="S1119" s="162" t="s">
        <v>1588</v>
      </c>
      <c r="T1119" s="198">
        <v>41.7311</v>
      </c>
      <c r="U1119" s="199">
        <v>-83.2988</v>
      </c>
      <c r="V1119" s="191" t="s">
        <v>4467</v>
      </c>
      <c r="W1119" s="192" t="s">
        <v>19</v>
      </c>
      <c r="X1119" s="192" t="s">
        <v>805</v>
      </c>
      <c r="Y1119" s="192" t="s">
        <v>19</v>
      </c>
      <c r="Z1119" s="192" t="s">
        <v>879</v>
      </c>
      <c r="AA1119" s="192" t="s">
        <v>880</v>
      </c>
      <c r="AB1119" s="193">
        <v>3.0</v>
      </c>
      <c r="AC1119" s="192" t="s">
        <v>16</v>
      </c>
      <c r="AD1119" s="193"/>
      <c r="AE1119" s="193">
        <v>5.0</v>
      </c>
      <c r="AF1119" s="193">
        <v>0.22</v>
      </c>
      <c r="AG1119" s="192" t="s">
        <v>19</v>
      </c>
      <c r="AH1119" s="192" t="s">
        <v>19</v>
      </c>
      <c r="AI1119" s="192" t="s">
        <v>19</v>
      </c>
      <c r="AJ1119" s="192" t="s">
        <v>19</v>
      </c>
      <c r="AK1119" s="192"/>
      <c r="AL1119" s="192" t="s">
        <v>19</v>
      </c>
      <c r="AM1119" s="162" t="s">
        <v>19</v>
      </c>
      <c r="AN1119" s="162" t="s">
        <v>19</v>
      </c>
      <c r="AO1119" s="162" t="s">
        <v>19</v>
      </c>
      <c r="AP1119" s="162" t="s">
        <v>19</v>
      </c>
      <c r="AQ1119" s="162" t="s">
        <v>19</v>
      </c>
      <c r="AR1119" s="162" t="s">
        <v>19</v>
      </c>
      <c r="AS1119" s="154">
        <v>4.95</v>
      </c>
      <c r="AT1119" s="154">
        <v>0.4</v>
      </c>
      <c r="AU1119" s="154">
        <v>7.0</v>
      </c>
      <c r="AV1119" s="162" t="s">
        <v>19</v>
      </c>
      <c r="AW1119" s="162" t="s">
        <v>19</v>
      </c>
      <c r="AX1119" s="154">
        <v>36.95</v>
      </c>
      <c r="AY1119" s="162" t="s">
        <v>19</v>
      </c>
      <c r="AZ1119" s="154">
        <v>4.9595</v>
      </c>
      <c r="BA1119" s="154">
        <v>4.357</v>
      </c>
      <c r="BB1119" s="154">
        <v>7.61</v>
      </c>
      <c r="BC1119" s="154">
        <v>0.009</v>
      </c>
      <c r="BD1119" s="192"/>
      <c r="BE1119" s="192" t="s">
        <v>19</v>
      </c>
      <c r="BF1119" s="192" t="s">
        <v>19</v>
      </c>
      <c r="BG1119" s="192" t="s">
        <v>19</v>
      </c>
      <c r="BH1119" s="192" t="s">
        <v>19</v>
      </c>
      <c r="BI1119" s="192" t="s">
        <v>19</v>
      </c>
      <c r="BJ1119" s="192"/>
      <c r="BK1119" s="192" t="s">
        <v>19</v>
      </c>
      <c r="BL1119" s="192" t="s">
        <v>19</v>
      </c>
      <c r="BM1119" s="192" t="s">
        <v>19</v>
      </c>
      <c r="BN1119" s="192" t="s">
        <v>19</v>
      </c>
      <c r="BO1119" s="192" t="s">
        <v>19</v>
      </c>
      <c r="BP1119" s="194"/>
      <c r="BQ1119" s="192" t="s">
        <v>19</v>
      </c>
      <c r="BR1119" s="192" t="s">
        <v>19</v>
      </c>
      <c r="BS1119" s="192" t="s">
        <v>4408</v>
      </c>
      <c r="BT1119" s="192" t="s">
        <v>19</v>
      </c>
      <c r="BU1119" s="195" t="b">
        <v>0</v>
      </c>
      <c r="BV1119" s="195" t="b">
        <v>0</v>
      </c>
      <c r="BW1119" s="195" t="b">
        <v>0</v>
      </c>
      <c r="BX1119" s="193">
        <v>100.0</v>
      </c>
      <c r="BY1119" s="192" t="s">
        <v>19</v>
      </c>
      <c r="BZ1119" s="192" t="s">
        <v>19</v>
      </c>
      <c r="CA1119" s="192" t="s">
        <v>19</v>
      </c>
      <c r="CB1119" s="192" t="s">
        <v>19</v>
      </c>
      <c r="CJ1119" s="192"/>
      <c r="CK1119" s="192"/>
      <c r="CL1119" s="192" t="s">
        <v>19</v>
      </c>
      <c r="CM1119" s="192"/>
      <c r="CN1119" s="192"/>
      <c r="CO1119" s="192"/>
      <c r="CP1119" s="192"/>
      <c r="CQ1119" s="192"/>
      <c r="CR1119" s="192"/>
      <c r="CS1119" s="192"/>
      <c r="CT1119" s="192" t="s">
        <v>4602</v>
      </c>
    </row>
    <row r="1120">
      <c r="A1120" s="7" t="s">
        <v>5078</v>
      </c>
      <c r="B1120" s="132" t="b">
        <v>1</v>
      </c>
      <c r="D1120" s="162" t="s">
        <v>5079</v>
      </c>
      <c r="E1120" s="67" t="s">
        <v>350</v>
      </c>
      <c r="F1120" s="162" t="s">
        <v>4398</v>
      </c>
      <c r="G1120" s="162" t="s">
        <v>5080</v>
      </c>
      <c r="H1120" s="162" t="s">
        <v>5081</v>
      </c>
      <c r="I1120" s="7"/>
      <c r="J1120" s="7"/>
      <c r="K1120" s="7" t="s">
        <v>19</v>
      </c>
      <c r="L1120" s="7" t="s">
        <v>19</v>
      </c>
      <c r="M1120" s="7" t="s">
        <v>799</v>
      </c>
      <c r="N1120" s="7" t="str">
        <f t="shared" si="5"/>
        <v>FALSE</v>
      </c>
      <c r="O1120" s="162" t="s">
        <v>3291</v>
      </c>
      <c r="P1120" s="162" t="s">
        <v>3292</v>
      </c>
      <c r="Q1120" s="162" t="s">
        <v>3293</v>
      </c>
      <c r="R1120" s="162" t="s">
        <v>559</v>
      </c>
      <c r="S1120" s="162" t="s">
        <v>1588</v>
      </c>
      <c r="T1120" s="198">
        <v>41.7311</v>
      </c>
      <c r="U1120" s="199">
        <v>-83.2988</v>
      </c>
      <c r="V1120" s="191" t="s">
        <v>4467</v>
      </c>
      <c r="W1120" s="192" t="s">
        <v>19</v>
      </c>
      <c r="X1120" s="192" t="s">
        <v>805</v>
      </c>
      <c r="Y1120" s="192" t="s">
        <v>19</v>
      </c>
      <c r="Z1120" s="192" t="s">
        <v>879</v>
      </c>
      <c r="AA1120" s="192" t="s">
        <v>880</v>
      </c>
      <c r="AB1120" s="193">
        <v>3.0</v>
      </c>
      <c r="AC1120" s="192" t="s">
        <v>16</v>
      </c>
      <c r="AD1120" s="193"/>
      <c r="AE1120" s="192" t="s">
        <v>16</v>
      </c>
      <c r="AF1120" s="193">
        <v>5.0</v>
      </c>
      <c r="AG1120" s="192" t="s">
        <v>19</v>
      </c>
      <c r="AH1120" s="192" t="s">
        <v>19</v>
      </c>
      <c r="AI1120" s="192" t="s">
        <v>19</v>
      </c>
      <c r="AJ1120" s="192" t="s">
        <v>19</v>
      </c>
      <c r="AK1120" s="192"/>
      <c r="AL1120" s="192" t="s">
        <v>19</v>
      </c>
      <c r="AM1120" s="162" t="s">
        <v>19</v>
      </c>
      <c r="AN1120" s="162" t="s">
        <v>19</v>
      </c>
      <c r="AO1120" s="162" t="s">
        <v>19</v>
      </c>
      <c r="AP1120" s="162" t="s">
        <v>19</v>
      </c>
      <c r="AQ1120" s="162" t="s">
        <v>19</v>
      </c>
      <c r="AR1120" s="162" t="s">
        <v>19</v>
      </c>
      <c r="AS1120" s="154">
        <v>4.95</v>
      </c>
      <c r="AT1120" s="154">
        <v>0.4</v>
      </c>
      <c r="AU1120" s="154">
        <v>7.0</v>
      </c>
      <c r="AV1120" s="162" t="s">
        <v>19</v>
      </c>
      <c r="AW1120" s="162" t="s">
        <v>19</v>
      </c>
      <c r="AX1120" s="154">
        <v>36.95</v>
      </c>
      <c r="AY1120" s="162" t="s">
        <v>19</v>
      </c>
      <c r="AZ1120" s="154">
        <v>4.9595</v>
      </c>
      <c r="BA1120" s="154">
        <v>4.357</v>
      </c>
      <c r="BB1120" s="154">
        <v>7.61</v>
      </c>
      <c r="BC1120" s="154">
        <v>0.009</v>
      </c>
      <c r="BD1120" s="192"/>
      <c r="BE1120" s="192" t="s">
        <v>19</v>
      </c>
      <c r="BF1120" s="192" t="s">
        <v>19</v>
      </c>
      <c r="BG1120" s="192" t="s">
        <v>19</v>
      </c>
      <c r="BH1120" s="192" t="s">
        <v>19</v>
      </c>
      <c r="BI1120" s="192" t="s">
        <v>19</v>
      </c>
      <c r="BJ1120" s="192"/>
      <c r="BK1120" s="192" t="s">
        <v>19</v>
      </c>
      <c r="BL1120" s="192" t="s">
        <v>19</v>
      </c>
      <c r="BM1120" s="192" t="s">
        <v>19</v>
      </c>
      <c r="BN1120" s="192" t="s">
        <v>19</v>
      </c>
      <c r="BO1120" s="192" t="s">
        <v>19</v>
      </c>
      <c r="BP1120" s="194"/>
      <c r="BQ1120" s="192" t="s">
        <v>19</v>
      </c>
      <c r="BR1120" s="192" t="s">
        <v>19</v>
      </c>
      <c r="BS1120" s="192" t="s">
        <v>4408</v>
      </c>
      <c r="BT1120" s="192" t="s">
        <v>19</v>
      </c>
      <c r="BU1120" s="195" t="b">
        <v>0</v>
      </c>
      <c r="BV1120" s="195" t="b">
        <v>0</v>
      </c>
      <c r="BW1120" s="195" t="b">
        <v>0</v>
      </c>
      <c r="BX1120" s="193">
        <v>100.0</v>
      </c>
      <c r="BY1120" s="192" t="s">
        <v>19</v>
      </c>
      <c r="BZ1120" s="193">
        <v>414379.0</v>
      </c>
      <c r="CA1120" s="193">
        <v>6254.0</v>
      </c>
      <c r="CB1120" s="192" t="s">
        <v>22</v>
      </c>
      <c r="CJ1120" s="192"/>
      <c r="CK1120" s="192"/>
      <c r="CL1120" s="192" t="s">
        <v>19</v>
      </c>
      <c r="CM1120" s="192"/>
      <c r="CN1120" s="192"/>
      <c r="CO1120" s="192"/>
      <c r="CP1120" s="192"/>
      <c r="CQ1120" s="192"/>
      <c r="CR1120" s="192"/>
      <c r="CS1120" s="192"/>
      <c r="CT1120" s="192" t="s">
        <v>4602</v>
      </c>
    </row>
    <row r="1121">
      <c r="A1121" s="7" t="s">
        <v>5082</v>
      </c>
      <c r="B1121" s="132" t="b">
        <v>1</v>
      </c>
      <c r="D1121" s="162" t="s">
        <v>5083</v>
      </c>
      <c r="E1121" s="67" t="s">
        <v>350</v>
      </c>
      <c r="F1121" s="162" t="s">
        <v>4398</v>
      </c>
      <c r="G1121" s="162" t="s">
        <v>5084</v>
      </c>
      <c r="H1121" s="162" t="s">
        <v>5085</v>
      </c>
      <c r="I1121" s="7"/>
      <c r="J1121" s="7"/>
      <c r="K1121" s="7" t="s">
        <v>19</v>
      </c>
      <c r="L1121" s="7" t="s">
        <v>19</v>
      </c>
      <c r="M1121" s="7" t="s">
        <v>799</v>
      </c>
      <c r="N1121" s="7" t="str">
        <f t="shared" si="5"/>
        <v>FALSE</v>
      </c>
      <c r="O1121" s="162" t="s">
        <v>3291</v>
      </c>
      <c r="P1121" s="162" t="s">
        <v>3292</v>
      </c>
      <c r="Q1121" s="162" t="s">
        <v>3293</v>
      </c>
      <c r="R1121" s="162" t="s">
        <v>559</v>
      </c>
      <c r="S1121" s="162" t="s">
        <v>1588</v>
      </c>
      <c r="T1121" s="198">
        <v>41.8242</v>
      </c>
      <c r="U1121" s="199">
        <v>-83.3094</v>
      </c>
      <c r="V1121" s="191" t="s">
        <v>4476</v>
      </c>
      <c r="W1121" s="192" t="s">
        <v>19</v>
      </c>
      <c r="X1121" s="192" t="s">
        <v>805</v>
      </c>
      <c r="Y1121" s="192" t="s">
        <v>19</v>
      </c>
      <c r="Z1121" s="192" t="s">
        <v>879</v>
      </c>
      <c r="AA1121" s="192" t="s">
        <v>880</v>
      </c>
      <c r="AB1121" s="193">
        <v>3.0</v>
      </c>
      <c r="AC1121" s="192" t="s">
        <v>16</v>
      </c>
      <c r="AD1121" s="193"/>
      <c r="AE1121" s="193">
        <v>5.0</v>
      </c>
      <c r="AF1121" s="193">
        <v>0.22</v>
      </c>
      <c r="AG1121" s="192" t="s">
        <v>19</v>
      </c>
      <c r="AH1121" s="192" t="s">
        <v>19</v>
      </c>
      <c r="AI1121" s="192" t="s">
        <v>19</v>
      </c>
      <c r="AJ1121" s="192" t="s">
        <v>19</v>
      </c>
      <c r="AK1121" s="192"/>
      <c r="AL1121" s="192" t="s">
        <v>19</v>
      </c>
      <c r="AM1121" s="162" t="s">
        <v>19</v>
      </c>
      <c r="AN1121" s="162" t="s">
        <v>19</v>
      </c>
      <c r="AO1121" s="162" t="s">
        <v>19</v>
      </c>
      <c r="AP1121" s="162" t="s">
        <v>19</v>
      </c>
      <c r="AQ1121" s="162" t="s">
        <v>19</v>
      </c>
      <c r="AR1121" s="162" t="s">
        <v>19</v>
      </c>
      <c r="AS1121" s="162" t="s">
        <v>19</v>
      </c>
      <c r="AT1121" s="162" t="s">
        <v>19</v>
      </c>
      <c r="AU1121" s="162" t="s">
        <v>19</v>
      </c>
      <c r="AV1121" s="162" t="s">
        <v>19</v>
      </c>
      <c r="AW1121" s="162" t="s">
        <v>19</v>
      </c>
      <c r="AX1121" s="162" t="s">
        <v>19</v>
      </c>
      <c r="AY1121" s="162" t="s">
        <v>19</v>
      </c>
      <c r="AZ1121" s="162" t="s">
        <v>19</v>
      </c>
      <c r="BA1121" s="154">
        <v>3.811</v>
      </c>
      <c r="BB1121" s="162" t="s">
        <v>19</v>
      </c>
      <c r="BC1121" s="162" t="s">
        <v>19</v>
      </c>
      <c r="BD1121" s="192"/>
      <c r="BE1121" s="192" t="s">
        <v>19</v>
      </c>
      <c r="BF1121" s="192" t="s">
        <v>19</v>
      </c>
      <c r="BG1121" s="192" t="s">
        <v>19</v>
      </c>
      <c r="BH1121" s="192" t="s">
        <v>19</v>
      </c>
      <c r="BI1121" s="192" t="s">
        <v>19</v>
      </c>
      <c r="BJ1121" s="192"/>
      <c r="BK1121" s="192" t="s">
        <v>19</v>
      </c>
      <c r="BL1121" s="192" t="s">
        <v>19</v>
      </c>
      <c r="BM1121" s="192" t="s">
        <v>19</v>
      </c>
      <c r="BN1121" s="192" t="s">
        <v>19</v>
      </c>
      <c r="BO1121" s="192" t="s">
        <v>19</v>
      </c>
      <c r="BP1121" s="194"/>
      <c r="BQ1121" s="192" t="s">
        <v>19</v>
      </c>
      <c r="BR1121" s="192" t="s">
        <v>19</v>
      </c>
      <c r="BS1121" s="192" t="s">
        <v>4408</v>
      </c>
      <c r="BT1121" s="192" t="s">
        <v>19</v>
      </c>
      <c r="BU1121" s="195" t="b">
        <v>0</v>
      </c>
      <c r="BV1121" s="195" t="b">
        <v>0</v>
      </c>
      <c r="BW1121" s="195" t="b">
        <v>0</v>
      </c>
      <c r="BX1121" s="193">
        <v>39.0</v>
      </c>
      <c r="BY1121" s="192" t="s">
        <v>19</v>
      </c>
      <c r="BZ1121" s="192" t="s">
        <v>19</v>
      </c>
      <c r="CA1121" s="192" t="s">
        <v>19</v>
      </c>
      <c r="CB1121" s="192" t="s">
        <v>19</v>
      </c>
      <c r="CJ1121" s="192"/>
      <c r="CK1121" s="192"/>
      <c r="CL1121" s="192" t="s">
        <v>19</v>
      </c>
      <c r="CM1121" s="192"/>
      <c r="CN1121" s="192"/>
      <c r="CO1121" s="192"/>
      <c r="CP1121" s="192"/>
      <c r="CQ1121" s="192"/>
      <c r="CR1121" s="192"/>
      <c r="CS1121" s="192"/>
      <c r="CT1121" s="192" t="s">
        <v>4602</v>
      </c>
    </row>
    <row r="1122">
      <c r="A1122" s="7" t="s">
        <v>5086</v>
      </c>
      <c r="B1122" s="132" t="b">
        <v>1</v>
      </c>
      <c r="D1122" s="162" t="s">
        <v>5087</v>
      </c>
      <c r="E1122" s="67" t="s">
        <v>350</v>
      </c>
      <c r="F1122" s="162" t="s">
        <v>4398</v>
      </c>
      <c r="G1122" s="162" t="s">
        <v>5088</v>
      </c>
      <c r="H1122" s="162" t="s">
        <v>5089</v>
      </c>
      <c r="I1122" s="7"/>
      <c r="J1122" s="7"/>
      <c r="K1122" s="7" t="s">
        <v>19</v>
      </c>
      <c r="L1122" s="7" t="s">
        <v>19</v>
      </c>
      <c r="M1122" s="7" t="s">
        <v>799</v>
      </c>
      <c r="N1122" s="7" t="str">
        <f t="shared" si="5"/>
        <v>FALSE</v>
      </c>
      <c r="O1122" s="162" t="s">
        <v>488</v>
      </c>
      <c r="P1122" s="162" t="s">
        <v>3269</v>
      </c>
      <c r="Q1122" s="162" t="s">
        <v>1823</v>
      </c>
      <c r="R1122" s="162" t="s">
        <v>559</v>
      </c>
      <c r="S1122" s="162" t="s">
        <v>1588</v>
      </c>
      <c r="T1122" s="198">
        <v>41.80373272</v>
      </c>
      <c r="U1122" s="199">
        <v>-83.36106082</v>
      </c>
      <c r="V1122" s="191" t="s">
        <v>5045</v>
      </c>
      <c r="W1122" s="192" t="s">
        <v>19</v>
      </c>
      <c r="X1122" s="192" t="s">
        <v>805</v>
      </c>
      <c r="Y1122" s="192" t="s">
        <v>19</v>
      </c>
      <c r="Z1122" s="192" t="s">
        <v>879</v>
      </c>
      <c r="AA1122" s="192" t="s">
        <v>880</v>
      </c>
      <c r="AB1122" s="193">
        <v>3.01</v>
      </c>
      <c r="AC1122" s="192" t="s">
        <v>16</v>
      </c>
      <c r="AD1122" s="193"/>
      <c r="AE1122" s="192" t="s">
        <v>16</v>
      </c>
      <c r="AF1122" s="193">
        <v>5.0</v>
      </c>
      <c r="AG1122" s="192" t="s">
        <v>19</v>
      </c>
      <c r="AH1122" s="193">
        <v>24.71</v>
      </c>
      <c r="AI1122" s="192" t="s">
        <v>19</v>
      </c>
      <c r="AJ1122" s="192" t="s">
        <v>19</v>
      </c>
      <c r="AK1122" s="192"/>
      <c r="AL1122" s="192" t="s">
        <v>19</v>
      </c>
      <c r="AM1122" s="162" t="s">
        <v>19</v>
      </c>
      <c r="AN1122" s="162" t="s">
        <v>19</v>
      </c>
      <c r="AO1122" s="154">
        <v>7.73</v>
      </c>
      <c r="AP1122" s="162" t="s">
        <v>19</v>
      </c>
      <c r="AQ1122" s="162" t="s">
        <v>19</v>
      </c>
      <c r="AR1122" s="162" t="s">
        <v>19</v>
      </c>
      <c r="AS1122" s="162" t="s">
        <v>19</v>
      </c>
      <c r="AT1122" s="162" t="s">
        <v>19</v>
      </c>
      <c r="AU1122" s="162" t="s">
        <v>19</v>
      </c>
      <c r="AV1122" s="162" t="s">
        <v>19</v>
      </c>
      <c r="AW1122" s="162" t="s">
        <v>19</v>
      </c>
      <c r="AX1122" s="154">
        <v>2.78</v>
      </c>
      <c r="AY1122" s="162" t="s">
        <v>19</v>
      </c>
      <c r="AZ1122" s="162" t="s">
        <v>19</v>
      </c>
      <c r="BA1122" s="162" t="s">
        <v>19</v>
      </c>
      <c r="BB1122" s="162" t="s">
        <v>19</v>
      </c>
      <c r="BC1122" s="162" t="s">
        <v>19</v>
      </c>
      <c r="BD1122" s="192"/>
      <c r="BE1122" s="192" t="s">
        <v>19</v>
      </c>
      <c r="BF1122" s="192" t="s">
        <v>19</v>
      </c>
      <c r="BG1122" s="192" t="s">
        <v>19</v>
      </c>
      <c r="BH1122" s="192" t="s">
        <v>19</v>
      </c>
      <c r="BI1122" s="192" t="s">
        <v>19</v>
      </c>
      <c r="BJ1122" s="192"/>
      <c r="BK1122" s="192" t="s">
        <v>19</v>
      </c>
      <c r="BL1122" s="192" t="s">
        <v>19</v>
      </c>
      <c r="BM1122" s="192" t="s">
        <v>19</v>
      </c>
      <c r="BN1122" s="192" t="s">
        <v>19</v>
      </c>
      <c r="BO1122" s="192" t="s">
        <v>19</v>
      </c>
      <c r="BP1122" s="194"/>
      <c r="BQ1122" s="192" t="s">
        <v>19</v>
      </c>
      <c r="BR1122" s="192" t="s">
        <v>19</v>
      </c>
      <c r="BS1122" s="192" t="s">
        <v>3276</v>
      </c>
      <c r="BT1122" s="192" t="s">
        <v>19</v>
      </c>
      <c r="BU1122" s="195" t="b">
        <v>0</v>
      </c>
      <c r="BV1122" s="195" t="b">
        <v>0</v>
      </c>
      <c r="BW1122" s="195" t="b">
        <v>0</v>
      </c>
      <c r="BX1122" s="193">
        <v>33.0</v>
      </c>
      <c r="BY1122" s="197">
        <v>6.944444444444445E-4</v>
      </c>
      <c r="BZ1122" s="193">
        <v>1270148.0</v>
      </c>
      <c r="CA1122" s="193">
        <v>19169.0</v>
      </c>
      <c r="CB1122" s="192" t="s">
        <v>22</v>
      </c>
      <c r="CJ1122" s="192"/>
      <c r="CK1122" s="192"/>
      <c r="CL1122" s="193">
        <v>0.74</v>
      </c>
      <c r="CM1122" s="192"/>
      <c r="CN1122" s="192"/>
      <c r="CO1122" s="192"/>
      <c r="CP1122" s="192"/>
      <c r="CQ1122" s="192"/>
      <c r="CR1122" s="192"/>
      <c r="CS1122" s="192"/>
      <c r="CT1122" s="192" t="s">
        <v>4637</v>
      </c>
    </row>
    <row r="1123">
      <c r="A1123" s="7" t="s">
        <v>5090</v>
      </c>
      <c r="B1123" s="132" t="b">
        <v>1</v>
      </c>
      <c r="D1123" s="162" t="s">
        <v>5091</v>
      </c>
      <c r="E1123" s="67" t="s">
        <v>350</v>
      </c>
      <c r="F1123" s="162" t="s">
        <v>4398</v>
      </c>
      <c r="G1123" s="162" t="s">
        <v>5092</v>
      </c>
      <c r="H1123" s="162" t="s">
        <v>5093</v>
      </c>
      <c r="I1123" s="7"/>
      <c r="J1123" s="7"/>
      <c r="K1123" s="7" t="s">
        <v>19</v>
      </c>
      <c r="L1123" s="7" t="s">
        <v>19</v>
      </c>
      <c r="M1123" s="7" t="s">
        <v>799</v>
      </c>
      <c r="N1123" s="7" t="str">
        <f t="shared" si="5"/>
        <v>FALSE</v>
      </c>
      <c r="O1123" s="162" t="s">
        <v>3291</v>
      </c>
      <c r="P1123" s="162" t="s">
        <v>3292</v>
      </c>
      <c r="Q1123" s="162" t="s">
        <v>3293</v>
      </c>
      <c r="R1123" s="162" t="s">
        <v>559</v>
      </c>
      <c r="S1123" s="162" t="s">
        <v>1588</v>
      </c>
      <c r="T1123" s="198">
        <v>41.8242</v>
      </c>
      <c r="U1123" s="199">
        <v>-83.3094</v>
      </c>
      <c r="V1123" s="191" t="s">
        <v>4476</v>
      </c>
      <c r="W1123" s="192" t="s">
        <v>19</v>
      </c>
      <c r="X1123" s="192" t="s">
        <v>805</v>
      </c>
      <c r="Y1123" s="192" t="s">
        <v>19</v>
      </c>
      <c r="Z1123" s="192" t="s">
        <v>879</v>
      </c>
      <c r="AA1123" s="192" t="s">
        <v>880</v>
      </c>
      <c r="AB1123" s="193">
        <v>3.0</v>
      </c>
      <c r="AC1123" s="192" t="s">
        <v>16</v>
      </c>
      <c r="AD1123" s="193"/>
      <c r="AE1123" s="192" t="s">
        <v>16</v>
      </c>
      <c r="AF1123" s="193">
        <v>5.0</v>
      </c>
      <c r="AG1123" s="192" t="s">
        <v>19</v>
      </c>
      <c r="AH1123" s="192" t="s">
        <v>19</v>
      </c>
      <c r="AI1123" s="192" t="s">
        <v>19</v>
      </c>
      <c r="AJ1123" s="192" t="s">
        <v>19</v>
      </c>
      <c r="AK1123" s="192"/>
      <c r="AL1123" s="192" t="s">
        <v>19</v>
      </c>
      <c r="AM1123" s="162" t="s">
        <v>19</v>
      </c>
      <c r="AN1123" s="162" t="s">
        <v>19</v>
      </c>
      <c r="AO1123" s="162" t="s">
        <v>19</v>
      </c>
      <c r="AP1123" s="162" t="s">
        <v>19</v>
      </c>
      <c r="AQ1123" s="162" t="s">
        <v>19</v>
      </c>
      <c r="AR1123" s="162" t="s">
        <v>19</v>
      </c>
      <c r="AS1123" s="162" t="s">
        <v>19</v>
      </c>
      <c r="AT1123" s="162" t="s">
        <v>19</v>
      </c>
      <c r="AU1123" s="162" t="s">
        <v>19</v>
      </c>
      <c r="AV1123" s="162" t="s">
        <v>19</v>
      </c>
      <c r="AW1123" s="162" t="s">
        <v>19</v>
      </c>
      <c r="AX1123" s="162" t="s">
        <v>19</v>
      </c>
      <c r="AY1123" s="162" t="s">
        <v>19</v>
      </c>
      <c r="AZ1123" s="162" t="s">
        <v>19</v>
      </c>
      <c r="BA1123" s="154">
        <v>3.811</v>
      </c>
      <c r="BB1123" s="162" t="s">
        <v>19</v>
      </c>
      <c r="BC1123" s="162" t="s">
        <v>19</v>
      </c>
      <c r="BD1123" s="192"/>
      <c r="BE1123" s="192" t="s">
        <v>19</v>
      </c>
      <c r="BF1123" s="192" t="s">
        <v>19</v>
      </c>
      <c r="BG1123" s="192" t="s">
        <v>19</v>
      </c>
      <c r="BH1123" s="192" t="s">
        <v>19</v>
      </c>
      <c r="BI1123" s="192" t="s">
        <v>19</v>
      </c>
      <c r="BJ1123" s="192"/>
      <c r="BK1123" s="192" t="s">
        <v>19</v>
      </c>
      <c r="BL1123" s="192" t="s">
        <v>19</v>
      </c>
      <c r="BM1123" s="192" t="s">
        <v>19</v>
      </c>
      <c r="BN1123" s="192" t="s">
        <v>19</v>
      </c>
      <c r="BO1123" s="192" t="s">
        <v>19</v>
      </c>
      <c r="BP1123" s="194"/>
      <c r="BQ1123" s="192" t="s">
        <v>19</v>
      </c>
      <c r="BR1123" s="192" t="s">
        <v>19</v>
      </c>
      <c r="BS1123" s="192" t="s">
        <v>4408</v>
      </c>
      <c r="BT1123" s="192" t="s">
        <v>19</v>
      </c>
      <c r="BU1123" s="195" t="b">
        <v>0</v>
      </c>
      <c r="BV1123" s="195" t="b">
        <v>0</v>
      </c>
      <c r="BW1123" s="195" t="b">
        <v>0</v>
      </c>
      <c r="BX1123" s="193">
        <v>39.0</v>
      </c>
      <c r="BY1123" s="192" t="s">
        <v>19</v>
      </c>
      <c r="BZ1123" s="193">
        <v>302494.0</v>
      </c>
      <c r="CA1123" s="193">
        <v>4045.0</v>
      </c>
      <c r="CB1123" s="192" t="s">
        <v>22</v>
      </c>
      <c r="CJ1123" s="192"/>
      <c r="CK1123" s="192"/>
      <c r="CL1123" s="192" t="s">
        <v>19</v>
      </c>
      <c r="CM1123" s="192"/>
      <c r="CN1123" s="192"/>
      <c r="CO1123" s="192"/>
      <c r="CP1123" s="192"/>
      <c r="CQ1123" s="192"/>
      <c r="CR1123" s="192"/>
      <c r="CS1123" s="192"/>
      <c r="CT1123" s="192" t="s">
        <v>4602</v>
      </c>
    </row>
    <row r="1124">
      <c r="A1124" s="7" t="s">
        <v>5094</v>
      </c>
      <c r="B1124" s="132" t="b">
        <v>1</v>
      </c>
      <c r="D1124" s="162" t="s">
        <v>5095</v>
      </c>
      <c r="E1124" s="67" t="s">
        <v>350</v>
      </c>
      <c r="F1124" s="162" t="s">
        <v>4398</v>
      </c>
      <c r="G1124" s="162" t="s">
        <v>5096</v>
      </c>
      <c r="H1124" s="162" t="s">
        <v>5097</v>
      </c>
      <c r="I1124" s="7"/>
      <c r="J1124" s="7"/>
      <c r="K1124" s="7" t="s">
        <v>19</v>
      </c>
      <c r="L1124" s="7" t="s">
        <v>19</v>
      </c>
      <c r="M1124" s="7" t="s">
        <v>799</v>
      </c>
      <c r="N1124" s="7" t="str">
        <f t="shared" si="5"/>
        <v>FALSE</v>
      </c>
      <c r="O1124" s="162" t="s">
        <v>3291</v>
      </c>
      <c r="P1124" s="162" t="s">
        <v>3292</v>
      </c>
      <c r="Q1124" s="162" t="s">
        <v>3293</v>
      </c>
      <c r="R1124" s="162" t="s">
        <v>559</v>
      </c>
      <c r="S1124" s="162" t="s">
        <v>1588</v>
      </c>
      <c r="T1124" s="198">
        <v>41.8337</v>
      </c>
      <c r="U1124" s="199">
        <v>-83.1839</v>
      </c>
      <c r="V1124" s="191" t="s">
        <v>4485</v>
      </c>
      <c r="W1124" s="192" t="s">
        <v>19</v>
      </c>
      <c r="X1124" s="192" t="s">
        <v>805</v>
      </c>
      <c r="Y1124" s="192" t="s">
        <v>19</v>
      </c>
      <c r="Z1124" s="192" t="s">
        <v>879</v>
      </c>
      <c r="AA1124" s="192" t="s">
        <v>880</v>
      </c>
      <c r="AB1124" s="193">
        <v>3.0</v>
      </c>
      <c r="AC1124" s="192" t="s">
        <v>16</v>
      </c>
      <c r="AD1124" s="193"/>
      <c r="AE1124" s="193">
        <v>5.0</v>
      </c>
      <c r="AF1124" s="193">
        <v>0.22</v>
      </c>
      <c r="AG1124" s="192" t="s">
        <v>19</v>
      </c>
      <c r="AH1124" s="192" t="s">
        <v>19</v>
      </c>
      <c r="AI1124" s="192" t="s">
        <v>19</v>
      </c>
      <c r="AJ1124" s="192" t="s">
        <v>19</v>
      </c>
      <c r="AK1124" s="192"/>
      <c r="AL1124" s="192" t="s">
        <v>19</v>
      </c>
      <c r="AM1124" s="162" t="s">
        <v>19</v>
      </c>
      <c r="AN1124" s="162" t="s">
        <v>19</v>
      </c>
      <c r="AO1124" s="162" t="s">
        <v>19</v>
      </c>
      <c r="AP1124" s="162" t="s">
        <v>19</v>
      </c>
      <c r="AQ1124" s="162" t="s">
        <v>19</v>
      </c>
      <c r="AR1124" s="162" t="s">
        <v>19</v>
      </c>
      <c r="AS1124" s="154">
        <v>3.36</v>
      </c>
      <c r="AT1124" s="154">
        <v>0.63</v>
      </c>
      <c r="AU1124" s="162" t="s">
        <v>19</v>
      </c>
      <c r="AV1124" s="162" t="s">
        <v>19</v>
      </c>
      <c r="AW1124" s="162" t="s">
        <v>19</v>
      </c>
      <c r="AX1124" s="162" t="s">
        <v>19</v>
      </c>
      <c r="AY1124" s="162" t="s">
        <v>19</v>
      </c>
      <c r="AZ1124" s="162" t="s">
        <v>19</v>
      </c>
      <c r="BA1124" s="162" t="s">
        <v>19</v>
      </c>
      <c r="BB1124" s="162" t="s">
        <v>19</v>
      </c>
      <c r="BC1124" s="162" t="s">
        <v>19</v>
      </c>
      <c r="BD1124" s="192"/>
      <c r="BE1124" s="192" t="s">
        <v>19</v>
      </c>
      <c r="BF1124" s="192" t="s">
        <v>19</v>
      </c>
      <c r="BG1124" s="192" t="s">
        <v>19</v>
      </c>
      <c r="BH1124" s="192" t="s">
        <v>19</v>
      </c>
      <c r="BI1124" s="192" t="s">
        <v>19</v>
      </c>
      <c r="BJ1124" s="192"/>
      <c r="BK1124" s="192" t="s">
        <v>19</v>
      </c>
      <c r="BL1124" s="192" t="s">
        <v>19</v>
      </c>
      <c r="BM1124" s="192" t="s">
        <v>19</v>
      </c>
      <c r="BN1124" s="192" t="s">
        <v>19</v>
      </c>
      <c r="BO1124" s="192" t="s">
        <v>19</v>
      </c>
      <c r="BP1124" s="194"/>
      <c r="BQ1124" s="192" t="s">
        <v>19</v>
      </c>
      <c r="BR1124" s="192" t="s">
        <v>19</v>
      </c>
      <c r="BS1124" s="192" t="s">
        <v>4408</v>
      </c>
      <c r="BT1124" s="192" t="s">
        <v>19</v>
      </c>
      <c r="BU1124" s="195" t="b">
        <v>0</v>
      </c>
      <c r="BV1124" s="195" t="b">
        <v>0</v>
      </c>
      <c r="BW1124" s="195" t="b">
        <v>0</v>
      </c>
      <c r="BX1124" s="193">
        <v>46.0</v>
      </c>
      <c r="BY1124" s="192" t="s">
        <v>19</v>
      </c>
      <c r="BZ1124" s="192" t="s">
        <v>19</v>
      </c>
      <c r="CA1124" s="192" t="s">
        <v>19</v>
      </c>
      <c r="CB1124" s="192" t="s">
        <v>19</v>
      </c>
      <c r="CJ1124" s="192"/>
      <c r="CK1124" s="192"/>
      <c r="CL1124" s="192" t="s">
        <v>19</v>
      </c>
      <c r="CM1124" s="192"/>
      <c r="CN1124" s="192"/>
      <c r="CO1124" s="192"/>
      <c r="CP1124" s="192"/>
      <c r="CQ1124" s="192"/>
      <c r="CR1124" s="192"/>
      <c r="CS1124" s="192"/>
      <c r="CT1124" s="192" t="s">
        <v>4602</v>
      </c>
    </row>
    <row r="1125">
      <c r="A1125" s="7" t="s">
        <v>5098</v>
      </c>
      <c r="B1125" s="132" t="b">
        <v>1</v>
      </c>
      <c r="D1125" s="162" t="s">
        <v>5099</v>
      </c>
      <c r="E1125" s="67" t="s">
        <v>350</v>
      </c>
      <c r="F1125" s="162" t="s">
        <v>4398</v>
      </c>
      <c r="G1125" s="162" t="s">
        <v>5100</v>
      </c>
      <c r="H1125" s="162" t="s">
        <v>5101</v>
      </c>
      <c r="I1125" s="7"/>
      <c r="J1125" s="7"/>
      <c r="K1125" s="7" t="s">
        <v>19</v>
      </c>
      <c r="L1125" s="7" t="s">
        <v>19</v>
      </c>
      <c r="M1125" s="7" t="s">
        <v>799</v>
      </c>
      <c r="N1125" s="7" t="str">
        <f t="shared" si="5"/>
        <v>FALSE</v>
      </c>
      <c r="O1125" s="162" t="s">
        <v>3291</v>
      </c>
      <c r="P1125" s="162" t="s">
        <v>3292</v>
      </c>
      <c r="Q1125" s="162" t="s">
        <v>3293</v>
      </c>
      <c r="R1125" s="162" t="s">
        <v>559</v>
      </c>
      <c r="S1125" s="162" t="s">
        <v>1588</v>
      </c>
      <c r="T1125" s="198">
        <v>41.8337</v>
      </c>
      <c r="U1125" s="199">
        <v>-83.1839</v>
      </c>
      <c r="V1125" s="191" t="s">
        <v>4485</v>
      </c>
      <c r="W1125" s="192" t="s">
        <v>19</v>
      </c>
      <c r="X1125" s="192" t="s">
        <v>805</v>
      </c>
      <c r="Y1125" s="192" t="s">
        <v>19</v>
      </c>
      <c r="Z1125" s="192" t="s">
        <v>879</v>
      </c>
      <c r="AA1125" s="192" t="s">
        <v>880</v>
      </c>
      <c r="AB1125" s="193">
        <v>3.0</v>
      </c>
      <c r="AC1125" s="192" t="s">
        <v>16</v>
      </c>
      <c r="AD1125" s="193"/>
      <c r="AE1125" s="192" t="s">
        <v>16</v>
      </c>
      <c r="AF1125" s="193">
        <v>5.0</v>
      </c>
      <c r="AG1125" s="192" t="s">
        <v>19</v>
      </c>
      <c r="AH1125" s="192" t="s">
        <v>19</v>
      </c>
      <c r="AI1125" s="192" t="s">
        <v>19</v>
      </c>
      <c r="AJ1125" s="192" t="s">
        <v>19</v>
      </c>
      <c r="AK1125" s="192"/>
      <c r="AL1125" s="192" t="s">
        <v>19</v>
      </c>
      <c r="AM1125" s="162" t="s">
        <v>19</v>
      </c>
      <c r="AN1125" s="162" t="s">
        <v>19</v>
      </c>
      <c r="AO1125" s="162" t="s">
        <v>19</v>
      </c>
      <c r="AP1125" s="162" t="s">
        <v>19</v>
      </c>
      <c r="AQ1125" s="162" t="s">
        <v>19</v>
      </c>
      <c r="AR1125" s="162" t="s">
        <v>19</v>
      </c>
      <c r="AS1125" s="154">
        <v>3.36</v>
      </c>
      <c r="AT1125" s="154">
        <v>0.63</v>
      </c>
      <c r="AU1125" s="162" t="s">
        <v>19</v>
      </c>
      <c r="AV1125" s="162" t="s">
        <v>19</v>
      </c>
      <c r="AW1125" s="162" t="s">
        <v>19</v>
      </c>
      <c r="AX1125" s="162" t="s">
        <v>19</v>
      </c>
      <c r="AY1125" s="162" t="s">
        <v>19</v>
      </c>
      <c r="AZ1125" s="162" t="s">
        <v>19</v>
      </c>
      <c r="BA1125" s="162" t="s">
        <v>19</v>
      </c>
      <c r="BB1125" s="162" t="s">
        <v>19</v>
      </c>
      <c r="BC1125" s="162" t="s">
        <v>19</v>
      </c>
      <c r="BD1125" s="192"/>
      <c r="BE1125" s="192" t="s">
        <v>19</v>
      </c>
      <c r="BF1125" s="192" t="s">
        <v>19</v>
      </c>
      <c r="BG1125" s="192" t="s">
        <v>19</v>
      </c>
      <c r="BH1125" s="192" t="s">
        <v>19</v>
      </c>
      <c r="BI1125" s="192" t="s">
        <v>19</v>
      </c>
      <c r="BJ1125" s="192"/>
      <c r="BK1125" s="192" t="s">
        <v>19</v>
      </c>
      <c r="BL1125" s="192" t="s">
        <v>19</v>
      </c>
      <c r="BM1125" s="192" t="s">
        <v>19</v>
      </c>
      <c r="BN1125" s="192" t="s">
        <v>19</v>
      </c>
      <c r="BO1125" s="192" t="s">
        <v>19</v>
      </c>
      <c r="BP1125" s="194"/>
      <c r="BQ1125" s="192" t="s">
        <v>19</v>
      </c>
      <c r="BR1125" s="192" t="s">
        <v>19</v>
      </c>
      <c r="BS1125" s="192" t="s">
        <v>4408</v>
      </c>
      <c r="BT1125" s="192" t="s">
        <v>19</v>
      </c>
      <c r="BU1125" s="195" t="b">
        <v>0</v>
      </c>
      <c r="BV1125" s="195" t="b">
        <v>0</v>
      </c>
      <c r="BW1125" s="195" t="b">
        <v>0</v>
      </c>
      <c r="BX1125" s="193">
        <v>46.0</v>
      </c>
      <c r="BY1125" s="192" t="s">
        <v>19</v>
      </c>
      <c r="BZ1125" s="193">
        <v>234284.0</v>
      </c>
      <c r="CA1125" s="193">
        <v>3223.0</v>
      </c>
      <c r="CB1125" s="192" t="s">
        <v>22</v>
      </c>
      <c r="CJ1125" s="192"/>
      <c r="CK1125" s="192"/>
      <c r="CL1125" s="192" t="s">
        <v>19</v>
      </c>
      <c r="CM1125" s="192"/>
      <c r="CN1125" s="192"/>
      <c r="CO1125" s="192"/>
      <c r="CP1125" s="192"/>
      <c r="CQ1125" s="192"/>
      <c r="CR1125" s="192"/>
      <c r="CS1125" s="192"/>
      <c r="CT1125" s="192" t="s">
        <v>4602</v>
      </c>
    </row>
    <row r="1126">
      <c r="A1126" s="7" t="s">
        <v>5102</v>
      </c>
      <c r="B1126" s="132" t="b">
        <v>1</v>
      </c>
      <c r="D1126" s="162" t="s">
        <v>5103</v>
      </c>
      <c r="E1126" s="67" t="s">
        <v>350</v>
      </c>
      <c r="F1126" s="162" t="s">
        <v>4398</v>
      </c>
      <c r="G1126" s="162" t="s">
        <v>5104</v>
      </c>
      <c r="H1126" s="162" t="s">
        <v>5105</v>
      </c>
      <c r="I1126" s="7"/>
      <c r="J1126" s="7"/>
      <c r="K1126" s="7" t="s">
        <v>19</v>
      </c>
      <c r="L1126" s="7" t="s">
        <v>19</v>
      </c>
      <c r="M1126" s="7" t="s">
        <v>799</v>
      </c>
      <c r="N1126" s="7" t="str">
        <f t="shared" si="5"/>
        <v>FALSE</v>
      </c>
      <c r="O1126" s="162" t="s">
        <v>3291</v>
      </c>
      <c r="P1126" s="162" t="s">
        <v>3292</v>
      </c>
      <c r="Q1126" s="162" t="s">
        <v>3293</v>
      </c>
      <c r="R1126" s="162" t="s">
        <v>559</v>
      </c>
      <c r="S1126" s="162" t="s">
        <v>1588</v>
      </c>
      <c r="T1126" s="198">
        <v>41.7346</v>
      </c>
      <c r="U1126" s="199">
        <v>-83.2967</v>
      </c>
      <c r="V1126" s="191" t="s">
        <v>4499</v>
      </c>
      <c r="W1126" s="192" t="s">
        <v>19</v>
      </c>
      <c r="X1126" s="192" t="s">
        <v>805</v>
      </c>
      <c r="Y1126" s="192" t="s">
        <v>19</v>
      </c>
      <c r="Z1126" s="192" t="s">
        <v>879</v>
      </c>
      <c r="AA1126" s="192" t="s">
        <v>880</v>
      </c>
      <c r="AB1126" s="193">
        <v>3.0</v>
      </c>
      <c r="AC1126" s="192" t="s">
        <v>16</v>
      </c>
      <c r="AD1126" s="193"/>
      <c r="AE1126" s="193">
        <v>5.0</v>
      </c>
      <c r="AF1126" s="193">
        <v>0.22</v>
      </c>
      <c r="AG1126" s="192" t="s">
        <v>19</v>
      </c>
      <c r="AH1126" s="192" t="s">
        <v>19</v>
      </c>
      <c r="AI1126" s="192" t="s">
        <v>19</v>
      </c>
      <c r="AJ1126" s="192" t="s">
        <v>19</v>
      </c>
      <c r="AK1126" s="192"/>
      <c r="AL1126" s="192" t="s">
        <v>19</v>
      </c>
      <c r="AM1126" s="162" t="s">
        <v>19</v>
      </c>
      <c r="AN1126" s="162" t="s">
        <v>19</v>
      </c>
      <c r="AO1126" s="162" t="s">
        <v>19</v>
      </c>
      <c r="AP1126" s="162" t="s">
        <v>19</v>
      </c>
      <c r="AQ1126" s="162" t="s">
        <v>19</v>
      </c>
      <c r="AR1126" s="162" t="s">
        <v>19</v>
      </c>
      <c r="AS1126" s="154">
        <v>4.89</v>
      </c>
      <c r="AT1126" s="154">
        <v>0.33</v>
      </c>
      <c r="AU1126" s="154">
        <v>16.92</v>
      </c>
      <c r="AV1126" s="162" t="s">
        <v>19</v>
      </c>
      <c r="AW1126" s="162" t="s">
        <v>19</v>
      </c>
      <c r="AX1126" s="154">
        <v>42.75</v>
      </c>
      <c r="AY1126" s="162" t="s">
        <v>19</v>
      </c>
      <c r="AZ1126" s="154">
        <v>4.2405</v>
      </c>
      <c r="BA1126" s="154">
        <v>4.0245</v>
      </c>
      <c r="BB1126" s="154">
        <v>7.51</v>
      </c>
      <c r="BC1126" s="162" t="s">
        <v>19</v>
      </c>
      <c r="BD1126" s="192"/>
      <c r="BE1126" s="192" t="s">
        <v>19</v>
      </c>
      <c r="BF1126" s="192" t="s">
        <v>19</v>
      </c>
      <c r="BG1126" s="192" t="s">
        <v>19</v>
      </c>
      <c r="BH1126" s="192" t="s">
        <v>19</v>
      </c>
      <c r="BI1126" s="192" t="s">
        <v>19</v>
      </c>
      <c r="BJ1126" s="192"/>
      <c r="BK1126" s="192" t="s">
        <v>19</v>
      </c>
      <c r="BL1126" s="192" t="s">
        <v>19</v>
      </c>
      <c r="BM1126" s="192" t="s">
        <v>19</v>
      </c>
      <c r="BN1126" s="192" t="s">
        <v>19</v>
      </c>
      <c r="BO1126" s="192" t="s">
        <v>19</v>
      </c>
      <c r="BP1126" s="194"/>
      <c r="BQ1126" s="192" t="s">
        <v>19</v>
      </c>
      <c r="BR1126" s="192" t="s">
        <v>19</v>
      </c>
      <c r="BS1126" s="192" t="s">
        <v>4408</v>
      </c>
      <c r="BT1126" s="192" t="s">
        <v>19</v>
      </c>
      <c r="BU1126" s="195" t="b">
        <v>0</v>
      </c>
      <c r="BV1126" s="195" t="b">
        <v>0</v>
      </c>
      <c r="BW1126" s="195" t="b">
        <v>0</v>
      </c>
      <c r="BX1126" s="193">
        <v>100.0</v>
      </c>
      <c r="BY1126" s="192" t="s">
        <v>19</v>
      </c>
      <c r="BZ1126" s="192" t="s">
        <v>19</v>
      </c>
      <c r="CA1126" s="192" t="s">
        <v>19</v>
      </c>
      <c r="CB1126" s="192" t="s">
        <v>19</v>
      </c>
      <c r="CJ1126" s="192"/>
      <c r="CK1126" s="192"/>
      <c r="CL1126" s="192" t="s">
        <v>19</v>
      </c>
      <c r="CM1126" s="192"/>
      <c r="CN1126" s="192"/>
      <c r="CO1126" s="192"/>
      <c r="CP1126" s="192"/>
      <c r="CQ1126" s="192"/>
      <c r="CR1126" s="192"/>
      <c r="CS1126" s="192"/>
      <c r="CT1126" s="192" t="s">
        <v>4602</v>
      </c>
    </row>
    <row r="1127">
      <c r="A1127" s="7" t="s">
        <v>5106</v>
      </c>
      <c r="B1127" s="132" t="b">
        <v>1</v>
      </c>
      <c r="D1127" s="162" t="s">
        <v>5107</v>
      </c>
      <c r="E1127" s="67" t="s">
        <v>350</v>
      </c>
      <c r="F1127" s="162" t="s">
        <v>4398</v>
      </c>
      <c r="G1127" s="162" t="s">
        <v>5108</v>
      </c>
      <c r="H1127" s="162" t="s">
        <v>5109</v>
      </c>
      <c r="I1127" s="7"/>
      <c r="J1127" s="7"/>
      <c r="K1127" s="7" t="s">
        <v>19</v>
      </c>
      <c r="L1127" s="7" t="s">
        <v>19</v>
      </c>
      <c r="M1127" s="7" t="s">
        <v>799</v>
      </c>
      <c r="N1127" s="7" t="str">
        <f t="shared" si="5"/>
        <v>FALSE</v>
      </c>
      <c r="O1127" s="162" t="s">
        <v>3291</v>
      </c>
      <c r="P1127" s="162" t="s">
        <v>3292</v>
      </c>
      <c r="Q1127" s="162" t="s">
        <v>3293</v>
      </c>
      <c r="R1127" s="162" t="s">
        <v>559</v>
      </c>
      <c r="S1127" s="162" t="s">
        <v>1588</v>
      </c>
      <c r="T1127" s="198">
        <v>41.7346</v>
      </c>
      <c r="U1127" s="199">
        <v>-83.2967</v>
      </c>
      <c r="V1127" s="191" t="s">
        <v>4499</v>
      </c>
      <c r="W1127" s="192" t="s">
        <v>19</v>
      </c>
      <c r="X1127" s="192" t="s">
        <v>805</v>
      </c>
      <c r="Y1127" s="192" t="s">
        <v>19</v>
      </c>
      <c r="Z1127" s="192" t="s">
        <v>879</v>
      </c>
      <c r="AA1127" s="192" t="s">
        <v>880</v>
      </c>
      <c r="AB1127" s="193">
        <v>3.0</v>
      </c>
      <c r="AC1127" s="192" t="s">
        <v>16</v>
      </c>
      <c r="AD1127" s="193"/>
      <c r="AE1127" s="192" t="s">
        <v>16</v>
      </c>
      <c r="AF1127" s="193">
        <v>5.0</v>
      </c>
      <c r="AG1127" s="192" t="s">
        <v>19</v>
      </c>
      <c r="AH1127" s="192" t="s">
        <v>19</v>
      </c>
      <c r="AI1127" s="192" t="s">
        <v>19</v>
      </c>
      <c r="AJ1127" s="192" t="s">
        <v>19</v>
      </c>
      <c r="AK1127" s="192"/>
      <c r="AL1127" s="192" t="s">
        <v>19</v>
      </c>
      <c r="AM1127" s="162" t="s">
        <v>19</v>
      </c>
      <c r="AN1127" s="162" t="s">
        <v>19</v>
      </c>
      <c r="AO1127" s="162" t="s">
        <v>19</v>
      </c>
      <c r="AP1127" s="162" t="s">
        <v>19</v>
      </c>
      <c r="AQ1127" s="162" t="s">
        <v>19</v>
      </c>
      <c r="AR1127" s="162" t="s">
        <v>19</v>
      </c>
      <c r="AS1127" s="154">
        <v>4.89</v>
      </c>
      <c r="AT1127" s="154">
        <v>0.33</v>
      </c>
      <c r="AU1127" s="154">
        <v>16.92</v>
      </c>
      <c r="AV1127" s="162" t="s">
        <v>19</v>
      </c>
      <c r="AW1127" s="162" t="s">
        <v>19</v>
      </c>
      <c r="AX1127" s="154">
        <v>42.75</v>
      </c>
      <c r="AY1127" s="162" t="s">
        <v>19</v>
      </c>
      <c r="AZ1127" s="154">
        <v>4.2405</v>
      </c>
      <c r="BA1127" s="154">
        <v>4.0245</v>
      </c>
      <c r="BB1127" s="154">
        <v>7.51</v>
      </c>
      <c r="BC1127" s="162" t="s">
        <v>19</v>
      </c>
      <c r="BD1127" s="192"/>
      <c r="BE1127" s="192" t="s">
        <v>19</v>
      </c>
      <c r="BF1127" s="192" t="s">
        <v>19</v>
      </c>
      <c r="BG1127" s="192" t="s">
        <v>19</v>
      </c>
      <c r="BH1127" s="192" t="s">
        <v>19</v>
      </c>
      <c r="BI1127" s="192" t="s">
        <v>19</v>
      </c>
      <c r="BJ1127" s="192"/>
      <c r="BK1127" s="192" t="s">
        <v>19</v>
      </c>
      <c r="BL1127" s="192" t="s">
        <v>19</v>
      </c>
      <c r="BM1127" s="192" t="s">
        <v>19</v>
      </c>
      <c r="BN1127" s="192" t="s">
        <v>19</v>
      </c>
      <c r="BO1127" s="192" t="s">
        <v>19</v>
      </c>
      <c r="BP1127" s="194"/>
      <c r="BQ1127" s="192" t="s">
        <v>19</v>
      </c>
      <c r="BR1127" s="192" t="s">
        <v>19</v>
      </c>
      <c r="BS1127" s="192" t="s">
        <v>4408</v>
      </c>
      <c r="BT1127" s="192" t="s">
        <v>19</v>
      </c>
      <c r="BU1127" s="195" t="b">
        <v>0</v>
      </c>
      <c r="BV1127" s="195" t="b">
        <v>0</v>
      </c>
      <c r="BW1127" s="195" t="b">
        <v>0</v>
      </c>
      <c r="BX1127" s="193">
        <v>100.0</v>
      </c>
      <c r="BY1127" s="192" t="s">
        <v>19</v>
      </c>
      <c r="BZ1127" s="193">
        <v>384188.0</v>
      </c>
      <c r="CA1127" s="193">
        <v>6560.0</v>
      </c>
      <c r="CB1127" s="192" t="s">
        <v>22</v>
      </c>
      <c r="CJ1127" s="192"/>
      <c r="CK1127" s="192"/>
      <c r="CL1127" s="192" t="s">
        <v>19</v>
      </c>
      <c r="CM1127" s="192"/>
      <c r="CN1127" s="192"/>
      <c r="CO1127" s="192"/>
      <c r="CP1127" s="192"/>
      <c r="CQ1127" s="192"/>
      <c r="CR1127" s="192"/>
      <c r="CS1127" s="192"/>
      <c r="CT1127" s="192" t="s">
        <v>4602</v>
      </c>
    </row>
    <row r="1128">
      <c r="A1128" s="7" t="s">
        <v>5110</v>
      </c>
      <c r="B1128" s="132" t="b">
        <v>1</v>
      </c>
      <c r="D1128" s="162" t="s">
        <v>5111</v>
      </c>
      <c r="E1128" s="67" t="s">
        <v>350</v>
      </c>
      <c r="F1128" s="162" t="s">
        <v>4398</v>
      </c>
      <c r="G1128" s="162" t="s">
        <v>5112</v>
      </c>
      <c r="H1128" s="162" t="s">
        <v>5113</v>
      </c>
      <c r="I1128" s="7"/>
      <c r="J1128" s="7"/>
      <c r="K1128" s="7" t="s">
        <v>19</v>
      </c>
      <c r="L1128" s="7" t="s">
        <v>19</v>
      </c>
      <c r="M1128" s="7" t="s">
        <v>799</v>
      </c>
      <c r="N1128" s="7" t="str">
        <f t="shared" si="5"/>
        <v>FALSE</v>
      </c>
      <c r="O1128" s="162" t="s">
        <v>3291</v>
      </c>
      <c r="P1128" s="162" t="s">
        <v>3292</v>
      </c>
      <c r="Q1128" s="162" t="s">
        <v>3293</v>
      </c>
      <c r="R1128" s="162" t="s">
        <v>559</v>
      </c>
      <c r="S1128" s="162" t="s">
        <v>1588</v>
      </c>
      <c r="T1128" s="198">
        <v>41.7345</v>
      </c>
      <c r="U1128" s="199">
        <v>-83.3009</v>
      </c>
      <c r="V1128" s="191" t="s">
        <v>4508</v>
      </c>
      <c r="W1128" s="192" t="s">
        <v>19</v>
      </c>
      <c r="X1128" s="192" t="s">
        <v>805</v>
      </c>
      <c r="Y1128" s="192" t="s">
        <v>19</v>
      </c>
      <c r="Z1128" s="192" t="s">
        <v>879</v>
      </c>
      <c r="AA1128" s="192" t="s">
        <v>880</v>
      </c>
      <c r="AB1128" s="193">
        <v>3.0</v>
      </c>
      <c r="AC1128" s="192" t="s">
        <v>16</v>
      </c>
      <c r="AD1128" s="193"/>
      <c r="AE1128" s="193">
        <v>5.0</v>
      </c>
      <c r="AF1128" s="193">
        <v>0.22</v>
      </c>
      <c r="AG1128" s="192" t="s">
        <v>19</v>
      </c>
      <c r="AH1128" s="192" t="s">
        <v>19</v>
      </c>
      <c r="AI1128" s="192" t="s">
        <v>19</v>
      </c>
      <c r="AJ1128" s="192" t="s">
        <v>19</v>
      </c>
      <c r="AK1128" s="192"/>
      <c r="AL1128" s="192" t="s">
        <v>19</v>
      </c>
      <c r="AM1128" s="162" t="s">
        <v>19</v>
      </c>
      <c r="AN1128" s="162" t="s">
        <v>19</v>
      </c>
      <c r="AO1128" s="162" t="s">
        <v>19</v>
      </c>
      <c r="AP1128" s="162" t="s">
        <v>19</v>
      </c>
      <c r="AQ1128" s="162" t="s">
        <v>19</v>
      </c>
      <c r="AR1128" s="162" t="s">
        <v>19</v>
      </c>
      <c r="AS1128" s="154">
        <v>3.79</v>
      </c>
      <c r="AT1128" s="154">
        <v>0.67</v>
      </c>
      <c r="AU1128" s="154">
        <v>6.92</v>
      </c>
      <c r="AV1128" s="162" t="s">
        <v>19</v>
      </c>
      <c r="AW1128" s="162" t="s">
        <v>19</v>
      </c>
      <c r="AX1128" s="154">
        <v>45.63</v>
      </c>
      <c r="AY1128" s="162" t="s">
        <v>19</v>
      </c>
      <c r="AZ1128" s="154">
        <v>4.0815</v>
      </c>
      <c r="BA1128" s="154">
        <v>3.8785</v>
      </c>
      <c r="BB1128" s="154">
        <v>7.39</v>
      </c>
      <c r="BC1128" s="162" t="s">
        <v>19</v>
      </c>
      <c r="BD1128" s="192"/>
      <c r="BE1128" s="192" t="s">
        <v>19</v>
      </c>
      <c r="BF1128" s="192" t="s">
        <v>19</v>
      </c>
      <c r="BG1128" s="192" t="s">
        <v>19</v>
      </c>
      <c r="BH1128" s="192" t="s">
        <v>19</v>
      </c>
      <c r="BI1128" s="192" t="s">
        <v>19</v>
      </c>
      <c r="BJ1128" s="192"/>
      <c r="BK1128" s="192" t="s">
        <v>19</v>
      </c>
      <c r="BL1128" s="192" t="s">
        <v>19</v>
      </c>
      <c r="BM1128" s="192" t="s">
        <v>19</v>
      </c>
      <c r="BN1128" s="192" t="s">
        <v>19</v>
      </c>
      <c r="BO1128" s="192" t="s">
        <v>19</v>
      </c>
      <c r="BP1128" s="194"/>
      <c r="BQ1128" s="192" t="s">
        <v>19</v>
      </c>
      <c r="BR1128" s="192" t="s">
        <v>19</v>
      </c>
      <c r="BS1128" s="192" t="s">
        <v>4408</v>
      </c>
      <c r="BT1128" s="192" t="s">
        <v>19</v>
      </c>
      <c r="BU1128" s="195" t="b">
        <v>0</v>
      </c>
      <c r="BV1128" s="195" t="b">
        <v>0</v>
      </c>
      <c r="BW1128" s="195" t="b">
        <v>0</v>
      </c>
      <c r="BX1128" s="193">
        <v>100.0</v>
      </c>
      <c r="BY1128" s="192" t="s">
        <v>19</v>
      </c>
      <c r="BZ1128" s="192" t="s">
        <v>19</v>
      </c>
      <c r="CA1128" s="192" t="s">
        <v>19</v>
      </c>
      <c r="CB1128" s="192" t="s">
        <v>19</v>
      </c>
      <c r="CJ1128" s="192"/>
      <c r="CK1128" s="192"/>
      <c r="CL1128" s="192" t="s">
        <v>19</v>
      </c>
      <c r="CM1128" s="192"/>
      <c r="CN1128" s="192"/>
      <c r="CO1128" s="192"/>
      <c r="CP1128" s="192"/>
      <c r="CQ1128" s="192"/>
      <c r="CR1128" s="192"/>
      <c r="CS1128" s="192"/>
      <c r="CT1128" s="192" t="s">
        <v>4602</v>
      </c>
    </row>
    <row r="1129">
      <c r="A1129" s="7" t="s">
        <v>5114</v>
      </c>
      <c r="B1129" s="132" t="b">
        <v>1</v>
      </c>
      <c r="D1129" s="162" t="s">
        <v>5115</v>
      </c>
      <c r="E1129" s="67" t="s">
        <v>350</v>
      </c>
      <c r="F1129" s="162" t="s">
        <v>4398</v>
      </c>
      <c r="G1129" s="162" t="s">
        <v>5116</v>
      </c>
      <c r="H1129" s="162" t="s">
        <v>5117</v>
      </c>
      <c r="I1129" s="7"/>
      <c r="J1129" s="7"/>
      <c r="K1129" s="7" t="s">
        <v>19</v>
      </c>
      <c r="L1129" s="7" t="s">
        <v>19</v>
      </c>
      <c r="M1129" s="7" t="s">
        <v>799</v>
      </c>
      <c r="N1129" s="7" t="str">
        <f t="shared" si="5"/>
        <v>FALSE</v>
      </c>
      <c r="O1129" s="162" t="s">
        <v>3291</v>
      </c>
      <c r="P1129" s="162" t="s">
        <v>3292</v>
      </c>
      <c r="Q1129" s="162" t="s">
        <v>3293</v>
      </c>
      <c r="R1129" s="162" t="s">
        <v>559</v>
      </c>
      <c r="S1129" s="162" t="s">
        <v>1588</v>
      </c>
      <c r="T1129" s="198">
        <v>41.7345</v>
      </c>
      <c r="U1129" s="199">
        <v>-83.3009</v>
      </c>
      <c r="V1129" s="191" t="s">
        <v>4508</v>
      </c>
      <c r="W1129" s="192" t="s">
        <v>19</v>
      </c>
      <c r="X1129" s="192" t="s">
        <v>805</v>
      </c>
      <c r="Y1129" s="192" t="s">
        <v>19</v>
      </c>
      <c r="Z1129" s="192" t="s">
        <v>879</v>
      </c>
      <c r="AA1129" s="192" t="s">
        <v>880</v>
      </c>
      <c r="AB1129" s="193">
        <v>3.0</v>
      </c>
      <c r="AC1129" s="192" t="s">
        <v>16</v>
      </c>
      <c r="AD1129" s="193"/>
      <c r="AE1129" s="192" t="s">
        <v>16</v>
      </c>
      <c r="AF1129" s="193">
        <v>5.0</v>
      </c>
      <c r="AG1129" s="192" t="s">
        <v>19</v>
      </c>
      <c r="AH1129" s="192" t="s">
        <v>19</v>
      </c>
      <c r="AI1129" s="192" t="s">
        <v>19</v>
      </c>
      <c r="AJ1129" s="192" t="s">
        <v>19</v>
      </c>
      <c r="AK1129" s="192"/>
      <c r="AL1129" s="192" t="s">
        <v>19</v>
      </c>
      <c r="AM1129" s="162" t="s">
        <v>19</v>
      </c>
      <c r="AN1129" s="162" t="s">
        <v>19</v>
      </c>
      <c r="AO1129" s="162" t="s">
        <v>19</v>
      </c>
      <c r="AP1129" s="162" t="s">
        <v>19</v>
      </c>
      <c r="AQ1129" s="162" t="s">
        <v>19</v>
      </c>
      <c r="AR1129" s="162" t="s">
        <v>19</v>
      </c>
      <c r="AS1129" s="154">
        <v>3.79</v>
      </c>
      <c r="AT1129" s="154">
        <v>0.67</v>
      </c>
      <c r="AU1129" s="154">
        <v>6.92</v>
      </c>
      <c r="AV1129" s="162" t="s">
        <v>19</v>
      </c>
      <c r="AW1129" s="162" t="s">
        <v>19</v>
      </c>
      <c r="AX1129" s="154">
        <v>45.63</v>
      </c>
      <c r="AY1129" s="162" t="s">
        <v>19</v>
      </c>
      <c r="AZ1129" s="154">
        <v>4.0815</v>
      </c>
      <c r="BA1129" s="154">
        <v>3.8785</v>
      </c>
      <c r="BB1129" s="154">
        <v>7.39</v>
      </c>
      <c r="BC1129" s="162" t="s">
        <v>19</v>
      </c>
      <c r="BD1129" s="192"/>
      <c r="BE1129" s="192" t="s">
        <v>19</v>
      </c>
      <c r="BF1129" s="192" t="s">
        <v>19</v>
      </c>
      <c r="BG1129" s="192" t="s">
        <v>19</v>
      </c>
      <c r="BH1129" s="192" t="s">
        <v>19</v>
      </c>
      <c r="BI1129" s="192" t="s">
        <v>19</v>
      </c>
      <c r="BJ1129" s="192"/>
      <c r="BK1129" s="192" t="s">
        <v>19</v>
      </c>
      <c r="BL1129" s="192" t="s">
        <v>19</v>
      </c>
      <c r="BM1129" s="192" t="s">
        <v>19</v>
      </c>
      <c r="BN1129" s="192" t="s">
        <v>19</v>
      </c>
      <c r="BO1129" s="192" t="s">
        <v>19</v>
      </c>
      <c r="BP1129" s="194"/>
      <c r="BQ1129" s="192" t="s">
        <v>19</v>
      </c>
      <c r="BR1129" s="192" t="s">
        <v>19</v>
      </c>
      <c r="BS1129" s="192" t="s">
        <v>4408</v>
      </c>
      <c r="BT1129" s="192" t="s">
        <v>19</v>
      </c>
      <c r="BU1129" s="195" t="b">
        <v>0</v>
      </c>
      <c r="BV1129" s="195" t="b">
        <v>0</v>
      </c>
      <c r="BW1129" s="195" t="b">
        <v>0</v>
      </c>
      <c r="BX1129" s="193">
        <v>100.0</v>
      </c>
      <c r="BY1129" s="192" t="s">
        <v>19</v>
      </c>
      <c r="BZ1129" s="193">
        <v>493358.0</v>
      </c>
      <c r="CA1129" s="193">
        <v>11223.0</v>
      </c>
      <c r="CB1129" s="192" t="s">
        <v>22</v>
      </c>
      <c r="CJ1129" s="192"/>
      <c r="CK1129" s="192"/>
      <c r="CL1129" s="192" t="s">
        <v>19</v>
      </c>
      <c r="CM1129" s="192"/>
      <c r="CN1129" s="192"/>
      <c r="CO1129" s="192"/>
      <c r="CP1129" s="192"/>
      <c r="CQ1129" s="192"/>
      <c r="CR1129" s="192"/>
      <c r="CS1129" s="192"/>
      <c r="CT1129" s="192" t="s">
        <v>4602</v>
      </c>
    </row>
    <row r="1130">
      <c r="A1130" s="7" t="s">
        <v>5118</v>
      </c>
      <c r="B1130" s="132" t="b">
        <v>1</v>
      </c>
      <c r="D1130" s="162" t="s">
        <v>5119</v>
      </c>
      <c r="E1130" s="67" t="s">
        <v>350</v>
      </c>
      <c r="F1130" s="162" t="s">
        <v>4398</v>
      </c>
      <c r="G1130" s="162" t="s">
        <v>5120</v>
      </c>
      <c r="H1130" s="162" t="s">
        <v>5121</v>
      </c>
      <c r="I1130" s="7"/>
      <c r="J1130" s="7"/>
      <c r="K1130" s="7" t="s">
        <v>19</v>
      </c>
      <c r="L1130" s="7" t="s">
        <v>19</v>
      </c>
      <c r="M1130" s="7" t="s">
        <v>799</v>
      </c>
      <c r="N1130" s="7" t="str">
        <f t="shared" si="5"/>
        <v>FALSE</v>
      </c>
      <c r="O1130" s="162" t="s">
        <v>3291</v>
      </c>
      <c r="P1130" s="162" t="s">
        <v>3292</v>
      </c>
      <c r="Q1130" s="162" t="s">
        <v>3293</v>
      </c>
      <c r="R1130" s="162" t="s">
        <v>559</v>
      </c>
      <c r="S1130" s="162" t="s">
        <v>1588</v>
      </c>
      <c r="T1130" s="198">
        <v>41.7392</v>
      </c>
      <c r="U1130" s="199">
        <v>-83.3027</v>
      </c>
      <c r="V1130" s="191" t="s">
        <v>4517</v>
      </c>
      <c r="W1130" s="192" t="s">
        <v>19</v>
      </c>
      <c r="X1130" s="192" t="s">
        <v>805</v>
      </c>
      <c r="Y1130" s="192" t="s">
        <v>19</v>
      </c>
      <c r="Z1130" s="192" t="s">
        <v>879</v>
      </c>
      <c r="AA1130" s="192" t="s">
        <v>880</v>
      </c>
      <c r="AB1130" s="193">
        <v>3.0</v>
      </c>
      <c r="AC1130" s="192" t="s">
        <v>16</v>
      </c>
      <c r="AD1130" s="193"/>
      <c r="AE1130" s="193">
        <v>5.0</v>
      </c>
      <c r="AF1130" s="193">
        <v>0.22</v>
      </c>
      <c r="AG1130" s="192" t="s">
        <v>19</v>
      </c>
      <c r="AH1130" s="192" t="s">
        <v>19</v>
      </c>
      <c r="AI1130" s="192" t="s">
        <v>19</v>
      </c>
      <c r="AJ1130" s="192" t="s">
        <v>19</v>
      </c>
      <c r="AK1130" s="192"/>
      <c r="AL1130" s="192" t="s">
        <v>19</v>
      </c>
      <c r="AM1130" s="162" t="s">
        <v>19</v>
      </c>
      <c r="AN1130" s="162" t="s">
        <v>19</v>
      </c>
      <c r="AO1130" s="162" t="s">
        <v>19</v>
      </c>
      <c r="AP1130" s="162" t="s">
        <v>19</v>
      </c>
      <c r="AQ1130" s="162" t="s">
        <v>19</v>
      </c>
      <c r="AR1130" s="162" t="s">
        <v>19</v>
      </c>
      <c r="AS1130" s="154">
        <v>7.46</v>
      </c>
      <c r="AT1130" s="154">
        <v>0.52</v>
      </c>
      <c r="AU1130" s="154">
        <v>8.35</v>
      </c>
      <c r="AV1130" s="162" t="s">
        <v>19</v>
      </c>
      <c r="AW1130" s="162" t="s">
        <v>19</v>
      </c>
      <c r="AX1130" s="154">
        <v>51.77</v>
      </c>
      <c r="AY1130" s="162" t="s">
        <v>19</v>
      </c>
      <c r="AZ1130" s="154">
        <v>5.553</v>
      </c>
      <c r="BA1130" s="154">
        <v>3.8985</v>
      </c>
      <c r="BB1130" s="154">
        <v>7.49</v>
      </c>
      <c r="BC1130" s="162" t="s">
        <v>19</v>
      </c>
      <c r="BD1130" s="192"/>
      <c r="BE1130" s="192" t="s">
        <v>19</v>
      </c>
      <c r="BF1130" s="192" t="s">
        <v>19</v>
      </c>
      <c r="BG1130" s="192" t="s">
        <v>19</v>
      </c>
      <c r="BH1130" s="192" t="s">
        <v>19</v>
      </c>
      <c r="BI1130" s="192" t="s">
        <v>19</v>
      </c>
      <c r="BJ1130" s="192"/>
      <c r="BK1130" s="192" t="s">
        <v>19</v>
      </c>
      <c r="BL1130" s="192" t="s">
        <v>19</v>
      </c>
      <c r="BM1130" s="192" t="s">
        <v>19</v>
      </c>
      <c r="BN1130" s="192" t="s">
        <v>19</v>
      </c>
      <c r="BO1130" s="192" t="s">
        <v>19</v>
      </c>
      <c r="BP1130" s="194"/>
      <c r="BQ1130" s="192" t="s">
        <v>19</v>
      </c>
      <c r="BR1130" s="192" t="s">
        <v>19</v>
      </c>
      <c r="BS1130" s="192" t="s">
        <v>4408</v>
      </c>
      <c r="BT1130" s="192" t="s">
        <v>19</v>
      </c>
      <c r="BU1130" s="195" t="b">
        <v>0</v>
      </c>
      <c r="BV1130" s="195" t="b">
        <v>0</v>
      </c>
      <c r="BW1130" s="195" t="b">
        <v>0</v>
      </c>
      <c r="BX1130" s="193">
        <v>100.0</v>
      </c>
      <c r="BY1130" s="192" t="s">
        <v>19</v>
      </c>
      <c r="BZ1130" s="192" t="s">
        <v>19</v>
      </c>
      <c r="CA1130" s="192" t="s">
        <v>19</v>
      </c>
      <c r="CB1130" s="192" t="s">
        <v>19</v>
      </c>
      <c r="CJ1130" s="192"/>
      <c r="CK1130" s="192"/>
      <c r="CL1130" s="192" t="s">
        <v>19</v>
      </c>
      <c r="CM1130" s="192"/>
      <c r="CN1130" s="192"/>
      <c r="CO1130" s="192"/>
      <c r="CP1130" s="192"/>
      <c r="CQ1130" s="192"/>
      <c r="CR1130" s="192"/>
      <c r="CS1130" s="192"/>
      <c r="CT1130" s="192" t="s">
        <v>4602</v>
      </c>
    </row>
    <row r="1131">
      <c r="A1131" s="7" t="s">
        <v>5122</v>
      </c>
      <c r="B1131" s="132" t="b">
        <v>1</v>
      </c>
      <c r="D1131" s="162" t="s">
        <v>5123</v>
      </c>
      <c r="E1131" s="67" t="s">
        <v>350</v>
      </c>
      <c r="F1131" s="162" t="s">
        <v>4398</v>
      </c>
      <c r="G1131" s="162" t="s">
        <v>5124</v>
      </c>
      <c r="H1131" s="162" t="s">
        <v>5125</v>
      </c>
      <c r="I1131" s="7"/>
      <c r="J1131" s="7"/>
      <c r="K1131" s="7" t="s">
        <v>19</v>
      </c>
      <c r="L1131" s="7" t="s">
        <v>19</v>
      </c>
      <c r="M1131" s="7" t="s">
        <v>799</v>
      </c>
      <c r="N1131" s="7" t="str">
        <f t="shared" si="5"/>
        <v>FALSE</v>
      </c>
      <c r="O1131" s="162" t="s">
        <v>3291</v>
      </c>
      <c r="P1131" s="162" t="s">
        <v>3292</v>
      </c>
      <c r="Q1131" s="162" t="s">
        <v>3293</v>
      </c>
      <c r="R1131" s="162" t="s">
        <v>559</v>
      </c>
      <c r="S1131" s="162" t="s">
        <v>1588</v>
      </c>
      <c r="T1131" s="198">
        <v>41.7392</v>
      </c>
      <c r="U1131" s="199">
        <v>-83.3027</v>
      </c>
      <c r="V1131" s="191" t="s">
        <v>4517</v>
      </c>
      <c r="W1131" s="192" t="s">
        <v>19</v>
      </c>
      <c r="X1131" s="192" t="s">
        <v>805</v>
      </c>
      <c r="Y1131" s="192" t="s">
        <v>19</v>
      </c>
      <c r="Z1131" s="192" t="s">
        <v>879</v>
      </c>
      <c r="AA1131" s="192" t="s">
        <v>880</v>
      </c>
      <c r="AB1131" s="193">
        <v>3.0</v>
      </c>
      <c r="AC1131" s="192" t="s">
        <v>16</v>
      </c>
      <c r="AD1131" s="193"/>
      <c r="AE1131" s="192" t="s">
        <v>16</v>
      </c>
      <c r="AF1131" s="193">
        <v>5.0</v>
      </c>
      <c r="AG1131" s="192" t="s">
        <v>19</v>
      </c>
      <c r="AH1131" s="192" t="s">
        <v>19</v>
      </c>
      <c r="AI1131" s="192" t="s">
        <v>19</v>
      </c>
      <c r="AJ1131" s="192" t="s">
        <v>19</v>
      </c>
      <c r="AK1131" s="192"/>
      <c r="AL1131" s="192" t="s">
        <v>19</v>
      </c>
      <c r="AM1131" s="162" t="s">
        <v>19</v>
      </c>
      <c r="AN1131" s="162" t="s">
        <v>19</v>
      </c>
      <c r="AO1131" s="162" t="s">
        <v>19</v>
      </c>
      <c r="AP1131" s="162" t="s">
        <v>19</v>
      </c>
      <c r="AQ1131" s="162" t="s">
        <v>19</v>
      </c>
      <c r="AR1131" s="162" t="s">
        <v>19</v>
      </c>
      <c r="AS1131" s="154">
        <v>7.46</v>
      </c>
      <c r="AT1131" s="154">
        <v>0.52</v>
      </c>
      <c r="AU1131" s="154">
        <v>8.35</v>
      </c>
      <c r="AV1131" s="162" t="s">
        <v>19</v>
      </c>
      <c r="AW1131" s="162" t="s">
        <v>19</v>
      </c>
      <c r="AX1131" s="154">
        <v>51.77</v>
      </c>
      <c r="AY1131" s="162" t="s">
        <v>19</v>
      </c>
      <c r="AZ1131" s="154">
        <v>5.553</v>
      </c>
      <c r="BA1131" s="154">
        <v>3.8985</v>
      </c>
      <c r="BB1131" s="154">
        <v>7.49</v>
      </c>
      <c r="BC1131" s="162" t="s">
        <v>19</v>
      </c>
      <c r="BD1131" s="192"/>
      <c r="BE1131" s="192" t="s">
        <v>19</v>
      </c>
      <c r="BF1131" s="192" t="s">
        <v>19</v>
      </c>
      <c r="BG1131" s="192" t="s">
        <v>19</v>
      </c>
      <c r="BH1131" s="192" t="s">
        <v>19</v>
      </c>
      <c r="BI1131" s="192" t="s">
        <v>19</v>
      </c>
      <c r="BJ1131" s="192"/>
      <c r="BK1131" s="192" t="s">
        <v>19</v>
      </c>
      <c r="BL1131" s="192" t="s">
        <v>19</v>
      </c>
      <c r="BM1131" s="192" t="s">
        <v>19</v>
      </c>
      <c r="BN1131" s="192" t="s">
        <v>19</v>
      </c>
      <c r="BO1131" s="192" t="s">
        <v>19</v>
      </c>
      <c r="BP1131" s="194"/>
      <c r="BQ1131" s="192" t="s">
        <v>19</v>
      </c>
      <c r="BR1131" s="192" t="s">
        <v>19</v>
      </c>
      <c r="BS1131" s="192" t="s">
        <v>4408</v>
      </c>
      <c r="BT1131" s="192" t="s">
        <v>19</v>
      </c>
      <c r="BU1131" s="195" t="b">
        <v>0</v>
      </c>
      <c r="BV1131" s="195" t="b">
        <v>0</v>
      </c>
      <c r="BW1131" s="195" t="b">
        <v>0</v>
      </c>
      <c r="BX1131" s="193">
        <v>100.0</v>
      </c>
      <c r="BY1131" s="192" t="s">
        <v>19</v>
      </c>
      <c r="BZ1131" s="193">
        <v>363058.0</v>
      </c>
      <c r="CA1131" s="193">
        <v>7356.0</v>
      </c>
      <c r="CB1131" s="192" t="s">
        <v>22</v>
      </c>
      <c r="CJ1131" s="192"/>
      <c r="CK1131" s="192"/>
      <c r="CL1131" s="192" t="s">
        <v>19</v>
      </c>
      <c r="CM1131" s="192"/>
      <c r="CN1131" s="192"/>
      <c r="CO1131" s="192"/>
      <c r="CP1131" s="192"/>
      <c r="CQ1131" s="192"/>
      <c r="CR1131" s="192"/>
      <c r="CS1131" s="192"/>
      <c r="CT1131" s="192" t="s">
        <v>4602</v>
      </c>
    </row>
    <row r="1132">
      <c r="A1132" s="7" t="s">
        <v>5126</v>
      </c>
      <c r="B1132" s="132" t="b">
        <v>1</v>
      </c>
      <c r="D1132" s="162" t="s">
        <v>5127</v>
      </c>
      <c r="E1132" s="67" t="s">
        <v>350</v>
      </c>
      <c r="F1132" s="162" t="s">
        <v>4398</v>
      </c>
      <c r="G1132" s="162" t="s">
        <v>5128</v>
      </c>
      <c r="H1132" s="162" t="s">
        <v>5129</v>
      </c>
      <c r="I1132" s="7"/>
      <c r="J1132" s="7"/>
      <c r="K1132" s="7" t="s">
        <v>19</v>
      </c>
      <c r="L1132" s="7" t="s">
        <v>19</v>
      </c>
      <c r="M1132" s="7" t="s">
        <v>799</v>
      </c>
      <c r="N1132" s="7" t="str">
        <f t="shared" si="5"/>
        <v>FALSE</v>
      </c>
      <c r="O1132" s="162" t="s">
        <v>3291</v>
      </c>
      <c r="P1132" s="162" t="s">
        <v>3292</v>
      </c>
      <c r="Q1132" s="162" t="s">
        <v>3293</v>
      </c>
      <c r="R1132" s="162" t="s">
        <v>559</v>
      </c>
      <c r="S1132" s="162" t="s">
        <v>1588</v>
      </c>
      <c r="T1132" s="198">
        <v>41.7408</v>
      </c>
      <c r="U1132" s="199">
        <v>-83.3056</v>
      </c>
      <c r="V1132" s="191" t="s">
        <v>4526</v>
      </c>
      <c r="W1132" s="192" t="s">
        <v>19</v>
      </c>
      <c r="X1132" s="192" t="s">
        <v>805</v>
      </c>
      <c r="Y1132" s="192" t="s">
        <v>19</v>
      </c>
      <c r="Z1132" s="192" t="s">
        <v>879</v>
      </c>
      <c r="AA1132" s="192" t="s">
        <v>880</v>
      </c>
      <c r="AB1132" s="193">
        <v>1.0</v>
      </c>
      <c r="AC1132" s="192" t="s">
        <v>16</v>
      </c>
      <c r="AD1132" s="193"/>
      <c r="AE1132" s="193">
        <v>5.0</v>
      </c>
      <c r="AF1132" s="193">
        <v>0.22</v>
      </c>
      <c r="AG1132" s="192" t="s">
        <v>19</v>
      </c>
      <c r="AH1132" s="192" t="s">
        <v>19</v>
      </c>
      <c r="AI1132" s="192" t="s">
        <v>19</v>
      </c>
      <c r="AJ1132" s="192" t="s">
        <v>19</v>
      </c>
      <c r="AK1132" s="192"/>
      <c r="AL1132" s="192" t="s">
        <v>19</v>
      </c>
      <c r="AM1132" s="162" t="s">
        <v>19</v>
      </c>
      <c r="AN1132" s="162" t="s">
        <v>19</v>
      </c>
      <c r="AO1132" s="162" t="s">
        <v>19</v>
      </c>
      <c r="AP1132" s="162" t="s">
        <v>19</v>
      </c>
      <c r="AQ1132" s="162" t="s">
        <v>19</v>
      </c>
      <c r="AR1132" s="162" t="s">
        <v>19</v>
      </c>
      <c r="AS1132" s="154">
        <v>4.19</v>
      </c>
      <c r="AT1132" s="154">
        <v>0.45</v>
      </c>
      <c r="AU1132" s="162" t="s">
        <v>19</v>
      </c>
      <c r="AV1132" s="162" t="s">
        <v>19</v>
      </c>
      <c r="AW1132" s="162" t="s">
        <v>19</v>
      </c>
      <c r="AX1132" s="162" t="s">
        <v>19</v>
      </c>
      <c r="AY1132" s="162" t="s">
        <v>19</v>
      </c>
      <c r="AZ1132" s="162" t="s">
        <v>19</v>
      </c>
      <c r="BA1132" s="162" t="s">
        <v>19</v>
      </c>
      <c r="BB1132" s="162" t="s">
        <v>19</v>
      </c>
      <c r="BC1132" s="162" t="s">
        <v>19</v>
      </c>
      <c r="BD1132" s="192"/>
      <c r="BE1132" s="192" t="s">
        <v>19</v>
      </c>
      <c r="BF1132" s="192" t="s">
        <v>19</v>
      </c>
      <c r="BG1132" s="192" t="s">
        <v>19</v>
      </c>
      <c r="BH1132" s="192" t="s">
        <v>19</v>
      </c>
      <c r="BI1132" s="192" t="s">
        <v>19</v>
      </c>
      <c r="BJ1132" s="192"/>
      <c r="BK1132" s="192" t="s">
        <v>19</v>
      </c>
      <c r="BL1132" s="192" t="s">
        <v>19</v>
      </c>
      <c r="BM1132" s="192" t="s">
        <v>19</v>
      </c>
      <c r="BN1132" s="192" t="s">
        <v>19</v>
      </c>
      <c r="BO1132" s="192" t="s">
        <v>19</v>
      </c>
      <c r="BP1132" s="194"/>
      <c r="BQ1132" s="192" t="s">
        <v>19</v>
      </c>
      <c r="BR1132" s="192" t="s">
        <v>19</v>
      </c>
      <c r="BS1132" s="192" t="s">
        <v>4408</v>
      </c>
      <c r="BT1132" s="192" t="s">
        <v>19</v>
      </c>
      <c r="BU1132" s="195" t="b">
        <v>0</v>
      </c>
      <c r="BV1132" s="195" t="b">
        <v>0</v>
      </c>
      <c r="BW1132" s="195" t="b">
        <v>0</v>
      </c>
      <c r="BX1132" s="193">
        <v>100.0</v>
      </c>
      <c r="BY1132" s="192" t="s">
        <v>19</v>
      </c>
      <c r="BZ1132" s="192" t="s">
        <v>19</v>
      </c>
      <c r="CA1132" s="192" t="s">
        <v>19</v>
      </c>
      <c r="CB1132" s="192" t="s">
        <v>19</v>
      </c>
      <c r="CJ1132" s="192"/>
      <c r="CK1132" s="192"/>
      <c r="CL1132" s="192" t="s">
        <v>19</v>
      </c>
      <c r="CM1132" s="192"/>
      <c r="CN1132" s="192"/>
      <c r="CO1132" s="192"/>
      <c r="CP1132" s="192"/>
      <c r="CQ1132" s="192"/>
      <c r="CR1132" s="192"/>
      <c r="CS1132" s="192"/>
      <c r="CT1132" s="192" t="s">
        <v>4602</v>
      </c>
    </row>
    <row r="1133">
      <c r="A1133" s="7" t="s">
        <v>5130</v>
      </c>
      <c r="B1133" s="132" t="b">
        <v>1</v>
      </c>
      <c r="D1133" s="162" t="s">
        <v>5131</v>
      </c>
      <c r="E1133" s="67" t="s">
        <v>350</v>
      </c>
      <c r="F1133" s="162" t="s">
        <v>4398</v>
      </c>
      <c r="G1133" s="162" t="s">
        <v>5132</v>
      </c>
      <c r="H1133" s="162" t="s">
        <v>5133</v>
      </c>
      <c r="I1133" s="7"/>
      <c r="J1133" s="7"/>
      <c r="K1133" s="7" t="s">
        <v>19</v>
      </c>
      <c r="L1133" s="7" t="s">
        <v>19</v>
      </c>
      <c r="M1133" s="7" t="s">
        <v>799</v>
      </c>
      <c r="N1133" s="7" t="str">
        <f t="shared" si="5"/>
        <v>FALSE</v>
      </c>
      <c r="O1133" s="162" t="s">
        <v>488</v>
      </c>
      <c r="P1133" s="162" t="s">
        <v>3269</v>
      </c>
      <c r="Q1133" s="162" t="s">
        <v>1823</v>
      </c>
      <c r="R1133" s="162" t="s">
        <v>559</v>
      </c>
      <c r="S1133" s="162" t="s">
        <v>1588</v>
      </c>
      <c r="T1133" s="198">
        <v>41.82380704</v>
      </c>
      <c r="U1133" s="199">
        <v>-83.30846991</v>
      </c>
      <c r="V1133" s="191" t="s">
        <v>5134</v>
      </c>
      <c r="W1133" s="192" t="s">
        <v>19</v>
      </c>
      <c r="X1133" s="192" t="s">
        <v>805</v>
      </c>
      <c r="Y1133" s="192" t="s">
        <v>19</v>
      </c>
      <c r="Z1133" s="192" t="s">
        <v>879</v>
      </c>
      <c r="AA1133" s="192" t="s">
        <v>880</v>
      </c>
      <c r="AB1133" s="193">
        <v>3.03</v>
      </c>
      <c r="AC1133" s="192" t="s">
        <v>16</v>
      </c>
      <c r="AD1133" s="193"/>
      <c r="AE1133" s="193">
        <v>5.0</v>
      </c>
      <c r="AF1133" s="193">
        <v>0.22</v>
      </c>
      <c r="AG1133" s="192" t="s">
        <v>19</v>
      </c>
      <c r="AH1133" s="193">
        <v>24.77</v>
      </c>
      <c r="AI1133" s="192" t="s">
        <v>19</v>
      </c>
      <c r="AJ1133" s="192" t="s">
        <v>19</v>
      </c>
      <c r="AK1133" s="192"/>
      <c r="AL1133" s="192" t="s">
        <v>19</v>
      </c>
      <c r="AM1133" s="162" t="s">
        <v>19</v>
      </c>
      <c r="AN1133" s="162" t="s">
        <v>19</v>
      </c>
      <c r="AO1133" s="154">
        <v>7.32</v>
      </c>
      <c r="AP1133" s="162" t="s">
        <v>19</v>
      </c>
      <c r="AQ1133" s="162" t="s">
        <v>19</v>
      </c>
      <c r="AR1133" s="162" t="s">
        <v>19</v>
      </c>
      <c r="AS1133" s="162" t="s">
        <v>19</v>
      </c>
      <c r="AT1133" s="162" t="s">
        <v>19</v>
      </c>
      <c r="AU1133" s="162" t="s">
        <v>19</v>
      </c>
      <c r="AV1133" s="162" t="s">
        <v>19</v>
      </c>
      <c r="AW1133" s="162" t="s">
        <v>19</v>
      </c>
      <c r="AX1133" s="154">
        <v>2.61</v>
      </c>
      <c r="AY1133" s="162" t="s">
        <v>19</v>
      </c>
      <c r="AZ1133" s="162" t="s">
        <v>19</v>
      </c>
      <c r="BA1133" s="162" t="s">
        <v>19</v>
      </c>
      <c r="BB1133" s="162" t="s">
        <v>19</v>
      </c>
      <c r="BC1133" s="162" t="s">
        <v>19</v>
      </c>
      <c r="BD1133" s="192"/>
      <c r="BE1133" s="192" t="s">
        <v>19</v>
      </c>
      <c r="BF1133" s="192" t="s">
        <v>19</v>
      </c>
      <c r="BG1133" s="192" t="s">
        <v>19</v>
      </c>
      <c r="BH1133" s="192" t="s">
        <v>19</v>
      </c>
      <c r="BI1133" s="192" t="s">
        <v>19</v>
      </c>
      <c r="BJ1133" s="192"/>
      <c r="BK1133" s="192" t="s">
        <v>19</v>
      </c>
      <c r="BL1133" s="192" t="s">
        <v>19</v>
      </c>
      <c r="BM1133" s="192" t="s">
        <v>19</v>
      </c>
      <c r="BN1133" s="192" t="s">
        <v>19</v>
      </c>
      <c r="BO1133" s="192" t="s">
        <v>19</v>
      </c>
      <c r="BP1133" s="194"/>
      <c r="BQ1133" s="192" t="s">
        <v>19</v>
      </c>
      <c r="BR1133" s="192" t="s">
        <v>19</v>
      </c>
      <c r="BS1133" s="192" t="s">
        <v>3276</v>
      </c>
      <c r="BT1133" s="192" t="s">
        <v>19</v>
      </c>
      <c r="BU1133" s="195" t="b">
        <v>0</v>
      </c>
      <c r="BV1133" s="195" t="b">
        <v>0</v>
      </c>
      <c r="BW1133" s="195" t="b">
        <v>0</v>
      </c>
      <c r="BX1133" s="193">
        <v>101.0</v>
      </c>
      <c r="BY1133" s="197">
        <v>0.002777777777777778</v>
      </c>
      <c r="BZ1133" s="192" t="s">
        <v>19</v>
      </c>
      <c r="CA1133" s="192" t="s">
        <v>19</v>
      </c>
      <c r="CB1133" s="192" t="s">
        <v>19</v>
      </c>
      <c r="CJ1133" s="192"/>
      <c r="CK1133" s="192"/>
      <c r="CL1133" s="193">
        <v>0.98</v>
      </c>
      <c r="CM1133" s="192"/>
      <c r="CN1133" s="192"/>
      <c r="CO1133" s="192"/>
      <c r="CP1133" s="192"/>
      <c r="CQ1133" s="192"/>
      <c r="CR1133" s="192"/>
      <c r="CS1133" s="192"/>
      <c r="CT1133" s="192" t="s">
        <v>4637</v>
      </c>
    </row>
    <row r="1134">
      <c r="A1134" s="7" t="s">
        <v>5135</v>
      </c>
      <c r="B1134" s="132" t="b">
        <v>1</v>
      </c>
      <c r="D1134" s="162" t="s">
        <v>5136</v>
      </c>
      <c r="E1134" s="67" t="s">
        <v>350</v>
      </c>
      <c r="F1134" s="162" t="s">
        <v>4398</v>
      </c>
      <c r="G1134" s="162" t="s">
        <v>5137</v>
      </c>
      <c r="H1134" s="162" t="s">
        <v>5138</v>
      </c>
      <c r="I1134" s="7"/>
      <c r="J1134" s="7"/>
      <c r="K1134" s="7" t="s">
        <v>19</v>
      </c>
      <c r="L1134" s="7" t="s">
        <v>19</v>
      </c>
      <c r="M1134" s="7" t="s">
        <v>799</v>
      </c>
      <c r="N1134" s="7" t="str">
        <f t="shared" si="5"/>
        <v>FALSE</v>
      </c>
      <c r="O1134" s="162" t="s">
        <v>3291</v>
      </c>
      <c r="P1134" s="162" t="s">
        <v>3292</v>
      </c>
      <c r="Q1134" s="162" t="s">
        <v>3293</v>
      </c>
      <c r="R1134" s="162" t="s">
        <v>559</v>
      </c>
      <c r="S1134" s="162" t="s">
        <v>1588</v>
      </c>
      <c r="T1134" s="198">
        <v>41.7408</v>
      </c>
      <c r="U1134" s="199">
        <v>-83.3056</v>
      </c>
      <c r="V1134" s="191" t="s">
        <v>4526</v>
      </c>
      <c r="W1134" s="192" t="s">
        <v>19</v>
      </c>
      <c r="X1134" s="192" t="s">
        <v>805</v>
      </c>
      <c r="Y1134" s="192" t="s">
        <v>19</v>
      </c>
      <c r="Z1134" s="192" t="s">
        <v>879</v>
      </c>
      <c r="AA1134" s="192" t="s">
        <v>880</v>
      </c>
      <c r="AB1134" s="193">
        <v>1.0</v>
      </c>
      <c r="AC1134" s="192" t="s">
        <v>16</v>
      </c>
      <c r="AD1134" s="193"/>
      <c r="AE1134" s="192" t="s">
        <v>16</v>
      </c>
      <c r="AF1134" s="193">
        <v>5.0</v>
      </c>
      <c r="AG1134" s="192" t="s">
        <v>19</v>
      </c>
      <c r="AH1134" s="192" t="s">
        <v>19</v>
      </c>
      <c r="AI1134" s="192" t="s">
        <v>19</v>
      </c>
      <c r="AJ1134" s="192" t="s">
        <v>19</v>
      </c>
      <c r="AK1134" s="192"/>
      <c r="AL1134" s="192" t="s">
        <v>19</v>
      </c>
      <c r="AM1134" s="162" t="s">
        <v>19</v>
      </c>
      <c r="AN1134" s="162" t="s">
        <v>19</v>
      </c>
      <c r="AO1134" s="162" t="s">
        <v>19</v>
      </c>
      <c r="AP1134" s="162" t="s">
        <v>19</v>
      </c>
      <c r="AQ1134" s="162" t="s">
        <v>19</v>
      </c>
      <c r="AR1134" s="162" t="s">
        <v>19</v>
      </c>
      <c r="AS1134" s="154">
        <v>4.19</v>
      </c>
      <c r="AT1134" s="154">
        <v>0.45</v>
      </c>
      <c r="AU1134" s="162" t="s">
        <v>19</v>
      </c>
      <c r="AV1134" s="162" t="s">
        <v>19</v>
      </c>
      <c r="AW1134" s="162" t="s">
        <v>19</v>
      </c>
      <c r="AX1134" s="162" t="s">
        <v>19</v>
      </c>
      <c r="AY1134" s="162" t="s">
        <v>19</v>
      </c>
      <c r="AZ1134" s="162" t="s">
        <v>19</v>
      </c>
      <c r="BA1134" s="162" t="s">
        <v>19</v>
      </c>
      <c r="BB1134" s="162" t="s">
        <v>19</v>
      </c>
      <c r="BC1134" s="162" t="s">
        <v>19</v>
      </c>
      <c r="BD1134" s="192"/>
      <c r="BE1134" s="192" t="s">
        <v>19</v>
      </c>
      <c r="BF1134" s="192" t="s">
        <v>19</v>
      </c>
      <c r="BG1134" s="192" t="s">
        <v>19</v>
      </c>
      <c r="BH1134" s="192" t="s">
        <v>19</v>
      </c>
      <c r="BI1134" s="192" t="s">
        <v>19</v>
      </c>
      <c r="BJ1134" s="192"/>
      <c r="BK1134" s="192" t="s">
        <v>19</v>
      </c>
      <c r="BL1134" s="192" t="s">
        <v>19</v>
      </c>
      <c r="BM1134" s="192" t="s">
        <v>19</v>
      </c>
      <c r="BN1134" s="192" t="s">
        <v>19</v>
      </c>
      <c r="BO1134" s="192" t="s">
        <v>19</v>
      </c>
      <c r="BP1134" s="194"/>
      <c r="BQ1134" s="192" t="s">
        <v>19</v>
      </c>
      <c r="BR1134" s="192" t="s">
        <v>19</v>
      </c>
      <c r="BS1134" s="192" t="s">
        <v>4408</v>
      </c>
      <c r="BT1134" s="192" t="s">
        <v>19</v>
      </c>
      <c r="BU1134" s="195" t="b">
        <v>0</v>
      </c>
      <c r="BV1134" s="195" t="b">
        <v>0</v>
      </c>
      <c r="BW1134" s="195" t="b">
        <v>0</v>
      </c>
      <c r="BX1134" s="193">
        <v>100.0</v>
      </c>
      <c r="BY1134" s="192" t="s">
        <v>19</v>
      </c>
      <c r="BZ1134" s="193">
        <v>386187.0</v>
      </c>
      <c r="CA1134" s="193">
        <v>8713.0</v>
      </c>
      <c r="CB1134" s="192" t="s">
        <v>22</v>
      </c>
      <c r="CJ1134" s="192"/>
      <c r="CK1134" s="192"/>
      <c r="CL1134" s="192" t="s">
        <v>19</v>
      </c>
      <c r="CM1134" s="192"/>
      <c r="CN1134" s="192"/>
      <c r="CO1134" s="192"/>
      <c r="CP1134" s="192"/>
      <c r="CQ1134" s="192"/>
      <c r="CR1134" s="192"/>
      <c r="CS1134" s="192"/>
      <c r="CT1134" s="192" t="s">
        <v>4602</v>
      </c>
    </row>
    <row r="1135">
      <c r="A1135" s="7" t="s">
        <v>5139</v>
      </c>
      <c r="B1135" s="132" t="b">
        <v>1</v>
      </c>
      <c r="D1135" s="162" t="s">
        <v>5140</v>
      </c>
      <c r="E1135" s="67" t="s">
        <v>350</v>
      </c>
      <c r="F1135" s="162" t="s">
        <v>4398</v>
      </c>
      <c r="G1135" s="162" t="s">
        <v>5141</v>
      </c>
      <c r="H1135" s="162" t="s">
        <v>5142</v>
      </c>
      <c r="I1135" s="7"/>
      <c r="J1135" s="7"/>
      <c r="K1135" s="7" t="s">
        <v>19</v>
      </c>
      <c r="L1135" s="7" t="s">
        <v>19</v>
      </c>
      <c r="M1135" s="7" t="s">
        <v>799</v>
      </c>
      <c r="N1135" s="7" t="str">
        <f t="shared" si="5"/>
        <v>FALSE</v>
      </c>
      <c r="O1135" s="162" t="s">
        <v>3291</v>
      </c>
      <c r="P1135" s="162" t="s">
        <v>3292</v>
      </c>
      <c r="Q1135" s="162" t="s">
        <v>3293</v>
      </c>
      <c r="R1135" s="162" t="s">
        <v>16</v>
      </c>
      <c r="S1135" s="162" t="s">
        <v>16</v>
      </c>
      <c r="T1135" s="189" t="s">
        <v>16</v>
      </c>
      <c r="U1135" s="189" t="s">
        <v>16</v>
      </c>
      <c r="V1135" s="191" t="s">
        <v>4535</v>
      </c>
      <c r="W1135" s="192" t="s">
        <v>19</v>
      </c>
      <c r="X1135" s="192" t="s">
        <v>16</v>
      </c>
      <c r="Y1135" s="192" t="s">
        <v>19</v>
      </c>
      <c r="Z1135" s="192" t="s">
        <v>16</v>
      </c>
      <c r="AA1135" s="192" t="s">
        <v>880</v>
      </c>
      <c r="AB1135" s="192" t="s">
        <v>16</v>
      </c>
      <c r="AC1135" s="192" t="s">
        <v>16</v>
      </c>
      <c r="AD1135" s="192"/>
      <c r="AE1135" s="193">
        <v>5.0</v>
      </c>
      <c r="AF1135" s="193">
        <v>0.22</v>
      </c>
      <c r="AG1135" s="192" t="s">
        <v>16</v>
      </c>
      <c r="AH1135" s="192" t="s">
        <v>16</v>
      </c>
      <c r="AI1135" s="192" t="s">
        <v>16</v>
      </c>
      <c r="AJ1135" s="192" t="s">
        <v>16</v>
      </c>
      <c r="AK1135" s="192"/>
      <c r="AL1135" s="192" t="s">
        <v>16</v>
      </c>
      <c r="AM1135" s="162" t="s">
        <v>16</v>
      </c>
      <c r="AN1135" s="162" t="s">
        <v>16</v>
      </c>
      <c r="AO1135" s="162" t="s">
        <v>16</v>
      </c>
      <c r="AP1135" s="162" t="s">
        <v>16</v>
      </c>
      <c r="AQ1135" s="162" t="s">
        <v>16</v>
      </c>
      <c r="AR1135" s="162" t="s">
        <v>16</v>
      </c>
      <c r="AS1135" s="162" t="s">
        <v>16</v>
      </c>
      <c r="AT1135" s="162" t="s">
        <v>16</v>
      </c>
      <c r="AU1135" s="162" t="s">
        <v>16</v>
      </c>
      <c r="AV1135" s="162" t="s">
        <v>16</v>
      </c>
      <c r="AW1135" s="162" t="s">
        <v>16</v>
      </c>
      <c r="AX1135" s="162" t="s">
        <v>16</v>
      </c>
      <c r="AY1135" s="162" t="s">
        <v>16</v>
      </c>
      <c r="AZ1135" s="162" t="s">
        <v>16</v>
      </c>
      <c r="BA1135" s="162" t="s">
        <v>16</v>
      </c>
      <c r="BB1135" s="162" t="s">
        <v>16</v>
      </c>
      <c r="BC1135" s="162" t="s">
        <v>16</v>
      </c>
      <c r="BD1135" s="192"/>
      <c r="BE1135" s="192" t="s">
        <v>16</v>
      </c>
      <c r="BF1135" s="192" t="s">
        <v>16</v>
      </c>
      <c r="BG1135" s="192" t="s">
        <v>16</v>
      </c>
      <c r="BH1135" s="192" t="s">
        <v>16</v>
      </c>
      <c r="BI1135" s="192" t="s">
        <v>16</v>
      </c>
      <c r="BJ1135" s="192"/>
      <c r="BK1135" s="192" t="s">
        <v>16</v>
      </c>
      <c r="BL1135" s="192" t="s">
        <v>16</v>
      </c>
      <c r="BM1135" s="192" t="s">
        <v>16</v>
      </c>
      <c r="BN1135" s="192" t="s">
        <v>16</v>
      </c>
      <c r="BO1135" s="192" t="s">
        <v>16</v>
      </c>
      <c r="BP1135" s="194"/>
      <c r="BQ1135" s="192" t="s">
        <v>16</v>
      </c>
      <c r="BR1135" s="192" t="s">
        <v>16</v>
      </c>
      <c r="BS1135" s="192" t="s">
        <v>3276</v>
      </c>
      <c r="BT1135" s="192" t="s">
        <v>19</v>
      </c>
      <c r="BU1135" s="195" t="b">
        <v>0</v>
      </c>
      <c r="BV1135" s="195" t="b">
        <v>1</v>
      </c>
      <c r="BW1135" s="195" t="b">
        <v>0</v>
      </c>
      <c r="BX1135" s="193">
        <v>1000.0</v>
      </c>
      <c r="BY1135" s="197">
        <v>0.013888888888888888</v>
      </c>
      <c r="BZ1135" s="192" t="s">
        <v>19</v>
      </c>
      <c r="CA1135" s="192" t="s">
        <v>19</v>
      </c>
      <c r="CB1135" s="192" t="s">
        <v>19</v>
      </c>
      <c r="CJ1135" s="192"/>
      <c r="CK1135" s="192"/>
      <c r="CL1135" s="192" t="s">
        <v>16</v>
      </c>
      <c r="CM1135" s="192"/>
      <c r="CN1135" s="192"/>
      <c r="CO1135" s="192"/>
      <c r="CP1135" s="192"/>
      <c r="CQ1135" s="192"/>
      <c r="CR1135" s="192"/>
      <c r="CS1135" s="192"/>
      <c r="CT1135" s="192" t="s">
        <v>4602</v>
      </c>
    </row>
    <row r="1136">
      <c r="A1136" s="7" t="s">
        <v>5143</v>
      </c>
      <c r="B1136" s="132" t="b">
        <v>1</v>
      </c>
      <c r="D1136" s="162" t="s">
        <v>5144</v>
      </c>
      <c r="E1136" s="67" t="s">
        <v>350</v>
      </c>
      <c r="F1136" s="162" t="s">
        <v>4398</v>
      </c>
      <c r="G1136" s="162" t="s">
        <v>5145</v>
      </c>
      <c r="H1136" s="162" t="s">
        <v>5146</v>
      </c>
      <c r="I1136" s="7"/>
      <c r="J1136" s="7"/>
      <c r="K1136" s="7" t="s">
        <v>19</v>
      </c>
      <c r="L1136" s="7" t="s">
        <v>19</v>
      </c>
      <c r="M1136" s="7" t="s">
        <v>799</v>
      </c>
      <c r="N1136" s="7" t="str">
        <f t="shared" si="5"/>
        <v>FALSE</v>
      </c>
      <c r="O1136" s="162" t="s">
        <v>3291</v>
      </c>
      <c r="P1136" s="162" t="s">
        <v>3292</v>
      </c>
      <c r="Q1136" s="162" t="s">
        <v>3293</v>
      </c>
      <c r="R1136" s="162" t="s">
        <v>16</v>
      </c>
      <c r="S1136" s="162" t="s">
        <v>16</v>
      </c>
      <c r="T1136" s="189" t="s">
        <v>16</v>
      </c>
      <c r="U1136" s="189" t="s">
        <v>16</v>
      </c>
      <c r="V1136" s="191" t="s">
        <v>4535</v>
      </c>
      <c r="W1136" s="192" t="s">
        <v>19</v>
      </c>
      <c r="X1136" s="192" t="s">
        <v>16</v>
      </c>
      <c r="Y1136" s="192" t="s">
        <v>19</v>
      </c>
      <c r="Z1136" s="192" t="s">
        <v>16</v>
      </c>
      <c r="AA1136" s="192" t="s">
        <v>880</v>
      </c>
      <c r="AB1136" s="192" t="s">
        <v>16</v>
      </c>
      <c r="AC1136" s="192" t="s">
        <v>16</v>
      </c>
      <c r="AD1136" s="192"/>
      <c r="AE1136" s="192" t="s">
        <v>16</v>
      </c>
      <c r="AF1136" s="193">
        <v>5.0</v>
      </c>
      <c r="AG1136" s="192" t="s">
        <v>16</v>
      </c>
      <c r="AH1136" s="192" t="s">
        <v>16</v>
      </c>
      <c r="AI1136" s="192" t="s">
        <v>16</v>
      </c>
      <c r="AJ1136" s="192" t="s">
        <v>16</v>
      </c>
      <c r="AK1136" s="192"/>
      <c r="AL1136" s="192" t="s">
        <v>16</v>
      </c>
      <c r="AM1136" s="162" t="s">
        <v>16</v>
      </c>
      <c r="AN1136" s="162" t="s">
        <v>16</v>
      </c>
      <c r="AO1136" s="162" t="s">
        <v>16</v>
      </c>
      <c r="AP1136" s="162" t="s">
        <v>16</v>
      </c>
      <c r="AQ1136" s="162" t="s">
        <v>16</v>
      </c>
      <c r="AR1136" s="162" t="s">
        <v>16</v>
      </c>
      <c r="AS1136" s="162" t="s">
        <v>16</v>
      </c>
      <c r="AT1136" s="162" t="s">
        <v>16</v>
      </c>
      <c r="AU1136" s="162" t="s">
        <v>16</v>
      </c>
      <c r="AV1136" s="162" t="s">
        <v>16</v>
      </c>
      <c r="AW1136" s="162" t="s">
        <v>16</v>
      </c>
      <c r="AX1136" s="162" t="s">
        <v>16</v>
      </c>
      <c r="AY1136" s="162" t="s">
        <v>16</v>
      </c>
      <c r="AZ1136" s="162" t="s">
        <v>16</v>
      </c>
      <c r="BA1136" s="162" t="s">
        <v>16</v>
      </c>
      <c r="BB1136" s="162" t="s">
        <v>16</v>
      </c>
      <c r="BC1136" s="162" t="s">
        <v>16</v>
      </c>
      <c r="BD1136" s="192"/>
      <c r="BE1136" s="192" t="s">
        <v>16</v>
      </c>
      <c r="BF1136" s="192" t="s">
        <v>16</v>
      </c>
      <c r="BG1136" s="192" t="s">
        <v>16</v>
      </c>
      <c r="BH1136" s="192" t="s">
        <v>16</v>
      </c>
      <c r="BI1136" s="192" t="s">
        <v>16</v>
      </c>
      <c r="BJ1136" s="192"/>
      <c r="BK1136" s="192" t="s">
        <v>16</v>
      </c>
      <c r="BL1136" s="192" t="s">
        <v>16</v>
      </c>
      <c r="BM1136" s="192" t="s">
        <v>16</v>
      </c>
      <c r="BN1136" s="192" t="s">
        <v>16</v>
      </c>
      <c r="BO1136" s="192" t="s">
        <v>16</v>
      </c>
      <c r="BP1136" s="194"/>
      <c r="BQ1136" s="192" t="s">
        <v>16</v>
      </c>
      <c r="BR1136" s="192" t="s">
        <v>16</v>
      </c>
      <c r="BS1136" s="192" t="s">
        <v>3276</v>
      </c>
      <c r="BT1136" s="192" t="s">
        <v>19</v>
      </c>
      <c r="BU1136" s="195" t="b">
        <v>0</v>
      </c>
      <c r="BV1136" s="195" t="b">
        <v>1</v>
      </c>
      <c r="BW1136" s="195" t="b">
        <v>0</v>
      </c>
      <c r="BX1136" s="193">
        <v>1000.0</v>
      </c>
      <c r="BY1136" s="197">
        <v>0.013888888888888888</v>
      </c>
      <c r="BZ1136" s="193">
        <v>1227.0</v>
      </c>
      <c r="CA1136" s="193">
        <v>2.0</v>
      </c>
      <c r="CB1136" s="192" t="s">
        <v>22</v>
      </c>
      <c r="CJ1136" s="192"/>
      <c r="CK1136" s="192"/>
      <c r="CL1136" s="192" t="s">
        <v>16</v>
      </c>
      <c r="CM1136" s="192"/>
      <c r="CN1136" s="192"/>
      <c r="CO1136" s="192"/>
      <c r="CP1136" s="192"/>
      <c r="CQ1136" s="192"/>
      <c r="CR1136" s="192"/>
      <c r="CS1136" s="192"/>
      <c r="CT1136" s="192" t="s">
        <v>4602</v>
      </c>
    </row>
    <row r="1137">
      <c r="A1137" s="7" t="s">
        <v>5147</v>
      </c>
      <c r="B1137" s="132" t="b">
        <v>1</v>
      </c>
      <c r="D1137" s="162" t="s">
        <v>5148</v>
      </c>
      <c r="E1137" s="67" t="s">
        <v>350</v>
      </c>
      <c r="F1137" s="162" t="s">
        <v>4398</v>
      </c>
      <c r="G1137" s="162" t="s">
        <v>5149</v>
      </c>
      <c r="H1137" s="162" t="s">
        <v>5150</v>
      </c>
      <c r="I1137" s="7"/>
      <c r="J1137" s="7"/>
      <c r="K1137" s="7" t="s">
        <v>19</v>
      </c>
      <c r="L1137" s="7" t="s">
        <v>19</v>
      </c>
      <c r="M1137" s="7" t="s">
        <v>799</v>
      </c>
      <c r="N1137" s="7" t="str">
        <f t="shared" si="5"/>
        <v>FALSE</v>
      </c>
      <c r="O1137" s="162" t="s">
        <v>3291</v>
      </c>
      <c r="P1137" s="162" t="s">
        <v>3292</v>
      </c>
      <c r="Q1137" s="162" t="s">
        <v>3293</v>
      </c>
      <c r="R1137" s="162" t="s">
        <v>559</v>
      </c>
      <c r="S1137" s="162" t="s">
        <v>1588</v>
      </c>
      <c r="T1137" s="198">
        <v>41.70248614</v>
      </c>
      <c r="U1137" s="199">
        <v>-83.25536512</v>
      </c>
      <c r="V1137" s="191" t="s">
        <v>4549</v>
      </c>
      <c r="W1137" s="192" t="s">
        <v>19</v>
      </c>
      <c r="X1137" s="192" t="s">
        <v>805</v>
      </c>
      <c r="Y1137" s="192" t="s">
        <v>19</v>
      </c>
      <c r="Z1137" s="192" t="s">
        <v>879</v>
      </c>
      <c r="AA1137" s="192" t="s">
        <v>880</v>
      </c>
      <c r="AB1137" s="193">
        <v>2.43</v>
      </c>
      <c r="AC1137" s="192" t="s">
        <v>16</v>
      </c>
      <c r="AD1137" s="193"/>
      <c r="AE1137" s="193">
        <v>5.0</v>
      </c>
      <c r="AF1137" s="193">
        <v>0.22</v>
      </c>
      <c r="AG1137" s="192" t="s">
        <v>19</v>
      </c>
      <c r="AH1137" s="193">
        <v>22.74</v>
      </c>
      <c r="AI1137" s="192" t="s">
        <v>19</v>
      </c>
      <c r="AJ1137" s="192" t="s">
        <v>19</v>
      </c>
      <c r="AK1137" s="192"/>
      <c r="AL1137" s="192" t="s">
        <v>19</v>
      </c>
      <c r="AM1137" s="162" t="s">
        <v>19</v>
      </c>
      <c r="AN1137" s="162" t="s">
        <v>19</v>
      </c>
      <c r="AO1137" s="154">
        <v>7.72</v>
      </c>
      <c r="AP1137" s="162" t="s">
        <v>19</v>
      </c>
      <c r="AQ1137" s="162" t="s">
        <v>19</v>
      </c>
      <c r="AR1137" s="162" t="s">
        <v>19</v>
      </c>
      <c r="AS1137" s="162" t="s">
        <v>19</v>
      </c>
      <c r="AT1137" s="162" t="s">
        <v>19</v>
      </c>
      <c r="AU1137" s="162" t="s">
        <v>19</v>
      </c>
      <c r="AV1137" s="162" t="s">
        <v>19</v>
      </c>
      <c r="AW1137" s="162" t="s">
        <v>19</v>
      </c>
      <c r="AX1137" s="154">
        <v>3.71</v>
      </c>
      <c r="AY1137" s="162" t="s">
        <v>19</v>
      </c>
      <c r="AZ1137" s="162" t="s">
        <v>19</v>
      </c>
      <c r="BA1137" s="162" t="s">
        <v>19</v>
      </c>
      <c r="BB1137" s="162" t="s">
        <v>19</v>
      </c>
      <c r="BC1137" s="162" t="s">
        <v>19</v>
      </c>
      <c r="BD1137" s="192"/>
      <c r="BE1137" s="192" t="s">
        <v>19</v>
      </c>
      <c r="BF1137" s="192" t="s">
        <v>19</v>
      </c>
      <c r="BG1137" s="192" t="s">
        <v>19</v>
      </c>
      <c r="BH1137" s="192" t="s">
        <v>19</v>
      </c>
      <c r="BI1137" s="192" t="s">
        <v>19</v>
      </c>
      <c r="BJ1137" s="192"/>
      <c r="BK1137" s="192" t="s">
        <v>19</v>
      </c>
      <c r="BL1137" s="192" t="s">
        <v>19</v>
      </c>
      <c r="BM1137" s="192" t="s">
        <v>19</v>
      </c>
      <c r="BN1137" s="192" t="s">
        <v>19</v>
      </c>
      <c r="BO1137" s="192" t="s">
        <v>19</v>
      </c>
      <c r="BP1137" s="194"/>
      <c r="BQ1137" s="192" t="s">
        <v>19</v>
      </c>
      <c r="BR1137" s="192" t="s">
        <v>19</v>
      </c>
      <c r="BS1137" s="192" t="s">
        <v>3276</v>
      </c>
      <c r="BT1137" s="192" t="s">
        <v>19</v>
      </c>
      <c r="BU1137" s="195" t="b">
        <v>0</v>
      </c>
      <c r="BV1137" s="195" t="b">
        <v>0</v>
      </c>
      <c r="BW1137" s="195" t="b">
        <v>0</v>
      </c>
      <c r="BX1137" s="193">
        <v>22.0</v>
      </c>
      <c r="BY1137" s="197">
        <v>6.944444444444445E-4</v>
      </c>
      <c r="BZ1137" s="192" t="s">
        <v>19</v>
      </c>
      <c r="CA1137" s="192" t="s">
        <v>19</v>
      </c>
      <c r="CB1137" s="192" t="s">
        <v>19</v>
      </c>
      <c r="CJ1137" s="192"/>
      <c r="CK1137" s="192"/>
      <c r="CL1137" s="193">
        <v>1.37</v>
      </c>
      <c r="CM1137" s="192"/>
      <c r="CN1137" s="192"/>
      <c r="CO1137" s="192"/>
      <c r="CP1137" s="192"/>
      <c r="CQ1137" s="192"/>
      <c r="CR1137" s="192"/>
      <c r="CS1137" s="192"/>
      <c r="CT1137" s="192" t="s">
        <v>4602</v>
      </c>
    </row>
    <row r="1138">
      <c r="A1138" s="7" t="s">
        <v>5151</v>
      </c>
      <c r="B1138" s="132" t="b">
        <v>1</v>
      </c>
      <c r="D1138" s="162" t="s">
        <v>5152</v>
      </c>
      <c r="E1138" s="67" t="s">
        <v>350</v>
      </c>
      <c r="F1138" s="162" t="s">
        <v>4398</v>
      </c>
      <c r="G1138" s="162" t="s">
        <v>5153</v>
      </c>
      <c r="H1138" s="162" t="s">
        <v>5154</v>
      </c>
      <c r="I1138" s="7"/>
      <c r="J1138" s="7"/>
      <c r="K1138" s="7" t="s">
        <v>19</v>
      </c>
      <c r="L1138" s="7" t="s">
        <v>19</v>
      </c>
      <c r="M1138" s="7" t="s">
        <v>799</v>
      </c>
      <c r="N1138" s="7" t="str">
        <f t="shared" si="5"/>
        <v>FALSE</v>
      </c>
      <c r="O1138" s="162" t="s">
        <v>3291</v>
      </c>
      <c r="P1138" s="162" t="s">
        <v>3292</v>
      </c>
      <c r="Q1138" s="162" t="s">
        <v>3293</v>
      </c>
      <c r="R1138" s="162" t="s">
        <v>559</v>
      </c>
      <c r="S1138" s="162" t="s">
        <v>1588</v>
      </c>
      <c r="T1138" s="198">
        <v>41.70248614</v>
      </c>
      <c r="U1138" s="199">
        <v>-83.25536512</v>
      </c>
      <c r="V1138" s="191" t="s">
        <v>4549</v>
      </c>
      <c r="W1138" s="192" t="s">
        <v>19</v>
      </c>
      <c r="X1138" s="192" t="s">
        <v>805</v>
      </c>
      <c r="Y1138" s="192" t="s">
        <v>19</v>
      </c>
      <c r="Z1138" s="192" t="s">
        <v>879</v>
      </c>
      <c r="AA1138" s="192" t="s">
        <v>880</v>
      </c>
      <c r="AB1138" s="193">
        <v>2.43</v>
      </c>
      <c r="AC1138" s="192" t="s">
        <v>16</v>
      </c>
      <c r="AD1138" s="193"/>
      <c r="AE1138" s="192" t="s">
        <v>16</v>
      </c>
      <c r="AF1138" s="193">
        <v>5.0</v>
      </c>
      <c r="AG1138" s="192" t="s">
        <v>19</v>
      </c>
      <c r="AH1138" s="193">
        <v>22.74</v>
      </c>
      <c r="AI1138" s="192" t="s">
        <v>19</v>
      </c>
      <c r="AJ1138" s="192" t="s">
        <v>19</v>
      </c>
      <c r="AK1138" s="192"/>
      <c r="AL1138" s="192" t="s">
        <v>19</v>
      </c>
      <c r="AM1138" s="162" t="s">
        <v>19</v>
      </c>
      <c r="AN1138" s="162" t="s">
        <v>19</v>
      </c>
      <c r="AO1138" s="154">
        <v>7.72</v>
      </c>
      <c r="AP1138" s="162" t="s">
        <v>19</v>
      </c>
      <c r="AQ1138" s="162" t="s">
        <v>19</v>
      </c>
      <c r="AR1138" s="162" t="s">
        <v>19</v>
      </c>
      <c r="AS1138" s="162" t="s">
        <v>19</v>
      </c>
      <c r="AT1138" s="162" t="s">
        <v>19</v>
      </c>
      <c r="AU1138" s="162" t="s">
        <v>19</v>
      </c>
      <c r="AV1138" s="162" t="s">
        <v>19</v>
      </c>
      <c r="AW1138" s="162" t="s">
        <v>19</v>
      </c>
      <c r="AX1138" s="154">
        <v>3.71</v>
      </c>
      <c r="AY1138" s="162" t="s">
        <v>19</v>
      </c>
      <c r="AZ1138" s="162" t="s">
        <v>19</v>
      </c>
      <c r="BA1138" s="162" t="s">
        <v>19</v>
      </c>
      <c r="BB1138" s="162" t="s">
        <v>19</v>
      </c>
      <c r="BC1138" s="162" t="s">
        <v>19</v>
      </c>
      <c r="BD1138" s="192"/>
      <c r="BE1138" s="192" t="s">
        <v>19</v>
      </c>
      <c r="BF1138" s="192" t="s">
        <v>19</v>
      </c>
      <c r="BG1138" s="192" t="s">
        <v>19</v>
      </c>
      <c r="BH1138" s="192" t="s">
        <v>19</v>
      </c>
      <c r="BI1138" s="192" t="s">
        <v>19</v>
      </c>
      <c r="BJ1138" s="192"/>
      <c r="BK1138" s="192" t="s">
        <v>19</v>
      </c>
      <c r="BL1138" s="192" t="s">
        <v>19</v>
      </c>
      <c r="BM1138" s="192" t="s">
        <v>19</v>
      </c>
      <c r="BN1138" s="192" t="s">
        <v>19</v>
      </c>
      <c r="BO1138" s="192" t="s">
        <v>19</v>
      </c>
      <c r="BP1138" s="194"/>
      <c r="BQ1138" s="192" t="s">
        <v>19</v>
      </c>
      <c r="BR1138" s="192" t="s">
        <v>19</v>
      </c>
      <c r="BS1138" s="192" t="s">
        <v>3276</v>
      </c>
      <c r="BT1138" s="192" t="s">
        <v>19</v>
      </c>
      <c r="BU1138" s="195" t="b">
        <v>0</v>
      </c>
      <c r="BV1138" s="195" t="b">
        <v>0</v>
      </c>
      <c r="BW1138" s="195" t="b">
        <v>0</v>
      </c>
      <c r="BX1138" s="193">
        <v>22.0</v>
      </c>
      <c r="BY1138" s="197">
        <v>6.944444444444445E-4</v>
      </c>
      <c r="BZ1138" s="193">
        <v>676482.0</v>
      </c>
      <c r="CA1138" s="193">
        <v>9855.0</v>
      </c>
      <c r="CB1138" s="192" t="s">
        <v>22</v>
      </c>
      <c r="CJ1138" s="192"/>
      <c r="CK1138" s="192"/>
      <c r="CL1138" s="193">
        <v>1.37</v>
      </c>
      <c r="CM1138" s="192"/>
      <c r="CN1138" s="192"/>
      <c r="CO1138" s="192"/>
      <c r="CP1138" s="192"/>
      <c r="CQ1138" s="192"/>
      <c r="CR1138" s="192"/>
      <c r="CS1138" s="192"/>
      <c r="CT1138" s="192" t="s">
        <v>4602</v>
      </c>
    </row>
    <row r="1139">
      <c r="A1139" s="7" t="s">
        <v>5155</v>
      </c>
      <c r="B1139" s="132" t="b">
        <v>1</v>
      </c>
      <c r="D1139" s="162" t="s">
        <v>5156</v>
      </c>
      <c r="E1139" s="67" t="s">
        <v>350</v>
      </c>
      <c r="F1139" s="162" t="s">
        <v>4398</v>
      </c>
      <c r="G1139" s="162" t="s">
        <v>5157</v>
      </c>
      <c r="H1139" s="162" t="s">
        <v>5158</v>
      </c>
      <c r="I1139" s="7"/>
      <c r="J1139" s="7"/>
      <c r="K1139" s="7" t="s">
        <v>19</v>
      </c>
      <c r="L1139" s="7" t="s">
        <v>19</v>
      </c>
      <c r="M1139" s="7" t="s">
        <v>799</v>
      </c>
      <c r="N1139" s="7" t="str">
        <f t="shared" si="5"/>
        <v>FALSE</v>
      </c>
      <c r="O1139" s="162" t="s">
        <v>3291</v>
      </c>
      <c r="P1139" s="162" t="s">
        <v>3292</v>
      </c>
      <c r="Q1139" s="162" t="s">
        <v>3293</v>
      </c>
      <c r="R1139" s="162" t="s">
        <v>559</v>
      </c>
      <c r="S1139" s="162" t="s">
        <v>1588</v>
      </c>
      <c r="T1139" s="198">
        <v>41.73764669</v>
      </c>
      <c r="U1139" s="199">
        <v>-83.30296704</v>
      </c>
      <c r="V1139" s="191" t="s">
        <v>4558</v>
      </c>
      <c r="W1139" s="192" t="s">
        <v>19</v>
      </c>
      <c r="X1139" s="192" t="s">
        <v>805</v>
      </c>
      <c r="Y1139" s="192" t="s">
        <v>19</v>
      </c>
      <c r="Z1139" s="192" t="s">
        <v>879</v>
      </c>
      <c r="AA1139" s="192" t="s">
        <v>880</v>
      </c>
      <c r="AB1139" s="193">
        <v>1.99</v>
      </c>
      <c r="AC1139" s="192" t="s">
        <v>16</v>
      </c>
      <c r="AD1139" s="193"/>
      <c r="AE1139" s="193">
        <v>5.0</v>
      </c>
      <c r="AF1139" s="193">
        <v>0.22</v>
      </c>
      <c r="AG1139" s="192" t="s">
        <v>19</v>
      </c>
      <c r="AH1139" s="193">
        <v>22.58</v>
      </c>
      <c r="AI1139" s="192" t="s">
        <v>19</v>
      </c>
      <c r="AJ1139" s="192" t="s">
        <v>19</v>
      </c>
      <c r="AK1139" s="192"/>
      <c r="AL1139" s="192" t="s">
        <v>19</v>
      </c>
      <c r="AM1139" s="162" t="s">
        <v>19</v>
      </c>
      <c r="AN1139" s="162" t="s">
        <v>19</v>
      </c>
      <c r="AO1139" s="154">
        <v>7.46</v>
      </c>
      <c r="AP1139" s="162" t="s">
        <v>19</v>
      </c>
      <c r="AQ1139" s="162" t="s">
        <v>19</v>
      </c>
      <c r="AR1139" s="162" t="s">
        <v>19</v>
      </c>
      <c r="AS1139" s="162" t="s">
        <v>19</v>
      </c>
      <c r="AT1139" s="162" t="s">
        <v>19</v>
      </c>
      <c r="AU1139" s="162" t="s">
        <v>19</v>
      </c>
      <c r="AV1139" s="162" t="s">
        <v>19</v>
      </c>
      <c r="AW1139" s="162" t="s">
        <v>19</v>
      </c>
      <c r="AX1139" s="154">
        <v>3.43</v>
      </c>
      <c r="AY1139" s="162" t="s">
        <v>19</v>
      </c>
      <c r="AZ1139" s="162" t="s">
        <v>19</v>
      </c>
      <c r="BA1139" s="162" t="s">
        <v>19</v>
      </c>
      <c r="BB1139" s="162" t="s">
        <v>19</v>
      </c>
      <c r="BC1139" s="162" t="s">
        <v>19</v>
      </c>
      <c r="BD1139" s="192"/>
      <c r="BE1139" s="192" t="s">
        <v>19</v>
      </c>
      <c r="BF1139" s="192" t="s">
        <v>19</v>
      </c>
      <c r="BG1139" s="192" t="s">
        <v>19</v>
      </c>
      <c r="BH1139" s="192" t="s">
        <v>19</v>
      </c>
      <c r="BI1139" s="192" t="s">
        <v>19</v>
      </c>
      <c r="BJ1139" s="192"/>
      <c r="BK1139" s="192" t="s">
        <v>19</v>
      </c>
      <c r="BL1139" s="192" t="s">
        <v>19</v>
      </c>
      <c r="BM1139" s="192" t="s">
        <v>19</v>
      </c>
      <c r="BN1139" s="192" t="s">
        <v>19</v>
      </c>
      <c r="BO1139" s="192" t="s">
        <v>19</v>
      </c>
      <c r="BP1139" s="194"/>
      <c r="BQ1139" s="192" t="s">
        <v>19</v>
      </c>
      <c r="BR1139" s="192" t="s">
        <v>19</v>
      </c>
      <c r="BS1139" s="192" t="s">
        <v>3276</v>
      </c>
      <c r="BT1139" s="192" t="s">
        <v>19</v>
      </c>
      <c r="BU1139" s="195" t="b">
        <v>0</v>
      </c>
      <c r="BV1139" s="195" t="b">
        <v>0</v>
      </c>
      <c r="BW1139" s="195" t="b">
        <v>0</v>
      </c>
      <c r="BX1139" s="193">
        <v>15.0</v>
      </c>
      <c r="BY1139" s="197">
        <v>6.944444444444445E-4</v>
      </c>
      <c r="BZ1139" s="192" t="s">
        <v>19</v>
      </c>
      <c r="CA1139" s="192" t="s">
        <v>19</v>
      </c>
      <c r="CB1139" s="192" t="s">
        <v>19</v>
      </c>
      <c r="CJ1139" s="192"/>
      <c r="CK1139" s="192"/>
      <c r="CL1139" s="193">
        <v>6.32</v>
      </c>
      <c r="CM1139" s="192"/>
      <c r="CN1139" s="192"/>
      <c r="CO1139" s="192"/>
      <c r="CP1139" s="192"/>
      <c r="CQ1139" s="192"/>
      <c r="CR1139" s="192"/>
      <c r="CS1139" s="192"/>
      <c r="CT1139" s="192" t="s">
        <v>4602</v>
      </c>
    </row>
    <row r="1140">
      <c r="A1140" s="7" t="s">
        <v>5159</v>
      </c>
      <c r="B1140" s="132" t="b">
        <v>1</v>
      </c>
      <c r="D1140" s="162" t="s">
        <v>5160</v>
      </c>
      <c r="E1140" s="67" t="s">
        <v>350</v>
      </c>
      <c r="F1140" s="162" t="s">
        <v>4398</v>
      </c>
      <c r="G1140" s="162" t="s">
        <v>5161</v>
      </c>
      <c r="H1140" s="162" t="s">
        <v>5162</v>
      </c>
      <c r="I1140" s="7"/>
      <c r="J1140" s="7"/>
      <c r="K1140" s="7" t="s">
        <v>19</v>
      </c>
      <c r="L1140" s="7" t="s">
        <v>19</v>
      </c>
      <c r="M1140" s="7" t="s">
        <v>799</v>
      </c>
      <c r="N1140" s="7" t="str">
        <f t="shared" si="5"/>
        <v>FALSE</v>
      </c>
      <c r="O1140" s="162" t="s">
        <v>3291</v>
      </c>
      <c r="P1140" s="162" t="s">
        <v>3292</v>
      </c>
      <c r="Q1140" s="162" t="s">
        <v>3293</v>
      </c>
      <c r="R1140" s="162" t="s">
        <v>559</v>
      </c>
      <c r="S1140" s="162" t="s">
        <v>1588</v>
      </c>
      <c r="T1140" s="198">
        <v>41.73764669</v>
      </c>
      <c r="U1140" s="199">
        <v>-83.30296704</v>
      </c>
      <c r="V1140" s="191" t="s">
        <v>4558</v>
      </c>
      <c r="W1140" s="192" t="s">
        <v>19</v>
      </c>
      <c r="X1140" s="192" t="s">
        <v>805</v>
      </c>
      <c r="Y1140" s="192" t="s">
        <v>19</v>
      </c>
      <c r="Z1140" s="192" t="s">
        <v>879</v>
      </c>
      <c r="AA1140" s="192" t="s">
        <v>880</v>
      </c>
      <c r="AB1140" s="193">
        <v>1.99</v>
      </c>
      <c r="AC1140" s="192" t="s">
        <v>16</v>
      </c>
      <c r="AD1140" s="193"/>
      <c r="AE1140" s="192" t="s">
        <v>16</v>
      </c>
      <c r="AF1140" s="193">
        <v>5.0</v>
      </c>
      <c r="AG1140" s="192" t="s">
        <v>19</v>
      </c>
      <c r="AH1140" s="193">
        <v>22.58</v>
      </c>
      <c r="AI1140" s="192" t="s">
        <v>19</v>
      </c>
      <c r="AJ1140" s="192" t="s">
        <v>19</v>
      </c>
      <c r="AK1140" s="192"/>
      <c r="AL1140" s="192" t="s">
        <v>19</v>
      </c>
      <c r="AM1140" s="162" t="s">
        <v>19</v>
      </c>
      <c r="AN1140" s="162" t="s">
        <v>19</v>
      </c>
      <c r="AO1140" s="154">
        <v>7.46</v>
      </c>
      <c r="AP1140" s="162" t="s">
        <v>19</v>
      </c>
      <c r="AQ1140" s="162" t="s">
        <v>19</v>
      </c>
      <c r="AR1140" s="162" t="s">
        <v>19</v>
      </c>
      <c r="AS1140" s="162" t="s">
        <v>19</v>
      </c>
      <c r="AT1140" s="162" t="s">
        <v>19</v>
      </c>
      <c r="AU1140" s="162" t="s">
        <v>19</v>
      </c>
      <c r="AV1140" s="162" t="s">
        <v>19</v>
      </c>
      <c r="AW1140" s="162" t="s">
        <v>19</v>
      </c>
      <c r="AX1140" s="154">
        <v>3.43</v>
      </c>
      <c r="AY1140" s="162" t="s">
        <v>19</v>
      </c>
      <c r="AZ1140" s="162" t="s">
        <v>19</v>
      </c>
      <c r="BA1140" s="162" t="s">
        <v>19</v>
      </c>
      <c r="BB1140" s="162" t="s">
        <v>19</v>
      </c>
      <c r="BC1140" s="162" t="s">
        <v>19</v>
      </c>
      <c r="BD1140" s="192"/>
      <c r="BE1140" s="192" t="s">
        <v>19</v>
      </c>
      <c r="BF1140" s="192" t="s">
        <v>19</v>
      </c>
      <c r="BG1140" s="192" t="s">
        <v>19</v>
      </c>
      <c r="BH1140" s="192" t="s">
        <v>19</v>
      </c>
      <c r="BI1140" s="192" t="s">
        <v>19</v>
      </c>
      <c r="BJ1140" s="192"/>
      <c r="BK1140" s="192" t="s">
        <v>19</v>
      </c>
      <c r="BL1140" s="192" t="s">
        <v>19</v>
      </c>
      <c r="BM1140" s="192" t="s">
        <v>19</v>
      </c>
      <c r="BN1140" s="192" t="s">
        <v>19</v>
      </c>
      <c r="BO1140" s="192" t="s">
        <v>19</v>
      </c>
      <c r="BP1140" s="194"/>
      <c r="BQ1140" s="192" t="s">
        <v>19</v>
      </c>
      <c r="BR1140" s="192" t="s">
        <v>19</v>
      </c>
      <c r="BS1140" s="192" t="s">
        <v>3276</v>
      </c>
      <c r="BT1140" s="192" t="s">
        <v>19</v>
      </c>
      <c r="BU1140" s="195" t="b">
        <v>0</v>
      </c>
      <c r="BV1140" s="195" t="b">
        <v>0</v>
      </c>
      <c r="BW1140" s="195" t="b">
        <v>0</v>
      </c>
      <c r="BX1140" s="193">
        <v>15.0</v>
      </c>
      <c r="BY1140" s="197">
        <v>6.944444444444445E-4</v>
      </c>
      <c r="BZ1140" s="193">
        <v>317437.0</v>
      </c>
      <c r="CA1140" s="193">
        <v>3690.0</v>
      </c>
      <c r="CB1140" s="192" t="s">
        <v>22</v>
      </c>
      <c r="CJ1140" s="192"/>
      <c r="CK1140" s="192"/>
      <c r="CL1140" s="193">
        <v>6.32</v>
      </c>
      <c r="CM1140" s="192"/>
      <c r="CN1140" s="192"/>
      <c r="CO1140" s="192"/>
      <c r="CP1140" s="192"/>
      <c r="CQ1140" s="192"/>
      <c r="CR1140" s="192"/>
      <c r="CS1140" s="192"/>
      <c r="CT1140" s="192" t="s">
        <v>4602</v>
      </c>
    </row>
    <row r="1141">
      <c r="A1141" s="7" t="s">
        <v>5163</v>
      </c>
      <c r="B1141" s="132" t="b">
        <v>1</v>
      </c>
      <c r="D1141" s="162" t="s">
        <v>5164</v>
      </c>
      <c r="E1141" s="67" t="s">
        <v>350</v>
      </c>
      <c r="F1141" s="162" t="s">
        <v>4398</v>
      </c>
      <c r="G1141" s="162" t="s">
        <v>5165</v>
      </c>
      <c r="H1141" s="162" t="s">
        <v>5166</v>
      </c>
      <c r="I1141" s="7"/>
      <c r="J1141" s="7"/>
      <c r="K1141" s="7" t="s">
        <v>19</v>
      </c>
      <c r="L1141" s="7" t="s">
        <v>19</v>
      </c>
      <c r="M1141" s="7" t="s">
        <v>799</v>
      </c>
      <c r="N1141" s="7" t="str">
        <f t="shared" si="5"/>
        <v>FALSE</v>
      </c>
      <c r="O1141" s="162" t="s">
        <v>3291</v>
      </c>
      <c r="P1141" s="162" t="s">
        <v>3292</v>
      </c>
      <c r="Q1141" s="162" t="s">
        <v>3293</v>
      </c>
      <c r="R1141" s="162" t="s">
        <v>559</v>
      </c>
      <c r="S1141" s="162" t="s">
        <v>1588</v>
      </c>
      <c r="T1141" s="198">
        <v>41.7752799</v>
      </c>
      <c r="U1141" s="199">
        <v>-83.34315488</v>
      </c>
      <c r="V1141" s="191" t="s">
        <v>4401</v>
      </c>
      <c r="W1141" s="192" t="s">
        <v>19</v>
      </c>
      <c r="X1141" s="192" t="s">
        <v>805</v>
      </c>
      <c r="Y1141" s="192" t="s">
        <v>19</v>
      </c>
      <c r="Z1141" s="192" t="s">
        <v>879</v>
      </c>
      <c r="AA1141" s="192" t="s">
        <v>880</v>
      </c>
      <c r="AB1141" s="193">
        <v>1.89</v>
      </c>
      <c r="AC1141" s="192" t="s">
        <v>16</v>
      </c>
      <c r="AD1141" s="193"/>
      <c r="AE1141" s="193">
        <v>5.0</v>
      </c>
      <c r="AF1141" s="193">
        <v>0.22</v>
      </c>
      <c r="AG1141" s="192" t="s">
        <v>19</v>
      </c>
      <c r="AH1141" s="193">
        <v>22.33</v>
      </c>
      <c r="AI1141" s="192" t="s">
        <v>19</v>
      </c>
      <c r="AJ1141" s="192" t="s">
        <v>19</v>
      </c>
      <c r="AK1141" s="192"/>
      <c r="AL1141" s="192" t="s">
        <v>19</v>
      </c>
      <c r="AM1141" s="162" t="s">
        <v>19</v>
      </c>
      <c r="AN1141" s="162" t="s">
        <v>19</v>
      </c>
      <c r="AO1141" s="154">
        <v>6.97</v>
      </c>
      <c r="AP1141" s="162" t="s">
        <v>19</v>
      </c>
      <c r="AQ1141" s="162" t="s">
        <v>19</v>
      </c>
      <c r="AR1141" s="162" t="s">
        <v>19</v>
      </c>
      <c r="AS1141" s="162" t="s">
        <v>19</v>
      </c>
      <c r="AT1141" s="162" t="s">
        <v>19</v>
      </c>
      <c r="AU1141" s="162" t="s">
        <v>19</v>
      </c>
      <c r="AV1141" s="162" t="s">
        <v>19</v>
      </c>
      <c r="AW1141" s="162" t="s">
        <v>19</v>
      </c>
      <c r="AX1141" s="154">
        <v>4.85</v>
      </c>
      <c r="AY1141" s="162" t="s">
        <v>19</v>
      </c>
      <c r="AZ1141" s="162" t="s">
        <v>19</v>
      </c>
      <c r="BA1141" s="162" t="s">
        <v>19</v>
      </c>
      <c r="BB1141" s="162" t="s">
        <v>19</v>
      </c>
      <c r="BC1141" s="162" t="s">
        <v>19</v>
      </c>
      <c r="BD1141" s="192"/>
      <c r="BE1141" s="192" t="s">
        <v>19</v>
      </c>
      <c r="BF1141" s="192" t="s">
        <v>19</v>
      </c>
      <c r="BG1141" s="192" t="s">
        <v>19</v>
      </c>
      <c r="BH1141" s="192" t="s">
        <v>19</v>
      </c>
      <c r="BI1141" s="192" t="s">
        <v>19</v>
      </c>
      <c r="BJ1141" s="192"/>
      <c r="BK1141" s="192" t="s">
        <v>19</v>
      </c>
      <c r="BL1141" s="192" t="s">
        <v>19</v>
      </c>
      <c r="BM1141" s="192" t="s">
        <v>19</v>
      </c>
      <c r="BN1141" s="192" t="s">
        <v>19</v>
      </c>
      <c r="BO1141" s="192" t="s">
        <v>19</v>
      </c>
      <c r="BP1141" s="194"/>
      <c r="BQ1141" s="192" t="s">
        <v>19</v>
      </c>
      <c r="BR1141" s="192" t="s">
        <v>19</v>
      </c>
      <c r="BS1141" s="192" t="s">
        <v>3276</v>
      </c>
      <c r="BT1141" s="192" t="s">
        <v>19</v>
      </c>
      <c r="BU1141" s="195" t="b">
        <v>0</v>
      </c>
      <c r="BV1141" s="195" t="b">
        <v>0</v>
      </c>
      <c r="BW1141" s="195" t="b">
        <v>0</v>
      </c>
      <c r="BX1141" s="193">
        <v>26.0</v>
      </c>
      <c r="BY1141" s="197">
        <v>0.001388888888888889</v>
      </c>
      <c r="BZ1141" s="192" t="s">
        <v>19</v>
      </c>
      <c r="CA1141" s="192" t="s">
        <v>19</v>
      </c>
      <c r="CB1141" s="192" t="s">
        <v>19</v>
      </c>
      <c r="CJ1141" s="192"/>
      <c r="CK1141" s="192"/>
      <c r="CL1141" s="193">
        <v>0.0</v>
      </c>
      <c r="CM1141" s="192"/>
      <c r="CN1141" s="192"/>
      <c r="CO1141" s="192"/>
      <c r="CP1141" s="192"/>
      <c r="CQ1141" s="192"/>
      <c r="CR1141" s="192"/>
      <c r="CS1141" s="192"/>
      <c r="CT1141" s="192" t="s">
        <v>4602</v>
      </c>
    </row>
    <row r="1142">
      <c r="A1142" s="7" t="s">
        <v>5167</v>
      </c>
      <c r="B1142" s="132" t="b">
        <v>1</v>
      </c>
      <c r="D1142" s="162" t="s">
        <v>5168</v>
      </c>
      <c r="E1142" s="67" t="s">
        <v>350</v>
      </c>
      <c r="F1142" s="162" t="s">
        <v>4398</v>
      </c>
      <c r="G1142" s="162" t="s">
        <v>5169</v>
      </c>
      <c r="H1142" s="162" t="s">
        <v>5170</v>
      </c>
      <c r="I1142" s="7"/>
      <c r="J1142" s="7"/>
      <c r="K1142" s="7" t="s">
        <v>19</v>
      </c>
      <c r="L1142" s="7" t="s">
        <v>19</v>
      </c>
      <c r="M1142" s="7" t="s">
        <v>799</v>
      </c>
      <c r="N1142" s="7" t="str">
        <f t="shared" si="5"/>
        <v>FALSE</v>
      </c>
      <c r="O1142" s="162" t="s">
        <v>3291</v>
      </c>
      <c r="P1142" s="162" t="s">
        <v>3292</v>
      </c>
      <c r="Q1142" s="162" t="s">
        <v>3293</v>
      </c>
      <c r="R1142" s="162" t="s">
        <v>559</v>
      </c>
      <c r="S1142" s="162" t="s">
        <v>1588</v>
      </c>
      <c r="T1142" s="198">
        <v>41.7752799</v>
      </c>
      <c r="U1142" s="199">
        <v>-83.34315488</v>
      </c>
      <c r="V1142" s="191" t="s">
        <v>4401</v>
      </c>
      <c r="W1142" s="192" t="s">
        <v>19</v>
      </c>
      <c r="X1142" s="192" t="s">
        <v>805</v>
      </c>
      <c r="Y1142" s="192" t="s">
        <v>19</v>
      </c>
      <c r="Z1142" s="192" t="s">
        <v>879</v>
      </c>
      <c r="AA1142" s="192" t="s">
        <v>880</v>
      </c>
      <c r="AB1142" s="193">
        <v>1.89</v>
      </c>
      <c r="AC1142" s="192" t="s">
        <v>16</v>
      </c>
      <c r="AD1142" s="193"/>
      <c r="AE1142" s="192" t="s">
        <v>16</v>
      </c>
      <c r="AF1142" s="193">
        <v>5.0</v>
      </c>
      <c r="AG1142" s="192" t="s">
        <v>19</v>
      </c>
      <c r="AH1142" s="193">
        <v>22.33</v>
      </c>
      <c r="AI1142" s="192" t="s">
        <v>19</v>
      </c>
      <c r="AJ1142" s="192" t="s">
        <v>19</v>
      </c>
      <c r="AK1142" s="192"/>
      <c r="AL1142" s="192" t="s">
        <v>19</v>
      </c>
      <c r="AM1142" s="162" t="s">
        <v>19</v>
      </c>
      <c r="AN1142" s="162" t="s">
        <v>19</v>
      </c>
      <c r="AO1142" s="154">
        <v>6.97</v>
      </c>
      <c r="AP1142" s="162" t="s">
        <v>19</v>
      </c>
      <c r="AQ1142" s="162" t="s">
        <v>19</v>
      </c>
      <c r="AR1142" s="162" t="s">
        <v>19</v>
      </c>
      <c r="AS1142" s="162" t="s">
        <v>19</v>
      </c>
      <c r="AT1142" s="162" t="s">
        <v>19</v>
      </c>
      <c r="AU1142" s="162" t="s">
        <v>19</v>
      </c>
      <c r="AV1142" s="162" t="s">
        <v>19</v>
      </c>
      <c r="AW1142" s="162" t="s">
        <v>19</v>
      </c>
      <c r="AX1142" s="154">
        <v>4.85</v>
      </c>
      <c r="AY1142" s="162" t="s">
        <v>19</v>
      </c>
      <c r="AZ1142" s="162" t="s">
        <v>19</v>
      </c>
      <c r="BA1142" s="162" t="s">
        <v>19</v>
      </c>
      <c r="BB1142" s="162" t="s">
        <v>19</v>
      </c>
      <c r="BC1142" s="162" t="s">
        <v>19</v>
      </c>
      <c r="BD1142" s="192"/>
      <c r="BE1142" s="192" t="s">
        <v>19</v>
      </c>
      <c r="BF1142" s="192" t="s">
        <v>19</v>
      </c>
      <c r="BG1142" s="192" t="s">
        <v>19</v>
      </c>
      <c r="BH1142" s="192" t="s">
        <v>19</v>
      </c>
      <c r="BI1142" s="192" t="s">
        <v>19</v>
      </c>
      <c r="BJ1142" s="192"/>
      <c r="BK1142" s="192" t="s">
        <v>19</v>
      </c>
      <c r="BL1142" s="192" t="s">
        <v>19</v>
      </c>
      <c r="BM1142" s="192" t="s">
        <v>19</v>
      </c>
      <c r="BN1142" s="192" t="s">
        <v>19</v>
      </c>
      <c r="BO1142" s="192" t="s">
        <v>19</v>
      </c>
      <c r="BP1142" s="194"/>
      <c r="BQ1142" s="192" t="s">
        <v>19</v>
      </c>
      <c r="BR1142" s="192" t="s">
        <v>19</v>
      </c>
      <c r="BS1142" s="192" t="s">
        <v>3276</v>
      </c>
      <c r="BT1142" s="192" t="s">
        <v>19</v>
      </c>
      <c r="BU1142" s="195" t="b">
        <v>0</v>
      </c>
      <c r="BV1142" s="195" t="b">
        <v>0</v>
      </c>
      <c r="BW1142" s="195" t="b">
        <v>0</v>
      </c>
      <c r="BX1142" s="193">
        <v>26.0</v>
      </c>
      <c r="BY1142" s="197">
        <v>0.001388888888888889</v>
      </c>
      <c r="BZ1142" s="193">
        <v>557790.0</v>
      </c>
      <c r="CA1142" s="193">
        <v>5846.0</v>
      </c>
      <c r="CB1142" s="192" t="s">
        <v>22</v>
      </c>
      <c r="CJ1142" s="192"/>
      <c r="CK1142" s="192"/>
      <c r="CL1142" s="193">
        <v>0.0</v>
      </c>
      <c r="CM1142" s="192"/>
      <c r="CN1142" s="192"/>
      <c r="CO1142" s="192"/>
      <c r="CP1142" s="192"/>
      <c r="CQ1142" s="192"/>
      <c r="CR1142" s="192"/>
      <c r="CS1142" s="192"/>
      <c r="CT1142" s="192" t="s">
        <v>4602</v>
      </c>
    </row>
    <row r="1143">
      <c r="A1143" s="7" t="s">
        <v>5171</v>
      </c>
      <c r="B1143" s="132" t="b">
        <v>1</v>
      </c>
      <c r="D1143" s="162" t="s">
        <v>5172</v>
      </c>
      <c r="E1143" s="67" t="s">
        <v>350</v>
      </c>
      <c r="F1143" s="162" t="s">
        <v>4398</v>
      </c>
      <c r="G1143" s="162" t="s">
        <v>5173</v>
      </c>
      <c r="H1143" s="162" t="s">
        <v>5174</v>
      </c>
      <c r="I1143" s="7"/>
      <c r="J1143" s="7"/>
      <c r="K1143" s="7" t="s">
        <v>19</v>
      </c>
      <c r="L1143" s="7" t="s">
        <v>19</v>
      </c>
      <c r="M1143" s="7" t="s">
        <v>799</v>
      </c>
      <c r="N1143" s="7" t="str">
        <f t="shared" si="5"/>
        <v>FALSE</v>
      </c>
      <c r="O1143" s="162" t="s">
        <v>3291</v>
      </c>
      <c r="P1143" s="162" t="s">
        <v>3292</v>
      </c>
      <c r="Q1143" s="162" t="s">
        <v>3293</v>
      </c>
      <c r="R1143" s="162" t="s">
        <v>559</v>
      </c>
      <c r="S1143" s="162" t="s">
        <v>1588</v>
      </c>
      <c r="T1143" s="198">
        <v>41.74394092</v>
      </c>
      <c r="U1143" s="199">
        <v>-83.13597092</v>
      </c>
      <c r="V1143" s="191" t="s">
        <v>4440</v>
      </c>
      <c r="W1143" s="192" t="s">
        <v>19</v>
      </c>
      <c r="X1143" s="192" t="s">
        <v>805</v>
      </c>
      <c r="Y1143" s="192" t="s">
        <v>19</v>
      </c>
      <c r="Z1143" s="192" t="s">
        <v>879</v>
      </c>
      <c r="AA1143" s="192" t="s">
        <v>880</v>
      </c>
      <c r="AB1143" s="193">
        <v>1.9</v>
      </c>
      <c r="AC1143" s="192" t="s">
        <v>16</v>
      </c>
      <c r="AD1143" s="193"/>
      <c r="AE1143" s="193">
        <v>5.0</v>
      </c>
      <c r="AF1143" s="193">
        <v>0.22</v>
      </c>
      <c r="AG1143" s="192" t="s">
        <v>19</v>
      </c>
      <c r="AH1143" s="193">
        <v>22.97</v>
      </c>
      <c r="AI1143" s="192" t="s">
        <v>19</v>
      </c>
      <c r="AJ1143" s="192" t="s">
        <v>19</v>
      </c>
      <c r="AK1143" s="192"/>
      <c r="AL1143" s="192" t="s">
        <v>19</v>
      </c>
      <c r="AM1143" s="162" t="s">
        <v>19</v>
      </c>
      <c r="AN1143" s="162" t="s">
        <v>19</v>
      </c>
      <c r="AO1143" s="154">
        <v>7.65</v>
      </c>
      <c r="AP1143" s="162" t="s">
        <v>19</v>
      </c>
      <c r="AQ1143" s="162" t="s">
        <v>19</v>
      </c>
      <c r="AR1143" s="162" t="s">
        <v>19</v>
      </c>
      <c r="AS1143" s="162" t="s">
        <v>19</v>
      </c>
      <c r="AT1143" s="162" t="s">
        <v>19</v>
      </c>
      <c r="AU1143" s="162" t="s">
        <v>19</v>
      </c>
      <c r="AV1143" s="162" t="s">
        <v>19</v>
      </c>
      <c r="AW1143" s="162" t="s">
        <v>19</v>
      </c>
      <c r="AX1143" s="154">
        <v>3.24</v>
      </c>
      <c r="AY1143" s="162" t="s">
        <v>19</v>
      </c>
      <c r="AZ1143" s="162" t="s">
        <v>19</v>
      </c>
      <c r="BA1143" s="162" t="s">
        <v>19</v>
      </c>
      <c r="BB1143" s="162" t="s">
        <v>19</v>
      </c>
      <c r="BC1143" s="162" t="s">
        <v>19</v>
      </c>
      <c r="BD1143" s="192"/>
      <c r="BE1143" s="192" t="s">
        <v>19</v>
      </c>
      <c r="BF1143" s="192" t="s">
        <v>19</v>
      </c>
      <c r="BG1143" s="192" t="s">
        <v>19</v>
      </c>
      <c r="BH1143" s="192" t="s">
        <v>19</v>
      </c>
      <c r="BI1143" s="192" t="s">
        <v>19</v>
      </c>
      <c r="BJ1143" s="192"/>
      <c r="BK1143" s="192" t="s">
        <v>19</v>
      </c>
      <c r="BL1143" s="192" t="s">
        <v>19</v>
      </c>
      <c r="BM1143" s="192" t="s">
        <v>19</v>
      </c>
      <c r="BN1143" s="192" t="s">
        <v>19</v>
      </c>
      <c r="BO1143" s="192" t="s">
        <v>19</v>
      </c>
      <c r="BP1143" s="194"/>
      <c r="BQ1143" s="192" t="s">
        <v>19</v>
      </c>
      <c r="BR1143" s="192" t="s">
        <v>19</v>
      </c>
      <c r="BS1143" s="192" t="s">
        <v>3276</v>
      </c>
      <c r="BT1143" s="192" t="s">
        <v>19</v>
      </c>
      <c r="BU1143" s="195" t="b">
        <v>0</v>
      </c>
      <c r="BV1143" s="195" t="b">
        <v>0</v>
      </c>
      <c r="BW1143" s="195" t="b">
        <v>0</v>
      </c>
      <c r="BX1143" s="193">
        <v>58.0</v>
      </c>
      <c r="BY1143" s="197">
        <v>0.002777777777777778</v>
      </c>
      <c r="BZ1143" s="192" t="s">
        <v>19</v>
      </c>
      <c r="CA1143" s="192" t="s">
        <v>19</v>
      </c>
      <c r="CB1143" s="192" t="s">
        <v>19</v>
      </c>
      <c r="CJ1143" s="192"/>
      <c r="CK1143" s="192"/>
      <c r="CL1143" s="193">
        <v>1.83</v>
      </c>
      <c r="CM1143" s="192"/>
      <c r="CN1143" s="192"/>
      <c r="CO1143" s="192"/>
      <c r="CP1143" s="192"/>
      <c r="CQ1143" s="192"/>
      <c r="CR1143" s="192"/>
      <c r="CS1143" s="192"/>
      <c r="CT1143" s="192" t="s">
        <v>4602</v>
      </c>
    </row>
    <row r="1144">
      <c r="A1144" s="7" t="s">
        <v>5175</v>
      </c>
      <c r="B1144" s="132" t="b">
        <v>1</v>
      </c>
      <c r="D1144" s="162" t="s">
        <v>5176</v>
      </c>
      <c r="E1144" s="67" t="s">
        <v>350</v>
      </c>
      <c r="F1144" s="162" t="s">
        <v>4398</v>
      </c>
      <c r="G1144" s="162" t="s">
        <v>5177</v>
      </c>
      <c r="H1144" s="162" t="s">
        <v>5178</v>
      </c>
      <c r="I1144" s="7"/>
      <c r="J1144" s="7"/>
      <c r="K1144" s="7" t="s">
        <v>19</v>
      </c>
      <c r="L1144" s="7" t="s">
        <v>19</v>
      </c>
      <c r="M1144" s="7" t="s">
        <v>799</v>
      </c>
      <c r="N1144" s="7" t="str">
        <f t="shared" si="5"/>
        <v>FALSE</v>
      </c>
      <c r="O1144" s="162" t="s">
        <v>488</v>
      </c>
      <c r="P1144" s="162" t="s">
        <v>3269</v>
      </c>
      <c r="Q1144" s="162" t="s">
        <v>1823</v>
      </c>
      <c r="R1144" s="162" t="s">
        <v>559</v>
      </c>
      <c r="S1144" s="162" t="s">
        <v>1588</v>
      </c>
      <c r="T1144" s="198">
        <v>41.82380704</v>
      </c>
      <c r="U1144" s="199">
        <v>-83.30846991</v>
      </c>
      <c r="V1144" s="191" t="s">
        <v>5134</v>
      </c>
      <c r="W1144" s="192" t="s">
        <v>19</v>
      </c>
      <c r="X1144" s="192" t="s">
        <v>805</v>
      </c>
      <c r="Y1144" s="192" t="s">
        <v>19</v>
      </c>
      <c r="Z1144" s="192" t="s">
        <v>879</v>
      </c>
      <c r="AA1144" s="192" t="s">
        <v>880</v>
      </c>
      <c r="AB1144" s="193">
        <v>3.03</v>
      </c>
      <c r="AC1144" s="192" t="s">
        <v>16</v>
      </c>
      <c r="AD1144" s="193"/>
      <c r="AE1144" s="192" t="s">
        <v>16</v>
      </c>
      <c r="AF1144" s="193">
        <v>5.0</v>
      </c>
      <c r="AG1144" s="192" t="s">
        <v>19</v>
      </c>
      <c r="AH1144" s="193">
        <v>24.77</v>
      </c>
      <c r="AI1144" s="192" t="s">
        <v>19</v>
      </c>
      <c r="AJ1144" s="192" t="s">
        <v>19</v>
      </c>
      <c r="AK1144" s="192"/>
      <c r="AL1144" s="192" t="s">
        <v>19</v>
      </c>
      <c r="AM1144" s="162" t="s">
        <v>19</v>
      </c>
      <c r="AN1144" s="162" t="s">
        <v>19</v>
      </c>
      <c r="AO1144" s="154">
        <v>7.32</v>
      </c>
      <c r="AP1144" s="162" t="s">
        <v>19</v>
      </c>
      <c r="AQ1144" s="162" t="s">
        <v>19</v>
      </c>
      <c r="AR1144" s="162" t="s">
        <v>19</v>
      </c>
      <c r="AS1144" s="162" t="s">
        <v>19</v>
      </c>
      <c r="AT1144" s="162" t="s">
        <v>19</v>
      </c>
      <c r="AU1144" s="162" t="s">
        <v>19</v>
      </c>
      <c r="AV1144" s="162" t="s">
        <v>19</v>
      </c>
      <c r="AW1144" s="162" t="s">
        <v>19</v>
      </c>
      <c r="AX1144" s="154">
        <v>2.61</v>
      </c>
      <c r="AY1144" s="162" t="s">
        <v>19</v>
      </c>
      <c r="AZ1144" s="162" t="s">
        <v>19</v>
      </c>
      <c r="BA1144" s="162" t="s">
        <v>19</v>
      </c>
      <c r="BB1144" s="162" t="s">
        <v>19</v>
      </c>
      <c r="BC1144" s="162" t="s">
        <v>19</v>
      </c>
      <c r="BD1144" s="192"/>
      <c r="BE1144" s="192" t="s">
        <v>19</v>
      </c>
      <c r="BF1144" s="192" t="s">
        <v>19</v>
      </c>
      <c r="BG1144" s="192" t="s">
        <v>19</v>
      </c>
      <c r="BH1144" s="192" t="s">
        <v>19</v>
      </c>
      <c r="BI1144" s="192" t="s">
        <v>19</v>
      </c>
      <c r="BJ1144" s="192"/>
      <c r="BK1144" s="192" t="s">
        <v>19</v>
      </c>
      <c r="BL1144" s="192" t="s">
        <v>19</v>
      </c>
      <c r="BM1144" s="192" t="s">
        <v>19</v>
      </c>
      <c r="BN1144" s="192" t="s">
        <v>19</v>
      </c>
      <c r="BO1144" s="192" t="s">
        <v>19</v>
      </c>
      <c r="BP1144" s="194"/>
      <c r="BQ1144" s="192" t="s">
        <v>19</v>
      </c>
      <c r="BR1144" s="192" t="s">
        <v>19</v>
      </c>
      <c r="BS1144" s="192" t="s">
        <v>3276</v>
      </c>
      <c r="BT1144" s="192" t="s">
        <v>19</v>
      </c>
      <c r="BU1144" s="195" t="b">
        <v>0</v>
      </c>
      <c r="BV1144" s="195" t="b">
        <v>0</v>
      </c>
      <c r="BW1144" s="195" t="b">
        <v>0</v>
      </c>
      <c r="BX1144" s="193">
        <v>101.0</v>
      </c>
      <c r="BY1144" s="197">
        <v>0.002777777777777778</v>
      </c>
      <c r="BZ1144" s="193">
        <v>1538436.0</v>
      </c>
      <c r="CA1144" s="193">
        <v>23511.0</v>
      </c>
      <c r="CB1144" s="192" t="s">
        <v>22</v>
      </c>
      <c r="CJ1144" s="192"/>
      <c r="CK1144" s="192"/>
      <c r="CL1144" s="193">
        <v>0.98</v>
      </c>
      <c r="CM1144" s="192"/>
      <c r="CN1144" s="192"/>
      <c r="CO1144" s="192"/>
      <c r="CP1144" s="192"/>
      <c r="CQ1144" s="192"/>
      <c r="CR1144" s="192"/>
      <c r="CS1144" s="192"/>
      <c r="CT1144" s="192" t="s">
        <v>4637</v>
      </c>
    </row>
    <row r="1145">
      <c r="A1145" s="7" t="s">
        <v>5179</v>
      </c>
      <c r="B1145" s="132" t="b">
        <v>1</v>
      </c>
      <c r="D1145" s="162" t="s">
        <v>5180</v>
      </c>
      <c r="E1145" s="67" t="s">
        <v>350</v>
      </c>
      <c r="F1145" s="162" t="s">
        <v>4398</v>
      </c>
      <c r="G1145" s="162" t="s">
        <v>5181</v>
      </c>
      <c r="H1145" s="162" t="s">
        <v>5182</v>
      </c>
      <c r="I1145" s="7"/>
      <c r="J1145" s="7"/>
      <c r="K1145" s="7" t="s">
        <v>19</v>
      </c>
      <c r="L1145" s="7" t="s">
        <v>19</v>
      </c>
      <c r="M1145" s="7" t="s">
        <v>799</v>
      </c>
      <c r="N1145" s="7" t="str">
        <f t="shared" si="5"/>
        <v>FALSE</v>
      </c>
      <c r="O1145" s="162" t="s">
        <v>3291</v>
      </c>
      <c r="P1145" s="162" t="s">
        <v>3292</v>
      </c>
      <c r="Q1145" s="162" t="s">
        <v>3293</v>
      </c>
      <c r="R1145" s="162" t="s">
        <v>559</v>
      </c>
      <c r="S1145" s="162" t="s">
        <v>1588</v>
      </c>
      <c r="T1145" s="198">
        <v>41.74394092</v>
      </c>
      <c r="U1145" s="199">
        <v>-83.13597092</v>
      </c>
      <c r="V1145" s="191" t="s">
        <v>4440</v>
      </c>
      <c r="W1145" s="192" t="s">
        <v>19</v>
      </c>
      <c r="X1145" s="192" t="s">
        <v>805</v>
      </c>
      <c r="Y1145" s="192" t="s">
        <v>19</v>
      </c>
      <c r="Z1145" s="192" t="s">
        <v>879</v>
      </c>
      <c r="AA1145" s="192" t="s">
        <v>880</v>
      </c>
      <c r="AB1145" s="193">
        <v>1.9</v>
      </c>
      <c r="AC1145" s="192" t="s">
        <v>16</v>
      </c>
      <c r="AD1145" s="193"/>
      <c r="AE1145" s="192" t="s">
        <v>16</v>
      </c>
      <c r="AF1145" s="193">
        <v>5.0</v>
      </c>
      <c r="AG1145" s="192" t="s">
        <v>19</v>
      </c>
      <c r="AH1145" s="193">
        <v>22.97</v>
      </c>
      <c r="AI1145" s="192" t="s">
        <v>19</v>
      </c>
      <c r="AJ1145" s="192" t="s">
        <v>19</v>
      </c>
      <c r="AK1145" s="192"/>
      <c r="AL1145" s="192" t="s">
        <v>19</v>
      </c>
      <c r="AM1145" s="162" t="s">
        <v>19</v>
      </c>
      <c r="AN1145" s="162" t="s">
        <v>19</v>
      </c>
      <c r="AO1145" s="154">
        <v>7.65</v>
      </c>
      <c r="AP1145" s="162" t="s">
        <v>19</v>
      </c>
      <c r="AQ1145" s="162" t="s">
        <v>19</v>
      </c>
      <c r="AR1145" s="162" t="s">
        <v>19</v>
      </c>
      <c r="AS1145" s="162" t="s">
        <v>19</v>
      </c>
      <c r="AT1145" s="162" t="s">
        <v>19</v>
      </c>
      <c r="AU1145" s="162" t="s">
        <v>19</v>
      </c>
      <c r="AV1145" s="162" t="s">
        <v>19</v>
      </c>
      <c r="AW1145" s="162" t="s">
        <v>19</v>
      </c>
      <c r="AX1145" s="154">
        <v>3.24</v>
      </c>
      <c r="AY1145" s="162" t="s">
        <v>19</v>
      </c>
      <c r="AZ1145" s="162" t="s">
        <v>19</v>
      </c>
      <c r="BA1145" s="162" t="s">
        <v>19</v>
      </c>
      <c r="BB1145" s="162" t="s">
        <v>19</v>
      </c>
      <c r="BC1145" s="162" t="s">
        <v>19</v>
      </c>
      <c r="BD1145" s="192"/>
      <c r="BE1145" s="192" t="s">
        <v>19</v>
      </c>
      <c r="BF1145" s="192" t="s">
        <v>19</v>
      </c>
      <c r="BG1145" s="192" t="s">
        <v>19</v>
      </c>
      <c r="BH1145" s="192" t="s">
        <v>19</v>
      </c>
      <c r="BI1145" s="192" t="s">
        <v>19</v>
      </c>
      <c r="BJ1145" s="192"/>
      <c r="BK1145" s="192" t="s">
        <v>19</v>
      </c>
      <c r="BL1145" s="192" t="s">
        <v>19</v>
      </c>
      <c r="BM1145" s="192" t="s">
        <v>19</v>
      </c>
      <c r="BN1145" s="192" t="s">
        <v>19</v>
      </c>
      <c r="BO1145" s="192" t="s">
        <v>19</v>
      </c>
      <c r="BP1145" s="194"/>
      <c r="BQ1145" s="192" t="s">
        <v>19</v>
      </c>
      <c r="BR1145" s="192" t="s">
        <v>19</v>
      </c>
      <c r="BS1145" s="192" t="s">
        <v>3276</v>
      </c>
      <c r="BT1145" s="192" t="s">
        <v>19</v>
      </c>
      <c r="BU1145" s="195" t="b">
        <v>0</v>
      </c>
      <c r="BV1145" s="195" t="b">
        <v>0</v>
      </c>
      <c r="BW1145" s="195" t="b">
        <v>0</v>
      </c>
      <c r="BX1145" s="193">
        <v>58.0</v>
      </c>
      <c r="BY1145" s="197">
        <v>0.002777777777777778</v>
      </c>
      <c r="BZ1145" s="193">
        <v>313095.0</v>
      </c>
      <c r="CA1145" s="193">
        <v>1780.0</v>
      </c>
      <c r="CB1145" s="192" t="s">
        <v>22</v>
      </c>
      <c r="CJ1145" s="192"/>
      <c r="CK1145" s="192"/>
      <c r="CL1145" s="193">
        <v>1.83</v>
      </c>
      <c r="CM1145" s="192"/>
      <c r="CN1145" s="192"/>
      <c r="CO1145" s="192"/>
      <c r="CP1145" s="192"/>
      <c r="CQ1145" s="192"/>
      <c r="CR1145" s="192"/>
      <c r="CS1145" s="192"/>
      <c r="CT1145" s="192" t="s">
        <v>4602</v>
      </c>
    </row>
    <row r="1146">
      <c r="A1146" s="7" t="s">
        <v>5183</v>
      </c>
      <c r="B1146" s="132" t="b">
        <v>1</v>
      </c>
      <c r="D1146" s="162" t="s">
        <v>5184</v>
      </c>
      <c r="E1146" s="67" t="s">
        <v>350</v>
      </c>
      <c r="F1146" s="162" t="s">
        <v>4398</v>
      </c>
      <c r="G1146" s="162" t="s">
        <v>5185</v>
      </c>
      <c r="H1146" s="162" t="s">
        <v>5186</v>
      </c>
      <c r="I1146" s="7"/>
      <c r="J1146" s="7"/>
      <c r="K1146" s="7" t="s">
        <v>19</v>
      </c>
      <c r="L1146" s="7" t="s">
        <v>19</v>
      </c>
      <c r="M1146" s="7" t="s">
        <v>799</v>
      </c>
      <c r="N1146" s="7" t="str">
        <f t="shared" si="5"/>
        <v>FALSE</v>
      </c>
      <c r="O1146" s="162" t="s">
        <v>3291</v>
      </c>
      <c r="P1146" s="162" t="s">
        <v>3292</v>
      </c>
      <c r="Q1146" s="162" t="s">
        <v>3293</v>
      </c>
      <c r="R1146" s="162" t="s">
        <v>559</v>
      </c>
      <c r="S1146" s="162" t="s">
        <v>1588</v>
      </c>
      <c r="T1146" s="198">
        <v>41.70386187</v>
      </c>
      <c r="U1146" s="199">
        <v>-83.25561919</v>
      </c>
      <c r="V1146" s="191" t="s">
        <v>4834</v>
      </c>
      <c r="W1146" s="192" t="s">
        <v>19</v>
      </c>
      <c r="X1146" s="192" t="s">
        <v>805</v>
      </c>
      <c r="Y1146" s="192" t="s">
        <v>19</v>
      </c>
      <c r="Z1146" s="192" t="s">
        <v>879</v>
      </c>
      <c r="AA1146" s="192" t="s">
        <v>880</v>
      </c>
      <c r="AB1146" s="193">
        <v>1.94</v>
      </c>
      <c r="AC1146" s="192" t="s">
        <v>16</v>
      </c>
      <c r="AD1146" s="193"/>
      <c r="AE1146" s="193">
        <v>5.0</v>
      </c>
      <c r="AF1146" s="193">
        <v>0.22</v>
      </c>
      <c r="AG1146" s="192" t="s">
        <v>19</v>
      </c>
      <c r="AH1146" s="193">
        <v>23.3</v>
      </c>
      <c r="AI1146" s="192" t="s">
        <v>19</v>
      </c>
      <c r="AJ1146" s="192" t="s">
        <v>19</v>
      </c>
      <c r="AK1146" s="192"/>
      <c r="AL1146" s="192" t="s">
        <v>19</v>
      </c>
      <c r="AM1146" s="162" t="s">
        <v>19</v>
      </c>
      <c r="AN1146" s="162" t="s">
        <v>19</v>
      </c>
      <c r="AO1146" s="154">
        <v>8.16</v>
      </c>
      <c r="AP1146" s="162" t="s">
        <v>19</v>
      </c>
      <c r="AQ1146" s="162" t="s">
        <v>19</v>
      </c>
      <c r="AR1146" s="162" t="s">
        <v>19</v>
      </c>
      <c r="AS1146" s="162" t="s">
        <v>19</v>
      </c>
      <c r="AT1146" s="162" t="s">
        <v>19</v>
      </c>
      <c r="AU1146" s="162" t="s">
        <v>19</v>
      </c>
      <c r="AV1146" s="162" t="s">
        <v>19</v>
      </c>
      <c r="AW1146" s="162" t="s">
        <v>19</v>
      </c>
      <c r="AX1146" s="154">
        <v>4.02</v>
      </c>
      <c r="AY1146" s="162" t="s">
        <v>19</v>
      </c>
      <c r="AZ1146" s="162" t="s">
        <v>19</v>
      </c>
      <c r="BA1146" s="162" t="s">
        <v>19</v>
      </c>
      <c r="BB1146" s="162" t="s">
        <v>19</v>
      </c>
      <c r="BC1146" s="162" t="s">
        <v>19</v>
      </c>
      <c r="BD1146" s="192"/>
      <c r="BE1146" s="192" t="s">
        <v>19</v>
      </c>
      <c r="BF1146" s="192" t="s">
        <v>19</v>
      </c>
      <c r="BG1146" s="192" t="s">
        <v>19</v>
      </c>
      <c r="BH1146" s="192" t="s">
        <v>19</v>
      </c>
      <c r="BI1146" s="192" t="s">
        <v>19</v>
      </c>
      <c r="BJ1146" s="192"/>
      <c r="BK1146" s="192" t="s">
        <v>19</v>
      </c>
      <c r="BL1146" s="192" t="s">
        <v>19</v>
      </c>
      <c r="BM1146" s="192" t="s">
        <v>19</v>
      </c>
      <c r="BN1146" s="192" t="s">
        <v>19</v>
      </c>
      <c r="BO1146" s="192" t="s">
        <v>19</v>
      </c>
      <c r="BP1146" s="194"/>
      <c r="BQ1146" s="192" t="s">
        <v>19</v>
      </c>
      <c r="BR1146" s="192" t="s">
        <v>19</v>
      </c>
      <c r="BS1146" s="192" t="s">
        <v>3276</v>
      </c>
      <c r="BT1146" s="192" t="s">
        <v>19</v>
      </c>
      <c r="BU1146" s="195" t="b">
        <v>0</v>
      </c>
      <c r="BV1146" s="195" t="b">
        <v>0</v>
      </c>
      <c r="BW1146" s="195" t="b">
        <v>0</v>
      </c>
      <c r="BX1146" s="193">
        <v>44.0</v>
      </c>
      <c r="BY1146" s="197">
        <v>0.0020833333333333333</v>
      </c>
      <c r="BZ1146" s="192" t="s">
        <v>19</v>
      </c>
      <c r="CA1146" s="192" t="s">
        <v>19</v>
      </c>
      <c r="CB1146" s="192" t="s">
        <v>19</v>
      </c>
      <c r="CJ1146" s="192"/>
      <c r="CK1146" s="192"/>
      <c r="CL1146" s="193">
        <v>10.59</v>
      </c>
      <c r="CM1146" s="192"/>
      <c r="CN1146" s="192"/>
      <c r="CO1146" s="192"/>
      <c r="CP1146" s="192"/>
      <c r="CQ1146" s="192"/>
      <c r="CR1146" s="192"/>
      <c r="CS1146" s="192"/>
      <c r="CT1146" s="192" t="s">
        <v>4602</v>
      </c>
    </row>
    <row r="1147">
      <c r="A1147" s="7" t="s">
        <v>5187</v>
      </c>
      <c r="B1147" s="132" t="b">
        <v>1</v>
      </c>
      <c r="D1147" s="162" t="s">
        <v>5188</v>
      </c>
      <c r="E1147" s="67" t="s">
        <v>350</v>
      </c>
      <c r="F1147" s="162" t="s">
        <v>4398</v>
      </c>
      <c r="G1147" s="162" t="s">
        <v>5189</v>
      </c>
      <c r="H1147" s="162" t="s">
        <v>5190</v>
      </c>
      <c r="I1147" s="7"/>
      <c r="J1147" s="7"/>
      <c r="K1147" s="7" t="s">
        <v>19</v>
      </c>
      <c r="L1147" s="7" t="s">
        <v>19</v>
      </c>
      <c r="M1147" s="7" t="s">
        <v>799</v>
      </c>
      <c r="N1147" s="7" t="str">
        <f t="shared" si="5"/>
        <v>FALSE</v>
      </c>
      <c r="O1147" s="162" t="s">
        <v>3291</v>
      </c>
      <c r="P1147" s="162" t="s">
        <v>3292</v>
      </c>
      <c r="Q1147" s="162" t="s">
        <v>3293</v>
      </c>
      <c r="R1147" s="162" t="s">
        <v>559</v>
      </c>
      <c r="S1147" s="162" t="s">
        <v>1588</v>
      </c>
      <c r="T1147" s="198">
        <v>41.70386187</v>
      </c>
      <c r="U1147" s="199">
        <v>-83.25561919</v>
      </c>
      <c r="V1147" s="191" t="s">
        <v>4834</v>
      </c>
      <c r="W1147" s="192" t="s">
        <v>19</v>
      </c>
      <c r="X1147" s="192" t="s">
        <v>805</v>
      </c>
      <c r="Y1147" s="192" t="s">
        <v>19</v>
      </c>
      <c r="Z1147" s="192" t="s">
        <v>879</v>
      </c>
      <c r="AA1147" s="192" t="s">
        <v>880</v>
      </c>
      <c r="AB1147" s="193">
        <v>1.94</v>
      </c>
      <c r="AC1147" s="192" t="s">
        <v>16</v>
      </c>
      <c r="AD1147" s="193"/>
      <c r="AE1147" s="192" t="s">
        <v>16</v>
      </c>
      <c r="AF1147" s="193">
        <v>5.0</v>
      </c>
      <c r="AG1147" s="192" t="s">
        <v>19</v>
      </c>
      <c r="AH1147" s="193">
        <v>23.3</v>
      </c>
      <c r="AI1147" s="192" t="s">
        <v>19</v>
      </c>
      <c r="AJ1147" s="192" t="s">
        <v>19</v>
      </c>
      <c r="AK1147" s="192"/>
      <c r="AL1147" s="192" t="s">
        <v>19</v>
      </c>
      <c r="AM1147" s="162" t="s">
        <v>19</v>
      </c>
      <c r="AN1147" s="162" t="s">
        <v>19</v>
      </c>
      <c r="AO1147" s="154">
        <v>8.16</v>
      </c>
      <c r="AP1147" s="162" t="s">
        <v>19</v>
      </c>
      <c r="AQ1147" s="162" t="s">
        <v>19</v>
      </c>
      <c r="AR1147" s="162" t="s">
        <v>19</v>
      </c>
      <c r="AS1147" s="162" t="s">
        <v>19</v>
      </c>
      <c r="AT1147" s="162" t="s">
        <v>19</v>
      </c>
      <c r="AU1147" s="162" t="s">
        <v>19</v>
      </c>
      <c r="AV1147" s="162" t="s">
        <v>19</v>
      </c>
      <c r="AW1147" s="162" t="s">
        <v>19</v>
      </c>
      <c r="AX1147" s="154">
        <v>4.02</v>
      </c>
      <c r="AY1147" s="162" t="s">
        <v>19</v>
      </c>
      <c r="AZ1147" s="162" t="s">
        <v>19</v>
      </c>
      <c r="BA1147" s="162" t="s">
        <v>19</v>
      </c>
      <c r="BB1147" s="162" t="s">
        <v>19</v>
      </c>
      <c r="BC1147" s="162" t="s">
        <v>19</v>
      </c>
      <c r="BD1147" s="192"/>
      <c r="BE1147" s="192" t="s">
        <v>19</v>
      </c>
      <c r="BF1147" s="192" t="s">
        <v>19</v>
      </c>
      <c r="BG1147" s="192" t="s">
        <v>19</v>
      </c>
      <c r="BH1147" s="192" t="s">
        <v>19</v>
      </c>
      <c r="BI1147" s="192" t="s">
        <v>19</v>
      </c>
      <c r="BJ1147" s="192"/>
      <c r="BK1147" s="192" t="s">
        <v>19</v>
      </c>
      <c r="BL1147" s="192" t="s">
        <v>19</v>
      </c>
      <c r="BM1147" s="192" t="s">
        <v>19</v>
      </c>
      <c r="BN1147" s="192" t="s">
        <v>19</v>
      </c>
      <c r="BO1147" s="192" t="s">
        <v>19</v>
      </c>
      <c r="BP1147" s="194"/>
      <c r="BQ1147" s="192" t="s">
        <v>19</v>
      </c>
      <c r="BR1147" s="192" t="s">
        <v>19</v>
      </c>
      <c r="BS1147" s="192" t="s">
        <v>3276</v>
      </c>
      <c r="BT1147" s="192" t="s">
        <v>19</v>
      </c>
      <c r="BU1147" s="195" t="b">
        <v>0</v>
      </c>
      <c r="BV1147" s="195" t="b">
        <v>0</v>
      </c>
      <c r="BW1147" s="195" t="b">
        <v>0</v>
      </c>
      <c r="BX1147" s="193">
        <v>44.0</v>
      </c>
      <c r="BY1147" s="197">
        <v>0.0020833333333333333</v>
      </c>
      <c r="BZ1147" s="193">
        <v>665658.0</v>
      </c>
      <c r="CA1147" s="193">
        <v>7635.0</v>
      </c>
      <c r="CB1147" s="192" t="s">
        <v>22</v>
      </c>
      <c r="CJ1147" s="192"/>
      <c r="CK1147" s="192"/>
      <c r="CL1147" s="193">
        <v>10.59</v>
      </c>
      <c r="CM1147" s="192"/>
      <c r="CN1147" s="192"/>
      <c r="CO1147" s="192"/>
      <c r="CP1147" s="192"/>
      <c r="CQ1147" s="192"/>
      <c r="CR1147" s="192"/>
      <c r="CS1147" s="192"/>
      <c r="CT1147" s="192" t="s">
        <v>4602</v>
      </c>
    </row>
    <row r="1148">
      <c r="A1148" s="7" t="s">
        <v>5191</v>
      </c>
      <c r="B1148" s="132" t="b">
        <v>1</v>
      </c>
      <c r="D1148" s="162" t="s">
        <v>5192</v>
      </c>
      <c r="E1148" s="67" t="s">
        <v>350</v>
      </c>
      <c r="F1148" s="162" t="s">
        <v>4398</v>
      </c>
      <c r="G1148" s="162" t="s">
        <v>5193</v>
      </c>
      <c r="H1148" s="162" t="s">
        <v>5194</v>
      </c>
      <c r="I1148" s="7"/>
      <c r="J1148" s="7"/>
      <c r="K1148" s="7" t="s">
        <v>19</v>
      </c>
      <c r="L1148" s="7" t="s">
        <v>19</v>
      </c>
      <c r="M1148" s="7" t="s">
        <v>799</v>
      </c>
      <c r="N1148" s="7" t="str">
        <f t="shared" si="5"/>
        <v>FALSE</v>
      </c>
      <c r="O1148" s="162" t="s">
        <v>3291</v>
      </c>
      <c r="P1148" s="162" t="s">
        <v>3292</v>
      </c>
      <c r="Q1148" s="162" t="s">
        <v>3293</v>
      </c>
      <c r="R1148" s="162" t="s">
        <v>559</v>
      </c>
      <c r="S1148" s="162" t="s">
        <v>1588</v>
      </c>
      <c r="T1148" s="198">
        <v>41.7368704</v>
      </c>
      <c r="U1148" s="199">
        <v>-83.30079649</v>
      </c>
      <c r="V1148" s="191" t="s">
        <v>4843</v>
      </c>
      <c r="W1148" s="192" t="s">
        <v>19</v>
      </c>
      <c r="X1148" s="192" t="s">
        <v>805</v>
      </c>
      <c r="Y1148" s="192" t="s">
        <v>19</v>
      </c>
      <c r="Z1148" s="192" t="s">
        <v>879</v>
      </c>
      <c r="AA1148" s="192" t="s">
        <v>880</v>
      </c>
      <c r="AB1148" s="193">
        <v>2.22</v>
      </c>
      <c r="AC1148" s="192" t="s">
        <v>16</v>
      </c>
      <c r="AD1148" s="193"/>
      <c r="AE1148" s="193">
        <v>5.0</v>
      </c>
      <c r="AF1148" s="193">
        <v>0.22</v>
      </c>
      <c r="AG1148" s="192" t="s">
        <v>19</v>
      </c>
      <c r="AH1148" s="193">
        <v>23.35</v>
      </c>
      <c r="AI1148" s="192" t="s">
        <v>19</v>
      </c>
      <c r="AJ1148" s="192" t="s">
        <v>19</v>
      </c>
      <c r="AK1148" s="192"/>
      <c r="AL1148" s="192" t="s">
        <v>19</v>
      </c>
      <c r="AM1148" s="162" t="s">
        <v>19</v>
      </c>
      <c r="AN1148" s="162" t="s">
        <v>19</v>
      </c>
      <c r="AO1148" s="154">
        <v>7.84</v>
      </c>
      <c r="AP1148" s="162" t="s">
        <v>19</v>
      </c>
      <c r="AQ1148" s="162" t="s">
        <v>19</v>
      </c>
      <c r="AR1148" s="162" t="s">
        <v>19</v>
      </c>
      <c r="AS1148" s="162" t="s">
        <v>19</v>
      </c>
      <c r="AT1148" s="162" t="s">
        <v>19</v>
      </c>
      <c r="AU1148" s="162" t="s">
        <v>19</v>
      </c>
      <c r="AV1148" s="162" t="s">
        <v>19</v>
      </c>
      <c r="AW1148" s="162" t="s">
        <v>19</v>
      </c>
      <c r="AX1148" s="154">
        <v>3.41</v>
      </c>
      <c r="AY1148" s="162" t="s">
        <v>19</v>
      </c>
      <c r="AZ1148" s="162" t="s">
        <v>19</v>
      </c>
      <c r="BA1148" s="162" t="s">
        <v>19</v>
      </c>
      <c r="BB1148" s="162" t="s">
        <v>19</v>
      </c>
      <c r="BC1148" s="162" t="s">
        <v>19</v>
      </c>
      <c r="BD1148" s="192"/>
      <c r="BE1148" s="192" t="s">
        <v>19</v>
      </c>
      <c r="BF1148" s="192" t="s">
        <v>19</v>
      </c>
      <c r="BG1148" s="192" t="s">
        <v>19</v>
      </c>
      <c r="BH1148" s="192" t="s">
        <v>19</v>
      </c>
      <c r="BI1148" s="192" t="s">
        <v>19</v>
      </c>
      <c r="BJ1148" s="192"/>
      <c r="BK1148" s="192" t="s">
        <v>19</v>
      </c>
      <c r="BL1148" s="192" t="s">
        <v>19</v>
      </c>
      <c r="BM1148" s="192" t="s">
        <v>19</v>
      </c>
      <c r="BN1148" s="192" t="s">
        <v>19</v>
      </c>
      <c r="BO1148" s="192" t="s">
        <v>19</v>
      </c>
      <c r="BP1148" s="194"/>
      <c r="BQ1148" s="192" t="s">
        <v>19</v>
      </c>
      <c r="BR1148" s="192" t="s">
        <v>19</v>
      </c>
      <c r="BS1148" s="192" t="s">
        <v>3276</v>
      </c>
      <c r="BT1148" s="192" t="s">
        <v>19</v>
      </c>
      <c r="BU1148" s="195" t="b">
        <v>0</v>
      </c>
      <c r="BV1148" s="195" t="b">
        <v>0</v>
      </c>
      <c r="BW1148" s="195" t="b">
        <v>0</v>
      </c>
      <c r="BX1148" s="193">
        <v>15.0</v>
      </c>
      <c r="BY1148" s="197">
        <v>6.944444444444445E-4</v>
      </c>
      <c r="BZ1148" s="192" t="s">
        <v>19</v>
      </c>
      <c r="CA1148" s="192" t="s">
        <v>19</v>
      </c>
      <c r="CB1148" s="192" t="s">
        <v>19</v>
      </c>
      <c r="CJ1148" s="192"/>
      <c r="CK1148" s="192"/>
      <c r="CL1148" s="193">
        <v>10.37</v>
      </c>
      <c r="CM1148" s="192"/>
      <c r="CN1148" s="192"/>
      <c r="CO1148" s="192"/>
      <c r="CP1148" s="192"/>
      <c r="CQ1148" s="192"/>
      <c r="CR1148" s="192"/>
      <c r="CS1148" s="192"/>
      <c r="CT1148" s="192" t="s">
        <v>4602</v>
      </c>
    </row>
    <row r="1149">
      <c r="A1149" s="7" t="s">
        <v>5195</v>
      </c>
      <c r="B1149" s="132" t="b">
        <v>1</v>
      </c>
      <c r="D1149" s="162" t="s">
        <v>5196</v>
      </c>
      <c r="E1149" s="67" t="s">
        <v>350</v>
      </c>
      <c r="F1149" s="162" t="s">
        <v>4398</v>
      </c>
      <c r="G1149" s="162" t="s">
        <v>5197</v>
      </c>
      <c r="H1149" s="162" t="s">
        <v>5198</v>
      </c>
      <c r="I1149" s="7"/>
      <c r="J1149" s="7"/>
      <c r="K1149" s="7" t="s">
        <v>19</v>
      </c>
      <c r="L1149" s="7" t="s">
        <v>19</v>
      </c>
      <c r="M1149" s="7" t="s">
        <v>799</v>
      </c>
      <c r="N1149" s="7" t="str">
        <f t="shared" si="5"/>
        <v>FALSE</v>
      </c>
      <c r="O1149" s="162" t="s">
        <v>3291</v>
      </c>
      <c r="P1149" s="162" t="s">
        <v>3292</v>
      </c>
      <c r="Q1149" s="162" t="s">
        <v>3293</v>
      </c>
      <c r="R1149" s="162" t="s">
        <v>559</v>
      </c>
      <c r="S1149" s="162" t="s">
        <v>1588</v>
      </c>
      <c r="T1149" s="198">
        <v>41.7368704</v>
      </c>
      <c r="U1149" s="199">
        <v>-83.30079649</v>
      </c>
      <c r="V1149" s="191" t="s">
        <v>4843</v>
      </c>
      <c r="W1149" s="192" t="s">
        <v>19</v>
      </c>
      <c r="X1149" s="192" t="s">
        <v>805</v>
      </c>
      <c r="Y1149" s="192" t="s">
        <v>19</v>
      </c>
      <c r="Z1149" s="192" t="s">
        <v>879</v>
      </c>
      <c r="AA1149" s="192" t="s">
        <v>880</v>
      </c>
      <c r="AB1149" s="193">
        <v>2.22</v>
      </c>
      <c r="AC1149" s="192" t="s">
        <v>16</v>
      </c>
      <c r="AD1149" s="193"/>
      <c r="AE1149" s="192" t="s">
        <v>16</v>
      </c>
      <c r="AF1149" s="193">
        <v>5.0</v>
      </c>
      <c r="AG1149" s="192" t="s">
        <v>19</v>
      </c>
      <c r="AH1149" s="193">
        <v>23.35</v>
      </c>
      <c r="AI1149" s="192" t="s">
        <v>19</v>
      </c>
      <c r="AJ1149" s="192" t="s">
        <v>19</v>
      </c>
      <c r="AK1149" s="192"/>
      <c r="AL1149" s="192" t="s">
        <v>19</v>
      </c>
      <c r="AM1149" s="162" t="s">
        <v>19</v>
      </c>
      <c r="AN1149" s="162" t="s">
        <v>19</v>
      </c>
      <c r="AO1149" s="154">
        <v>7.84</v>
      </c>
      <c r="AP1149" s="162" t="s">
        <v>19</v>
      </c>
      <c r="AQ1149" s="162" t="s">
        <v>19</v>
      </c>
      <c r="AR1149" s="162" t="s">
        <v>19</v>
      </c>
      <c r="AS1149" s="162" t="s">
        <v>19</v>
      </c>
      <c r="AT1149" s="162" t="s">
        <v>19</v>
      </c>
      <c r="AU1149" s="162" t="s">
        <v>19</v>
      </c>
      <c r="AV1149" s="162" t="s">
        <v>19</v>
      </c>
      <c r="AW1149" s="162" t="s">
        <v>19</v>
      </c>
      <c r="AX1149" s="154">
        <v>3.41</v>
      </c>
      <c r="AY1149" s="162" t="s">
        <v>19</v>
      </c>
      <c r="AZ1149" s="162" t="s">
        <v>19</v>
      </c>
      <c r="BA1149" s="162" t="s">
        <v>19</v>
      </c>
      <c r="BB1149" s="162" t="s">
        <v>19</v>
      </c>
      <c r="BC1149" s="162" t="s">
        <v>19</v>
      </c>
      <c r="BD1149" s="192"/>
      <c r="BE1149" s="192" t="s">
        <v>19</v>
      </c>
      <c r="BF1149" s="192" t="s">
        <v>19</v>
      </c>
      <c r="BG1149" s="192" t="s">
        <v>19</v>
      </c>
      <c r="BH1149" s="192" t="s">
        <v>19</v>
      </c>
      <c r="BI1149" s="192" t="s">
        <v>19</v>
      </c>
      <c r="BJ1149" s="192"/>
      <c r="BK1149" s="192" t="s">
        <v>19</v>
      </c>
      <c r="BL1149" s="192" t="s">
        <v>19</v>
      </c>
      <c r="BM1149" s="192" t="s">
        <v>19</v>
      </c>
      <c r="BN1149" s="192" t="s">
        <v>19</v>
      </c>
      <c r="BO1149" s="192" t="s">
        <v>19</v>
      </c>
      <c r="BP1149" s="194"/>
      <c r="BQ1149" s="192" t="s">
        <v>19</v>
      </c>
      <c r="BR1149" s="192" t="s">
        <v>19</v>
      </c>
      <c r="BS1149" s="192" t="s">
        <v>3276</v>
      </c>
      <c r="BT1149" s="192" t="s">
        <v>19</v>
      </c>
      <c r="BU1149" s="195" t="b">
        <v>0</v>
      </c>
      <c r="BV1149" s="195" t="b">
        <v>0</v>
      </c>
      <c r="BW1149" s="195" t="b">
        <v>0</v>
      </c>
      <c r="BX1149" s="193">
        <v>15.0</v>
      </c>
      <c r="BY1149" s="197">
        <v>6.944444444444445E-4</v>
      </c>
      <c r="BZ1149" s="193">
        <v>275043.0</v>
      </c>
      <c r="CA1149" s="193">
        <v>4365.0</v>
      </c>
      <c r="CB1149" s="192" t="s">
        <v>22</v>
      </c>
      <c r="CJ1149" s="192"/>
      <c r="CK1149" s="192"/>
      <c r="CL1149" s="193">
        <v>10.37</v>
      </c>
      <c r="CM1149" s="192"/>
      <c r="CN1149" s="192"/>
      <c r="CO1149" s="192"/>
      <c r="CP1149" s="192"/>
      <c r="CQ1149" s="192"/>
      <c r="CR1149" s="192"/>
      <c r="CS1149" s="192"/>
      <c r="CT1149" s="192" t="s">
        <v>4602</v>
      </c>
    </row>
    <row r="1150">
      <c r="A1150" s="7" t="s">
        <v>5199</v>
      </c>
      <c r="B1150" s="132" t="b">
        <v>1</v>
      </c>
      <c r="D1150" s="162" t="s">
        <v>5200</v>
      </c>
      <c r="E1150" s="67" t="s">
        <v>350</v>
      </c>
      <c r="F1150" s="162" t="s">
        <v>4398</v>
      </c>
      <c r="G1150" s="162" t="s">
        <v>5201</v>
      </c>
      <c r="H1150" s="162" t="s">
        <v>5202</v>
      </c>
      <c r="I1150" s="7"/>
      <c r="J1150" s="7"/>
      <c r="K1150" s="7" t="s">
        <v>19</v>
      </c>
      <c r="L1150" s="7" t="s">
        <v>19</v>
      </c>
      <c r="M1150" s="7" t="s">
        <v>799</v>
      </c>
      <c r="N1150" s="7" t="str">
        <f t="shared" si="5"/>
        <v>FALSE</v>
      </c>
      <c r="O1150" s="162" t="s">
        <v>3291</v>
      </c>
      <c r="P1150" s="162" t="s">
        <v>3292</v>
      </c>
      <c r="Q1150" s="162" t="s">
        <v>3293</v>
      </c>
      <c r="R1150" s="162" t="s">
        <v>559</v>
      </c>
      <c r="S1150" s="162" t="s">
        <v>1588</v>
      </c>
      <c r="T1150" s="198">
        <v>41.73566627</v>
      </c>
      <c r="U1150" s="199">
        <v>-83.29985097</v>
      </c>
      <c r="V1150" s="191" t="s">
        <v>4852</v>
      </c>
      <c r="W1150" s="192" t="s">
        <v>19</v>
      </c>
      <c r="X1150" s="192" t="s">
        <v>805</v>
      </c>
      <c r="Y1150" s="192" t="s">
        <v>19</v>
      </c>
      <c r="Z1150" s="192" t="s">
        <v>879</v>
      </c>
      <c r="AA1150" s="192" t="s">
        <v>880</v>
      </c>
      <c r="AB1150" s="193">
        <v>5.23</v>
      </c>
      <c r="AC1150" s="192" t="s">
        <v>16</v>
      </c>
      <c r="AD1150" s="193"/>
      <c r="AE1150" s="192" t="s">
        <v>16</v>
      </c>
      <c r="AF1150" s="193">
        <v>5.0</v>
      </c>
      <c r="AG1150" s="192" t="s">
        <v>19</v>
      </c>
      <c r="AH1150" s="193">
        <v>23.34</v>
      </c>
      <c r="AI1150" s="192" t="s">
        <v>19</v>
      </c>
      <c r="AJ1150" s="192" t="s">
        <v>19</v>
      </c>
      <c r="AK1150" s="192"/>
      <c r="AL1150" s="192" t="s">
        <v>19</v>
      </c>
      <c r="AM1150" s="162" t="s">
        <v>19</v>
      </c>
      <c r="AN1150" s="162" t="s">
        <v>19</v>
      </c>
      <c r="AO1150" s="154">
        <v>7.59</v>
      </c>
      <c r="AP1150" s="162" t="s">
        <v>19</v>
      </c>
      <c r="AQ1150" s="162" t="s">
        <v>19</v>
      </c>
      <c r="AR1150" s="162" t="s">
        <v>19</v>
      </c>
      <c r="AS1150" s="162" t="s">
        <v>19</v>
      </c>
      <c r="AT1150" s="162" t="s">
        <v>19</v>
      </c>
      <c r="AU1150" s="162" t="s">
        <v>19</v>
      </c>
      <c r="AV1150" s="162" t="s">
        <v>19</v>
      </c>
      <c r="AW1150" s="162" t="s">
        <v>19</v>
      </c>
      <c r="AX1150" s="154">
        <v>4.58</v>
      </c>
      <c r="AY1150" s="162" t="s">
        <v>19</v>
      </c>
      <c r="AZ1150" s="162" t="s">
        <v>19</v>
      </c>
      <c r="BA1150" s="162" t="s">
        <v>19</v>
      </c>
      <c r="BB1150" s="162" t="s">
        <v>19</v>
      </c>
      <c r="BC1150" s="162" t="s">
        <v>19</v>
      </c>
      <c r="BD1150" s="192"/>
      <c r="BE1150" s="192" t="s">
        <v>19</v>
      </c>
      <c r="BF1150" s="192" t="s">
        <v>19</v>
      </c>
      <c r="BG1150" s="192" t="s">
        <v>19</v>
      </c>
      <c r="BH1150" s="192" t="s">
        <v>19</v>
      </c>
      <c r="BI1150" s="192" t="s">
        <v>19</v>
      </c>
      <c r="BJ1150" s="192"/>
      <c r="BK1150" s="192" t="s">
        <v>19</v>
      </c>
      <c r="BL1150" s="192" t="s">
        <v>19</v>
      </c>
      <c r="BM1150" s="192" t="s">
        <v>19</v>
      </c>
      <c r="BN1150" s="192" t="s">
        <v>19</v>
      </c>
      <c r="BO1150" s="192" t="s">
        <v>19</v>
      </c>
      <c r="BP1150" s="194"/>
      <c r="BQ1150" s="192" t="s">
        <v>19</v>
      </c>
      <c r="BR1150" s="192" t="s">
        <v>19</v>
      </c>
      <c r="BS1150" s="192" t="s">
        <v>3276</v>
      </c>
      <c r="BT1150" s="192" t="s">
        <v>19</v>
      </c>
      <c r="BU1150" s="195" t="b">
        <v>0</v>
      </c>
      <c r="BV1150" s="195" t="b">
        <v>0</v>
      </c>
      <c r="BW1150" s="195" t="b">
        <v>0</v>
      </c>
      <c r="BX1150" s="193">
        <v>55.0</v>
      </c>
      <c r="BY1150" s="197">
        <v>0.0020833333333333333</v>
      </c>
      <c r="BZ1150" s="193">
        <v>684493.0</v>
      </c>
      <c r="CA1150" s="193">
        <v>10645.0</v>
      </c>
      <c r="CB1150" s="192" t="s">
        <v>22</v>
      </c>
      <c r="CJ1150" s="192"/>
      <c r="CK1150" s="192"/>
      <c r="CL1150" s="193">
        <v>0.0</v>
      </c>
      <c r="CM1150" s="192"/>
      <c r="CN1150" s="192"/>
      <c r="CO1150" s="192"/>
      <c r="CP1150" s="192"/>
      <c r="CQ1150" s="192"/>
      <c r="CR1150" s="192"/>
      <c r="CS1150" s="192"/>
      <c r="CT1150" s="192" t="s">
        <v>4602</v>
      </c>
    </row>
    <row r="1151">
      <c r="A1151" s="7" t="s">
        <v>5203</v>
      </c>
      <c r="B1151" s="132" t="b">
        <v>1</v>
      </c>
      <c r="D1151" s="162" t="s">
        <v>5204</v>
      </c>
      <c r="E1151" s="67" t="s">
        <v>350</v>
      </c>
      <c r="F1151" s="162" t="s">
        <v>4398</v>
      </c>
      <c r="G1151" s="162" t="s">
        <v>5205</v>
      </c>
      <c r="H1151" s="162" t="s">
        <v>5206</v>
      </c>
      <c r="I1151" s="7"/>
      <c r="J1151" s="7"/>
      <c r="K1151" s="7" t="s">
        <v>19</v>
      </c>
      <c r="L1151" s="7" t="s">
        <v>19</v>
      </c>
      <c r="M1151" s="7" t="s">
        <v>799</v>
      </c>
      <c r="N1151" s="7" t="str">
        <f t="shared" si="5"/>
        <v>FALSE</v>
      </c>
      <c r="O1151" s="162" t="s">
        <v>3291</v>
      </c>
      <c r="P1151" s="162" t="s">
        <v>3292</v>
      </c>
      <c r="Q1151" s="162" t="s">
        <v>3293</v>
      </c>
      <c r="R1151" s="162" t="s">
        <v>559</v>
      </c>
      <c r="S1151" s="162" t="s">
        <v>1588</v>
      </c>
      <c r="T1151" s="198">
        <v>41.74273947</v>
      </c>
      <c r="U1151" s="199">
        <v>-83.13687662</v>
      </c>
      <c r="V1151" s="191" t="s">
        <v>4861</v>
      </c>
      <c r="W1151" s="192" t="s">
        <v>19</v>
      </c>
      <c r="X1151" s="192" t="s">
        <v>805</v>
      </c>
      <c r="Y1151" s="192" t="s">
        <v>19</v>
      </c>
      <c r="Z1151" s="192" t="s">
        <v>879</v>
      </c>
      <c r="AA1151" s="192" t="s">
        <v>880</v>
      </c>
      <c r="AB1151" s="193">
        <v>2.18</v>
      </c>
      <c r="AC1151" s="192" t="s">
        <v>16</v>
      </c>
      <c r="AD1151" s="193"/>
      <c r="AE1151" s="193">
        <v>5.0</v>
      </c>
      <c r="AF1151" s="193">
        <v>0.22</v>
      </c>
      <c r="AG1151" s="192" t="s">
        <v>19</v>
      </c>
      <c r="AH1151" s="193">
        <v>24.11</v>
      </c>
      <c r="AI1151" s="192" t="s">
        <v>19</v>
      </c>
      <c r="AJ1151" s="192" t="s">
        <v>19</v>
      </c>
      <c r="AK1151" s="192"/>
      <c r="AL1151" s="192" t="s">
        <v>19</v>
      </c>
      <c r="AM1151" s="162" t="s">
        <v>19</v>
      </c>
      <c r="AN1151" s="162" t="s">
        <v>19</v>
      </c>
      <c r="AO1151" s="154">
        <v>7.99</v>
      </c>
      <c r="AP1151" s="162" t="s">
        <v>19</v>
      </c>
      <c r="AQ1151" s="162" t="s">
        <v>19</v>
      </c>
      <c r="AR1151" s="162" t="s">
        <v>19</v>
      </c>
      <c r="AS1151" s="162" t="s">
        <v>19</v>
      </c>
      <c r="AT1151" s="162" t="s">
        <v>19</v>
      </c>
      <c r="AU1151" s="162" t="s">
        <v>19</v>
      </c>
      <c r="AV1151" s="162" t="s">
        <v>19</v>
      </c>
      <c r="AW1151" s="162" t="s">
        <v>19</v>
      </c>
      <c r="AX1151" s="154">
        <v>2.17</v>
      </c>
      <c r="AY1151" s="162" t="s">
        <v>19</v>
      </c>
      <c r="AZ1151" s="162" t="s">
        <v>19</v>
      </c>
      <c r="BA1151" s="162" t="s">
        <v>19</v>
      </c>
      <c r="BB1151" s="162" t="s">
        <v>19</v>
      </c>
      <c r="BC1151" s="162" t="s">
        <v>19</v>
      </c>
      <c r="BD1151" s="192"/>
      <c r="BE1151" s="192" t="s">
        <v>19</v>
      </c>
      <c r="BF1151" s="192" t="s">
        <v>19</v>
      </c>
      <c r="BG1151" s="192" t="s">
        <v>19</v>
      </c>
      <c r="BH1151" s="192" t="s">
        <v>19</v>
      </c>
      <c r="BI1151" s="192" t="s">
        <v>19</v>
      </c>
      <c r="BJ1151" s="192"/>
      <c r="BK1151" s="192" t="s">
        <v>19</v>
      </c>
      <c r="BL1151" s="192" t="s">
        <v>19</v>
      </c>
      <c r="BM1151" s="192" t="s">
        <v>19</v>
      </c>
      <c r="BN1151" s="192" t="s">
        <v>19</v>
      </c>
      <c r="BO1151" s="192" t="s">
        <v>19</v>
      </c>
      <c r="BP1151" s="194"/>
      <c r="BQ1151" s="192" t="s">
        <v>19</v>
      </c>
      <c r="BR1151" s="192" t="s">
        <v>19</v>
      </c>
      <c r="BS1151" s="192" t="s">
        <v>3276</v>
      </c>
      <c r="BT1151" s="192" t="s">
        <v>19</v>
      </c>
      <c r="BU1151" s="195" t="b">
        <v>0</v>
      </c>
      <c r="BV1151" s="195" t="b">
        <v>0</v>
      </c>
      <c r="BW1151" s="195" t="b">
        <v>0</v>
      </c>
      <c r="BX1151" s="193">
        <v>188.0</v>
      </c>
      <c r="BY1151" s="197">
        <v>0.004861111111111111</v>
      </c>
      <c r="BZ1151" s="192" t="s">
        <v>19</v>
      </c>
      <c r="CA1151" s="192" t="s">
        <v>19</v>
      </c>
      <c r="CB1151" s="192" t="s">
        <v>19</v>
      </c>
      <c r="CJ1151" s="192"/>
      <c r="CK1151" s="192"/>
      <c r="CL1151" s="193">
        <v>110.04</v>
      </c>
      <c r="CM1151" s="192"/>
      <c r="CN1151" s="192"/>
      <c r="CO1151" s="192"/>
      <c r="CP1151" s="192"/>
      <c r="CQ1151" s="192"/>
      <c r="CR1151" s="192"/>
      <c r="CS1151" s="192"/>
      <c r="CT1151" s="192" t="s">
        <v>4602</v>
      </c>
    </row>
    <row r="1152">
      <c r="A1152" s="7" t="s">
        <v>5207</v>
      </c>
      <c r="B1152" s="132" t="b">
        <v>1</v>
      </c>
      <c r="D1152" s="162" t="s">
        <v>5208</v>
      </c>
      <c r="E1152" s="67" t="s">
        <v>350</v>
      </c>
      <c r="F1152" s="162" t="s">
        <v>4398</v>
      </c>
      <c r="G1152" s="162" t="s">
        <v>5209</v>
      </c>
      <c r="H1152" s="162" t="s">
        <v>5210</v>
      </c>
      <c r="I1152" s="7"/>
      <c r="J1152" s="7"/>
      <c r="K1152" s="7" t="s">
        <v>19</v>
      </c>
      <c r="L1152" s="7" t="s">
        <v>19</v>
      </c>
      <c r="M1152" s="7" t="s">
        <v>799</v>
      </c>
      <c r="N1152" s="7" t="str">
        <f t="shared" si="5"/>
        <v>FALSE</v>
      </c>
      <c r="O1152" s="162" t="s">
        <v>3291</v>
      </c>
      <c r="P1152" s="162" t="s">
        <v>3292</v>
      </c>
      <c r="Q1152" s="162" t="s">
        <v>3293</v>
      </c>
      <c r="R1152" s="162" t="s">
        <v>559</v>
      </c>
      <c r="S1152" s="162" t="s">
        <v>1588</v>
      </c>
      <c r="T1152" s="198">
        <v>41.74273947</v>
      </c>
      <c r="U1152" s="199">
        <v>-83.13687662</v>
      </c>
      <c r="V1152" s="191" t="s">
        <v>4861</v>
      </c>
      <c r="W1152" s="192" t="s">
        <v>19</v>
      </c>
      <c r="X1152" s="192" t="s">
        <v>805</v>
      </c>
      <c r="Y1152" s="192" t="s">
        <v>19</v>
      </c>
      <c r="Z1152" s="192" t="s">
        <v>879</v>
      </c>
      <c r="AA1152" s="192" t="s">
        <v>880</v>
      </c>
      <c r="AB1152" s="193">
        <v>2.18</v>
      </c>
      <c r="AC1152" s="192" t="s">
        <v>16</v>
      </c>
      <c r="AD1152" s="193"/>
      <c r="AE1152" s="192" t="s">
        <v>16</v>
      </c>
      <c r="AF1152" s="193">
        <v>5.0</v>
      </c>
      <c r="AG1152" s="192" t="s">
        <v>19</v>
      </c>
      <c r="AH1152" s="193">
        <v>24.11</v>
      </c>
      <c r="AI1152" s="192" t="s">
        <v>19</v>
      </c>
      <c r="AJ1152" s="192" t="s">
        <v>19</v>
      </c>
      <c r="AK1152" s="192"/>
      <c r="AL1152" s="192" t="s">
        <v>19</v>
      </c>
      <c r="AM1152" s="162" t="s">
        <v>19</v>
      </c>
      <c r="AN1152" s="162" t="s">
        <v>19</v>
      </c>
      <c r="AO1152" s="154">
        <v>7.99</v>
      </c>
      <c r="AP1152" s="162" t="s">
        <v>19</v>
      </c>
      <c r="AQ1152" s="162" t="s">
        <v>19</v>
      </c>
      <c r="AR1152" s="162" t="s">
        <v>19</v>
      </c>
      <c r="AS1152" s="162" t="s">
        <v>19</v>
      </c>
      <c r="AT1152" s="162" t="s">
        <v>19</v>
      </c>
      <c r="AU1152" s="162" t="s">
        <v>19</v>
      </c>
      <c r="AV1152" s="162" t="s">
        <v>19</v>
      </c>
      <c r="AW1152" s="162" t="s">
        <v>19</v>
      </c>
      <c r="AX1152" s="154">
        <v>2.17</v>
      </c>
      <c r="AY1152" s="162" t="s">
        <v>19</v>
      </c>
      <c r="AZ1152" s="162" t="s">
        <v>19</v>
      </c>
      <c r="BA1152" s="162" t="s">
        <v>19</v>
      </c>
      <c r="BB1152" s="162" t="s">
        <v>19</v>
      </c>
      <c r="BC1152" s="162" t="s">
        <v>19</v>
      </c>
      <c r="BD1152" s="192"/>
      <c r="BE1152" s="192" t="s">
        <v>19</v>
      </c>
      <c r="BF1152" s="192" t="s">
        <v>19</v>
      </c>
      <c r="BG1152" s="192" t="s">
        <v>19</v>
      </c>
      <c r="BH1152" s="192" t="s">
        <v>19</v>
      </c>
      <c r="BI1152" s="192" t="s">
        <v>19</v>
      </c>
      <c r="BJ1152" s="192"/>
      <c r="BK1152" s="192" t="s">
        <v>19</v>
      </c>
      <c r="BL1152" s="192" t="s">
        <v>19</v>
      </c>
      <c r="BM1152" s="192" t="s">
        <v>19</v>
      </c>
      <c r="BN1152" s="192" t="s">
        <v>19</v>
      </c>
      <c r="BO1152" s="192" t="s">
        <v>19</v>
      </c>
      <c r="BP1152" s="194"/>
      <c r="BQ1152" s="192" t="s">
        <v>19</v>
      </c>
      <c r="BR1152" s="192" t="s">
        <v>19</v>
      </c>
      <c r="BS1152" s="192" t="s">
        <v>3276</v>
      </c>
      <c r="BT1152" s="192" t="s">
        <v>19</v>
      </c>
      <c r="BU1152" s="195" t="b">
        <v>0</v>
      </c>
      <c r="BV1152" s="195" t="b">
        <v>0</v>
      </c>
      <c r="BW1152" s="195" t="b">
        <v>0</v>
      </c>
      <c r="BX1152" s="193">
        <v>188.0</v>
      </c>
      <c r="BY1152" s="197">
        <v>0.004861111111111111</v>
      </c>
      <c r="BZ1152" s="193">
        <v>291743.0</v>
      </c>
      <c r="CA1152" s="193">
        <v>4641.0</v>
      </c>
      <c r="CB1152" s="192" t="s">
        <v>22</v>
      </c>
      <c r="CJ1152" s="192"/>
      <c r="CK1152" s="192"/>
      <c r="CL1152" s="193">
        <v>110.04</v>
      </c>
      <c r="CM1152" s="192"/>
      <c r="CN1152" s="192"/>
      <c r="CO1152" s="192"/>
      <c r="CP1152" s="192"/>
      <c r="CQ1152" s="192"/>
      <c r="CR1152" s="192"/>
      <c r="CS1152" s="192"/>
      <c r="CT1152" s="192" t="s">
        <v>4602</v>
      </c>
    </row>
    <row r="1153">
      <c r="A1153" s="7" t="s">
        <v>5211</v>
      </c>
      <c r="B1153" s="132" t="b">
        <v>1</v>
      </c>
      <c r="D1153" s="162" t="s">
        <v>5212</v>
      </c>
      <c r="E1153" s="67" t="s">
        <v>350</v>
      </c>
      <c r="F1153" s="162" t="s">
        <v>4398</v>
      </c>
      <c r="G1153" s="162" t="s">
        <v>5213</v>
      </c>
      <c r="H1153" s="162" t="s">
        <v>5214</v>
      </c>
      <c r="I1153" s="7"/>
      <c r="J1153" s="7"/>
      <c r="K1153" s="7" t="s">
        <v>19</v>
      </c>
      <c r="L1153" s="7" t="s">
        <v>19</v>
      </c>
      <c r="M1153" s="7" t="s">
        <v>799</v>
      </c>
      <c r="N1153" s="7" t="str">
        <f t="shared" si="5"/>
        <v>FALSE</v>
      </c>
      <c r="O1153" s="162" t="s">
        <v>3291</v>
      </c>
      <c r="P1153" s="162" t="s">
        <v>3292</v>
      </c>
      <c r="Q1153" s="162" t="s">
        <v>3293</v>
      </c>
      <c r="R1153" s="162" t="s">
        <v>559</v>
      </c>
      <c r="S1153" s="162" t="s">
        <v>1588</v>
      </c>
      <c r="T1153" s="198">
        <v>41.73494632</v>
      </c>
      <c r="U1153" s="199">
        <v>-83.3002481</v>
      </c>
      <c r="V1153" s="191" t="s">
        <v>4874</v>
      </c>
      <c r="W1153" s="192" t="s">
        <v>19</v>
      </c>
      <c r="X1153" s="192" t="s">
        <v>805</v>
      </c>
      <c r="Y1153" s="192" t="s">
        <v>19</v>
      </c>
      <c r="Z1153" s="192" t="s">
        <v>879</v>
      </c>
      <c r="AA1153" s="192" t="s">
        <v>880</v>
      </c>
      <c r="AB1153" s="193">
        <v>2.06</v>
      </c>
      <c r="AC1153" s="192" t="s">
        <v>16</v>
      </c>
      <c r="AD1153" s="193"/>
      <c r="AE1153" s="193">
        <v>5.0</v>
      </c>
      <c r="AF1153" s="193">
        <v>0.22</v>
      </c>
      <c r="AG1153" s="192" t="s">
        <v>19</v>
      </c>
      <c r="AH1153" s="193">
        <v>23.74</v>
      </c>
      <c r="AI1153" s="192" t="s">
        <v>19</v>
      </c>
      <c r="AJ1153" s="192" t="s">
        <v>19</v>
      </c>
      <c r="AK1153" s="192"/>
      <c r="AL1153" s="192" t="s">
        <v>19</v>
      </c>
      <c r="AM1153" s="162" t="s">
        <v>19</v>
      </c>
      <c r="AN1153" s="162" t="s">
        <v>19</v>
      </c>
      <c r="AO1153" s="154">
        <v>7.66</v>
      </c>
      <c r="AP1153" s="162" t="s">
        <v>19</v>
      </c>
      <c r="AQ1153" s="162" t="s">
        <v>19</v>
      </c>
      <c r="AR1153" s="162" t="s">
        <v>19</v>
      </c>
      <c r="AS1153" s="162" t="s">
        <v>19</v>
      </c>
      <c r="AT1153" s="162" t="s">
        <v>19</v>
      </c>
      <c r="AU1153" s="162" t="s">
        <v>19</v>
      </c>
      <c r="AV1153" s="162" t="s">
        <v>19</v>
      </c>
      <c r="AW1153" s="162" t="s">
        <v>19</v>
      </c>
      <c r="AX1153" s="154">
        <v>3.16</v>
      </c>
      <c r="AY1153" s="162" t="s">
        <v>19</v>
      </c>
      <c r="AZ1153" s="162" t="s">
        <v>19</v>
      </c>
      <c r="BA1153" s="162" t="s">
        <v>19</v>
      </c>
      <c r="BB1153" s="162" t="s">
        <v>19</v>
      </c>
      <c r="BC1153" s="162" t="s">
        <v>19</v>
      </c>
      <c r="BD1153" s="192"/>
      <c r="BE1153" s="192" t="s">
        <v>19</v>
      </c>
      <c r="BF1153" s="192" t="s">
        <v>19</v>
      </c>
      <c r="BG1153" s="192" t="s">
        <v>19</v>
      </c>
      <c r="BH1153" s="192" t="s">
        <v>19</v>
      </c>
      <c r="BI1153" s="192" t="s">
        <v>19</v>
      </c>
      <c r="BJ1153" s="192"/>
      <c r="BK1153" s="192" t="s">
        <v>19</v>
      </c>
      <c r="BL1153" s="192" t="s">
        <v>19</v>
      </c>
      <c r="BM1153" s="192" t="s">
        <v>19</v>
      </c>
      <c r="BN1153" s="192" t="s">
        <v>19</v>
      </c>
      <c r="BO1153" s="192" t="s">
        <v>19</v>
      </c>
      <c r="BP1153" s="194"/>
      <c r="BQ1153" s="192" t="s">
        <v>19</v>
      </c>
      <c r="BR1153" s="192" t="s">
        <v>19</v>
      </c>
      <c r="BS1153" s="192" t="s">
        <v>3276</v>
      </c>
      <c r="BT1153" s="192" t="s">
        <v>19</v>
      </c>
      <c r="BU1153" s="195" t="b">
        <v>0</v>
      </c>
      <c r="BV1153" s="195" t="b">
        <v>0</v>
      </c>
      <c r="BW1153" s="195" t="b">
        <v>0</v>
      </c>
      <c r="BX1153" s="193">
        <v>63.0</v>
      </c>
      <c r="BY1153" s="197">
        <v>0.0020833333333333333</v>
      </c>
      <c r="BZ1153" s="192" t="s">
        <v>19</v>
      </c>
      <c r="CA1153" s="192" t="s">
        <v>19</v>
      </c>
      <c r="CB1153" s="192" t="s">
        <v>19</v>
      </c>
      <c r="CJ1153" s="192"/>
      <c r="CK1153" s="192"/>
      <c r="CL1153" s="193">
        <v>8.45</v>
      </c>
      <c r="CM1153" s="192"/>
      <c r="CN1153" s="192"/>
      <c r="CO1153" s="192"/>
      <c r="CP1153" s="192"/>
      <c r="CQ1153" s="192"/>
      <c r="CR1153" s="192"/>
      <c r="CS1153" s="192"/>
      <c r="CT1153" s="192" t="s">
        <v>4602</v>
      </c>
    </row>
    <row r="1154">
      <c r="A1154" s="7" t="s">
        <v>5215</v>
      </c>
      <c r="B1154" s="132" t="b">
        <v>1</v>
      </c>
      <c r="D1154" s="162" t="s">
        <v>5216</v>
      </c>
      <c r="E1154" s="67" t="s">
        <v>350</v>
      </c>
      <c r="F1154" s="162" t="s">
        <v>4398</v>
      </c>
      <c r="G1154" s="162" t="s">
        <v>5217</v>
      </c>
      <c r="H1154" s="162" t="s">
        <v>5218</v>
      </c>
      <c r="I1154" s="7"/>
      <c r="J1154" s="7"/>
      <c r="K1154" s="7" t="s">
        <v>19</v>
      </c>
      <c r="L1154" s="7" t="s">
        <v>19</v>
      </c>
      <c r="M1154" s="7" t="s">
        <v>799</v>
      </c>
      <c r="N1154" s="7" t="str">
        <f t="shared" si="5"/>
        <v>FALSE</v>
      </c>
      <c r="O1154" s="162" t="s">
        <v>3291</v>
      </c>
      <c r="P1154" s="162" t="s">
        <v>3292</v>
      </c>
      <c r="Q1154" s="162" t="s">
        <v>3293</v>
      </c>
      <c r="R1154" s="162" t="s">
        <v>559</v>
      </c>
      <c r="S1154" s="162" t="s">
        <v>1588</v>
      </c>
      <c r="T1154" s="198">
        <v>41.73494632</v>
      </c>
      <c r="U1154" s="199">
        <v>-83.3002481</v>
      </c>
      <c r="V1154" s="191" t="s">
        <v>4874</v>
      </c>
      <c r="W1154" s="192" t="s">
        <v>19</v>
      </c>
      <c r="X1154" s="192" t="s">
        <v>805</v>
      </c>
      <c r="Y1154" s="192" t="s">
        <v>19</v>
      </c>
      <c r="Z1154" s="192" t="s">
        <v>879</v>
      </c>
      <c r="AA1154" s="192" t="s">
        <v>880</v>
      </c>
      <c r="AB1154" s="193">
        <v>2.06</v>
      </c>
      <c r="AC1154" s="192" t="s">
        <v>16</v>
      </c>
      <c r="AD1154" s="193"/>
      <c r="AE1154" s="192" t="s">
        <v>16</v>
      </c>
      <c r="AF1154" s="193">
        <v>5.0</v>
      </c>
      <c r="AG1154" s="192" t="s">
        <v>19</v>
      </c>
      <c r="AH1154" s="193">
        <v>23.74</v>
      </c>
      <c r="AI1154" s="192" t="s">
        <v>19</v>
      </c>
      <c r="AJ1154" s="192" t="s">
        <v>19</v>
      </c>
      <c r="AK1154" s="192"/>
      <c r="AL1154" s="192" t="s">
        <v>19</v>
      </c>
      <c r="AM1154" s="162" t="s">
        <v>19</v>
      </c>
      <c r="AN1154" s="162" t="s">
        <v>19</v>
      </c>
      <c r="AO1154" s="154">
        <v>7.66</v>
      </c>
      <c r="AP1154" s="162" t="s">
        <v>19</v>
      </c>
      <c r="AQ1154" s="162" t="s">
        <v>19</v>
      </c>
      <c r="AR1154" s="162" t="s">
        <v>19</v>
      </c>
      <c r="AS1154" s="162" t="s">
        <v>19</v>
      </c>
      <c r="AT1154" s="162" t="s">
        <v>19</v>
      </c>
      <c r="AU1154" s="162" t="s">
        <v>19</v>
      </c>
      <c r="AV1154" s="162" t="s">
        <v>19</v>
      </c>
      <c r="AW1154" s="162" t="s">
        <v>19</v>
      </c>
      <c r="AX1154" s="154">
        <v>3.16</v>
      </c>
      <c r="AY1154" s="162" t="s">
        <v>19</v>
      </c>
      <c r="AZ1154" s="162" t="s">
        <v>19</v>
      </c>
      <c r="BA1154" s="162" t="s">
        <v>19</v>
      </c>
      <c r="BB1154" s="162" t="s">
        <v>19</v>
      </c>
      <c r="BC1154" s="162" t="s">
        <v>19</v>
      </c>
      <c r="BD1154" s="192"/>
      <c r="BE1154" s="192" t="s">
        <v>19</v>
      </c>
      <c r="BF1154" s="192" t="s">
        <v>19</v>
      </c>
      <c r="BG1154" s="192" t="s">
        <v>19</v>
      </c>
      <c r="BH1154" s="192" t="s">
        <v>19</v>
      </c>
      <c r="BI1154" s="192" t="s">
        <v>19</v>
      </c>
      <c r="BJ1154" s="192"/>
      <c r="BK1154" s="192" t="s">
        <v>19</v>
      </c>
      <c r="BL1154" s="192" t="s">
        <v>19</v>
      </c>
      <c r="BM1154" s="192" t="s">
        <v>19</v>
      </c>
      <c r="BN1154" s="192" t="s">
        <v>19</v>
      </c>
      <c r="BO1154" s="192" t="s">
        <v>19</v>
      </c>
      <c r="BP1154" s="194"/>
      <c r="BQ1154" s="192" t="s">
        <v>19</v>
      </c>
      <c r="BR1154" s="192" t="s">
        <v>19</v>
      </c>
      <c r="BS1154" s="192" t="s">
        <v>3276</v>
      </c>
      <c r="BT1154" s="192" t="s">
        <v>19</v>
      </c>
      <c r="BU1154" s="195" t="b">
        <v>0</v>
      </c>
      <c r="BV1154" s="195" t="b">
        <v>0</v>
      </c>
      <c r="BW1154" s="195" t="b">
        <v>0</v>
      </c>
      <c r="BX1154" s="193">
        <v>63.0</v>
      </c>
      <c r="BY1154" s="197">
        <v>0.0020833333333333333</v>
      </c>
      <c r="BZ1154" s="193">
        <v>328447.0</v>
      </c>
      <c r="CA1154" s="193">
        <v>5242.0</v>
      </c>
      <c r="CB1154" s="192" t="s">
        <v>22</v>
      </c>
      <c r="CJ1154" s="192"/>
      <c r="CK1154" s="192"/>
      <c r="CL1154" s="193">
        <v>8.45</v>
      </c>
      <c r="CM1154" s="192"/>
      <c r="CN1154" s="192"/>
      <c r="CO1154" s="192"/>
      <c r="CP1154" s="192"/>
      <c r="CQ1154" s="192"/>
      <c r="CR1154" s="192"/>
      <c r="CS1154" s="192"/>
      <c r="CT1154" s="192" t="s">
        <v>4602</v>
      </c>
    </row>
    <row r="1155">
      <c r="A1155" s="7" t="s">
        <v>5219</v>
      </c>
      <c r="B1155" s="132" t="b">
        <v>1</v>
      </c>
      <c r="D1155" s="162" t="s">
        <v>5220</v>
      </c>
      <c r="E1155" s="67" t="s">
        <v>350</v>
      </c>
      <c r="F1155" s="162" t="s">
        <v>4398</v>
      </c>
      <c r="G1155" s="162" t="s">
        <v>5221</v>
      </c>
      <c r="H1155" s="162" t="s">
        <v>5222</v>
      </c>
      <c r="I1155" s="7"/>
      <c r="J1155" s="7"/>
      <c r="K1155" s="7" t="s">
        <v>19</v>
      </c>
      <c r="L1155" s="7" t="s">
        <v>19</v>
      </c>
      <c r="M1155" s="7" t="s">
        <v>799</v>
      </c>
      <c r="N1155" s="7" t="str">
        <f t="shared" si="5"/>
        <v>FALSE</v>
      </c>
      <c r="O1155" s="162" t="s">
        <v>488</v>
      </c>
      <c r="P1155" s="162" t="s">
        <v>3269</v>
      </c>
      <c r="Q1155" s="162" t="s">
        <v>1823</v>
      </c>
      <c r="R1155" s="162" t="s">
        <v>559</v>
      </c>
      <c r="S1155" s="162" t="s">
        <v>1588</v>
      </c>
      <c r="T1155" s="198">
        <v>41.8338006</v>
      </c>
      <c r="U1155" s="199">
        <v>-83.18031719</v>
      </c>
      <c r="V1155" s="191" t="s">
        <v>5223</v>
      </c>
      <c r="W1155" s="192" t="s">
        <v>19</v>
      </c>
      <c r="X1155" s="192" t="s">
        <v>805</v>
      </c>
      <c r="Y1155" s="192" t="s">
        <v>19</v>
      </c>
      <c r="Z1155" s="192" t="s">
        <v>879</v>
      </c>
      <c r="AA1155" s="192" t="s">
        <v>880</v>
      </c>
      <c r="AB1155" s="193">
        <v>3.04</v>
      </c>
      <c r="AC1155" s="192" t="s">
        <v>16</v>
      </c>
      <c r="AD1155" s="193"/>
      <c r="AE1155" s="193">
        <v>5.0</v>
      </c>
      <c r="AF1155" s="193">
        <v>0.22</v>
      </c>
      <c r="AG1155" s="192" t="s">
        <v>19</v>
      </c>
      <c r="AH1155" s="193">
        <v>24.75</v>
      </c>
      <c r="AI1155" s="192" t="s">
        <v>19</v>
      </c>
      <c r="AJ1155" s="192" t="s">
        <v>19</v>
      </c>
      <c r="AK1155" s="192"/>
      <c r="AL1155" s="192" t="s">
        <v>19</v>
      </c>
      <c r="AM1155" s="162" t="s">
        <v>19</v>
      </c>
      <c r="AN1155" s="162" t="s">
        <v>19</v>
      </c>
      <c r="AO1155" s="154">
        <v>7.48</v>
      </c>
      <c r="AP1155" s="162" t="s">
        <v>19</v>
      </c>
      <c r="AQ1155" s="162" t="s">
        <v>19</v>
      </c>
      <c r="AR1155" s="162" t="s">
        <v>19</v>
      </c>
      <c r="AS1155" s="162" t="s">
        <v>19</v>
      </c>
      <c r="AT1155" s="162" t="s">
        <v>19</v>
      </c>
      <c r="AU1155" s="162" t="s">
        <v>19</v>
      </c>
      <c r="AV1155" s="162" t="s">
        <v>19</v>
      </c>
      <c r="AW1155" s="162" t="s">
        <v>19</v>
      </c>
      <c r="AX1155" s="154">
        <v>2.15</v>
      </c>
      <c r="AY1155" s="162" t="s">
        <v>19</v>
      </c>
      <c r="AZ1155" s="162" t="s">
        <v>19</v>
      </c>
      <c r="BA1155" s="162" t="s">
        <v>19</v>
      </c>
      <c r="BB1155" s="162" t="s">
        <v>19</v>
      </c>
      <c r="BC1155" s="162" t="s">
        <v>19</v>
      </c>
      <c r="BD1155" s="192"/>
      <c r="BE1155" s="192" t="s">
        <v>19</v>
      </c>
      <c r="BF1155" s="192" t="s">
        <v>19</v>
      </c>
      <c r="BG1155" s="192" t="s">
        <v>19</v>
      </c>
      <c r="BH1155" s="192" t="s">
        <v>19</v>
      </c>
      <c r="BI1155" s="192" t="s">
        <v>19</v>
      </c>
      <c r="BJ1155" s="192"/>
      <c r="BK1155" s="192" t="s">
        <v>19</v>
      </c>
      <c r="BL1155" s="192" t="s">
        <v>19</v>
      </c>
      <c r="BM1155" s="192" t="s">
        <v>19</v>
      </c>
      <c r="BN1155" s="192" t="s">
        <v>19</v>
      </c>
      <c r="BO1155" s="192" t="s">
        <v>19</v>
      </c>
      <c r="BP1155" s="194"/>
      <c r="BQ1155" s="192" t="s">
        <v>19</v>
      </c>
      <c r="BR1155" s="192" t="s">
        <v>19</v>
      </c>
      <c r="BS1155" s="192" t="s">
        <v>3276</v>
      </c>
      <c r="BT1155" s="192" t="s">
        <v>19</v>
      </c>
      <c r="BU1155" s="195" t="b">
        <v>0</v>
      </c>
      <c r="BV1155" s="195" t="b">
        <v>0</v>
      </c>
      <c r="BW1155" s="195" t="b">
        <v>0</v>
      </c>
      <c r="BX1155" s="193">
        <v>341.0</v>
      </c>
      <c r="BY1155" s="197">
        <v>0.013888888888888888</v>
      </c>
      <c r="BZ1155" s="192" t="s">
        <v>19</v>
      </c>
      <c r="CA1155" s="192" t="s">
        <v>19</v>
      </c>
      <c r="CB1155" s="192" t="s">
        <v>19</v>
      </c>
      <c r="CJ1155" s="192"/>
      <c r="CK1155" s="192"/>
      <c r="CL1155" s="193">
        <v>64.59</v>
      </c>
      <c r="CM1155" s="192"/>
      <c r="CN1155" s="192"/>
      <c r="CO1155" s="192"/>
      <c r="CP1155" s="192"/>
      <c r="CQ1155" s="192"/>
      <c r="CR1155" s="192"/>
      <c r="CS1155" s="192"/>
      <c r="CT1155" s="192" t="s">
        <v>4637</v>
      </c>
    </row>
    <row r="1156">
      <c r="A1156" s="7" t="s">
        <v>5224</v>
      </c>
      <c r="B1156" s="132" t="b">
        <v>1</v>
      </c>
      <c r="D1156" s="162" t="s">
        <v>5225</v>
      </c>
      <c r="E1156" s="67" t="s">
        <v>350</v>
      </c>
      <c r="F1156" s="162" t="s">
        <v>4398</v>
      </c>
      <c r="G1156" s="162" t="s">
        <v>5226</v>
      </c>
      <c r="H1156" s="162" t="s">
        <v>5227</v>
      </c>
      <c r="I1156" s="7"/>
      <c r="J1156" s="7"/>
      <c r="K1156" s="7" t="s">
        <v>19</v>
      </c>
      <c r="L1156" s="7" t="s">
        <v>19</v>
      </c>
      <c r="M1156" s="7" t="s">
        <v>799</v>
      </c>
      <c r="N1156" s="7" t="str">
        <f t="shared" si="5"/>
        <v>FALSE</v>
      </c>
      <c r="O1156" s="162" t="s">
        <v>3291</v>
      </c>
      <c r="P1156" s="162" t="s">
        <v>3292</v>
      </c>
      <c r="Q1156" s="162" t="s">
        <v>3293</v>
      </c>
      <c r="R1156" s="162" t="s">
        <v>559</v>
      </c>
      <c r="S1156" s="162" t="s">
        <v>1588</v>
      </c>
      <c r="T1156" s="198">
        <v>41.73451394</v>
      </c>
      <c r="U1156" s="199">
        <v>-83.3008949</v>
      </c>
      <c r="V1156" s="191" t="s">
        <v>4883</v>
      </c>
      <c r="W1156" s="192" t="s">
        <v>19</v>
      </c>
      <c r="X1156" s="192" t="s">
        <v>805</v>
      </c>
      <c r="Y1156" s="192" t="s">
        <v>19</v>
      </c>
      <c r="Z1156" s="192" t="s">
        <v>879</v>
      </c>
      <c r="AA1156" s="192" t="s">
        <v>880</v>
      </c>
      <c r="AB1156" s="193">
        <v>3.16</v>
      </c>
      <c r="AC1156" s="192" t="s">
        <v>16</v>
      </c>
      <c r="AD1156" s="193"/>
      <c r="AE1156" s="193">
        <v>5.0</v>
      </c>
      <c r="AF1156" s="193">
        <v>0.22</v>
      </c>
      <c r="AG1156" s="192" t="s">
        <v>19</v>
      </c>
      <c r="AH1156" s="193">
        <v>23.92</v>
      </c>
      <c r="AI1156" s="192" t="s">
        <v>19</v>
      </c>
      <c r="AJ1156" s="192" t="s">
        <v>19</v>
      </c>
      <c r="AK1156" s="192"/>
      <c r="AL1156" s="192" t="s">
        <v>19</v>
      </c>
      <c r="AM1156" s="162" t="s">
        <v>19</v>
      </c>
      <c r="AN1156" s="162" t="s">
        <v>19</v>
      </c>
      <c r="AO1156" s="154">
        <v>7.66</v>
      </c>
      <c r="AP1156" s="162" t="s">
        <v>19</v>
      </c>
      <c r="AQ1156" s="162" t="s">
        <v>19</v>
      </c>
      <c r="AR1156" s="162" t="s">
        <v>19</v>
      </c>
      <c r="AS1156" s="162" t="s">
        <v>19</v>
      </c>
      <c r="AT1156" s="162" t="s">
        <v>19</v>
      </c>
      <c r="AU1156" s="162" t="s">
        <v>19</v>
      </c>
      <c r="AV1156" s="162" t="s">
        <v>19</v>
      </c>
      <c r="AW1156" s="162" t="s">
        <v>19</v>
      </c>
      <c r="AX1156" s="154">
        <v>3.46</v>
      </c>
      <c r="AY1156" s="162" t="s">
        <v>19</v>
      </c>
      <c r="AZ1156" s="162" t="s">
        <v>19</v>
      </c>
      <c r="BA1156" s="162" t="s">
        <v>19</v>
      </c>
      <c r="BB1156" s="162" t="s">
        <v>19</v>
      </c>
      <c r="BC1156" s="162" t="s">
        <v>19</v>
      </c>
      <c r="BD1156" s="192"/>
      <c r="BE1156" s="192" t="s">
        <v>19</v>
      </c>
      <c r="BF1156" s="192" t="s">
        <v>19</v>
      </c>
      <c r="BG1156" s="192" t="s">
        <v>19</v>
      </c>
      <c r="BH1156" s="192" t="s">
        <v>19</v>
      </c>
      <c r="BI1156" s="192" t="s">
        <v>19</v>
      </c>
      <c r="BJ1156" s="192"/>
      <c r="BK1156" s="192" t="s">
        <v>19</v>
      </c>
      <c r="BL1156" s="192" t="s">
        <v>19</v>
      </c>
      <c r="BM1156" s="192" t="s">
        <v>19</v>
      </c>
      <c r="BN1156" s="192" t="s">
        <v>19</v>
      </c>
      <c r="BO1156" s="192" t="s">
        <v>19</v>
      </c>
      <c r="BP1156" s="194"/>
      <c r="BQ1156" s="192" t="s">
        <v>19</v>
      </c>
      <c r="BR1156" s="192" t="s">
        <v>19</v>
      </c>
      <c r="BS1156" s="192" t="s">
        <v>3276</v>
      </c>
      <c r="BT1156" s="192" t="s">
        <v>19</v>
      </c>
      <c r="BU1156" s="195" t="b">
        <v>0</v>
      </c>
      <c r="BV1156" s="195" t="b">
        <v>0</v>
      </c>
      <c r="BW1156" s="195" t="b">
        <v>0</v>
      </c>
      <c r="BX1156" s="193">
        <v>68.0</v>
      </c>
      <c r="BY1156" s="197">
        <v>0.002777777777777778</v>
      </c>
      <c r="BZ1156" s="192" t="s">
        <v>19</v>
      </c>
      <c r="CA1156" s="192" t="s">
        <v>19</v>
      </c>
      <c r="CB1156" s="192" t="s">
        <v>19</v>
      </c>
      <c r="CJ1156" s="192"/>
      <c r="CK1156" s="192"/>
      <c r="CL1156" s="193">
        <v>0.01</v>
      </c>
      <c r="CM1156" s="192"/>
      <c r="CN1156" s="192"/>
      <c r="CO1156" s="192"/>
      <c r="CP1156" s="192"/>
      <c r="CQ1156" s="192"/>
      <c r="CR1156" s="192"/>
      <c r="CS1156" s="192"/>
      <c r="CT1156" s="192" t="s">
        <v>4602</v>
      </c>
    </row>
    <row r="1157">
      <c r="A1157" s="7" t="s">
        <v>5228</v>
      </c>
      <c r="B1157" s="132" t="b">
        <v>1</v>
      </c>
      <c r="D1157" s="162" t="s">
        <v>5229</v>
      </c>
      <c r="E1157" s="67" t="s">
        <v>350</v>
      </c>
      <c r="F1157" s="162" t="s">
        <v>4398</v>
      </c>
      <c r="G1157" s="162" t="s">
        <v>5230</v>
      </c>
      <c r="H1157" s="162" t="s">
        <v>5231</v>
      </c>
      <c r="I1157" s="7"/>
      <c r="J1157" s="7"/>
      <c r="K1157" s="7" t="s">
        <v>19</v>
      </c>
      <c r="L1157" s="7" t="s">
        <v>19</v>
      </c>
      <c r="M1157" s="7" t="s">
        <v>799</v>
      </c>
      <c r="N1157" s="7" t="str">
        <f t="shared" si="5"/>
        <v>FALSE</v>
      </c>
      <c r="O1157" s="162" t="s">
        <v>3291</v>
      </c>
      <c r="P1157" s="162" t="s">
        <v>3292</v>
      </c>
      <c r="Q1157" s="162" t="s">
        <v>3293</v>
      </c>
      <c r="R1157" s="162" t="s">
        <v>559</v>
      </c>
      <c r="S1157" s="162" t="s">
        <v>1588</v>
      </c>
      <c r="T1157" s="198">
        <v>41.73451394</v>
      </c>
      <c r="U1157" s="199">
        <v>-83.3008949</v>
      </c>
      <c r="V1157" s="191" t="s">
        <v>4883</v>
      </c>
      <c r="W1157" s="192" t="s">
        <v>19</v>
      </c>
      <c r="X1157" s="192" t="s">
        <v>805</v>
      </c>
      <c r="Y1157" s="192" t="s">
        <v>19</v>
      </c>
      <c r="Z1157" s="192" t="s">
        <v>879</v>
      </c>
      <c r="AA1157" s="192" t="s">
        <v>880</v>
      </c>
      <c r="AB1157" s="193">
        <v>3.16</v>
      </c>
      <c r="AC1157" s="192" t="s">
        <v>16</v>
      </c>
      <c r="AD1157" s="193"/>
      <c r="AE1157" s="192" t="s">
        <v>16</v>
      </c>
      <c r="AF1157" s="193">
        <v>5.0</v>
      </c>
      <c r="AG1157" s="192" t="s">
        <v>19</v>
      </c>
      <c r="AH1157" s="193">
        <v>23.92</v>
      </c>
      <c r="AI1157" s="192" t="s">
        <v>19</v>
      </c>
      <c r="AJ1157" s="192" t="s">
        <v>19</v>
      </c>
      <c r="AK1157" s="192"/>
      <c r="AL1157" s="192" t="s">
        <v>19</v>
      </c>
      <c r="AM1157" s="162" t="s">
        <v>19</v>
      </c>
      <c r="AN1157" s="162" t="s">
        <v>19</v>
      </c>
      <c r="AO1157" s="154">
        <v>7.66</v>
      </c>
      <c r="AP1157" s="162" t="s">
        <v>19</v>
      </c>
      <c r="AQ1157" s="162" t="s">
        <v>19</v>
      </c>
      <c r="AR1157" s="162" t="s">
        <v>19</v>
      </c>
      <c r="AS1157" s="162" t="s">
        <v>19</v>
      </c>
      <c r="AT1157" s="162" t="s">
        <v>19</v>
      </c>
      <c r="AU1157" s="162" t="s">
        <v>19</v>
      </c>
      <c r="AV1157" s="162" t="s">
        <v>19</v>
      </c>
      <c r="AW1157" s="162" t="s">
        <v>19</v>
      </c>
      <c r="AX1157" s="154">
        <v>3.46</v>
      </c>
      <c r="AY1157" s="162" t="s">
        <v>19</v>
      </c>
      <c r="AZ1157" s="162" t="s">
        <v>19</v>
      </c>
      <c r="BA1157" s="162" t="s">
        <v>19</v>
      </c>
      <c r="BB1157" s="162" t="s">
        <v>19</v>
      </c>
      <c r="BC1157" s="162" t="s">
        <v>19</v>
      </c>
      <c r="BD1157" s="192"/>
      <c r="BE1157" s="192" t="s">
        <v>19</v>
      </c>
      <c r="BF1157" s="192" t="s">
        <v>19</v>
      </c>
      <c r="BG1157" s="192" t="s">
        <v>19</v>
      </c>
      <c r="BH1157" s="192" t="s">
        <v>19</v>
      </c>
      <c r="BI1157" s="192" t="s">
        <v>19</v>
      </c>
      <c r="BJ1157" s="192"/>
      <c r="BK1157" s="192" t="s">
        <v>19</v>
      </c>
      <c r="BL1157" s="192" t="s">
        <v>19</v>
      </c>
      <c r="BM1157" s="192" t="s">
        <v>19</v>
      </c>
      <c r="BN1157" s="192" t="s">
        <v>19</v>
      </c>
      <c r="BO1157" s="192" t="s">
        <v>19</v>
      </c>
      <c r="BP1157" s="194"/>
      <c r="BQ1157" s="192" t="s">
        <v>19</v>
      </c>
      <c r="BR1157" s="192" t="s">
        <v>19</v>
      </c>
      <c r="BS1157" s="192" t="s">
        <v>3276</v>
      </c>
      <c r="BT1157" s="192" t="s">
        <v>19</v>
      </c>
      <c r="BU1157" s="195" t="b">
        <v>0</v>
      </c>
      <c r="BV1157" s="195" t="b">
        <v>0</v>
      </c>
      <c r="BW1157" s="195" t="b">
        <v>0</v>
      </c>
      <c r="BX1157" s="193">
        <v>68.0</v>
      </c>
      <c r="BY1157" s="197">
        <v>0.002777777777777778</v>
      </c>
      <c r="BZ1157" s="193">
        <v>338456.0</v>
      </c>
      <c r="CA1157" s="193">
        <v>7631.0</v>
      </c>
      <c r="CB1157" s="192" t="s">
        <v>22</v>
      </c>
      <c r="CJ1157" s="192"/>
      <c r="CK1157" s="192"/>
      <c r="CL1157" s="193">
        <v>0.01</v>
      </c>
      <c r="CM1157" s="192"/>
      <c r="CN1157" s="192"/>
      <c r="CO1157" s="192"/>
      <c r="CP1157" s="192"/>
      <c r="CQ1157" s="192"/>
      <c r="CR1157" s="192"/>
      <c r="CS1157" s="192"/>
      <c r="CT1157" s="192" t="s">
        <v>4602</v>
      </c>
    </row>
    <row r="1158">
      <c r="A1158" s="7" t="s">
        <v>5232</v>
      </c>
      <c r="B1158" s="132" t="b">
        <v>1</v>
      </c>
      <c r="D1158" s="162" t="s">
        <v>5233</v>
      </c>
      <c r="E1158" s="67" t="s">
        <v>350</v>
      </c>
      <c r="F1158" s="162" t="s">
        <v>4398</v>
      </c>
      <c r="G1158" s="162" t="s">
        <v>5234</v>
      </c>
      <c r="H1158" s="162" t="s">
        <v>5235</v>
      </c>
      <c r="I1158" s="7"/>
      <c r="J1158" s="7"/>
      <c r="K1158" s="7" t="s">
        <v>19</v>
      </c>
      <c r="L1158" s="7" t="s">
        <v>19</v>
      </c>
      <c r="M1158" s="7" t="s">
        <v>799</v>
      </c>
      <c r="N1158" s="7" t="str">
        <f t="shared" si="5"/>
        <v>FALSE</v>
      </c>
      <c r="O1158" s="162" t="s">
        <v>3291</v>
      </c>
      <c r="P1158" s="162" t="s">
        <v>3292</v>
      </c>
      <c r="Q1158" s="162" t="s">
        <v>3293</v>
      </c>
      <c r="R1158" s="162" t="s">
        <v>559</v>
      </c>
      <c r="S1158" s="162" t="s">
        <v>1588</v>
      </c>
      <c r="T1158" s="198">
        <v>41.77348507</v>
      </c>
      <c r="U1158" s="199">
        <v>-83.34410271</v>
      </c>
      <c r="V1158" s="191" t="s">
        <v>4892</v>
      </c>
      <c r="W1158" s="192" t="s">
        <v>19</v>
      </c>
      <c r="X1158" s="192" t="s">
        <v>805</v>
      </c>
      <c r="Y1158" s="192" t="s">
        <v>19</v>
      </c>
      <c r="Z1158" s="192" t="s">
        <v>879</v>
      </c>
      <c r="AA1158" s="192" t="s">
        <v>880</v>
      </c>
      <c r="AB1158" s="193">
        <v>2.03</v>
      </c>
      <c r="AC1158" s="192" t="s">
        <v>16</v>
      </c>
      <c r="AD1158" s="193"/>
      <c r="AE1158" s="193">
        <v>5.0</v>
      </c>
      <c r="AF1158" s="193">
        <v>0.22</v>
      </c>
      <c r="AG1158" s="192" t="s">
        <v>19</v>
      </c>
      <c r="AH1158" s="193">
        <v>25.07</v>
      </c>
      <c r="AI1158" s="192" t="s">
        <v>19</v>
      </c>
      <c r="AJ1158" s="192" t="s">
        <v>19</v>
      </c>
      <c r="AK1158" s="192"/>
      <c r="AL1158" s="192" t="s">
        <v>19</v>
      </c>
      <c r="AM1158" s="162" t="s">
        <v>19</v>
      </c>
      <c r="AN1158" s="162" t="s">
        <v>19</v>
      </c>
      <c r="AO1158" s="154">
        <v>9.26</v>
      </c>
      <c r="AP1158" s="162" t="s">
        <v>19</v>
      </c>
      <c r="AQ1158" s="162" t="s">
        <v>19</v>
      </c>
      <c r="AR1158" s="162" t="s">
        <v>19</v>
      </c>
      <c r="AS1158" s="162" t="s">
        <v>19</v>
      </c>
      <c r="AT1158" s="162" t="s">
        <v>19</v>
      </c>
      <c r="AU1158" s="162" t="s">
        <v>19</v>
      </c>
      <c r="AV1158" s="162" t="s">
        <v>19</v>
      </c>
      <c r="AW1158" s="162" t="s">
        <v>19</v>
      </c>
      <c r="AX1158" s="154">
        <v>3.57</v>
      </c>
      <c r="AY1158" s="162" t="s">
        <v>19</v>
      </c>
      <c r="AZ1158" s="162" t="s">
        <v>19</v>
      </c>
      <c r="BA1158" s="162" t="s">
        <v>19</v>
      </c>
      <c r="BB1158" s="162" t="s">
        <v>19</v>
      </c>
      <c r="BC1158" s="162" t="s">
        <v>19</v>
      </c>
      <c r="BD1158" s="192"/>
      <c r="BE1158" s="192" t="s">
        <v>19</v>
      </c>
      <c r="BF1158" s="192" t="s">
        <v>19</v>
      </c>
      <c r="BG1158" s="192" t="s">
        <v>19</v>
      </c>
      <c r="BH1158" s="192" t="s">
        <v>19</v>
      </c>
      <c r="BI1158" s="192" t="s">
        <v>19</v>
      </c>
      <c r="BJ1158" s="192"/>
      <c r="BK1158" s="192" t="s">
        <v>19</v>
      </c>
      <c r="BL1158" s="192" t="s">
        <v>19</v>
      </c>
      <c r="BM1158" s="192" t="s">
        <v>19</v>
      </c>
      <c r="BN1158" s="192" t="s">
        <v>19</v>
      </c>
      <c r="BO1158" s="192" t="s">
        <v>19</v>
      </c>
      <c r="BP1158" s="194"/>
      <c r="BQ1158" s="192" t="s">
        <v>19</v>
      </c>
      <c r="BR1158" s="192" t="s">
        <v>19</v>
      </c>
      <c r="BS1158" s="192" t="s">
        <v>3276</v>
      </c>
      <c r="BT1158" s="192" t="s">
        <v>19</v>
      </c>
      <c r="BU1158" s="195" t="b">
        <v>0</v>
      </c>
      <c r="BV1158" s="195" t="b">
        <v>0</v>
      </c>
      <c r="BW1158" s="195" t="b">
        <v>0</v>
      </c>
      <c r="BX1158" s="193">
        <v>32.0</v>
      </c>
      <c r="BY1158" s="197">
        <v>0.002777777777777778</v>
      </c>
      <c r="BZ1158" s="192" t="s">
        <v>19</v>
      </c>
      <c r="CA1158" s="192" t="s">
        <v>19</v>
      </c>
      <c r="CB1158" s="192" t="s">
        <v>19</v>
      </c>
      <c r="CJ1158" s="192"/>
      <c r="CK1158" s="192"/>
      <c r="CL1158" s="193">
        <v>10.7</v>
      </c>
      <c r="CM1158" s="192"/>
      <c r="CN1158" s="192"/>
      <c r="CO1158" s="192"/>
      <c r="CP1158" s="192"/>
      <c r="CQ1158" s="192"/>
      <c r="CR1158" s="192"/>
      <c r="CS1158" s="192"/>
      <c r="CT1158" s="192" t="s">
        <v>4602</v>
      </c>
    </row>
    <row r="1159">
      <c r="A1159" s="7" t="s">
        <v>5236</v>
      </c>
      <c r="B1159" s="132" t="b">
        <v>1</v>
      </c>
      <c r="D1159" s="162" t="s">
        <v>5237</v>
      </c>
      <c r="E1159" s="67" t="s">
        <v>350</v>
      </c>
      <c r="F1159" s="162" t="s">
        <v>4398</v>
      </c>
      <c r="G1159" s="162" t="s">
        <v>5238</v>
      </c>
      <c r="H1159" s="162" t="s">
        <v>5239</v>
      </c>
      <c r="I1159" s="7"/>
      <c r="J1159" s="7"/>
      <c r="K1159" s="7" t="s">
        <v>19</v>
      </c>
      <c r="L1159" s="7" t="s">
        <v>19</v>
      </c>
      <c r="M1159" s="7" t="s">
        <v>799</v>
      </c>
      <c r="N1159" s="7" t="str">
        <f t="shared" si="5"/>
        <v>FALSE</v>
      </c>
      <c r="O1159" s="162" t="s">
        <v>3291</v>
      </c>
      <c r="P1159" s="162" t="s">
        <v>3292</v>
      </c>
      <c r="Q1159" s="162" t="s">
        <v>3293</v>
      </c>
      <c r="R1159" s="162" t="s">
        <v>559</v>
      </c>
      <c r="S1159" s="162" t="s">
        <v>1588</v>
      </c>
      <c r="T1159" s="198">
        <v>41.77348507</v>
      </c>
      <c r="U1159" s="199">
        <v>-83.34410271</v>
      </c>
      <c r="V1159" s="191" t="s">
        <v>4892</v>
      </c>
      <c r="W1159" s="192" t="s">
        <v>19</v>
      </c>
      <c r="X1159" s="192" t="s">
        <v>805</v>
      </c>
      <c r="Y1159" s="192" t="s">
        <v>19</v>
      </c>
      <c r="Z1159" s="192" t="s">
        <v>879</v>
      </c>
      <c r="AA1159" s="192" t="s">
        <v>880</v>
      </c>
      <c r="AB1159" s="193">
        <v>2.03</v>
      </c>
      <c r="AC1159" s="192" t="s">
        <v>16</v>
      </c>
      <c r="AD1159" s="193"/>
      <c r="AE1159" s="192" t="s">
        <v>16</v>
      </c>
      <c r="AF1159" s="193">
        <v>5.0</v>
      </c>
      <c r="AG1159" s="192" t="s">
        <v>19</v>
      </c>
      <c r="AH1159" s="193">
        <v>25.07</v>
      </c>
      <c r="AI1159" s="192" t="s">
        <v>19</v>
      </c>
      <c r="AJ1159" s="192" t="s">
        <v>19</v>
      </c>
      <c r="AK1159" s="192"/>
      <c r="AL1159" s="192" t="s">
        <v>19</v>
      </c>
      <c r="AM1159" s="162" t="s">
        <v>19</v>
      </c>
      <c r="AN1159" s="162" t="s">
        <v>19</v>
      </c>
      <c r="AO1159" s="154">
        <v>9.26</v>
      </c>
      <c r="AP1159" s="162" t="s">
        <v>19</v>
      </c>
      <c r="AQ1159" s="162" t="s">
        <v>19</v>
      </c>
      <c r="AR1159" s="162" t="s">
        <v>19</v>
      </c>
      <c r="AS1159" s="162" t="s">
        <v>19</v>
      </c>
      <c r="AT1159" s="162" t="s">
        <v>19</v>
      </c>
      <c r="AU1159" s="162" t="s">
        <v>19</v>
      </c>
      <c r="AV1159" s="162" t="s">
        <v>19</v>
      </c>
      <c r="AW1159" s="162" t="s">
        <v>19</v>
      </c>
      <c r="AX1159" s="154">
        <v>3.57</v>
      </c>
      <c r="AY1159" s="162" t="s">
        <v>19</v>
      </c>
      <c r="AZ1159" s="162" t="s">
        <v>19</v>
      </c>
      <c r="BA1159" s="162" t="s">
        <v>19</v>
      </c>
      <c r="BB1159" s="162" t="s">
        <v>19</v>
      </c>
      <c r="BC1159" s="162" t="s">
        <v>19</v>
      </c>
      <c r="BD1159" s="192"/>
      <c r="BE1159" s="192" t="s">
        <v>19</v>
      </c>
      <c r="BF1159" s="192" t="s">
        <v>19</v>
      </c>
      <c r="BG1159" s="192" t="s">
        <v>19</v>
      </c>
      <c r="BH1159" s="192" t="s">
        <v>19</v>
      </c>
      <c r="BI1159" s="192" t="s">
        <v>19</v>
      </c>
      <c r="BJ1159" s="192"/>
      <c r="BK1159" s="192" t="s">
        <v>19</v>
      </c>
      <c r="BL1159" s="192" t="s">
        <v>19</v>
      </c>
      <c r="BM1159" s="192" t="s">
        <v>19</v>
      </c>
      <c r="BN1159" s="192" t="s">
        <v>19</v>
      </c>
      <c r="BO1159" s="192" t="s">
        <v>19</v>
      </c>
      <c r="BP1159" s="194"/>
      <c r="BQ1159" s="192" t="s">
        <v>19</v>
      </c>
      <c r="BR1159" s="192" t="s">
        <v>19</v>
      </c>
      <c r="BS1159" s="192" t="s">
        <v>3276</v>
      </c>
      <c r="BT1159" s="192" t="s">
        <v>19</v>
      </c>
      <c r="BU1159" s="195" t="b">
        <v>0</v>
      </c>
      <c r="BV1159" s="195" t="b">
        <v>0</v>
      </c>
      <c r="BW1159" s="195" t="b">
        <v>0</v>
      </c>
      <c r="BX1159" s="193">
        <v>32.0</v>
      </c>
      <c r="BY1159" s="197">
        <v>0.002777777777777778</v>
      </c>
      <c r="BZ1159" s="193">
        <v>3375224.0</v>
      </c>
      <c r="CA1159" s="193">
        <v>64485.0</v>
      </c>
      <c r="CB1159" s="192" t="s">
        <v>22</v>
      </c>
      <c r="CJ1159" s="192"/>
      <c r="CK1159" s="192"/>
      <c r="CL1159" s="193">
        <v>10.7</v>
      </c>
      <c r="CM1159" s="192"/>
      <c r="CN1159" s="192"/>
      <c r="CO1159" s="192"/>
      <c r="CP1159" s="192"/>
      <c r="CQ1159" s="192"/>
      <c r="CR1159" s="192"/>
      <c r="CS1159" s="192"/>
      <c r="CT1159" s="192" t="s">
        <v>4602</v>
      </c>
    </row>
    <row r="1160">
      <c r="A1160" s="7" t="s">
        <v>5240</v>
      </c>
      <c r="B1160" s="132" t="b">
        <v>1</v>
      </c>
      <c r="D1160" s="162" t="s">
        <v>5241</v>
      </c>
      <c r="E1160" s="67" t="s">
        <v>350</v>
      </c>
      <c r="F1160" s="162" t="s">
        <v>4398</v>
      </c>
      <c r="G1160" s="162" t="s">
        <v>5242</v>
      </c>
      <c r="H1160" s="162" t="s">
        <v>5243</v>
      </c>
      <c r="I1160" s="7"/>
      <c r="J1160" s="7"/>
      <c r="K1160" s="7" t="s">
        <v>19</v>
      </c>
      <c r="L1160" s="7" t="s">
        <v>19</v>
      </c>
      <c r="M1160" s="7" t="s">
        <v>799</v>
      </c>
      <c r="N1160" s="7" t="str">
        <f t="shared" si="5"/>
        <v>FALSE</v>
      </c>
      <c r="O1160" s="162" t="s">
        <v>3291</v>
      </c>
      <c r="P1160" s="162" t="s">
        <v>3292</v>
      </c>
      <c r="Q1160" s="162" t="s">
        <v>3293</v>
      </c>
      <c r="R1160" s="162" t="s">
        <v>559</v>
      </c>
      <c r="S1160" s="162" t="s">
        <v>1588</v>
      </c>
      <c r="T1160" s="198">
        <v>41.83387126</v>
      </c>
      <c r="U1160" s="199">
        <v>-83.35776843</v>
      </c>
      <c r="V1160" s="191" t="s">
        <v>4901</v>
      </c>
      <c r="W1160" s="192" t="s">
        <v>19</v>
      </c>
      <c r="X1160" s="192" t="s">
        <v>805</v>
      </c>
      <c r="Y1160" s="192" t="s">
        <v>19</v>
      </c>
      <c r="Z1160" s="192" t="s">
        <v>879</v>
      </c>
      <c r="AA1160" s="192" t="s">
        <v>880</v>
      </c>
      <c r="AB1160" s="193">
        <v>1.92</v>
      </c>
      <c r="AC1160" s="192" t="s">
        <v>16</v>
      </c>
      <c r="AD1160" s="193"/>
      <c r="AE1160" s="193">
        <v>5.0</v>
      </c>
      <c r="AF1160" s="193">
        <v>0.22</v>
      </c>
      <c r="AG1160" s="192" t="s">
        <v>19</v>
      </c>
      <c r="AH1160" s="193">
        <v>25.27</v>
      </c>
      <c r="AI1160" s="192" t="s">
        <v>19</v>
      </c>
      <c r="AJ1160" s="192" t="s">
        <v>19</v>
      </c>
      <c r="AK1160" s="192"/>
      <c r="AL1160" s="192" t="s">
        <v>19</v>
      </c>
      <c r="AM1160" s="162" t="s">
        <v>19</v>
      </c>
      <c r="AN1160" s="162" t="s">
        <v>19</v>
      </c>
      <c r="AO1160" s="154">
        <v>7.94</v>
      </c>
      <c r="AP1160" s="162" t="s">
        <v>19</v>
      </c>
      <c r="AQ1160" s="162" t="s">
        <v>19</v>
      </c>
      <c r="AR1160" s="162" t="s">
        <v>19</v>
      </c>
      <c r="AS1160" s="162" t="s">
        <v>19</v>
      </c>
      <c r="AT1160" s="162" t="s">
        <v>19</v>
      </c>
      <c r="AU1160" s="162" t="s">
        <v>19</v>
      </c>
      <c r="AV1160" s="162" t="s">
        <v>19</v>
      </c>
      <c r="AW1160" s="162" t="s">
        <v>19</v>
      </c>
      <c r="AX1160" s="154">
        <v>3.2</v>
      </c>
      <c r="AY1160" s="162" t="s">
        <v>19</v>
      </c>
      <c r="AZ1160" s="162" t="s">
        <v>19</v>
      </c>
      <c r="BA1160" s="162" t="s">
        <v>19</v>
      </c>
      <c r="BB1160" s="162" t="s">
        <v>19</v>
      </c>
      <c r="BC1160" s="162" t="s">
        <v>19</v>
      </c>
      <c r="BD1160" s="192"/>
      <c r="BE1160" s="192" t="s">
        <v>19</v>
      </c>
      <c r="BF1160" s="192" t="s">
        <v>19</v>
      </c>
      <c r="BG1160" s="192" t="s">
        <v>19</v>
      </c>
      <c r="BH1160" s="192" t="s">
        <v>19</v>
      </c>
      <c r="BI1160" s="192" t="s">
        <v>19</v>
      </c>
      <c r="BJ1160" s="192"/>
      <c r="BK1160" s="192" t="s">
        <v>19</v>
      </c>
      <c r="BL1160" s="192" t="s">
        <v>19</v>
      </c>
      <c r="BM1160" s="192" t="s">
        <v>19</v>
      </c>
      <c r="BN1160" s="192" t="s">
        <v>19</v>
      </c>
      <c r="BO1160" s="192" t="s">
        <v>19</v>
      </c>
      <c r="BP1160" s="194"/>
      <c r="BQ1160" s="192" t="s">
        <v>19</v>
      </c>
      <c r="BR1160" s="192" t="s">
        <v>19</v>
      </c>
      <c r="BS1160" s="192" t="s">
        <v>3276</v>
      </c>
      <c r="BT1160" s="192" t="s">
        <v>19</v>
      </c>
      <c r="BU1160" s="195" t="b">
        <v>0</v>
      </c>
      <c r="BV1160" s="195" t="b">
        <v>0</v>
      </c>
      <c r="BW1160" s="195" t="b">
        <v>0</v>
      </c>
      <c r="BX1160" s="193">
        <v>61.0</v>
      </c>
      <c r="BY1160" s="197">
        <v>0.0020833333333333333</v>
      </c>
      <c r="BZ1160" s="192" t="s">
        <v>19</v>
      </c>
      <c r="CA1160" s="192" t="s">
        <v>19</v>
      </c>
      <c r="CB1160" s="192" t="s">
        <v>19</v>
      </c>
      <c r="CJ1160" s="192"/>
      <c r="CK1160" s="192"/>
      <c r="CL1160" s="193">
        <v>29.29</v>
      </c>
      <c r="CM1160" s="192"/>
      <c r="CN1160" s="192"/>
      <c r="CO1160" s="192"/>
      <c r="CP1160" s="192"/>
      <c r="CQ1160" s="192"/>
      <c r="CR1160" s="192"/>
      <c r="CS1160" s="192"/>
      <c r="CT1160" s="192" t="s">
        <v>4602</v>
      </c>
    </row>
    <row r="1161">
      <c r="A1161" s="7" t="s">
        <v>5244</v>
      </c>
      <c r="B1161" s="132" t="b">
        <v>1</v>
      </c>
      <c r="D1161" s="162" t="s">
        <v>5245</v>
      </c>
      <c r="E1161" s="67" t="s">
        <v>350</v>
      </c>
      <c r="F1161" s="162" t="s">
        <v>4398</v>
      </c>
      <c r="G1161" s="162" t="s">
        <v>5246</v>
      </c>
      <c r="H1161" s="162" t="s">
        <v>5247</v>
      </c>
      <c r="I1161" s="7"/>
      <c r="J1161" s="7"/>
      <c r="K1161" s="7" t="s">
        <v>19</v>
      </c>
      <c r="L1161" s="7" t="s">
        <v>19</v>
      </c>
      <c r="M1161" s="7" t="s">
        <v>799</v>
      </c>
      <c r="N1161" s="7" t="str">
        <f t="shared" si="5"/>
        <v>FALSE</v>
      </c>
      <c r="O1161" s="162" t="s">
        <v>3291</v>
      </c>
      <c r="P1161" s="162" t="s">
        <v>3292</v>
      </c>
      <c r="Q1161" s="162" t="s">
        <v>3293</v>
      </c>
      <c r="R1161" s="162" t="s">
        <v>559</v>
      </c>
      <c r="S1161" s="162" t="s">
        <v>1588</v>
      </c>
      <c r="T1161" s="198">
        <v>41.83387126</v>
      </c>
      <c r="U1161" s="199">
        <v>-83.35776843</v>
      </c>
      <c r="V1161" s="191" t="s">
        <v>4901</v>
      </c>
      <c r="W1161" s="192" t="s">
        <v>19</v>
      </c>
      <c r="X1161" s="192" t="s">
        <v>805</v>
      </c>
      <c r="Y1161" s="192" t="s">
        <v>19</v>
      </c>
      <c r="Z1161" s="192" t="s">
        <v>879</v>
      </c>
      <c r="AA1161" s="192" t="s">
        <v>880</v>
      </c>
      <c r="AB1161" s="193">
        <v>1.92</v>
      </c>
      <c r="AC1161" s="192" t="s">
        <v>16</v>
      </c>
      <c r="AD1161" s="193"/>
      <c r="AE1161" s="192" t="s">
        <v>16</v>
      </c>
      <c r="AF1161" s="193">
        <v>5.0</v>
      </c>
      <c r="AG1161" s="192" t="s">
        <v>19</v>
      </c>
      <c r="AH1161" s="193">
        <v>25.27</v>
      </c>
      <c r="AI1161" s="192" t="s">
        <v>19</v>
      </c>
      <c r="AJ1161" s="192" t="s">
        <v>19</v>
      </c>
      <c r="AK1161" s="192"/>
      <c r="AL1161" s="192" t="s">
        <v>19</v>
      </c>
      <c r="AM1161" s="162" t="s">
        <v>19</v>
      </c>
      <c r="AN1161" s="162" t="s">
        <v>19</v>
      </c>
      <c r="AO1161" s="154">
        <v>7.94</v>
      </c>
      <c r="AP1161" s="162" t="s">
        <v>19</v>
      </c>
      <c r="AQ1161" s="162" t="s">
        <v>19</v>
      </c>
      <c r="AR1161" s="162" t="s">
        <v>19</v>
      </c>
      <c r="AS1161" s="162" t="s">
        <v>19</v>
      </c>
      <c r="AT1161" s="162" t="s">
        <v>19</v>
      </c>
      <c r="AU1161" s="162" t="s">
        <v>19</v>
      </c>
      <c r="AV1161" s="162" t="s">
        <v>19</v>
      </c>
      <c r="AW1161" s="162" t="s">
        <v>19</v>
      </c>
      <c r="AX1161" s="154">
        <v>3.2</v>
      </c>
      <c r="AY1161" s="162" t="s">
        <v>19</v>
      </c>
      <c r="AZ1161" s="162" t="s">
        <v>19</v>
      </c>
      <c r="BA1161" s="162" t="s">
        <v>19</v>
      </c>
      <c r="BB1161" s="162" t="s">
        <v>19</v>
      </c>
      <c r="BC1161" s="162" t="s">
        <v>19</v>
      </c>
      <c r="BD1161" s="192"/>
      <c r="BE1161" s="192" t="s">
        <v>19</v>
      </c>
      <c r="BF1161" s="192" t="s">
        <v>19</v>
      </c>
      <c r="BG1161" s="192" t="s">
        <v>19</v>
      </c>
      <c r="BH1161" s="192" t="s">
        <v>19</v>
      </c>
      <c r="BI1161" s="192" t="s">
        <v>19</v>
      </c>
      <c r="BJ1161" s="192"/>
      <c r="BK1161" s="192" t="s">
        <v>19</v>
      </c>
      <c r="BL1161" s="192" t="s">
        <v>19</v>
      </c>
      <c r="BM1161" s="192" t="s">
        <v>19</v>
      </c>
      <c r="BN1161" s="192" t="s">
        <v>19</v>
      </c>
      <c r="BO1161" s="192" t="s">
        <v>19</v>
      </c>
      <c r="BP1161" s="194"/>
      <c r="BQ1161" s="192" t="s">
        <v>19</v>
      </c>
      <c r="BR1161" s="192" t="s">
        <v>19</v>
      </c>
      <c r="BS1161" s="192" t="s">
        <v>3276</v>
      </c>
      <c r="BT1161" s="192" t="s">
        <v>19</v>
      </c>
      <c r="BU1161" s="195" t="b">
        <v>0</v>
      </c>
      <c r="BV1161" s="195" t="b">
        <v>0</v>
      </c>
      <c r="BW1161" s="195" t="b">
        <v>0</v>
      </c>
      <c r="BX1161" s="193">
        <v>61.0</v>
      </c>
      <c r="BY1161" s="197">
        <v>0.0020833333333333333</v>
      </c>
      <c r="BZ1161" s="193">
        <v>1392762.0</v>
      </c>
      <c r="CA1161" s="193">
        <v>23175.0</v>
      </c>
      <c r="CB1161" s="192" t="s">
        <v>22</v>
      </c>
      <c r="CJ1161" s="192"/>
      <c r="CK1161" s="192"/>
      <c r="CL1161" s="193">
        <v>29.29</v>
      </c>
      <c r="CM1161" s="192"/>
      <c r="CN1161" s="192"/>
      <c r="CO1161" s="192"/>
      <c r="CP1161" s="192"/>
      <c r="CQ1161" s="192"/>
      <c r="CR1161" s="192"/>
      <c r="CS1161" s="192"/>
      <c r="CT1161" s="192" t="s">
        <v>4602</v>
      </c>
    </row>
    <row r="1162">
      <c r="A1162" s="7" t="s">
        <v>5248</v>
      </c>
      <c r="B1162" s="132" t="b">
        <v>1</v>
      </c>
      <c r="D1162" s="162" t="s">
        <v>5249</v>
      </c>
      <c r="E1162" s="67" t="s">
        <v>350</v>
      </c>
      <c r="F1162" s="162" t="s">
        <v>4398</v>
      </c>
      <c r="G1162" s="162" t="s">
        <v>5250</v>
      </c>
      <c r="H1162" s="162" t="s">
        <v>5251</v>
      </c>
      <c r="I1162" s="7"/>
      <c r="J1162" s="7"/>
      <c r="K1162" s="7" t="s">
        <v>19</v>
      </c>
      <c r="L1162" s="7" t="s">
        <v>19</v>
      </c>
      <c r="M1162" s="7" t="s">
        <v>799</v>
      </c>
      <c r="N1162" s="7" t="str">
        <f t="shared" si="5"/>
        <v>FALSE</v>
      </c>
      <c r="O1162" s="162" t="s">
        <v>3291</v>
      </c>
      <c r="P1162" s="162" t="s">
        <v>3292</v>
      </c>
      <c r="Q1162" s="162" t="s">
        <v>3293</v>
      </c>
      <c r="R1162" s="162" t="s">
        <v>559</v>
      </c>
      <c r="S1162" s="162" t="s">
        <v>1588</v>
      </c>
      <c r="T1162" s="198">
        <v>41.83430889</v>
      </c>
      <c r="U1162" s="199">
        <v>-83.27824874</v>
      </c>
      <c r="V1162" s="191" t="s">
        <v>4910</v>
      </c>
      <c r="W1162" s="192" t="s">
        <v>19</v>
      </c>
      <c r="X1162" s="192" t="s">
        <v>805</v>
      </c>
      <c r="Y1162" s="192" t="s">
        <v>19</v>
      </c>
      <c r="Z1162" s="192" t="s">
        <v>879</v>
      </c>
      <c r="AA1162" s="192" t="s">
        <v>880</v>
      </c>
      <c r="AB1162" s="193">
        <v>2.92</v>
      </c>
      <c r="AC1162" s="192" t="s">
        <v>16</v>
      </c>
      <c r="AD1162" s="193"/>
      <c r="AE1162" s="193">
        <v>5.0</v>
      </c>
      <c r="AF1162" s="193">
        <v>0.22</v>
      </c>
      <c r="AG1162" s="192" t="s">
        <v>19</v>
      </c>
      <c r="AH1162" s="193">
        <v>24.75</v>
      </c>
      <c r="AI1162" s="192" t="s">
        <v>19</v>
      </c>
      <c r="AJ1162" s="192" t="s">
        <v>19</v>
      </c>
      <c r="AK1162" s="192"/>
      <c r="AL1162" s="192" t="s">
        <v>19</v>
      </c>
      <c r="AM1162" s="162" t="s">
        <v>19</v>
      </c>
      <c r="AN1162" s="162" t="s">
        <v>19</v>
      </c>
      <c r="AO1162" s="154">
        <v>7.01</v>
      </c>
      <c r="AP1162" s="162" t="s">
        <v>19</v>
      </c>
      <c r="AQ1162" s="162" t="s">
        <v>19</v>
      </c>
      <c r="AR1162" s="162" t="s">
        <v>19</v>
      </c>
      <c r="AS1162" s="162" t="s">
        <v>19</v>
      </c>
      <c r="AT1162" s="162" t="s">
        <v>19</v>
      </c>
      <c r="AU1162" s="162" t="s">
        <v>19</v>
      </c>
      <c r="AV1162" s="162" t="s">
        <v>19</v>
      </c>
      <c r="AW1162" s="162" t="s">
        <v>19</v>
      </c>
      <c r="AX1162" s="154">
        <v>2.39</v>
      </c>
      <c r="AY1162" s="162" t="s">
        <v>19</v>
      </c>
      <c r="AZ1162" s="162" t="s">
        <v>19</v>
      </c>
      <c r="BA1162" s="162" t="s">
        <v>19</v>
      </c>
      <c r="BB1162" s="162" t="s">
        <v>19</v>
      </c>
      <c r="BC1162" s="162" t="s">
        <v>19</v>
      </c>
      <c r="BD1162" s="192"/>
      <c r="BE1162" s="192" t="s">
        <v>19</v>
      </c>
      <c r="BF1162" s="192" t="s">
        <v>19</v>
      </c>
      <c r="BG1162" s="192" t="s">
        <v>19</v>
      </c>
      <c r="BH1162" s="192" t="s">
        <v>19</v>
      </c>
      <c r="BI1162" s="192" t="s">
        <v>19</v>
      </c>
      <c r="BJ1162" s="192"/>
      <c r="BK1162" s="192" t="s">
        <v>19</v>
      </c>
      <c r="BL1162" s="192" t="s">
        <v>19</v>
      </c>
      <c r="BM1162" s="192" t="s">
        <v>19</v>
      </c>
      <c r="BN1162" s="192" t="s">
        <v>19</v>
      </c>
      <c r="BO1162" s="192" t="s">
        <v>19</v>
      </c>
      <c r="BP1162" s="194"/>
      <c r="BQ1162" s="192" t="s">
        <v>19</v>
      </c>
      <c r="BR1162" s="192" t="s">
        <v>19</v>
      </c>
      <c r="BS1162" s="192" t="s">
        <v>3276</v>
      </c>
      <c r="BT1162" s="192" t="s">
        <v>19</v>
      </c>
      <c r="BU1162" s="195" t="b">
        <v>0</v>
      </c>
      <c r="BV1162" s="195" t="b">
        <v>0</v>
      </c>
      <c r="BW1162" s="195" t="b">
        <v>0</v>
      </c>
      <c r="BX1162" s="193">
        <v>99.0</v>
      </c>
      <c r="BY1162" s="197">
        <v>0.003472222222222222</v>
      </c>
      <c r="BZ1162" s="192" t="s">
        <v>19</v>
      </c>
      <c r="CA1162" s="192" t="s">
        <v>19</v>
      </c>
      <c r="CB1162" s="192" t="s">
        <v>19</v>
      </c>
      <c r="CJ1162" s="192"/>
      <c r="CK1162" s="192"/>
      <c r="CL1162" s="193">
        <v>4.38</v>
      </c>
      <c r="CM1162" s="192"/>
      <c r="CN1162" s="192"/>
      <c r="CO1162" s="192"/>
      <c r="CP1162" s="192"/>
      <c r="CQ1162" s="192"/>
      <c r="CR1162" s="192"/>
      <c r="CS1162" s="192"/>
      <c r="CT1162" s="192" t="s">
        <v>4602</v>
      </c>
    </row>
    <row r="1163">
      <c r="A1163" s="7" t="s">
        <v>5252</v>
      </c>
      <c r="B1163" s="132" t="b">
        <v>1</v>
      </c>
      <c r="D1163" s="162" t="s">
        <v>5253</v>
      </c>
      <c r="E1163" s="67" t="s">
        <v>350</v>
      </c>
      <c r="F1163" s="162" t="s">
        <v>4398</v>
      </c>
      <c r="G1163" s="162" t="s">
        <v>5254</v>
      </c>
      <c r="H1163" s="162" t="s">
        <v>5255</v>
      </c>
      <c r="I1163" s="7"/>
      <c r="J1163" s="7"/>
      <c r="K1163" s="7" t="s">
        <v>19</v>
      </c>
      <c r="L1163" s="7" t="s">
        <v>19</v>
      </c>
      <c r="M1163" s="7" t="s">
        <v>799</v>
      </c>
      <c r="N1163" s="7" t="str">
        <f t="shared" si="5"/>
        <v>FALSE</v>
      </c>
      <c r="O1163" s="162" t="s">
        <v>3291</v>
      </c>
      <c r="P1163" s="162" t="s">
        <v>3292</v>
      </c>
      <c r="Q1163" s="162" t="s">
        <v>3293</v>
      </c>
      <c r="R1163" s="162" t="s">
        <v>559</v>
      </c>
      <c r="S1163" s="162" t="s">
        <v>1588</v>
      </c>
      <c r="T1163" s="198">
        <v>41.83430889</v>
      </c>
      <c r="U1163" s="199">
        <v>-83.27824874</v>
      </c>
      <c r="V1163" s="191" t="s">
        <v>4910</v>
      </c>
      <c r="W1163" s="192" t="s">
        <v>19</v>
      </c>
      <c r="X1163" s="192" t="s">
        <v>805</v>
      </c>
      <c r="Y1163" s="192" t="s">
        <v>19</v>
      </c>
      <c r="Z1163" s="192" t="s">
        <v>879</v>
      </c>
      <c r="AA1163" s="192" t="s">
        <v>880</v>
      </c>
      <c r="AB1163" s="193">
        <v>2.92</v>
      </c>
      <c r="AC1163" s="192" t="s">
        <v>16</v>
      </c>
      <c r="AD1163" s="193"/>
      <c r="AE1163" s="192" t="s">
        <v>16</v>
      </c>
      <c r="AF1163" s="193">
        <v>5.0</v>
      </c>
      <c r="AG1163" s="192" t="s">
        <v>19</v>
      </c>
      <c r="AH1163" s="193">
        <v>24.75</v>
      </c>
      <c r="AI1163" s="192" t="s">
        <v>19</v>
      </c>
      <c r="AJ1163" s="192" t="s">
        <v>19</v>
      </c>
      <c r="AK1163" s="192"/>
      <c r="AL1163" s="192" t="s">
        <v>19</v>
      </c>
      <c r="AM1163" s="162" t="s">
        <v>19</v>
      </c>
      <c r="AN1163" s="162" t="s">
        <v>19</v>
      </c>
      <c r="AO1163" s="154">
        <v>7.01</v>
      </c>
      <c r="AP1163" s="162" t="s">
        <v>19</v>
      </c>
      <c r="AQ1163" s="162" t="s">
        <v>19</v>
      </c>
      <c r="AR1163" s="162" t="s">
        <v>19</v>
      </c>
      <c r="AS1163" s="162" t="s">
        <v>19</v>
      </c>
      <c r="AT1163" s="162" t="s">
        <v>19</v>
      </c>
      <c r="AU1163" s="162" t="s">
        <v>19</v>
      </c>
      <c r="AV1163" s="162" t="s">
        <v>19</v>
      </c>
      <c r="AW1163" s="162" t="s">
        <v>19</v>
      </c>
      <c r="AX1163" s="154">
        <v>2.39</v>
      </c>
      <c r="AY1163" s="162" t="s">
        <v>19</v>
      </c>
      <c r="AZ1163" s="162" t="s">
        <v>19</v>
      </c>
      <c r="BA1163" s="162" t="s">
        <v>19</v>
      </c>
      <c r="BB1163" s="162" t="s">
        <v>19</v>
      </c>
      <c r="BC1163" s="162" t="s">
        <v>19</v>
      </c>
      <c r="BD1163" s="192"/>
      <c r="BE1163" s="192" t="s">
        <v>19</v>
      </c>
      <c r="BF1163" s="192" t="s">
        <v>19</v>
      </c>
      <c r="BG1163" s="192" t="s">
        <v>19</v>
      </c>
      <c r="BH1163" s="192" t="s">
        <v>19</v>
      </c>
      <c r="BI1163" s="192" t="s">
        <v>19</v>
      </c>
      <c r="BJ1163" s="192"/>
      <c r="BK1163" s="192" t="s">
        <v>19</v>
      </c>
      <c r="BL1163" s="192" t="s">
        <v>19</v>
      </c>
      <c r="BM1163" s="192" t="s">
        <v>19</v>
      </c>
      <c r="BN1163" s="192" t="s">
        <v>19</v>
      </c>
      <c r="BO1163" s="192" t="s">
        <v>19</v>
      </c>
      <c r="BP1163" s="194"/>
      <c r="BQ1163" s="192" t="s">
        <v>19</v>
      </c>
      <c r="BR1163" s="192" t="s">
        <v>19</v>
      </c>
      <c r="BS1163" s="192" t="s">
        <v>3276</v>
      </c>
      <c r="BT1163" s="192" t="s">
        <v>19</v>
      </c>
      <c r="BU1163" s="195" t="b">
        <v>0</v>
      </c>
      <c r="BV1163" s="195" t="b">
        <v>0</v>
      </c>
      <c r="BW1163" s="195" t="b">
        <v>0</v>
      </c>
      <c r="BX1163" s="193">
        <v>99.0</v>
      </c>
      <c r="BY1163" s="197">
        <v>0.003472222222222222</v>
      </c>
      <c r="BZ1163" s="193">
        <v>606209.0</v>
      </c>
      <c r="CA1163" s="193">
        <v>11297.0</v>
      </c>
      <c r="CB1163" s="192" t="s">
        <v>22</v>
      </c>
      <c r="CJ1163" s="192"/>
      <c r="CK1163" s="192"/>
      <c r="CL1163" s="193">
        <v>4.38</v>
      </c>
      <c r="CM1163" s="192"/>
      <c r="CN1163" s="192"/>
      <c r="CO1163" s="192"/>
      <c r="CP1163" s="192"/>
      <c r="CQ1163" s="192"/>
      <c r="CR1163" s="192"/>
      <c r="CS1163" s="192"/>
      <c r="CT1163" s="192" t="s">
        <v>4602</v>
      </c>
    </row>
    <row r="1164">
      <c r="A1164" s="7" t="s">
        <v>5256</v>
      </c>
      <c r="B1164" s="132" t="b">
        <v>1</v>
      </c>
      <c r="D1164" s="162" t="s">
        <v>5257</v>
      </c>
      <c r="E1164" s="67" t="s">
        <v>350</v>
      </c>
      <c r="F1164" s="162" t="s">
        <v>4398</v>
      </c>
      <c r="G1164" s="162" t="s">
        <v>5258</v>
      </c>
      <c r="H1164" s="162" t="s">
        <v>5259</v>
      </c>
      <c r="I1164" s="7"/>
      <c r="J1164" s="7"/>
      <c r="K1164" s="7" t="s">
        <v>19</v>
      </c>
      <c r="L1164" s="7" t="s">
        <v>19</v>
      </c>
      <c r="M1164" s="7" t="s">
        <v>799</v>
      </c>
      <c r="N1164" s="7" t="str">
        <f t="shared" si="5"/>
        <v>FALSE</v>
      </c>
      <c r="O1164" s="162" t="s">
        <v>3291</v>
      </c>
      <c r="P1164" s="162" t="s">
        <v>3292</v>
      </c>
      <c r="Q1164" s="162" t="s">
        <v>3293</v>
      </c>
      <c r="R1164" s="162" t="s">
        <v>559</v>
      </c>
      <c r="S1164" s="162" t="s">
        <v>1588</v>
      </c>
      <c r="T1164" s="198">
        <v>41.85004718</v>
      </c>
      <c r="U1164" s="199">
        <v>-83.19432782</v>
      </c>
      <c r="V1164" s="191" t="s">
        <v>4923</v>
      </c>
      <c r="W1164" s="192" t="s">
        <v>19</v>
      </c>
      <c r="X1164" s="192" t="s">
        <v>805</v>
      </c>
      <c r="Y1164" s="192" t="s">
        <v>19</v>
      </c>
      <c r="Z1164" s="192" t="s">
        <v>879</v>
      </c>
      <c r="AA1164" s="192" t="s">
        <v>880</v>
      </c>
      <c r="AB1164" s="193">
        <v>4.43</v>
      </c>
      <c r="AC1164" s="192" t="s">
        <v>16</v>
      </c>
      <c r="AD1164" s="193"/>
      <c r="AE1164" s="193">
        <v>5.0</v>
      </c>
      <c r="AF1164" s="193">
        <v>0.22</v>
      </c>
      <c r="AG1164" s="192" t="s">
        <v>19</v>
      </c>
      <c r="AH1164" s="193">
        <v>25.16</v>
      </c>
      <c r="AI1164" s="192" t="s">
        <v>19</v>
      </c>
      <c r="AJ1164" s="192" t="s">
        <v>19</v>
      </c>
      <c r="AK1164" s="192"/>
      <c r="AL1164" s="192" t="s">
        <v>19</v>
      </c>
      <c r="AM1164" s="162" t="s">
        <v>19</v>
      </c>
      <c r="AN1164" s="162" t="s">
        <v>19</v>
      </c>
      <c r="AO1164" s="154">
        <v>8.24</v>
      </c>
      <c r="AP1164" s="162" t="s">
        <v>19</v>
      </c>
      <c r="AQ1164" s="162" t="s">
        <v>19</v>
      </c>
      <c r="AR1164" s="162" t="s">
        <v>19</v>
      </c>
      <c r="AS1164" s="162" t="s">
        <v>19</v>
      </c>
      <c r="AT1164" s="162" t="s">
        <v>19</v>
      </c>
      <c r="AU1164" s="162" t="s">
        <v>19</v>
      </c>
      <c r="AV1164" s="162" t="s">
        <v>19</v>
      </c>
      <c r="AW1164" s="162" t="s">
        <v>19</v>
      </c>
      <c r="AX1164" s="154">
        <v>2.67</v>
      </c>
      <c r="AY1164" s="162" t="s">
        <v>19</v>
      </c>
      <c r="AZ1164" s="162" t="s">
        <v>19</v>
      </c>
      <c r="BA1164" s="162" t="s">
        <v>19</v>
      </c>
      <c r="BB1164" s="162" t="s">
        <v>19</v>
      </c>
      <c r="BC1164" s="162" t="s">
        <v>19</v>
      </c>
      <c r="BD1164" s="192"/>
      <c r="BE1164" s="192" t="s">
        <v>19</v>
      </c>
      <c r="BF1164" s="192" t="s">
        <v>19</v>
      </c>
      <c r="BG1164" s="192" t="s">
        <v>19</v>
      </c>
      <c r="BH1164" s="192" t="s">
        <v>19</v>
      </c>
      <c r="BI1164" s="192" t="s">
        <v>19</v>
      </c>
      <c r="BJ1164" s="192"/>
      <c r="BK1164" s="192" t="s">
        <v>19</v>
      </c>
      <c r="BL1164" s="192" t="s">
        <v>19</v>
      </c>
      <c r="BM1164" s="192" t="s">
        <v>19</v>
      </c>
      <c r="BN1164" s="192" t="s">
        <v>19</v>
      </c>
      <c r="BO1164" s="192" t="s">
        <v>19</v>
      </c>
      <c r="BP1164" s="194"/>
      <c r="BQ1164" s="192" t="s">
        <v>19</v>
      </c>
      <c r="BR1164" s="192" t="s">
        <v>19</v>
      </c>
      <c r="BS1164" s="192" t="s">
        <v>3276</v>
      </c>
      <c r="BT1164" s="192" t="s">
        <v>19</v>
      </c>
      <c r="BU1164" s="195" t="b">
        <v>0</v>
      </c>
      <c r="BV1164" s="195" t="b">
        <v>0</v>
      </c>
      <c r="BW1164" s="195" t="b">
        <v>0</v>
      </c>
      <c r="BX1164" s="193">
        <v>222.0</v>
      </c>
      <c r="BY1164" s="197">
        <v>0.008333333333333333</v>
      </c>
      <c r="BZ1164" s="192" t="s">
        <v>19</v>
      </c>
      <c r="CA1164" s="192" t="s">
        <v>19</v>
      </c>
      <c r="CB1164" s="192" t="s">
        <v>19</v>
      </c>
      <c r="CJ1164" s="192"/>
      <c r="CK1164" s="192"/>
      <c r="CL1164" s="193">
        <v>0.02</v>
      </c>
      <c r="CM1164" s="192"/>
      <c r="CN1164" s="192"/>
      <c r="CO1164" s="192"/>
      <c r="CP1164" s="192"/>
      <c r="CQ1164" s="192"/>
      <c r="CR1164" s="192"/>
      <c r="CS1164" s="192"/>
      <c r="CT1164" s="192" t="s">
        <v>4602</v>
      </c>
    </row>
    <row r="1165">
      <c r="A1165" s="7" t="s">
        <v>5260</v>
      </c>
      <c r="B1165" s="132" t="b">
        <v>1</v>
      </c>
      <c r="D1165" s="162" t="s">
        <v>5261</v>
      </c>
      <c r="E1165" s="67" t="s">
        <v>350</v>
      </c>
      <c r="F1165" s="162" t="s">
        <v>4398</v>
      </c>
      <c r="G1165" s="162" t="s">
        <v>5262</v>
      </c>
      <c r="H1165" s="162" t="s">
        <v>5263</v>
      </c>
      <c r="I1165" s="7"/>
      <c r="J1165" s="7"/>
      <c r="K1165" s="7" t="s">
        <v>19</v>
      </c>
      <c r="L1165" s="7" t="s">
        <v>19</v>
      </c>
      <c r="M1165" s="7" t="s">
        <v>799</v>
      </c>
      <c r="N1165" s="7" t="str">
        <f t="shared" si="5"/>
        <v>FALSE</v>
      </c>
      <c r="O1165" s="162" t="s">
        <v>3291</v>
      </c>
      <c r="P1165" s="162" t="s">
        <v>3292</v>
      </c>
      <c r="Q1165" s="162" t="s">
        <v>3293</v>
      </c>
      <c r="R1165" s="162" t="s">
        <v>559</v>
      </c>
      <c r="S1165" s="162" t="s">
        <v>1588</v>
      </c>
      <c r="T1165" s="198">
        <v>41.85004718</v>
      </c>
      <c r="U1165" s="199">
        <v>-83.19432782</v>
      </c>
      <c r="V1165" s="191" t="s">
        <v>4923</v>
      </c>
      <c r="W1165" s="192" t="s">
        <v>19</v>
      </c>
      <c r="X1165" s="192" t="s">
        <v>805</v>
      </c>
      <c r="Y1165" s="192" t="s">
        <v>19</v>
      </c>
      <c r="Z1165" s="192" t="s">
        <v>879</v>
      </c>
      <c r="AA1165" s="192" t="s">
        <v>880</v>
      </c>
      <c r="AB1165" s="193">
        <v>4.43</v>
      </c>
      <c r="AC1165" s="192" t="s">
        <v>16</v>
      </c>
      <c r="AD1165" s="193"/>
      <c r="AE1165" s="192" t="s">
        <v>16</v>
      </c>
      <c r="AF1165" s="193">
        <v>5.0</v>
      </c>
      <c r="AG1165" s="192" t="s">
        <v>19</v>
      </c>
      <c r="AH1165" s="193">
        <v>25.16</v>
      </c>
      <c r="AI1165" s="192" t="s">
        <v>19</v>
      </c>
      <c r="AJ1165" s="192" t="s">
        <v>19</v>
      </c>
      <c r="AK1165" s="192"/>
      <c r="AL1165" s="192" t="s">
        <v>19</v>
      </c>
      <c r="AM1165" s="162" t="s">
        <v>19</v>
      </c>
      <c r="AN1165" s="162" t="s">
        <v>19</v>
      </c>
      <c r="AO1165" s="154">
        <v>8.24</v>
      </c>
      <c r="AP1165" s="162" t="s">
        <v>19</v>
      </c>
      <c r="AQ1165" s="162" t="s">
        <v>19</v>
      </c>
      <c r="AR1165" s="162" t="s">
        <v>19</v>
      </c>
      <c r="AS1165" s="162" t="s">
        <v>19</v>
      </c>
      <c r="AT1165" s="162" t="s">
        <v>19</v>
      </c>
      <c r="AU1165" s="162" t="s">
        <v>19</v>
      </c>
      <c r="AV1165" s="162" t="s">
        <v>19</v>
      </c>
      <c r="AW1165" s="162" t="s">
        <v>19</v>
      </c>
      <c r="AX1165" s="154">
        <v>2.67</v>
      </c>
      <c r="AY1165" s="162" t="s">
        <v>19</v>
      </c>
      <c r="AZ1165" s="162" t="s">
        <v>19</v>
      </c>
      <c r="BA1165" s="162" t="s">
        <v>19</v>
      </c>
      <c r="BB1165" s="162" t="s">
        <v>19</v>
      </c>
      <c r="BC1165" s="162" t="s">
        <v>19</v>
      </c>
      <c r="BD1165" s="192"/>
      <c r="BE1165" s="192" t="s">
        <v>19</v>
      </c>
      <c r="BF1165" s="192" t="s">
        <v>19</v>
      </c>
      <c r="BG1165" s="192" t="s">
        <v>19</v>
      </c>
      <c r="BH1165" s="192" t="s">
        <v>19</v>
      </c>
      <c r="BI1165" s="192" t="s">
        <v>19</v>
      </c>
      <c r="BJ1165" s="192"/>
      <c r="BK1165" s="192" t="s">
        <v>19</v>
      </c>
      <c r="BL1165" s="192" t="s">
        <v>19</v>
      </c>
      <c r="BM1165" s="192" t="s">
        <v>19</v>
      </c>
      <c r="BN1165" s="192" t="s">
        <v>19</v>
      </c>
      <c r="BO1165" s="192" t="s">
        <v>19</v>
      </c>
      <c r="BP1165" s="194"/>
      <c r="BQ1165" s="192" t="s">
        <v>19</v>
      </c>
      <c r="BR1165" s="192" t="s">
        <v>19</v>
      </c>
      <c r="BS1165" s="192" t="s">
        <v>3276</v>
      </c>
      <c r="BT1165" s="192" t="s">
        <v>19</v>
      </c>
      <c r="BU1165" s="195" t="b">
        <v>0</v>
      </c>
      <c r="BV1165" s="195" t="b">
        <v>0</v>
      </c>
      <c r="BW1165" s="195" t="b">
        <v>0</v>
      </c>
      <c r="BX1165" s="193">
        <v>222.0</v>
      </c>
      <c r="BY1165" s="197">
        <v>0.008333333333333333</v>
      </c>
      <c r="BZ1165" s="193">
        <v>843183.0</v>
      </c>
      <c r="CA1165" s="193">
        <v>8400.0</v>
      </c>
      <c r="CB1165" s="192" t="s">
        <v>22</v>
      </c>
      <c r="CJ1165" s="192"/>
      <c r="CK1165" s="192"/>
      <c r="CL1165" s="193">
        <v>0.02</v>
      </c>
      <c r="CM1165" s="192"/>
      <c r="CN1165" s="192"/>
      <c r="CO1165" s="192"/>
      <c r="CP1165" s="192"/>
      <c r="CQ1165" s="192"/>
      <c r="CR1165" s="192"/>
      <c r="CS1165" s="192"/>
      <c r="CT1165" s="192" t="s">
        <v>4602</v>
      </c>
    </row>
    <row r="1166">
      <c r="A1166" s="7" t="s">
        <v>5264</v>
      </c>
      <c r="B1166" s="132" t="b">
        <v>1</v>
      </c>
      <c r="D1166" s="162" t="s">
        <v>5265</v>
      </c>
      <c r="E1166" s="67" t="s">
        <v>350</v>
      </c>
      <c r="F1166" s="162" t="s">
        <v>4398</v>
      </c>
      <c r="G1166" s="162" t="s">
        <v>5266</v>
      </c>
      <c r="H1166" s="162" t="s">
        <v>5267</v>
      </c>
      <c r="I1166" s="7"/>
      <c r="J1166" s="7"/>
      <c r="K1166" s="7" t="s">
        <v>19</v>
      </c>
      <c r="L1166" s="7" t="s">
        <v>19</v>
      </c>
      <c r="M1166" s="7" t="s">
        <v>799</v>
      </c>
      <c r="N1166" s="7" t="str">
        <f t="shared" si="5"/>
        <v>FALSE</v>
      </c>
      <c r="O1166" s="162" t="s">
        <v>488</v>
      </c>
      <c r="P1166" s="162" t="s">
        <v>3269</v>
      </c>
      <c r="Q1166" s="162" t="s">
        <v>1823</v>
      </c>
      <c r="R1166" s="162" t="s">
        <v>559</v>
      </c>
      <c r="S1166" s="162" t="s">
        <v>1588</v>
      </c>
      <c r="T1166" s="198">
        <v>41.8338006</v>
      </c>
      <c r="U1166" s="199">
        <v>-83.18031719</v>
      </c>
      <c r="V1166" s="191" t="s">
        <v>5223</v>
      </c>
      <c r="W1166" s="192" t="s">
        <v>19</v>
      </c>
      <c r="X1166" s="192" t="s">
        <v>805</v>
      </c>
      <c r="Y1166" s="192" t="s">
        <v>19</v>
      </c>
      <c r="Z1166" s="192" t="s">
        <v>879</v>
      </c>
      <c r="AA1166" s="192" t="s">
        <v>880</v>
      </c>
      <c r="AB1166" s="193">
        <v>3.04</v>
      </c>
      <c r="AC1166" s="192" t="s">
        <v>16</v>
      </c>
      <c r="AD1166" s="193"/>
      <c r="AE1166" s="192" t="s">
        <v>16</v>
      </c>
      <c r="AF1166" s="193">
        <v>5.0</v>
      </c>
      <c r="AG1166" s="192" t="s">
        <v>19</v>
      </c>
      <c r="AH1166" s="193">
        <v>24.75</v>
      </c>
      <c r="AI1166" s="192" t="s">
        <v>19</v>
      </c>
      <c r="AJ1166" s="192" t="s">
        <v>19</v>
      </c>
      <c r="AK1166" s="192"/>
      <c r="AL1166" s="192" t="s">
        <v>19</v>
      </c>
      <c r="AM1166" s="162" t="s">
        <v>19</v>
      </c>
      <c r="AN1166" s="162" t="s">
        <v>19</v>
      </c>
      <c r="AO1166" s="154">
        <v>7.48</v>
      </c>
      <c r="AP1166" s="162" t="s">
        <v>19</v>
      </c>
      <c r="AQ1166" s="162" t="s">
        <v>19</v>
      </c>
      <c r="AR1166" s="162" t="s">
        <v>19</v>
      </c>
      <c r="AS1166" s="162" t="s">
        <v>19</v>
      </c>
      <c r="AT1166" s="162" t="s">
        <v>19</v>
      </c>
      <c r="AU1166" s="162" t="s">
        <v>19</v>
      </c>
      <c r="AV1166" s="162" t="s">
        <v>19</v>
      </c>
      <c r="AW1166" s="162" t="s">
        <v>19</v>
      </c>
      <c r="AX1166" s="154">
        <v>2.15</v>
      </c>
      <c r="AY1166" s="162" t="s">
        <v>19</v>
      </c>
      <c r="AZ1166" s="162" t="s">
        <v>19</v>
      </c>
      <c r="BA1166" s="162" t="s">
        <v>19</v>
      </c>
      <c r="BB1166" s="162" t="s">
        <v>19</v>
      </c>
      <c r="BC1166" s="162" t="s">
        <v>19</v>
      </c>
      <c r="BD1166" s="192"/>
      <c r="BE1166" s="192" t="s">
        <v>19</v>
      </c>
      <c r="BF1166" s="192" t="s">
        <v>19</v>
      </c>
      <c r="BG1166" s="192" t="s">
        <v>19</v>
      </c>
      <c r="BH1166" s="192" t="s">
        <v>19</v>
      </c>
      <c r="BI1166" s="192" t="s">
        <v>19</v>
      </c>
      <c r="BJ1166" s="192"/>
      <c r="BK1166" s="192" t="s">
        <v>19</v>
      </c>
      <c r="BL1166" s="192" t="s">
        <v>19</v>
      </c>
      <c r="BM1166" s="192" t="s">
        <v>19</v>
      </c>
      <c r="BN1166" s="192" t="s">
        <v>19</v>
      </c>
      <c r="BO1166" s="192" t="s">
        <v>19</v>
      </c>
      <c r="BP1166" s="194"/>
      <c r="BQ1166" s="192" t="s">
        <v>19</v>
      </c>
      <c r="BR1166" s="192" t="s">
        <v>19</v>
      </c>
      <c r="BS1166" s="192" t="s">
        <v>3276</v>
      </c>
      <c r="BT1166" s="192" t="s">
        <v>19</v>
      </c>
      <c r="BU1166" s="195" t="b">
        <v>0</v>
      </c>
      <c r="BV1166" s="195" t="b">
        <v>0</v>
      </c>
      <c r="BW1166" s="195" t="b">
        <v>0</v>
      </c>
      <c r="BX1166" s="193">
        <v>341.0</v>
      </c>
      <c r="BY1166" s="197">
        <v>0.013888888888888888</v>
      </c>
      <c r="BZ1166" s="193">
        <v>283577.0</v>
      </c>
      <c r="CA1166" s="193">
        <v>2549.0</v>
      </c>
      <c r="CB1166" s="192" t="s">
        <v>22</v>
      </c>
      <c r="CJ1166" s="192"/>
      <c r="CK1166" s="192"/>
      <c r="CL1166" s="193">
        <v>64.59</v>
      </c>
      <c r="CM1166" s="192"/>
      <c r="CN1166" s="192"/>
      <c r="CO1166" s="192"/>
      <c r="CP1166" s="192"/>
      <c r="CQ1166" s="192"/>
      <c r="CR1166" s="192"/>
      <c r="CS1166" s="192"/>
      <c r="CT1166" s="192" t="s">
        <v>4637</v>
      </c>
    </row>
    <row r="1167">
      <c r="A1167" s="7" t="s">
        <v>5268</v>
      </c>
      <c r="B1167" s="132" t="b">
        <v>1</v>
      </c>
      <c r="D1167" s="162" t="s">
        <v>5269</v>
      </c>
      <c r="E1167" s="67" t="s">
        <v>350</v>
      </c>
      <c r="F1167" s="162" t="s">
        <v>4398</v>
      </c>
      <c r="G1167" s="162" t="s">
        <v>5270</v>
      </c>
      <c r="H1167" s="162" t="s">
        <v>5271</v>
      </c>
      <c r="I1167" s="7"/>
      <c r="J1167" s="7"/>
      <c r="K1167" s="7" t="s">
        <v>19</v>
      </c>
      <c r="L1167" s="7" t="s">
        <v>19</v>
      </c>
      <c r="M1167" s="7" t="s">
        <v>799</v>
      </c>
      <c r="N1167" s="7" t="str">
        <f t="shared" si="5"/>
        <v>FALSE</v>
      </c>
      <c r="O1167" s="162" t="s">
        <v>3291</v>
      </c>
      <c r="P1167" s="162" t="s">
        <v>3292</v>
      </c>
      <c r="Q1167" s="162" t="s">
        <v>3293</v>
      </c>
      <c r="R1167" s="162" t="s">
        <v>559</v>
      </c>
      <c r="S1167" s="162" t="s">
        <v>1588</v>
      </c>
      <c r="T1167" s="198">
        <v>41.79316726</v>
      </c>
      <c r="U1167" s="199">
        <v>-83.13269033</v>
      </c>
      <c r="V1167" s="191" t="s">
        <v>4932</v>
      </c>
      <c r="W1167" s="192" t="s">
        <v>19</v>
      </c>
      <c r="X1167" s="192" t="s">
        <v>805</v>
      </c>
      <c r="Y1167" s="192" t="s">
        <v>19</v>
      </c>
      <c r="Z1167" s="192" t="s">
        <v>879</v>
      </c>
      <c r="AA1167" s="192" t="s">
        <v>880</v>
      </c>
      <c r="AB1167" s="193">
        <v>2.99</v>
      </c>
      <c r="AC1167" s="192" t="s">
        <v>16</v>
      </c>
      <c r="AD1167" s="193"/>
      <c r="AE1167" s="193">
        <v>5.0</v>
      </c>
      <c r="AF1167" s="193">
        <v>0.22</v>
      </c>
      <c r="AG1167" s="192" t="s">
        <v>19</v>
      </c>
      <c r="AH1167" s="193">
        <v>25.05</v>
      </c>
      <c r="AI1167" s="192" t="s">
        <v>19</v>
      </c>
      <c r="AJ1167" s="192" t="s">
        <v>19</v>
      </c>
      <c r="AK1167" s="192"/>
      <c r="AL1167" s="192" t="s">
        <v>19</v>
      </c>
      <c r="AM1167" s="162" t="s">
        <v>19</v>
      </c>
      <c r="AN1167" s="162" t="s">
        <v>19</v>
      </c>
      <c r="AO1167" s="154">
        <v>7.5</v>
      </c>
      <c r="AP1167" s="162" t="s">
        <v>19</v>
      </c>
      <c r="AQ1167" s="162" t="s">
        <v>19</v>
      </c>
      <c r="AR1167" s="162" t="s">
        <v>19</v>
      </c>
      <c r="AS1167" s="162" t="s">
        <v>19</v>
      </c>
      <c r="AT1167" s="162" t="s">
        <v>19</v>
      </c>
      <c r="AU1167" s="162" t="s">
        <v>19</v>
      </c>
      <c r="AV1167" s="162" t="s">
        <v>19</v>
      </c>
      <c r="AW1167" s="162" t="s">
        <v>19</v>
      </c>
      <c r="AX1167" s="154">
        <v>1.78</v>
      </c>
      <c r="AY1167" s="162" t="s">
        <v>19</v>
      </c>
      <c r="AZ1167" s="162" t="s">
        <v>19</v>
      </c>
      <c r="BA1167" s="162" t="s">
        <v>19</v>
      </c>
      <c r="BB1167" s="162" t="s">
        <v>19</v>
      </c>
      <c r="BC1167" s="162" t="s">
        <v>19</v>
      </c>
      <c r="BD1167" s="192"/>
      <c r="BE1167" s="192" t="s">
        <v>19</v>
      </c>
      <c r="BF1167" s="192" t="s">
        <v>19</v>
      </c>
      <c r="BG1167" s="192" t="s">
        <v>19</v>
      </c>
      <c r="BH1167" s="192" t="s">
        <v>19</v>
      </c>
      <c r="BI1167" s="192" t="s">
        <v>19</v>
      </c>
      <c r="BJ1167" s="192"/>
      <c r="BK1167" s="192" t="s">
        <v>19</v>
      </c>
      <c r="BL1167" s="192" t="s">
        <v>19</v>
      </c>
      <c r="BM1167" s="192" t="s">
        <v>19</v>
      </c>
      <c r="BN1167" s="192" t="s">
        <v>19</v>
      </c>
      <c r="BO1167" s="192" t="s">
        <v>19</v>
      </c>
      <c r="BP1167" s="194"/>
      <c r="BQ1167" s="192" t="s">
        <v>19</v>
      </c>
      <c r="BR1167" s="192" t="s">
        <v>19</v>
      </c>
      <c r="BS1167" s="192" t="s">
        <v>3276</v>
      </c>
      <c r="BT1167" s="192" t="s">
        <v>19</v>
      </c>
      <c r="BU1167" s="195" t="b">
        <v>0</v>
      </c>
      <c r="BV1167" s="195" t="b">
        <v>0</v>
      </c>
      <c r="BW1167" s="195" t="b">
        <v>0</v>
      </c>
      <c r="BX1167" s="193">
        <v>248.0</v>
      </c>
      <c r="BY1167" s="197">
        <v>0.009027777777777777</v>
      </c>
      <c r="BZ1167" s="192" t="s">
        <v>19</v>
      </c>
      <c r="CA1167" s="192" t="s">
        <v>19</v>
      </c>
      <c r="CB1167" s="192" t="s">
        <v>19</v>
      </c>
      <c r="CJ1167" s="192"/>
      <c r="CK1167" s="192"/>
      <c r="CL1167" s="193">
        <v>75.38</v>
      </c>
      <c r="CM1167" s="192"/>
      <c r="CN1167" s="192"/>
      <c r="CO1167" s="192"/>
      <c r="CP1167" s="192"/>
      <c r="CQ1167" s="192"/>
      <c r="CR1167" s="192"/>
      <c r="CS1167" s="192"/>
      <c r="CT1167" s="192" t="s">
        <v>4602</v>
      </c>
    </row>
    <row r="1168">
      <c r="A1168" s="7" t="s">
        <v>5272</v>
      </c>
      <c r="B1168" s="132" t="b">
        <v>1</v>
      </c>
      <c r="D1168" s="162" t="s">
        <v>5273</v>
      </c>
      <c r="E1168" s="67" t="s">
        <v>350</v>
      </c>
      <c r="F1168" s="162" t="s">
        <v>4398</v>
      </c>
      <c r="G1168" s="162" t="s">
        <v>5274</v>
      </c>
      <c r="H1168" s="162" t="s">
        <v>5275</v>
      </c>
      <c r="I1168" s="7"/>
      <c r="J1168" s="7"/>
      <c r="K1168" s="7" t="s">
        <v>19</v>
      </c>
      <c r="L1168" s="7" t="s">
        <v>19</v>
      </c>
      <c r="M1168" s="7" t="s">
        <v>799</v>
      </c>
      <c r="N1168" s="7" t="str">
        <f t="shared" si="5"/>
        <v>FALSE</v>
      </c>
      <c r="O1168" s="162" t="s">
        <v>3291</v>
      </c>
      <c r="P1168" s="162" t="s">
        <v>3292</v>
      </c>
      <c r="Q1168" s="162" t="s">
        <v>3293</v>
      </c>
      <c r="R1168" s="162" t="s">
        <v>559</v>
      </c>
      <c r="S1168" s="162" t="s">
        <v>1588</v>
      </c>
      <c r="T1168" s="198">
        <v>41.79316726</v>
      </c>
      <c r="U1168" s="199">
        <v>-83.13269033</v>
      </c>
      <c r="V1168" s="191" t="s">
        <v>4932</v>
      </c>
      <c r="W1168" s="192" t="s">
        <v>19</v>
      </c>
      <c r="X1168" s="192" t="s">
        <v>805</v>
      </c>
      <c r="Y1168" s="192" t="s">
        <v>19</v>
      </c>
      <c r="Z1168" s="192" t="s">
        <v>879</v>
      </c>
      <c r="AA1168" s="192" t="s">
        <v>880</v>
      </c>
      <c r="AB1168" s="193">
        <v>2.99</v>
      </c>
      <c r="AC1168" s="192" t="s">
        <v>16</v>
      </c>
      <c r="AD1168" s="193"/>
      <c r="AE1168" s="192" t="s">
        <v>16</v>
      </c>
      <c r="AF1168" s="193">
        <v>5.0</v>
      </c>
      <c r="AG1168" s="192" t="s">
        <v>19</v>
      </c>
      <c r="AH1168" s="193">
        <v>25.05</v>
      </c>
      <c r="AI1168" s="192" t="s">
        <v>19</v>
      </c>
      <c r="AJ1168" s="192" t="s">
        <v>19</v>
      </c>
      <c r="AK1168" s="192"/>
      <c r="AL1168" s="192" t="s">
        <v>19</v>
      </c>
      <c r="AM1168" s="162" t="s">
        <v>19</v>
      </c>
      <c r="AN1168" s="162" t="s">
        <v>19</v>
      </c>
      <c r="AO1168" s="154">
        <v>7.5</v>
      </c>
      <c r="AP1168" s="162" t="s">
        <v>19</v>
      </c>
      <c r="AQ1168" s="162" t="s">
        <v>19</v>
      </c>
      <c r="AR1168" s="162" t="s">
        <v>19</v>
      </c>
      <c r="AS1168" s="162" t="s">
        <v>19</v>
      </c>
      <c r="AT1168" s="162" t="s">
        <v>19</v>
      </c>
      <c r="AU1168" s="162" t="s">
        <v>19</v>
      </c>
      <c r="AV1168" s="162" t="s">
        <v>19</v>
      </c>
      <c r="AW1168" s="162" t="s">
        <v>19</v>
      </c>
      <c r="AX1168" s="154">
        <v>1.78</v>
      </c>
      <c r="AY1168" s="162" t="s">
        <v>19</v>
      </c>
      <c r="AZ1168" s="162" t="s">
        <v>19</v>
      </c>
      <c r="BA1168" s="162" t="s">
        <v>19</v>
      </c>
      <c r="BB1168" s="162" t="s">
        <v>19</v>
      </c>
      <c r="BC1168" s="162" t="s">
        <v>19</v>
      </c>
      <c r="BD1168" s="192"/>
      <c r="BE1168" s="192" t="s">
        <v>19</v>
      </c>
      <c r="BF1168" s="192" t="s">
        <v>19</v>
      </c>
      <c r="BG1168" s="192" t="s">
        <v>19</v>
      </c>
      <c r="BH1168" s="192" t="s">
        <v>19</v>
      </c>
      <c r="BI1168" s="192" t="s">
        <v>19</v>
      </c>
      <c r="BJ1168" s="192"/>
      <c r="BK1168" s="192" t="s">
        <v>19</v>
      </c>
      <c r="BL1168" s="192" t="s">
        <v>19</v>
      </c>
      <c r="BM1168" s="192" t="s">
        <v>19</v>
      </c>
      <c r="BN1168" s="192" t="s">
        <v>19</v>
      </c>
      <c r="BO1168" s="192" t="s">
        <v>19</v>
      </c>
      <c r="BP1168" s="194"/>
      <c r="BQ1168" s="192" t="s">
        <v>19</v>
      </c>
      <c r="BR1168" s="192" t="s">
        <v>19</v>
      </c>
      <c r="BS1168" s="192" t="s">
        <v>3276</v>
      </c>
      <c r="BT1168" s="192" t="s">
        <v>19</v>
      </c>
      <c r="BU1168" s="195" t="b">
        <v>0</v>
      </c>
      <c r="BV1168" s="195" t="b">
        <v>0</v>
      </c>
      <c r="BW1168" s="195" t="b">
        <v>0</v>
      </c>
      <c r="BX1168" s="193">
        <v>248.0</v>
      </c>
      <c r="BY1168" s="197">
        <v>0.009027777777777777</v>
      </c>
      <c r="BZ1168" s="193">
        <v>420864.0</v>
      </c>
      <c r="CA1168" s="193">
        <v>5411.0</v>
      </c>
      <c r="CB1168" s="192" t="s">
        <v>22</v>
      </c>
      <c r="CJ1168" s="192"/>
      <c r="CK1168" s="192"/>
      <c r="CL1168" s="193">
        <v>75.38</v>
      </c>
      <c r="CM1168" s="192"/>
      <c r="CN1168" s="192"/>
      <c r="CO1168" s="192"/>
      <c r="CP1168" s="192"/>
      <c r="CQ1168" s="192"/>
      <c r="CR1168" s="192"/>
      <c r="CS1168" s="192"/>
      <c r="CT1168" s="192" t="s">
        <v>4602</v>
      </c>
    </row>
    <row r="1169">
      <c r="A1169" s="7" t="s">
        <v>5276</v>
      </c>
      <c r="B1169" s="132" t="b">
        <v>1</v>
      </c>
      <c r="D1169" s="162" t="s">
        <v>5277</v>
      </c>
      <c r="E1169" s="67" t="s">
        <v>350</v>
      </c>
      <c r="F1169" s="162" t="s">
        <v>4398</v>
      </c>
      <c r="G1169" s="162" t="s">
        <v>5278</v>
      </c>
      <c r="H1169" s="162" t="s">
        <v>5279</v>
      </c>
      <c r="I1169" s="7"/>
      <c r="J1169" s="7"/>
      <c r="K1169" s="7" t="s">
        <v>19</v>
      </c>
      <c r="L1169" s="7" t="s">
        <v>19</v>
      </c>
      <c r="M1169" s="7" t="s">
        <v>799</v>
      </c>
      <c r="N1169" s="7" t="str">
        <f t="shared" si="5"/>
        <v>FALSE</v>
      </c>
      <c r="O1169" s="162" t="s">
        <v>3291</v>
      </c>
      <c r="P1169" s="162" t="s">
        <v>3292</v>
      </c>
      <c r="Q1169" s="162" t="s">
        <v>3293</v>
      </c>
      <c r="R1169" s="162" t="s">
        <v>559</v>
      </c>
      <c r="S1169" s="162" t="s">
        <v>1588</v>
      </c>
      <c r="T1169" s="198">
        <v>41.73542874</v>
      </c>
      <c r="U1169" s="199">
        <v>-83.30516857</v>
      </c>
      <c r="V1169" s="191" t="s">
        <v>4941</v>
      </c>
      <c r="W1169" s="192" t="s">
        <v>19</v>
      </c>
      <c r="X1169" s="192" t="s">
        <v>805</v>
      </c>
      <c r="Y1169" s="192" t="s">
        <v>19</v>
      </c>
      <c r="Z1169" s="192" t="s">
        <v>879</v>
      </c>
      <c r="AA1169" s="192" t="s">
        <v>880</v>
      </c>
      <c r="AB1169" s="193">
        <v>2.93</v>
      </c>
      <c r="AC1169" s="192" t="s">
        <v>16</v>
      </c>
      <c r="AD1169" s="193"/>
      <c r="AE1169" s="193">
        <v>5.0</v>
      </c>
      <c r="AF1169" s="193">
        <v>0.22</v>
      </c>
      <c r="AG1169" s="192" t="s">
        <v>19</v>
      </c>
      <c r="AH1169" s="193">
        <v>24.64</v>
      </c>
      <c r="AI1169" s="192" t="s">
        <v>19</v>
      </c>
      <c r="AJ1169" s="192" t="s">
        <v>19</v>
      </c>
      <c r="AK1169" s="192"/>
      <c r="AL1169" s="192" t="s">
        <v>19</v>
      </c>
      <c r="AM1169" s="162" t="s">
        <v>19</v>
      </c>
      <c r="AN1169" s="162" t="s">
        <v>19</v>
      </c>
      <c r="AO1169" s="154">
        <v>7.61</v>
      </c>
      <c r="AP1169" s="162" t="s">
        <v>19</v>
      </c>
      <c r="AQ1169" s="162" t="s">
        <v>19</v>
      </c>
      <c r="AR1169" s="162" t="s">
        <v>19</v>
      </c>
      <c r="AS1169" s="162" t="s">
        <v>19</v>
      </c>
      <c r="AT1169" s="162" t="s">
        <v>19</v>
      </c>
      <c r="AU1169" s="162" t="s">
        <v>19</v>
      </c>
      <c r="AV1169" s="162" t="s">
        <v>19</v>
      </c>
      <c r="AW1169" s="162" t="s">
        <v>19</v>
      </c>
      <c r="AX1169" s="154">
        <v>2.4</v>
      </c>
      <c r="AY1169" s="162" t="s">
        <v>19</v>
      </c>
      <c r="AZ1169" s="162" t="s">
        <v>19</v>
      </c>
      <c r="BA1169" s="162" t="s">
        <v>19</v>
      </c>
      <c r="BB1169" s="162" t="s">
        <v>19</v>
      </c>
      <c r="BC1169" s="162" t="s">
        <v>19</v>
      </c>
      <c r="BD1169" s="192"/>
      <c r="BE1169" s="192" t="s">
        <v>19</v>
      </c>
      <c r="BF1169" s="192" t="s">
        <v>19</v>
      </c>
      <c r="BG1169" s="192" t="s">
        <v>19</v>
      </c>
      <c r="BH1169" s="192" t="s">
        <v>19</v>
      </c>
      <c r="BI1169" s="192" t="s">
        <v>19</v>
      </c>
      <c r="BJ1169" s="192"/>
      <c r="BK1169" s="192" t="s">
        <v>19</v>
      </c>
      <c r="BL1169" s="192" t="s">
        <v>19</v>
      </c>
      <c r="BM1169" s="192" t="s">
        <v>19</v>
      </c>
      <c r="BN1169" s="192" t="s">
        <v>19</v>
      </c>
      <c r="BO1169" s="192" t="s">
        <v>19</v>
      </c>
      <c r="BP1169" s="194"/>
      <c r="BQ1169" s="192" t="s">
        <v>19</v>
      </c>
      <c r="BR1169" s="192" t="s">
        <v>19</v>
      </c>
      <c r="BS1169" s="192" t="s">
        <v>3276</v>
      </c>
      <c r="BT1169" s="192" t="s">
        <v>19</v>
      </c>
      <c r="BU1169" s="195" t="b">
        <v>0</v>
      </c>
      <c r="BV1169" s="195" t="b">
        <v>0</v>
      </c>
      <c r="BW1169" s="195" t="b">
        <v>0</v>
      </c>
      <c r="BX1169" s="193">
        <v>70.0</v>
      </c>
      <c r="BY1169" s="197">
        <v>0.002777777777777778</v>
      </c>
      <c r="BZ1169" s="192" t="s">
        <v>19</v>
      </c>
      <c r="CA1169" s="192" t="s">
        <v>19</v>
      </c>
      <c r="CB1169" s="192" t="s">
        <v>19</v>
      </c>
      <c r="CJ1169" s="192"/>
      <c r="CK1169" s="192"/>
      <c r="CL1169" s="193">
        <v>9.76</v>
      </c>
      <c r="CM1169" s="192"/>
      <c r="CN1169" s="192"/>
      <c r="CO1169" s="192"/>
      <c r="CP1169" s="192"/>
      <c r="CQ1169" s="192"/>
      <c r="CR1169" s="192"/>
      <c r="CS1169" s="192"/>
      <c r="CT1169" s="192" t="s">
        <v>4602</v>
      </c>
    </row>
    <row r="1170">
      <c r="A1170" s="7" t="s">
        <v>5280</v>
      </c>
      <c r="B1170" s="132" t="b">
        <v>1</v>
      </c>
      <c r="D1170" s="162" t="s">
        <v>5281</v>
      </c>
      <c r="E1170" s="67" t="s">
        <v>350</v>
      </c>
      <c r="F1170" s="162" t="s">
        <v>4398</v>
      </c>
      <c r="G1170" s="162" t="s">
        <v>5282</v>
      </c>
      <c r="H1170" s="162" t="s">
        <v>5283</v>
      </c>
      <c r="I1170" s="7"/>
      <c r="J1170" s="7"/>
      <c r="K1170" s="7" t="s">
        <v>19</v>
      </c>
      <c r="L1170" s="7" t="s">
        <v>19</v>
      </c>
      <c r="M1170" s="7" t="s">
        <v>799</v>
      </c>
      <c r="N1170" s="7" t="str">
        <f t="shared" si="5"/>
        <v>FALSE</v>
      </c>
      <c r="O1170" s="162" t="s">
        <v>3291</v>
      </c>
      <c r="P1170" s="162" t="s">
        <v>3292</v>
      </c>
      <c r="Q1170" s="162" t="s">
        <v>3293</v>
      </c>
      <c r="R1170" s="162" t="s">
        <v>559</v>
      </c>
      <c r="S1170" s="162" t="s">
        <v>1588</v>
      </c>
      <c r="T1170" s="198">
        <v>41.73542874</v>
      </c>
      <c r="U1170" s="199">
        <v>-83.30516857</v>
      </c>
      <c r="V1170" s="191" t="s">
        <v>4941</v>
      </c>
      <c r="W1170" s="192" t="s">
        <v>19</v>
      </c>
      <c r="X1170" s="192" t="s">
        <v>805</v>
      </c>
      <c r="Y1170" s="192" t="s">
        <v>19</v>
      </c>
      <c r="Z1170" s="192" t="s">
        <v>879</v>
      </c>
      <c r="AA1170" s="192" t="s">
        <v>880</v>
      </c>
      <c r="AB1170" s="193">
        <v>2.93</v>
      </c>
      <c r="AC1170" s="192" t="s">
        <v>16</v>
      </c>
      <c r="AD1170" s="193"/>
      <c r="AE1170" s="192" t="s">
        <v>16</v>
      </c>
      <c r="AF1170" s="193">
        <v>5.0</v>
      </c>
      <c r="AG1170" s="192" t="s">
        <v>19</v>
      </c>
      <c r="AH1170" s="193">
        <v>24.64</v>
      </c>
      <c r="AI1170" s="192" t="s">
        <v>19</v>
      </c>
      <c r="AJ1170" s="192" t="s">
        <v>19</v>
      </c>
      <c r="AK1170" s="192"/>
      <c r="AL1170" s="192" t="s">
        <v>19</v>
      </c>
      <c r="AM1170" s="162" t="s">
        <v>19</v>
      </c>
      <c r="AN1170" s="162" t="s">
        <v>19</v>
      </c>
      <c r="AO1170" s="154">
        <v>7.61</v>
      </c>
      <c r="AP1170" s="162" t="s">
        <v>19</v>
      </c>
      <c r="AQ1170" s="162" t="s">
        <v>19</v>
      </c>
      <c r="AR1170" s="162" t="s">
        <v>19</v>
      </c>
      <c r="AS1170" s="162" t="s">
        <v>19</v>
      </c>
      <c r="AT1170" s="162" t="s">
        <v>19</v>
      </c>
      <c r="AU1170" s="162" t="s">
        <v>19</v>
      </c>
      <c r="AV1170" s="162" t="s">
        <v>19</v>
      </c>
      <c r="AW1170" s="162" t="s">
        <v>19</v>
      </c>
      <c r="AX1170" s="154">
        <v>2.4</v>
      </c>
      <c r="AY1170" s="162" t="s">
        <v>19</v>
      </c>
      <c r="AZ1170" s="162" t="s">
        <v>19</v>
      </c>
      <c r="BA1170" s="162" t="s">
        <v>19</v>
      </c>
      <c r="BB1170" s="162" t="s">
        <v>19</v>
      </c>
      <c r="BC1170" s="162" t="s">
        <v>19</v>
      </c>
      <c r="BD1170" s="192"/>
      <c r="BE1170" s="192" t="s">
        <v>19</v>
      </c>
      <c r="BF1170" s="192" t="s">
        <v>19</v>
      </c>
      <c r="BG1170" s="192" t="s">
        <v>19</v>
      </c>
      <c r="BH1170" s="192" t="s">
        <v>19</v>
      </c>
      <c r="BI1170" s="192" t="s">
        <v>19</v>
      </c>
      <c r="BJ1170" s="192"/>
      <c r="BK1170" s="192" t="s">
        <v>19</v>
      </c>
      <c r="BL1170" s="192" t="s">
        <v>19</v>
      </c>
      <c r="BM1170" s="192" t="s">
        <v>19</v>
      </c>
      <c r="BN1170" s="192" t="s">
        <v>19</v>
      </c>
      <c r="BO1170" s="192" t="s">
        <v>19</v>
      </c>
      <c r="BP1170" s="194"/>
      <c r="BQ1170" s="192" t="s">
        <v>19</v>
      </c>
      <c r="BR1170" s="192" t="s">
        <v>19</v>
      </c>
      <c r="BS1170" s="192" t="s">
        <v>3276</v>
      </c>
      <c r="BT1170" s="192" t="s">
        <v>19</v>
      </c>
      <c r="BU1170" s="195" t="b">
        <v>0</v>
      </c>
      <c r="BV1170" s="195" t="b">
        <v>0</v>
      </c>
      <c r="BW1170" s="195" t="b">
        <v>0</v>
      </c>
      <c r="BX1170" s="193">
        <v>70.0</v>
      </c>
      <c r="BY1170" s="197">
        <v>0.002777777777777778</v>
      </c>
      <c r="BZ1170" s="193">
        <v>652406.0</v>
      </c>
      <c r="CA1170" s="193">
        <v>18067.0</v>
      </c>
      <c r="CB1170" s="192" t="s">
        <v>22</v>
      </c>
      <c r="CJ1170" s="192"/>
      <c r="CK1170" s="192"/>
      <c r="CL1170" s="193">
        <v>9.76</v>
      </c>
      <c r="CM1170" s="192"/>
      <c r="CN1170" s="192"/>
      <c r="CO1170" s="192"/>
      <c r="CP1170" s="192"/>
      <c r="CQ1170" s="192"/>
      <c r="CR1170" s="192"/>
      <c r="CS1170" s="192"/>
      <c r="CT1170" s="192" t="s">
        <v>4602</v>
      </c>
    </row>
    <row r="1171">
      <c r="A1171" s="7" t="s">
        <v>5284</v>
      </c>
      <c r="B1171" s="132" t="b">
        <v>1</v>
      </c>
      <c r="D1171" s="162" t="s">
        <v>5285</v>
      </c>
      <c r="E1171" s="67" t="s">
        <v>350</v>
      </c>
      <c r="F1171" s="162" t="s">
        <v>4398</v>
      </c>
      <c r="G1171" s="162" t="s">
        <v>5286</v>
      </c>
      <c r="H1171" s="162" t="s">
        <v>5287</v>
      </c>
      <c r="I1171" s="7"/>
      <c r="J1171" s="7"/>
      <c r="K1171" s="7" t="s">
        <v>19</v>
      </c>
      <c r="L1171" s="7" t="s">
        <v>19</v>
      </c>
      <c r="M1171" s="7" t="s">
        <v>799</v>
      </c>
      <c r="N1171" s="7" t="str">
        <f t="shared" si="5"/>
        <v>FALSE</v>
      </c>
      <c r="O1171" s="162" t="s">
        <v>3291</v>
      </c>
      <c r="P1171" s="162" t="s">
        <v>3292</v>
      </c>
      <c r="Q1171" s="162" t="s">
        <v>3293</v>
      </c>
      <c r="R1171" s="162" t="s">
        <v>559</v>
      </c>
      <c r="S1171" s="162" t="s">
        <v>1588</v>
      </c>
      <c r="T1171" s="198">
        <v>41.73539193</v>
      </c>
      <c r="U1171" s="199">
        <v>-83.29849188</v>
      </c>
      <c r="V1171" s="191" t="s">
        <v>4950</v>
      </c>
      <c r="W1171" s="192" t="s">
        <v>19</v>
      </c>
      <c r="X1171" s="192" t="s">
        <v>805</v>
      </c>
      <c r="Y1171" s="192" t="s">
        <v>19</v>
      </c>
      <c r="Z1171" s="192" t="s">
        <v>879</v>
      </c>
      <c r="AA1171" s="192" t="s">
        <v>880</v>
      </c>
      <c r="AB1171" s="193">
        <v>2.85</v>
      </c>
      <c r="AC1171" s="192" t="s">
        <v>16</v>
      </c>
      <c r="AD1171" s="193"/>
      <c r="AE1171" s="193">
        <v>5.0</v>
      </c>
      <c r="AF1171" s="193">
        <v>0.22</v>
      </c>
      <c r="AG1171" s="192" t="s">
        <v>19</v>
      </c>
      <c r="AH1171" s="193">
        <v>24.71</v>
      </c>
      <c r="AI1171" s="192" t="s">
        <v>19</v>
      </c>
      <c r="AJ1171" s="192" t="s">
        <v>19</v>
      </c>
      <c r="AK1171" s="192"/>
      <c r="AL1171" s="192" t="s">
        <v>19</v>
      </c>
      <c r="AM1171" s="162" t="s">
        <v>19</v>
      </c>
      <c r="AN1171" s="162" t="s">
        <v>19</v>
      </c>
      <c r="AO1171" s="154">
        <v>8.07</v>
      </c>
      <c r="AP1171" s="162" t="s">
        <v>19</v>
      </c>
      <c r="AQ1171" s="162" t="s">
        <v>19</v>
      </c>
      <c r="AR1171" s="162" t="s">
        <v>19</v>
      </c>
      <c r="AS1171" s="162" t="s">
        <v>19</v>
      </c>
      <c r="AT1171" s="162" t="s">
        <v>19</v>
      </c>
      <c r="AU1171" s="162" t="s">
        <v>19</v>
      </c>
      <c r="AV1171" s="162" t="s">
        <v>19</v>
      </c>
      <c r="AW1171" s="162" t="s">
        <v>19</v>
      </c>
      <c r="AX1171" s="154">
        <v>2.44</v>
      </c>
      <c r="AY1171" s="162" t="s">
        <v>19</v>
      </c>
      <c r="AZ1171" s="162" t="s">
        <v>19</v>
      </c>
      <c r="BA1171" s="162" t="s">
        <v>19</v>
      </c>
      <c r="BB1171" s="162" t="s">
        <v>19</v>
      </c>
      <c r="BC1171" s="162" t="s">
        <v>19</v>
      </c>
      <c r="BD1171" s="192"/>
      <c r="BE1171" s="192" t="s">
        <v>19</v>
      </c>
      <c r="BF1171" s="192" t="s">
        <v>19</v>
      </c>
      <c r="BG1171" s="192" t="s">
        <v>19</v>
      </c>
      <c r="BH1171" s="192" t="s">
        <v>19</v>
      </c>
      <c r="BI1171" s="192" t="s">
        <v>19</v>
      </c>
      <c r="BJ1171" s="192"/>
      <c r="BK1171" s="192" t="s">
        <v>19</v>
      </c>
      <c r="BL1171" s="192" t="s">
        <v>19</v>
      </c>
      <c r="BM1171" s="192" t="s">
        <v>19</v>
      </c>
      <c r="BN1171" s="192" t="s">
        <v>19</v>
      </c>
      <c r="BO1171" s="192" t="s">
        <v>19</v>
      </c>
      <c r="BP1171" s="194"/>
      <c r="BQ1171" s="192" t="s">
        <v>19</v>
      </c>
      <c r="BR1171" s="192" t="s">
        <v>19</v>
      </c>
      <c r="BS1171" s="192" t="s">
        <v>3276</v>
      </c>
      <c r="BT1171" s="192" t="s">
        <v>19</v>
      </c>
      <c r="BU1171" s="195" t="b">
        <v>0</v>
      </c>
      <c r="BV1171" s="195" t="b">
        <v>0</v>
      </c>
      <c r="BW1171" s="195" t="b">
        <v>0</v>
      </c>
      <c r="BX1171" s="193">
        <v>67.0</v>
      </c>
      <c r="BY1171" s="197">
        <v>0.0020833333333333333</v>
      </c>
      <c r="BZ1171" s="192" t="s">
        <v>19</v>
      </c>
      <c r="CA1171" s="192" t="s">
        <v>19</v>
      </c>
      <c r="CB1171" s="192" t="s">
        <v>19</v>
      </c>
      <c r="CJ1171" s="192"/>
      <c r="CK1171" s="192"/>
      <c r="CL1171" s="193">
        <v>9.62</v>
      </c>
      <c r="CM1171" s="192"/>
      <c r="CN1171" s="192"/>
      <c r="CO1171" s="192"/>
      <c r="CP1171" s="192"/>
      <c r="CQ1171" s="192"/>
      <c r="CR1171" s="192"/>
      <c r="CS1171" s="192"/>
      <c r="CT1171" s="192" t="s">
        <v>4602</v>
      </c>
    </row>
    <row r="1172">
      <c r="A1172" s="7" t="s">
        <v>5288</v>
      </c>
      <c r="B1172" s="132" t="b">
        <v>1</v>
      </c>
      <c r="D1172" s="162" t="s">
        <v>5289</v>
      </c>
      <c r="E1172" s="67" t="s">
        <v>350</v>
      </c>
      <c r="F1172" s="162" t="s">
        <v>4398</v>
      </c>
      <c r="G1172" s="162" t="s">
        <v>5290</v>
      </c>
      <c r="H1172" s="162" t="s">
        <v>5291</v>
      </c>
      <c r="I1172" s="7"/>
      <c r="J1172" s="7"/>
      <c r="K1172" s="7" t="s">
        <v>19</v>
      </c>
      <c r="L1172" s="7" t="s">
        <v>19</v>
      </c>
      <c r="M1172" s="7" t="s">
        <v>799</v>
      </c>
      <c r="N1172" s="7" t="str">
        <f t="shared" si="5"/>
        <v>FALSE</v>
      </c>
      <c r="O1172" s="162" t="s">
        <v>3291</v>
      </c>
      <c r="P1172" s="162" t="s">
        <v>3292</v>
      </c>
      <c r="Q1172" s="162" t="s">
        <v>3293</v>
      </c>
      <c r="R1172" s="162" t="s">
        <v>559</v>
      </c>
      <c r="S1172" s="162" t="s">
        <v>1588</v>
      </c>
      <c r="T1172" s="198">
        <v>41.73539193</v>
      </c>
      <c r="U1172" s="199">
        <v>-83.29849188</v>
      </c>
      <c r="V1172" s="191" t="s">
        <v>4950</v>
      </c>
      <c r="W1172" s="192" t="s">
        <v>19</v>
      </c>
      <c r="X1172" s="192" t="s">
        <v>805</v>
      </c>
      <c r="Y1172" s="192" t="s">
        <v>19</v>
      </c>
      <c r="Z1172" s="192" t="s">
        <v>879</v>
      </c>
      <c r="AA1172" s="192" t="s">
        <v>880</v>
      </c>
      <c r="AB1172" s="193">
        <v>2.85</v>
      </c>
      <c r="AC1172" s="192" t="s">
        <v>16</v>
      </c>
      <c r="AD1172" s="193"/>
      <c r="AE1172" s="192" t="s">
        <v>16</v>
      </c>
      <c r="AF1172" s="193">
        <v>5.0</v>
      </c>
      <c r="AG1172" s="192" t="s">
        <v>19</v>
      </c>
      <c r="AH1172" s="193">
        <v>24.71</v>
      </c>
      <c r="AI1172" s="192" t="s">
        <v>19</v>
      </c>
      <c r="AJ1172" s="192" t="s">
        <v>19</v>
      </c>
      <c r="AK1172" s="192"/>
      <c r="AL1172" s="192" t="s">
        <v>19</v>
      </c>
      <c r="AM1172" s="162" t="s">
        <v>19</v>
      </c>
      <c r="AN1172" s="162" t="s">
        <v>19</v>
      </c>
      <c r="AO1172" s="154">
        <v>8.07</v>
      </c>
      <c r="AP1172" s="162" t="s">
        <v>19</v>
      </c>
      <c r="AQ1172" s="162" t="s">
        <v>19</v>
      </c>
      <c r="AR1172" s="162" t="s">
        <v>19</v>
      </c>
      <c r="AS1172" s="162" t="s">
        <v>19</v>
      </c>
      <c r="AT1172" s="162" t="s">
        <v>19</v>
      </c>
      <c r="AU1172" s="162" t="s">
        <v>19</v>
      </c>
      <c r="AV1172" s="162" t="s">
        <v>19</v>
      </c>
      <c r="AW1172" s="162" t="s">
        <v>19</v>
      </c>
      <c r="AX1172" s="154">
        <v>2.44</v>
      </c>
      <c r="AY1172" s="162" t="s">
        <v>19</v>
      </c>
      <c r="AZ1172" s="162" t="s">
        <v>19</v>
      </c>
      <c r="BA1172" s="162" t="s">
        <v>19</v>
      </c>
      <c r="BB1172" s="162" t="s">
        <v>19</v>
      </c>
      <c r="BC1172" s="162" t="s">
        <v>19</v>
      </c>
      <c r="BD1172" s="192"/>
      <c r="BE1172" s="192" t="s">
        <v>19</v>
      </c>
      <c r="BF1172" s="192" t="s">
        <v>19</v>
      </c>
      <c r="BG1172" s="192" t="s">
        <v>19</v>
      </c>
      <c r="BH1172" s="192" t="s">
        <v>19</v>
      </c>
      <c r="BI1172" s="192" t="s">
        <v>19</v>
      </c>
      <c r="BJ1172" s="192"/>
      <c r="BK1172" s="192" t="s">
        <v>19</v>
      </c>
      <c r="BL1172" s="192" t="s">
        <v>19</v>
      </c>
      <c r="BM1172" s="192" t="s">
        <v>19</v>
      </c>
      <c r="BN1172" s="192" t="s">
        <v>19</v>
      </c>
      <c r="BO1172" s="192" t="s">
        <v>19</v>
      </c>
      <c r="BP1172" s="194"/>
      <c r="BQ1172" s="192" t="s">
        <v>19</v>
      </c>
      <c r="BR1172" s="192" t="s">
        <v>19</v>
      </c>
      <c r="BS1172" s="192" t="s">
        <v>3276</v>
      </c>
      <c r="BT1172" s="192" t="s">
        <v>19</v>
      </c>
      <c r="BU1172" s="195" t="b">
        <v>0</v>
      </c>
      <c r="BV1172" s="195" t="b">
        <v>0</v>
      </c>
      <c r="BW1172" s="195" t="b">
        <v>0</v>
      </c>
      <c r="BX1172" s="193">
        <v>67.0</v>
      </c>
      <c r="BY1172" s="197">
        <v>0.0020833333333333333</v>
      </c>
      <c r="BZ1172" s="193">
        <v>723112.0</v>
      </c>
      <c r="CA1172" s="193">
        <v>8555.0</v>
      </c>
      <c r="CB1172" s="192" t="s">
        <v>22</v>
      </c>
      <c r="CJ1172" s="192"/>
      <c r="CK1172" s="192"/>
      <c r="CL1172" s="193">
        <v>9.62</v>
      </c>
      <c r="CM1172" s="192"/>
      <c r="CN1172" s="192"/>
      <c r="CO1172" s="192"/>
      <c r="CP1172" s="192"/>
      <c r="CQ1172" s="192"/>
      <c r="CR1172" s="192"/>
      <c r="CS1172" s="192"/>
      <c r="CT1172" s="192" t="s">
        <v>4602</v>
      </c>
    </row>
    <row r="1173">
      <c r="A1173" s="7" t="s">
        <v>5292</v>
      </c>
      <c r="B1173" s="132" t="b">
        <v>1</v>
      </c>
      <c r="D1173" s="162" t="s">
        <v>5293</v>
      </c>
      <c r="E1173" s="67" t="s">
        <v>350</v>
      </c>
      <c r="F1173" s="162" t="s">
        <v>4398</v>
      </c>
      <c r="G1173" s="162" t="s">
        <v>5294</v>
      </c>
      <c r="H1173" s="162" t="s">
        <v>5295</v>
      </c>
      <c r="I1173" s="7"/>
      <c r="J1173" s="7"/>
      <c r="K1173" s="7" t="s">
        <v>19</v>
      </c>
      <c r="L1173" s="7" t="s">
        <v>19</v>
      </c>
      <c r="M1173" s="7" t="s">
        <v>799</v>
      </c>
      <c r="N1173" s="7" t="str">
        <f t="shared" si="5"/>
        <v>FALSE</v>
      </c>
      <c r="O1173" s="162" t="s">
        <v>3291</v>
      </c>
      <c r="P1173" s="162" t="s">
        <v>3292</v>
      </c>
      <c r="Q1173" s="162" t="s">
        <v>3293</v>
      </c>
      <c r="R1173" s="162" t="s">
        <v>559</v>
      </c>
      <c r="S1173" s="162" t="s">
        <v>1588</v>
      </c>
      <c r="T1173" s="198">
        <v>41.73074728</v>
      </c>
      <c r="U1173" s="199">
        <v>-83.29734036</v>
      </c>
      <c r="V1173" s="191" t="s">
        <v>4959</v>
      </c>
      <c r="W1173" s="192" t="s">
        <v>19</v>
      </c>
      <c r="X1173" s="192" t="s">
        <v>805</v>
      </c>
      <c r="Y1173" s="192" t="s">
        <v>19</v>
      </c>
      <c r="Z1173" s="192" t="s">
        <v>879</v>
      </c>
      <c r="AA1173" s="192" t="s">
        <v>880</v>
      </c>
      <c r="AB1173" s="193">
        <v>2.2</v>
      </c>
      <c r="AC1173" s="192" t="s">
        <v>16</v>
      </c>
      <c r="AD1173" s="193"/>
      <c r="AE1173" s="193">
        <v>5.0</v>
      </c>
      <c r="AF1173" s="193">
        <v>0.22</v>
      </c>
      <c r="AG1173" s="192" t="s">
        <v>19</v>
      </c>
      <c r="AH1173" s="193">
        <v>24.68</v>
      </c>
      <c r="AI1173" s="192" t="s">
        <v>19</v>
      </c>
      <c r="AJ1173" s="192" t="s">
        <v>19</v>
      </c>
      <c r="AK1173" s="192"/>
      <c r="AL1173" s="192" t="s">
        <v>19</v>
      </c>
      <c r="AM1173" s="162" t="s">
        <v>19</v>
      </c>
      <c r="AN1173" s="162" t="s">
        <v>19</v>
      </c>
      <c r="AO1173" s="154">
        <v>8.14</v>
      </c>
      <c r="AP1173" s="162" t="s">
        <v>19</v>
      </c>
      <c r="AQ1173" s="162" t="s">
        <v>19</v>
      </c>
      <c r="AR1173" s="162" t="s">
        <v>19</v>
      </c>
      <c r="AS1173" s="162" t="s">
        <v>19</v>
      </c>
      <c r="AT1173" s="162" t="s">
        <v>19</v>
      </c>
      <c r="AU1173" s="162" t="s">
        <v>19</v>
      </c>
      <c r="AV1173" s="162" t="s">
        <v>19</v>
      </c>
      <c r="AW1173" s="162" t="s">
        <v>19</v>
      </c>
      <c r="AX1173" s="154">
        <v>2.57</v>
      </c>
      <c r="AY1173" s="162" t="s">
        <v>19</v>
      </c>
      <c r="AZ1173" s="162" t="s">
        <v>19</v>
      </c>
      <c r="BA1173" s="162" t="s">
        <v>19</v>
      </c>
      <c r="BB1173" s="162" t="s">
        <v>19</v>
      </c>
      <c r="BC1173" s="162" t="s">
        <v>19</v>
      </c>
      <c r="BD1173" s="192"/>
      <c r="BE1173" s="192" t="s">
        <v>19</v>
      </c>
      <c r="BF1173" s="192" t="s">
        <v>19</v>
      </c>
      <c r="BG1173" s="192" t="s">
        <v>19</v>
      </c>
      <c r="BH1173" s="192" t="s">
        <v>19</v>
      </c>
      <c r="BI1173" s="192" t="s">
        <v>19</v>
      </c>
      <c r="BJ1173" s="192"/>
      <c r="BK1173" s="192" t="s">
        <v>19</v>
      </c>
      <c r="BL1173" s="192" t="s">
        <v>19</v>
      </c>
      <c r="BM1173" s="192" t="s">
        <v>19</v>
      </c>
      <c r="BN1173" s="192" t="s">
        <v>19</v>
      </c>
      <c r="BO1173" s="192" t="s">
        <v>19</v>
      </c>
      <c r="BP1173" s="194"/>
      <c r="BQ1173" s="192" t="s">
        <v>19</v>
      </c>
      <c r="BR1173" s="192" t="s">
        <v>19</v>
      </c>
      <c r="BS1173" s="192" t="s">
        <v>3276</v>
      </c>
      <c r="BT1173" s="192" t="s">
        <v>19</v>
      </c>
      <c r="BU1173" s="195" t="b">
        <v>0</v>
      </c>
      <c r="BV1173" s="195" t="b">
        <v>0</v>
      </c>
      <c r="BW1173" s="195" t="b">
        <v>0</v>
      </c>
      <c r="BX1173" s="193">
        <v>69.0</v>
      </c>
      <c r="BY1173" s="197">
        <v>0.003472222222222222</v>
      </c>
      <c r="BZ1173" s="192" t="s">
        <v>19</v>
      </c>
      <c r="CA1173" s="192" t="s">
        <v>19</v>
      </c>
      <c r="CB1173" s="192" t="s">
        <v>19</v>
      </c>
      <c r="CJ1173" s="192"/>
      <c r="CK1173" s="192"/>
      <c r="CL1173" s="193">
        <v>310.15</v>
      </c>
      <c r="CM1173" s="192"/>
      <c r="CN1173" s="192"/>
      <c r="CO1173" s="192"/>
      <c r="CP1173" s="192"/>
      <c r="CQ1173" s="192"/>
      <c r="CR1173" s="192"/>
      <c r="CS1173" s="192"/>
      <c r="CT1173" s="192" t="s">
        <v>4602</v>
      </c>
    </row>
    <row r="1174">
      <c r="A1174" s="7" t="s">
        <v>5296</v>
      </c>
      <c r="B1174" s="132" t="b">
        <v>1</v>
      </c>
      <c r="D1174" s="162" t="s">
        <v>5297</v>
      </c>
      <c r="E1174" s="67" t="s">
        <v>350</v>
      </c>
      <c r="F1174" s="162" t="s">
        <v>4398</v>
      </c>
      <c r="G1174" s="162" t="s">
        <v>5298</v>
      </c>
      <c r="H1174" s="162" t="s">
        <v>5299</v>
      </c>
      <c r="I1174" s="7"/>
      <c r="J1174" s="7"/>
      <c r="K1174" s="7" t="s">
        <v>19</v>
      </c>
      <c r="L1174" s="7" t="s">
        <v>19</v>
      </c>
      <c r="M1174" s="7" t="s">
        <v>799</v>
      </c>
      <c r="N1174" s="7" t="str">
        <f t="shared" si="5"/>
        <v>FALSE</v>
      </c>
      <c r="O1174" s="162" t="s">
        <v>3291</v>
      </c>
      <c r="P1174" s="162" t="s">
        <v>3292</v>
      </c>
      <c r="Q1174" s="162" t="s">
        <v>3293</v>
      </c>
      <c r="R1174" s="162" t="s">
        <v>559</v>
      </c>
      <c r="S1174" s="162" t="s">
        <v>1588</v>
      </c>
      <c r="T1174" s="198">
        <v>41.73074728</v>
      </c>
      <c r="U1174" s="199">
        <v>-83.29734036</v>
      </c>
      <c r="V1174" s="191" t="s">
        <v>4959</v>
      </c>
      <c r="W1174" s="192" t="s">
        <v>19</v>
      </c>
      <c r="X1174" s="192" t="s">
        <v>805</v>
      </c>
      <c r="Y1174" s="192" t="s">
        <v>19</v>
      </c>
      <c r="Z1174" s="192" t="s">
        <v>879</v>
      </c>
      <c r="AA1174" s="192" t="s">
        <v>880</v>
      </c>
      <c r="AB1174" s="193">
        <v>2.2</v>
      </c>
      <c r="AC1174" s="192" t="s">
        <v>16</v>
      </c>
      <c r="AD1174" s="193"/>
      <c r="AE1174" s="192" t="s">
        <v>16</v>
      </c>
      <c r="AF1174" s="193">
        <v>5.0</v>
      </c>
      <c r="AG1174" s="192" t="s">
        <v>19</v>
      </c>
      <c r="AH1174" s="193">
        <v>24.68</v>
      </c>
      <c r="AI1174" s="192" t="s">
        <v>19</v>
      </c>
      <c r="AJ1174" s="192" t="s">
        <v>19</v>
      </c>
      <c r="AK1174" s="192"/>
      <c r="AL1174" s="192" t="s">
        <v>19</v>
      </c>
      <c r="AM1174" s="162" t="s">
        <v>19</v>
      </c>
      <c r="AN1174" s="162" t="s">
        <v>19</v>
      </c>
      <c r="AO1174" s="154">
        <v>8.14</v>
      </c>
      <c r="AP1174" s="162" t="s">
        <v>19</v>
      </c>
      <c r="AQ1174" s="162" t="s">
        <v>19</v>
      </c>
      <c r="AR1174" s="162" t="s">
        <v>19</v>
      </c>
      <c r="AS1174" s="162" t="s">
        <v>19</v>
      </c>
      <c r="AT1174" s="162" t="s">
        <v>19</v>
      </c>
      <c r="AU1174" s="162" t="s">
        <v>19</v>
      </c>
      <c r="AV1174" s="162" t="s">
        <v>19</v>
      </c>
      <c r="AW1174" s="162" t="s">
        <v>19</v>
      </c>
      <c r="AX1174" s="154">
        <v>2.57</v>
      </c>
      <c r="AY1174" s="162" t="s">
        <v>19</v>
      </c>
      <c r="AZ1174" s="162" t="s">
        <v>19</v>
      </c>
      <c r="BA1174" s="162" t="s">
        <v>19</v>
      </c>
      <c r="BB1174" s="162" t="s">
        <v>19</v>
      </c>
      <c r="BC1174" s="162" t="s">
        <v>19</v>
      </c>
      <c r="BD1174" s="192"/>
      <c r="BE1174" s="192" t="s">
        <v>19</v>
      </c>
      <c r="BF1174" s="192" t="s">
        <v>19</v>
      </c>
      <c r="BG1174" s="192" t="s">
        <v>19</v>
      </c>
      <c r="BH1174" s="192" t="s">
        <v>19</v>
      </c>
      <c r="BI1174" s="192" t="s">
        <v>19</v>
      </c>
      <c r="BJ1174" s="192"/>
      <c r="BK1174" s="192" t="s">
        <v>19</v>
      </c>
      <c r="BL1174" s="192" t="s">
        <v>19</v>
      </c>
      <c r="BM1174" s="192" t="s">
        <v>19</v>
      </c>
      <c r="BN1174" s="192" t="s">
        <v>19</v>
      </c>
      <c r="BO1174" s="192" t="s">
        <v>19</v>
      </c>
      <c r="BP1174" s="194"/>
      <c r="BQ1174" s="192" t="s">
        <v>19</v>
      </c>
      <c r="BR1174" s="192" t="s">
        <v>19</v>
      </c>
      <c r="BS1174" s="192" t="s">
        <v>3276</v>
      </c>
      <c r="BT1174" s="192" t="s">
        <v>19</v>
      </c>
      <c r="BU1174" s="195" t="b">
        <v>0</v>
      </c>
      <c r="BV1174" s="195" t="b">
        <v>0</v>
      </c>
      <c r="BW1174" s="195" t="b">
        <v>0</v>
      </c>
      <c r="BX1174" s="193">
        <v>69.0</v>
      </c>
      <c r="BY1174" s="197">
        <v>0.003472222222222222</v>
      </c>
      <c r="BZ1174" s="193">
        <v>710800.0</v>
      </c>
      <c r="CA1174" s="193">
        <v>5569.0</v>
      </c>
      <c r="CB1174" s="192" t="s">
        <v>22</v>
      </c>
      <c r="CJ1174" s="192"/>
      <c r="CK1174" s="192"/>
      <c r="CL1174" s="193">
        <v>310.15</v>
      </c>
      <c r="CM1174" s="192"/>
      <c r="CN1174" s="192"/>
      <c r="CO1174" s="192"/>
      <c r="CP1174" s="192"/>
      <c r="CQ1174" s="192"/>
      <c r="CR1174" s="192"/>
      <c r="CS1174" s="192"/>
      <c r="CT1174" s="192" t="s">
        <v>4602</v>
      </c>
    </row>
    <row r="1175">
      <c r="A1175" s="7" t="s">
        <v>5300</v>
      </c>
      <c r="B1175" s="132" t="b">
        <v>1</v>
      </c>
      <c r="D1175" s="162" t="s">
        <v>5301</v>
      </c>
      <c r="E1175" s="67" t="s">
        <v>350</v>
      </c>
      <c r="F1175" s="162" t="s">
        <v>4398</v>
      </c>
      <c r="G1175" s="162" t="s">
        <v>5302</v>
      </c>
      <c r="H1175" s="162" t="s">
        <v>5303</v>
      </c>
      <c r="I1175" s="7"/>
      <c r="J1175" s="7"/>
      <c r="K1175" s="7" t="s">
        <v>19</v>
      </c>
      <c r="L1175" s="7" t="s">
        <v>19</v>
      </c>
      <c r="M1175" s="7" t="s">
        <v>799</v>
      </c>
      <c r="N1175" s="7" t="str">
        <f t="shared" si="5"/>
        <v>FALSE</v>
      </c>
      <c r="O1175" s="162" t="s">
        <v>3291</v>
      </c>
      <c r="P1175" s="162" t="s">
        <v>3292</v>
      </c>
      <c r="Q1175" s="162" t="s">
        <v>3293</v>
      </c>
      <c r="R1175" s="162" t="s">
        <v>559</v>
      </c>
      <c r="S1175" s="162" t="s">
        <v>1588</v>
      </c>
      <c r="T1175" s="198">
        <v>41.79870352</v>
      </c>
      <c r="U1175" s="199">
        <v>-83.34393421</v>
      </c>
      <c r="V1175" s="191" t="s">
        <v>4972</v>
      </c>
      <c r="W1175" s="192" t="s">
        <v>19</v>
      </c>
      <c r="X1175" s="192" t="s">
        <v>805</v>
      </c>
      <c r="Y1175" s="192" t="s">
        <v>19</v>
      </c>
      <c r="Z1175" s="192" t="s">
        <v>879</v>
      </c>
      <c r="AA1175" s="192" t="s">
        <v>880</v>
      </c>
      <c r="AB1175" s="193">
        <v>2.58</v>
      </c>
      <c r="AC1175" s="192" t="s">
        <v>16</v>
      </c>
      <c r="AD1175" s="193"/>
      <c r="AE1175" s="193">
        <v>5.0</v>
      </c>
      <c r="AF1175" s="193">
        <v>0.22</v>
      </c>
      <c r="AG1175" s="192" t="s">
        <v>19</v>
      </c>
      <c r="AH1175" s="193">
        <v>24.95</v>
      </c>
      <c r="AI1175" s="192" t="s">
        <v>19</v>
      </c>
      <c r="AJ1175" s="192" t="s">
        <v>19</v>
      </c>
      <c r="AK1175" s="192"/>
      <c r="AL1175" s="192" t="s">
        <v>19</v>
      </c>
      <c r="AM1175" s="162" t="s">
        <v>19</v>
      </c>
      <c r="AN1175" s="162" t="s">
        <v>19</v>
      </c>
      <c r="AO1175" s="154">
        <v>8.43</v>
      </c>
      <c r="AP1175" s="162" t="s">
        <v>19</v>
      </c>
      <c r="AQ1175" s="162" t="s">
        <v>19</v>
      </c>
      <c r="AR1175" s="162" t="s">
        <v>19</v>
      </c>
      <c r="AS1175" s="162" t="s">
        <v>19</v>
      </c>
      <c r="AT1175" s="162" t="s">
        <v>19</v>
      </c>
      <c r="AU1175" s="162" t="s">
        <v>19</v>
      </c>
      <c r="AV1175" s="162" t="s">
        <v>19</v>
      </c>
      <c r="AW1175" s="162" t="s">
        <v>19</v>
      </c>
      <c r="AX1175" s="154">
        <v>2.79</v>
      </c>
      <c r="AY1175" s="162" t="s">
        <v>19</v>
      </c>
      <c r="AZ1175" s="162" t="s">
        <v>19</v>
      </c>
      <c r="BA1175" s="162" t="s">
        <v>19</v>
      </c>
      <c r="BB1175" s="162" t="s">
        <v>19</v>
      </c>
      <c r="BC1175" s="162" t="s">
        <v>19</v>
      </c>
      <c r="BD1175" s="192"/>
      <c r="BE1175" s="192" t="s">
        <v>19</v>
      </c>
      <c r="BF1175" s="192" t="s">
        <v>19</v>
      </c>
      <c r="BG1175" s="192" t="s">
        <v>19</v>
      </c>
      <c r="BH1175" s="192" t="s">
        <v>19</v>
      </c>
      <c r="BI1175" s="192" t="s">
        <v>19</v>
      </c>
      <c r="BJ1175" s="192"/>
      <c r="BK1175" s="192" t="s">
        <v>19</v>
      </c>
      <c r="BL1175" s="192" t="s">
        <v>19</v>
      </c>
      <c r="BM1175" s="192" t="s">
        <v>19</v>
      </c>
      <c r="BN1175" s="192" t="s">
        <v>19</v>
      </c>
      <c r="BO1175" s="192" t="s">
        <v>19</v>
      </c>
      <c r="BP1175" s="194"/>
      <c r="BQ1175" s="192" t="s">
        <v>19</v>
      </c>
      <c r="BR1175" s="192" t="s">
        <v>19</v>
      </c>
      <c r="BS1175" s="192" t="s">
        <v>3276</v>
      </c>
      <c r="BT1175" s="192" t="s">
        <v>19</v>
      </c>
      <c r="BU1175" s="195" t="b">
        <v>0</v>
      </c>
      <c r="BV1175" s="195" t="b">
        <v>0</v>
      </c>
      <c r="BW1175" s="195" t="b">
        <v>0</v>
      </c>
      <c r="BX1175" s="193">
        <v>67.0</v>
      </c>
      <c r="BY1175" s="197">
        <v>0.0020833333333333333</v>
      </c>
      <c r="BZ1175" s="192" t="s">
        <v>19</v>
      </c>
      <c r="CA1175" s="192" t="s">
        <v>19</v>
      </c>
      <c r="CB1175" s="192" t="s">
        <v>19</v>
      </c>
      <c r="CJ1175" s="192"/>
      <c r="CK1175" s="192"/>
      <c r="CL1175" s="193">
        <v>1.54</v>
      </c>
      <c r="CM1175" s="192"/>
      <c r="CN1175" s="192"/>
      <c r="CO1175" s="192"/>
      <c r="CP1175" s="192"/>
      <c r="CQ1175" s="192"/>
      <c r="CR1175" s="192"/>
      <c r="CS1175" s="192"/>
      <c r="CT1175" s="192" t="s">
        <v>4602</v>
      </c>
    </row>
    <row r="1176">
      <c r="A1176" s="7" t="s">
        <v>5304</v>
      </c>
      <c r="B1176" s="132" t="b">
        <v>1</v>
      </c>
      <c r="D1176" s="162" t="s">
        <v>5305</v>
      </c>
      <c r="E1176" s="67" t="s">
        <v>350</v>
      </c>
      <c r="F1176" s="162" t="s">
        <v>4398</v>
      </c>
      <c r="G1176" s="162" t="s">
        <v>5306</v>
      </c>
      <c r="H1176" s="162" t="s">
        <v>5307</v>
      </c>
      <c r="I1176" s="7"/>
      <c r="J1176" s="7"/>
      <c r="K1176" s="7" t="s">
        <v>19</v>
      </c>
      <c r="L1176" s="7" t="s">
        <v>19</v>
      </c>
      <c r="M1176" s="7" t="s">
        <v>799</v>
      </c>
      <c r="N1176" s="7" t="str">
        <f t="shared" si="5"/>
        <v>FALSE</v>
      </c>
      <c r="O1176" s="162" t="s">
        <v>3291</v>
      </c>
      <c r="P1176" s="162" t="s">
        <v>3292</v>
      </c>
      <c r="Q1176" s="162" t="s">
        <v>3293</v>
      </c>
      <c r="R1176" s="162" t="s">
        <v>559</v>
      </c>
      <c r="S1176" s="162" t="s">
        <v>1588</v>
      </c>
      <c r="T1176" s="198">
        <v>41.79870352</v>
      </c>
      <c r="U1176" s="199">
        <v>-83.34393421</v>
      </c>
      <c r="V1176" s="191" t="s">
        <v>4972</v>
      </c>
      <c r="W1176" s="192" t="s">
        <v>19</v>
      </c>
      <c r="X1176" s="192" t="s">
        <v>805</v>
      </c>
      <c r="Y1176" s="192" t="s">
        <v>19</v>
      </c>
      <c r="Z1176" s="192" t="s">
        <v>879</v>
      </c>
      <c r="AA1176" s="192" t="s">
        <v>880</v>
      </c>
      <c r="AB1176" s="193">
        <v>2.58</v>
      </c>
      <c r="AC1176" s="192" t="s">
        <v>16</v>
      </c>
      <c r="AD1176" s="193"/>
      <c r="AE1176" s="192" t="s">
        <v>16</v>
      </c>
      <c r="AF1176" s="193">
        <v>5.0</v>
      </c>
      <c r="AG1176" s="192" t="s">
        <v>19</v>
      </c>
      <c r="AH1176" s="193">
        <v>24.95</v>
      </c>
      <c r="AI1176" s="192" t="s">
        <v>19</v>
      </c>
      <c r="AJ1176" s="192" t="s">
        <v>19</v>
      </c>
      <c r="AK1176" s="192"/>
      <c r="AL1176" s="192" t="s">
        <v>19</v>
      </c>
      <c r="AM1176" s="162" t="s">
        <v>19</v>
      </c>
      <c r="AN1176" s="162" t="s">
        <v>19</v>
      </c>
      <c r="AO1176" s="154">
        <v>8.43</v>
      </c>
      <c r="AP1176" s="162" t="s">
        <v>19</v>
      </c>
      <c r="AQ1176" s="162" t="s">
        <v>19</v>
      </c>
      <c r="AR1176" s="162" t="s">
        <v>19</v>
      </c>
      <c r="AS1176" s="162" t="s">
        <v>19</v>
      </c>
      <c r="AT1176" s="162" t="s">
        <v>19</v>
      </c>
      <c r="AU1176" s="162" t="s">
        <v>19</v>
      </c>
      <c r="AV1176" s="162" t="s">
        <v>19</v>
      </c>
      <c r="AW1176" s="162" t="s">
        <v>19</v>
      </c>
      <c r="AX1176" s="154">
        <v>2.79</v>
      </c>
      <c r="AY1176" s="162" t="s">
        <v>19</v>
      </c>
      <c r="AZ1176" s="162" t="s">
        <v>19</v>
      </c>
      <c r="BA1176" s="162" t="s">
        <v>19</v>
      </c>
      <c r="BB1176" s="162" t="s">
        <v>19</v>
      </c>
      <c r="BC1176" s="162" t="s">
        <v>19</v>
      </c>
      <c r="BD1176" s="192"/>
      <c r="BE1176" s="192" t="s">
        <v>19</v>
      </c>
      <c r="BF1176" s="192" t="s">
        <v>19</v>
      </c>
      <c r="BG1176" s="192" t="s">
        <v>19</v>
      </c>
      <c r="BH1176" s="192" t="s">
        <v>19</v>
      </c>
      <c r="BI1176" s="192" t="s">
        <v>19</v>
      </c>
      <c r="BJ1176" s="192"/>
      <c r="BK1176" s="192" t="s">
        <v>19</v>
      </c>
      <c r="BL1176" s="192" t="s">
        <v>19</v>
      </c>
      <c r="BM1176" s="192" t="s">
        <v>19</v>
      </c>
      <c r="BN1176" s="192" t="s">
        <v>19</v>
      </c>
      <c r="BO1176" s="192" t="s">
        <v>19</v>
      </c>
      <c r="BP1176" s="194"/>
      <c r="BQ1176" s="192" t="s">
        <v>19</v>
      </c>
      <c r="BR1176" s="192" t="s">
        <v>19</v>
      </c>
      <c r="BS1176" s="192" t="s">
        <v>3276</v>
      </c>
      <c r="BT1176" s="192" t="s">
        <v>19</v>
      </c>
      <c r="BU1176" s="195" t="b">
        <v>0</v>
      </c>
      <c r="BV1176" s="195" t="b">
        <v>0</v>
      </c>
      <c r="BW1176" s="195" t="b">
        <v>0</v>
      </c>
      <c r="BX1176" s="193">
        <v>67.0</v>
      </c>
      <c r="BY1176" s="197">
        <v>0.0020833333333333333</v>
      </c>
      <c r="BZ1176" s="193">
        <v>667384.0</v>
      </c>
      <c r="CA1176" s="193">
        <v>14421.0</v>
      </c>
      <c r="CB1176" s="192" t="s">
        <v>22</v>
      </c>
      <c r="CJ1176" s="192"/>
      <c r="CK1176" s="192"/>
      <c r="CL1176" s="193">
        <v>1.54</v>
      </c>
      <c r="CM1176" s="192"/>
      <c r="CN1176" s="192"/>
      <c r="CO1176" s="192"/>
      <c r="CP1176" s="192"/>
      <c r="CQ1176" s="192"/>
      <c r="CR1176" s="192"/>
      <c r="CS1176" s="192"/>
      <c r="CT1176" s="192" t="s">
        <v>4602</v>
      </c>
    </row>
    <row r="1177">
      <c r="A1177" s="7" t="s">
        <v>5308</v>
      </c>
      <c r="B1177" s="132" t="b">
        <v>1</v>
      </c>
      <c r="D1177" s="162" t="s">
        <v>5309</v>
      </c>
      <c r="E1177" s="67" t="s">
        <v>350</v>
      </c>
      <c r="F1177" s="162" t="s">
        <v>4398</v>
      </c>
      <c r="G1177" s="162" t="s">
        <v>5310</v>
      </c>
      <c r="H1177" s="162" t="s">
        <v>5311</v>
      </c>
      <c r="I1177" s="7"/>
      <c r="J1177" s="7"/>
      <c r="K1177" s="7" t="s">
        <v>19</v>
      </c>
      <c r="L1177" s="7" t="s">
        <v>19</v>
      </c>
      <c r="M1177" s="7" t="s">
        <v>799</v>
      </c>
      <c r="N1177" s="7" t="str">
        <f t="shared" si="5"/>
        <v>FALSE</v>
      </c>
      <c r="O1177" s="162" t="s">
        <v>488</v>
      </c>
      <c r="P1177" s="162" t="s">
        <v>3269</v>
      </c>
      <c r="Q1177" s="162" t="s">
        <v>1823</v>
      </c>
      <c r="R1177" s="162" t="s">
        <v>559</v>
      </c>
      <c r="S1177" s="162" t="s">
        <v>1588</v>
      </c>
      <c r="T1177" s="198">
        <v>41.73442755</v>
      </c>
      <c r="U1177" s="199">
        <v>-83.29631719</v>
      </c>
      <c r="V1177" s="191" t="s">
        <v>5312</v>
      </c>
      <c r="W1177" s="192" t="s">
        <v>19</v>
      </c>
      <c r="X1177" s="192" t="s">
        <v>805</v>
      </c>
      <c r="Y1177" s="192" t="s">
        <v>19</v>
      </c>
      <c r="Z1177" s="192" t="s">
        <v>879</v>
      </c>
      <c r="AA1177" s="192" t="s">
        <v>880</v>
      </c>
      <c r="AB1177" s="193">
        <v>3.02</v>
      </c>
      <c r="AC1177" s="192" t="s">
        <v>16</v>
      </c>
      <c r="AD1177" s="193"/>
      <c r="AE1177" s="193">
        <v>5.0</v>
      </c>
      <c r="AF1177" s="193">
        <v>0.22</v>
      </c>
      <c r="AG1177" s="192" t="s">
        <v>19</v>
      </c>
      <c r="AH1177" s="193">
        <v>24.5</v>
      </c>
      <c r="AI1177" s="192" t="s">
        <v>19</v>
      </c>
      <c r="AJ1177" s="192" t="s">
        <v>19</v>
      </c>
      <c r="AK1177" s="192"/>
      <c r="AL1177" s="192" t="s">
        <v>19</v>
      </c>
      <c r="AM1177" s="162" t="s">
        <v>19</v>
      </c>
      <c r="AN1177" s="162" t="s">
        <v>19</v>
      </c>
      <c r="AO1177" s="154">
        <v>8.24</v>
      </c>
      <c r="AP1177" s="162" t="s">
        <v>19</v>
      </c>
      <c r="AQ1177" s="162" t="s">
        <v>19</v>
      </c>
      <c r="AR1177" s="162" t="s">
        <v>19</v>
      </c>
      <c r="AS1177" s="162" t="s">
        <v>19</v>
      </c>
      <c r="AT1177" s="162" t="s">
        <v>19</v>
      </c>
      <c r="AU1177" s="162" t="s">
        <v>19</v>
      </c>
      <c r="AV1177" s="162" t="s">
        <v>19</v>
      </c>
      <c r="AW1177" s="162" t="s">
        <v>19</v>
      </c>
      <c r="AX1177" s="154">
        <v>2.73</v>
      </c>
      <c r="AY1177" s="162" t="s">
        <v>19</v>
      </c>
      <c r="AZ1177" s="162" t="s">
        <v>19</v>
      </c>
      <c r="BA1177" s="162" t="s">
        <v>19</v>
      </c>
      <c r="BB1177" s="162" t="s">
        <v>19</v>
      </c>
      <c r="BC1177" s="162" t="s">
        <v>19</v>
      </c>
      <c r="BD1177" s="192"/>
      <c r="BE1177" s="192" t="s">
        <v>19</v>
      </c>
      <c r="BF1177" s="192" t="s">
        <v>19</v>
      </c>
      <c r="BG1177" s="192" t="s">
        <v>19</v>
      </c>
      <c r="BH1177" s="192" t="s">
        <v>19</v>
      </c>
      <c r="BI1177" s="192" t="s">
        <v>19</v>
      </c>
      <c r="BJ1177" s="192"/>
      <c r="BK1177" s="192" t="s">
        <v>19</v>
      </c>
      <c r="BL1177" s="192" t="s">
        <v>19</v>
      </c>
      <c r="BM1177" s="192" t="s">
        <v>19</v>
      </c>
      <c r="BN1177" s="192" t="s">
        <v>19</v>
      </c>
      <c r="BO1177" s="192" t="s">
        <v>19</v>
      </c>
      <c r="BP1177" s="194"/>
      <c r="BQ1177" s="192" t="s">
        <v>19</v>
      </c>
      <c r="BR1177" s="192" t="s">
        <v>19</v>
      </c>
      <c r="BS1177" s="192" t="s">
        <v>3276</v>
      </c>
      <c r="BT1177" s="192" t="s">
        <v>19</v>
      </c>
      <c r="BU1177" s="195" t="b">
        <v>0</v>
      </c>
      <c r="BV1177" s="195" t="b">
        <v>0</v>
      </c>
      <c r="BW1177" s="195" t="b">
        <v>0</v>
      </c>
      <c r="BX1177" s="193">
        <v>77.0</v>
      </c>
      <c r="BY1177" s="197">
        <v>0.0020833333333333333</v>
      </c>
      <c r="BZ1177" s="192" t="s">
        <v>19</v>
      </c>
      <c r="CA1177" s="192" t="s">
        <v>19</v>
      </c>
      <c r="CB1177" s="192" t="s">
        <v>19</v>
      </c>
      <c r="CJ1177" s="192"/>
      <c r="CK1177" s="192"/>
      <c r="CL1177" s="193">
        <v>10.81</v>
      </c>
      <c r="CM1177" s="192"/>
      <c r="CN1177" s="192"/>
      <c r="CO1177" s="192"/>
      <c r="CP1177" s="192"/>
      <c r="CQ1177" s="192"/>
      <c r="CR1177" s="192"/>
      <c r="CS1177" s="192"/>
      <c r="CT1177" s="192" t="s">
        <v>4637</v>
      </c>
    </row>
    <row r="1178">
      <c r="A1178" s="7" t="s">
        <v>5313</v>
      </c>
      <c r="B1178" s="132" t="b">
        <v>1</v>
      </c>
      <c r="D1178" s="162" t="s">
        <v>5314</v>
      </c>
      <c r="E1178" s="67" t="s">
        <v>350</v>
      </c>
      <c r="F1178" s="162" t="s">
        <v>4398</v>
      </c>
      <c r="G1178" s="162" t="s">
        <v>5315</v>
      </c>
      <c r="H1178" s="162" t="s">
        <v>5316</v>
      </c>
      <c r="I1178" s="7"/>
      <c r="J1178" s="7"/>
      <c r="K1178" s="7" t="s">
        <v>19</v>
      </c>
      <c r="L1178" s="7" t="s">
        <v>19</v>
      </c>
      <c r="M1178" s="7" t="s">
        <v>799</v>
      </c>
      <c r="N1178" s="7" t="str">
        <f t="shared" si="5"/>
        <v>FALSE</v>
      </c>
      <c r="O1178" s="162" t="s">
        <v>3291</v>
      </c>
      <c r="P1178" s="162" t="s">
        <v>3292</v>
      </c>
      <c r="Q1178" s="162" t="s">
        <v>3293</v>
      </c>
      <c r="R1178" s="162" t="s">
        <v>559</v>
      </c>
      <c r="S1178" s="162" t="s">
        <v>1588</v>
      </c>
      <c r="T1178" s="198">
        <v>41.80373272</v>
      </c>
      <c r="U1178" s="199">
        <v>-83.36106082</v>
      </c>
      <c r="V1178" s="191" t="s">
        <v>5045</v>
      </c>
      <c r="W1178" s="192" t="s">
        <v>19</v>
      </c>
      <c r="X1178" s="192" t="s">
        <v>805</v>
      </c>
      <c r="Y1178" s="192" t="s">
        <v>19</v>
      </c>
      <c r="Z1178" s="192" t="s">
        <v>879</v>
      </c>
      <c r="AA1178" s="192" t="s">
        <v>880</v>
      </c>
      <c r="AB1178" s="193">
        <v>3.01</v>
      </c>
      <c r="AC1178" s="192" t="s">
        <v>16</v>
      </c>
      <c r="AD1178" s="193"/>
      <c r="AE1178" s="193">
        <v>5.0</v>
      </c>
      <c r="AF1178" s="193">
        <v>0.22</v>
      </c>
      <c r="AG1178" s="192" t="s">
        <v>19</v>
      </c>
      <c r="AH1178" s="193">
        <v>24.71</v>
      </c>
      <c r="AI1178" s="192" t="s">
        <v>19</v>
      </c>
      <c r="AJ1178" s="192" t="s">
        <v>19</v>
      </c>
      <c r="AK1178" s="192"/>
      <c r="AL1178" s="192" t="s">
        <v>19</v>
      </c>
      <c r="AM1178" s="162" t="s">
        <v>19</v>
      </c>
      <c r="AN1178" s="162" t="s">
        <v>19</v>
      </c>
      <c r="AO1178" s="154">
        <v>7.73</v>
      </c>
      <c r="AP1178" s="162" t="s">
        <v>19</v>
      </c>
      <c r="AQ1178" s="162" t="s">
        <v>19</v>
      </c>
      <c r="AR1178" s="162" t="s">
        <v>19</v>
      </c>
      <c r="AS1178" s="162" t="s">
        <v>19</v>
      </c>
      <c r="AT1178" s="162" t="s">
        <v>19</v>
      </c>
      <c r="AU1178" s="162" t="s">
        <v>19</v>
      </c>
      <c r="AV1178" s="162" t="s">
        <v>19</v>
      </c>
      <c r="AW1178" s="162" t="s">
        <v>19</v>
      </c>
      <c r="AX1178" s="154">
        <v>2.78</v>
      </c>
      <c r="AY1178" s="162" t="s">
        <v>19</v>
      </c>
      <c r="AZ1178" s="162" t="s">
        <v>19</v>
      </c>
      <c r="BA1178" s="162" t="s">
        <v>19</v>
      </c>
      <c r="BB1178" s="162" t="s">
        <v>19</v>
      </c>
      <c r="BC1178" s="162" t="s">
        <v>19</v>
      </c>
      <c r="BD1178" s="192"/>
      <c r="BE1178" s="192" t="s">
        <v>19</v>
      </c>
      <c r="BF1178" s="192" t="s">
        <v>19</v>
      </c>
      <c r="BG1178" s="192" t="s">
        <v>19</v>
      </c>
      <c r="BH1178" s="192" t="s">
        <v>19</v>
      </c>
      <c r="BI1178" s="192" t="s">
        <v>19</v>
      </c>
      <c r="BJ1178" s="192"/>
      <c r="BK1178" s="192" t="s">
        <v>19</v>
      </c>
      <c r="BL1178" s="192" t="s">
        <v>19</v>
      </c>
      <c r="BM1178" s="192" t="s">
        <v>19</v>
      </c>
      <c r="BN1178" s="192" t="s">
        <v>19</v>
      </c>
      <c r="BO1178" s="192" t="s">
        <v>19</v>
      </c>
      <c r="BP1178" s="194"/>
      <c r="BQ1178" s="192" t="s">
        <v>19</v>
      </c>
      <c r="BR1178" s="192" t="s">
        <v>19</v>
      </c>
      <c r="BS1178" s="192" t="s">
        <v>3276</v>
      </c>
      <c r="BT1178" s="192" t="s">
        <v>19</v>
      </c>
      <c r="BU1178" s="195" t="b">
        <v>0</v>
      </c>
      <c r="BV1178" s="195" t="b">
        <v>0</v>
      </c>
      <c r="BW1178" s="195" t="b">
        <v>0</v>
      </c>
      <c r="BX1178" s="193">
        <v>33.0</v>
      </c>
      <c r="BY1178" s="197">
        <v>6.944444444444445E-4</v>
      </c>
      <c r="BZ1178" s="192" t="s">
        <v>19</v>
      </c>
      <c r="CA1178" s="192" t="s">
        <v>19</v>
      </c>
      <c r="CB1178" s="192" t="s">
        <v>19</v>
      </c>
      <c r="CJ1178" s="192"/>
      <c r="CK1178" s="192"/>
      <c r="CL1178" s="193">
        <v>0.74</v>
      </c>
      <c r="CM1178" s="192"/>
      <c r="CN1178" s="192"/>
      <c r="CO1178" s="192"/>
      <c r="CP1178" s="192"/>
      <c r="CQ1178" s="192"/>
      <c r="CR1178" s="192"/>
      <c r="CS1178" s="192"/>
      <c r="CT1178" s="192" t="s">
        <v>4602</v>
      </c>
    </row>
    <row r="1179">
      <c r="A1179" s="7" t="s">
        <v>5317</v>
      </c>
      <c r="B1179" s="132" t="b">
        <v>1</v>
      </c>
      <c r="D1179" s="162" t="s">
        <v>5318</v>
      </c>
      <c r="E1179" s="67" t="s">
        <v>350</v>
      </c>
      <c r="F1179" s="162" t="s">
        <v>4398</v>
      </c>
      <c r="G1179" s="162" t="s">
        <v>5319</v>
      </c>
      <c r="H1179" s="162" t="s">
        <v>5320</v>
      </c>
      <c r="I1179" s="7"/>
      <c r="J1179" s="7"/>
      <c r="K1179" s="7" t="s">
        <v>19</v>
      </c>
      <c r="L1179" s="7" t="s">
        <v>19</v>
      </c>
      <c r="M1179" s="7" t="s">
        <v>799</v>
      </c>
      <c r="N1179" s="7" t="str">
        <f t="shared" si="5"/>
        <v>FALSE</v>
      </c>
      <c r="O1179" s="162" t="s">
        <v>3291</v>
      </c>
      <c r="P1179" s="162" t="s">
        <v>3292</v>
      </c>
      <c r="Q1179" s="162" t="s">
        <v>3293</v>
      </c>
      <c r="R1179" s="162" t="s">
        <v>559</v>
      </c>
      <c r="S1179" s="162" t="s">
        <v>1588</v>
      </c>
      <c r="T1179" s="198">
        <v>41.80373272</v>
      </c>
      <c r="U1179" s="199">
        <v>-83.36106082</v>
      </c>
      <c r="V1179" s="191" t="s">
        <v>5045</v>
      </c>
      <c r="W1179" s="192" t="s">
        <v>19</v>
      </c>
      <c r="X1179" s="192" t="s">
        <v>805</v>
      </c>
      <c r="Y1179" s="192" t="s">
        <v>19</v>
      </c>
      <c r="Z1179" s="192" t="s">
        <v>879</v>
      </c>
      <c r="AA1179" s="192" t="s">
        <v>880</v>
      </c>
      <c r="AB1179" s="193">
        <v>3.01</v>
      </c>
      <c r="AC1179" s="192" t="s">
        <v>16</v>
      </c>
      <c r="AD1179" s="193"/>
      <c r="AE1179" s="192" t="s">
        <v>16</v>
      </c>
      <c r="AF1179" s="193">
        <v>5.0</v>
      </c>
      <c r="AG1179" s="192" t="s">
        <v>19</v>
      </c>
      <c r="AH1179" s="193">
        <v>24.71</v>
      </c>
      <c r="AI1179" s="192" t="s">
        <v>19</v>
      </c>
      <c r="AJ1179" s="192" t="s">
        <v>19</v>
      </c>
      <c r="AK1179" s="192"/>
      <c r="AL1179" s="192" t="s">
        <v>19</v>
      </c>
      <c r="AM1179" s="162" t="s">
        <v>19</v>
      </c>
      <c r="AN1179" s="162" t="s">
        <v>19</v>
      </c>
      <c r="AO1179" s="154">
        <v>7.73</v>
      </c>
      <c r="AP1179" s="162" t="s">
        <v>19</v>
      </c>
      <c r="AQ1179" s="162" t="s">
        <v>19</v>
      </c>
      <c r="AR1179" s="162" t="s">
        <v>19</v>
      </c>
      <c r="AS1179" s="162" t="s">
        <v>19</v>
      </c>
      <c r="AT1179" s="162" t="s">
        <v>19</v>
      </c>
      <c r="AU1179" s="162" t="s">
        <v>19</v>
      </c>
      <c r="AV1179" s="162" t="s">
        <v>19</v>
      </c>
      <c r="AW1179" s="162" t="s">
        <v>19</v>
      </c>
      <c r="AX1179" s="154">
        <v>2.78</v>
      </c>
      <c r="AY1179" s="162" t="s">
        <v>19</v>
      </c>
      <c r="AZ1179" s="162" t="s">
        <v>19</v>
      </c>
      <c r="BA1179" s="162" t="s">
        <v>19</v>
      </c>
      <c r="BB1179" s="162" t="s">
        <v>19</v>
      </c>
      <c r="BC1179" s="162" t="s">
        <v>19</v>
      </c>
      <c r="BD1179" s="192"/>
      <c r="BE1179" s="192" t="s">
        <v>19</v>
      </c>
      <c r="BF1179" s="192" t="s">
        <v>19</v>
      </c>
      <c r="BG1179" s="192" t="s">
        <v>19</v>
      </c>
      <c r="BH1179" s="192" t="s">
        <v>19</v>
      </c>
      <c r="BI1179" s="192" t="s">
        <v>19</v>
      </c>
      <c r="BJ1179" s="192"/>
      <c r="BK1179" s="192" t="s">
        <v>19</v>
      </c>
      <c r="BL1179" s="192" t="s">
        <v>19</v>
      </c>
      <c r="BM1179" s="192" t="s">
        <v>19</v>
      </c>
      <c r="BN1179" s="192" t="s">
        <v>19</v>
      </c>
      <c r="BO1179" s="192" t="s">
        <v>19</v>
      </c>
      <c r="BP1179" s="194"/>
      <c r="BQ1179" s="192" t="s">
        <v>19</v>
      </c>
      <c r="BR1179" s="192" t="s">
        <v>19</v>
      </c>
      <c r="BS1179" s="192" t="s">
        <v>3276</v>
      </c>
      <c r="BT1179" s="192" t="s">
        <v>19</v>
      </c>
      <c r="BU1179" s="195" t="b">
        <v>0</v>
      </c>
      <c r="BV1179" s="195" t="b">
        <v>0</v>
      </c>
      <c r="BW1179" s="195" t="b">
        <v>0</v>
      </c>
      <c r="BX1179" s="193">
        <v>33.0</v>
      </c>
      <c r="BY1179" s="197">
        <v>6.944444444444445E-4</v>
      </c>
      <c r="BZ1179" s="193">
        <v>1270148.0</v>
      </c>
      <c r="CA1179" s="193">
        <v>19169.0</v>
      </c>
      <c r="CB1179" s="192" t="s">
        <v>22</v>
      </c>
      <c r="CJ1179" s="192"/>
      <c r="CK1179" s="192"/>
      <c r="CL1179" s="193">
        <v>0.74</v>
      </c>
      <c r="CM1179" s="192"/>
      <c r="CN1179" s="192"/>
      <c r="CO1179" s="192"/>
      <c r="CP1179" s="192"/>
      <c r="CQ1179" s="192"/>
      <c r="CR1179" s="192"/>
      <c r="CS1179" s="192"/>
      <c r="CT1179" s="192" t="s">
        <v>4602</v>
      </c>
    </row>
    <row r="1180">
      <c r="A1180" s="7" t="s">
        <v>5321</v>
      </c>
      <c r="B1180" s="132" t="b">
        <v>1</v>
      </c>
      <c r="D1180" s="162" t="s">
        <v>5322</v>
      </c>
      <c r="E1180" s="67" t="s">
        <v>350</v>
      </c>
      <c r="F1180" s="162" t="s">
        <v>4398</v>
      </c>
      <c r="G1180" s="162" t="s">
        <v>5323</v>
      </c>
      <c r="H1180" s="162" t="s">
        <v>5324</v>
      </c>
      <c r="I1180" s="7"/>
      <c r="J1180" s="7"/>
      <c r="K1180" s="7" t="s">
        <v>19</v>
      </c>
      <c r="L1180" s="7" t="s">
        <v>19</v>
      </c>
      <c r="M1180" s="7" t="s">
        <v>799</v>
      </c>
      <c r="N1180" s="7" t="str">
        <f t="shared" si="5"/>
        <v>FALSE</v>
      </c>
      <c r="O1180" s="162" t="s">
        <v>3291</v>
      </c>
      <c r="P1180" s="162" t="s">
        <v>3292</v>
      </c>
      <c r="Q1180" s="162" t="s">
        <v>3293</v>
      </c>
      <c r="R1180" s="162" t="s">
        <v>559</v>
      </c>
      <c r="S1180" s="162" t="s">
        <v>1588</v>
      </c>
      <c r="T1180" s="198">
        <v>41.82380704</v>
      </c>
      <c r="U1180" s="199">
        <v>-83.30846991</v>
      </c>
      <c r="V1180" s="191" t="s">
        <v>5134</v>
      </c>
      <c r="W1180" s="192" t="s">
        <v>19</v>
      </c>
      <c r="X1180" s="192" t="s">
        <v>805</v>
      </c>
      <c r="Y1180" s="192" t="s">
        <v>19</v>
      </c>
      <c r="Z1180" s="192" t="s">
        <v>879</v>
      </c>
      <c r="AA1180" s="192" t="s">
        <v>880</v>
      </c>
      <c r="AB1180" s="193">
        <v>3.03</v>
      </c>
      <c r="AC1180" s="192" t="s">
        <v>16</v>
      </c>
      <c r="AD1180" s="193"/>
      <c r="AE1180" s="193">
        <v>5.0</v>
      </c>
      <c r="AF1180" s="193">
        <v>0.22</v>
      </c>
      <c r="AG1180" s="192" t="s">
        <v>19</v>
      </c>
      <c r="AH1180" s="193">
        <v>24.77</v>
      </c>
      <c r="AI1180" s="192" t="s">
        <v>19</v>
      </c>
      <c r="AJ1180" s="192" t="s">
        <v>19</v>
      </c>
      <c r="AK1180" s="192"/>
      <c r="AL1180" s="192" t="s">
        <v>19</v>
      </c>
      <c r="AM1180" s="162" t="s">
        <v>19</v>
      </c>
      <c r="AN1180" s="162" t="s">
        <v>19</v>
      </c>
      <c r="AO1180" s="154">
        <v>7.32</v>
      </c>
      <c r="AP1180" s="162" t="s">
        <v>19</v>
      </c>
      <c r="AQ1180" s="162" t="s">
        <v>19</v>
      </c>
      <c r="AR1180" s="162" t="s">
        <v>19</v>
      </c>
      <c r="AS1180" s="162" t="s">
        <v>19</v>
      </c>
      <c r="AT1180" s="162" t="s">
        <v>19</v>
      </c>
      <c r="AU1180" s="162" t="s">
        <v>19</v>
      </c>
      <c r="AV1180" s="162" t="s">
        <v>19</v>
      </c>
      <c r="AW1180" s="162" t="s">
        <v>19</v>
      </c>
      <c r="AX1180" s="154">
        <v>2.61</v>
      </c>
      <c r="AY1180" s="162" t="s">
        <v>19</v>
      </c>
      <c r="AZ1180" s="162" t="s">
        <v>19</v>
      </c>
      <c r="BA1180" s="162" t="s">
        <v>19</v>
      </c>
      <c r="BB1180" s="162" t="s">
        <v>19</v>
      </c>
      <c r="BC1180" s="162" t="s">
        <v>19</v>
      </c>
      <c r="BD1180" s="192"/>
      <c r="BE1180" s="192" t="s">
        <v>19</v>
      </c>
      <c r="BF1180" s="192" t="s">
        <v>19</v>
      </c>
      <c r="BG1180" s="192" t="s">
        <v>19</v>
      </c>
      <c r="BH1180" s="192" t="s">
        <v>19</v>
      </c>
      <c r="BI1180" s="192" t="s">
        <v>19</v>
      </c>
      <c r="BJ1180" s="192"/>
      <c r="BK1180" s="192" t="s">
        <v>19</v>
      </c>
      <c r="BL1180" s="192" t="s">
        <v>19</v>
      </c>
      <c r="BM1180" s="192" t="s">
        <v>19</v>
      </c>
      <c r="BN1180" s="192" t="s">
        <v>19</v>
      </c>
      <c r="BO1180" s="192" t="s">
        <v>19</v>
      </c>
      <c r="BP1180" s="194"/>
      <c r="BQ1180" s="192" t="s">
        <v>19</v>
      </c>
      <c r="BR1180" s="192" t="s">
        <v>19</v>
      </c>
      <c r="BS1180" s="192" t="s">
        <v>3276</v>
      </c>
      <c r="BT1180" s="192" t="s">
        <v>19</v>
      </c>
      <c r="BU1180" s="195" t="b">
        <v>0</v>
      </c>
      <c r="BV1180" s="195" t="b">
        <v>0</v>
      </c>
      <c r="BW1180" s="195" t="b">
        <v>0</v>
      </c>
      <c r="BX1180" s="193">
        <v>101.0</v>
      </c>
      <c r="BY1180" s="197">
        <v>0.002777777777777778</v>
      </c>
      <c r="BZ1180" s="192" t="s">
        <v>19</v>
      </c>
      <c r="CA1180" s="192" t="s">
        <v>19</v>
      </c>
      <c r="CB1180" s="192" t="s">
        <v>19</v>
      </c>
      <c r="CJ1180" s="192"/>
      <c r="CK1180" s="192"/>
      <c r="CL1180" s="193">
        <v>0.98</v>
      </c>
      <c r="CM1180" s="192"/>
      <c r="CN1180" s="192"/>
      <c r="CO1180" s="192"/>
      <c r="CP1180" s="192"/>
      <c r="CQ1180" s="192"/>
      <c r="CR1180" s="192"/>
      <c r="CS1180" s="192"/>
      <c r="CT1180" s="192" t="s">
        <v>4602</v>
      </c>
    </row>
    <row r="1181">
      <c r="A1181" s="7" t="s">
        <v>5325</v>
      </c>
      <c r="B1181" s="132" t="b">
        <v>1</v>
      </c>
      <c r="D1181" s="162" t="s">
        <v>5326</v>
      </c>
      <c r="E1181" s="67" t="s">
        <v>350</v>
      </c>
      <c r="F1181" s="162" t="s">
        <v>4398</v>
      </c>
      <c r="G1181" s="162" t="s">
        <v>5327</v>
      </c>
      <c r="H1181" s="162" t="s">
        <v>5328</v>
      </c>
      <c r="I1181" s="7"/>
      <c r="J1181" s="7"/>
      <c r="K1181" s="7" t="s">
        <v>19</v>
      </c>
      <c r="L1181" s="7" t="s">
        <v>19</v>
      </c>
      <c r="M1181" s="7" t="s">
        <v>799</v>
      </c>
      <c r="N1181" s="7" t="str">
        <f t="shared" si="5"/>
        <v>FALSE</v>
      </c>
      <c r="O1181" s="162" t="s">
        <v>3291</v>
      </c>
      <c r="P1181" s="162" t="s">
        <v>3292</v>
      </c>
      <c r="Q1181" s="162" t="s">
        <v>3293</v>
      </c>
      <c r="R1181" s="162" t="s">
        <v>559</v>
      </c>
      <c r="S1181" s="162" t="s">
        <v>1588</v>
      </c>
      <c r="T1181" s="198">
        <v>41.82380704</v>
      </c>
      <c r="U1181" s="199">
        <v>-83.30846991</v>
      </c>
      <c r="V1181" s="191" t="s">
        <v>5134</v>
      </c>
      <c r="W1181" s="192" t="s">
        <v>19</v>
      </c>
      <c r="X1181" s="192" t="s">
        <v>805</v>
      </c>
      <c r="Y1181" s="192" t="s">
        <v>19</v>
      </c>
      <c r="Z1181" s="192" t="s">
        <v>879</v>
      </c>
      <c r="AA1181" s="192" t="s">
        <v>880</v>
      </c>
      <c r="AB1181" s="193">
        <v>3.03</v>
      </c>
      <c r="AC1181" s="192" t="s">
        <v>16</v>
      </c>
      <c r="AD1181" s="193"/>
      <c r="AE1181" s="192" t="s">
        <v>16</v>
      </c>
      <c r="AF1181" s="193">
        <v>5.0</v>
      </c>
      <c r="AG1181" s="192" t="s">
        <v>19</v>
      </c>
      <c r="AH1181" s="193">
        <v>24.77</v>
      </c>
      <c r="AI1181" s="192" t="s">
        <v>19</v>
      </c>
      <c r="AJ1181" s="192" t="s">
        <v>19</v>
      </c>
      <c r="AK1181" s="192"/>
      <c r="AL1181" s="192" t="s">
        <v>19</v>
      </c>
      <c r="AM1181" s="162" t="s">
        <v>19</v>
      </c>
      <c r="AN1181" s="162" t="s">
        <v>19</v>
      </c>
      <c r="AO1181" s="154">
        <v>7.32</v>
      </c>
      <c r="AP1181" s="162" t="s">
        <v>19</v>
      </c>
      <c r="AQ1181" s="162" t="s">
        <v>19</v>
      </c>
      <c r="AR1181" s="162" t="s">
        <v>19</v>
      </c>
      <c r="AS1181" s="162" t="s">
        <v>19</v>
      </c>
      <c r="AT1181" s="162" t="s">
        <v>19</v>
      </c>
      <c r="AU1181" s="162" t="s">
        <v>19</v>
      </c>
      <c r="AV1181" s="162" t="s">
        <v>19</v>
      </c>
      <c r="AW1181" s="162" t="s">
        <v>19</v>
      </c>
      <c r="AX1181" s="154">
        <v>2.61</v>
      </c>
      <c r="AY1181" s="162" t="s">
        <v>19</v>
      </c>
      <c r="AZ1181" s="162" t="s">
        <v>19</v>
      </c>
      <c r="BA1181" s="162" t="s">
        <v>19</v>
      </c>
      <c r="BB1181" s="162" t="s">
        <v>19</v>
      </c>
      <c r="BC1181" s="162" t="s">
        <v>19</v>
      </c>
      <c r="BD1181" s="192"/>
      <c r="BE1181" s="192" t="s">
        <v>19</v>
      </c>
      <c r="BF1181" s="192" t="s">
        <v>19</v>
      </c>
      <c r="BG1181" s="192" t="s">
        <v>19</v>
      </c>
      <c r="BH1181" s="192" t="s">
        <v>19</v>
      </c>
      <c r="BI1181" s="192" t="s">
        <v>19</v>
      </c>
      <c r="BJ1181" s="192"/>
      <c r="BK1181" s="192" t="s">
        <v>19</v>
      </c>
      <c r="BL1181" s="192" t="s">
        <v>19</v>
      </c>
      <c r="BM1181" s="192" t="s">
        <v>19</v>
      </c>
      <c r="BN1181" s="192" t="s">
        <v>19</v>
      </c>
      <c r="BO1181" s="192" t="s">
        <v>19</v>
      </c>
      <c r="BP1181" s="194"/>
      <c r="BQ1181" s="192" t="s">
        <v>19</v>
      </c>
      <c r="BR1181" s="192" t="s">
        <v>19</v>
      </c>
      <c r="BS1181" s="192" t="s">
        <v>3276</v>
      </c>
      <c r="BT1181" s="192" t="s">
        <v>19</v>
      </c>
      <c r="BU1181" s="195" t="b">
        <v>0</v>
      </c>
      <c r="BV1181" s="195" t="b">
        <v>0</v>
      </c>
      <c r="BW1181" s="195" t="b">
        <v>0</v>
      </c>
      <c r="BX1181" s="193">
        <v>101.0</v>
      </c>
      <c r="BY1181" s="197">
        <v>0.002777777777777778</v>
      </c>
      <c r="BZ1181" s="193">
        <v>1538436.0</v>
      </c>
      <c r="CA1181" s="193">
        <v>23511.0</v>
      </c>
      <c r="CB1181" s="192" t="s">
        <v>22</v>
      </c>
      <c r="CJ1181" s="192"/>
      <c r="CK1181" s="192"/>
      <c r="CL1181" s="193">
        <v>0.98</v>
      </c>
      <c r="CM1181" s="192"/>
      <c r="CN1181" s="192"/>
      <c r="CO1181" s="192"/>
      <c r="CP1181" s="192"/>
      <c r="CQ1181" s="192"/>
      <c r="CR1181" s="192"/>
      <c r="CS1181" s="192"/>
      <c r="CT1181" s="192" t="s">
        <v>4602</v>
      </c>
    </row>
    <row r="1182">
      <c r="A1182" s="7" t="s">
        <v>5329</v>
      </c>
      <c r="B1182" s="132" t="b">
        <v>1</v>
      </c>
      <c r="D1182" s="162" t="s">
        <v>5330</v>
      </c>
      <c r="E1182" s="67" t="s">
        <v>350</v>
      </c>
      <c r="F1182" s="162" t="s">
        <v>4398</v>
      </c>
      <c r="G1182" s="162" t="s">
        <v>5331</v>
      </c>
      <c r="H1182" s="162" t="s">
        <v>5332</v>
      </c>
      <c r="I1182" s="7"/>
      <c r="J1182" s="7"/>
      <c r="K1182" s="7" t="s">
        <v>19</v>
      </c>
      <c r="L1182" s="7" t="s">
        <v>19</v>
      </c>
      <c r="M1182" s="7" t="s">
        <v>799</v>
      </c>
      <c r="N1182" s="7" t="str">
        <f t="shared" si="5"/>
        <v>FALSE</v>
      </c>
      <c r="O1182" s="162" t="s">
        <v>3291</v>
      </c>
      <c r="P1182" s="162" t="s">
        <v>3292</v>
      </c>
      <c r="Q1182" s="162" t="s">
        <v>3293</v>
      </c>
      <c r="R1182" s="162" t="s">
        <v>559</v>
      </c>
      <c r="S1182" s="162" t="s">
        <v>1588</v>
      </c>
      <c r="T1182" s="198">
        <v>41.8338006</v>
      </c>
      <c r="U1182" s="199">
        <v>-83.18031719</v>
      </c>
      <c r="V1182" s="191" t="s">
        <v>5223</v>
      </c>
      <c r="W1182" s="192" t="s">
        <v>19</v>
      </c>
      <c r="X1182" s="192" t="s">
        <v>805</v>
      </c>
      <c r="Y1182" s="192" t="s">
        <v>19</v>
      </c>
      <c r="Z1182" s="192" t="s">
        <v>879</v>
      </c>
      <c r="AA1182" s="192" t="s">
        <v>880</v>
      </c>
      <c r="AB1182" s="193">
        <v>3.04</v>
      </c>
      <c r="AC1182" s="192" t="s">
        <v>16</v>
      </c>
      <c r="AD1182" s="193"/>
      <c r="AE1182" s="193">
        <v>5.0</v>
      </c>
      <c r="AF1182" s="193">
        <v>0.22</v>
      </c>
      <c r="AG1182" s="192" t="s">
        <v>19</v>
      </c>
      <c r="AH1182" s="193">
        <v>24.75</v>
      </c>
      <c r="AI1182" s="192" t="s">
        <v>19</v>
      </c>
      <c r="AJ1182" s="192" t="s">
        <v>19</v>
      </c>
      <c r="AK1182" s="192"/>
      <c r="AL1182" s="192" t="s">
        <v>19</v>
      </c>
      <c r="AM1182" s="162" t="s">
        <v>19</v>
      </c>
      <c r="AN1182" s="162" t="s">
        <v>19</v>
      </c>
      <c r="AO1182" s="154">
        <v>7.48</v>
      </c>
      <c r="AP1182" s="162" t="s">
        <v>19</v>
      </c>
      <c r="AQ1182" s="162" t="s">
        <v>19</v>
      </c>
      <c r="AR1182" s="162" t="s">
        <v>19</v>
      </c>
      <c r="AS1182" s="162" t="s">
        <v>19</v>
      </c>
      <c r="AT1182" s="162" t="s">
        <v>19</v>
      </c>
      <c r="AU1182" s="162" t="s">
        <v>19</v>
      </c>
      <c r="AV1182" s="162" t="s">
        <v>19</v>
      </c>
      <c r="AW1182" s="162" t="s">
        <v>19</v>
      </c>
      <c r="AX1182" s="154">
        <v>2.15</v>
      </c>
      <c r="AY1182" s="162" t="s">
        <v>19</v>
      </c>
      <c r="AZ1182" s="162" t="s">
        <v>19</v>
      </c>
      <c r="BA1182" s="162" t="s">
        <v>19</v>
      </c>
      <c r="BB1182" s="162" t="s">
        <v>19</v>
      </c>
      <c r="BC1182" s="162" t="s">
        <v>19</v>
      </c>
      <c r="BD1182" s="192"/>
      <c r="BE1182" s="192" t="s">
        <v>19</v>
      </c>
      <c r="BF1182" s="192" t="s">
        <v>19</v>
      </c>
      <c r="BG1182" s="192" t="s">
        <v>19</v>
      </c>
      <c r="BH1182" s="192" t="s">
        <v>19</v>
      </c>
      <c r="BI1182" s="192" t="s">
        <v>19</v>
      </c>
      <c r="BJ1182" s="192"/>
      <c r="BK1182" s="192" t="s">
        <v>19</v>
      </c>
      <c r="BL1182" s="192" t="s">
        <v>19</v>
      </c>
      <c r="BM1182" s="192" t="s">
        <v>19</v>
      </c>
      <c r="BN1182" s="192" t="s">
        <v>19</v>
      </c>
      <c r="BO1182" s="192" t="s">
        <v>19</v>
      </c>
      <c r="BP1182" s="194"/>
      <c r="BQ1182" s="192" t="s">
        <v>19</v>
      </c>
      <c r="BR1182" s="192" t="s">
        <v>19</v>
      </c>
      <c r="BS1182" s="192" t="s">
        <v>3276</v>
      </c>
      <c r="BT1182" s="192" t="s">
        <v>19</v>
      </c>
      <c r="BU1182" s="195" t="b">
        <v>0</v>
      </c>
      <c r="BV1182" s="195" t="b">
        <v>0</v>
      </c>
      <c r="BW1182" s="195" t="b">
        <v>0</v>
      </c>
      <c r="BX1182" s="193">
        <v>341.0</v>
      </c>
      <c r="BY1182" s="197">
        <v>0.013888888888888888</v>
      </c>
      <c r="BZ1182" s="192" t="s">
        <v>19</v>
      </c>
      <c r="CA1182" s="192" t="s">
        <v>19</v>
      </c>
      <c r="CB1182" s="192" t="s">
        <v>19</v>
      </c>
      <c r="CJ1182" s="192"/>
      <c r="CK1182" s="192"/>
      <c r="CL1182" s="193">
        <v>64.59</v>
      </c>
      <c r="CM1182" s="192"/>
      <c r="CN1182" s="192"/>
      <c r="CO1182" s="192"/>
      <c r="CP1182" s="192"/>
      <c r="CQ1182" s="192"/>
      <c r="CR1182" s="192"/>
      <c r="CS1182" s="192"/>
      <c r="CT1182" s="192" t="s">
        <v>4602</v>
      </c>
    </row>
    <row r="1183">
      <c r="A1183" s="7" t="s">
        <v>5333</v>
      </c>
      <c r="B1183" s="132" t="b">
        <v>1</v>
      </c>
      <c r="D1183" s="162" t="s">
        <v>5334</v>
      </c>
      <c r="E1183" s="67" t="s">
        <v>350</v>
      </c>
      <c r="F1183" s="162" t="s">
        <v>4398</v>
      </c>
      <c r="G1183" s="162" t="s">
        <v>5335</v>
      </c>
      <c r="H1183" s="162" t="s">
        <v>5336</v>
      </c>
      <c r="I1183" s="7"/>
      <c r="J1183" s="7"/>
      <c r="K1183" s="7" t="s">
        <v>19</v>
      </c>
      <c r="L1183" s="7" t="s">
        <v>19</v>
      </c>
      <c r="M1183" s="7" t="s">
        <v>799</v>
      </c>
      <c r="N1183" s="7" t="str">
        <f t="shared" si="5"/>
        <v>FALSE</v>
      </c>
      <c r="O1183" s="162" t="s">
        <v>3291</v>
      </c>
      <c r="P1183" s="162" t="s">
        <v>3292</v>
      </c>
      <c r="Q1183" s="162" t="s">
        <v>3293</v>
      </c>
      <c r="R1183" s="162" t="s">
        <v>559</v>
      </c>
      <c r="S1183" s="162" t="s">
        <v>1588</v>
      </c>
      <c r="T1183" s="198">
        <v>41.8338006</v>
      </c>
      <c r="U1183" s="199">
        <v>-83.18031719</v>
      </c>
      <c r="V1183" s="191" t="s">
        <v>5223</v>
      </c>
      <c r="W1183" s="192" t="s">
        <v>19</v>
      </c>
      <c r="X1183" s="192" t="s">
        <v>805</v>
      </c>
      <c r="Y1183" s="192" t="s">
        <v>19</v>
      </c>
      <c r="Z1183" s="192" t="s">
        <v>879</v>
      </c>
      <c r="AA1183" s="192" t="s">
        <v>880</v>
      </c>
      <c r="AB1183" s="193">
        <v>3.04</v>
      </c>
      <c r="AC1183" s="192" t="s">
        <v>16</v>
      </c>
      <c r="AD1183" s="193"/>
      <c r="AE1183" s="192" t="s">
        <v>16</v>
      </c>
      <c r="AF1183" s="193">
        <v>5.0</v>
      </c>
      <c r="AG1183" s="192" t="s">
        <v>19</v>
      </c>
      <c r="AH1183" s="193">
        <v>24.75</v>
      </c>
      <c r="AI1183" s="192" t="s">
        <v>19</v>
      </c>
      <c r="AJ1183" s="192" t="s">
        <v>19</v>
      </c>
      <c r="AK1183" s="192"/>
      <c r="AL1183" s="192" t="s">
        <v>19</v>
      </c>
      <c r="AM1183" s="162" t="s">
        <v>19</v>
      </c>
      <c r="AN1183" s="162" t="s">
        <v>19</v>
      </c>
      <c r="AO1183" s="154">
        <v>7.48</v>
      </c>
      <c r="AP1183" s="162" t="s">
        <v>19</v>
      </c>
      <c r="AQ1183" s="162" t="s">
        <v>19</v>
      </c>
      <c r="AR1183" s="162" t="s">
        <v>19</v>
      </c>
      <c r="AS1183" s="162" t="s">
        <v>19</v>
      </c>
      <c r="AT1183" s="162" t="s">
        <v>19</v>
      </c>
      <c r="AU1183" s="162" t="s">
        <v>19</v>
      </c>
      <c r="AV1183" s="162" t="s">
        <v>19</v>
      </c>
      <c r="AW1183" s="162" t="s">
        <v>19</v>
      </c>
      <c r="AX1183" s="154">
        <v>2.15</v>
      </c>
      <c r="AY1183" s="162" t="s">
        <v>19</v>
      </c>
      <c r="AZ1183" s="162" t="s">
        <v>19</v>
      </c>
      <c r="BA1183" s="162" t="s">
        <v>19</v>
      </c>
      <c r="BB1183" s="162" t="s">
        <v>19</v>
      </c>
      <c r="BC1183" s="162" t="s">
        <v>19</v>
      </c>
      <c r="BD1183" s="192"/>
      <c r="BE1183" s="192" t="s">
        <v>19</v>
      </c>
      <c r="BF1183" s="192" t="s">
        <v>19</v>
      </c>
      <c r="BG1183" s="192" t="s">
        <v>19</v>
      </c>
      <c r="BH1183" s="192" t="s">
        <v>19</v>
      </c>
      <c r="BI1183" s="192" t="s">
        <v>19</v>
      </c>
      <c r="BJ1183" s="192"/>
      <c r="BK1183" s="192" t="s">
        <v>19</v>
      </c>
      <c r="BL1183" s="192" t="s">
        <v>19</v>
      </c>
      <c r="BM1183" s="192" t="s">
        <v>19</v>
      </c>
      <c r="BN1183" s="192" t="s">
        <v>19</v>
      </c>
      <c r="BO1183" s="192" t="s">
        <v>19</v>
      </c>
      <c r="BP1183" s="194"/>
      <c r="BQ1183" s="192" t="s">
        <v>19</v>
      </c>
      <c r="BR1183" s="192" t="s">
        <v>19</v>
      </c>
      <c r="BS1183" s="192" t="s">
        <v>3276</v>
      </c>
      <c r="BT1183" s="192" t="s">
        <v>19</v>
      </c>
      <c r="BU1183" s="195" t="b">
        <v>0</v>
      </c>
      <c r="BV1183" s="195" t="b">
        <v>0</v>
      </c>
      <c r="BW1183" s="195" t="b">
        <v>0</v>
      </c>
      <c r="BX1183" s="193">
        <v>341.0</v>
      </c>
      <c r="BY1183" s="197">
        <v>0.013888888888888888</v>
      </c>
      <c r="BZ1183" s="193">
        <v>283577.0</v>
      </c>
      <c r="CA1183" s="193">
        <v>2549.0</v>
      </c>
      <c r="CB1183" s="192" t="s">
        <v>22</v>
      </c>
      <c r="CJ1183" s="192"/>
      <c r="CK1183" s="192"/>
      <c r="CL1183" s="193">
        <v>64.59</v>
      </c>
      <c r="CM1183" s="192"/>
      <c r="CN1183" s="192"/>
      <c r="CO1183" s="192"/>
      <c r="CP1183" s="192"/>
      <c r="CQ1183" s="192"/>
      <c r="CR1183" s="192"/>
      <c r="CS1183" s="192"/>
      <c r="CT1183" s="192" t="s">
        <v>4602</v>
      </c>
    </row>
    <row r="1184">
      <c r="A1184" s="7" t="s">
        <v>5337</v>
      </c>
      <c r="B1184" s="132" t="b">
        <v>1</v>
      </c>
      <c r="D1184" s="162" t="s">
        <v>5338</v>
      </c>
      <c r="E1184" s="67" t="s">
        <v>350</v>
      </c>
      <c r="F1184" s="162" t="s">
        <v>4398</v>
      </c>
      <c r="G1184" s="162" t="s">
        <v>5339</v>
      </c>
      <c r="H1184" s="162" t="s">
        <v>5340</v>
      </c>
      <c r="I1184" s="7"/>
      <c r="J1184" s="7"/>
      <c r="K1184" s="7" t="s">
        <v>19</v>
      </c>
      <c r="L1184" s="7" t="s">
        <v>19</v>
      </c>
      <c r="M1184" s="7" t="s">
        <v>799</v>
      </c>
      <c r="N1184" s="7" t="str">
        <f t="shared" si="5"/>
        <v>FALSE</v>
      </c>
      <c r="O1184" s="162" t="s">
        <v>3291</v>
      </c>
      <c r="P1184" s="162" t="s">
        <v>3292</v>
      </c>
      <c r="Q1184" s="162" t="s">
        <v>3293</v>
      </c>
      <c r="R1184" s="162" t="s">
        <v>559</v>
      </c>
      <c r="S1184" s="162" t="s">
        <v>1588</v>
      </c>
      <c r="T1184" s="198">
        <v>41.73442755</v>
      </c>
      <c r="U1184" s="199">
        <v>-83.29631719</v>
      </c>
      <c r="V1184" s="191" t="s">
        <v>5312</v>
      </c>
      <c r="W1184" s="192" t="s">
        <v>19</v>
      </c>
      <c r="X1184" s="192" t="s">
        <v>805</v>
      </c>
      <c r="Y1184" s="192" t="s">
        <v>19</v>
      </c>
      <c r="Z1184" s="192" t="s">
        <v>879</v>
      </c>
      <c r="AA1184" s="192" t="s">
        <v>880</v>
      </c>
      <c r="AB1184" s="193">
        <v>3.02</v>
      </c>
      <c r="AC1184" s="192" t="s">
        <v>16</v>
      </c>
      <c r="AD1184" s="193"/>
      <c r="AE1184" s="193">
        <v>5.0</v>
      </c>
      <c r="AF1184" s="193">
        <v>0.22</v>
      </c>
      <c r="AG1184" s="192" t="s">
        <v>19</v>
      </c>
      <c r="AH1184" s="193">
        <v>24.5</v>
      </c>
      <c r="AI1184" s="192" t="s">
        <v>19</v>
      </c>
      <c r="AJ1184" s="192" t="s">
        <v>19</v>
      </c>
      <c r="AK1184" s="192"/>
      <c r="AL1184" s="192" t="s">
        <v>19</v>
      </c>
      <c r="AM1184" s="162" t="s">
        <v>19</v>
      </c>
      <c r="AN1184" s="162" t="s">
        <v>19</v>
      </c>
      <c r="AO1184" s="154">
        <v>8.24</v>
      </c>
      <c r="AP1184" s="162" t="s">
        <v>19</v>
      </c>
      <c r="AQ1184" s="162" t="s">
        <v>19</v>
      </c>
      <c r="AR1184" s="162" t="s">
        <v>19</v>
      </c>
      <c r="AS1184" s="162" t="s">
        <v>19</v>
      </c>
      <c r="AT1184" s="162" t="s">
        <v>19</v>
      </c>
      <c r="AU1184" s="162" t="s">
        <v>19</v>
      </c>
      <c r="AV1184" s="162" t="s">
        <v>19</v>
      </c>
      <c r="AW1184" s="162" t="s">
        <v>19</v>
      </c>
      <c r="AX1184" s="154">
        <v>2.73</v>
      </c>
      <c r="AY1184" s="162" t="s">
        <v>19</v>
      </c>
      <c r="AZ1184" s="162" t="s">
        <v>19</v>
      </c>
      <c r="BA1184" s="162" t="s">
        <v>19</v>
      </c>
      <c r="BB1184" s="162" t="s">
        <v>19</v>
      </c>
      <c r="BC1184" s="162" t="s">
        <v>19</v>
      </c>
      <c r="BD1184" s="192"/>
      <c r="BE1184" s="192" t="s">
        <v>19</v>
      </c>
      <c r="BF1184" s="192" t="s">
        <v>19</v>
      </c>
      <c r="BG1184" s="192" t="s">
        <v>19</v>
      </c>
      <c r="BH1184" s="192" t="s">
        <v>19</v>
      </c>
      <c r="BI1184" s="192" t="s">
        <v>19</v>
      </c>
      <c r="BJ1184" s="192"/>
      <c r="BK1184" s="192" t="s">
        <v>19</v>
      </c>
      <c r="BL1184" s="192" t="s">
        <v>19</v>
      </c>
      <c r="BM1184" s="192" t="s">
        <v>19</v>
      </c>
      <c r="BN1184" s="192" t="s">
        <v>19</v>
      </c>
      <c r="BO1184" s="192" t="s">
        <v>19</v>
      </c>
      <c r="BP1184" s="194"/>
      <c r="BQ1184" s="192" t="s">
        <v>19</v>
      </c>
      <c r="BR1184" s="192" t="s">
        <v>19</v>
      </c>
      <c r="BS1184" s="192" t="s">
        <v>3276</v>
      </c>
      <c r="BT1184" s="192" t="s">
        <v>19</v>
      </c>
      <c r="BU1184" s="195" t="b">
        <v>0</v>
      </c>
      <c r="BV1184" s="195" t="b">
        <v>0</v>
      </c>
      <c r="BW1184" s="195" t="b">
        <v>0</v>
      </c>
      <c r="BX1184" s="193">
        <v>77.0</v>
      </c>
      <c r="BY1184" s="197">
        <v>0.0020833333333333333</v>
      </c>
      <c r="BZ1184" s="192" t="s">
        <v>19</v>
      </c>
      <c r="CA1184" s="192" t="s">
        <v>19</v>
      </c>
      <c r="CB1184" s="192" t="s">
        <v>19</v>
      </c>
      <c r="CJ1184" s="192"/>
      <c r="CK1184" s="192"/>
      <c r="CL1184" s="193">
        <v>10.81</v>
      </c>
      <c r="CM1184" s="192"/>
      <c r="CN1184" s="192"/>
      <c r="CO1184" s="192"/>
      <c r="CP1184" s="192"/>
      <c r="CQ1184" s="192"/>
      <c r="CR1184" s="192"/>
      <c r="CS1184" s="192"/>
      <c r="CT1184" s="192" t="s">
        <v>4602</v>
      </c>
    </row>
    <row r="1185">
      <c r="A1185" s="7" t="s">
        <v>5341</v>
      </c>
      <c r="B1185" s="132" t="b">
        <v>1</v>
      </c>
      <c r="D1185" s="162" t="s">
        <v>5342</v>
      </c>
      <c r="E1185" s="67" t="s">
        <v>350</v>
      </c>
      <c r="F1185" s="162" t="s">
        <v>4398</v>
      </c>
      <c r="G1185" s="162" t="s">
        <v>5343</v>
      </c>
      <c r="H1185" s="162" t="s">
        <v>5344</v>
      </c>
      <c r="I1185" s="7"/>
      <c r="J1185" s="7"/>
      <c r="K1185" s="7" t="s">
        <v>19</v>
      </c>
      <c r="L1185" s="7" t="s">
        <v>19</v>
      </c>
      <c r="M1185" s="7" t="s">
        <v>799</v>
      </c>
      <c r="N1185" s="7" t="str">
        <f t="shared" si="5"/>
        <v>FALSE</v>
      </c>
      <c r="O1185" s="162" t="s">
        <v>3291</v>
      </c>
      <c r="P1185" s="162" t="s">
        <v>3292</v>
      </c>
      <c r="Q1185" s="162" t="s">
        <v>3293</v>
      </c>
      <c r="R1185" s="162" t="s">
        <v>559</v>
      </c>
      <c r="S1185" s="162" t="s">
        <v>1588</v>
      </c>
      <c r="T1185" s="198">
        <v>41.73442755</v>
      </c>
      <c r="U1185" s="199">
        <v>-83.29631719</v>
      </c>
      <c r="V1185" s="191" t="s">
        <v>5312</v>
      </c>
      <c r="W1185" s="192" t="s">
        <v>19</v>
      </c>
      <c r="X1185" s="192" t="s">
        <v>805</v>
      </c>
      <c r="Y1185" s="192" t="s">
        <v>19</v>
      </c>
      <c r="Z1185" s="192" t="s">
        <v>879</v>
      </c>
      <c r="AA1185" s="192" t="s">
        <v>880</v>
      </c>
      <c r="AB1185" s="193">
        <v>3.02</v>
      </c>
      <c r="AC1185" s="192" t="s">
        <v>16</v>
      </c>
      <c r="AD1185" s="193"/>
      <c r="AE1185" s="192" t="s">
        <v>16</v>
      </c>
      <c r="AF1185" s="193">
        <v>5.0</v>
      </c>
      <c r="AG1185" s="192" t="s">
        <v>19</v>
      </c>
      <c r="AH1185" s="193">
        <v>24.5</v>
      </c>
      <c r="AI1185" s="192" t="s">
        <v>19</v>
      </c>
      <c r="AJ1185" s="192" t="s">
        <v>19</v>
      </c>
      <c r="AK1185" s="192"/>
      <c r="AL1185" s="192" t="s">
        <v>19</v>
      </c>
      <c r="AM1185" s="162" t="s">
        <v>19</v>
      </c>
      <c r="AN1185" s="162" t="s">
        <v>19</v>
      </c>
      <c r="AO1185" s="154">
        <v>8.24</v>
      </c>
      <c r="AP1185" s="162" t="s">
        <v>19</v>
      </c>
      <c r="AQ1185" s="162" t="s">
        <v>19</v>
      </c>
      <c r="AR1185" s="162" t="s">
        <v>19</v>
      </c>
      <c r="AS1185" s="162" t="s">
        <v>19</v>
      </c>
      <c r="AT1185" s="162" t="s">
        <v>19</v>
      </c>
      <c r="AU1185" s="162" t="s">
        <v>19</v>
      </c>
      <c r="AV1185" s="162" t="s">
        <v>19</v>
      </c>
      <c r="AW1185" s="162" t="s">
        <v>19</v>
      </c>
      <c r="AX1185" s="154">
        <v>2.73</v>
      </c>
      <c r="AY1185" s="162" t="s">
        <v>19</v>
      </c>
      <c r="AZ1185" s="162" t="s">
        <v>19</v>
      </c>
      <c r="BA1185" s="162" t="s">
        <v>19</v>
      </c>
      <c r="BB1185" s="162" t="s">
        <v>19</v>
      </c>
      <c r="BC1185" s="162" t="s">
        <v>19</v>
      </c>
      <c r="BD1185" s="192"/>
      <c r="BE1185" s="192" t="s">
        <v>19</v>
      </c>
      <c r="BF1185" s="192" t="s">
        <v>19</v>
      </c>
      <c r="BG1185" s="192" t="s">
        <v>19</v>
      </c>
      <c r="BH1185" s="192" t="s">
        <v>19</v>
      </c>
      <c r="BI1185" s="192" t="s">
        <v>19</v>
      </c>
      <c r="BJ1185" s="192"/>
      <c r="BK1185" s="192" t="s">
        <v>19</v>
      </c>
      <c r="BL1185" s="192" t="s">
        <v>19</v>
      </c>
      <c r="BM1185" s="192" t="s">
        <v>19</v>
      </c>
      <c r="BN1185" s="192" t="s">
        <v>19</v>
      </c>
      <c r="BO1185" s="192" t="s">
        <v>19</v>
      </c>
      <c r="BP1185" s="194"/>
      <c r="BQ1185" s="192" t="s">
        <v>19</v>
      </c>
      <c r="BR1185" s="192" t="s">
        <v>19</v>
      </c>
      <c r="BS1185" s="192" t="s">
        <v>3276</v>
      </c>
      <c r="BT1185" s="192" t="s">
        <v>19</v>
      </c>
      <c r="BU1185" s="195" t="b">
        <v>0</v>
      </c>
      <c r="BV1185" s="195" t="b">
        <v>0</v>
      </c>
      <c r="BW1185" s="195" t="b">
        <v>0</v>
      </c>
      <c r="BX1185" s="193">
        <v>77.0</v>
      </c>
      <c r="BY1185" s="197">
        <v>0.0020833333333333333</v>
      </c>
      <c r="BZ1185" s="193">
        <v>1386530.0</v>
      </c>
      <c r="CA1185" s="193">
        <v>8735.0</v>
      </c>
      <c r="CB1185" s="192" t="s">
        <v>22</v>
      </c>
      <c r="CJ1185" s="192"/>
      <c r="CK1185" s="192"/>
      <c r="CL1185" s="193">
        <v>10.81</v>
      </c>
      <c r="CM1185" s="192"/>
      <c r="CN1185" s="192"/>
      <c r="CO1185" s="192"/>
      <c r="CP1185" s="192"/>
      <c r="CQ1185" s="192"/>
      <c r="CR1185" s="192"/>
      <c r="CS1185" s="192"/>
      <c r="CT1185" s="192" t="s">
        <v>4602</v>
      </c>
    </row>
    <row r="1186">
      <c r="A1186" s="7" t="s">
        <v>5345</v>
      </c>
      <c r="B1186" s="132" t="b">
        <v>1</v>
      </c>
      <c r="D1186" s="162" t="s">
        <v>5346</v>
      </c>
      <c r="E1186" s="67" t="s">
        <v>350</v>
      </c>
      <c r="F1186" s="162" t="s">
        <v>4398</v>
      </c>
      <c r="G1186" s="162" t="s">
        <v>5347</v>
      </c>
      <c r="H1186" s="162" t="s">
        <v>5348</v>
      </c>
      <c r="I1186" s="7"/>
      <c r="J1186" s="7"/>
      <c r="K1186" s="7" t="s">
        <v>19</v>
      </c>
      <c r="L1186" s="7" t="s">
        <v>19</v>
      </c>
      <c r="M1186" s="7" t="s">
        <v>799</v>
      </c>
      <c r="N1186" s="7" t="str">
        <f t="shared" si="5"/>
        <v>FALSE</v>
      </c>
      <c r="O1186" s="162" t="s">
        <v>3291</v>
      </c>
      <c r="P1186" s="162" t="s">
        <v>3292</v>
      </c>
      <c r="Q1186" s="162" t="s">
        <v>3293</v>
      </c>
      <c r="R1186" s="162" t="s">
        <v>559</v>
      </c>
      <c r="S1186" s="162" t="s">
        <v>1588</v>
      </c>
      <c r="T1186" s="198">
        <v>41.73497516</v>
      </c>
      <c r="U1186" s="199">
        <v>-83.29990447</v>
      </c>
      <c r="V1186" s="191" t="s">
        <v>4508</v>
      </c>
      <c r="W1186" s="192" t="s">
        <v>19</v>
      </c>
      <c r="X1186" s="192" t="s">
        <v>805</v>
      </c>
      <c r="Y1186" s="192" t="s">
        <v>19</v>
      </c>
      <c r="Z1186" s="192" t="s">
        <v>879</v>
      </c>
      <c r="AA1186" s="192" t="s">
        <v>880</v>
      </c>
      <c r="AB1186" s="193">
        <v>2.99</v>
      </c>
      <c r="AC1186" s="192" t="s">
        <v>16</v>
      </c>
      <c r="AD1186" s="193"/>
      <c r="AE1186" s="193">
        <v>5.0</v>
      </c>
      <c r="AF1186" s="193">
        <v>0.22</v>
      </c>
      <c r="AG1186" s="192" t="s">
        <v>19</v>
      </c>
      <c r="AH1186" s="193">
        <v>24.48</v>
      </c>
      <c r="AI1186" s="192" t="s">
        <v>19</v>
      </c>
      <c r="AJ1186" s="192" t="s">
        <v>19</v>
      </c>
      <c r="AK1186" s="192"/>
      <c r="AL1186" s="192" t="s">
        <v>19</v>
      </c>
      <c r="AM1186" s="162" t="s">
        <v>19</v>
      </c>
      <c r="AN1186" s="162" t="s">
        <v>19</v>
      </c>
      <c r="AO1186" s="154">
        <v>8.0</v>
      </c>
      <c r="AP1186" s="162" t="s">
        <v>19</v>
      </c>
      <c r="AQ1186" s="162" t="s">
        <v>19</v>
      </c>
      <c r="AR1186" s="162" t="s">
        <v>19</v>
      </c>
      <c r="AS1186" s="162" t="s">
        <v>19</v>
      </c>
      <c r="AT1186" s="162" t="s">
        <v>19</v>
      </c>
      <c r="AU1186" s="162" t="s">
        <v>19</v>
      </c>
      <c r="AV1186" s="162" t="s">
        <v>19</v>
      </c>
      <c r="AW1186" s="162" t="s">
        <v>19</v>
      </c>
      <c r="AX1186" s="154">
        <v>2.75</v>
      </c>
      <c r="AY1186" s="162" t="s">
        <v>19</v>
      </c>
      <c r="AZ1186" s="162" t="s">
        <v>19</v>
      </c>
      <c r="BA1186" s="162" t="s">
        <v>19</v>
      </c>
      <c r="BB1186" s="162" t="s">
        <v>19</v>
      </c>
      <c r="BC1186" s="162" t="s">
        <v>19</v>
      </c>
      <c r="BD1186" s="192"/>
      <c r="BE1186" s="192" t="s">
        <v>19</v>
      </c>
      <c r="BF1186" s="192" t="s">
        <v>19</v>
      </c>
      <c r="BG1186" s="192" t="s">
        <v>19</v>
      </c>
      <c r="BH1186" s="192" t="s">
        <v>19</v>
      </c>
      <c r="BI1186" s="192" t="s">
        <v>19</v>
      </c>
      <c r="BJ1186" s="192"/>
      <c r="BK1186" s="192" t="s">
        <v>19</v>
      </c>
      <c r="BL1186" s="192" t="s">
        <v>19</v>
      </c>
      <c r="BM1186" s="192" t="s">
        <v>19</v>
      </c>
      <c r="BN1186" s="192" t="s">
        <v>19</v>
      </c>
      <c r="BO1186" s="192" t="s">
        <v>19</v>
      </c>
      <c r="BP1186" s="194"/>
      <c r="BQ1186" s="192" t="s">
        <v>19</v>
      </c>
      <c r="BR1186" s="192" t="s">
        <v>19</v>
      </c>
      <c r="BS1186" s="192" t="s">
        <v>3276</v>
      </c>
      <c r="BT1186" s="192" t="s">
        <v>19</v>
      </c>
      <c r="BU1186" s="195" t="b">
        <v>0</v>
      </c>
      <c r="BV1186" s="195" t="b">
        <v>0</v>
      </c>
      <c r="BW1186" s="195" t="b">
        <v>0</v>
      </c>
      <c r="BX1186" s="193">
        <v>55.0</v>
      </c>
      <c r="BY1186" s="197">
        <v>0.001388888888888889</v>
      </c>
      <c r="BZ1186" s="192" t="s">
        <v>19</v>
      </c>
      <c r="CA1186" s="192" t="s">
        <v>19</v>
      </c>
      <c r="CB1186" s="192" t="s">
        <v>19</v>
      </c>
      <c r="CJ1186" s="192"/>
      <c r="CK1186" s="192"/>
      <c r="CL1186" s="193">
        <v>4.45</v>
      </c>
      <c r="CM1186" s="192"/>
      <c r="CN1186" s="192"/>
      <c r="CO1186" s="192"/>
      <c r="CP1186" s="192"/>
      <c r="CQ1186" s="192"/>
      <c r="CR1186" s="192"/>
      <c r="CS1186" s="192"/>
      <c r="CT1186" s="192" t="s">
        <v>4602</v>
      </c>
    </row>
    <row r="1187">
      <c r="A1187" s="7" t="s">
        <v>5349</v>
      </c>
      <c r="B1187" s="132" t="b">
        <v>1</v>
      </c>
      <c r="D1187" s="162" t="s">
        <v>5350</v>
      </c>
      <c r="E1187" s="67" t="s">
        <v>350</v>
      </c>
      <c r="F1187" s="162" t="s">
        <v>4398</v>
      </c>
      <c r="G1187" s="162" t="s">
        <v>5351</v>
      </c>
      <c r="H1187" s="162" t="s">
        <v>5352</v>
      </c>
      <c r="I1187" s="7"/>
      <c r="J1187" s="7"/>
      <c r="K1187" s="7" t="s">
        <v>19</v>
      </c>
      <c r="L1187" s="7" t="s">
        <v>19</v>
      </c>
      <c r="M1187" s="7" t="s">
        <v>799</v>
      </c>
      <c r="N1187" s="7" t="str">
        <f t="shared" si="5"/>
        <v>FALSE</v>
      </c>
      <c r="O1187" s="162" t="s">
        <v>3291</v>
      </c>
      <c r="P1187" s="162" t="s">
        <v>3292</v>
      </c>
      <c r="Q1187" s="162" t="s">
        <v>3293</v>
      </c>
      <c r="R1187" s="162" t="s">
        <v>559</v>
      </c>
      <c r="S1187" s="162" t="s">
        <v>1588</v>
      </c>
      <c r="T1187" s="198">
        <v>41.73497516</v>
      </c>
      <c r="U1187" s="199">
        <v>-83.29990447</v>
      </c>
      <c r="V1187" s="191" t="s">
        <v>4508</v>
      </c>
      <c r="W1187" s="192" t="s">
        <v>19</v>
      </c>
      <c r="X1187" s="192" t="s">
        <v>805</v>
      </c>
      <c r="Y1187" s="192" t="s">
        <v>19</v>
      </c>
      <c r="Z1187" s="192" t="s">
        <v>879</v>
      </c>
      <c r="AA1187" s="192" t="s">
        <v>880</v>
      </c>
      <c r="AB1187" s="193">
        <v>2.99</v>
      </c>
      <c r="AC1187" s="192" t="s">
        <v>16</v>
      </c>
      <c r="AD1187" s="193"/>
      <c r="AE1187" s="192" t="s">
        <v>16</v>
      </c>
      <c r="AF1187" s="193">
        <v>5.0</v>
      </c>
      <c r="AG1187" s="192" t="s">
        <v>19</v>
      </c>
      <c r="AH1187" s="193">
        <v>24.48</v>
      </c>
      <c r="AI1187" s="192" t="s">
        <v>19</v>
      </c>
      <c r="AJ1187" s="192" t="s">
        <v>19</v>
      </c>
      <c r="AK1187" s="192"/>
      <c r="AL1187" s="192" t="s">
        <v>19</v>
      </c>
      <c r="AM1187" s="162" t="s">
        <v>19</v>
      </c>
      <c r="AN1187" s="162" t="s">
        <v>19</v>
      </c>
      <c r="AO1187" s="154">
        <v>8.0</v>
      </c>
      <c r="AP1187" s="162" t="s">
        <v>19</v>
      </c>
      <c r="AQ1187" s="162" t="s">
        <v>19</v>
      </c>
      <c r="AR1187" s="162" t="s">
        <v>19</v>
      </c>
      <c r="AS1187" s="162" t="s">
        <v>19</v>
      </c>
      <c r="AT1187" s="162" t="s">
        <v>19</v>
      </c>
      <c r="AU1187" s="162" t="s">
        <v>19</v>
      </c>
      <c r="AV1187" s="162" t="s">
        <v>19</v>
      </c>
      <c r="AW1187" s="162" t="s">
        <v>19</v>
      </c>
      <c r="AX1187" s="154">
        <v>2.75</v>
      </c>
      <c r="AY1187" s="162" t="s">
        <v>19</v>
      </c>
      <c r="AZ1187" s="162" t="s">
        <v>19</v>
      </c>
      <c r="BA1187" s="162" t="s">
        <v>19</v>
      </c>
      <c r="BB1187" s="162" t="s">
        <v>19</v>
      </c>
      <c r="BC1187" s="162" t="s">
        <v>19</v>
      </c>
      <c r="BD1187" s="192"/>
      <c r="BE1187" s="192" t="s">
        <v>19</v>
      </c>
      <c r="BF1187" s="192" t="s">
        <v>19</v>
      </c>
      <c r="BG1187" s="192" t="s">
        <v>19</v>
      </c>
      <c r="BH1187" s="192" t="s">
        <v>19</v>
      </c>
      <c r="BI1187" s="192" t="s">
        <v>19</v>
      </c>
      <c r="BJ1187" s="192"/>
      <c r="BK1187" s="192" t="s">
        <v>19</v>
      </c>
      <c r="BL1187" s="192" t="s">
        <v>19</v>
      </c>
      <c r="BM1187" s="192" t="s">
        <v>19</v>
      </c>
      <c r="BN1187" s="192" t="s">
        <v>19</v>
      </c>
      <c r="BO1187" s="192" t="s">
        <v>19</v>
      </c>
      <c r="BP1187" s="194"/>
      <c r="BQ1187" s="192" t="s">
        <v>19</v>
      </c>
      <c r="BR1187" s="192" t="s">
        <v>19</v>
      </c>
      <c r="BS1187" s="192" t="s">
        <v>3276</v>
      </c>
      <c r="BT1187" s="192" t="s">
        <v>19</v>
      </c>
      <c r="BU1187" s="195" t="b">
        <v>0</v>
      </c>
      <c r="BV1187" s="195" t="b">
        <v>0</v>
      </c>
      <c r="BW1187" s="195" t="b">
        <v>0</v>
      </c>
      <c r="BX1187" s="193">
        <v>55.0</v>
      </c>
      <c r="BY1187" s="197">
        <v>0.001388888888888889</v>
      </c>
      <c r="BZ1187" s="193">
        <v>414695.0</v>
      </c>
      <c r="CA1187" s="193">
        <v>3460.0</v>
      </c>
      <c r="CB1187" s="192" t="s">
        <v>22</v>
      </c>
      <c r="CJ1187" s="192"/>
      <c r="CK1187" s="192"/>
      <c r="CL1187" s="193">
        <v>4.45</v>
      </c>
      <c r="CM1187" s="192"/>
      <c r="CN1187" s="192"/>
      <c r="CO1187" s="192"/>
      <c r="CP1187" s="192"/>
      <c r="CQ1187" s="192"/>
      <c r="CR1187" s="192"/>
      <c r="CS1187" s="192"/>
      <c r="CT1187" s="192" t="s">
        <v>4602</v>
      </c>
    </row>
    <row r="1188">
      <c r="A1188" s="7" t="s">
        <v>5353</v>
      </c>
      <c r="B1188" s="132" t="b">
        <v>1</v>
      </c>
      <c r="D1188" s="162" t="s">
        <v>5354</v>
      </c>
      <c r="E1188" s="67" t="s">
        <v>350</v>
      </c>
      <c r="F1188" s="162" t="s">
        <v>4398</v>
      </c>
      <c r="G1188" s="162" t="s">
        <v>5355</v>
      </c>
      <c r="H1188" s="162" t="s">
        <v>5356</v>
      </c>
      <c r="I1188" s="7"/>
      <c r="J1188" s="7"/>
      <c r="K1188" s="7" t="s">
        <v>19</v>
      </c>
      <c r="L1188" s="7" t="s">
        <v>19</v>
      </c>
      <c r="M1188" s="7" t="s">
        <v>799</v>
      </c>
      <c r="N1188" s="7" t="str">
        <f t="shared" si="5"/>
        <v>FALSE</v>
      </c>
      <c r="O1188" s="162" t="s">
        <v>488</v>
      </c>
      <c r="P1188" s="162" t="s">
        <v>3269</v>
      </c>
      <c r="Q1188" s="162" t="s">
        <v>1823</v>
      </c>
      <c r="R1188" s="162" t="s">
        <v>559</v>
      </c>
      <c r="S1188" s="162" t="s">
        <v>1588</v>
      </c>
      <c r="T1188" s="198">
        <v>41.73442755</v>
      </c>
      <c r="U1188" s="199">
        <v>-83.29631719</v>
      </c>
      <c r="V1188" s="191" t="s">
        <v>5312</v>
      </c>
      <c r="W1188" s="192" t="s">
        <v>19</v>
      </c>
      <c r="X1188" s="192" t="s">
        <v>805</v>
      </c>
      <c r="Y1188" s="192" t="s">
        <v>19</v>
      </c>
      <c r="Z1188" s="192" t="s">
        <v>879</v>
      </c>
      <c r="AA1188" s="192" t="s">
        <v>880</v>
      </c>
      <c r="AB1188" s="193">
        <v>3.02</v>
      </c>
      <c r="AC1188" s="192" t="s">
        <v>16</v>
      </c>
      <c r="AD1188" s="193"/>
      <c r="AE1188" s="192" t="s">
        <v>16</v>
      </c>
      <c r="AF1188" s="193">
        <v>5.0</v>
      </c>
      <c r="AG1188" s="192" t="s">
        <v>19</v>
      </c>
      <c r="AH1188" s="193">
        <v>24.5</v>
      </c>
      <c r="AI1188" s="192" t="s">
        <v>19</v>
      </c>
      <c r="AJ1188" s="192" t="s">
        <v>19</v>
      </c>
      <c r="AK1188" s="192"/>
      <c r="AL1188" s="192" t="s">
        <v>19</v>
      </c>
      <c r="AM1188" s="162" t="s">
        <v>19</v>
      </c>
      <c r="AN1188" s="162" t="s">
        <v>19</v>
      </c>
      <c r="AO1188" s="154">
        <v>8.24</v>
      </c>
      <c r="AP1188" s="162" t="s">
        <v>19</v>
      </c>
      <c r="AQ1188" s="162" t="s">
        <v>19</v>
      </c>
      <c r="AR1188" s="162" t="s">
        <v>19</v>
      </c>
      <c r="AS1188" s="162" t="s">
        <v>19</v>
      </c>
      <c r="AT1188" s="162" t="s">
        <v>19</v>
      </c>
      <c r="AU1188" s="162" t="s">
        <v>19</v>
      </c>
      <c r="AV1188" s="162" t="s">
        <v>19</v>
      </c>
      <c r="AW1188" s="162" t="s">
        <v>19</v>
      </c>
      <c r="AX1188" s="154">
        <v>2.73</v>
      </c>
      <c r="AY1188" s="162" t="s">
        <v>19</v>
      </c>
      <c r="AZ1188" s="162" t="s">
        <v>19</v>
      </c>
      <c r="BA1188" s="162" t="s">
        <v>19</v>
      </c>
      <c r="BB1188" s="162" t="s">
        <v>19</v>
      </c>
      <c r="BC1188" s="162" t="s">
        <v>19</v>
      </c>
      <c r="BD1188" s="192"/>
      <c r="BE1188" s="192" t="s">
        <v>19</v>
      </c>
      <c r="BF1188" s="192" t="s">
        <v>19</v>
      </c>
      <c r="BG1188" s="192" t="s">
        <v>19</v>
      </c>
      <c r="BH1188" s="192" t="s">
        <v>19</v>
      </c>
      <c r="BI1188" s="192" t="s">
        <v>19</v>
      </c>
      <c r="BJ1188" s="192"/>
      <c r="BK1188" s="192" t="s">
        <v>19</v>
      </c>
      <c r="BL1188" s="192" t="s">
        <v>19</v>
      </c>
      <c r="BM1188" s="192" t="s">
        <v>19</v>
      </c>
      <c r="BN1188" s="192" t="s">
        <v>19</v>
      </c>
      <c r="BO1188" s="192" t="s">
        <v>19</v>
      </c>
      <c r="BP1188" s="194"/>
      <c r="BQ1188" s="192" t="s">
        <v>19</v>
      </c>
      <c r="BR1188" s="192" t="s">
        <v>19</v>
      </c>
      <c r="BS1188" s="192" t="s">
        <v>3276</v>
      </c>
      <c r="BT1188" s="192" t="s">
        <v>19</v>
      </c>
      <c r="BU1188" s="195" t="b">
        <v>0</v>
      </c>
      <c r="BV1188" s="195" t="b">
        <v>0</v>
      </c>
      <c r="BW1188" s="195" t="b">
        <v>0</v>
      </c>
      <c r="BX1188" s="193">
        <v>77.0</v>
      </c>
      <c r="BY1188" s="197">
        <v>0.0020833333333333333</v>
      </c>
      <c r="BZ1188" s="193">
        <v>1386530.0</v>
      </c>
      <c r="CA1188" s="193">
        <v>8735.0</v>
      </c>
      <c r="CB1188" s="192" t="s">
        <v>22</v>
      </c>
      <c r="CJ1188" s="192"/>
      <c r="CK1188" s="192"/>
      <c r="CL1188" s="193">
        <v>10.81</v>
      </c>
      <c r="CM1188" s="192"/>
      <c r="CN1188" s="192"/>
      <c r="CO1188" s="192"/>
      <c r="CP1188" s="192"/>
      <c r="CQ1188" s="192"/>
      <c r="CR1188" s="192"/>
      <c r="CS1188" s="192"/>
      <c r="CT1188" s="192" t="s">
        <v>4637</v>
      </c>
    </row>
    <row r="1189">
      <c r="A1189" s="7" t="s">
        <v>5357</v>
      </c>
      <c r="B1189" s="132" t="b">
        <v>1</v>
      </c>
      <c r="D1189" s="162" t="s">
        <v>5358</v>
      </c>
      <c r="E1189" s="67" t="s">
        <v>350</v>
      </c>
      <c r="F1189" s="162" t="s">
        <v>4398</v>
      </c>
      <c r="G1189" s="162" t="s">
        <v>5359</v>
      </c>
      <c r="H1189" s="162" t="s">
        <v>5360</v>
      </c>
      <c r="I1189" s="7"/>
      <c r="J1189" s="7"/>
      <c r="K1189" s="7" t="s">
        <v>19</v>
      </c>
      <c r="L1189" s="7" t="s">
        <v>19</v>
      </c>
      <c r="M1189" s="7" t="s">
        <v>799</v>
      </c>
      <c r="N1189" s="7" t="str">
        <f t="shared" si="5"/>
        <v>FALSE</v>
      </c>
      <c r="O1189" s="162" t="s">
        <v>488</v>
      </c>
      <c r="P1189" s="162" t="s">
        <v>3269</v>
      </c>
      <c r="Q1189" s="162" t="s">
        <v>1823</v>
      </c>
      <c r="R1189" s="162" t="s">
        <v>16</v>
      </c>
      <c r="S1189" s="162" t="s">
        <v>16</v>
      </c>
      <c r="T1189" s="189" t="s">
        <v>16</v>
      </c>
      <c r="U1189" s="189" t="s">
        <v>16</v>
      </c>
      <c r="V1189" s="191" t="s">
        <v>4628</v>
      </c>
      <c r="W1189" s="192" t="s">
        <v>19</v>
      </c>
      <c r="X1189" s="192" t="s">
        <v>16</v>
      </c>
      <c r="Y1189" s="192" t="s">
        <v>19</v>
      </c>
      <c r="Z1189" s="192" t="s">
        <v>16</v>
      </c>
      <c r="AA1189" s="192" t="s">
        <v>880</v>
      </c>
      <c r="AB1189" s="192" t="s">
        <v>16</v>
      </c>
      <c r="AC1189" s="192" t="s">
        <v>16</v>
      </c>
      <c r="AD1189" s="192"/>
      <c r="AE1189" s="193">
        <v>5.0</v>
      </c>
      <c r="AF1189" s="193">
        <v>0.22</v>
      </c>
      <c r="AG1189" s="192" t="s">
        <v>16</v>
      </c>
      <c r="AH1189" s="192" t="s">
        <v>16</v>
      </c>
      <c r="AI1189" s="192" t="s">
        <v>16</v>
      </c>
      <c r="AJ1189" s="192" t="s">
        <v>16</v>
      </c>
      <c r="AK1189" s="192"/>
      <c r="AL1189" s="192" t="s">
        <v>16</v>
      </c>
      <c r="AM1189" s="162" t="s">
        <v>16</v>
      </c>
      <c r="AN1189" s="162" t="s">
        <v>16</v>
      </c>
      <c r="AO1189" s="154">
        <v>0.0</v>
      </c>
      <c r="AP1189" s="162" t="s">
        <v>16</v>
      </c>
      <c r="AQ1189" s="162" t="s">
        <v>16</v>
      </c>
      <c r="AR1189" s="162" t="s">
        <v>16</v>
      </c>
      <c r="AS1189" s="162" t="s">
        <v>16</v>
      </c>
      <c r="AT1189" s="162" t="s">
        <v>16</v>
      </c>
      <c r="AU1189" s="162" t="s">
        <v>19</v>
      </c>
      <c r="AV1189" s="162" t="s">
        <v>16</v>
      </c>
      <c r="AW1189" s="162" t="s">
        <v>16</v>
      </c>
      <c r="AX1189" s="162" t="s">
        <v>16</v>
      </c>
      <c r="AY1189" s="162" t="s">
        <v>16</v>
      </c>
      <c r="AZ1189" s="162" t="s">
        <v>16</v>
      </c>
      <c r="BA1189" s="162" t="s">
        <v>16</v>
      </c>
      <c r="BB1189" s="162" t="s">
        <v>16</v>
      </c>
      <c r="BC1189" s="162" t="s">
        <v>16</v>
      </c>
      <c r="BD1189" s="192"/>
      <c r="BE1189" s="192" t="s">
        <v>16</v>
      </c>
      <c r="BF1189" s="192" t="s">
        <v>16</v>
      </c>
      <c r="BG1189" s="192" t="s">
        <v>16</v>
      </c>
      <c r="BH1189" s="192" t="s">
        <v>16</v>
      </c>
      <c r="BI1189" s="192" t="s">
        <v>16</v>
      </c>
      <c r="BJ1189" s="192"/>
      <c r="BK1189" s="192" t="s">
        <v>16</v>
      </c>
      <c r="BL1189" s="192" t="s">
        <v>16</v>
      </c>
      <c r="BM1189" s="192" t="s">
        <v>16</v>
      </c>
      <c r="BN1189" s="192" t="s">
        <v>16</v>
      </c>
      <c r="BO1189" s="192" t="s">
        <v>16</v>
      </c>
      <c r="BP1189" s="194"/>
      <c r="BQ1189" s="192" t="s">
        <v>16</v>
      </c>
      <c r="BR1189" s="192" t="s">
        <v>16</v>
      </c>
      <c r="BS1189" s="192" t="s">
        <v>3276</v>
      </c>
      <c r="BT1189" s="192" t="s">
        <v>19</v>
      </c>
      <c r="BU1189" s="195" t="b">
        <v>0</v>
      </c>
      <c r="BV1189" s="195" t="b">
        <v>1</v>
      </c>
      <c r="BW1189" s="195" t="b">
        <v>0</v>
      </c>
      <c r="BX1189" s="193">
        <v>246.0</v>
      </c>
      <c r="BY1189" s="197">
        <v>0.005555555555555556</v>
      </c>
      <c r="BZ1189" s="192" t="s">
        <v>19</v>
      </c>
      <c r="CA1189" s="192" t="s">
        <v>19</v>
      </c>
      <c r="CB1189" s="192" t="s">
        <v>19</v>
      </c>
      <c r="CJ1189" s="192"/>
      <c r="CK1189" s="192"/>
      <c r="CL1189" s="193">
        <v>0.0</v>
      </c>
      <c r="CM1189" s="192"/>
      <c r="CN1189" s="192"/>
      <c r="CO1189" s="192"/>
      <c r="CP1189" s="192"/>
      <c r="CQ1189" s="192"/>
      <c r="CR1189" s="192"/>
      <c r="CS1189" s="192"/>
      <c r="CT1189" s="192" t="s">
        <v>4637</v>
      </c>
    </row>
    <row r="1190">
      <c r="A1190" s="7" t="s">
        <v>5361</v>
      </c>
      <c r="B1190" s="132" t="b">
        <v>1</v>
      </c>
      <c r="D1190" s="162" t="s">
        <v>5362</v>
      </c>
      <c r="E1190" s="67" t="s">
        <v>350</v>
      </c>
      <c r="F1190" s="162" t="s">
        <v>4398</v>
      </c>
      <c r="G1190" s="162" t="s">
        <v>5363</v>
      </c>
      <c r="H1190" s="162" t="s">
        <v>5364</v>
      </c>
      <c r="I1190" s="7"/>
      <c r="J1190" s="7"/>
      <c r="K1190" s="7" t="s">
        <v>19</v>
      </c>
      <c r="L1190" s="7" t="s">
        <v>19</v>
      </c>
      <c r="M1190" s="7" t="s">
        <v>799</v>
      </c>
      <c r="N1190" s="7" t="str">
        <f t="shared" si="5"/>
        <v>FALSE</v>
      </c>
      <c r="O1190" s="162" t="s">
        <v>488</v>
      </c>
      <c r="P1190" s="162" t="s">
        <v>3269</v>
      </c>
      <c r="Q1190" s="162" t="s">
        <v>1823</v>
      </c>
      <c r="R1190" s="162" t="s">
        <v>16</v>
      </c>
      <c r="S1190" s="162" t="s">
        <v>16</v>
      </c>
      <c r="T1190" s="189" t="s">
        <v>16</v>
      </c>
      <c r="U1190" s="189" t="s">
        <v>16</v>
      </c>
      <c r="V1190" s="191" t="s">
        <v>4628</v>
      </c>
      <c r="W1190" s="192" t="s">
        <v>19</v>
      </c>
      <c r="X1190" s="192" t="s">
        <v>16</v>
      </c>
      <c r="Y1190" s="192" t="s">
        <v>19</v>
      </c>
      <c r="Z1190" s="192" t="s">
        <v>16</v>
      </c>
      <c r="AA1190" s="192" t="s">
        <v>880</v>
      </c>
      <c r="AB1190" s="192" t="s">
        <v>16</v>
      </c>
      <c r="AC1190" s="192" t="s">
        <v>16</v>
      </c>
      <c r="AD1190" s="192"/>
      <c r="AE1190" s="192" t="s">
        <v>16</v>
      </c>
      <c r="AF1190" s="193">
        <v>5.0</v>
      </c>
      <c r="AG1190" s="192" t="s">
        <v>16</v>
      </c>
      <c r="AH1190" s="192" t="s">
        <v>16</v>
      </c>
      <c r="AI1190" s="192" t="s">
        <v>16</v>
      </c>
      <c r="AJ1190" s="192" t="s">
        <v>16</v>
      </c>
      <c r="AK1190" s="192"/>
      <c r="AL1190" s="192" t="s">
        <v>16</v>
      </c>
      <c r="AM1190" s="162" t="s">
        <v>16</v>
      </c>
      <c r="AN1190" s="162" t="s">
        <v>16</v>
      </c>
      <c r="AO1190" s="154">
        <v>0.0</v>
      </c>
      <c r="AP1190" s="162" t="s">
        <v>16</v>
      </c>
      <c r="AQ1190" s="162" t="s">
        <v>16</v>
      </c>
      <c r="AR1190" s="162" t="s">
        <v>16</v>
      </c>
      <c r="AS1190" s="162" t="s">
        <v>16</v>
      </c>
      <c r="AT1190" s="162" t="s">
        <v>16</v>
      </c>
      <c r="AU1190" s="162" t="s">
        <v>16</v>
      </c>
      <c r="AV1190" s="162" t="s">
        <v>16</v>
      </c>
      <c r="AW1190" s="162" t="s">
        <v>16</v>
      </c>
      <c r="AX1190" s="162" t="s">
        <v>16</v>
      </c>
      <c r="AY1190" s="162" t="s">
        <v>16</v>
      </c>
      <c r="AZ1190" s="162" t="s">
        <v>16</v>
      </c>
      <c r="BA1190" s="162" t="s">
        <v>16</v>
      </c>
      <c r="BB1190" s="162" t="s">
        <v>16</v>
      </c>
      <c r="BC1190" s="162" t="s">
        <v>16</v>
      </c>
      <c r="BD1190" s="192"/>
      <c r="BE1190" s="192" t="s">
        <v>16</v>
      </c>
      <c r="BF1190" s="192" t="s">
        <v>16</v>
      </c>
      <c r="BG1190" s="192" t="s">
        <v>16</v>
      </c>
      <c r="BH1190" s="192" t="s">
        <v>16</v>
      </c>
      <c r="BI1190" s="192" t="s">
        <v>16</v>
      </c>
      <c r="BJ1190" s="192"/>
      <c r="BK1190" s="192" t="s">
        <v>16</v>
      </c>
      <c r="BL1190" s="192" t="s">
        <v>16</v>
      </c>
      <c r="BM1190" s="192" t="s">
        <v>16</v>
      </c>
      <c r="BN1190" s="192" t="s">
        <v>16</v>
      </c>
      <c r="BO1190" s="192" t="s">
        <v>16</v>
      </c>
      <c r="BP1190" s="194"/>
      <c r="BQ1190" s="192" t="s">
        <v>16</v>
      </c>
      <c r="BR1190" s="192" t="s">
        <v>16</v>
      </c>
      <c r="BS1190" s="192" t="s">
        <v>3276</v>
      </c>
      <c r="BT1190" s="192" t="s">
        <v>19</v>
      </c>
      <c r="BU1190" s="195" t="b">
        <v>0</v>
      </c>
      <c r="BV1190" s="195" t="b">
        <v>1</v>
      </c>
      <c r="BW1190" s="195" t="b">
        <v>0</v>
      </c>
      <c r="BX1190" s="193">
        <v>246.0</v>
      </c>
      <c r="BY1190" s="197">
        <v>0.005555555555555556</v>
      </c>
      <c r="BZ1190" s="193">
        <v>27.0</v>
      </c>
      <c r="CA1190" s="193">
        <v>0.0</v>
      </c>
      <c r="CB1190" s="192" t="s">
        <v>22</v>
      </c>
      <c r="CJ1190" s="192"/>
      <c r="CK1190" s="192"/>
      <c r="CL1190" s="193">
        <v>0.0</v>
      </c>
      <c r="CM1190" s="192"/>
      <c r="CN1190" s="192"/>
      <c r="CO1190" s="192"/>
      <c r="CP1190" s="192"/>
      <c r="CQ1190" s="192"/>
      <c r="CR1190" s="192"/>
      <c r="CS1190" s="192"/>
      <c r="CT1190" s="192" t="s">
        <v>4637</v>
      </c>
    </row>
    <row r="1191">
      <c r="A1191" s="7" t="s">
        <v>5365</v>
      </c>
      <c r="B1191" s="132" t="b">
        <v>1</v>
      </c>
      <c r="D1191" s="162" t="s">
        <v>5366</v>
      </c>
      <c r="E1191" s="67" t="s">
        <v>350</v>
      </c>
      <c r="F1191" s="162" t="s">
        <v>4398</v>
      </c>
      <c r="G1191" s="162" t="s">
        <v>5367</v>
      </c>
      <c r="H1191" s="162" t="s">
        <v>5368</v>
      </c>
      <c r="I1191" s="7"/>
      <c r="J1191" s="7"/>
      <c r="K1191" s="7" t="s">
        <v>19</v>
      </c>
      <c r="L1191" s="7" t="s">
        <v>19</v>
      </c>
      <c r="M1191" s="7" t="s">
        <v>799</v>
      </c>
      <c r="N1191" s="7" t="str">
        <f t="shared" si="5"/>
        <v>FALSE</v>
      </c>
      <c r="O1191" s="162" t="s">
        <v>488</v>
      </c>
      <c r="P1191" s="162" t="s">
        <v>3269</v>
      </c>
      <c r="Q1191" s="162" t="s">
        <v>1823</v>
      </c>
      <c r="R1191" s="162" t="s">
        <v>16</v>
      </c>
      <c r="S1191" s="162" t="s">
        <v>16</v>
      </c>
      <c r="T1191" s="189" t="s">
        <v>16</v>
      </c>
      <c r="U1191" s="189" t="s">
        <v>16</v>
      </c>
      <c r="V1191" s="191" t="s">
        <v>16</v>
      </c>
      <c r="W1191" s="192" t="s">
        <v>19</v>
      </c>
      <c r="X1191" s="192" t="s">
        <v>16</v>
      </c>
      <c r="Y1191" s="192" t="s">
        <v>19</v>
      </c>
      <c r="Z1191" s="192" t="s">
        <v>16</v>
      </c>
      <c r="AA1191" s="192" t="s">
        <v>880</v>
      </c>
      <c r="AB1191" s="192" t="s">
        <v>16</v>
      </c>
      <c r="AC1191" s="192" t="s">
        <v>16</v>
      </c>
      <c r="AD1191" s="192"/>
      <c r="AE1191" s="192" t="s">
        <v>16</v>
      </c>
      <c r="AF1191" s="192" t="s">
        <v>16</v>
      </c>
      <c r="AG1191" s="192" t="s">
        <v>16</v>
      </c>
      <c r="AH1191" s="192" t="s">
        <v>16</v>
      </c>
      <c r="AI1191" s="192" t="s">
        <v>16</v>
      </c>
      <c r="AJ1191" s="192" t="s">
        <v>16</v>
      </c>
      <c r="AK1191" s="192"/>
      <c r="AL1191" s="192" t="s">
        <v>16</v>
      </c>
      <c r="AM1191" s="162" t="s">
        <v>16</v>
      </c>
      <c r="AN1191" s="162" t="s">
        <v>16</v>
      </c>
      <c r="AO1191" s="162" t="s">
        <v>16</v>
      </c>
      <c r="AP1191" s="162" t="s">
        <v>16</v>
      </c>
      <c r="AQ1191" s="162" t="s">
        <v>16</v>
      </c>
      <c r="AR1191" s="162" t="s">
        <v>16</v>
      </c>
      <c r="AS1191" s="162" t="s">
        <v>16</v>
      </c>
      <c r="AT1191" s="162" t="s">
        <v>16</v>
      </c>
      <c r="AU1191" s="162" t="s">
        <v>16</v>
      </c>
      <c r="AV1191" s="162" t="s">
        <v>16</v>
      </c>
      <c r="AW1191" s="162" t="s">
        <v>16</v>
      </c>
      <c r="AX1191" s="162" t="s">
        <v>16</v>
      </c>
      <c r="AY1191" s="162" t="s">
        <v>16</v>
      </c>
      <c r="AZ1191" s="162" t="s">
        <v>16</v>
      </c>
      <c r="BA1191" s="162" t="s">
        <v>16</v>
      </c>
      <c r="BB1191" s="162" t="s">
        <v>16</v>
      </c>
      <c r="BC1191" s="162" t="s">
        <v>16</v>
      </c>
      <c r="BD1191" s="192"/>
      <c r="BE1191" s="192" t="s">
        <v>16</v>
      </c>
      <c r="BF1191" s="192" t="s">
        <v>16</v>
      </c>
      <c r="BG1191" s="192" t="s">
        <v>16</v>
      </c>
      <c r="BH1191" s="192" t="s">
        <v>16</v>
      </c>
      <c r="BI1191" s="192" t="s">
        <v>16</v>
      </c>
      <c r="BJ1191" s="192"/>
      <c r="BK1191" s="192" t="s">
        <v>16</v>
      </c>
      <c r="BL1191" s="192" t="s">
        <v>16</v>
      </c>
      <c r="BM1191" s="192" t="s">
        <v>16</v>
      </c>
      <c r="BN1191" s="192" t="s">
        <v>16</v>
      </c>
      <c r="BO1191" s="192" t="s">
        <v>16</v>
      </c>
      <c r="BP1191" s="194"/>
      <c r="BQ1191" s="192" t="s">
        <v>16</v>
      </c>
      <c r="BR1191" s="192" t="s">
        <v>16</v>
      </c>
      <c r="BS1191" s="192" t="s">
        <v>16</v>
      </c>
      <c r="BT1191" s="192" t="s">
        <v>19</v>
      </c>
      <c r="BU1191" s="195" t="b">
        <v>0</v>
      </c>
      <c r="BV1191" s="195" t="b">
        <v>0</v>
      </c>
      <c r="BW1191" s="195" t="b">
        <v>1</v>
      </c>
      <c r="BX1191" s="192" t="s">
        <v>16</v>
      </c>
      <c r="BY1191" s="192" t="s">
        <v>16</v>
      </c>
      <c r="BZ1191" s="192" t="s">
        <v>16</v>
      </c>
      <c r="CA1191" s="192" t="s">
        <v>16</v>
      </c>
      <c r="CB1191" s="192" t="s">
        <v>16</v>
      </c>
      <c r="CJ1191" s="192"/>
      <c r="CK1191" s="192"/>
      <c r="CL1191" s="192" t="s">
        <v>16</v>
      </c>
      <c r="CM1191" s="192"/>
      <c r="CN1191" s="192"/>
      <c r="CO1191" s="192"/>
      <c r="CP1191" s="192"/>
      <c r="CQ1191" s="192"/>
      <c r="CR1191" s="192"/>
      <c r="CS1191" s="192"/>
      <c r="CT1191" s="192" t="s">
        <v>4637</v>
      </c>
    </row>
    <row r="1192">
      <c r="A1192" s="7" t="s">
        <v>5369</v>
      </c>
      <c r="B1192" s="132" t="b">
        <v>1</v>
      </c>
      <c r="D1192" s="162" t="s">
        <v>5370</v>
      </c>
      <c r="E1192" s="67" t="s">
        <v>350</v>
      </c>
      <c r="F1192" s="162" t="s">
        <v>4398</v>
      </c>
      <c r="G1192" s="162" t="s">
        <v>5371</v>
      </c>
      <c r="H1192" s="162" t="s">
        <v>5372</v>
      </c>
      <c r="I1192" s="7"/>
      <c r="J1192" s="7"/>
      <c r="K1192" s="7" t="s">
        <v>19</v>
      </c>
      <c r="L1192" s="7" t="s">
        <v>19</v>
      </c>
      <c r="M1192" s="7" t="s">
        <v>799</v>
      </c>
      <c r="N1192" s="7" t="str">
        <f t="shared" si="5"/>
        <v>FALSE</v>
      </c>
      <c r="O1192" s="162" t="s">
        <v>488</v>
      </c>
      <c r="P1192" s="162" t="s">
        <v>3269</v>
      </c>
      <c r="Q1192" s="162" t="s">
        <v>1823</v>
      </c>
      <c r="R1192" s="162" t="s">
        <v>16</v>
      </c>
      <c r="S1192" s="162" t="s">
        <v>16</v>
      </c>
      <c r="T1192" s="189" t="s">
        <v>16</v>
      </c>
      <c r="U1192" s="189" t="s">
        <v>16</v>
      </c>
      <c r="V1192" s="191" t="s">
        <v>16</v>
      </c>
      <c r="W1192" s="192" t="s">
        <v>19</v>
      </c>
      <c r="X1192" s="192" t="s">
        <v>16</v>
      </c>
      <c r="Y1192" s="192" t="s">
        <v>19</v>
      </c>
      <c r="Z1192" s="192" t="s">
        <v>16</v>
      </c>
      <c r="AA1192" s="192" t="s">
        <v>880</v>
      </c>
      <c r="AB1192" s="192" t="s">
        <v>16</v>
      </c>
      <c r="AC1192" s="192" t="s">
        <v>16</v>
      </c>
      <c r="AD1192" s="192"/>
      <c r="AE1192" s="192" t="s">
        <v>16</v>
      </c>
      <c r="AF1192" s="192" t="s">
        <v>16</v>
      </c>
      <c r="AG1192" s="192" t="s">
        <v>16</v>
      </c>
      <c r="AH1192" s="192" t="s">
        <v>16</v>
      </c>
      <c r="AI1192" s="192" t="s">
        <v>16</v>
      </c>
      <c r="AJ1192" s="192" t="s">
        <v>16</v>
      </c>
      <c r="AK1192" s="192"/>
      <c r="AL1192" s="192" t="s">
        <v>16</v>
      </c>
      <c r="AM1192" s="162" t="s">
        <v>16</v>
      </c>
      <c r="AN1192" s="162" t="s">
        <v>16</v>
      </c>
      <c r="AO1192" s="162" t="s">
        <v>16</v>
      </c>
      <c r="AP1192" s="162" t="s">
        <v>16</v>
      </c>
      <c r="AQ1192" s="162" t="s">
        <v>16</v>
      </c>
      <c r="AR1192" s="162" t="s">
        <v>16</v>
      </c>
      <c r="AS1192" s="162" t="s">
        <v>16</v>
      </c>
      <c r="AT1192" s="162" t="s">
        <v>16</v>
      </c>
      <c r="AU1192" s="162" t="s">
        <v>16</v>
      </c>
      <c r="AV1192" s="162" t="s">
        <v>16</v>
      </c>
      <c r="AW1192" s="162" t="s">
        <v>16</v>
      </c>
      <c r="AX1192" s="162" t="s">
        <v>16</v>
      </c>
      <c r="AY1192" s="162" t="s">
        <v>16</v>
      </c>
      <c r="AZ1192" s="162" t="s">
        <v>16</v>
      </c>
      <c r="BA1192" s="162" t="s">
        <v>16</v>
      </c>
      <c r="BB1192" s="162" t="s">
        <v>16</v>
      </c>
      <c r="BC1192" s="162" t="s">
        <v>16</v>
      </c>
      <c r="BD1192" s="192"/>
      <c r="BE1192" s="192" t="s">
        <v>16</v>
      </c>
      <c r="BF1192" s="192" t="s">
        <v>16</v>
      </c>
      <c r="BG1192" s="192" t="s">
        <v>16</v>
      </c>
      <c r="BH1192" s="192" t="s">
        <v>16</v>
      </c>
      <c r="BI1192" s="192" t="s">
        <v>16</v>
      </c>
      <c r="BJ1192" s="192"/>
      <c r="BK1192" s="192" t="s">
        <v>16</v>
      </c>
      <c r="BL1192" s="192" t="s">
        <v>16</v>
      </c>
      <c r="BM1192" s="192" t="s">
        <v>16</v>
      </c>
      <c r="BN1192" s="192" t="s">
        <v>16</v>
      </c>
      <c r="BO1192" s="192" t="s">
        <v>16</v>
      </c>
      <c r="BP1192" s="194"/>
      <c r="BQ1192" s="192" t="s">
        <v>16</v>
      </c>
      <c r="BR1192" s="192" t="s">
        <v>16</v>
      </c>
      <c r="BS1192" s="192" t="s">
        <v>16</v>
      </c>
      <c r="BT1192" s="192" t="s">
        <v>19</v>
      </c>
      <c r="BU1192" s="195" t="b">
        <v>0</v>
      </c>
      <c r="BV1192" s="195" t="b">
        <v>0</v>
      </c>
      <c r="BW1192" s="195" t="b">
        <v>1</v>
      </c>
      <c r="BX1192" s="192" t="s">
        <v>16</v>
      </c>
      <c r="BY1192" s="192" t="s">
        <v>16</v>
      </c>
      <c r="BZ1192" s="192" t="s">
        <v>16</v>
      </c>
      <c r="CA1192" s="192" t="s">
        <v>16</v>
      </c>
      <c r="CB1192" s="192" t="s">
        <v>16</v>
      </c>
      <c r="CJ1192" s="192"/>
      <c r="CK1192" s="192"/>
      <c r="CL1192" s="192" t="s">
        <v>16</v>
      </c>
      <c r="CM1192" s="192"/>
      <c r="CN1192" s="192"/>
      <c r="CO1192" s="192"/>
      <c r="CP1192" s="192"/>
      <c r="CQ1192" s="192"/>
      <c r="CR1192" s="192"/>
      <c r="CS1192" s="192"/>
      <c r="CT1192" s="192" t="s">
        <v>4637</v>
      </c>
    </row>
    <row r="1193">
      <c r="A1193" s="7" t="s">
        <v>5373</v>
      </c>
      <c r="B1193" s="132" t="b">
        <v>1</v>
      </c>
      <c r="D1193" s="162" t="s">
        <v>5374</v>
      </c>
      <c r="E1193" s="67" t="s">
        <v>350</v>
      </c>
      <c r="F1193" s="162" t="s">
        <v>4398</v>
      </c>
      <c r="G1193" s="162" t="s">
        <v>5375</v>
      </c>
      <c r="H1193" s="162" t="s">
        <v>5376</v>
      </c>
      <c r="I1193" s="7"/>
      <c r="J1193" s="7"/>
      <c r="K1193" s="7" t="s">
        <v>19</v>
      </c>
      <c r="L1193" s="7" t="s">
        <v>19</v>
      </c>
      <c r="M1193" s="7" t="s">
        <v>799</v>
      </c>
      <c r="N1193" s="7" t="str">
        <f t="shared" si="5"/>
        <v>FALSE</v>
      </c>
      <c r="O1193" s="162" t="s">
        <v>488</v>
      </c>
      <c r="P1193" s="162" t="s">
        <v>3269</v>
      </c>
      <c r="Q1193" s="162" t="s">
        <v>1823</v>
      </c>
      <c r="R1193" s="162" t="s">
        <v>16</v>
      </c>
      <c r="S1193" s="162" t="s">
        <v>16</v>
      </c>
      <c r="T1193" s="189" t="s">
        <v>16</v>
      </c>
      <c r="U1193" s="189" t="s">
        <v>16</v>
      </c>
      <c r="V1193" s="191" t="s">
        <v>16</v>
      </c>
      <c r="W1193" s="192" t="s">
        <v>19</v>
      </c>
      <c r="X1193" s="192" t="s">
        <v>16</v>
      </c>
      <c r="Y1193" s="192" t="s">
        <v>19</v>
      </c>
      <c r="Z1193" s="192" t="s">
        <v>16</v>
      </c>
      <c r="AA1193" s="192" t="s">
        <v>880</v>
      </c>
      <c r="AB1193" s="192" t="s">
        <v>16</v>
      </c>
      <c r="AC1193" s="192" t="s">
        <v>16</v>
      </c>
      <c r="AD1193" s="192"/>
      <c r="AE1193" s="192" t="s">
        <v>16</v>
      </c>
      <c r="AF1193" s="192" t="s">
        <v>16</v>
      </c>
      <c r="AG1193" s="192" t="s">
        <v>16</v>
      </c>
      <c r="AH1193" s="192" t="s">
        <v>16</v>
      </c>
      <c r="AI1193" s="192" t="s">
        <v>16</v>
      </c>
      <c r="AJ1193" s="192" t="s">
        <v>16</v>
      </c>
      <c r="AK1193" s="192"/>
      <c r="AL1193" s="192" t="s">
        <v>16</v>
      </c>
      <c r="AM1193" s="162" t="s">
        <v>16</v>
      </c>
      <c r="AN1193" s="162" t="s">
        <v>16</v>
      </c>
      <c r="AO1193" s="162" t="s">
        <v>16</v>
      </c>
      <c r="AP1193" s="162" t="s">
        <v>16</v>
      </c>
      <c r="AQ1193" s="162" t="s">
        <v>16</v>
      </c>
      <c r="AR1193" s="162" t="s">
        <v>16</v>
      </c>
      <c r="AS1193" s="162" t="s">
        <v>16</v>
      </c>
      <c r="AT1193" s="162" t="s">
        <v>16</v>
      </c>
      <c r="AU1193" s="162" t="s">
        <v>16</v>
      </c>
      <c r="AV1193" s="162" t="s">
        <v>16</v>
      </c>
      <c r="AW1193" s="162" t="s">
        <v>16</v>
      </c>
      <c r="AX1193" s="162" t="s">
        <v>16</v>
      </c>
      <c r="AY1193" s="162" t="s">
        <v>16</v>
      </c>
      <c r="AZ1193" s="162" t="s">
        <v>16</v>
      </c>
      <c r="BA1193" s="162" t="s">
        <v>16</v>
      </c>
      <c r="BB1193" s="162" t="s">
        <v>16</v>
      </c>
      <c r="BC1193" s="162" t="s">
        <v>16</v>
      </c>
      <c r="BD1193" s="192"/>
      <c r="BE1193" s="192" t="s">
        <v>16</v>
      </c>
      <c r="BF1193" s="192" t="s">
        <v>16</v>
      </c>
      <c r="BG1193" s="192" t="s">
        <v>16</v>
      </c>
      <c r="BH1193" s="192" t="s">
        <v>16</v>
      </c>
      <c r="BI1193" s="192" t="s">
        <v>16</v>
      </c>
      <c r="BJ1193" s="192"/>
      <c r="BK1193" s="192" t="s">
        <v>16</v>
      </c>
      <c r="BL1193" s="192" t="s">
        <v>16</v>
      </c>
      <c r="BM1193" s="192" t="s">
        <v>16</v>
      </c>
      <c r="BN1193" s="192" t="s">
        <v>16</v>
      </c>
      <c r="BO1193" s="192" t="s">
        <v>16</v>
      </c>
      <c r="BP1193" s="194"/>
      <c r="BQ1193" s="192" t="s">
        <v>16</v>
      </c>
      <c r="BR1193" s="192" t="s">
        <v>16</v>
      </c>
      <c r="BS1193" s="192" t="s">
        <v>16</v>
      </c>
      <c r="BT1193" s="192" t="s">
        <v>19</v>
      </c>
      <c r="BU1193" s="195" t="b">
        <v>0</v>
      </c>
      <c r="BV1193" s="195" t="b">
        <v>0</v>
      </c>
      <c r="BW1193" s="195" t="b">
        <v>1</v>
      </c>
      <c r="BX1193" s="192" t="s">
        <v>16</v>
      </c>
      <c r="BY1193" s="192" t="s">
        <v>16</v>
      </c>
      <c r="BZ1193" s="192" t="s">
        <v>16</v>
      </c>
      <c r="CA1193" s="192" t="s">
        <v>16</v>
      </c>
      <c r="CB1193" s="192" t="s">
        <v>16</v>
      </c>
      <c r="CJ1193" s="192"/>
      <c r="CK1193" s="192"/>
      <c r="CL1193" s="192" t="s">
        <v>16</v>
      </c>
      <c r="CM1193" s="192"/>
      <c r="CN1193" s="192"/>
      <c r="CO1193" s="192"/>
      <c r="CP1193" s="192"/>
      <c r="CQ1193" s="192"/>
      <c r="CR1193" s="192"/>
      <c r="CS1193" s="192"/>
      <c r="CT1193" s="192" t="s">
        <v>4637</v>
      </c>
    </row>
    <row r="1194">
      <c r="A1194" s="7" t="s">
        <v>5377</v>
      </c>
      <c r="B1194" s="132" t="b">
        <v>1</v>
      </c>
      <c r="D1194" s="162" t="s">
        <v>5378</v>
      </c>
      <c r="E1194" s="67" t="s">
        <v>350</v>
      </c>
      <c r="F1194" s="162" t="s">
        <v>4398</v>
      </c>
      <c r="G1194" s="162" t="s">
        <v>5379</v>
      </c>
      <c r="H1194" s="162" t="s">
        <v>5380</v>
      </c>
      <c r="I1194" s="7"/>
      <c r="J1194" s="7"/>
      <c r="K1194" s="7" t="s">
        <v>19</v>
      </c>
      <c r="L1194" s="7" t="s">
        <v>19</v>
      </c>
      <c r="M1194" s="7" t="s">
        <v>799</v>
      </c>
      <c r="N1194" s="7" t="str">
        <f t="shared" si="5"/>
        <v>FALSE</v>
      </c>
      <c r="O1194" s="162" t="s">
        <v>488</v>
      </c>
      <c r="P1194" s="162" t="s">
        <v>3269</v>
      </c>
      <c r="Q1194" s="162" t="s">
        <v>1823</v>
      </c>
      <c r="R1194" s="162" t="s">
        <v>16</v>
      </c>
      <c r="S1194" s="162" t="s">
        <v>16</v>
      </c>
      <c r="T1194" s="189" t="s">
        <v>16</v>
      </c>
      <c r="U1194" s="189" t="s">
        <v>16</v>
      </c>
      <c r="V1194" s="191" t="s">
        <v>16</v>
      </c>
      <c r="W1194" s="192" t="s">
        <v>19</v>
      </c>
      <c r="X1194" s="192" t="s">
        <v>16</v>
      </c>
      <c r="Y1194" s="192" t="s">
        <v>19</v>
      </c>
      <c r="Z1194" s="192" t="s">
        <v>16</v>
      </c>
      <c r="AA1194" s="192" t="s">
        <v>880</v>
      </c>
      <c r="AB1194" s="192" t="s">
        <v>16</v>
      </c>
      <c r="AC1194" s="192" t="s">
        <v>16</v>
      </c>
      <c r="AD1194" s="192"/>
      <c r="AE1194" s="192" t="s">
        <v>16</v>
      </c>
      <c r="AF1194" s="192" t="s">
        <v>16</v>
      </c>
      <c r="AG1194" s="192" t="s">
        <v>16</v>
      </c>
      <c r="AH1194" s="192" t="s">
        <v>16</v>
      </c>
      <c r="AI1194" s="192" t="s">
        <v>16</v>
      </c>
      <c r="AJ1194" s="192" t="s">
        <v>16</v>
      </c>
      <c r="AK1194" s="192"/>
      <c r="AL1194" s="192" t="s">
        <v>16</v>
      </c>
      <c r="AM1194" s="162" t="s">
        <v>16</v>
      </c>
      <c r="AN1194" s="162" t="s">
        <v>16</v>
      </c>
      <c r="AO1194" s="162" t="s">
        <v>16</v>
      </c>
      <c r="AP1194" s="162" t="s">
        <v>16</v>
      </c>
      <c r="AQ1194" s="162" t="s">
        <v>16</v>
      </c>
      <c r="AR1194" s="162" t="s">
        <v>16</v>
      </c>
      <c r="AS1194" s="162" t="s">
        <v>16</v>
      </c>
      <c r="AT1194" s="162" t="s">
        <v>16</v>
      </c>
      <c r="AU1194" s="162" t="s">
        <v>16</v>
      </c>
      <c r="AV1194" s="162" t="s">
        <v>16</v>
      </c>
      <c r="AW1194" s="162" t="s">
        <v>16</v>
      </c>
      <c r="AX1194" s="162" t="s">
        <v>16</v>
      </c>
      <c r="AY1194" s="162" t="s">
        <v>16</v>
      </c>
      <c r="AZ1194" s="162" t="s">
        <v>16</v>
      </c>
      <c r="BA1194" s="162" t="s">
        <v>16</v>
      </c>
      <c r="BB1194" s="162" t="s">
        <v>16</v>
      </c>
      <c r="BC1194" s="162" t="s">
        <v>16</v>
      </c>
      <c r="BD1194" s="192"/>
      <c r="BE1194" s="192" t="s">
        <v>16</v>
      </c>
      <c r="BF1194" s="192" t="s">
        <v>16</v>
      </c>
      <c r="BG1194" s="192" t="s">
        <v>16</v>
      </c>
      <c r="BH1194" s="192" t="s">
        <v>16</v>
      </c>
      <c r="BI1194" s="192" t="s">
        <v>16</v>
      </c>
      <c r="BJ1194" s="192"/>
      <c r="BK1194" s="192" t="s">
        <v>16</v>
      </c>
      <c r="BL1194" s="192" t="s">
        <v>16</v>
      </c>
      <c r="BM1194" s="192" t="s">
        <v>16</v>
      </c>
      <c r="BN1194" s="192" t="s">
        <v>16</v>
      </c>
      <c r="BO1194" s="192" t="s">
        <v>16</v>
      </c>
      <c r="BP1194" s="194"/>
      <c r="BQ1194" s="192" t="s">
        <v>16</v>
      </c>
      <c r="BR1194" s="192" t="s">
        <v>16</v>
      </c>
      <c r="BS1194" s="192" t="s">
        <v>16</v>
      </c>
      <c r="BT1194" s="192" t="s">
        <v>19</v>
      </c>
      <c r="BU1194" s="195" t="b">
        <v>0</v>
      </c>
      <c r="BV1194" s="195" t="b">
        <v>0</v>
      </c>
      <c r="BW1194" s="195" t="b">
        <v>1</v>
      </c>
      <c r="BX1194" s="192" t="s">
        <v>16</v>
      </c>
      <c r="BY1194" s="192" t="s">
        <v>16</v>
      </c>
      <c r="BZ1194" s="192" t="s">
        <v>16</v>
      </c>
      <c r="CA1194" s="192" t="s">
        <v>16</v>
      </c>
      <c r="CB1194" s="192" t="s">
        <v>16</v>
      </c>
      <c r="CJ1194" s="192"/>
      <c r="CK1194" s="192"/>
      <c r="CL1194" s="192" t="s">
        <v>16</v>
      </c>
      <c r="CM1194" s="192"/>
      <c r="CN1194" s="192"/>
      <c r="CO1194" s="192"/>
      <c r="CP1194" s="192"/>
      <c r="CQ1194" s="192"/>
      <c r="CR1194" s="192"/>
      <c r="CS1194" s="192"/>
      <c r="CT1194" s="192" t="s">
        <v>4637</v>
      </c>
    </row>
    <row r="1195">
      <c r="A1195" s="7" t="s">
        <v>5381</v>
      </c>
      <c r="B1195" s="132" t="b">
        <v>1</v>
      </c>
      <c r="D1195" s="162" t="s">
        <v>5382</v>
      </c>
      <c r="E1195" s="67" t="s">
        <v>350</v>
      </c>
      <c r="F1195" s="162" t="s">
        <v>4398</v>
      </c>
      <c r="G1195" s="162" t="s">
        <v>5383</v>
      </c>
      <c r="H1195" s="162" t="s">
        <v>5384</v>
      </c>
      <c r="I1195" s="7"/>
      <c r="J1195" s="7"/>
      <c r="K1195" s="7" t="s">
        <v>19</v>
      </c>
      <c r="L1195" s="7" t="s">
        <v>19</v>
      </c>
      <c r="M1195" s="7" t="s">
        <v>799</v>
      </c>
      <c r="N1195" s="7" t="str">
        <f t="shared" si="5"/>
        <v>FALSE</v>
      </c>
      <c r="O1195" s="162" t="s">
        <v>488</v>
      </c>
      <c r="P1195" s="162" t="s">
        <v>3269</v>
      </c>
      <c r="Q1195" s="162" t="s">
        <v>1823</v>
      </c>
      <c r="R1195" s="162" t="s">
        <v>16</v>
      </c>
      <c r="S1195" s="162" t="s">
        <v>16</v>
      </c>
      <c r="T1195" s="189" t="s">
        <v>16</v>
      </c>
      <c r="U1195" s="189" t="s">
        <v>16</v>
      </c>
      <c r="V1195" s="191" t="s">
        <v>5385</v>
      </c>
      <c r="W1195" s="192" t="s">
        <v>19</v>
      </c>
      <c r="X1195" s="192" t="s">
        <v>16</v>
      </c>
      <c r="Y1195" s="192" t="s">
        <v>19</v>
      </c>
      <c r="Z1195" s="192" t="s">
        <v>16</v>
      </c>
      <c r="AA1195" s="192" t="s">
        <v>880</v>
      </c>
      <c r="AB1195" s="192" t="s">
        <v>16</v>
      </c>
      <c r="AC1195" s="192" t="s">
        <v>16</v>
      </c>
      <c r="AD1195" s="192"/>
      <c r="AE1195" s="192" t="s">
        <v>16</v>
      </c>
      <c r="AF1195" s="193">
        <v>0.22</v>
      </c>
      <c r="AG1195" s="192" t="s">
        <v>16</v>
      </c>
      <c r="AH1195" s="192" t="s">
        <v>16</v>
      </c>
      <c r="AI1195" s="192" t="s">
        <v>16</v>
      </c>
      <c r="AJ1195" s="192" t="s">
        <v>16</v>
      </c>
      <c r="AK1195" s="192"/>
      <c r="AL1195" s="192" t="s">
        <v>16</v>
      </c>
      <c r="AM1195" s="162" t="s">
        <v>16</v>
      </c>
      <c r="AN1195" s="162" t="s">
        <v>16</v>
      </c>
      <c r="AO1195" s="162" t="s">
        <v>16</v>
      </c>
      <c r="AP1195" s="162" t="s">
        <v>16</v>
      </c>
      <c r="AQ1195" s="162" t="s">
        <v>16</v>
      </c>
      <c r="AR1195" s="162" t="s">
        <v>16</v>
      </c>
      <c r="AS1195" s="162" t="s">
        <v>16</v>
      </c>
      <c r="AT1195" s="162" t="s">
        <v>16</v>
      </c>
      <c r="AU1195" s="162" t="s">
        <v>16</v>
      </c>
      <c r="AV1195" s="162" t="s">
        <v>16</v>
      </c>
      <c r="AW1195" s="162" t="s">
        <v>16</v>
      </c>
      <c r="AX1195" s="162" t="s">
        <v>16</v>
      </c>
      <c r="AY1195" s="162" t="s">
        <v>16</v>
      </c>
      <c r="AZ1195" s="162" t="s">
        <v>16</v>
      </c>
      <c r="BA1195" s="162" t="s">
        <v>16</v>
      </c>
      <c r="BB1195" s="162" t="s">
        <v>16</v>
      </c>
      <c r="BC1195" s="162" t="s">
        <v>16</v>
      </c>
      <c r="BD1195" s="192"/>
      <c r="BE1195" s="192" t="s">
        <v>16</v>
      </c>
      <c r="BF1195" s="192" t="s">
        <v>16</v>
      </c>
      <c r="BG1195" s="192" t="s">
        <v>16</v>
      </c>
      <c r="BH1195" s="192" t="s">
        <v>16</v>
      </c>
      <c r="BI1195" s="192" t="s">
        <v>16</v>
      </c>
      <c r="BJ1195" s="192"/>
      <c r="BK1195" s="192" t="s">
        <v>16</v>
      </c>
      <c r="BL1195" s="192" t="s">
        <v>16</v>
      </c>
      <c r="BM1195" s="192" t="s">
        <v>16</v>
      </c>
      <c r="BN1195" s="192" t="s">
        <v>16</v>
      </c>
      <c r="BO1195" s="192" t="s">
        <v>16</v>
      </c>
      <c r="BP1195" s="194"/>
      <c r="BQ1195" s="192" t="s">
        <v>16</v>
      </c>
      <c r="BR1195" s="192" t="s">
        <v>16</v>
      </c>
      <c r="BS1195" s="192" t="s">
        <v>16</v>
      </c>
      <c r="BT1195" s="192" t="s">
        <v>19</v>
      </c>
      <c r="BU1195" s="195" t="b">
        <v>0</v>
      </c>
      <c r="BV1195" s="195" t="b">
        <v>1</v>
      </c>
      <c r="BW1195" s="195" t="b">
        <v>0</v>
      </c>
      <c r="BX1195" s="192" t="s">
        <v>16</v>
      </c>
      <c r="BY1195" s="192" t="s">
        <v>16</v>
      </c>
      <c r="BZ1195" s="192" t="s">
        <v>19</v>
      </c>
      <c r="CA1195" s="192" t="s">
        <v>19</v>
      </c>
      <c r="CB1195" s="192" t="s">
        <v>19</v>
      </c>
      <c r="CJ1195" s="192"/>
      <c r="CK1195" s="192"/>
      <c r="CL1195" s="192" t="s">
        <v>16</v>
      </c>
      <c r="CM1195" s="192"/>
      <c r="CN1195" s="192"/>
      <c r="CO1195" s="192"/>
      <c r="CP1195" s="192"/>
      <c r="CQ1195" s="192"/>
      <c r="CR1195" s="192"/>
      <c r="CS1195" s="192"/>
      <c r="CT1195" s="192" t="s">
        <v>4637</v>
      </c>
    </row>
    <row r="1196">
      <c r="A1196" s="7" t="s">
        <v>5386</v>
      </c>
      <c r="B1196" s="132" t="b">
        <v>1</v>
      </c>
      <c r="D1196" s="162" t="s">
        <v>5387</v>
      </c>
      <c r="E1196" s="67" t="s">
        <v>350</v>
      </c>
      <c r="F1196" s="162" t="s">
        <v>4398</v>
      </c>
      <c r="G1196" s="162" t="s">
        <v>5388</v>
      </c>
      <c r="H1196" s="162" t="s">
        <v>5389</v>
      </c>
      <c r="I1196" s="7"/>
      <c r="J1196" s="7"/>
      <c r="K1196" s="7" t="s">
        <v>19</v>
      </c>
      <c r="L1196" s="7" t="s">
        <v>19</v>
      </c>
      <c r="M1196" s="7" t="s">
        <v>799</v>
      </c>
      <c r="N1196" s="7" t="str">
        <f t="shared" si="5"/>
        <v>FALSE</v>
      </c>
      <c r="O1196" s="162" t="s">
        <v>488</v>
      </c>
      <c r="P1196" s="162" t="s">
        <v>3269</v>
      </c>
      <c r="Q1196" s="162" t="s">
        <v>1823</v>
      </c>
      <c r="R1196" s="162" t="s">
        <v>16</v>
      </c>
      <c r="S1196" s="162" t="s">
        <v>16</v>
      </c>
      <c r="T1196" s="189" t="s">
        <v>16</v>
      </c>
      <c r="U1196" s="189" t="s">
        <v>16</v>
      </c>
      <c r="V1196" s="191" t="s">
        <v>5390</v>
      </c>
      <c r="W1196" s="192" t="s">
        <v>19</v>
      </c>
      <c r="X1196" s="192" t="s">
        <v>16</v>
      </c>
      <c r="Y1196" s="192" t="s">
        <v>19</v>
      </c>
      <c r="Z1196" s="192" t="s">
        <v>16</v>
      </c>
      <c r="AA1196" s="192" t="s">
        <v>880</v>
      </c>
      <c r="AB1196" s="192" t="s">
        <v>16</v>
      </c>
      <c r="AC1196" s="192" t="s">
        <v>16</v>
      </c>
      <c r="AD1196" s="192"/>
      <c r="AE1196" s="192" t="s">
        <v>16</v>
      </c>
      <c r="AF1196" s="193">
        <v>0.22</v>
      </c>
      <c r="AG1196" s="192" t="s">
        <v>16</v>
      </c>
      <c r="AH1196" s="192" t="s">
        <v>16</v>
      </c>
      <c r="AI1196" s="192" t="s">
        <v>16</v>
      </c>
      <c r="AJ1196" s="192" t="s">
        <v>16</v>
      </c>
      <c r="AK1196" s="192"/>
      <c r="AL1196" s="192" t="s">
        <v>16</v>
      </c>
      <c r="AM1196" s="162" t="s">
        <v>16</v>
      </c>
      <c r="AN1196" s="162" t="s">
        <v>16</v>
      </c>
      <c r="AO1196" s="162" t="s">
        <v>16</v>
      </c>
      <c r="AP1196" s="162" t="s">
        <v>16</v>
      </c>
      <c r="AQ1196" s="162" t="s">
        <v>16</v>
      </c>
      <c r="AR1196" s="162" t="s">
        <v>16</v>
      </c>
      <c r="AS1196" s="162" t="s">
        <v>16</v>
      </c>
      <c r="AT1196" s="162" t="s">
        <v>16</v>
      </c>
      <c r="AU1196" s="162" t="s">
        <v>16</v>
      </c>
      <c r="AV1196" s="162" t="s">
        <v>16</v>
      </c>
      <c r="AW1196" s="162" t="s">
        <v>16</v>
      </c>
      <c r="AX1196" s="162" t="s">
        <v>16</v>
      </c>
      <c r="AY1196" s="162" t="s">
        <v>16</v>
      </c>
      <c r="AZ1196" s="162" t="s">
        <v>16</v>
      </c>
      <c r="BA1196" s="162" t="s">
        <v>16</v>
      </c>
      <c r="BB1196" s="162" t="s">
        <v>16</v>
      </c>
      <c r="BC1196" s="162" t="s">
        <v>16</v>
      </c>
      <c r="BD1196" s="192"/>
      <c r="BE1196" s="192" t="s">
        <v>16</v>
      </c>
      <c r="BF1196" s="192" t="s">
        <v>16</v>
      </c>
      <c r="BG1196" s="192" t="s">
        <v>16</v>
      </c>
      <c r="BH1196" s="192" t="s">
        <v>16</v>
      </c>
      <c r="BI1196" s="192" t="s">
        <v>16</v>
      </c>
      <c r="BJ1196" s="192"/>
      <c r="BK1196" s="192" t="s">
        <v>16</v>
      </c>
      <c r="BL1196" s="192" t="s">
        <v>16</v>
      </c>
      <c r="BM1196" s="192" t="s">
        <v>16</v>
      </c>
      <c r="BN1196" s="192" t="s">
        <v>16</v>
      </c>
      <c r="BO1196" s="192" t="s">
        <v>16</v>
      </c>
      <c r="BP1196" s="194"/>
      <c r="BQ1196" s="192" t="s">
        <v>16</v>
      </c>
      <c r="BR1196" s="192" t="s">
        <v>16</v>
      </c>
      <c r="BS1196" s="192" t="s">
        <v>16</v>
      </c>
      <c r="BT1196" s="192" t="s">
        <v>19</v>
      </c>
      <c r="BU1196" s="195" t="b">
        <v>0</v>
      </c>
      <c r="BV1196" s="195" t="b">
        <v>1</v>
      </c>
      <c r="BW1196" s="195" t="b">
        <v>0</v>
      </c>
      <c r="BX1196" s="192" t="s">
        <v>16</v>
      </c>
      <c r="BY1196" s="192" t="s">
        <v>16</v>
      </c>
      <c r="BZ1196" s="192" t="s">
        <v>19</v>
      </c>
      <c r="CA1196" s="192" t="s">
        <v>19</v>
      </c>
      <c r="CB1196" s="192" t="s">
        <v>19</v>
      </c>
      <c r="CJ1196" s="192"/>
      <c r="CK1196" s="192"/>
      <c r="CL1196" s="192" t="s">
        <v>16</v>
      </c>
      <c r="CM1196" s="192"/>
      <c r="CN1196" s="192"/>
      <c r="CO1196" s="192"/>
      <c r="CP1196" s="192"/>
      <c r="CQ1196" s="192"/>
      <c r="CR1196" s="192"/>
      <c r="CS1196" s="192"/>
      <c r="CT1196" s="192" t="s">
        <v>4637</v>
      </c>
    </row>
    <row r="1197">
      <c r="A1197" s="7" t="s">
        <v>5391</v>
      </c>
      <c r="B1197" s="132" t="b">
        <v>1</v>
      </c>
      <c r="D1197" s="162" t="s">
        <v>5392</v>
      </c>
      <c r="E1197" s="67" t="s">
        <v>350</v>
      </c>
      <c r="F1197" s="162" t="s">
        <v>4398</v>
      </c>
      <c r="G1197" s="162" t="s">
        <v>5393</v>
      </c>
      <c r="H1197" s="162" t="s">
        <v>5394</v>
      </c>
      <c r="I1197" s="7"/>
      <c r="J1197" s="7"/>
      <c r="K1197" s="7" t="s">
        <v>19</v>
      </c>
      <c r="L1197" s="7" t="s">
        <v>19</v>
      </c>
      <c r="M1197" s="7" t="s">
        <v>799</v>
      </c>
      <c r="N1197" s="7" t="str">
        <f t="shared" si="5"/>
        <v>FALSE</v>
      </c>
      <c r="O1197" s="162" t="s">
        <v>488</v>
      </c>
      <c r="P1197" s="162" t="s">
        <v>3269</v>
      </c>
      <c r="Q1197" s="162" t="s">
        <v>1823</v>
      </c>
      <c r="R1197" s="162" t="s">
        <v>559</v>
      </c>
      <c r="S1197" s="162" t="s">
        <v>1588</v>
      </c>
      <c r="T1197" s="198">
        <v>41.73497516</v>
      </c>
      <c r="U1197" s="199">
        <v>-83.29990447</v>
      </c>
      <c r="V1197" s="191" t="s">
        <v>4508</v>
      </c>
      <c r="W1197" s="192" t="s">
        <v>19</v>
      </c>
      <c r="X1197" s="192" t="s">
        <v>805</v>
      </c>
      <c r="Y1197" s="192" t="s">
        <v>19</v>
      </c>
      <c r="Z1197" s="192" t="s">
        <v>879</v>
      </c>
      <c r="AA1197" s="192" t="s">
        <v>880</v>
      </c>
      <c r="AB1197" s="193">
        <v>2.99</v>
      </c>
      <c r="AC1197" s="192" t="s">
        <v>16</v>
      </c>
      <c r="AD1197" s="193"/>
      <c r="AE1197" s="193">
        <v>5.0</v>
      </c>
      <c r="AF1197" s="193">
        <v>0.22</v>
      </c>
      <c r="AG1197" s="192" t="s">
        <v>19</v>
      </c>
      <c r="AH1197" s="193">
        <v>24.48</v>
      </c>
      <c r="AI1197" s="192" t="s">
        <v>19</v>
      </c>
      <c r="AJ1197" s="192" t="s">
        <v>19</v>
      </c>
      <c r="AK1197" s="192"/>
      <c r="AL1197" s="192" t="s">
        <v>19</v>
      </c>
      <c r="AM1197" s="162" t="s">
        <v>19</v>
      </c>
      <c r="AN1197" s="162" t="s">
        <v>19</v>
      </c>
      <c r="AO1197" s="154">
        <v>8.0</v>
      </c>
      <c r="AP1197" s="162" t="s">
        <v>19</v>
      </c>
      <c r="AQ1197" s="162" t="s">
        <v>19</v>
      </c>
      <c r="AR1197" s="162" t="s">
        <v>19</v>
      </c>
      <c r="AS1197" s="162" t="s">
        <v>19</v>
      </c>
      <c r="AT1197" s="162" t="s">
        <v>19</v>
      </c>
      <c r="AU1197" s="162" t="s">
        <v>19</v>
      </c>
      <c r="AV1197" s="162" t="s">
        <v>19</v>
      </c>
      <c r="AW1197" s="162" t="s">
        <v>19</v>
      </c>
      <c r="AX1197" s="154">
        <v>2.75</v>
      </c>
      <c r="AY1197" s="162" t="s">
        <v>19</v>
      </c>
      <c r="AZ1197" s="162" t="s">
        <v>19</v>
      </c>
      <c r="BA1197" s="162" t="s">
        <v>19</v>
      </c>
      <c r="BB1197" s="162" t="s">
        <v>19</v>
      </c>
      <c r="BC1197" s="162" t="s">
        <v>19</v>
      </c>
      <c r="BD1197" s="192"/>
      <c r="BE1197" s="192" t="s">
        <v>19</v>
      </c>
      <c r="BF1197" s="192" t="s">
        <v>19</v>
      </c>
      <c r="BG1197" s="192" t="s">
        <v>19</v>
      </c>
      <c r="BH1197" s="192" t="s">
        <v>19</v>
      </c>
      <c r="BI1197" s="192" t="s">
        <v>19</v>
      </c>
      <c r="BJ1197" s="192"/>
      <c r="BK1197" s="192" t="s">
        <v>19</v>
      </c>
      <c r="BL1197" s="192" t="s">
        <v>19</v>
      </c>
      <c r="BM1197" s="192" t="s">
        <v>19</v>
      </c>
      <c r="BN1197" s="192" t="s">
        <v>19</v>
      </c>
      <c r="BO1197" s="192" t="s">
        <v>19</v>
      </c>
      <c r="BP1197" s="194"/>
      <c r="BQ1197" s="192" t="s">
        <v>19</v>
      </c>
      <c r="BR1197" s="192" t="s">
        <v>19</v>
      </c>
      <c r="BS1197" s="192" t="s">
        <v>3276</v>
      </c>
      <c r="BT1197" s="192" t="s">
        <v>19</v>
      </c>
      <c r="BU1197" s="195" t="b">
        <v>0</v>
      </c>
      <c r="BV1197" s="195" t="b">
        <v>0</v>
      </c>
      <c r="BW1197" s="195" t="b">
        <v>0</v>
      </c>
      <c r="BX1197" s="193">
        <v>55.0</v>
      </c>
      <c r="BY1197" s="197">
        <v>0.001388888888888889</v>
      </c>
      <c r="BZ1197" s="192" t="s">
        <v>19</v>
      </c>
      <c r="CA1197" s="192" t="s">
        <v>19</v>
      </c>
      <c r="CB1197" s="192" t="s">
        <v>19</v>
      </c>
      <c r="CJ1197" s="192"/>
      <c r="CK1197" s="192"/>
      <c r="CL1197" s="193">
        <v>4.45</v>
      </c>
      <c r="CM1197" s="192"/>
      <c r="CN1197" s="192"/>
      <c r="CO1197" s="192"/>
      <c r="CP1197" s="192"/>
      <c r="CQ1197" s="192"/>
      <c r="CR1197" s="192"/>
      <c r="CS1197" s="192"/>
      <c r="CT1197" s="192" t="s">
        <v>4637</v>
      </c>
    </row>
    <row r="1198">
      <c r="A1198" s="7" t="s">
        <v>5395</v>
      </c>
      <c r="B1198" s="132" t="b">
        <v>1</v>
      </c>
      <c r="D1198" s="162" t="s">
        <v>5396</v>
      </c>
      <c r="E1198" s="67" t="s">
        <v>350</v>
      </c>
      <c r="F1198" s="162" t="s">
        <v>4398</v>
      </c>
      <c r="G1198" s="162" t="s">
        <v>5397</v>
      </c>
      <c r="H1198" s="162" t="s">
        <v>5398</v>
      </c>
      <c r="I1198" s="7"/>
      <c r="J1198" s="7"/>
      <c r="K1198" s="7" t="s">
        <v>19</v>
      </c>
      <c r="L1198" s="7" t="s">
        <v>19</v>
      </c>
      <c r="M1198" s="7" t="s">
        <v>799</v>
      </c>
      <c r="N1198" s="7" t="str">
        <f t="shared" si="5"/>
        <v>FALSE</v>
      </c>
      <c r="O1198" s="162" t="s">
        <v>488</v>
      </c>
      <c r="P1198" s="162" t="s">
        <v>3269</v>
      </c>
      <c r="Q1198" s="162" t="s">
        <v>1823</v>
      </c>
      <c r="R1198" s="162" t="s">
        <v>16</v>
      </c>
      <c r="S1198" s="162" t="s">
        <v>16</v>
      </c>
      <c r="T1198" s="189" t="s">
        <v>16</v>
      </c>
      <c r="U1198" s="189" t="s">
        <v>16</v>
      </c>
      <c r="V1198" s="191" t="s">
        <v>5399</v>
      </c>
      <c r="W1198" s="192" t="s">
        <v>19</v>
      </c>
      <c r="X1198" s="192" t="s">
        <v>16</v>
      </c>
      <c r="Y1198" s="192" t="s">
        <v>19</v>
      </c>
      <c r="Z1198" s="192" t="s">
        <v>16</v>
      </c>
      <c r="AA1198" s="192" t="s">
        <v>880</v>
      </c>
      <c r="AB1198" s="192" t="s">
        <v>16</v>
      </c>
      <c r="AC1198" s="192" t="s">
        <v>16</v>
      </c>
      <c r="AD1198" s="192"/>
      <c r="AE1198" s="192" t="s">
        <v>16</v>
      </c>
      <c r="AF1198" s="193">
        <v>0.22</v>
      </c>
      <c r="AG1198" s="192" t="s">
        <v>16</v>
      </c>
      <c r="AH1198" s="192" t="s">
        <v>16</v>
      </c>
      <c r="AI1198" s="192" t="s">
        <v>16</v>
      </c>
      <c r="AJ1198" s="192" t="s">
        <v>16</v>
      </c>
      <c r="AK1198" s="192"/>
      <c r="AL1198" s="192" t="s">
        <v>16</v>
      </c>
      <c r="AM1198" s="162" t="s">
        <v>16</v>
      </c>
      <c r="AN1198" s="162" t="s">
        <v>16</v>
      </c>
      <c r="AO1198" s="162" t="s">
        <v>16</v>
      </c>
      <c r="AP1198" s="162" t="s">
        <v>16</v>
      </c>
      <c r="AQ1198" s="162" t="s">
        <v>16</v>
      </c>
      <c r="AR1198" s="162" t="s">
        <v>16</v>
      </c>
      <c r="AS1198" s="162" t="s">
        <v>16</v>
      </c>
      <c r="AT1198" s="162" t="s">
        <v>16</v>
      </c>
      <c r="AU1198" s="162" t="s">
        <v>16</v>
      </c>
      <c r="AV1198" s="162" t="s">
        <v>16</v>
      </c>
      <c r="AW1198" s="162" t="s">
        <v>16</v>
      </c>
      <c r="AX1198" s="162" t="s">
        <v>16</v>
      </c>
      <c r="AY1198" s="162" t="s">
        <v>16</v>
      </c>
      <c r="AZ1198" s="162" t="s">
        <v>16</v>
      </c>
      <c r="BA1198" s="162" t="s">
        <v>16</v>
      </c>
      <c r="BB1198" s="162" t="s">
        <v>16</v>
      </c>
      <c r="BC1198" s="162" t="s">
        <v>16</v>
      </c>
      <c r="BD1198" s="192"/>
      <c r="BE1198" s="192" t="s">
        <v>16</v>
      </c>
      <c r="BF1198" s="192" t="s">
        <v>16</v>
      </c>
      <c r="BG1198" s="192" t="s">
        <v>16</v>
      </c>
      <c r="BH1198" s="192" t="s">
        <v>16</v>
      </c>
      <c r="BI1198" s="192" t="s">
        <v>16</v>
      </c>
      <c r="BJ1198" s="192"/>
      <c r="BK1198" s="192" t="s">
        <v>16</v>
      </c>
      <c r="BL1198" s="192" t="s">
        <v>16</v>
      </c>
      <c r="BM1198" s="192" t="s">
        <v>16</v>
      </c>
      <c r="BN1198" s="192" t="s">
        <v>16</v>
      </c>
      <c r="BO1198" s="192" t="s">
        <v>16</v>
      </c>
      <c r="BP1198" s="194"/>
      <c r="BQ1198" s="192" t="s">
        <v>16</v>
      </c>
      <c r="BR1198" s="192" t="s">
        <v>16</v>
      </c>
      <c r="BS1198" s="192" t="s">
        <v>16</v>
      </c>
      <c r="BT1198" s="192" t="s">
        <v>19</v>
      </c>
      <c r="BU1198" s="195" t="b">
        <v>0</v>
      </c>
      <c r="BV1198" s="195" t="b">
        <v>1</v>
      </c>
      <c r="BW1198" s="195" t="b">
        <v>0</v>
      </c>
      <c r="BX1198" s="192" t="s">
        <v>16</v>
      </c>
      <c r="BY1198" s="192" t="s">
        <v>16</v>
      </c>
      <c r="BZ1198" s="192" t="s">
        <v>19</v>
      </c>
      <c r="CA1198" s="192" t="s">
        <v>19</v>
      </c>
      <c r="CB1198" s="192" t="s">
        <v>19</v>
      </c>
      <c r="CJ1198" s="192"/>
      <c r="CK1198" s="192"/>
      <c r="CL1198" s="192" t="s">
        <v>16</v>
      </c>
      <c r="CM1198" s="192"/>
      <c r="CN1198" s="192"/>
      <c r="CO1198" s="192"/>
      <c r="CP1198" s="192"/>
      <c r="CQ1198" s="192"/>
      <c r="CR1198" s="192"/>
      <c r="CS1198" s="192"/>
      <c r="CT1198" s="192" t="s">
        <v>4637</v>
      </c>
    </row>
    <row r="1199">
      <c r="A1199" s="7" t="s">
        <v>5400</v>
      </c>
      <c r="B1199" s="132" t="b">
        <v>1</v>
      </c>
      <c r="D1199" s="162" t="s">
        <v>5401</v>
      </c>
      <c r="E1199" s="67" t="s">
        <v>350</v>
      </c>
      <c r="F1199" s="162" t="s">
        <v>4398</v>
      </c>
      <c r="G1199" s="162" t="s">
        <v>5402</v>
      </c>
      <c r="H1199" s="162" t="s">
        <v>5403</v>
      </c>
      <c r="I1199" s="7"/>
      <c r="J1199" s="7"/>
      <c r="K1199" s="7" t="s">
        <v>19</v>
      </c>
      <c r="L1199" s="7" t="s">
        <v>19</v>
      </c>
      <c r="M1199" s="7" t="s">
        <v>799</v>
      </c>
      <c r="N1199" s="7" t="str">
        <f t="shared" si="5"/>
        <v>FALSE</v>
      </c>
      <c r="O1199" s="162" t="s">
        <v>488</v>
      </c>
      <c r="P1199" s="162" t="s">
        <v>3269</v>
      </c>
      <c r="Q1199" s="162" t="s">
        <v>1823</v>
      </c>
      <c r="R1199" s="162" t="s">
        <v>16</v>
      </c>
      <c r="S1199" s="162" t="s">
        <v>16</v>
      </c>
      <c r="T1199" s="189" t="s">
        <v>16</v>
      </c>
      <c r="U1199" s="189" t="s">
        <v>16</v>
      </c>
      <c r="V1199" s="191" t="s">
        <v>4575</v>
      </c>
      <c r="W1199" s="192" t="s">
        <v>19</v>
      </c>
      <c r="X1199" s="192" t="s">
        <v>16</v>
      </c>
      <c r="Y1199" s="192" t="s">
        <v>19</v>
      </c>
      <c r="Z1199" s="192" t="s">
        <v>16</v>
      </c>
      <c r="AA1199" s="192" t="s">
        <v>880</v>
      </c>
      <c r="AB1199" s="192" t="s">
        <v>16</v>
      </c>
      <c r="AC1199" s="192" t="s">
        <v>16</v>
      </c>
      <c r="AD1199" s="192"/>
      <c r="AE1199" s="192" t="s">
        <v>16</v>
      </c>
      <c r="AF1199" s="193">
        <v>0.22</v>
      </c>
      <c r="AG1199" s="192" t="s">
        <v>16</v>
      </c>
      <c r="AH1199" s="192" t="s">
        <v>16</v>
      </c>
      <c r="AI1199" s="192" t="s">
        <v>16</v>
      </c>
      <c r="AJ1199" s="192" t="s">
        <v>16</v>
      </c>
      <c r="AK1199" s="192"/>
      <c r="AL1199" s="192" t="s">
        <v>16</v>
      </c>
      <c r="AM1199" s="162" t="s">
        <v>16</v>
      </c>
      <c r="AN1199" s="162" t="s">
        <v>16</v>
      </c>
      <c r="AO1199" s="162" t="s">
        <v>16</v>
      </c>
      <c r="AP1199" s="162" t="s">
        <v>16</v>
      </c>
      <c r="AQ1199" s="162" t="s">
        <v>16</v>
      </c>
      <c r="AR1199" s="162" t="s">
        <v>16</v>
      </c>
      <c r="AS1199" s="162" t="s">
        <v>16</v>
      </c>
      <c r="AT1199" s="162" t="s">
        <v>16</v>
      </c>
      <c r="AU1199" s="162" t="s">
        <v>16</v>
      </c>
      <c r="AV1199" s="162" t="s">
        <v>16</v>
      </c>
      <c r="AW1199" s="162" t="s">
        <v>16</v>
      </c>
      <c r="AX1199" s="162" t="s">
        <v>16</v>
      </c>
      <c r="AY1199" s="162" t="s">
        <v>16</v>
      </c>
      <c r="AZ1199" s="162" t="s">
        <v>16</v>
      </c>
      <c r="BA1199" s="162" t="s">
        <v>16</v>
      </c>
      <c r="BB1199" s="162" t="s">
        <v>16</v>
      </c>
      <c r="BC1199" s="162" t="s">
        <v>16</v>
      </c>
      <c r="BD1199" s="192"/>
      <c r="BE1199" s="192" t="s">
        <v>16</v>
      </c>
      <c r="BF1199" s="192" t="s">
        <v>16</v>
      </c>
      <c r="BG1199" s="192" t="s">
        <v>16</v>
      </c>
      <c r="BH1199" s="192" t="s">
        <v>16</v>
      </c>
      <c r="BI1199" s="192" t="s">
        <v>16</v>
      </c>
      <c r="BJ1199" s="192"/>
      <c r="BK1199" s="192" t="s">
        <v>16</v>
      </c>
      <c r="BL1199" s="192" t="s">
        <v>16</v>
      </c>
      <c r="BM1199" s="192" t="s">
        <v>16</v>
      </c>
      <c r="BN1199" s="192" t="s">
        <v>16</v>
      </c>
      <c r="BO1199" s="192" t="s">
        <v>16</v>
      </c>
      <c r="BP1199" s="194"/>
      <c r="BQ1199" s="192" t="s">
        <v>16</v>
      </c>
      <c r="BR1199" s="192" t="s">
        <v>16</v>
      </c>
      <c r="BS1199" s="192" t="s">
        <v>16</v>
      </c>
      <c r="BT1199" s="192" t="s">
        <v>19</v>
      </c>
      <c r="BU1199" s="195" t="b">
        <v>0</v>
      </c>
      <c r="BV1199" s="195" t="b">
        <v>1</v>
      </c>
      <c r="BW1199" s="195" t="b">
        <v>0</v>
      </c>
      <c r="BX1199" s="192" t="s">
        <v>16</v>
      </c>
      <c r="BY1199" s="192" t="s">
        <v>16</v>
      </c>
      <c r="BZ1199" s="192" t="s">
        <v>19</v>
      </c>
      <c r="CA1199" s="192" t="s">
        <v>19</v>
      </c>
      <c r="CB1199" s="192" t="s">
        <v>19</v>
      </c>
      <c r="CJ1199" s="192"/>
      <c r="CK1199" s="192"/>
      <c r="CL1199" s="192" t="s">
        <v>16</v>
      </c>
      <c r="CM1199" s="192"/>
      <c r="CN1199" s="192"/>
      <c r="CO1199" s="192"/>
      <c r="CP1199" s="192"/>
      <c r="CQ1199" s="192"/>
      <c r="CR1199" s="192"/>
      <c r="CS1199" s="192"/>
      <c r="CT1199" s="192" t="s">
        <v>4637</v>
      </c>
    </row>
    <row r="1200">
      <c r="A1200" s="7" t="s">
        <v>5404</v>
      </c>
      <c r="B1200" s="132" t="b">
        <v>1</v>
      </c>
      <c r="D1200" s="162" t="s">
        <v>5405</v>
      </c>
      <c r="E1200" s="67" t="s">
        <v>350</v>
      </c>
      <c r="F1200" s="162" t="s">
        <v>4398</v>
      </c>
      <c r="G1200" s="162" t="s">
        <v>5406</v>
      </c>
      <c r="H1200" s="162" t="s">
        <v>5407</v>
      </c>
      <c r="I1200" s="7"/>
      <c r="J1200" s="7"/>
      <c r="K1200" s="7" t="s">
        <v>19</v>
      </c>
      <c r="L1200" s="7" t="s">
        <v>19</v>
      </c>
      <c r="M1200" s="7" t="s">
        <v>799</v>
      </c>
      <c r="N1200" s="7" t="str">
        <f t="shared" si="5"/>
        <v>FALSE</v>
      </c>
      <c r="O1200" s="162" t="s">
        <v>488</v>
      </c>
      <c r="P1200" s="162" t="s">
        <v>3269</v>
      </c>
      <c r="Q1200" s="162" t="s">
        <v>1823</v>
      </c>
      <c r="R1200" s="162" t="s">
        <v>559</v>
      </c>
      <c r="S1200" s="162" t="s">
        <v>1588</v>
      </c>
      <c r="T1200" s="198">
        <v>41.7025</v>
      </c>
      <c r="U1200" s="199">
        <v>-83.2547</v>
      </c>
      <c r="V1200" s="191" t="s">
        <v>4580</v>
      </c>
      <c r="W1200" s="192" t="s">
        <v>19</v>
      </c>
      <c r="X1200" s="192" t="s">
        <v>805</v>
      </c>
      <c r="Y1200" s="192" t="s">
        <v>19</v>
      </c>
      <c r="Z1200" s="192" t="s">
        <v>879</v>
      </c>
      <c r="AA1200" s="192" t="s">
        <v>880</v>
      </c>
      <c r="AB1200" s="193">
        <v>3.0</v>
      </c>
      <c r="AC1200" s="192" t="s">
        <v>16</v>
      </c>
      <c r="AD1200" s="193"/>
      <c r="AE1200" s="193">
        <v>5.0</v>
      </c>
      <c r="AF1200" s="193">
        <v>0.22</v>
      </c>
      <c r="AG1200" s="192" t="s">
        <v>19</v>
      </c>
      <c r="AH1200" s="192" t="s">
        <v>19</v>
      </c>
      <c r="AI1200" s="192" t="s">
        <v>19</v>
      </c>
      <c r="AJ1200" s="192" t="s">
        <v>19</v>
      </c>
      <c r="AK1200" s="192"/>
      <c r="AL1200" s="192" t="s">
        <v>19</v>
      </c>
      <c r="AM1200" s="162" t="s">
        <v>19</v>
      </c>
      <c r="AN1200" s="162" t="s">
        <v>19</v>
      </c>
      <c r="AO1200" s="162" t="s">
        <v>19</v>
      </c>
      <c r="AP1200" s="162" t="s">
        <v>19</v>
      </c>
      <c r="AQ1200" s="162" t="s">
        <v>19</v>
      </c>
      <c r="AR1200" s="162" t="s">
        <v>19</v>
      </c>
      <c r="AS1200" s="154">
        <v>1.31</v>
      </c>
      <c r="AT1200" s="154">
        <v>0.0</v>
      </c>
      <c r="AU1200" s="154">
        <v>9.57</v>
      </c>
      <c r="AV1200" s="162" t="s">
        <v>19</v>
      </c>
      <c r="AW1200" s="162" t="s">
        <v>19</v>
      </c>
      <c r="AX1200" s="154">
        <v>50.99</v>
      </c>
      <c r="AY1200" s="162" t="s">
        <v>19</v>
      </c>
      <c r="AZ1200" s="154">
        <v>8.6085</v>
      </c>
      <c r="BA1200" s="154">
        <v>5.896</v>
      </c>
      <c r="BB1200" s="154">
        <v>8.47</v>
      </c>
      <c r="BC1200" s="154">
        <v>0.011</v>
      </c>
      <c r="BD1200" s="192"/>
      <c r="BE1200" s="192" t="s">
        <v>19</v>
      </c>
      <c r="BF1200" s="193">
        <v>3.45</v>
      </c>
      <c r="BG1200" s="193">
        <v>0.49</v>
      </c>
      <c r="BH1200" s="192" t="s">
        <v>19</v>
      </c>
      <c r="BI1200" s="193">
        <v>1.2531</v>
      </c>
      <c r="BJ1200" s="193"/>
      <c r="BK1200" s="192" t="s">
        <v>19</v>
      </c>
      <c r="BL1200" s="192" t="s">
        <v>19</v>
      </c>
      <c r="BM1200" s="192" t="s">
        <v>19</v>
      </c>
      <c r="BN1200" s="192" t="s">
        <v>19</v>
      </c>
      <c r="BO1200" s="192" t="s">
        <v>19</v>
      </c>
      <c r="BP1200" s="194"/>
      <c r="BQ1200" s="192" t="s">
        <v>19</v>
      </c>
      <c r="BR1200" s="192" t="s">
        <v>19</v>
      </c>
      <c r="BS1200" s="192" t="s">
        <v>4408</v>
      </c>
      <c r="BT1200" s="192" t="s">
        <v>19</v>
      </c>
      <c r="BU1200" s="195" t="b">
        <v>0</v>
      </c>
      <c r="BV1200" s="195" t="b">
        <v>0</v>
      </c>
      <c r="BW1200" s="195" t="b">
        <v>0</v>
      </c>
      <c r="BX1200" s="193">
        <v>40.0</v>
      </c>
      <c r="BY1200" s="192" t="s">
        <v>19</v>
      </c>
      <c r="BZ1200" s="192" t="s">
        <v>19</v>
      </c>
      <c r="CA1200" s="192" t="s">
        <v>19</v>
      </c>
      <c r="CB1200" s="192" t="s">
        <v>19</v>
      </c>
      <c r="CJ1200" s="192"/>
      <c r="CK1200" s="192"/>
      <c r="CL1200" s="192" t="s">
        <v>19</v>
      </c>
      <c r="CM1200" s="192"/>
      <c r="CN1200" s="192"/>
      <c r="CO1200" s="192"/>
      <c r="CP1200" s="192"/>
      <c r="CQ1200" s="192"/>
      <c r="CR1200" s="192"/>
      <c r="CS1200" s="192"/>
      <c r="CT1200" s="192" t="s">
        <v>4637</v>
      </c>
    </row>
    <row r="1201">
      <c r="A1201" s="7" t="s">
        <v>5408</v>
      </c>
      <c r="B1201" s="132" t="b">
        <v>1</v>
      </c>
      <c r="D1201" s="162" t="s">
        <v>5409</v>
      </c>
      <c r="E1201" s="67" t="s">
        <v>350</v>
      </c>
      <c r="F1201" s="162" t="s">
        <v>4398</v>
      </c>
      <c r="G1201" s="162" t="s">
        <v>5410</v>
      </c>
      <c r="H1201" s="162" t="s">
        <v>5411</v>
      </c>
      <c r="I1201" s="7"/>
      <c r="J1201" s="7"/>
      <c r="K1201" s="7" t="s">
        <v>19</v>
      </c>
      <c r="L1201" s="7" t="s">
        <v>19</v>
      </c>
      <c r="M1201" s="7" t="s">
        <v>799</v>
      </c>
      <c r="N1201" s="7" t="str">
        <f t="shared" si="5"/>
        <v>FALSE</v>
      </c>
      <c r="O1201" s="162" t="s">
        <v>488</v>
      </c>
      <c r="P1201" s="162" t="s">
        <v>3269</v>
      </c>
      <c r="Q1201" s="162" t="s">
        <v>1823</v>
      </c>
      <c r="R1201" s="162" t="s">
        <v>559</v>
      </c>
      <c r="S1201" s="162" t="s">
        <v>1588</v>
      </c>
      <c r="T1201" s="198">
        <v>41.7025</v>
      </c>
      <c r="U1201" s="199">
        <v>-83.2547</v>
      </c>
      <c r="V1201" s="191" t="s">
        <v>4580</v>
      </c>
      <c r="W1201" s="192" t="s">
        <v>19</v>
      </c>
      <c r="X1201" s="192" t="s">
        <v>805</v>
      </c>
      <c r="Y1201" s="192" t="s">
        <v>19</v>
      </c>
      <c r="Z1201" s="192" t="s">
        <v>879</v>
      </c>
      <c r="AA1201" s="192" t="s">
        <v>880</v>
      </c>
      <c r="AB1201" s="193">
        <v>3.0</v>
      </c>
      <c r="AC1201" s="192" t="s">
        <v>16</v>
      </c>
      <c r="AD1201" s="193"/>
      <c r="AE1201" s="192" t="s">
        <v>16</v>
      </c>
      <c r="AF1201" s="193">
        <v>5.0</v>
      </c>
      <c r="AG1201" s="192" t="s">
        <v>19</v>
      </c>
      <c r="AH1201" s="192" t="s">
        <v>19</v>
      </c>
      <c r="AI1201" s="192" t="s">
        <v>19</v>
      </c>
      <c r="AJ1201" s="192" t="s">
        <v>19</v>
      </c>
      <c r="AK1201" s="192"/>
      <c r="AL1201" s="192" t="s">
        <v>19</v>
      </c>
      <c r="AM1201" s="162" t="s">
        <v>19</v>
      </c>
      <c r="AN1201" s="162" t="s">
        <v>19</v>
      </c>
      <c r="AO1201" s="162" t="s">
        <v>19</v>
      </c>
      <c r="AP1201" s="162" t="s">
        <v>19</v>
      </c>
      <c r="AQ1201" s="162" t="s">
        <v>19</v>
      </c>
      <c r="AR1201" s="162" t="s">
        <v>19</v>
      </c>
      <c r="AS1201" s="154">
        <v>1.31</v>
      </c>
      <c r="AT1201" s="154">
        <v>0.0</v>
      </c>
      <c r="AU1201" s="154">
        <v>9.57</v>
      </c>
      <c r="AV1201" s="162" t="s">
        <v>19</v>
      </c>
      <c r="AW1201" s="162" t="s">
        <v>19</v>
      </c>
      <c r="AX1201" s="154">
        <v>50.99</v>
      </c>
      <c r="AY1201" s="162" t="s">
        <v>19</v>
      </c>
      <c r="AZ1201" s="154">
        <v>8.6085</v>
      </c>
      <c r="BA1201" s="154">
        <v>5.896</v>
      </c>
      <c r="BB1201" s="154">
        <v>8.47</v>
      </c>
      <c r="BC1201" s="154">
        <v>0.011</v>
      </c>
      <c r="BD1201" s="192"/>
      <c r="BE1201" s="192" t="s">
        <v>19</v>
      </c>
      <c r="BF1201" s="193">
        <v>3.45</v>
      </c>
      <c r="BG1201" s="193">
        <v>0.49</v>
      </c>
      <c r="BH1201" s="192" t="s">
        <v>19</v>
      </c>
      <c r="BI1201" s="193">
        <v>1.2531</v>
      </c>
      <c r="BJ1201" s="193"/>
      <c r="BK1201" s="192" t="s">
        <v>19</v>
      </c>
      <c r="BL1201" s="192" t="s">
        <v>19</v>
      </c>
      <c r="BM1201" s="192" t="s">
        <v>19</v>
      </c>
      <c r="BN1201" s="192" t="s">
        <v>19</v>
      </c>
      <c r="BO1201" s="192" t="s">
        <v>19</v>
      </c>
      <c r="BP1201" s="194"/>
      <c r="BQ1201" s="192" t="s">
        <v>19</v>
      </c>
      <c r="BR1201" s="192" t="s">
        <v>19</v>
      </c>
      <c r="BS1201" s="192" t="s">
        <v>4408</v>
      </c>
      <c r="BT1201" s="192" t="s">
        <v>19</v>
      </c>
      <c r="BU1201" s="195" t="b">
        <v>0</v>
      </c>
      <c r="BV1201" s="195" t="b">
        <v>0</v>
      </c>
      <c r="BW1201" s="195" t="b">
        <v>0</v>
      </c>
      <c r="BX1201" s="193">
        <v>40.0</v>
      </c>
      <c r="BY1201" s="192" t="s">
        <v>19</v>
      </c>
      <c r="BZ1201" s="193">
        <v>373160.0</v>
      </c>
      <c r="CA1201" s="193">
        <v>3763.0</v>
      </c>
      <c r="CB1201" s="192" t="s">
        <v>22</v>
      </c>
      <c r="CJ1201" s="192"/>
      <c r="CK1201" s="192"/>
      <c r="CL1201" s="192" t="s">
        <v>19</v>
      </c>
      <c r="CM1201" s="192"/>
      <c r="CN1201" s="192"/>
      <c r="CO1201" s="192"/>
      <c r="CP1201" s="192"/>
      <c r="CQ1201" s="192"/>
      <c r="CR1201" s="192"/>
      <c r="CS1201" s="192"/>
      <c r="CT1201" s="192" t="s">
        <v>4637</v>
      </c>
    </row>
    <row r="1202">
      <c r="A1202" s="7" t="s">
        <v>5412</v>
      </c>
      <c r="B1202" s="132" t="b">
        <v>1</v>
      </c>
      <c r="D1202" s="162" t="s">
        <v>5413</v>
      </c>
      <c r="E1202" s="67" t="s">
        <v>350</v>
      </c>
      <c r="F1202" s="162" t="s">
        <v>4398</v>
      </c>
      <c r="G1202" s="162" t="s">
        <v>5414</v>
      </c>
      <c r="H1202" s="162" t="s">
        <v>5415</v>
      </c>
      <c r="I1202" s="7"/>
      <c r="J1202" s="7"/>
      <c r="K1202" s="7" t="s">
        <v>19</v>
      </c>
      <c r="L1202" s="7" t="s">
        <v>19</v>
      </c>
      <c r="M1202" s="7" t="s">
        <v>799</v>
      </c>
      <c r="N1202" s="7" t="str">
        <f t="shared" si="5"/>
        <v>FALSE</v>
      </c>
      <c r="O1202" s="162" t="s">
        <v>488</v>
      </c>
      <c r="P1202" s="162" t="s">
        <v>3269</v>
      </c>
      <c r="Q1202" s="162" t="s">
        <v>1823</v>
      </c>
      <c r="R1202" s="162" t="s">
        <v>559</v>
      </c>
      <c r="S1202" s="162" t="s">
        <v>1588</v>
      </c>
      <c r="T1202" s="198">
        <v>41.734</v>
      </c>
      <c r="U1202" s="199">
        <v>-83.302</v>
      </c>
      <c r="V1202" s="191" t="s">
        <v>4589</v>
      </c>
      <c r="W1202" s="192" t="s">
        <v>19</v>
      </c>
      <c r="X1202" s="192" t="s">
        <v>805</v>
      </c>
      <c r="Y1202" s="192" t="s">
        <v>19</v>
      </c>
      <c r="Z1202" s="192" t="s">
        <v>879</v>
      </c>
      <c r="AA1202" s="192" t="s">
        <v>880</v>
      </c>
      <c r="AB1202" s="193">
        <v>3.0</v>
      </c>
      <c r="AC1202" s="192" t="s">
        <v>16</v>
      </c>
      <c r="AD1202" s="193"/>
      <c r="AE1202" s="193">
        <v>5.0</v>
      </c>
      <c r="AF1202" s="193">
        <v>0.22</v>
      </c>
      <c r="AG1202" s="192" t="s">
        <v>19</v>
      </c>
      <c r="AH1202" s="192" t="s">
        <v>19</v>
      </c>
      <c r="AI1202" s="192" t="s">
        <v>19</v>
      </c>
      <c r="AJ1202" s="192" t="s">
        <v>19</v>
      </c>
      <c r="AK1202" s="192"/>
      <c r="AL1202" s="192" t="s">
        <v>19</v>
      </c>
      <c r="AM1202" s="162" t="s">
        <v>19</v>
      </c>
      <c r="AN1202" s="162" t="s">
        <v>19</v>
      </c>
      <c r="AO1202" s="162" t="s">
        <v>19</v>
      </c>
      <c r="AP1202" s="162" t="s">
        <v>19</v>
      </c>
      <c r="AQ1202" s="162" t="s">
        <v>19</v>
      </c>
      <c r="AR1202" s="162" t="s">
        <v>19</v>
      </c>
      <c r="AS1202" s="154">
        <v>1.3</v>
      </c>
      <c r="AT1202" s="154">
        <v>0.0</v>
      </c>
      <c r="AU1202" s="154">
        <v>7.7</v>
      </c>
      <c r="AV1202" s="162" t="s">
        <v>19</v>
      </c>
      <c r="AW1202" s="162" t="s">
        <v>19</v>
      </c>
      <c r="AX1202" s="154">
        <v>41.1</v>
      </c>
      <c r="AY1202" s="162" t="s">
        <v>19</v>
      </c>
      <c r="AZ1202" s="154">
        <v>7.719</v>
      </c>
      <c r="BA1202" s="154">
        <v>4.348</v>
      </c>
      <c r="BB1202" s="154">
        <v>7.62</v>
      </c>
      <c r="BC1202" s="154">
        <v>0.005</v>
      </c>
      <c r="BD1202" s="192"/>
      <c r="BE1202" s="192" t="s">
        <v>19</v>
      </c>
      <c r="BF1202" s="193">
        <v>2.9</v>
      </c>
      <c r="BG1202" s="193">
        <v>0.42</v>
      </c>
      <c r="BH1202" s="192" t="s">
        <v>19</v>
      </c>
      <c r="BI1202" s="193">
        <v>1.1591</v>
      </c>
      <c r="BJ1202" s="193"/>
      <c r="BK1202" s="192" t="s">
        <v>19</v>
      </c>
      <c r="BL1202" s="192" t="s">
        <v>19</v>
      </c>
      <c r="BM1202" s="192" t="s">
        <v>19</v>
      </c>
      <c r="BN1202" s="192" t="s">
        <v>19</v>
      </c>
      <c r="BO1202" s="192" t="s">
        <v>19</v>
      </c>
      <c r="BP1202" s="194"/>
      <c r="BQ1202" s="192" t="s">
        <v>19</v>
      </c>
      <c r="BR1202" s="192" t="s">
        <v>19</v>
      </c>
      <c r="BS1202" s="192" t="s">
        <v>4408</v>
      </c>
      <c r="BT1202" s="192" t="s">
        <v>19</v>
      </c>
      <c r="BU1202" s="195" t="b">
        <v>0</v>
      </c>
      <c r="BV1202" s="195" t="b">
        <v>0</v>
      </c>
      <c r="BW1202" s="195" t="b">
        <v>0</v>
      </c>
      <c r="BX1202" s="193">
        <v>50.0</v>
      </c>
      <c r="BY1202" s="192" t="s">
        <v>19</v>
      </c>
      <c r="BZ1202" s="192" t="s">
        <v>19</v>
      </c>
      <c r="CA1202" s="192" t="s">
        <v>19</v>
      </c>
      <c r="CB1202" s="192" t="s">
        <v>19</v>
      </c>
      <c r="CJ1202" s="192"/>
      <c r="CK1202" s="192"/>
      <c r="CL1202" s="192" t="s">
        <v>19</v>
      </c>
      <c r="CM1202" s="192"/>
      <c r="CN1202" s="192"/>
      <c r="CO1202" s="192"/>
      <c r="CP1202" s="192"/>
      <c r="CQ1202" s="192"/>
      <c r="CR1202" s="192"/>
      <c r="CS1202" s="192"/>
      <c r="CT1202" s="192" t="s">
        <v>4637</v>
      </c>
    </row>
    <row r="1203">
      <c r="A1203" s="7" t="s">
        <v>5416</v>
      </c>
      <c r="B1203" s="132" t="b">
        <v>1</v>
      </c>
      <c r="D1203" s="162" t="s">
        <v>5417</v>
      </c>
      <c r="E1203" s="67" t="s">
        <v>350</v>
      </c>
      <c r="F1203" s="162" t="s">
        <v>4398</v>
      </c>
      <c r="G1203" s="162" t="s">
        <v>5418</v>
      </c>
      <c r="H1203" s="162" t="s">
        <v>5419</v>
      </c>
      <c r="I1203" s="7"/>
      <c r="J1203" s="7"/>
      <c r="K1203" s="7" t="s">
        <v>19</v>
      </c>
      <c r="L1203" s="7" t="s">
        <v>19</v>
      </c>
      <c r="M1203" s="7" t="s">
        <v>799</v>
      </c>
      <c r="N1203" s="7" t="str">
        <f t="shared" si="5"/>
        <v>FALSE</v>
      </c>
      <c r="O1203" s="162" t="s">
        <v>488</v>
      </c>
      <c r="P1203" s="162" t="s">
        <v>3269</v>
      </c>
      <c r="Q1203" s="162" t="s">
        <v>1823</v>
      </c>
      <c r="R1203" s="162" t="s">
        <v>559</v>
      </c>
      <c r="S1203" s="162" t="s">
        <v>1588</v>
      </c>
      <c r="T1203" s="198">
        <v>41.734</v>
      </c>
      <c r="U1203" s="199">
        <v>-83.302</v>
      </c>
      <c r="V1203" s="191" t="s">
        <v>4589</v>
      </c>
      <c r="W1203" s="192" t="s">
        <v>19</v>
      </c>
      <c r="X1203" s="192" t="s">
        <v>805</v>
      </c>
      <c r="Y1203" s="192" t="s">
        <v>19</v>
      </c>
      <c r="Z1203" s="192" t="s">
        <v>879</v>
      </c>
      <c r="AA1203" s="192" t="s">
        <v>880</v>
      </c>
      <c r="AB1203" s="193">
        <v>3.0</v>
      </c>
      <c r="AC1203" s="192" t="s">
        <v>16</v>
      </c>
      <c r="AD1203" s="193"/>
      <c r="AE1203" s="192" t="s">
        <v>16</v>
      </c>
      <c r="AF1203" s="193">
        <v>5.0</v>
      </c>
      <c r="AG1203" s="192" t="s">
        <v>19</v>
      </c>
      <c r="AH1203" s="192" t="s">
        <v>19</v>
      </c>
      <c r="AI1203" s="192" t="s">
        <v>19</v>
      </c>
      <c r="AJ1203" s="192" t="s">
        <v>19</v>
      </c>
      <c r="AK1203" s="192"/>
      <c r="AL1203" s="192" t="s">
        <v>19</v>
      </c>
      <c r="AM1203" s="162" t="s">
        <v>19</v>
      </c>
      <c r="AN1203" s="162" t="s">
        <v>19</v>
      </c>
      <c r="AO1203" s="162" t="s">
        <v>19</v>
      </c>
      <c r="AP1203" s="162" t="s">
        <v>19</v>
      </c>
      <c r="AQ1203" s="162" t="s">
        <v>19</v>
      </c>
      <c r="AR1203" s="162" t="s">
        <v>19</v>
      </c>
      <c r="AS1203" s="154">
        <v>1.3</v>
      </c>
      <c r="AT1203" s="154">
        <v>0.0</v>
      </c>
      <c r="AU1203" s="154">
        <v>7.7</v>
      </c>
      <c r="AV1203" s="162" t="s">
        <v>19</v>
      </c>
      <c r="AW1203" s="162" t="s">
        <v>19</v>
      </c>
      <c r="AX1203" s="154">
        <v>41.1</v>
      </c>
      <c r="AY1203" s="162" t="s">
        <v>19</v>
      </c>
      <c r="AZ1203" s="154">
        <v>7.719</v>
      </c>
      <c r="BA1203" s="154">
        <v>4.348</v>
      </c>
      <c r="BB1203" s="154">
        <v>7.62</v>
      </c>
      <c r="BC1203" s="154">
        <v>0.005</v>
      </c>
      <c r="BD1203" s="192"/>
      <c r="BE1203" s="192" t="s">
        <v>19</v>
      </c>
      <c r="BF1203" s="193">
        <v>2.9</v>
      </c>
      <c r="BG1203" s="193">
        <v>0.42</v>
      </c>
      <c r="BH1203" s="192" t="s">
        <v>19</v>
      </c>
      <c r="BI1203" s="193">
        <v>1.1591</v>
      </c>
      <c r="BJ1203" s="193"/>
      <c r="BK1203" s="192" t="s">
        <v>19</v>
      </c>
      <c r="BL1203" s="192" t="s">
        <v>19</v>
      </c>
      <c r="BM1203" s="192" t="s">
        <v>19</v>
      </c>
      <c r="BN1203" s="192" t="s">
        <v>19</v>
      </c>
      <c r="BO1203" s="192" t="s">
        <v>19</v>
      </c>
      <c r="BP1203" s="194"/>
      <c r="BQ1203" s="192" t="s">
        <v>19</v>
      </c>
      <c r="BR1203" s="192" t="s">
        <v>19</v>
      </c>
      <c r="BS1203" s="192" t="s">
        <v>4408</v>
      </c>
      <c r="BT1203" s="192" t="s">
        <v>19</v>
      </c>
      <c r="BU1203" s="195" t="b">
        <v>0</v>
      </c>
      <c r="BV1203" s="195" t="b">
        <v>0</v>
      </c>
      <c r="BW1203" s="195" t="b">
        <v>0</v>
      </c>
      <c r="BX1203" s="193">
        <v>50.0</v>
      </c>
      <c r="BY1203" s="192" t="s">
        <v>19</v>
      </c>
      <c r="BZ1203" s="193">
        <v>434773.0</v>
      </c>
      <c r="CA1203" s="193">
        <v>5242.0</v>
      </c>
      <c r="CB1203" s="192" t="s">
        <v>22</v>
      </c>
      <c r="CJ1203" s="192"/>
      <c r="CK1203" s="192"/>
      <c r="CL1203" s="192" t="s">
        <v>19</v>
      </c>
      <c r="CM1203" s="192"/>
      <c r="CN1203" s="192"/>
      <c r="CO1203" s="192"/>
      <c r="CP1203" s="192"/>
      <c r="CQ1203" s="192"/>
      <c r="CR1203" s="192"/>
      <c r="CS1203" s="192"/>
      <c r="CT1203" s="192" t="s">
        <v>4637</v>
      </c>
    </row>
    <row r="1204">
      <c r="A1204" s="7" t="s">
        <v>5420</v>
      </c>
      <c r="B1204" s="132" t="b">
        <v>1</v>
      </c>
      <c r="D1204" s="162" t="s">
        <v>5421</v>
      </c>
      <c r="E1204" s="67" t="s">
        <v>350</v>
      </c>
      <c r="F1204" s="162" t="s">
        <v>4398</v>
      </c>
      <c r="G1204" s="162" t="s">
        <v>5422</v>
      </c>
      <c r="H1204" s="162" t="s">
        <v>5423</v>
      </c>
      <c r="I1204" s="7"/>
      <c r="J1204" s="7"/>
      <c r="K1204" s="7" t="s">
        <v>19</v>
      </c>
      <c r="L1204" s="7" t="s">
        <v>19</v>
      </c>
      <c r="M1204" s="7" t="s">
        <v>799</v>
      </c>
      <c r="N1204" s="7" t="str">
        <f t="shared" si="5"/>
        <v>FALSE</v>
      </c>
      <c r="O1204" s="162" t="s">
        <v>488</v>
      </c>
      <c r="P1204" s="162" t="s">
        <v>3269</v>
      </c>
      <c r="Q1204" s="162" t="s">
        <v>1823</v>
      </c>
      <c r="R1204" s="162" t="s">
        <v>559</v>
      </c>
      <c r="S1204" s="162" t="s">
        <v>1588</v>
      </c>
      <c r="T1204" s="198">
        <v>41.7636</v>
      </c>
      <c r="U1204" s="199">
        <v>-83.3306</v>
      </c>
      <c r="V1204" s="191" t="s">
        <v>4407</v>
      </c>
      <c r="W1204" s="192" t="s">
        <v>19</v>
      </c>
      <c r="X1204" s="192" t="s">
        <v>805</v>
      </c>
      <c r="Y1204" s="192" t="s">
        <v>19</v>
      </c>
      <c r="Z1204" s="192" t="s">
        <v>879</v>
      </c>
      <c r="AA1204" s="192" t="s">
        <v>880</v>
      </c>
      <c r="AB1204" s="193">
        <v>3.0</v>
      </c>
      <c r="AC1204" s="192" t="s">
        <v>16</v>
      </c>
      <c r="AD1204" s="193"/>
      <c r="AE1204" s="193">
        <v>5.0</v>
      </c>
      <c r="AF1204" s="193">
        <v>0.22</v>
      </c>
      <c r="AG1204" s="192" t="s">
        <v>19</v>
      </c>
      <c r="AH1204" s="192" t="s">
        <v>19</v>
      </c>
      <c r="AI1204" s="192" t="s">
        <v>19</v>
      </c>
      <c r="AJ1204" s="192" t="s">
        <v>19</v>
      </c>
      <c r="AK1204" s="192"/>
      <c r="AL1204" s="192" t="s">
        <v>19</v>
      </c>
      <c r="AM1204" s="162" t="s">
        <v>19</v>
      </c>
      <c r="AN1204" s="162" t="s">
        <v>19</v>
      </c>
      <c r="AO1204" s="162" t="s">
        <v>19</v>
      </c>
      <c r="AP1204" s="162" t="s">
        <v>19</v>
      </c>
      <c r="AQ1204" s="162" t="s">
        <v>19</v>
      </c>
      <c r="AR1204" s="162" t="s">
        <v>19</v>
      </c>
      <c r="AS1204" s="154">
        <v>1.9</v>
      </c>
      <c r="AT1204" s="154">
        <v>0.0</v>
      </c>
      <c r="AU1204" s="154">
        <v>17.82</v>
      </c>
      <c r="AV1204" s="162" t="s">
        <v>19</v>
      </c>
      <c r="AW1204" s="162" t="s">
        <v>19</v>
      </c>
      <c r="AX1204" s="154">
        <v>64.3</v>
      </c>
      <c r="AY1204" s="162" t="s">
        <v>19</v>
      </c>
      <c r="AZ1204" s="154">
        <v>10.764</v>
      </c>
      <c r="BA1204" s="154">
        <v>7.1495</v>
      </c>
      <c r="BB1204" s="154">
        <v>9.72</v>
      </c>
      <c r="BC1204" s="154">
        <v>0.269</v>
      </c>
      <c r="BD1204" s="192"/>
      <c r="BE1204" s="192" t="s">
        <v>19</v>
      </c>
      <c r="BF1204" s="193">
        <v>4.44</v>
      </c>
      <c r="BG1204" s="193">
        <v>0.7</v>
      </c>
      <c r="BH1204" s="192" t="s">
        <v>19</v>
      </c>
      <c r="BI1204" s="193">
        <v>2.6202</v>
      </c>
      <c r="BJ1204" s="193"/>
      <c r="BK1204" s="192" t="s">
        <v>19</v>
      </c>
      <c r="BL1204" s="192" t="s">
        <v>19</v>
      </c>
      <c r="BM1204" s="192" t="s">
        <v>19</v>
      </c>
      <c r="BN1204" s="192" t="s">
        <v>19</v>
      </c>
      <c r="BO1204" s="192" t="s">
        <v>19</v>
      </c>
      <c r="BP1204" s="194"/>
      <c r="BQ1204" s="192" t="s">
        <v>19</v>
      </c>
      <c r="BR1204" s="192" t="s">
        <v>19</v>
      </c>
      <c r="BS1204" s="192" t="s">
        <v>4408</v>
      </c>
      <c r="BT1204" s="192" t="s">
        <v>19</v>
      </c>
      <c r="BU1204" s="195" t="b">
        <v>0</v>
      </c>
      <c r="BV1204" s="195" t="b">
        <v>0</v>
      </c>
      <c r="BW1204" s="195" t="b">
        <v>0</v>
      </c>
      <c r="BX1204" s="193">
        <v>50.0</v>
      </c>
      <c r="BY1204" s="192" t="s">
        <v>19</v>
      </c>
      <c r="BZ1204" s="192" t="s">
        <v>19</v>
      </c>
      <c r="CA1204" s="192" t="s">
        <v>19</v>
      </c>
      <c r="CB1204" s="192" t="s">
        <v>19</v>
      </c>
      <c r="CJ1204" s="192"/>
      <c r="CK1204" s="192"/>
      <c r="CL1204" s="192" t="s">
        <v>19</v>
      </c>
      <c r="CM1204" s="192"/>
      <c r="CN1204" s="192"/>
      <c r="CO1204" s="192"/>
      <c r="CP1204" s="192"/>
      <c r="CQ1204" s="192"/>
      <c r="CR1204" s="192"/>
      <c r="CS1204" s="192"/>
      <c r="CT1204" s="192" t="s">
        <v>4637</v>
      </c>
    </row>
    <row r="1205">
      <c r="A1205" s="7" t="s">
        <v>5424</v>
      </c>
      <c r="B1205" s="132" t="b">
        <v>1</v>
      </c>
      <c r="D1205" s="162" t="s">
        <v>5425</v>
      </c>
      <c r="E1205" s="67" t="s">
        <v>350</v>
      </c>
      <c r="F1205" s="162" t="s">
        <v>4398</v>
      </c>
      <c r="G1205" s="162" t="s">
        <v>5426</v>
      </c>
      <c r="H1205" s="162" t="s">
        <v>5427</v>
      </c>
      <c r="I1205" s="7"/>
      <c r="J1205" s="7"/>
      <c r="K1205" s="7" t="s">
        <v>19</v>
      </c>
      <c r="L1205" s="7" t="s">
        <v>19</v>
      </c>
      <c r="M1205" s="7" t="s">
        <v>799</v>
      </c>
      <c r="N1205" s="7" t="str">
        <f t="shared" si="5"/>
        <v>FALSE</v>
      </c>
      <c r="O1205" s="162" t="s">
        <v>488</v>
      </c>
      <c r="P1205" s="162" t="s">
        <v>3269</v>
      </c>
      <c r="Q1205" s="162" t="s">
        <v>1823</v>
      </c>
      <c r="R1205" s="162" t="s">
        <v>559</v>
      </c>
      <c r="S1205" s="162" t="s">
        <v>1588</v>
      </c>
      <c r="T1205" s="198">
        <v>41.7636</v>
      </c>
      <c r="U1205" s="199">
        <v>-83.3306</v>
      </c>
      <c r="V1205" s="191" t="s">
        <v>4407</v>
      </c>
      <c r="W1205" s="192" t="s">
        <v>19</v>
      </c>
      <c r="X1205" s="192" t="s">
        <v>805</v>
      </c>
      <c r="Y1205" s="192" t="s">
        <v>19</v>
      </c>
      <c r="Z1205" s="192" t="s">
        <v>879</v>
      </c>
      <c r="AA1205" s="192" t="s">
        <v>880</v>
      </c>
      <c r="AB1205" s="193">
        <v>3.0</v>
      </c>
      <c r="AC1205" s="192" t="s">
        <v>16</v>
      </c>
      <c r="AD1205" s="193"/>
      <c r="AE1205" s="192" t="s">
        <v>16</v>
      </c>
      <c r="AF1205" s="193">
        <v>5.0</v>
      </c>
      <c r="AG1205" s="192" t="s">
        <v>19</v>
      </c>
      <c r="AH1205" s="192" t="s">
        <v>19</v>
      </c>
      <c r="AI1205" s="192" t="s">
        <v>19</v>
      </c>
      <c r="AJ1205" s="192" t="s">
        <v>19</v>
      </c>
      <c r="AK1205" s="192"/>
      <c r="AL1205" s="192" t="s">
        <v>19</v>
      </c>
      <c r="AM1205" s="162" t="s">
        <v>19</v>
      </c>
      <c r="AN1205" s="162" t="s">
        <v>19</v>
      </c>
      <c r="AO1205" s="162" t="s">
        <v>19</v>
      </c>
      <c r="AP1205" s="162" t="s">
        <v>19</v>
      </c>
      <c r="AQ1205" s="162" t="s">
        <v>19</v>
      </c>
      <c r="AR1205" s="162" t="s">
        <v>19</v>
      </c>
      <c r="AS1205" s="154">
        <v>1.9</v>
      </c>
      <c r="AT1205" s="154">
        <v>0.0</v>
      </c>
      <c r="AU1205" s="154">
        <v>17.82</v>
      </c>
      <c r="AV1205" s="162" t="s">
        <v>19</v>
      </c>
      <c r="AW1205" s="162" t="s">
        <v>19</v>
      </c>
      <c r="AX1205" s="154">
        <v>64.3</v>
      </c>
      <c r="AY1205" s="162" t="s">
        <v>19</v>
      </c>
      <c r="AZ1205" s="154">
        <v>10.764</v>
      </c>
      <c r="BA1205" s="154">
        <v>7.1495</v>
      </c>
      <c r="BB1205" s="154">
        <v>9.72</v>
      </c>
      <c r="BC1205" s="154">
        <v>0.269</v>
      </c>
      <c r="BD1205" s="192"/>
      <c r="BE1205" s="192" t="s">
        <v>19</v>
      </c>
      <c r="BF1205" s="193">
        <v>4.44</v>
      </c>
      <c r="BG1205" s="193">
        <v>0.7</v>
      </c>
      <c r="BH1205" s="192" t="s">
        <v>19</v>
      </c>
      <c r="BI1205" s="193">
        <v>2.6202</v>
      </c>
      <c r="BJ1205" s="193"/>
      <c r="BK1205" s="192" t="s">
        <v>19</v>
      </c>
      <c r="BL1205" s="192" t="s">
        <v>19</v>
      </c>
      <c r="BM1205" s="192" t="s">
        <v>19</v>
      </c>
      <c r="BN1205" s="192" t="s">
        <v>19</v>
      </c>
      <c r="BO1205" s="192" t="s">
        <v>19</v>
      </c>
      <c r="BP1205" s="194"/>
      <c r="BQ1205" s="192" t="s">
        <v>19</v>
      </c>
      <c r="BR1205" s="192" t="s">
        <v>19</v>
      </c>
      <c r="BS1205" s="192" t="s">
        <v>4408</v>
      </c>
      <c r="BT1205" s="192" t="s">
        <v>19</v>
      </c>
      <c r="BU1205" s="195" t="b">
        <v>0</v>
      </c>
      <c r="BV1205" s="195" t="b">
        <v>0</v>
      </c>
      <c r="BW1205" s="195" t="b">
        <v>0</v>
      </c>
      <c r="BX1205" s="193">
        <v>50.0</v>
      </c>
      <c r="BY1205" s="192" t="s">
        <v>19</v>
      </c>
      <c r="BZ1205" s="193">
        <v>258965.0</v>
      </c>
      <c r="CA1205" s="193">
        <v>2819.0</v>
      </c>
      <c r="CB1205" s="192" t="s">
        <v>22</v>
      </c>
      <c r="CJ1205" s="192"/>
      <c r="CK1205" s="192"/>
      <c r="CL1205" s="192" t="s">
        <v>19</v>
      </c>
      <c r="CM1205" s="192"/>
      <c r="CN1205" s="192"/>
      <c r="CO1205" s="192"/>
      <c r="CP1205" s="192"/>
      <c r="CQ1205" s="192"/>
      <c r="CR1205" s="192"/>
      <c r="CS1205" s="192"/>
      <c r="CT1205" s="192" t="s">
        <v>4637</v>
      </c>
    </row>
    <row r="1206">
      <c r="A1206" s="7" t="s">
        <v>5428</v>
      </c>
      <c r="B1206" s="132" t="b">
        <v>1</v>
      </c>
      <c r="D1206" s="162" t="s">
        <v>5429</v>
      </c>
      <c r="E1206" s="67" t="s">
        <v>350</v>
      </c>
      <c r="F1206" s="162" t="s">
        <v>4398</v>
      </c>
      <c r="G1206" s="162" t="s">
        <v>5430</v>
      </c>
      <c r="H1206" s="162" t="s">
        <v>5431</v>
      </c>
      <c r="I1206" s="7"/>
      <c r="J1206" s="7"/>
      <c r="K1206" s="7" t="s">
        <v>19</v>
      </c>
      <c r="L1206" s="7" t="s">
        <v>19</v>
      </c>
      <c r="M1206" s="7" t="s">
        <v>799</v>
      </c>
      <c r="N1206" s="7" t="str">
        <f t="shared" si="5"/>
        <v>FALSE</v>
      </c>
      <c r="O1206" s="162" t="s">
        <v>488</v>
      </c>
      <c r="P1206" s="162" t="s">
        <v>3269</v>
      </c>
      <c r="Q1206" s="162" t="s">
        <v>1823</v>
      </c>
      <c r="R1206" s="162" t="s">
        <v>559</v>
      </c>
      <c r="S1206" s="162" t="s">
        <v>1588</v>
      </c>
      <c r="T1206" s="198">
        <v>41.8326</v>
      </c>
      <c r="U1206" s="199">
        <v>-83.3581</v>
      </c>
      <c r="V1206" s="191" t="s">
        <v>4417</v>
      </c>
      <c r="W1206" s="192" t="s">
        <v>19</v>
      </c>
      <c r="X1206" s="192" t="s">
        <v>805</v>
      </c>
      <c r="Y1206" s="192" t="s">
        <v>19</v>
      </c>
      <c r="Z1206" s="192" t="s">
        <v>879</v>
      </c>
      <c r="AA1206" s="192" t="s">
        <v>880</v>
      </c>
      <c r="AB1206" s="193">
        <v>3.0</v>
      </c>
      <c r="AC1206" s="192" t="s">
        <v>16</v>
      </c>
      <c r="AD1206" s="193"/>
      <c r="AE1206" s="193">
        <v>5.0</v>
      </c>
      <c r="AF1206" s="193">
        <v>0.22</v>
      </c>
      <c r="AG1206" s="192" t="s">
        <v>19</v>
      </c>
      <c r="AH1206" s="192" t="s">
        <v>19</v>
      </c>
      <c r="AI1206" s="192" t="s">
        <v>19</v>
      </c>
      <c r="AJ1206" s="192" t="s">
        <v>19</v>
      </c>
      <c r="AK1206" s="192"/>
      <c r="AL1206" s="192" t="s">
        <v>19</v>
      </c>
      <c r="AM1206" s="162" t="s">
        <v>19</v>
      </c>
      <c r="AN1206" s="162" t="s">
        <v>19</v>
      </c>
      <c r="AO1206" s="162" t="s">
        <v>19</v>
      </c>
      <c r="AP1206" s="162" t="s">
        <v>19</v>
      </c>
      <c r="AQ1206" s="162" t="s">
        <v>19</v>
      </c>
      <c r="AR1206" s="162" t="s">
        <v>19</v>
      </c>
      <c r="AS1206" s="154">
        <v>1.43</v>
      </c>
      <c r="AT1206" s="177"/>
      <c r="AU1206" s="162" t="s">
        <v>19</v>
      </c>
      <c r="AV1206" s="162" t="s">
        <v>19</v>
      </c>
      <c r="AW1206" s="162" t="s">
        <v>19</v>
      </c>
      <c r="AX1206" s="154">
        <v>61.52</v>
      </c>
      <c r="AY1206" s="162" t="s">
        <v>19</v>
      </c>
      <c r="AZ1206" s="162" t="s">
        <v>19</v>
      </c>
      <c r="BA1206" s="162" t="s">
        <v>19</v>
      </c>
      <c r="BB1206" s="154">
        <v>7.87</v>
      </c>
      <c r="BC1206" s="154">
        <v>0.072</v>
      </c>
      <c r="BD1206" s="192"/>
      <c r="BE1206" s="192" t="s">
        <v>19</v>
      </c>
      <c r="BF1206" s="193">
        <v>4.99</v>
      </c>
      <c r="BG1206" s="193">
        <v>0.66</v>
      </c>
      <c r="BH1206" s="192" t="s">
        <v>19</v>
      </c>
      <c r="BI1206" s="193">
        <v>1.6189</v>
      </c>
      <c r="BJ1206" s="193"/>
      <c r="BK1206" s="192" t="s">
        <v>19</v>
      </c>
      <c r="BL1206" s="192" t="s">
        <v>19</v>
      </c>
      <c r="BM1206" s="192" t="s">
        <v>19</v>
      </c>
      <c r="BN1206" s="192" t="s">
        <v>19</v>
      </c>
      <c r="BO1206" s="192" t="s">
        <v>19</v>
      </c>
      <c r="BP1206" s="194"/>
      <c r="BQ1206" s="192" t="s">
        <v>19</v>
      </c>
      <c r="BR1206" s="192" t="s">
        <v>19</v>
      </c>
      <c r="BS1206" s="192" t="s">
        <v>4408</v>
      </c>
      <c r="BT1206" s="192" t="s">
        <v>19</v>
      </c>
      <c r="BU1206" s="195" t="b">
        <v>0</v>
      </c>
      <c r="BV1206" s="195" t="b">
        <v>0</v>
      </c>
      <c r="BW1206" s="195" t="b">
        <v>0</v>
      </c>
      <c r="BX1206" s="193">
        <v>36.0</v>
      </c>
      <c r="BY1206" s="192" t="s">
        <v>19</v>
      </c>
      <c r="BZ1206" s="192" t="s">
        <v>19</v>
      </c>
      <c r="CA1206" s="192" t="s">
        <v>19</v>
      </c>
      <c r="CB1206" s="192" t="s">
        <v>19</v>
      </c>
      <c r="CJ1206" s="192"/>
      <c r="CK1206" s="192"/>
      <c r="CL1206" s="192" t="s">
        <v>19</v>
      </c>
      <c r="CM1206" s="192"/>
      <c r="CN1206" s="192"/>
      <c r="CO1206" s="192"/>
      <c r="CP1206" s="192"/>
      <c r="CQ1206" s="192"/>
      <c r="CR1206" s="192"/>
      <c r="CS1206" s="192"/>
      <c r="CT1206" s="192" t="s">
        <v>4637</v>
      </c>
    </row>
    <row r="1207">
      <c r="A1207" s="7" t="s">
        <v>5432</v>
      </c>
      <c r="B1207" s="132" t="b">
        <v>1</v>
      </c>
      <c r="D1207" s="162" t="s">
        <v>5433</v>
      </c>
      <c r="E1207" s="67" t="s">
        <v>350</v>
      </c>
      <c r="F1207" s="162" t="s">
        <v>4398</v>
      </c>
      <c r="G1207" s="162" t="s">
        <v>5434</v>
      </c>
      <c r="H1207" s="162" t="s">
        <v>5435</v>
      </c>
      <c r="I1207" s="7"/>
      <c r="J1207" s="7"/>
      <c r="K1207" s="7" t="s">
        <v>19</v>
      </c>
      <c r="L1207" s="7" t="s">
        <v>19</v>
      </c>
      <c r="M1207" s="7" t="s">
        <v>799</v>
      </c>
      <c r="N1207" s="7" t="str">
        <f t="shared" si="5"/>
        <v>FALSE</v>
      </c>
      <c r="O1207" s="162" t="s">
        <v>488</v>
      </c>
      <c r="P1207" s="162" t="s">
        <v>3269</v>
      </c>
      <c r="Q1207" s="162" t="s">
        <v>1823</v>
      </c>
      <c r="R1207" s="162" t="s">
        <v>559</v>
      </c>
      <c r="S1207" s="162" t="s">
        <v>1588</v>
      </c>
      <c r="T1207" s="198">
        <v>41.8326</v>
      </c>
      <c r="U1207" s="199">
        <v>-83.3581</v>
      </c>
      <c r="V1207" s="191" t="s">
        <v>4417</v>
      </c>
      <c r="W1207" s="192" t="s">
        <v>19</v>
      </c>
      <c r="X1207" s="192" t="s">
        <v>805</v>
      </c>
      <c r="Y1207" s="192" t="s">
        <v>19</v>
      </c>
      <c r="Z1207" s="192" t="s">
        <v>879</v>
      </c>
      <c r="AA1207" s="192" t="s">
        <v>880</v>
      </c>
      <c r="AB1207" s="193">
        <v>3.0</v>
      </c>
      <c r="AC1207" s="192" t="s">
        <v>16</v>
      </c>
      <c r="AD1207" s="193"/>
      <c r="AE1207" s="192" t="s">
        <v>16</v>
      </c>
      <c r="AF1207" s="193">
        <v>5.0</v>
      </c>
      <c r="AG1207" s="192" t="s">
        <v>19</v>
      </c>
      <c r="AH1207" s="192" t="s">
        <v>19</v>
      </c>
      <c r="AI1207" s="192" t="s">
        <v>19</v>
      </c>
      <c r="AJ1207" s="192" t="s">
        <v>19</v>
      </c>
      <c r="AK1207" s="192"/>
      <c r="AL1207" s="192" t="s">
        <v>19</v>
      </c>
      <c r="AM1207" s="162" t="s">
        <v>19</v>
      </c>
      <c r="AN1207" s="162" t="s">
        <v>19</v>
      </c>
      <c r="AO1207" s="162" t="s">
        <v>19</v>
      </c>
      <c r="AP1207" s="162" t="s">
        <v>19</v>
      </c>
      <c r="AQ1207" s="162" t="s">
        <v>19</v>
      </c>
      <c r="AR1207" s="162" t="s">
        <v>19</v>
      </c>
      <c r="AS1207" s="154">
        <v>1.43</v>
      </c>
      <c r="AT1207" s="177"/>
      <c r="AU1207" s="162" t="s">
        <v>19</v>
      </c>
      <c r="AV1207" s="162" t="s">
        <v>19</v>
      </c>
      <c r="AW1207" s="162" t="s">
        <v>19</v>
      </c>
      <c r="AX1207" s="154">
        <v>61.52</v>
      </c>
      <c r="AY1207" s="162" t="s">
        <v>19</v>
      </c>
      <c r="AZ1207" s="162" t="s">
        <v>19</v>
      </c>
      <c r="BA1207" s="162" t="s">
        <v>19</v>
      </c>
      <c r="BB1207" s="154">
        <v>7.87</v>
      </c>
      <c r="BC1207" s="154">
        <v>0.072</v>
      </c>
      <c r="BD1207" s="192"/>
      <c r="BE1207" s="192" t="s">
        <v>19</v>
      </c>
      <c r="BF1207" s="193">
        <v>4.99</v>
      </c>
      <c r="BG1207" s="193">
        <v>0.66</v>
      </c>
      <c r="BH1207" s="192" t="s">
        <v>19</v>
      </c>
      <c r="BI1207" s="193">
        <v>1.6189</v>
      </c>
      <c r="BJ1207" s="193"/>
      <c r="BK1207" s="192" t="s">
        <v>19</v>
      </c>
      <c r="BL1207" s="192" t="s">
        <v>19</v>
      </c>
      <c r="BM1207" s="192" t="s">
        <v>19</v>
      </c>
      <c r="BN1207" s="192" t="s">
        <v>19</v>
      </c>
      <c r="BO1207" s="192" t="s">
        <v>19</v>
      </c>
      <c r="BP1207" s="194"/>
      <c r="BQ1207" s="192" t="s">
        <v>19</v>
      </c>
      <c r="BR1207" s="192" t="s">
        <v>19</v>
      </c>
      <c r="BS1207" s="192" t="s">
        <v>4408</v>
      </c>
      <c r="BT1207" s="192" t="s">
        <v>19</v>
      </c>
      <c r="BU1207" s="195" t="b">
        <v>0</v>
      </c>
      <c r="BV1207" s="195" t="b">
        <v>0</v>
      </c>
      <c r="BW1207" s="195" t="b">
        <v>0</v>
      </c>
      <c r="BX1207" s="193">
        <v>36.0</v>
      </c>
      <c r="BY1207" s="192" t="s">
        <v>19</v>
      </c>
      <c r="BZ1207" s="193">
        <v>527312.0</v>
      </c>
      <c r="CA1207" s="193">
        <v>5752.0</v>
      </c>
      <c r="CB1207" s="192" t="s">
        <v>22</v>
      </c>
      <c r="CJ1207" s="192"/>
      <c r="CK1207" s="192"/>
      <c r="CL1207" s="192" t="s">
        <v>19</v>
      </c>
      <c r="CM1207" s="192"/>
      <c r="CN1207" s="192"/>
      <c r="CO1207" s="192"/>
      <c r="CP1207" s="192"/>
      <c r="CQ1207" s="192"/>
      <c r="CR1207" s="192"/>
      <c r="CS1207" s="192"/>
      <c r="CT1207" s="192" t="s">
        <v>4637</v>
      </c>
    </row>
    <row r="1208">
      <c r="A1208" s="7" t="s">
        <v>5436</v>
      </c>
      <c r="B1208" s="132" t="b">
        <v>1</v>
      </c>
      <c r="D1208" s="162" t="s">
        <v>5437</v>
      </c>
      <c r="E1208" s="67" t="s">
        <v>350</v>
      </c>
      <c r="F1208" s="162" t="s">
        <v>4398</v>
      </c>
      <c r="G1208" s="162" t="s">
        <v>5438</v>
      </c>
      <c r="H1208" s="162" t="s">
        <v>5439</v>
      </c>
      <c r="I1208" s="7"/>
      <c r="J1208" s="7"/>
      <c r="K1208" s="7" t="s">
        <v>19</v>
      </c>
      <c r="L1208" s="7" t="s">
        <v>19</v>
      </c>
      <c r="M1208" s="7" t="s">
        <v>799</v>
      </c>
      <c r="N1208" s="7" t="str">
        <f t="shared" si="5"/>
        <v>FALSE</v>
      </c>
      <c r="O1208" s="162" t="s">
        <v>488</v>
      </c>
      <c r="P1208" s="162" t="s">
        <v>3269</v>
      </c>
      <c r="Q1208" s="162" t="s">
        <v>1823</v>
      </c>
      <c r="R1208" s="162" t="s">
        <v>559</v>
      </c>
      <c r="S1208" s="162" t="s">
        <v>1588</v>
      </c>
      <c r="T1208" s="198">
        <v>41.73497516</v>
      </c>
      <c r="U1208" s="199">
        <v>-83.29990447</v>
      </c>
      <c r="V1208" s="191" t="s">
        <v>4508</v>
      </c>
      <c r="W1208" s="192" t="s">
        <v>19</v>
      </c>
      <c r="X1208" s="192" t="s">
        <v>805</v>
      </c>
      <c r="Y1208" s="192" t="s">
        <v>19</v>
      </c>
      <c r="Z1208" s="192" t="s">
        <v>879</v>
      </c>
      <c r="AA1208" s="192" t="s">
        <v>880</v>
      </c>
      <c r="AB1208" s="193">
        <v>2.99</v>
      </c>
      <c r="AC1208" s="192" t="s">
        <v>16</v>
      </c>
      <c r="AD1208" s="193"/>
      <c r="AE1208" s="192" t="s">
        <v>16</v>
      </c>
      <c r="AF1208" s="193">
        <v>5.0</v>
      </c>
      <c r="AG1208" s="192" t="s">
        <v>19</v>
      </c>
      <c r="AH1208" s="193">
        <v>24.48</v>
      </c>
      <c r="AI1208" s="192" t="s">
        <v>19</v>
      </c>
      <c r="AJ1208" s="192" t="s">
        <v>19</v>
      </c>
      <c r="AK1208" s="192"/>
      <c r="AL1208" s="192" t="s">
        <v>19</v>
      </c>
      <c r="AM1208" s="162" t="s">
        <v>19</v>
      </c>
      <c r="AN1208" s="162" t="s">
        <v>19</v>
      </c>
      <c r="AO1208" s="154">
        <v>8.0</v>
      </c>
      <c r="AP1208" s="162" t="s">
        <v>19</v>
      </c>
      <c r="AQ1208" s="162" t="s">
        <v>19</v>
      </c>
      <c r="AR1208" s="162" t="s">
        <v>19</v>
      </c>
      <c r="AS1208" s="162" t="s">
        <v>19</v>
      </c>
      <c r="AT1208" s="162" t="s">
        <v>19</v>
      </c>
      <c r="AU1208" s="162" t="s">
        <v>19</v>
      </c>
      <c r="AV1208" s="162" t="s">
        <v>19</v>
      </c>
      <c r="AW1208" s="162" t="s">
        <v>19</v>
      </c>
      <c r="AX1208" s="154">
        <v>2.75</v>
      </c>
      <c r="AY1208" s="162" t="s">
        <v>19</v>
      </c>
      <c r="AZ1208" s="162" t="s">
        <v>19</v>
      </c>
      <c r="BA1208" s="162" t="s">
        <v>19</v>
      </c>
      <c r="BB1208" s="162" t="s">
        <v>19</v>
      </c>
      <c r="BC1208" s="162" t="s">
        <v>19</v>
      </c>
      <c r="BD1208" s="192"/>
      <c r="BE1208" s="192" t="s">
        <v>19</v>
      </c>
      <c r="BF1208" s="192" t="s">
        <v>19</v>
      </c>
      <c r="BG1208" s="192" t="s">
        <v>19</v>
      </c>
      <c r="BH1208" s="192" t="s">
        <v>19</v>
      </c>
      <c r="BI1208" s="192" t="s">
        <v>19</v>
      </c>
      <c r="BJ1208" s="192"/>
      <c r="BK1208" s="192" t="s">
        <v>19</v>
      </c>
      <c r="BL1208" s="192" t="s">
        <v>19</v>
      </c>
      <c r="BM1208" s="192" t="s">
        <v>19</v>
      </c>
      <c r="BN1208" s="192" t="s">
        <v>19</v>
      </c>
      <c r="BO1208" s="192" t="s">
        <v>19</v>
      </c>
      <c r="BP1208" s="194"/>
      <c r="BQ1208" s="192" t="s">
        <v>19</v>
      </c>
      <c r="BR1208" s="192" t="s">
        <v>19</v>
      </c>
      <c r="BS1208" s="192" t="s">
        <v>3276</v>
      </c>
      <c r="BT1208" s="192" t="s">
        <v>19</v>
      </c>
      <c r="BU1208" s="195" t="b">
        <v>0</v>
      </c>
      <c r="BV1208" s="195" t="b">
        <v>0</v>
      </c>
      <c r="BW1208" s="195" t="b">
        <v>0</v>
      </c>
      <c r="BX1208" s="193">
        <v>55.0</v>
      </c>
      <c r="BY1208" s="197">
        <v>0.001388888888888889</v>
      </c>
      <c r="BZ1208" s="193">
        <v>414695.0</v>
      </c>
      <c r="CA1208" s="193">
        <v>3460.0</v>
      </c>
      <c r="CB1208" s="192" t="s">
        <v>22</v>
      </c>
      <c r="CJ1208" s="192"/>
      <c r="CK1208" s="192"/>
      <c r="CL1208" s="193">
        <v>4.45</v>
      </c>
      <c r="CM1208" s="192"/>
      <c r="CN1208" s="192"/>
      <c r="CO1208" s="192"/>
      <c r="CP1208" s="192"/>
      <c r="CQ1208" s="192"/>
      <c r="CR1208" s="192"/>
      <c r="CS1208" s="192"/>
      <c r="CT1208" s="192" t="s">
        <v>4637</v>
      </c>
    </row>
    <row r="1209">
      <c r="A1209" s="7" t="s">
        <v>5440</v>
      </c>
      <c r="B1209" s="132" t="b">
        <v>1</v>
      </c>
      <c r="D1209" s="162" t="s">
        <v>5441</v>
      </c>
      <c r="E1209" s="67" t="s">
        <v>350</v>
      </c>
      <c r="F1209" s="162" t="s">
        <v>4398</v>
      </c>
      <c r="G1209" s="162" t="s">
        <v>5442</v>
      </c>
      <c r="H1209" s="162" t="s">
        <v>5443</v>
      </c>
      <c r="I1209" s="7"/>
      <c r="J1209" s="7"/>
      <c r="K1209" s="7" t="s">
        <v>19</v>
      </c>
      <c r="L1209" s="7" t="s">
        <v>19</v>
      </c>
      <c r="M1209" s="7" t="s">
        <v>799</v>
      </c>
      <c r="N1209" s="7" t="str">
        <f t="shared" si="5"/>
        <v>FALSE</v>
      </c>
      <c r="O1209" s="162" t="s">
        <v>488</v>
      </c>
      <c r="P1209" s="162" t="s">
        <v>3269</v>
      </c>
      <c r="Q1209" s="162" t="s">
        <v>1823</v>
      </c>
      <c r="R1209" s="162" t="s">
        <v>559</v>
      </c>
      <c r="S1209" s="162" t="s">
        <v>1588</v>
      </c>
      <c r="T1209" s="198">
        <v>41.8338</v>
      </c>
      <c r="U1209" s="199">
        <v>-83.2789</v>
      </c>
      <c r="V1209" s="191" t="s">
        <v>4426</v>
      </c>
      <c r="W1209" s="192" t="s">
        <v>19</v>
      </c>
      <c r="X1209" s="192" t="s">
        <v>805</v>
      </c>
      <c r="Y1209" s="192" t="s">
        <v>19</v>
      </c>
      <c r="Z1209" s="192" t="s">
        <v>879</v>
      </c>
      <c r="AA1209" s="192" t="s">
        <v>880</v>
      </c>
      <c r="AB1209" s="193">
        <v>3.0</v>
      </c>
      <c r="AC1209" s="192" t="s">
        <v>16</v>
      </c>
      <c r="AD1209" s="193"/>
      <c r="AE1209" s="193">
        <v>5.0</v>
      </c>
      <c r="AF1209" s="193">
        <v>0.22</v>
      </c>
      <c r="AG1209" s="192" t="s">
        <v>19</v>
      </c>
      <c r="AH1209" s="192" t="s">
        <v>19</v>
      </c>
      <c r="AI1209" s="192" t="s">
        <v>19</v>
      </c>
      <c r="AJ1209" s="192" t="s">
        <v>19</v>
      </c>
      <c r="AK1209" s="192"/>
      <c r="AL1209" s="192" t="s">
        <v>19</v>
      </c>
      <c r="AM1209" s="162" t="s">
        <v>19</v>
      </c>
      <c r="AN1209" s="162" t="s">
        <v>19</v>
      </c>
      <c r="AO1209" s="162" t="s">
        <v>19</v>
      </c>
      <c r="AP1209" s="162" t="s">
        <v>19</v>
      </c>
      <c r="AQ1209" s="162" t="s">
        <v>19</v>
      </c>
      <c r="AR1209" s="162" t="s">
        <v>19</v>
      </c>
      <c r="AS1209" s="162" t="s">
        <v>19</v>
      </c>
      <c r="AT1209" s="162" t="s">
        <v>19</v>
      </c>
      <c r="AU1209" s="162" t="s">
        <v>19</v>
      </c>
      <c r="AV1209" s="162" t="s">
        <v>19</v>
      </c>
      <c r="AW1209" s="162" t="s">
        <v>19</v>
      </c>
      <c r="AX1209" s="162" t="s">
        <v>19</v>
      </c>
      <c r="AY1209" s="162" t="s">
        <v>19</v>
      </c>
      <c r="AZ1209" s="162" t="s">
        <v>19</v>
      </c>
      <c r="BA1209" s="162" t="s">
        <v>19</v>
      </c>
      <c r="BB1209" s="162" t="s">
        <v>19</v>
      </c>
      <c r="BC1209" s="162" t="s">
        <v>19</v>
      </c>
      <c r="BD1209" s="192"/>
      <c r="BE1209" s="192" t="s">
        <v>19</v>
      </c>
      <c r="BF1209" s="192" t="s">
        <v>19</v>
      </c>
      <c r="BG1209" s="192" t="s">
        <v>19</v>
      </c>
      <c r="BH1209" s="192" t="s">
        <v>19</v>
      </c>
      <c r="BI1209" s="192" t="s">
        <v>19</v>
      </c>
      <c r="BJ1209" s="192"/>
      <c r="BK1209" s="192" t="s">
        <v>19</v>
      </c>
      <c r="BL1209" s="192" t="s">
        <v>19</v>
      </c>
      <c r="BM1209" s="192" t="s">
        <v>19</v>
      </c>
      <c r="BN1209" s="192" t="s">
        <v>19</v>
      </c>
      <c r="BO1209" s="192" t="s">
        <v>19</v>
      </c>
      <c r="BP1209" s="194"/>
      <c r="BQ1209" s="192" t="s">
        <v>19</v>
      </c>
      <c r="BR1209" s="192" t="s">
        <v>19</v>
      </c>
      <c r="BS1209" s="192" t="s">
        <v>4408</v>
      </c>
      <c r="BT1209" s="192" t="s">
        <v>19</v>
      </c>
      <c r="BU1209" s="195" t="b">
        <v>0</v>
      </c>
      <c r="BV1209" s="195" t="b">
        <v>0</v>
      </c>
      <c r="BW1209" s="195" t="b">
        <v>0</v>
      </c>
      <c r="BX1209" s="193">
        <v>43.0</v>
      </c>
      <c r="BY1209" s="192" t="s">
        <v>19</v>
      </c>
      <c r="BZ1209" s="192" t="s">
        <v>19</v>
      </c>
      <c r="CA1209" s="192" t="s">
        <v>19</v>
      </c>
      <c r="CB1209" s="192" t="s">
        <v>19</v>
      </c>
      <c r="CJ1209" s="192"/>
      <c r="CK1209" s="192"/>
      <c r="CL1209" s="192" t="s">
        <v>19</v>
      </c>
      <c r="CM1209" s="192"/>
      <c r="CN1209" s="192"/>
      <c r="CO1209" s="192"/>
      <c r="CP1209" s="192"/>
      <c r="CQ1209" s="192"/>
      <c r="CR1209" s="192"/>
      <c r="CS1209" s="192"/>
      <c r="CT1209" s="192" t="s">
        <v>4637</v>
      </c>
    </row>
    <row r="1210">
      <c r="A1210" s="7" t="s">
        <v>5444</v>
      </c>
      <c r="B1210" s="132" t="b">
        <v>1</v>
      </c>
      <c r="D1210" s="162" t="s">
        <v>5445</v>
      </c>
      <c r="E1210" s="67" t="s">
        <v>350</v>
      </c>
      <c r="F1210" s="162" t="s">
        <v>4398</v>
      </c>
      <c r="G1210" s="162" t="s">
        <v>5446</v>
      </c>
      <c r="H1210" s="162" t="s">
        <v>5447</v>
      </c>
      <c r="I1210" s="7"/>
      <c r="J1210" s="7"/>
      <c r="K1210" s="7" t="s">
        <v>19</v>
      </c>
      <c r="L1210" s="7" t="s">
        <v>19</v>
      </c>
      <c r="M1210" s="7" t="s">
        <v>799</v>
      </c>
      <c r="N1210" s="7" t="str">
        <f t="shared" si="5"/>
        <v>FALSE</v>
      </c>
      <c r="O1210" s="162" t="s">
        <v>488</v>
      </c>
      <c r="P1210" s="162" t="s">
        <v>3269</v>
      </c>
      <c r="Q1210" s="162" t="s">
        <v>1823</v>
      </c>
      <c r="R1210" s="162" t="s">
        <v>559</v>
      </c>
      <c r="S1210" s="162" t="s">
        <v>1588</v>
      </c>
      <c r="T1210" s="198">
        <v>41.8338</v>
      </c>
      <c r="U1210" s="199">
        <v>-83.2789</v>
      </c>
      <c r="V1210" s="191" t="s">
        <v>4426</v>
      </c>
      <c r="W1210" s="192" t="s">
        <v>19</v>
      </c>
      <c r="X1210" s="192" t="s">
        <v>805</v>
      </c>
      <c r="Y1210" s="192" t="s">
        <v>19</v>
      </c>
      <c r="Z1210" s="192" t="s">
        <v>879</v>
      </c>
      <c r="AA1210" s="192" t="s">
        <v>880</v>
      </c>
      <c r="AB1210" s="193">
        <v>3.0</v>
      </c>
      <c r="AC1210" s="192" t="s">
        <v>16</v>
      </c>
      <c r="AD1210" s="193"/>
      <c r="AE1210" s="192" t="s">
        <v>16</v>
      </c>
      <c r="AF1210" s="193">
        <v>5.0</v>
      </c>
      <c r="AG1210" s="192" t="s">
        <v>19</v>
      </c>
      <c r="AH1210" s="192" t="s">
        <v>19</v>
      </c>
      <c r="AI1210" s="192" t="s">
        <v>19</v>
      </c>
      <c r="AJ1210" s="192" t="s">
        <v>19</v>
      </c>
      <c r="AK1210" s="192"/>
      <c r="AL1210" s="192" t="s">
        <v>19</v>
      </c>
      <c r="AM1210" s="162" t="s">
        <v>19</v>
      </c>
      <c r="AN1210" s="162" t="s">
        <v>19</v>
      </c>
      <c r="AO1210" s="162" t="s">
        <v>19</v>
      </c>
      <c r="AP1210" s="162" t="s">
        <v>19</v>
      </c>
      <c r="AQ1210" s="162" t="s">
        <v>19</v>
      </c>
      <c r="AR1210" s="162" t="s">
        <v>19</v>
      </c>
      <c r="AS1210" s="162" t="s">
        <v>19</v>
      </c>
      <c r="AT1210" s="162" t="s">
        <v>19</v>
      </c>
      <c r="AU1210" s="162" t="s">
        <v>19</v>
      </c>
      <c r="AV1210" s="162" t="s">
        <v>19</v>
      </c>
      <c r="AW1210" s="162" t="s">
        <v>19</v>
      </c>
      <c r="AX1210" s="162" t="s">
        <v>19</v>
      </c>
      <c r="AY1210" s="162" t="s">
        <v>19</v>
      </c>
      <c r="AZ1210" s="162" t="s">
        <v>19</v>
      </c>
      <c r="BA1210" s="162" t="s">
        <v>19</v>
      </c>
      <c r="BB1210" s="162" t="s">
        <v>19</v>
      </c>
      <c r="BC1210" s="162" t="s">
        <v>19</v>
      </c>
      <c r="BD1210" s="192"/>
      <c r="BE1210" s="192" t="s">
        <v>19</v>
      </c>
      <c r="BF1210" s="192" t="s">
        <v>19</v>
      </c>
      <c r="BG1210" s="192" t="s">
        <v>19</v>
      </c>
      <c r="BH1210" s="192" t="s">
        <v>19</v>
      </c>
      <c r="BI1210" s="192" t="s">
        <v>19</v>
      </c>
      <c r="BJ1210" s="192"/>
      <c r="BK1210" s="192" t="s">
        <v>19</v>
      </c>
      <c r="BL1210" s="192" t="s">
        <v>19</v>
      </c>
      <c r="BM1210" s="192" t="s">
        <v>19</v>
      </c>
      <c r="BN1210" s="192" t="s">
        <v>19</v>
      </c>
      <c r="BO1210" s="192" t="s">
        <v>19</v>
      </c>
      <c r="BP1210" s="194"/>
      <c r="BQ1210" s="192" t="s">
        <v>19</v>
      </c>
      <c r="BR1210" s="192" t="s">
        <v>19</v>
      </c>
      <c r="BS1210" s="192" t="s">
        <v>4408</v>
      </c>
      <c r="BT1210" s="192" t="s">
        <v>19</v>
      </c>
      <c r="BU1210" s="195" t="b">
        <v>0</v>
      </c>
      <c r="BV1210" s="195" t="b">
        <v>0</v>
      </c>
      <c r="BW1210" s="195" t="b">
        <v>0</v>
      </c>
      <c r="BX1210" s="193">
        <v>43.0</v>
      </c>
      <c r="BY1210" s="192" t="s">
        <v>19</v>
      </c>
      <c r="BZ1210" s="193">
        <v>249555.0</v>
      </c>
      <c r="CA1210" s="193">
        <v>2165.0</v>
      </c>
      <c r="CB1210" s="192" t="s">
        <v>22</v>
      </c>
      <c r="CJ1210" s="192"/>
      <c r="CK1210" s="192"/>
      <c r="CL1210" s="192" t="s">
        <v>19</v>
      </c>
      <c r="CM1210" s="192"/>
      <c r="CN1210" s="192"/>
      <c r="CO1210" s="192"/>
      <c r="CP1210" s="192"/>
      <c r="CQ1210" s="192"/>
      <c r="CR1210" s="192"/>
      <c r="CS1210" s="192"/>
      <c r="CT1210" s="192" t="s">
        <v>4637</v>
      </c>
    </row>
    <row r="1211">
      <c r="A1211" s="7" t="s">
        <v>5448</v>
      </c>
      <c r="B1211" s="132" t="b">
        <v>1</v>
      </c>
      <c r="D1211" s="162" t="s">
        <v>5449</v>
      </c>
      <c r="E1211" s="67" t="s">
        <v>350</v>
      </c>
      <c r="F1211" s="162" t="s">
        <v>4398</v>
      </c>
      <c r="G1211" s="162" t="s">
        <v>5450</v>
      </c>
      <c r="H1211" s="162" t="s">
        <v>5451</v>
      </c>
      <c r="I1211" s="7"/>
      <c r="J1211" s="7"/>
      <c r="K1211" s="7" t="s">
        <v>19</v>
      </c>
      <c r="L1211" s="7" t="s">
        <v>19</v>
      </c>
      <c r="M1211" s="7" t="s">
        <v>799</v>
      </c>
      <c r="N1211" s="7" t="str">
        <f t="shared" si="5"/>
        <v>FALSE</v>
      </c>
      <c r="O1211" s="162" t="s">
        <v>488</v>
      </c>
      <c r="P1211" s="162" t="s">
        <v>3269</v>
      </c>
      <c r="Q1211" s="162" t="s">
        <v>1823</v>
      </c>
      <c r="R1211" s="162" t="s">
        <v>559</v>
      </c>
      <c r="S1211" s="162" t="s">
        <v>1588</v>
      </c>
      <c r="T1211" s="198">
        <v>41.7939</v>
      </c>
      <c r="U1211" s="199">
        <v>-83.1331</v>
      </c>
      <c r="V1211" s="191" t="s">
        <v>4435</v>
      </c>
      <c r="W1211" s="192" t="s">
        <v>19</v>
      </c>
      <c r="X1211" s="192" t="s">
        <v>805</v>
      </c>
      <c r="Y1211" s="192" t="s">
        <v>19</v>
      </c>
      <c r="Z1211" s="192" t="s">
        <v>879</v>
      </c>
      <c r="AA1211" s="192" t="s">
        <v>880</v>
      </c>
      <c r="AB1211" s="193">
        <v>3.0</v>
      </c>
      <c r="AC1211" s="192" t="s">
        <v>16</v>
      </c>
      <c r="AD1211" s="193"/>
      <c r="AE1211" s="193">
        <v>5.0</v>
      </c>
      <c r="AF1211" s="193">
        <v>0.22</v>
      </c>
      <c r="AG1211" s="192" t="s">
        <v>19</v>
      </c>
      <c r="AH1211" s="192" t="s">
        <v>19</v>
      </c>
      <c r="AI1211" s="192" t="s">
        <v>19</v>
      </c>
      <c r="AJ1211" s="192" t="s">
        <v>19</v>
      </c>
      <c r="AK1211" s="192"/>
      <c r="AL1211" s="192" t="s">
        <v>19</v>
      </c>
      <c r="AM1211" s="162" t="s">
        <v>19</v>
      </c>
      <c r="AN1211" s="162" t="s">
        <v>19</v>
      </c>
      <c r="AO1211" s="162" t="s">
        <v>19</v>
      </c>
      <c r="AP1211" s="162" t="s">
        <v>19</v>
      </c>
      <c r="AQ1211" s="162" t="s">
        <v>19</v>
      </c>
      <c r="AR1211" s="162" t="s">
        <v>19</v>
      </c>
      <c r="AS1211" s="154">
        <v>0.05</v>
      </c>
      <c r="AT1211" s="177"/>
      <c r="AU1211" s="162" t="s">
        <v>19</v>
      </c>
      <c r="AV1211" s="162" t="s">
        <v>19</v>
      </c>
      <c r="AW1211" s="162" t="s">
        <v>19</v>
      </c>
      <c r="AX1211" s="154">
        <v>16.88</v>
      </c>
      <c r="AY1211" s="162" t="s">
        <v>19</v>
      </c>
      <c r="AZ1211" s="162" t="s">
        <v>19</v>
      </c>
      <c r="BA1211" s="154">
        <v>3.007</v>
      </c>
      <c r="BB1211" s="154">
        <v>7.55</v>
      </c>
      <c r="BC1211" s="154">
        <v>0.134</v>
      </c>
      <c r="BD1211" s="192"/>
      <c r="BE1211" s="192" t="s">
        <v>19</v>
      </c>
      <c r="BF1211" s="193">
        <v>1.81</v>
      </c>
      <c r="BG1211" s="193">
        <v>0.24</v>
      </c>
      <c r="BH1211" s="201"/>
      <c r="BI1211" s="193">
        <v>0.3315</v>
      </c>
      <c r="BJ1211" s="193"/>
      <c r="BK1211" s="192" t="s">
        <v>19</v>
      </c>
      <c r="BL1211" s="192" t="s">
        <v>19</v>
      </c>
      <c r="BM1211" s="192" t="s">
        <v>19</v>
      </c>
      <c r="BN1211" s="192" t="s">
        <v>19</v>
      </c>
      <c r="BO1211" s="192" t="s">
        <v>19</v>
      </c>
      <c r="BP1211" s="194"/>
      <c r="BQ1211" s="192" t="s">
        <v>19</v>
      </c>
      <c r="BR1211" s="192" t="s">
        <v>19</v>
      </c>
      <c r="BS1211" s="192" t="s">
        <v>4408</v>
      </c>
      <c r="BT1211" s="192" t="s">
        <v>19</v>
      </c>
      <c r="BU1211" s="195" t="b">
        <v>0</v>
      </c>
      <c r="BV1211" s="195" t="b">
        <v>0</v>
      </c>
      <c r="BW1211" s="195" t="b">
        <v>0</v>
      </c>
      <c r="BX1211" s="193">
        <v>50.0</v>
      </c>
      <c r="BY1211" s="192" t="s">
        <v>19</v>
      </c>
      <c r="BZ1211" s="192" t="s">
        <v>19</v>
      </c>
      <c r="CA1211" s="192" t="s">
        <v>19</v>
      </c>
      <c r="CB1211" s="192" t="s">
        <v>19</v>
      </c>
      <c r="CJ1211" s="192"/>
      <c r="CK1211" s="192"/>
      <c r="CL1211" s="192" t="s">
        <v>19</v>
      </c>
      <c r="CM1211" s="192"/>
      <c r="CN1211" s="192"/>
      <c r="CO1211" s="192"/>
      <c r="CP1211" s="192"/>
      <c r="CQ1211" s="192"/>
      <c r="CR1211" s="192"/>
      <c r="CS1211" s="192"/>
      <c r="CT1211" s="192" t="s">
        <v>4637</v>
      </c>
    </row>
    <row r="1212">
      <c r="A1212" s="7" t="s">
        <v>5452</v>
      </c>
      <c r="B1212" s="132" t="b">
        <v>1</v>
      </c>
      <c r="D1212" s="162" t="s">
        <v>5453</v>
      </c>
      <c r="E1212" s="67" t="s">
        <v>350</v>
      </c>
      <c r="F1212" s="162" t="s">
        <v>4398</v>
      </c>
      <c r="G1212" s="162" t="s">
        <v>5454</v>
      </c>
      <c r="H1212" s="162" t="s">
        <v>5455</v>
      </c>
      <c r="I1212" s="7"/>
      <c r="J1212" s="7"/>
      <c r="K1212" s="7" t="s">
        <v>19</v>
      </c>
      <c r="L1212" s="7" t="s">
        <v>19</v>
      </c>
      <c r="M1212" s="7" t="s">
        <v>799</v>
      </c>
      <c r="N1212" s="7" t="str">
        <f t="shared" si="5"/>
        <v>FALSE</v>
      </c>
      <c r="O1212" s="162" t="s">
        <v>488</v>
      </c>
      <c r="P1212" s="162" t="s">
        <v>3269</v>
      </c>
      <c r="Q1212" s="162" t="s">
        <v>1823</v>
      </c>
      <c r="R1212" s="162" t="s">
        <v>559</v>
      </c>
      <c r="S1212" s="162" t="s">
        <v>1588</v>
      </c>
      <c r="T1212" s="198">
        <v>41.7939</v>
      </c>
      <c r="U1212" s="199">
        <v>-83.1331</v>
      </c>
      <c r="V1212" s="191" t="s">
        <v>4435</v>
      </c>
      <c r="W1212" s="192" t="s">
        <v>19</v>
      </c>
      <c r="X1212" s="192" t="s">
        <v>805</v>
      </c>
      <c r="Y1212" s="192" t="s">
        <v>19</v>
      </c>
      <c r="Z1212" s="192" t="s">
        <v>879</v>
      </c>
      <c r="AA1212" s="192" t="s">
        <v>880</v>
      </c>
      <c r="AB1212" s="193">
        <v>3.0</v>
      </c>
      <c r="AC1212" s="192" t="s">
        <v>16</v>
      </c>
      <c r="AD1212" s="193"/>
      <c r="AE1212" s="192" t="s">
        <v>16</v>
      </c>
      <c r="AF1212" s="193">
        <v>5.0</v>
      </c>
      <c r="AG1212" s="192" t="s">
        <v>19</v>
      </c>
      <c r="AH1212" s="192" t="s">
        <v>19</v>
      </c>
      <c r="AI1212" s="192" t="s">
        <v>19</v>
      </c>
      <c r="AJ1212" s="192" t="s">
        <v>19</v>
      </c>
      <c r="AK1212" s="192"/>
      <c r="AL1212" s="192" t="s">
        <v>19</v>
      </c>
      <c r="AM1212" s="162" t="s">
        <v>19</v>
      </c>
      <c r="AN1212" s="162" t="s">
        <v>19</v>
      </c>
      <c r="AO1212" s="162" t="s">
        <v>19</v>
      </c>
      <c r="AP1212" s="162" t="s">
        <v>19</v>
      </c>
      <c r="AQ1212" s="162" t="s">
        <v>19</v>
      </c>
      <c r="AR1212" s="162" t="s">
        <v>19</v>
      </c>
      <c r="AS1212" s="154">
        <v>0.05</v>
      </c>
      <c r="AT1212" s="177"/>
      <c r="AU1212" s="162" t="s">
        <v>19</v>
      </c>
      <c r="AV1212" s="162" t="s">
        <v>19</v>
      </c>
      <c r="AW1212" s="162" t="s">
        <v>19</v>
      </c>
      <c r="AX1212" s="154">
        <v>16.88</v>
      </c>
      <c r="AY1212" s="162" t="s">
        <v>19</v>
      </c>
      <c r="AZ1212" s="162" t="s">
        <v>19</v>
      </c>
      <c r="BA1212" s="154">
        <v>3.007</v>
      </c>
      <c r="BB1212" s="154">
        <v>7.55</v>
      </c>
      <c r="BC1212" s="154">
        <v>0.134</v>
      </c>
      <c r="BD1212" s="192"/>
      <c r="BE1212" s="192" t="s">
        <v>19</v>
      </c>
      <c r="BF1212" s="193">
        <v>1.81</v>
      </c>
      <c r="BG1212" s="193">
        <v>0.24</v>
      </c>
      <c r="BH1212" s="201"/>
      <c r="BI1212" s="193">
        <v>0.3315</v>
      </c>
      <c r="BJ1212" s="193"/>
      <c r="BK1212" s="192" t="s">
        <v>19</v>
      </c>
      <c r="BL1212" s="192" t="s">
        <v>19</v>
      </c>
      <c r="BM1212" s="192" t="s">
        <v>19</v>
      </c>
      <c r="BN1212" s="192" t="s">
        <v>19</v>
      </c>
      <c r="BO1212" s="192" t="s">
        <v>19</v>
      </c>
      <c r="BP1212" s="194"/>
      <c r="BQ1212" s="192" t="s">
        <v>19</v>
      </c>
      <c r="BR1212" s="192" t="s">
        <v>19</v>
      </c>
      <c r="BS1212" s="192" t="s">
        <v>4408</v>
      </c>
      <c r="BT1212" s="192" t="s">
        <v>19</v>
      </c>
      <c r="BU1212" s="195" t="b">
        <v>0</v>
      </c>
      <c r="BV1212" s="195" t="b">
        <v>0</v>
      </c>
      <c r="BW1212" s="195" t="b">
        <v>0</v>
      </c>
      <c r="BX1212" s="193">
        <v>50.0</v>
      </c>
      <c r="BY1212" s="192" t="s">
        <v>19</v>
      </c>
      <c r="BZ1212" s="193">
        <v>124564.0</v>
      </c>
      <c r="CA1212" s="193">
        <v>577.0</v>
      </c>
      <c r="CB1212" s="192" t="s">
        <v>22</v>
      </c>
      <c r="CJ1212" s="192"/>
      <c r="CK1212" s="192"/>
      <c r="CL1212" s="192" t="s">
        <v>19</v>
      </c>
      <c r="CM1212" s="192"/>
      <c r="CN1212" s="192"/>
      <c r="CO1212" s="192"/>
      <c r="CP1212" s="192"/>
      <c r="CQ1212" s="192"/>
      <c r="CR1212" s="192"/>
      <c r="CS1212" s="192"/>
      <c r="CT1212" s="192" t="s">
        <v>4637</v>
      </c>
    </row>
    <row r="1213">
      <c r="A1213" s="7" t="s">
        <v>5456</v>
      </c>
      <c r="B1213" s="132" t="b">
        <v>1</v>
      </c>
      <c r="D1213" s="162" t="s">
        <v>5457</v>
      </c>
      <c r="E1213" s="67" t="s">
        <v>350</v>
      </c>
      <c r="F1213" s="162" t="s">
        <v>4398</v>
      </c>
      <c r="G1213" s="162" t="s">
        <v>5458</v>
      </c>
      <c r="H1213" s="162" t="s">
        <v>5459</v>
      </c>
      <c r="I1213" s="7"/>
      <c r="J1213" s="7"/>
      <c r="K1213" s="7" t="s">
        <v>19</v>
      </c>
      <c r="L1213" s="7" t="s">
        <v>19</v>
      </c>
      <c r="M1213" s="7" t="s">
        <v>799</v>
      </c>
      <c r="N1213" s="7" t="str">
        <f t="shared" si="5"/>
        <v>FALSE</v>
      </c>
      <c r="O1213" s="162" t="s">
        <v>488</v>
      </c>
      <c r="P1213" s="162" t="s">
        <v>3269</v>
      </c>
      <c r="Q1213" s="162" t="s">
        <v>1823</v>
      </c>
      <c r="R1213" s="162" t="s">
        <v>559</v>
      </c>
      <c r="S1213" s="162" t="s">
        <v>1588</v>
      </c>
      <c r="T1213" s="198">
        <v>41.7347</v>
      </c>
      <c r="U1213" s="199">
        <v>-83.3059</v>
      </c>
      <c r="V1213" s="191" t="s">
        <v>4449</v>
      </c>
      <c r="W1213" s="192" t="s">
        <v>19</v>
      </c>
      <c r="X1213" s="192" t="s">
        <v>805</v>
      </c>
      <c r="Y1213" s="192" t="s">
        <v>19</v>
      </c>
      <c r="Z1213" s="192" t="s">
        <v>879</v>
      </c>
      <c r="AA1213" s="192" t="s">
        <v>880</v>
      </c>
      <c r="AB1213" s="193">
        <v>3.0</v>
      </c>
      <c r="AC1213" s="192" t="s">
        <v>16</v>
      </c>
      <c r="AD1213" s="193"/>
      <c r="AE1213" s="193">
        <v>5.0</v>
      </c>
      <c r="AF1213" s="193">
        <v>0.22</v>
      </c>
      <c r="AG1213" s="192" t="s">
        <v>19</v>
      </c>
      <c r="AH1213" s="192" t="s">
        <v>19</v>
      </c>
      <c r="AI1213" s="192" t="s">
        <v>19</v>
      </c>
      <c r="AJ1213" s="192" t="s">
        <v>19</v>
      </c>
      <c r="AK1213" s="192"/>
      <c r="AL1213" s="192" t="s">
        <v>19</v>
      </c>
      <c r="AM1213" s="162" t="s">
        <v>19</v>
      </c>
      <c r="AN1213" s="162" t="s">
        <v>19</v>
      </c>
      <c r="AO1213" s="162" t="s">
        <v>19</v>
      </c>
      <c r="AP1213" s="162" t="s">
        <v>19</v>
      </c>
      <c r="AQ1213" s="162" t="s">
        <v>19</v>
      </c>
      <c r="AR1213" s="162" t="s">
        <v>19</v>
      </c>
      <c r="AS1213" s="154">
        <v>4.02</v>
      </c>
      <c r="AT1213" s="154">
        <v>0.64</v>
      </c>
      <c r="AU1213" s="154">
        <v>13.97</v>
      </c>
      <c r="AV1213" s="162" t="s">
        <v>19</v>
      </c>
      <c r="AW1213" s="162" t="s">
        <v>19</v>
      </c>
      <c r="AX1213" s="154">
        <v>42.17</v>
      </c>
      <c r="AY1213" s="162" t="s">
        <v>19</v>
      </c>
      <c r="AZ1213" s="154">
        <v>6.1025</v>
      </c>
      <c r="BA1213" s="154">
        <v>4.655</v>
      </c>
      <c r="BB1213" s="154">
        <v>7.65</v>
      </c>
      <c r="BC1213" s="154">
        <v>0.023</v>
      </c>
      <c r="BD1213" s="192"/>
      <c r="BE1213" s="192" t="s">
        <v>19</v>
      </c>
      <c r="BF1213" s="192" t="s">
        <v>19</v>
      </c>
      <c r="BG1213" s="192" t="s">
        <v>19</v>
      </c>
      <c r="BH1213" s="192" t="s">
        <v>19</v>
      </c>
      <c r="BI1213" s="192" t="s">
        <v>19</v>
      </c>
      <c r="BJ1213" s="192"/>
      <c r="BK1213" s="192" t="s">
        <v>19</v>
      </c>
      <c r="BL1213" s="192" t="s">
        <v>19</v>
      </c>
      <c r="BM1213" s="192" t="s">
        <v>19</v>
      </c>
      <c r="BN1213" s="192" t="s">
        <v>19</v>
      </c>
      <c r="BO1213" s="192" t="s">
        <v>19</v>
      </c>
      <c r="BP1213" s="194"/>
      <c r="BQ1213" s="192" t="s">
        <v>19</v>
      </c>
      <c r="BR1213" s="192" t="s">
        <v>19</v>
      </c>
      <c r="BS1213" s="192" t="s">
        <v>4408</v>
      </c>
      <c r="BT1213" s="192" t="s">
        <v>19</v>
      </c>
      <c r="BU1213" s="195" t="b">
        <v>0</v>
      </c>
      <c r="BV1213" s="195" t="b">
        <v>0</v>
      </c>
      <c r="BW1213" s="195" t="b">
        <v>0</v>
      </c>
      <c r="BX1213" s="193">
        <v>100.0</v>
      </c>
      <c r="BY1213" s="192" t="s">
        <v>19</v>
      </c>
      <c r="BZ1213" s="192" t="s">
        <v>19</v>
      </c>
      <c r="CA1213" s="192" t="s">
        <v>19</v>
      </c>
      <c r="CB1213" s="192" t="s">
        <v>19</v>
      </c>
      <c r="CJ1213" s="192"/>
      <c r="CK1213" s="192"/>
      <c r="CL1213" s="192" t="s">
        <v>19</v>
      </c>
      <c r="CM1213" s="192"/>
      <c r="CN1213" s="192"/>
      <c r="CO1213" s="192"/>
      <c r="CP1213" s="192"/>
      <c r="CQ1213" s="192"/>
      <c r="CR1213" s="192"/>
      <c r="CS1213" s="192"/>
      <c r="CT1213" s="192" t="s">
        <v>4637</v>
      </c>
    </row>
    <row r="1214">
      <c r="A1214" s="7" t="s">
        <v>5460</v>
      </c>
      <c r="B1214" s="132" t="b">
        <v>1</v>
      </c>
      <c r="D1214" s="162" t="s">
        <v>5461</v>
      </c>
      <c r="E1214" s="67" t="s">
        <v>350</v>
      </c>
      <c r="F1214" s="162" t="s">
        <v>4398</v>
      </c>
      <c r="G1214" s="162" t="s">
        <v>5462</v>
      </c>
      <c r="H1214" s="162" t="s">
        <v>5463</v>
      </c>
      <c r="I1214" s="7"/>
      <c r="J1214" s="7"/>
      <c r="K1214" s="7" t="s">
        <v>19</v>
      </c>
      <c r="L1214" s="7" t="s">
        <v>19</v>
      </c>
      <c r="M1214" s="7" t="s">
        <v>799</v>
      </c>
      <c r="N1214" s="7" t="str">
        <f t="shared" si="5"/>
        <v>FALSE</v>
      </c>
      <c r="O1214" s="162" t="s">
        <v>488</v>
      </c>
      <c r="P1214" s="162" t="s">
        <v>3269</v>
      </c>
      <c r="Q1214" s="162" t="s">
        <v>1823</v>
      </c>
      <c r="R1214" s="162" t="s">
        <v>559</v>
      </c>
      <c r="S1214" s="162" t="s">
        <v>1588</v>
      </c>
      <c r="T1214" s="198">
        <v>41.7347</v>
      </c>
      <c r="U1214" s="199">
        <v>-83.3059</v>
      </c>
      <c r="V1214" s="191" t="s">
        <v>4449</v>
      </c>
      <c r="W1214" s="192" t="s">
        <v>19</v>
      </c>
      <c r="X1214" s="192" t="s">
        <v>805</v>
      </c>
      <c r="Y1214" s="192" t="s">
        <v>19</v>
      </c>
      <c r="Z1214" s="192" t="s">
        <v>879</v>
      </c>
      <c r="AA1214" s="192" t="s">
        <v>880</v>
      </c>
      <c r="AB1214" s="193">
        <v>3.0</v>
      </c>
      <c r="AC1214" s="192" t="s">
        <v>16</v>
      </c>
      <c r="AD1214" s="193"/>
      <c r="AE1214" s="192" t="s">
        <v>16</v>
      </c>
      <c r="AF1214" s="193">
        <v>5.0</v>
      </c>
      <c r="AG1214" s="192" t="s">
        <v>19</v>
      </c>
      <c r="AH1214" s="192" t="s">
        <v>19</v>
      </c>
      <c r="AI1214" s="192" t="s">
        <v>19</v>
      </c>
      <c r="AJ1214" s="192" t="s">
        <v>19</v>
      </c>
      <c r="AK1214" s="192"/>
      <c r="AL1214" s="192" t="s">
        <v>19</v>
      </c>
      <c r="AM1214" s="162" t="s">
        <v>19</v>
      </c>
      <c r="AN1214" s="162" t="s">
        <v>19</v>
      </c>
      <c r="AO1214" s="162" t="s">
        <v>19</v>
      </c>
      <c r="AP1214" s="162" t="s">
        <v>19</v>
      </c>
      <c r="AQ1214" s="162" t="s">
        <v>19</v>
      </c>
      <c r="AR1214" s="162" t="s">
        <v>19</v>
      </c>
      <c r="AS1214" s="154">
        <v>4.02</v>
      </c>
      <c r="AT1214" s="154">
        <v>0.64</v>
      </c>
      <c r="AU1214" s="154">
        <v>13.97</v>
      </c>
      <c r="AV1214" s="162" t="s">
        <v>19</v>
      </c>
      <c r="AW1214" s="162" t="s">
        <v>19</v>
      </c>
      <c r="AX1214" s="154">
        <v>42.17</v>
      </c>
      <c r="AY1214" s="162" t="s">
        <v>19</v>
      </c>
      <c r="AZ1214" s="154">
        <v>6.1025</v>
      </c>
      <c r="BA1214" s="154">
        <v>4.655</v>
      </c>
      <c r="BB1214" s="154">
        <v>7.65</v>
      </c>
      <c r="BC1214" s="154">
        <v>0.023</v>
      </c>
      <c r="BD1214" s="192"/>
      <c r="BE1214" s="192" t="s">
        <v>19</v>
      </c>
      <c r="BF1214" s="192" t="s">
        <v>19</v>
      </c>
      <c r="BG1214" s="192" t="s">
        <v>19</v>
      </c>
      <c r="BH1214" s="192" t="s">
        <v>19</v>
      </c>
      <c r="BI1214" s="192" t="s">
        <v>19</v>
      </c>
      <c r="BJ1214" s="192"/>
      <c r="BK1214" s="192" t="s">
        <v>19</v>
      </c>
      <c r="BL1214" s="192" t="s">
        <v>19</v>
      </c>
      <c r="BM1214" s="192" t="s">
        <v>19</v>
      </c>
      <c r="BN1214" s="192" t="s">
        <v>19</v>
      </c>
      <c r="BO1214" s="192" t="s">
        <v>19</v>
      </c>
      <c r="BP1214" s="194"/>
      <c r="BQ1214" s="192" t="s">
        <v>19</v>
      </c>
      <c r="BR1214" s="192" t="s">
        <v>19</v>
      </c>
      <c r="BS1214" s="192" t="s">
        <v>4408</v>
      </c>
      <c r="BT1214" s="192" t="s">
        <v>19</v>
      </c>
      <c r="BU1214" s="195" t="b">
        <v>0</v>
      </c>
      <c r="BV1214" s="195" t="b">
        <v>0</v>
      </c>
      <c r="BW1214" s="195" t="b">
        <v>0</v>
      </c>
      <c r="BX1214" s="193">
        <v>100.0</v>
      </c>
      <c r="BY1214" s="192" t="s">
        <v>19</v>
      </c>
      <c r="BZ1214" s="193">
        <v>376860.0</v>
      </c>
      <c r="CA1214" s="193">
        <v>13518.0</v>
      </c>
      <c r="CB1214" s="192" t="s">
        <v>22</v>
      </c>
      <c r="CJ1214" s="192"/>
      <c r="CK1214" s="192"/>
      <c r="CL1214" s="192" t="s">
        <v>19</v>
      </c>
      <c r="CM1214" s="192"/>
      <c r="CN1214" s="192"/>
      <c r="CO1214" s="192"/>
      <c r="CP1214" s="192"/>
      <c r="CQ1214" s="192"/>
      <c r="CR1214" s="192"/>
      <c r="CS1214" s="192"/>
      <c r="CT1214" s="192" t="s">
        <v>4637</v>
      </c>
    </row>
    <row r="1215">
      <c r="A1215" s="7" t="s">
        <v>5464</v>
      </c>
      <c r="B1215" s="132" t="b">
        <v>1</v>
      </c>
      <c r="D1215" s="162" t="s">
        <v>5465</v>
      </c>
      <c r="E1215" s="67" t="s">
        <v>350</v>
      </c>
      <c r="F1215" s="162" t="s">
        <v>4398</v>
      </c>
      <c r="G1215" s="162" t="s">
        <v>5466</v>
      </c>
      <c r="H1215" s="162" t="s">
        <v>5467</v>
      </c>
      <c r="I1215" s="7"/>
      <c r="J1215" s="7"/>
      <c r="K1215" s="7" t="s">
        <v>19</v>
      </c>
      <c r="L1215" s="7" t="s">
        <v>19</v>
      </c>
      <c r="M1215" s="7" t="s">
        <v>799</v>
      </c>
      <c r="N1215" s="7" t="str">
        <f t="shared" si="5"/>
        <v>FALSE</v>
      </c>
      <c r="O1215" s="162" t="s">
        <v>488</v>
      </c>
      <c r="P1215" s="162" t="s">
        <v>3269</v>
      </c>
      <c r="Q1215" s="162" t="s">
        <v>1823</v>
      </c>
      <c r="R1215" s="162" t="s">
        <v>559</v>
      </c>
      <c r="S1215" s="162" t="s">
        <v>1588</v>
      </c>
      <c r="T1215" s="198">
        <v>41.7344</v>
      </c>
      <c r="U1215" s="199">
        <v>-83.3005</v>
      </c>
      <c r="V1215" s="191" t="s">
        <v>4458</v>
      </c>
      <c r="W1215" s="192" t="s">
        <v>19</v>
      </c>
      <c r="X1215" s="192" t="s">
        <v>805</v>
      </c>
      <c r="Y1215" s="192" t="s">
        <v>19</v>
      </c>
      <c r="Z1215" s="192" t="s">
        <v>879</v>
      </c>
      <c r="AA1215" s="192" t="s">
        <v>880</v>
      </c>
      <c r="AB1215" s="193">
        <v>3.0</v>
      </c>
      <c r="AC1215" s="192" t="s">
        <v>16</v>
      </c>
      <c r="AD1215" s="193"/>
      <c r="AE1215" s="193">
        <v>5.0</v>
      </c>
      <c r="AF1215" s="193">
        <v>0.22</v>
      </c>
      <c r="AG1215" s="192" t="s">
        <v>19</v>
      </c>
      <c r="AH1215" s="192" t="s">
        <v>19</v>
      </c>
      <c r="AI1215" s="192" t="s">
        <v>19</v>
      </c>
      <c r="AJ1215" s="192" t="s">
        <v>19</v>
      </c>
      <c r="AK1215" s="192"/>
      <c r="AL1215" s="192" t="s">
        <v>19</v>
      </c>
      <c r="AM1215" s="162" t="s">
        <v>19</v>
      </c>
      <c r="AN1215" s="162" t="s">
        <v>19</v>
      </c>
      <c r="AO1215" s="162" t="s">
        <v>19</v>
      </c>
      <c r="AP1215" s="162" t="s">
        <v>19</v>
      </c>
      <c r="AQ1215" s="162" t="s">
        <v>19</v>
      </c>
      <c r="AR1215" s="162" t="s">
        <v>19</v>
      </c>
      <c r="AS1215" s="154">
        <v>3.89</v>
      </c>
      <c r="AT1215" s="154">
        <v>0.58</v>
      </c>
      <c r="AU1215" s="154">
        <v>10.07</v>
      </c>
      <c r="AV1215" s="162" t="s">
        <v>19</v>
      </c>
      <c r="AW1215" s="162" t="s">
        <v>19</v>
      </c>
      <c r="AX1215" s="154">
        <v>37.29</v>
      </c>
      <c r="AY1215" s="162" t="s">
        <v>19</v>
      </c>
      <c r="AZ1215" s="154">
        <v>5.4415</v>
      </c>
      <c r="BA1215" s="154">
        <v>4.0225</v>
      </c>
      <c r="BB1215" s="154">
        <v>7.68</v>
      </c>
      <c r="BC1215" s="154">
        <v>0.012</v>
      </c>
      <c r="BD1215" s="192"/>
      <c r="BE1215" s="192" t="s">
        <v>19</v>
      </c>
      <c r="BF1215" s="192" t="s">
        <v>19</v>
      </c>
      <c r="BG1215" s="192" t="s">
        <v>19</v>
      </c>
      <c r="BH1215" s="192" t="s">
        <v>19</v>
      </c>
      <c r="BI1215" s="192" t="s">
        <v>19</v>
      </c>
      <c r="BJ1215" s="192"/>
      <c r="BK1215" s="192" t="s">
        <v>19</v>
      </c>
      <c r="BL1215" s="192" t="s">
        <v>19</v>
      </c>
      <c r="BM1215" s="192" t="s">
        <v>19</v>
      </c>
      <c r="BN1215" s="192" t="s">
        <v>19</v>
      </c>
      <c r="BO1215" s="192" t="s">
        <v>19</v>
      </c>
      <c r="BP1215" s="194"/>
      <c r="BQ1215" s="192" t="s">
        <v>19</v>
      </c>
      <c r="BR1215" s="192" t="s">
        <v>19</v>
      </c>
      <c r="BS1215" s="192" t="s">
        <v>4408</v>
      </c>
      <c r="BT1215" s="192" t="s">
        <v>19</v>
      </c>
      <c r="BU1215" s="195" t="b">
        <v>0</v>
      </c>
      <c r="BV1215" s="195" t="b">
        <v>0</v>
      </c>
      <c r="BW1215" s="195" t="b">
        <v>0</v>
      </c>
      <c r="BX1215" s="193">
        <v>100.0</v>
      </c>
      <c r="BY1215" s="192" t="s">
        <v>19</v>
      </c>
      <c r="BZ1215" s="192" t="s">
        <v>19</v>
      </c>
      <c r="CA1215" s="192" t="s">
        <v>19</v>
      </c>
      <c r="CB1215" s="192" t="s">
        <v>19</v>
      </c>
      <c r="CJ1215" s="192"/>
      <c r="CK1215" s="192"/>
      <c r="CL1215" s="192" t="s">
        <v>19</v>
      </c>
      <c r="CM1215" s="192"/>
      <c r="CN1215" s="192"/>
      <c r="CO1215" s="192"/>
      <c r="CP1215" s="192"/>
      <c r="CQ1215" s="192"/>
      <c r="CR1215" s="192"/>
      <c r="CS1215" s="192"/>
      <c r="CT1215" s="192" t="s">
        <v>4637</v>
      </c>
    </row>
    <row r="1216">
      <c r="A1216" s="7" t="s">
        <v>5468</v>
      </c>
      <c r="B1216" s="132" t="b">
        <v>1</v>
      </c>
      <c r="D1216" s="162" t="s">
        <v>5469</v>
      </c>
      <c r="E1216" s="67" t="s">
        <v>350</v>
      </c>
      <c r="F1216" s="162" t="s">
        <v>4398</v>
      </c>
      <c r="G1216" s="162" t="s">
        <v>5470</v>
      </c>
      <c r="H1216" s="162" t="s">
        <v>5471</v>
      </c>
      <c r="I1216" s="7"/>
      <c r="J1216" s="7"/>
      <c r="K1216" s="7" t="s">
        <v>19</v>
      </c>
      <c r="L1216" s="7" t="s">
        <v>19</v>
      </c>
      <c r="M1216" s="7" t="s">
        <v>799</v>
      </c>
      <c r="N1216" s="7" t="str">
        <f t="shared" si="5"/>
        <v>FALSE</v>
      </c>
      <c r="O1216" s="162" t="s">
        <v>488</v>
      </c>
      <c r="P1216" s="162" t="s">
        <v>3269</v>
      </c>
      <c r="Q1216" s="162" t="s">
        <v>1823</v>
      </c>
      <c r="R1216" s="162" t="s">
        <v>559</v>
      </c>
      <c r="S1216" s="162" t="s">
        <v>1588</v>
      </c>
      <c r="T1216" s="198">
        <v>41.7344</v>
      </c>
      <c r="U1216" s="199">
        <v>-83.3005</v>
      </c>
      <c r="V1216" s="191" t="s">
        <v>4458</v>
      </c>
      <c r="W1216" s="192" t="s">
        <v>19</v>
      </c>
      <c r="X1216" s="192" t="s">
        <v>805</v>
      </c>
      <c r="Y1216" s="192" t="s">
        <v>19</v>
      </c>
      <c r="Z1216" s="192" t="s">
        <v>879</v>
      </c>
      <c r="AA1216" s="192" t="s">
        <v>880</v>
      </c>
      <c r="AB1216" s="193">
        <v>3.0</v>
      </c>
      <c r="AC1216" s="192" t="s">
        <v>16</v>
      </c>
      <c r="AD1216" s="193"/>
      <c r="AE1216" s="192" t="s">
        <v>16</v>
      </c>
      <c r="AF1216" s="193">
        <v>5.0</v>
      </c>
      <c r="AG1216" s="192" t="s">
        <v>19</v>
      </c>
      <c r="AH1216" s="192" t="s">
        <v>19</v>
      </c>
      <c r="AI1216" s="192" t="s">
        <v>19</v>
      </c>
      <c r="AJ1216" s="192" t="s">
        <v>19</v>
      </c>
      <c r="AK1216" s="192"/>
      <c r="AL1216" s="192" t="s">
        <v>19</v>
      </c>
      <c r="AM1216" s="162" t="s">
        <v>19</v>
      </c>
      <c r="AN1216" s="162" t="s">
        <v>19</v>
      </c>
      <c r="AO1216" s="162" t="s">
        <v>19</v>
      </c>
      <c r="AP1216" s="162" t="s">
        <v>19</v>
      </c>
      <c r="AQ1216" s="162" t="s">
        <v>19</v>
      </c>
      <c r="AR1216" s="162" t="s">
        <v>19</v>
      </c>
      <c r="AS1216" s="154">
        <v>3.89</v>
      </c>
      <c r="AT1216" s="154">
        <v>0.58</v>
      </c>
      <c r="AU1216" s="154">
        <v>10.07</v>
      </c>
      <c r="AV1216" s="162" t="s">
        <v>19</v>
      </c>
      <c r="AW1216" s="162" t="s">
        <v>19</v>
      </c>
      <c r="AX1216" s="154">
        <v>37.29</v>
      </c>
      <c r="AY1216" s="162" t="s">
        <v>19</v>
      </c>
      <c r="AZ1216" s="154">
        <v>5.4415</v>
      </c>
      <c r="BA1216" s="154">
        <v>4.0225</v>
      </c>
      <c r="BB1216" s="154">
        <v>7.68</v>
      </c>
      <c r="BC1216" s="154">
        <v>0.012</v>
      </c>
      <c r="BD1216" s="192"/>
      <c r="BE1216" s="192" t="s">
        <v>19</v>
      </c>
      <c r="BF1216" s="192" t="s">
        <v>19</v>
      </c>
      <c r="BG1216" s="192" t="s">
        <v>19</v>
      </c>
      <c r="BH1216" s="192" t="s">
        <v>19</v>
      </c>
      <c r="BI1216" s="192" t="s">
        <v>19</v>
      </c>
      <c r="BJ1216" s="192"/>
      <c r="BK1216" s="192" t="s">
        <v>19</v>
      </c>
      <c r="BL1216" s="192" t="s">
        <v>19</v>
      </c>
      <c r="BM1216" s="192" t="s">
        <v>19</v>
      </c>
      <c r="BN1216" s="192" t="s">
        <v>19</v>
      </c>
      <c r="BO1216" s="192" t="s">
        <v>19</v>
      </c>
      <c r="BP1216" s="194"/>
      <c r="BQ1216" s="192" t="s">
        <v>19</v>
      </c>
      <c r="BR1216" s="192" t="s">
        <v>19</v>
      </c>
      <c r="BS1216" s="192" t="s">
        <v>4408</v>
      </c>
      <c r="BT1216" s="192" t="s">
        <v>19</v>
      </c>
      <c r="BU1216" s="195" t="b">
        <v>0</v>
      </c>
      <c r="BV1216" s="195" t="b">
        <v>0</v>
      </c>
      <c r="BW1216" s="195" t="b">
        <v>0</v>
      </c>
      <c r="BX1216" s="193">
        <v>100.0</v>
      </c>
      <c r="BY1216" s="192" t="s">
        <v>19</v>
      </c>
      <c r="BZ1216" s="193">
        <v>655665.0</v>
      </c>
      <c r="CA1216" s="193">
        <v>25582.0</v>
      </c>
      <c r="CB1216" s="192" t="s">
        <v>22</v>
      </c>
      <c r="CJ1216" s="192"/>
      <c r="CK1216" s="192"/>
      <c r="CL1216" s="192" t="s">
        <v>19</v>
      </c>
      <c r="CM1216" s="192"/>
      <c r="CN1216" s="192"/>
      <c r="CO1216" s="192"/>
      <c r="CP1216" s="192"/>
      <c r="CQ1216" s="192"/>
      <c r="CR1216" s="192"/>
      <c r="CS1216" s="192"/>
      <c r="CT1216" s="192" t="s">
        <v>4637</v>
      </c>
    </row>
    <row r="1217">
      <c r="A1217" s="7" t="s">
        <v>5472</v>
      </c>
      <c r="B1217" s="132" t="b">
        <v>1</v>
      </c>
      <c r="D1217" s="162" t="s">
        <v>5473</v>
      </c>
      <c r="E1217" s="67" t="s">
        <v>350</v>
      </c>
      <c r="F1217" s="162" t="s">
        <v>4398</v>
      </c>
      <c r="G1217" s="162" t="s">
        <v>5474</v>
      </c>
      <c r="H1217" s="162" t="s">
        <v>5475</v>
      </c>
      <c r="I1217" s="7"/>
      <c r="J1217" s="7"/>
      <c r="K1217" s="7" t="s">
        <v>19</v>
      </c>
      <c r="L1217" s="7" t="s">
        <v>19</v>
      </c>
      <c r="M1217" s="7" t="s">
        <v>799</v>
      </c>
      <c r="N1217" s="7" t="str">
        <f t="shared" si="5"/>
        <v>FALSE</v>
      </c>
      <c r="O1217" s="162" t="s">
        <v>488</v>
      </c>
      <c r="P1217" s="162" t="s">
        <v>3269</v>
      </c>
      <c r="Q1217" s="162" t="s">
        <v>1823</v>
      </c>
      <c r="R1217" s="162" t="s">
        <v>559</v>
      </c>
      <c r="S1217" s="162" t="s">
        <v>1588</v>
      </c>
      <c r="T1217" s="198">
        <v>41.7311</v>
      </c>
      <c r="U1217" s="199">
        <v>-83.2988</v>
      </c>
      <c r="V1217" s="191" t="s">
        <v>4467</v>
      </c>
      <c r="W1217" s="192" t="s">
        <v>19</v>
      </c>
      <c r="X1217" s="192" t="s">
        <v>805</v>
      </c>
      <c r="Y1217" s="192" t="s">
        <v>19</v>
      </c>
      <c r="Z1217" s="192" t="s">
        <v>879</v>
      </c>
      <c r="AA1217" s="192" t="s">
        <v>880</v>
      </c>
      <c r="AB1217" s="193">
        <v>3.0</v>
      </c>
      <c r="AC1217" s="192" t="s">
        <v>16</v>
      </c>
      <c r="AD1217" s="193"/>
      <c r="AE1217" s="193">
        <v>5.0</v>
      </c>
      <c r="AF1217" s="193">
        <v>0.22</v>
      </c>
      <c r="AG1217" s="192" t="s">
        <v>19</v>
      </c>
      <c r="AH1217" s="192" t="s">
        <v>19</v>
      </c>
      <c r="AI1217" s="192" t="s">
        <v>19</v>
      </c>
      <c r="AJ1217" s="192" t="s">
        <v>19</v>
      </c>
      <c r="AK1217" s="192"/>
      <c r="AL1217" s="192" t="s">
        <v>19</v>
      </c>
      <c r="AM1217" s="162" t="s">
        <v>19</v>
      </c>
      <c r="AN1217" s="162" t="s">
        <v>19</v>
      </c>
      <c r="AO1217" s="162" t="s">
        <v>19</v>
      </c>
      <c r="AP1217" s="162" t="s">
        <v>19</v>
      </c>
      <c r="AQ1217" s="162" t="s">
        <v>19</v>
      </c>
      <c r="AR1217" s="162" t="s">
        <v>19</v>
      </c>
      <c r="AS1217" s="154">
        <v>4.95</v>
      </c>
      <c r="AT1217" s="154">
        <v>0.4</v>
      </c>
      <c r="AU1217" s="154">
        <v>7.0</v>
      </c>
      <c r="AV1217" s="162" t="s">
        <v>19</v>
      </c>
      <c r="AW1217" s="162" t="s">
        <v>19</v>
      </c>
      <c r="AX1217" s="154">
        <v>36.95</v>
      </c>
      <c r="AY1217" s="162" t="s">
        <v>19</v>
      </c>
      <c r="AZ1217" s="154">
        <v>4.9595</v>
      </c>
      <c r="BA1217" s="154">
        <v>4.357</v>
      </c>
      <c r="BB1217" s="154">
        <v>7.61</v>
      </c>
      <c r="BC1217" s="154">
        <v>0.009</v>
      </c>
      <c r="BD1217" s="192"/>
      <c r="BE1217" s="192" t="s">
        <v>19</v>
      </c>
      <c r="BF1217" s="192" t="s">
        <v>19</v>
      </c>
      <c r="BG1217" s="192" t="s">
        <v>19</v>
      </c>
      <c r="BH1217" s="192" t="s">
        <v>19</v>
      </c>
      <c r="BI1217" s="192" t="s">
        <v>19</v>
      </c>
      <c r="BJ1217" s="192"/>
      <c r="BK1217" s="192" t="s">
        <v>19</v>
      </c>
      <c r="BL1217" s="192" t="s">
        <v>19</v>
      </c>
      <c r="BM1217" s="192" t="s">
        <v>19</v>
      </c>
      <c r="BN1217" s="192" t="s">
        <v>19</v>
      </c>
      <c r="BO1217" s="192" t="s">
        <v>19</v>
      </c>
      <c r="BP1217" s="194"/>
      <c r="BQ1217" s="192" t="s">
        <v>19</v>
      </c>
      <c r="BR1217" s="192" t="s">
        <v>19</v>
      </c>
      <c r="BS1217" s="192" t="s">
        <v>4408</v>
      </c>
      <c r="BT1217" s="192" t="s">
        <v>19</v>
      </c>
      <c r="BU1217" s="195" t="b">
        <v>0</v>
      </c>
      <c r="BV1217" s="195" t="b">
        <v>0</v>
      </c>
      <c r="BW1217" s="195" t="b">
        <v>0</v>
      </c>
      <c r="BX1217" s="193">
        <v>100.0</v>
      </c>
      <c r="BY1217" s="192" t="s">
        <v>19</v>
      </c>
      <c r="BZ1217" s="192" t="s">
        <v>19</v>
      </c>
      <c r="CA1217" s="192" t="s">
        <v>19</v>
      </c>
      <c r="CB1217" s="192" t="s">
        <v>19</v>
      </c>
      <c r="CJ1217" s="192"/>
      <c r="CK1217" s="192"/>
      <c r="CL1217" s="192" t="s">
        <v>19</v>
      </c>
      <c r="CM1217" s="192"/>
      <c r="CN1217" s="192"/>
      <c r="CO1217" s="192"/>
      <c r="CP1217" s="192"/>
      <c r="CQ1217" s="192"/>
      <c r="CR1217" s="192"/>
      <c r="CS1217" s="192"/>
      <c r="CT1217" s="192" t="s">
        <v>4637</v>
      </c>
    </row>
    <row r="1218">
      <c r="A1218" s="7" t="s">
        <v>5476</v>
      </c>
      <c r="B1218" s="132" t="b">
        <v>1</v>
      </c>
      <c r="D1218" s="162" t="s">
        <v>5477</v>
      </c>
      <c r="E1218" s="67" t="s">
        <v>350</v>
      </c>
      <c r="F1218" s="162" t="s">
        <v>4398</v>
      </c>
      <c r="G1218" s="162" t="s">
        <v>5478</v>
      </c>
      <c r="H1218" s="162" t="s">
        <v>5479</v>
      </c>
      <c r="I1218" s="7"/>
      <c r="J1218" s="7"/>
      <c r="K1218" s="7" t="s">
        <v>19</v>
      </c>
      <c r="L1218" s="7" t="s">
        <v>19</v>
      </c>
      <c r="M1218" s="7" t="s">
        <v>799</v>
      </c>
      <c r="N1218" s="7" t="str">
        <f t="shared" si="5"/>
        <v>FALSE</v>
      </c>
      <c r="O1218" s="162" t="s">
        <v>488</v>
      </c>
      <c r="P1218" s="162" t="s">
        <v>3269</v>
      </c>
      <c r="Q1218" s="162" t="s">
        <v>1823</v>
      </c>
      <c r="R1218" s="162" t="s">
        <v>559</v>
      </c>
      <c r="S1218" s="162" t="s">
        <v>1588</v>
      </c>
      <c r="T1218" s="198">
        <v>41.7311</v>
      </c>
      <c r="U1218" s="199">
        <v>-83.2988</v>
      </c>
      <c r="V1218" s="191" t="s">
        <v>4467</v>
      </c>
      <c r="W1218" s="192" t="s">
        <v>19</v>
      </c>
      <c r="X1218" s="192" t="s">
        <v>805</v>
      </c>
      <c r="Y1218" s="192" t="s">
        <v>19</v>
      </c>
      <c r="Z1218" s="192" t="s">
        <v>879</v>
      </c>
      <c r="AA1218" s="192" t="s">
        <v>880</v>
      </c>
      <c r="AB1218" s="193">
        <v>3.0</v>
      </c>
      <c r="AC1218" s="192" t="s">
        <v>16</v>
      </c>
      <c r="AD1218" s="193"/>
      <c r="AE1218" s="192" t="s">
        <v>16</v>
      </c>
      <c r="AF1218" s="193">
        <v>5.0</v>
      </c>
      <c r="AG1218" s="192" t="s">
        <v>19</v>
      </c>
      <c r="AH1218" s="192" t="s">
        <v>19</v>
      </c>
      <c r="AI1218" s="192" t="s">
        <v>19</v>
      </c>
      <c r="AJ1218" s="192" t="s">
        <v>19</v>
      </c>
      <c r="AK1218" s="192"/>
      <c r="AL1218" s="192" t="s">
        <v>19</v>
      </c>
      <c r="AM1218" s="162" t="s">
        <v>19</v>
      </c>
      <c r="AN1218" s="162" t="s">
        <v>19</v>
      </c>
      <c r="AO1218" s="162" t="s">
        <v>19</v>
      </c>
      <c r="AP1218" s="162" t="s">
        <v>19</v>
      </c>
      <c r="AQ1218" s="162" t="s">
        <v>19</v>
      </c>
      <c r="AR1218" s="162" t="s">
        <v>19</v>
      </c>
      <c r="AS1218" s="154">
        <v>4.95</v>
      </c>
      <c r="AT1218" s="154">
        <v>0.4</v>
      </c>
      <c r="AU1218" s="154">
        <v>7.0</v>
      </c>
      <c r="AV1218" s="162" t="s">
        <v>19</v>
      </c>
      <c r="AW1218" s="162" t="s">
        <v>19</v>
      </c>
      <c r="AX1218" s="154">
        <v>36.95</v>
      </c>
      <c r="AY1218" s="162" t="s">
        <v>19</v>
      </c>
      <c r="AZ1218" s="154">
        <v>4.9595</v>
      </c>
      <c r="BA1218" s="154">
        <v>4.357</v>
      </c>
      <c r="BB1218" s="154">
        <v>7.61</v>
      </c>
      <c r="BC1218" s="154">
        <v>0.009</v>
      </c>
      <c r="BD1218" s="192"/>
      <c r="BE1218" s="192" t="s">
        <v>19</v>
      </c>
      <c r="BF1218" s="192" t="s">
        <v>19</v>
      </c>
      <c r="BG1218" s="192" t="s">
        <v>19</v>
      </c>
      <c r="BH1218" s="192" t="s">
        <v>19</v>
      </c>
      <c r="BI1218" s="192" t="s">
        <v>19</v>
      </c>
      <c r="BJ1218" s="192"/>
      <c r="BK1218" s="192" t="s">
        <v>19</v>
      </c>
      <c r="BL1218" s="192" t="s">
        <v>19</v>
      </c>
      <c r="BM1218" s="192" t="s">
        <v>19</v>
      </c>
      <c r="BN1218" s="192" t="s">
        <v>19</v>
      </c>
      <c r="BO1218" s="192" t="s">
        <v>19</v>
      </c>
      <c r="BP1218" s="194"/>
      <c r="BQ1218" s="192" t="s">
        <v>19</v>
      </c>
      <c r="BR1218" s="192" t="s">
        <v>19</v>
      </c>
      <c r="BS1218" s="192" t="s">
        <v>4408</v>
      </c>
      <c r="BT1218" s="192" t="s">
        <v>19</v>
      </c>
      <c r="BU1218" s="195" t="b">
        <v>0</v>
      </c>
      <c r="BV1218" s="195" t="b">
        <v>0</v>
      </c>
      <c r="BW1218" s="195" t="b">
        <v>0</v>
      </c>
      <c r="BX1218" s="193">
        <v>100.0</v>
      </c>
      <c r="BY1218" s="192" t="s">
        <v>19</v>
      </c>
      <c r="BZ1218" s="193">
        <v>414379.0</v>
      </c>
      <c r="CA1218" s="193">
        <v>6254.0</v>
      </c>
      <c r="CB1218" s="192" t="s">
        <v>22</v>
      </c>
      <c r="CJ1218" s="192"/>
      <c r="CK1218" s="192"/>
      <c r="CL1218" s="192" t="s">
        <v>19</v>
      </c>
      <c r="CM1218" s="192"/>
      <c r="CN1218" s="192"/>
      <c r="CO1218" s="192"/>
      <c r="CP1218" s="192"/>
      <c r="CQ1218" s="192"/>
      <c r="CR1218" s="192"/>
      <c r="CS1218" s="192"/>
      <c r="CT1218" s="192" t="s">
        <v>4637</v>
      </c>
    </row>
    <row r="1219">
      <c r="A1219" s="7" t="s">
        <v>5480</v>
      </c>
      <c r="B1219" s="132" t="b">
        <v>1</v>
      </c>
      <c r="D1219" s="162" t="s">
        <v>5481</v>
      </c>
      <c r="E1219" s="67" t="s">
        <v>350</v>
      </c>
      <c r="F1219" s="162" t="s">
        <v>4398</v>
      </c>
      <c r="G1219" s="162" t="s">
        <v>5482</v>
      </c>
      <c r="H1219" s="162" t="s">
        <v>5483</v>
      </c>
      <c r="I1219" s="7"/>
      <c r="J1219" s="7"/>
      <c r="K1219" s="7" t="s">
        <v>19</v>
      </c>
      <c r="L1219" s="7" t="s">
        <v>19</v>
      </c>
      <c r="M1219" s="7" t="s">
        <v>799</v>
      </c>
      <c r="N1219" s="7" t="str">
        <f t="shared" si="5"/>
        <v>FALSE</v>
      </c>
      <c r="O1219" s="162" t="s">
        <v>488</v>
      </c>
      <c r="P1219" s="162" t="s">
        <v>3269</v>
      </c>
      <c r="Q1219" s="162" t="s">
        <v>1823</v>
      </c>
      <c r="R1219" s="162" t="s">
        <v>559</v>
      </c>
      <c r="S1219" s="162" t="s">
        <v>1588</v>
      </c>
      <c r="T1219" s="198">
        <v>41.74046627</v>
      </c>
      <c r="U1219" s="199">
        <v>-83.29939226</v>
      </c>
      <c r="V1219" s="191" t="s">
        <v>4490</v>
      </c>
      <c r="W1219" s="192" t="s">
        <v>19</v>
      </c>
      <c r="X1219" s="192" t="s">
        <v>805</v>
      </c>
      <c r="Y1219" s="192" t="s">
        <v>19</v>
      </c>
      <c r="Z1219" s="192" t="s">
        <v>879</v>
      </c>
      <c r="AA1219" s="192" t="s">
        <v>880</v>
      </c>
      <c r="AB1219" s="193">
        <v>4.5</v>
      </c>
      <c r="AC1219" s="192" t="s">
        <v>16</v>
      </c>
      <c r="AD1219" s="193"/>
      <c r="AE1219" s="193">
        <v>5.0</v>
      </c>
      <c r="AF1219" s="193">
        <v>0.22</v>
      </c>
      <c r="AG1219" s="192" t="s">
        <v>19</v>
      </c>
      <c r="AH1219" s="193">
        <v>24.56</v>
      </c>
      <c r="AI1219" s="192" t="s">
        <v>19</v>
      </c>
      <c r="AJ1219" s="192" t="s">
        <v>19</v>
      </c>
      <c r="AK1219" s="192"/>
      <c r="AL1219" s="192" t="s">
        <v>19</v>
      </c>
      <c r="AM1219" s="162" t="s">
        <v>19</v>
      </c>
      <c r="AN1219" s="162" t="s">
        <v>19</v>
      </c>
      <c r="AO1219" s="154">
        <v>7.57</v>
      </c>
      <c r="AP1219" s="162" t="s">
        <v>19</v>
      </c>
      <c r="AQ1219" s="162" t="s">
        <v>19</v>
      </c>
      <c r="AR1219" s="162" t="s">
        <v>19</v>
      </c>
      <c r="AS1219" s="162" t="s">
        <v>19</v>
      </c>
      <c r="AT1219" s="162" t="s">
        <v>19</v>
      </c>
      <c r="AU1219" s="162" t="s">
        <v>19</v>
      </c>
      <c r="AV1219" s="162" t="s">
        <v>19</v>
      </c>
      <c r="AW1219" s="162" t="s">
        <v>19</v>
      </c>
      <c r="AX1219" s="154">
        <v>2.96</v>
      </c>
      <c r="AY1219" s="162" t="s">
        <v>19</v>
      </c>
      <c r="AZ1219" s="162" t="s">
        <v>19</v>
      </c>
      <c r="BA1219" s="162" t="s">
        <v>19</v>
      </c>
      <c r="BB1219" s="162" t="s">
        <v>19</v>
      </c>
      <c r="BC1219" s="162" t="s">
        <v>19</v>
      </c>
      <c r="BD1219" s="192"/>
      <c r="BE1219" s="192" t="s">
        <v>19</v>
      </c>
      <c r="BF1219" s="192" t="s">
        <v>19</v>
      </c>
      <c r="BG1219" s="192" t="s">
        <v>19</v>
      </c>
      <c r="BH1219" s="192" t="s">
        <v>19</v>
      </c>
      <c r="BI1219" s="192" t="s">
        <v>19</v>
      </c>
      <c r="BJ1219" s="192"/>
      <c r="BK1219" s="192" t="s">
        <v>19</v>
      </c>
      <c r="BL1219" s="192" t="s">
        <v>19</v>
      </c>
      <c r="BM1219" s="192" t="s">
        <v>19</v>
      </c>
      <c r="BN1219" s="192" t="s">
        <v>19</v>
      </c>
      <c r="BO1219" s="192" t="s">
        <v>19</v>
      </c>
      <c r="BP1219" s="194"/>
      <c r="BQ1219" s="192" t="s">
        <v>19</v>
      </c>
      <c r="BR1219" s="192" t="s">
        <v>19</v>
      </c>
      <c r="BS1219" s="192" t="s">
        <v>3276</v>
      </c>
      <c r="BT1219" s="192" t="s">
        <v>19</v>
      </c>
      <c r="BU1219" s="195" t="b">
        <v>0</v>
      </c>
      <c r="BV1219" s="195" t="b">
        <v>0</v>
      </c>
      <c r="BW1219" s="195" t="b">
        <v>0</v>
      </c>
      <c r="BX1219" s="193">
        <v>96.0</v>
      </c>
      <c r="BY1219" s="197">
        <v>0.002777777777777778</v>
      </c>
      <c r="BZ1219" s="192" t="s">
        <v>19</v>
      </c>
      <c r="CA1219" s="192" t="s">
        <v>19</v>
      </c>
      <c r="CB1219" s="192" t="s">
        <v>19</v>
      </c>
      <c r="CJ1219" s="192"/>
      <c r="CK1219" s="192"/>
      <c r="CL1219" s="193">
        <v>0.29</v>
      </c>
      <c r="CM1219" s="192"/>
      <c r="CN1219" s="192"/>
      <c r="CO1219" s="192"/>
      <c r="CP1219" s="192"/>
      <c r="CQ1219" s="192"/>
      <c r="CR1219" s="192"/>
      <c r="CS1219" s="192"/>
      <c r="CT1219" s="192" t="s">
        <v>4637</v>
      </c>
    </row>
    <row r="1220">
      <c r="A1220" s="7" t="s">
        <v>5484</v>
      </c>
      <c r="B1220" s="132" t="b">
        <v>1</v>
      </c>
      <c r="D1220" s="162" t="s">
        <v>5485</v>
      </c>
      <c r="E1220" s="67" t="s">
        <v>350</v>
      </c>
      <c r="F1220" s="162" t="s">
        <v>4398</v>
      </c>
      <c r="G1220" s="162" t="s">
        <v>5486</v>
      </c>
      <c r="H1220" s="162" t="s">
        <v>5487</v>
      </c>
      <c r="I1220" s="7"/>
      <c r="J1220" s="7"/>
      <c r="K1220" s="7" t="s">
        <v>19</v>
      </c>
      <c r="L1220" s="7" t="s">
        <v>19</v>
      </c>
      <c r="M1220" s="7" t="s">
        <v>799</v>
      </c>
      <c r="N1220" s="7" t="str">
        <f t="shared" si="5"/>
        <v>FALSE</v>
      </c>
      <c r="O1220" s="162" t="s">
        <v>488</v>
      </c>
      <c r="P1220" s="162" t="s">
        <v>3269</v>
      </c>
      <c r="Q1220" s="162" t="s">
        <v>1823</v>
      </c>
      <c r="R1220" s="162" t="s">
        <v>559</v>
      </c>
      <c r="S1220" s="162" t="s">
        <v>1588</v>
      </c>
      <c r="T1220" s="198">
        <v>41.8242</v>
      </c>
      <c r="U1220" s="199">
        <v>-83.3094</v>
      </c>
      <c r="V1220" s="191" t="s">
        <v>4476</v>
      </c>
      <c r="W1220" s="192" t="s">
        <v>19</v>
      </c>
      <c r="X1220" s="192" t="s">
        <v>805</v>
      </c>
      <c r="Y1220" s="192" t="s">
        <v>19</v>
      </c>
      <c r="Z1220" s="192" t="s">
        <v>879</v>
      </c>
      <c r="AA1220" s="192" t="s">
        <v>880</v>
      </c>
      <c r="AB1220" s="193">
        <v>3.0</v>
      </c>
      <c r="AC1220" s="192" t="s">
        <v>16</v>
      </c>
      <c r="AD1220" s="193"/>
      <c r="AE1220" s="193">
        <v>5.0</v>
      </c>
      <c r="AF1220" s="193">
        <v>0.22</v>
      </c>
      <c r="AG1220" s="192" t="s">
        <v>19</v>
      </c>
      <c r="AH1220" s="192" t="s">
        <v>19</v>
      </c>
      <c r="AI1220" s="192" t="s">
        <v>19</v>
      </c>
      <c r="AJ1220" s="192" t="s">
        <v>19</v>
      </c>
      <c r="AK1220" s="192"/>
      <c r="AL1220" s="192" t="s">
        <v>19</v>
      </c>
      <c r="AM1220" s="162" t="s">
        <v>19</v>
      </c>
      <c r="AN1220" s="162" t="s">
        <v>19</v>
      </c>
      <c r="AO1220" s="162" t="s">
        <v>19</v>
      </c>
      <c r="AP1220" s="162" t="s">
        <v>19</v>
      </c>
      <c r="AQ1220" s="162" t="s">
        <v>19</v>
      </c>
      <c r="AR1220" s="162" t="s">
        <v>19</v>
      </c>
      <c r="AS1220" s="162" t="s">
        <v>19</v>
      </c>
      <c r="AT1220" s="162" t="s">
        <v>19</v>
      </c>
      <c r="AU1220" s="162" t="s">
        <v>19</v>
      </c>
      <c r="AV1220" s="162" t="s">
        <v>19</v>
      </c>
      <c r="AW1220" s="162" t="s">
        <v>19</v>
      </c>
      <c r="AX1220" s="162" t="s">
        <v>19</v>
      </c>
      <c r="AY1220" s="162" t="s">
        <v>19</v>
      </c>
      <c r="AZ1220" s="162" t="s">
        <v>19</v>
      </c>
      <c r="BA1220" s="154">
        <v>3.811</v>
      </c>
      <c r="BB1220" s="162" t="s">
        <v>19</v>
      </c>
      <c r="BC1220" s="162" t="s">
        <v>19</v>
      </c>
      <c r="BD1220" s="192"/>
      <c r="BE1220" s="192" t="s">
        <v>19</v>
      </c>
      <c r="BF1220" s="192" t="s">
        <v>19</v>
      </c>
      <c r="BG1220" s="192" t="s">
        <v>19</v>
      </c>
      <c r="BH1220" s="192" t="s">
        <v>19</v>
      </c>
      <c r="BI1220" s="192" t="s">
        <v>19</v>
      </c>
      <c r="BJ1220" s="192"/>
      <c r="BK1220" s="192" t="s">
        <v>19</v>
      </c>
      <c r="BL1220" s="192" t="s">
        <v>19</v>
      </c>
      <c r="BM1220" s="192" t="s">
        <v>19</v>
      </c>
      <c r="BN1220" s="192" t="s">
        <v>19</v>
      </c>
      <c r="BO1220" s="192" t="s">
        <v>19</v>
      </c>
      <c r="BP1220" s="194"/>
      <c r="BQ1220" s="192" t="s">
        <v>19</v>
      </c>
      <c r="BR1220" s="192" t="s">
        <v>19</v>
      </c>
      <c r="BS1220" s="192" t="s">
        <v>4408</v>
      </c>
      <c r="BT1220" s="192" t="s">
        <v>19</v>
      </c>
      <c r="BU1220" s="195" t="b">
        <v>0</v>
      </c>
      <c r="BV1220" s="195" t="b">
        <v>0</v>
      </c>
      <c r="BW1220" s="195" t="b">
        <v>0</v>
      </c>
      <c r="BX1220" s="193">
        <v>39.0</v>
      </c>
      <c r="BY1220" s="192" t="s">
        <v>19</v>
      </c>
      <c r="BZ1220" s="192" t="s">
        <v>19</v>
      </c>
      <c r="CA1220" s="192" t="s">
        <v>19</v>
      </c>
      <c r="CB1220" s="192" t="s">
        <v>19</v>
      </c>
      <c r="CJ1220" s="192"/>
      <c r="CK1220" s="192"/>
      <c r="CL1220" s="192" t="s">
        <v>19</v>
      </c>
      <c r="CM1220" s="192"/>
      <c r="CN1220" s="192"/>
      <c r="CO1220" s="192"/>
      <c r="CP1220" s="192"/>
      <c r="CQ1220" s="192"/>
      <c r="CR1220" s="192"/>
      <c r="CS1220" s="192"/>
      <c r="CT1220" s="192" t="s">
        <v>4637</v>
      </c>
    </row>
    <row r="1221">
      <c r="A1221" s="7" t="s">
        <v>5488</v>
      </c>
      <c r="B1221" s="132" t="b">
        <v>1</v>
      </c>
      <c r="D1221" s="162" t="s">
        <v>5489</v>
      </c>
      <c r="E1221" s="67" t="s">
        <v>350</v>
      </c>
      <c r="F1221" s="162" t="s">
        <v>4398</v>
      </c>
      <c r="G1221" s="162" t="s">
        <v>5490</v>
      </c>
      <c r="H1221" s="162" t="s">
        <v>5491</v>
      </c>
      <c r="I1221" s="7"/>
      <c r="J1221" s="7"/>
      <c r="K1221" s="7" t="s">
        <v>19</v>
      </c>
      <c r="L1221" s="7" t="s">
        <v>19</v>
      </c>
      <c r="M1221" s="7" t="s">
        <v>799</v>
      </c>
      <c r="N1221" s="7" t="str">
        <f t="shared" si="5"/>
        <v>FALSE</v>
      </c>
      <c r="O1221" s="162" t="s">
        <v>488</v>
      </c>
      <c r="P1221" s="162" t="s">
        <v>3269</v>
      </c>
      <c r="Q1221" s="162" t="s">
        <v>1823</v>
      </c>
      <c r="R1221" s="162" t="s">
        <v>559</v>
      </c>
      <c r="S1221" s="162" t="s">
        <v>1588</v>
      </c>
      <c r="T1221" s="198">
        <v>41.8242</v>
      </c>
      <c r="U1221" s="199">
        <v>-83.3094</v>
      </c>
      <c r="V1221" s="191" t="s">
        <v>4476</v>
      </c>
      <c r="W1221" s="192" t="s">
        <v>19</v>
      </c>
      <c r="X1221" s="192" t="s">
        <v>805</v>
      </c>
      <c r="Y1221" s="192" t="s">
        <v>19</v>
      </c>
      <c r="Z1221" s="192" t="s">
        <v>879</v>
      </c>
      <c r="AA1221" s="192" t="s">
        <v>880</v>
      </c>
      <c r="AB1221" s="193">
        <v>3.0</v>
      </c>
      <c r="AC1221" s="192" t="s">
        <v>16</v>
      </c>
      <c r="AD1221" s="193"/>
      <c r="AE1221" s="192" t="s">
        <v>16</v>
      </c>
      <c r="AF1221" s="193">
        <v>5.0</v>
      </c>
      <c r="AG1221" s="192" t="s">
        <v>19</v>
      </c>
      <c r="AH1221" s="192" t="s">
        <v>19</v>
      </c>
      <c r="AI1221" s="192" t="s">
        <v>19</v>
      </c>
      <c r="AJ1221" s="192" t="s">
        <v>19</v>
      </c>
      <c r="AK1221" s="192"/>
      <c r="AL1221" s="192" t="s">
        <v>19</v>
      </c>
      <c r="AM1221" s="162" t="s">
        <v>19</v>
      </c>
      <c r="AN1221" s="162" t="s">
        <v>19</v>
      </c>
      <c r="AO1221" s="162" t="s">
        <v>19</v>
      </c>
      <c r="AP1221" s="162" t="s">
        <v>19</v>
      </c>
      <c r="AQ1221" s="162" t="s">
        <v>19</v>
      </c>
      <c r="AR1221" s="162" t="s">
        <v>19</v>
      </c>
      <c r="AS1221" s="162" t="s">
        <v>19</v>
      </c>
      <c r="AT1221" s="162" t="s">
        <v>19</v>
      </c>
      <c r="AU1221" s="162" t="s">
        <v>19</v>
      </c>
      <c r="AV1221" s="162" t="s">
        <v>19</v>
      </c>
      <c r="AW1221" s="162" t="s">
        <v>19</v>
      </c>
      <c r="AX1221" s="162" t="s">
        <v>19</v>
      </c>
      <c r="AY1221" s="162" t="s">
        <v>19</v>
      </c>
      <c r="AZ1221" s="162" t="s">
        <v>19</v>
      </c>
      <c r="BA1221" s="154">
        <v>3.811</v>
      </c>
      <c r="BB1221" s="162" t="s">
        <v>19</v>
      </c>
      <c r="BC1221" s="162" t="s">
        <v>19</v>
      </c>
      <c r="BD1221" s="192"/>
      <c r="BE1221" s="192" t="s">
        <v>19</v>
      </c>
      <c r="BF1221" s="192" t="s">
        <v>19</v>
      </c>
      <c r="BG1221" s="192" t="s">
        <v>19</v>
      </c>
      <c r="BH1221" s="192" t="s">
        <v>19</v>
      </c>
      <c r="BI1221" s="192" t="s">
        <v>19</v>
      </c>
      <c r="BJ1221" s="192"/>
      <c r="BK1221" s="192" t="s">
        <v>19</v>
      </c>
      <c r="BL1221" s="192" t="s">
        <v>19</v>
      </c>
      <c r="BM1221" s="192" t="s">
        <v>19</v>
      </c>
      <c r="BN1221" s="192" t="s">
        <v>19</v>
      </c>
      <c r="BO1221" s="192" t="s">
        <v>19</v>
      </c>
      <c r="BP1221" s="194"/>
      <c r="BQ1221" s="192" t="s">
        <v>19</v>
      </c>
      <c r="BR1221" s="192" t="s">
        <v>19</v>
      </c>
      <c r="BS1221" s="192" t="s">
        <v>4408</v>
      </c>
      <c r="BT1221" s="192" t="s">
        <v>19</v>
      </c>
      <c r="BU1221" s="195" t="b">
        <v>0</v>
      </c>
      <c r="BV1221" s="195" t="b">
        <v>0</v>
      </c>
      <c r="BW1221" s="195" t="b">
        <v>0</v>
      </c>
      <c r="BX1221" s="193">
        <v>39.0</v>
      </c>
      <c r="BY1221" s="192" t="s">
        <v>19</v>
      </c>
      <c r="BZ1221" s="193">
        <v>302494.0</v>
      </c>
      <c r="CA1221" s="193">
        <v>4045.0</v>
      </c>
      <c r="CB1221" s="192" t="s">
        <v>22</v>
      </c>
      <c r="CJ1221" s="192"/>
      <c r="CK1221" s="192"/>
      <c r="CL1221" s="192" t="s">
        <v>19</v>
      </c>
      <c r="CM1221" s="192"/>
      <c r="CN1221" s="192"/>
      <c r="CO1221" s="192"/>
      <c r="CP1221" s="192"/>
      <c r="CQ1221" s="192"/>
      <c r="CR1221" s="192"/>
      <c r="CS1221" s="192"/>
      <c r="CT1221" s="192" t="s">
        <v>4637</v>
      </c>
    </row>
    <row r="1222">
      <c r="A1222" s="7" t="s">
        <v>5492</v>
      </c>
      <c r="B1222" s="132" t="b">
        <v>1</v>
      </c>
      <c r="D1222" s="162" t="s">
        <v>5493</v>
      </c>
      <c r="E1222" s="67" t="s">
        <v>350</v>
      </c>
      <c r="F1222" s="162" t="s">
        <v>4398</v>
      </c>
      <c r="G1222" s="162" t="s">
        <v>5494</v>
      </c>
      <c r="H1222" s="162" t="s">
        <v>5495</v>
      </c>
      <c r="I1222" s="7"/>
      <c r="J1222" s="7"/>
      <c r="K1222" s="7" t="s">
        <v>19</v>
      </c>
      <c r="L1222" s="7" t="s">
        <v>19</v>
      </c>
      <c r="M1222" s="7" t="s">
        <v>799</v>
      </c>
      <c r="N1222" s="7" t="str">
        <f t="shared" si="5"/>
        <v>FALSE</v>
      </c>
      <c r="O1222" s="162" t="s">
        <v>488</v>
      </c>
      <c r="P1222" s="162" t="s">
        <v>3269</v>
      </c>
      <c r="Q1222" s="162" t="s">
        <v>1823</v>
      </c>
      <c r="R1222" s="162" t="s">
        <v>559</v>
      </c>
      <c r="S1222" s="162" t="s">
        <v>1588</v>
      </c>
      <c r="T1222" s="198">
        <v>41.8337</v>
      </c>
      <c r="U1222" s="199">
        <v>-83.1839</v>
      </c>
      <c r="V1222" s="191" t="s">
        <v>4485</v>
      </c>
      <c r="W1222" s="192" t="s">
        <v>19</v>
      </c>
      <c r="X1222" s="192" t="s">
        <v>805</v>
      </c>
      <c r="Y1222" s="192" t="s">
        <v>19</v>
      </c>
      <c r="Z1222" s="192" t="s">
        <v>879</v>
      </c>
      <c r="AA1222" s="192" t="s">
        <v>880</v>
      </c>
      <c r="AB1222" s="193">
        <v>3.0</v>
      </c>
      <c r="AC1222" s="192" t="s">
        <v>16</v>
      </c>
      <c r="AD1222" s="193"/>
      <c r="AE1222" s="193">
        <v>5.0</v>
      </c>
      <c r="AF1222" s="193">
        <v>0.22</v>
      </c>
      <c r="AG1222" s="192" t="s">
        <v>19</v>
      </c>
      <c r="AH1222" s="192" t="s">
        <v>19</v>
      </c>
      <c r="AI1222" s="192" t="s">
        <v>19</v>
      </c>
      <c r="AJ1222" s="192" t="s">
        <v>19</v>
      </c>
      <c r="AK1222" s="192"/>
      <c r="AL1222" s="192" t="s">
        <v>19</v>
      </c>
      <c r="AM1222" s="162" t="s">
        <v>19</v>
      </c>
      <c r="AN1222" s="162" t="s">
        <v>19</v>
      </c>
      <c r="AO1222" s="162" t="s">
        <v>19</v>
      </c>
      <c r="AP1222" s="162" t="s">
        <v>19</v>
      </c>
      <c r="AQ1222" s="162" t="s">
        <v>19</v>
      </c>
      <c r="AR1222" s="162" t="s">
        <v>19</v>
      </c>
      <c r="AS1222" s="154">
        <v>3.36</v>
      </c>
      <c r="AT1222" s="154">
        <v>0.63</v>
      </c>
      <c r="AU1222" s="162" t="s">
        <v>19</v>
      </c>
      <c r="AV1222" s="162" t="s">
        <v>19</v>
      </c>
      <c r="AW1222" s="162" t="s">
        <v>19</v>
      </c>
      <c r="AX1222" s="162" t="s">
        <v>19</v>
      </c>
      <c r="AY1222" s="162" t="s">
        <v>19</v>
      </c>
      <c r="AZ1222" s="162" t="s">
        <v>19</v>
      </c>
      <c r="BA1222" s="162" t="s">
        <v>19</v>
      </c>
      <c r="BB1222" s="162" t="s">
        <v>19</v>
      </c>
      <c r="BC1222" s="162" t="s">
        <v>19</v>
      </c>
      <c r="BD1222" s="192"/>
      <c r="BE1222" s="192" t="s">
        <v>19</v>
      </c>
      <c r="BF1222" s="192" t="s">
        <v>19</v>
      </c>
      <c r="BG1222" s="192" t="s">
        <v>19</v>
      </c>
      <c r="BH1222" s="192" t="s">
        <v>19</v>
      </c>
      <c r="BI1222" s="192" t="s">
        <v>19</v>
      </c>
      <c r="BJ1222" s="192"/>
      <c r="BK1222" s="192" t="s">
        <v>19</v>
      </c>
      <c r="BL1222" s="192" t="s">
        <v>19</v>
      </c>
      <c r="BM1222" s="192" t="s">
        <v>19</v>
      </c>
      <c r="BN1222" s="192" t="s">
        <v>19</v>
      </c>
      <c r="BO1222" s="192" t="s">
        <v>19</v>
      </c>
      <c r="BP1222" s="194"/>
      <c r="BQ1222" s="192" t="s">
        <v>19</v>
      </c>
      <c r="BR1222" s="192" t="s">
        <v>19</v>
      </c>
      <c r="BS1222" s="192" t="s">
        <v>4408</v>
      </c>
      <c r="BT1222" s="192" t="s">
        <v>19</v>
      </c>
      <c r="BU1222" s="195" t="b">
        <v>0</v>
      </c>
      <c r="BV1222" s="195" t="b">
        <v>0</v>
      </c>
      <c r="BW1222" s="195" t="b">
        <v>0</v>
      </c>
      <c r="BX1222" s="193">
        <v>46.0</v>
      </c>
      <c r="BY1222" s="192" t="s">
        <v>19</v>
      </c>
      <c r="BZ1222" s="192" t="s">
        <v>19</v>
      </c>
      <c r="CA1222" s="192" t="s">
        <v>19</v>
      </c>
      <c r="CB1222" s="192" t="s">
        <v>19</v>
      </c>
      <c r="CJ1222" s="192"/>
      <c r="CK1222" s="192"/>
      <c r="CL1222" s="192" t="s">
        <v>19</v>
      </c>
      <c r="CM1222" s="192"/>
      <c r="CN1222" s="192"/>
      <c r="CO1222" s="192"/>
      <c r="CP1222" s="192"/>
      <c r="CQ1222" s="192"/>
      <c r="CR1222" s="192"/>
      <c r="CS1222" s="192"/>
      <c r="CT1222" s="192" t="s">
        <v>4637</v>
      </c>
    </row>
    <row r="1223">
      <c r="A1223" s="7" t="s">
        <v>5496</v>
      </c>
      <c r="B1223" s="132" t="b">
        <v>1</v>
      </c>
      <c r="D1223" s="162" t="s">
        <v>5497</v>
      </c>
      <c r="E1223" s="67" t="s">
        <v>350</v>
      </c>
      <c r="F1223" s="162" t="s">
        <v>4398</v>
      </c>
      <c r="G1223" s="162" t="s">
        <v>5498</v>
      </c>
      <c r="H1223" s="162" t="s">
        <v>5499</v>
      </c>
      <c r="I1223" s="7"/>
      <c r="J1223" s="7"/>
      <c r="K1223" s="7" t="s">
        <v>19</v>
      </c>
      <c r="L1223" s="7" t="s">
        <v>19</v>
      </c>
      <c r="M1223" s="7" t="s">
        <v>799</v>
      </c>
      <c r="N1223" s="7" t="str">
        <f t="shared" si="5"/>
        <v>FALSE</v>
      </c>
      <c r="O1223" s="162" t="s">
        <v>488</v>
      </c>
      <c r="P1223" s="162" t="s">
        <v>3269</v>
      </c>
      <c r="Q1223" s="162" t="s">
        <v>1823</v>
      </c>
      <c r="R1223" s="162" t="s">
        <v>559</v>
      </c>
      <c r="S1223" s="162" t="s">
        <v>1588</v>
      </c>
      <c r="T1223" s="198">
        <v>41.8337</v>
      </c>
      <c r="U1223" s="199">
        <v>-83.1839</v>
      </c>
      <c r="V1223" s="191" t="s">
        <v>4485</v>
      </c>
      <c r="W1223" s="192" t="s">
        <v>19</v>
      </c>
      <c r="X1223" s="192" t="s">
        <v>805</v>
      </c>
      <c r="Y1223" s="192" t="s">
        <v>19</v>
      </c>
      <c r="Z1223" s="192" t="s">
        <v>879</v>
      </c>
      <c r="AA1223" s="192" t="s">
        <v>880</v>
      </c>
      <c r="AB1223" s="193">
        <v>3.0</v>
      </c>
      <c r="AC1223" s="192" t="s">
        <v>16</v>
      </c>
      <c r="AD1223" s="193"/>
      <c r="AE1223" s="192" t="s">
        <v>16</v>
      </c>
      <c r="AF1223" s="193">
        <v>5.0</v>
      </c>
      <c r="AG1223" s="192" t="s">
        <v>19</v>
      </c>
      <c r="AH1223" s="192" t="s">
        <v>19</v>
      </c>
      <c r="AI1223" s="192" t="s">
        <v>19</v>
      </c>
      <c r="AJ1223" s="192" t="s">
        <v>19</v>
      </c>
      <c r="AK1223" s="192"/>
      <c r="AL1223" s="192" t="s">
        <v>19</v>
      </c>
      <c r="AM1223" s="162" t="s">
        <v>19</v>
      </c>
      <c r="AN1223" s="162" t="s">
        <v>19</v>
      </c>
      <c r="AO1223" s="162" t="s">
        <v>19</v>
      </c>
      <c r="AP1223" s="162" t="s">
        <v>19</v>
      </c>
      <c r="AQ1223" s="162" t="s">
        <v>19</v>
      </c>
      <c r="AR1223" s="162" t="s">
        <v>19</v>
      </c>
      <c r="AS1223" s="154">
        <v>3.36</v>
      </c>
      <c r="AT1223" s="154">
        <v>0.63</v>
      </c>
      <c r="AU1223" s="162" t="s">
        <v>19</v>
      </c>
      <c r="AV1223" s="162" t="s">
        <v>19</v>
      </c>
      <c r="AW1223" s="162" t="s">
        <v>19</v>
      </c>
      <c r="AX1223" s="162" t="s">
        <v>19</v>
      </c>
      <c r="AY1223" s="162" t="s">
        <v>19</v>
      </c>
      <c r="AZ1223" s="162" t="s">
        <v>19</v>
      </c>
      <c r="BA1223" s="162" t="s">
        <v>19</v>
      </c>
      <c r="BB1223" s="162" t="s">
        <v>19</v>
      </c>
      <c r="BC1223" s="162" t="s">
        <v>19</v>
      </c>
      <c r="BD1223" s="192"/>
      <c r="BE1223" s="192" t="s">
        <v>19</v>
      </c>
      <c r="BF1223" s="192" t="s">
        <v>19</v>
      </c>
      <c r="BG1223" s="192" t="s">
        <v>19</v>
      </c>
      <c r="BH1223" s="192" t="s">
        <v>19</v>
      </c>
      <c r="BI1223" s="192" t="s">
        <v>19</v>
      </c>
      <c r="BJ1223" s="192"/>
      <c r="BK1223" s="192" t="s">
        <v>19</v>
      </c>
      <c r="BL1223" s="192" t="s">
        <v>19</v>
      </c>
      <c r="BM1223" s="192" t="s">
        <v>19</v>
      </c>
      <c r="BN1223" s="192" t="s">
        <v>19</v>
      </c>
      <c r="BO1223" s="192" t="s">
        <v>19</v>
      </c>
      <c r="BP1223" s="194"/>
      <c r="BQ1223" s="192" t="s">
        <v>19</v>
      </c>
      <c r="BR1223" s="192" t="s">
        <v>19</v>
      </c>
      <c r="BS1223" s="192" t="s">
        <v>4408</v>
      </c>
      <c r="BT1223" s="192" t="s">
        <v>19</v>
      </c>
      <c r="BU1223" s="195" t="b">
        <v>0</v>
      </c>
      <c r="BV1223" s="195" t="b">
        <v>0</v>
      </c>
      <c r="BW1223" s="195" t="b">
        <v>0</v>
      </c>
      <c r="BX1223" s="193">
        <v>46.0</v>
      </c>
      <c r="BY1223" s="192" t="s">
        <v>19</v>
      </c>
      <c r="BZ1223" s="193">
        <v>234284.0</v>
      </c>
      <c r="CA1223" s="193">
        <v>3223.0</v>
      </c>
      <c r="CB1223" s="192" t="s">
        <v>22</v>
      </c>
      <c r="CJ1223" s="192"/>
      <c r="CK1223" s="192"/>
      <c r="CL1223" s="192" t="s">
        <v>19</v>
      </c>
      <c r="CM1223" s="192"/>
      <c r="CN1223" s="192"/>
      <c r="CO1223" s="192"/>
      <c r="CP1223" s="192"/>
      <c r="CQ1223" s="192"/>
      <c r="CR1223" s="192"/>
      <c r="CS1223" s="192"/>
      <c r="CT1223" s="192" t="s">
        <v>4637</v>
      </c>
    </row>
    <row r="1224">
      <c r="A1224" s="7" t="s">
        <v>5500</v>
      </c>
      <c r="B1224" s="132" t="b">
        <v>1</v>
      </c>
      <c r="D1224" s="162" t="s">
        <v>5501</v>
      </c>
      <c r="E1224" s="67" t="s">
        <v>350</v>
      </c>
      <c r="F1224" s="162" t="s">
        <v>4398</v>
      </c>
      <c r="G1224" s="162" t="s">
        <v>5502</v>
      </c>
      <c r="H1224" s="162" t="s">
        <v>5503</v>
      </c>
      <c r="I1224" s="7"/>
      <c r="J1224" s="7"/>
      <c r="K1224" s="7" t="s">
        <v>19</v>
      </c>
      <c r="L1224" s="7" t="s">
        <v>19</v>
      </c>
      <c r="M1224" s="7" t="s">
        <v>799</v>
      </c>
      <c r="N1224" s="7" t="str">
        <f t="shared" si="5"/>
        <v>FALSE</v>
      </c>
      <c r="O1224" s="162" t="s">
        <v>488</v>
      </c>
      <c r="P1224" s="162" t="s">
        <v>3269</v>
      </c>
      <c r="Q1224" s="162" t="s">
        <v>1823</v>
      </c>
      <c r="R1224" s="162" t="s">
        <v>559</v>
      </c>
      <c r="S1224" s="162" t="s">
        <v>1588</v>
      </c>
      <c r="T1224" s="198">
        <v>41.7346</v>
      </c>
      <c r="U1224" s="199">
        <v>-83.2967</v>
      </c>
      <c r="V1224" s="191" t="s">
        <v>4499</v>
      </c>
      <c r="W1224" s="192" t="s">
        <v>19</v>
      </c>
      <c r="X1224" s="192" t="s">
        <v>805</v>
      </c>
      <c r="Y1224" s="192" t="s">
        <v>19</v>
      </c>
      <c r="Z1224" s="192" t="s">
        <v>879</v>
      </c>
      <c r="AA1224" s="192" t="s">
        <v>880</v>
      </c>
      <c r="AB1224" s="193">
        <v>3.0</v>
      </c>
      <c r="AC1224" s="192" t="s">
        <v>16</v>
      </c>
      <c r="AD1224" s="193"/>
      <c r="AE1224" s="193">
        <v>5.0</v>
      </c>
      <c r="AF1224" s="193">
        <v>0.22</v>
      </c>
      <c r="AG1224" s="192" t="s">
        <v>19</v>
      </c>
      <c r="AH1224" s="192" t="s">
        <v>19</v>
      </c>
      <c r="AI1224" s="192" t="s">
        <v>19</v>
      </c>
      <c r="AJ1224" s="192" t="s">
        <v>19</v>
      </c>
      <c r="AK1224" s="192"/>
      <c r="AL1224" s="192" t="s">
        <v>19</v>
      </c>
      <c r="AM1224" s="162" t="s">
        <v>19</v>
      </c>
      <c r="AN1224" s="162" t="s">
        <v>19</v>
      </c>
      <c r="AO1224" s="162" t="s">
        <v>19</v>
      </c>
      <c r="AP1224" s="162" t="s">
        <v>19</v>
      </c>
      <c r="AQ1224" s="162" t="s">
        <v>19</v>
      </c>
      <c r="AR1224" s="162" t="s">
        <v>19</v>
      </c>
      <c r="AS1224" s="154">
        <v>4.89</v>
      </c>
      <c r="AT1224" s="154">
        <v>0.33</v>
      </c>
      <c r="AU1224" s="154">
        <v>16.92</v>
      </c>
      <c r="AV1224" s="162" t="s">
        <v>19</v>
      </c>
      <c r="AW1224" s="162" t="s">
        <v>19</v>
      </c>
      <c r="AX1224" s="154">
        <v>42.75</v>
      </c>
      <c r="AY1224" s="162" t="s">
        <v>19</v>
      </c>
      <c r="AZ1224" s="154">
        <v>4.2405</v>
      </c>
      <c r="BA1224" s="154">
        <v>4.0245</v>
      </c>
      <c r="BB1224" s="154">
        <v>7.51</v>
      </c>
      <c r="BC1224" s="162" t="s">
        <v>19</v>
      </c>
      <c r="BD1224" s="192"/>
      <c r="BE1224" s="192" t="s">
        <v>19</v>
      </c>
      <c r="BF1224" s="192" t="s">
        <v>19</v>
      </c>
      <c r="BG1224" s="192" t="s">
        <v>19</v>
      </c>
      <c r="BH1224" s="192" t="s">
        <v>19</v>
      </c>
      <c r="BI1224" s="192" t="s">
        <v>19</v>
      </c>
      <c r="BJ1224" s="192"/>
      <c r="BK1224" s="192" t="s">
        <v>19</v>
      </c>
      <c r="BL1224" s="192" t="s">
        <v>19</v>
      </c>
      <c r="BM1224" s="192" t="s">
        <v>19</v>
      </c>
      <c r="BN1224" s="192" t="s">
        <v>19</v>
      </c>
      <c r="BO1224" s="192" t="s">
        <v>19</v>
      </c>
      <c r="BP1224" s="194"/>
      <c r="BQ1224" s="192" t="s">
        <v>19</v>
      </c>
      <c r="BR1224" s="192" t="s">
        <v>19</v>
      </c>
      <c r="BS1224" s="192" t="s">
        <v>4408</v>
      </c>
      <c r="BT1224" s="192" t="s">
        <v>19</v>
      </c>
      <c r="BU1224" s="195" t="b">
        <v>0</v>
      </c>
      <c r="BV1224" s="195" t="b">
        <v>0</v>
      </c>
      <c r="BW1224" s="195" t="b">
        <v>0</v>
      </c>
      <c r="BX1224" s="193">
        <v>100.0</v>
      </c>
      <c r="BY1224" s="192" t="s">
        <v>19</v>
      </c>
      <c r="BZ1224" s="192" t="s">
        <v>19</v>
      </c>
      <c r="CA1224" s="192" t="s">
        <v>19</v>
      </c>
      <c r="CB1224" s="192" t="s">
        <v>19</v>
      </c>
      <c r="CJ1224" s="192"/>
      <c r="CK1224" s="192"/>
      <c r="CL1224" s="192" t="s">
        <v>19</v>
      </c>
      <c r="CM1224" s="192"/>
      <c r="CN1224" s="192"/>
      <c r="CO1224" s="192"/>
      <c r="CP1224" s="192"/>
      <c r="CQ1224" s="192"/>
      <c r="CR1224" s="192"/>
      <c r="CS1224" s="192"/>
      <c r="CT1224" s="192" t="s">
        <v>4637</v>
      </c>
    </row>
    <row r="1225">
      <c r="A1225" s="7" t="s">
        <v>5504</v>
      </c>
      <c r="B1225" s="132" t="b">
        <v>1</v>
      </c>
      <c r="D1225" s="162" t="s">
        <v>5505</v>
      </c>
      <c r="E1225" s="67" t="s">
        <v>350</v>
      </c>
      <c r="F1225" s="162" t="s">
        <v>4398</v>
      </c>
      <c r="G1225" s="162" t="s">
        <v>5506</v>
      </c>
      <c r="H1225" s="162" t="s">
        <v>5507</v>
      </c>
      <c r="I1225" s="7"/>
      <c r="J1225" s="7"/>
      <c r="K1225" s="7" t="s">
        <v>19</v>
      </c>
      <c r="L1225" s="7" t="s">
        <v>19</v>
      </c>
      <c r="M1225" s="7" t="s">
        <v>799</v>
      </c>
      <c r="N1225" s="7" t="str">
        <f t="shared" si="5"/>
        <v>FALSE</v>
      </c>
      <c r="O1225" s="162" t="s">
        <v>488</v>
      </c>
      <c r="P1225" s="162" t="s">
        <v>3269</v>
      </c>
      <c r="Q1225" s="162" t="s">
        <v>1823</v>
      </c>
      <c r="R1225" s="162" t="s">
        <v>559</v>
      </c>
      <c r="S1225" s="162" t="s">
        <v>1588</v>
      </c>
      <c r="T1225" s="198">
        <v>41.7346</v>
      </c>
      <c r="U1225" s="199">
        <v>-83.2967</v>
      </c>
      <c r="V1225" s="191" t="s">
        <v>4499</v>
      </c>
      <c r="W1225" s="192" t="s">
        <v>19</v>
      </c>
      <c r="X1225" s="192" t="s">
        <v>805</v>
      </c>
      <c r="Y1225" s="192" t="s">
        <v>19</v>
      </c>
      <c r="Z1225" s="192" t="s">
        <v>879</v>
      </c>
      <c r="AA1225" s="192" t="s">
        <v>880</v>
      </c>
      <c r="AB1225" s="193">
        <v>3.0</v>
      </c>
      <c r="AC1225" s="192" t="s">
        <v>16</v>
      </c>
      <c r="AD1225" s="193"/>
      <c r="AE1225" s="192" t="s">
        <v>16</v>
      </c>
      <c r="AF1225" s="193">
        <v>5.0</v>
      </c>
      <c r="AG1225" s="192" t="s">
        <v>19</v>
      </c>
      <c r="AH1225" s="192" t="s">
        <v>19</v>
      </c>
      <c r="AI1225" s="192" t="s">
        <v>19</v>
      </c>
      <c r="AJ1225" s="192" t="s">
        <v>19</v>
      </c>
      <c r="AK1225" s="192"/>
      <c r="AL1225" s="192" t="s">
        <v>19</v>
      </c>
      <c r="AM1225" s="162" t="s">
        <v>19</v>
      </c>
      <c r="AN1225" s="162" t="s">
        <v>19</v>
      </c>
      <c r="AO1225" s="162" t="s">
        <v>19</v>
      </c>
      <c r="AP1225" s="162" t="s">
        <v>19</v>
      </c>
      <c r="AQ1225" s="162" t="s">
        <v>19</v>
      </c>
      <c r="AR1225" s="162" t="s">
        <v>19</v>
      </c>
      <c r="AS1225" s="154">
        <v>4.89</v>
      </c>
      <c r="AT1225" s="154">
        <v>0.33</v>
      </c>
      <c r="AU1225" s="154">
        <v>16.92</v>
      </c>
      <c r="AV1225" s="162" t="s">
        <v>19</v>
      </c>
      <c r="AW1225" s="162" t="s">
        <v>19</v>
      </c>
      <c r="AX1225" s="154">
        <v>42.75</v>
      </c>
      <c r="AY1225" s="162" t="s">
        <v>19</v>
      </c>
      <c r="AZ1225" s="154">
        <v>4.2405</v>
      </c>
      <c r="BA1225" s="154">
        <v>4.0245</v>
      </c>
      <c r="BB1225" s="154">
        <v>7.51</v>
      </c>
      <c r="BC1225" s="162" t="s">
        <v>19</v>
      </c>
      <c r="BD1225" s="192"/>
      <c r="BE1225" s="192" t="s">
        <v>19</v>
      </c>
      <c r="BF1225" s="192" t="s">
        <v>19</v>
      </c>
      <c r="BG1225" s="192" t="s">
        <v>19</v>
      </c>
      <c r="BH1225" s="192" t="s">
        <v>19</v>
      </c>
      <c r="BI1225" s="192" t="s">
        <v>19</v>
      </c>
      <c r="BJ1225" s="192"/>
      <c r="BK1225" s="192" t="s">
        <v>19</v>
      </c>
      <c r="BL1225" s="192" t="s">
        <v>19</v>
      </c>
      <c r="BM1225" s="192" t="s">
        <v>19</v>
      </c>
      <c r="BN1225" s="192" t="s">
        <v>19</v>
      </c>
      <c r="BO1225" s="192" t="s">
        <v>19</v>
      </c>
      <c r="BP1225" s="194"/>
      <c r="BQ1225" s="192" t="s">
        <v>19</v>
      </c>
      <c r="BR1225" s="192" t="s">
        <v>19</v>
      </c>
      <c r="BS1225" s="192" t="s">
        <v>4408</v>
      </c>
      <c r="BT1225" s="192" t="s">
        <v>19</v>
      </c>
      <c r="BU1225" s="195" t="b">
        <v>0</v>
      </c>
      <c r="BV1225" s="195" t="b">
        <v>0</v>
      </c>
      <c r="BW1225" s="195" t="b">
        <v>0</v>
      </c>
      <c r="BX1225" s="193">
        <v>100.0</v>
      </c>
      <c r="BY1225" s="192" t="s">
        <v>19</v>
      </c>
      <c r="BZ1225" s="193">
        <v>384188.0</v>
      </c>
      <c r="CA1225" s="193">
        <v>6560.0</v>
      </c>
      <c r="CB1225" s="192" t="s">
        <v>22</v>
      </c>
      <c r="CJ1225" s="192"/>
      <c r="CK1225" s="192"/>
      <c r="CL1225" s="192" t="s">
        <v>19</v>
      </c>
      <c r="CM1225" s="192"/>
      <c r="CN1225" s="192"/>
      <c r="CO1225" s="192"/>
      <c r="CP1225" s="192"/>
      <c r="CQ1225" s="192"/>
      <c r="CR1225" s="192"/>
      <c r="CS1225" s="192"/>
      <c r="CT1225" s="192" t="s">
        <v>4637</v>
      </c>
    </row>
    <row r="1226">
      <c r="A1226" s="7" t="s">
        <v>5508</v>
      </c>
      <c r="B1226" s="132" t="b">
        <v>1</v>
      </c>
      <c r="D1226" s="162" t="s">
        <v>5509</v>
      </c>
      <c r="E1226" s="67" t="s">
        <v>350</v>
      </c>
      <c r="F1226" s="162" t="s">
        <v>4398</v>
      </c>
      <c r="G1226" s="162" t="s">
        <v>5510</v>
      </c>
      <c r="H1226" s="162" t="s">
        <v>5511</v>
      </c>
      <c r="I1226" s="7"/>
      <c r="J1226" s="7"/>
      <c r="K1226" s="7" t="s">
        <v>19</v>
      </c>
      <c r="L1226" s="7" t="s">
        <v>19</v>
      </c>
      <c r="M1226" s="7" t="s">
        <v>799</v>
      </c>
      <c r="N1226" s="7" t="str">
        <f t="shared" si="5"/>
        <v>FALSE</v>
      </c>
      <c r="O1226" s="162" t="s">
        <v>488</v>
      </c>
      <c r="P1226" s="162" t="s">
        <v>3269</v>
      </c>
      <c r="Q1226" s="162" t="s">
        <v>1823</v>
      </c>
      <c r="R1226" s="162" t="s">
        <v>559</v>
      </c>
      <c r="S1226" s="162" t="s">
        <v>1588</v>
      </c>
      <c r="T1226" s="198">
        <v>41.7345</v>
      </c>
      <c r="U1226" s="199">
        <v>-83.3009</v>
      </c>
      <c r="V1226" s="191" t="s">
        <v>4508</v>
      </c>
      <c r="W1226" s="192" t="s">
        <v>19</v>
      </c>
      <c r="X1226" s="192" t="s">
        <v>805</v>
      </c>
      <c r="Y1226" s="192" t="s">
        <v>19</v>
      </c>
      <c r="Z1226" s="192" t="s">
        <v>879</v>
      </c>
      <c r="AA1226" s="192" t="s">
        <v>880</v>
      </c>
      <c r="AB1226" s="193">
        <v>3.0</v>
      </c>
      <c r="AC1226" s="192" t="s">
        <v>16</v>
      </c>
      <c r="AD1226" s="193"/>
      <c r="AE1226" s="193">
        <v>5.0</v>
      </c>
      <c r="AF1226" s="193">
        <v>0.22</v>
      </c>
      <c r="AG1226" s="192" t="s">
        <v>19</v>
      </c>
      <c r="AH1226" s="192" t="s">
        <v>19</v>
      </c>
      <c r="AI1226" s="192" t="s">
        <v>19</v>
      </c>
      <c r="AJ1226" s="192" t="s">
        <v>19</v>
      </c>
      <c r="AK1226" s="192"/>
      <c r="AL1226" s="192" t="s">
        <v>19</v>
      </c>
      <c r="AM1226" s="162" t="s">
        <v>19</v>
      </c>
      <c r="AN1226" s="162" t="s">
        <v>19</v>
      </c>
      <c r="AO1226" s="162" t="s">
        <v>19</v>
      </c>
      <c r="AP1226" s="162" t="s">
        <v>19</v>
      </c>
      <c r="AQ1226" s="162" t="s">
        <v>19</v>
      </c>
      <c r="AR1226" s="162" t="s">
        <v>19</v>
      </c>
      <c r="AS1226" s="154">
        <v>3.79</v>
      </c>
      <c r="AT1226" s="154">
        <v>0.67</v>
      </c>
      <c r="AU1226" s="154">
        <v>6.92</v>
      </c>
      <c r="AV1226" s="162" t="s">
        <v>19</v>
      </c>
      <c r="AW1226" s="162" t="s">
        <v>19</v>
      </c>
      <c r="AX1226" s="154">
        <v>45.63</v>
      </c>
      <c r="AY1226" s="162" t="s">
        <v>19</v>
      </c>
      <c r="AZ1226" s="154">
        <v>4.0815</v>
      </c>
      <c r="BA1226" s="154">
        <v>3.8785</v>
      </c>
      <c r="BB1226" s="154">
        <v>7.39</v>
      </c>
      <c r="BC1226" s="162" t="s">
        <v>19</v>
      </c>
      <c r="BD1226" s="192"/>
      <c r="BE1226" s="192" t="s">
        <v>19</v>
      </c>
      <c r="BF1226" s="192" t="s">
        <v>19</v>
      </c>
      <c r="BG1226" s="192" t="s">
        <v>19</v>
      </c>
      <c r="BH1226" s="192" t="s">
        <v>19</v>
      </c>
      <c r="BI1226" s="192" t="s">
        <v>19</v>
      </c>
      <c r="BJ1226" s="192"/>
      <c r="BK1226" s="192" t="s">
        <v>19</v>
      </c>
      <c r="BL1226" s="192" t="s">
        <v>19</v>
      </c>
      <c r="BM1226" s="192" t="s">
        <v>19</v>
      </c>
      <c r="BN1226" s="192" t="s">
        <v>19</v>
      </c>
      <c r="BO1226" s="192" t="s">
        <v>19</v>
      </c>
      <c r="BP1226" s="194"/>
      <c r="BQ1226" s="192" t="s">
        <v>19</v>
      </c>
      <c r="BR1226" s="192" t="s">
        <v>19</v>
      </c>
      <c r="BS1226" s="192" t="s">
        <v>4408</v>
      </c>
      <c r="BT1226" s="192" t="s">
        <v>19</v>
      </c>
      <c r="BU1226" s="195" t="b">
        <v>0</v>
      </c>
      <c r="BV1226" s="195" t="b">
        <v>0</v>
      </c>
      <c r="BW1226" s="195" t="b">
        <v>0</v>
      </c>
      <c r="BX1226" s="193">
        <v>100.0</v>
      </c>
      <c r="BY1226" s="192" t="s">
        <v>19</v>
      </c>
      <c r="BZ1226" s="192" t="s">
        <v>19</v>
      </c>
      <c r="CA1226" s="192" t="s">
        <v>19</v>
      </c>
      <c r="CB1226" s="192" t="s">
        <v>19</v>
      </c>
      <c r="CJ1226" s="192"/>
      <c r="CK1226" s="192"/>
      <c r="CL1226" s="192" t="s">
        <v>19</v>
      </c>
      <c r="CM1226" s="192"/>
      <c r="CN1226" s="192"/>
      <c r="CO1226" s="192"/>
      <c r="CP1226" s="192"/>
      <c r="CQ1226" s="192"/>
      <c r="CR1226" s="192"/>
      <c r="CS1226" s="192"/>
      <c r="CT1226" s="192" t="s">
        <v>4637</v>
      </c>
    </row>
    <row r="1227">
      <c r="A1227" s="7" t="s">
        <v>5512</v>
      </c>
      <c r="B1227" s="132" t="b">
        <v>1</v>
      </c>
      <c r="D1227" s="162" t="s">
        <v>5513</v>
      </c>
      <c r="E1227" s="67" t="s">
        <v>350</v>
      </c>
      <c r="F1227" s="162" t="s">
        <v>4398</v>
      </c>
      <c r="G1227" s="162" t="s">
        <v>5514</v>
      </c>
      <c r="H1227" s="162" t="s">
        <v>5515</v>
      </c>
      <c r="I1227" s="7"/>
      <c r="J1227" s="7"/>
      <c r="K1227" s="7" t="s">
        <v>19</v>
      </c>
      <c r="L1227" s="7" t="s">
        <v>19</v>
      </c>
      <c r="M1227" s="7" t="s">
        <v>799</v>
      </c>
      <c r="N1227" s="7" t="str">
        <f t="shared" si="5"/>
        <v>FALSE</v>
      </c>
      <c r="O1227" s="162" t="s">
        <v>488</v>
      </c>
      <c r="P1227" s="162" t="s">
        <v>3269</v>
      </c>
      <c r="Q1227" s="162" t="s">
        <v>1823</v>
      </c>
      <c r="R1227" s="162" t="s">
        <v>559</v>
      </c>
      <c r="S1227" s="162" t="s">
        <v>1588</v>
      </c>
      <c r="T1227" s="198">
        <v>41.7345</v>
      </c>
      <c r="U1227" s="199">
        <v>-83.3009</v>
      </c>
      <c r="V1227" s="191" t="s">
        <v>4508</v>
      </c>
      <c r="W1227" s="192" t="s">
        <v>19</v>
      </c>
      <c r="X1227" s="192" t="s">
        <v>805</v>
      </c>
      <c r="Y1227" s="192" t="s">
        <v>19</v>
      </c>
      <c r="Z1227" s="192" t="s">
        <v>879</v>
      </c>
      <c r="AA1227" s="192" t="s">
        <v>880</v>
      </c>
      <c r="AB1227" s="193">
        <v>3.0</v>
      </c>
      <c r="AC1227" s="192" t="s">
        <v>16</v>
      </c>
      <c r="AD1227" s="193"/>
      <c r="AE1227" s="192" t="s">
        <v>16</v>
      </c>
      <c r="AF1227" s="193">
        <v>5.0</v>
      </c>
      <c r="AG1227" s="192" t="s">
        <v>19</v>
      </c>
      <c r="AH1227" s="192" t="s">
        <v>19</v>
      </c>
      <c r="AI1227" s="192" t="s">
        <v>19</v>
      </c>
      <c r="AJ1227" s="192" t="s">
        <v>19</v>
      </c>
      <c r="AK1227" s="192"/>
      <c r="AL1227" s="192" t="s">
        <v>19</v>
      </c>
      <c r="AM1227" s="162" t="s">
        <v>19</v>
      </c>
      <c r="AN1227" s="162" t="s">
        <v>19</v>
      </c>
      <c r="AO1227" s="162" t="s">
        <v>19</v>
      </c>
      <c r="AP1227" s="162" t="s">
        <v>19</v>
      </c>
      <c r="AQ1227" s="162" t="s">
        <v>19</v>
      </c>
      <c r="AR1227" s="162" t="s">
        <v>19</v>
      </c>
      <c r="AS1227" s="154">
        <v>3.79</v>
      </c>
      <c r="AT1227" s="154">
        <v>0.67</v>
      </c>
      <c r="AU1227" s="154">
        <v>6.92</v>
      </c>
      <c r="AV1227" s="162" t="s">
        <v>19</v>
      </c>
      <c r="AW1227" s="162" t="s">
        <v>19</v>
      </c>
      <c r="AX1227" s="154">
        <v>45.63</v>
      </c>
      <c r="AY1227" s="162" t="s">
        <v>19</v>
      </c>
      <c r="AZ1227" s="154">
        <v>4.0815</v>
      </c>
      <c r="BA1227" s="154">
        <v>3.8785</v>
      </c>
      <c r="BB1227" s="154">
        <v>7.39</v>
      </c>
      <c r="BC1227" s="162" t="s">
        <v>19</v>
      </c>
      <c r="BD1227" s="192"/>
      <c r="BE1227" s="192" t="s">
        <v>19</v>
      </c>
      <c r="BF1227" s="192" t="s">
        <v>19</v>
      </c>
      <c r="BG1227" s="192" t="s">
        <v>19</v>
      </c>
      <c r="BH1227" s="192" t="s">
        <v>19</v>
      </c>
      <c r="BI1227" s="192" t="s">
        <v>19</v>
      </c>
      <c r="BJ1227" s="192"/>
      <c r="BK1227" s="192" t="s">
        <v>19</v>
      </c>
      <c r="BL1227" s="192" t="s">
        <v>19</v>
      </c>
      <c r="BM1227" s="192" t="s">
        <v>19</v>
      </c>
      <c r="BN1227" s="192" t="s">
        <v>19</v>
      </c>
      <c r="BO1227" s="192" t="s">
        <v>19</v>
      </c>
      <c r="BP1227" s="194"/>
      <c r="BQ1227" s="192" t="s">
        <v>19</v>
      </c>
      <c r="BR1227" s="192" t="s">
        <v>19</v>
      </c>
      <c r="BS1227" s="192" t="s">
        <v>4408</v>
      </c>
      <c r="BT1227" s="192" t="s">
        <v>19</v>
      </c>
      <c r="BU1227" s="195" t="b">
        <v>0</v>
      </c>
      <c r="BV1227" s="195" t="b">
        <v>0</v>
      </c>
      <c r="BW1227" s="195" t="b">
        <v>0</v>
      </c>
      <c r="BX1227" s="193">
        <v>100.0</v>
      </c>
      <c r="BY1227" s="192" t="s">
        <v>19</v>
      </c>
      <c r="BZ1227" s="193">
        <v>493358.0</v>
      </c>
      <c r="CA1227" s="193">
        <v>11223.0</v>
      </c>
      <c r="CB1227" s="192" t="s">
        <v>22</v>
      </c>
      <c r="CJ1227" s="192"/>
      <c r="CK1227" s="192"/>
      <c r="CL1227" s="192" t="s">
        <v>19</v>
      </c>
      <c r="CM1227" s="192"/>
      <c r="CN1227" s="192"/>
      <c r="CO1227" s="192"/>
      <c r="CP1227" s="192"/>
      <c r="CQ1227" s="192"/>
      <c r="CR1227" s="192"/>
      <c r="CS1227" s="192"/>
      <c r="CT1227" s="192" t="s">
        <v>4637</v>
      </c>
    </row>
    <row r="1228">
      <c r="A1228" s="7" t="s">
        <v>5516</v>
      </c>
      <c r="B1228" s="132" t="b">
        <v>1</v>
      </c>
      <c r="D1228" s="162" t="s">
        <v>5517</v>
      </c>
      <c r="E1228" s="67" t="s">
        <v>350</v>
      </c>
      <c r="F1228" s="162" t="s">
        <v>4398</v>
      </c>
      <c r="G1228" s="162" t="s">
        <v>5518</v>
      </c>
      <c r="H1228" s="162" t="s">
        <v>5519</v>
      </c>
      <c r="I1228" s="7"/>
      <c r="J1228" s="7"/>
      <c r="K1228" s="7" t="s">
        <v>19</v>
      </c>
      <c r="L1228" s="7" t="s">
        <v>19</v>
      </c>
      <c r="M1228" s="7" t="s">
        <v>799</v>
      </c>
      <c r="N1228" s="7" t="str">
        <f t="shared" si="5"/>
        <v>FALSE</v>
      </c>
      <c r="O1228" s="162" t="s">
        <v>488</v>
      </c>
      <c r="P1228" s="162" t="s">
        <v>3269</v>
      </c>
      <c r="Q1228" s="162" t="s">
        <v>1823</v>
      </c>
      <c r="R1228" s="162" t="s">
        <v>559</v>
      </c>
      <c r="S1228" s="162" t="s">
        <v>1588</v>
      </c>
      <c r="T1228" s="198">
        <v>41.7392</v>
      </c>
      <c r="U1228" s="199">
        <v>-83.3027</v>
      </c>
      <c r="V1228" s="191" t="s">
        <v>4517</v>
      </c>
      <c r="W1228" s="192" t="s">
        <v>19</v>
      </c>
      <c r="X1228" s="192" t="s">
        <v>805</v>
      </c>
      <c r="Y1228" s="192" t="s">
        <v>19</v>
      </c>
      <c r="Z1228" s="192" t="s">
        <v>879</v>
      </c>
      <c r="AA1228" s="192" t="s">
        <v>880</v>
      </c>
      <c r="AB1228" s="193">
        <v>3.0</v>
      </c>
      <c r="AC1228" s="192" t="s">
        <v>16</v>
      </c>
      <c r="AD1228" s="193"/>
      <c r="AE1228" s="193">
        <v>5.0</v>
      </c>
      <c r="AF1228" s="193">
        <v>0.22</v>
      </c>
      <c r="AG1228" s="192" t="s">
        <v>19</v>
      </c>
      <c r="AH1228" s="192" t="s">
        <v>19</v>
      </c>
      <c r="AI1228" s="192" t="s">
        <v>19</v>
      </c>
      <c r="AJ1228" s="192" t="s">
        <v>19</v>
      </c>
      <c r="AK1228" s="192"/>
      <c r="AL1228" s="192" t="s">
        <v>19</v>
      </c>
      <c r="AM1228" s="162" t="s">
        <v>19</v>
      </c>
      <c r="AN1228" s="162" t="s">
        <v>19</v>
      </c>
      <c r="AO1228" s="162" t="s">
        <v>19</v>
      </c>
      <c r="AP1228" s="162" t="s">
        <v>19</v>
      </c>
      <c r="AQ1228" s="162" t="s">
        <v>19</v>
      </c>
      <c r="AR1228" s="162" t="s">
        <v>19</v>
      </c>
      <c r="AS1228" s="154">
        <v>7.46</v>
      </c>
      <c r="AT1228" s="154">
        <v>0.52</v>
      </c>
      <c r="AU1228" s="154">
        <v>8.35</v>
      </c>
      <c r="AV1228" s="162" t="s">
        <v>19</v>
      </c>
      <c r="AW1228" s="162" t="s">
        <v>19</v>
      </c>
      <c r="AX1228" s="154">
        <v>51.77</v>
      </c>
      <c r="AY1228" s="162" t="s">
        <v>19</v>
      </c>
      <c r="AZ1228" s="154">
        <v>5.553</v>
      </c>
      <c r="BA1228" s="154">
        <v>3.8985</v>
      </c>
      <c r="BB1228" s="154">
        <v>7.49</v>
      </c>
      <c r="BC1228" s="162" t="s">
        <v>19</v>
      </c>
      <c r="BD1228" s="192"/>
      <c r="BE1228" s="192" t="s">
        <v>19</v>
      </c>
      <c r="BF1228" s="192" t="s">
        <v>19</v>
      </c>
      <c r="BG1228" s="192" t="s">
        <v>19</v>
      </c>
      <c r="BH1228" s="192" t="s">
        <v>19</v>
      </c>
      <c r="BI1228" s="192" t="s">
        <v>19</v>
      </c>
      <c r="BJ1228" s="192"/>
      <c r="BK1228" s="192" t="s">
        <v>19</v>
      </c>
      <c r="BL1228" s="192" t="s">
        <v>19</v>
      </c>
      <c r="BM1228" s="192" t="s">
        <v>19</v>
      </c>
      <c r="BN1228" s="192" t="s">
        <v>19</v>
      </c>
      <c r="BO1228" s="192" t="s">
        <v>19</v>
      </c>
      <c r="BP1228" s="194"/>
      <c r="BQ1228" s="192" t="s">
        <v>19</v>
      </c>
      <c r="BR1228" s="192" t="s">
        <v>19</v>
      </c>
      <c r="BS1228" s="192" t="s">
        <v>4408</v>
      </c>
      <c r="BT1228" s="192" t="s">
        <v>19</v>
      </c>
      <c r="BU1228" s="195" t="b">
        <v>0</v>
      </c>
      <c r="BV1228" s="195" t="b">
        <v>0</v>
      </c>
      <c r="BW1228" s="195" t="b">
        <v>0</v>
      </c>
      <c r="BX1228" s="193">
        <v>100.0</v>
      </c>
      <c r="BY1228" s="192" t="s">
        <v>19</v>
      </c>
      <c r="BZ1228" s="192" t="s">
        <v>19</v>
      </c>
      <c r="CA1228" s="192" t="s">
        <v>19</v>
      </c>
      <c r="CB1228" s="192" t="s">
        <v>19</v>
      </c>
      <c r="CJ1228" s="192"/>
      <c r="CK1228" s="192"/>
      <c r="CL1228" s="192" t="s">
        <v>19</v>
      </c>
      <c r="CM1228" s="192"/>
      <c r="CN1228" s="192"/>
      <c r="CO1228" s="192"/>
      <c r="CP1228" s="192"/>
      <c r="CQ1228" s="192"/>
      <c r="CR1228" s="192"/>
      <c r="CS1228" s="192"/>
      <c r="CT1228" s="192" t="s">
        <v>4637</v>
      </c>
    </row>
    <row r="1229">
      <c r="A1229" s="7" t="s">
        <v>5520</v>
      </c>
      <c r="B1229" s="132" t="b">
        <v>1</v>
      </c>
      <c r="D1229" s="162" t="s">
        <v>5521</v>
      </c>
      <c r="E1229" s="67" t="s">
        <v>350</v>
      </c>
      <c r="F1229" s="162" t="s">
        <v>4398</v>
      </c>
      <c r="G1229" s="162" t="s">
        <v>5522</v>
      </c>
      <c r="H1229" s="162" t="s">
        <v>5523</v>
      </c>
      <c r="I1229" s="7"/>
      <c r="J1229" s="7"/>
      <c r="K1229" s="7" t="s">
        <v>19</v>
      </c>
      <c r="L1229" s="7" t="s">
        <v>19</v>
      </c>
      <c r="M1229" s="7" t="s">
        <v>799</v>
      </c>
      <c r="N1229" s="7" t="str">
        <f t="shared" si="5"/>
        <v>FALSE</v>
      </c>
      <c r="O1229" s="162" t="s">
        <v>488</v>
      </c>
      <c r="P1229" s="162" t="s">
        <v>3269</v>
      </c>
      <c r="Q1229" s="162" t="s">
        <v>1823</v>
      </c>
      <c r="R1229" s="162" t="s">
        <v>559</v>
      </c>
      <c r="S1229" s="162" t="s">
        <v>1588</v>
      </c>
      <c r="T1229" s="198">
        <v>41.7392</v>
      </c>
      <c r="U1229" s="199">
        <v>-83.3027</v>
      </c>
      <c r="V1229" s="191" t="s">
        <v>4517</v>
      </c>
      <c r="W1229" s="192" t="s">
        <v>19</v>
      </c>
      <c r="X1229" s="192" t="s">
        <v>805</v>
      </c>
      <c r="Y1229" s="192" t="s">
        <v>19</v>
      </c>
      <c r="Z1229" s="192" t="s">
        <v>879</v>
      </c>
      <c r="AA1229" s="192" t="s">
        <v>880</v>
      </c>
      <c r="AB1229" s="193">
        <v>3.0</v>
      </c>
      <c r="AC1229" s="192" t="s">
        <v>16</v>
      </c>
      <c r="AD1229" s="193"/>
      <c r="AE1229" s="192" t="s">
        <v>16</v>
      </c>
      <c r="AF1229" s="193">
        <v>5.0</v>
      </c>
      <c r="AG1229" s="192" t="s">
        <v>19</v>
      </c>
      <c r="AH1229" s="192" t="s">
        <v>19</v>
      </c>
      <c r="AI1229" s="192" t="s">
        <v>19</v>
      </c>
      <c r="AJ1229" s="192" t="s">
        <v>19</v>
      </c>
      <c r="AK1229" s="192"/>
      <c r="AL1229" s="192" t="s">
        <v>19</v>
      </c>
      <c r="AM1229" s="162" t="s">
        <v>19</v>
      </c>
      <c r="AN1229" s="162" t="s">
        <v>19</v>
      </c>
      <c r="AO1229" s="162" t="s">
        <v>19</v>
      </c>
      <c r="AP1229" s="162" t="s">
        <v>19</v>
      </c>
      <c r="AQ1229" s="162" t="s">
        <v>19</v>
      </c>
      <c r="AR1229" s="162" t="s">
        <v>19</v>
      </c>
      <c r="AS1229" s="154">
        <v>7.46</v>
      </c>
      <c r="AT1229" s="154">
        <v>0.52</v>
      </c>
      <c r="AU1229" s="154">
        <v>8.35</v>
      </c>
      <c r="AV1229" s="162" t="s">
        <v>19</v>
      </c>
      <c r="AW1229" s="162" t="s">
        <v>19</v>
      </c>
      <c r="AX1229" s="154">
        <v>51.77</v>
      </c>
      <c r="AY1229" s="162" t="s">
        <v>19</v>
      </c>
      <c r="AZ1229" s="154">
        <v>5.553</v>
      </c>
      <c r="BA1229" s="154">
        <v>3.8985</v>
      </c>
      <c r="BB1229" s="154">
        <v>7.49</v>
      </c>
      <c r="BC1229" s="162" t="s">
        <v>19</v>
      </c>
      <c r="BD1229" s="192"/>
      <c r="BE1229" s="192" t="s">
        <v>19</v>
      </c>
      <c r="BF1229" s="192" t="s">
        <v>19</v>
      </c>
      <c r="BG1229" s="192" t="s">
        <v>19</v>
      </c>
      <c r="BH1229" s="192" t="s">
        <v>19</v>
      </c>
      <c r="BI1229" s="192" t="s">
        <v>19</v>
      </c>
      <c r="BJ1229" s="192"/>
      <c r="BK1229" s="192" t="s">
        <v>19</v>
      </c>
      <c r="BL1229" s="192" t="s">
        <v>19</v>
      </c>
      <c r="BM1229" s="192" t="s">
        <v>19</v>
      </c>
      <c r="BN1229" s="192" t="s">
        <v>19</v>
      </c>
      <c r="BO1229" s="192" t="s">
        <v>19</v>
      </c>
      <c r="BP1229" s="194"/>
      <c r="BQ1229" s="192" t="s">
        <v>19</v>
      </c>
      <c r="BR1229" s="192" t="s">
        <v>19</v>
      </c>
      <c r="BS1229" s="192" t="s">
        <v>4408</v>
      </c>
      <c r="BT1229" s="192" t="s">
        <v>19</v>
      </c>
      <c r="BU1229" s="195" t="b">
        <v>0</v>
      </c>
      <c r="BV1229" s="195" t="b">
        <v>0</v>
      </c>
      <c r="BW1229" s="195" t="b">
        <v>0</v>
      </c>
      <c r="BX1229" s="193">
        <v>100.0</v>
      </c>
      <c r="BY1229" s="192" t="s">
        <v>19</v>
      </c>
      <c r="BZ1229" s="193">
        <v>363058.0</v>
      </c>
      <c r="CA1229" s="193">
        <v>7356.0</v>
      </c>
      <c r="CB1229" s="192" t="s">
        <v>22</v>
      </c>
      <c r="CJ1229" s="192"/>
      <c r="CK1229" s="192"/>
      <c r="CL1229" s="192" t="s">
        <v>19</v>
      </c>
      <c r="CM1229" s="192"/>
      <c r="CN1229" s="192"/>
      <c r="CO1229" s="192"/>
      <c r="CP1229" s="192"/>
      <c r="CQ1229" s="192"/>
      <c r="CR1229" s="192"/>
      <c r="CS1229" s="192"/>
      <c r="CT1229" s="192" t="s">
        <v>4637</v>
      </c>
    </row>
    <row r="1230">
      <c r="A1230" s="7" t="s">
        <v>5524</v>
      </c>
      <c r="B1230" s="132" t="b">
        <v>1</v>
      </c>
      <c r="D1230" s="162" t="s">
        <v>5525</v>
      </c>
      <c r="E1230" s="67" t="s">
        <v>350</v>
      </c>
      <c r="F1230" s="162" t="s">
        <v>4398</v>
      </c>
      <c r="G1230" s="162" t="s">
        <v>5526</v>
      </c>
      <c r="H1230" s="162" t="s">
        <v>5527</v>
      </c>
      <c r="I1230" s="7"/>
      <c r="J1230" s="7"/>
      <c r="K1230" s="7" t="s">
        <v>19</v>
      </c>
      <c r="L1230" s="7" t="s">
        <v>19</v>
      </c>
      <c r="M1230" s="7" t="s">
        <v>799</v>
      </c>
      <c r="N1230" s="7" t="str">
        <f t="shared" si="5"/>
        <v>FALSE</v>
      </c>
      <c r="O1230" s="162" t="s">
        <v>488</v>
      </c>
      <c r="P1230" s="162" t="s">
        <v>3269</v>
      </c>
      <c r="Q1230" s="162" t="s">
        <v>1823</v>
      </c>
      <c r="R1230" s="162" t="s">
        <v>559</v>
      </c>
      <c r="S1230" s="162" t="s">
        <v>1588</v>
      </c>
      <c r="T1230" s="198">
        <v>41.74046627</v>
      </c>
      <c r="U1230" s="199">
        <v>-83.29939226</v>
      </c>
      <c r="V1230" s="191" t="s">
        <v>4490</v>
      </c>
      <c r="W1230" s="192" t="s">
        <v>19</v>
      </c>
      <c r="X1230" s="192" t="s">
        <v>805</v>
      </c>
      <c r="Y1230" s="192" t="s">
        <v>19</v>
      </c>
      <c r="Z1230" s="192" t="s">
        <v>879</v>
      </c>
      <c r="AA1230" s="192" t="s">
        <v>880</v>
      </c>
      <c r="AB1230" s="193">
        <v>4.5</v>
      </c>
      <c r="AC1230" s="192" t="s">
        <v>16</v>
      </c>
      <c r="AD1230" s="193"/>
      <c r="AE1230" s="192" t="s">
        <v>16</v>
      </c>
      <c r="AF1230" s="193">
        <v>5.0</v>
      </c>
      <c r="AG1230" s="192" t="s">
        <v>19</v>
      </c>
      <c r="AH1230" s="193">
        <v>24.56</v>
      </c>
      <c r="AI1230" s="192" t="s">
        <v>19</v>
      </c>
      <c r="AJ1230" s="192" t="s">
        <v>19</v>
      </c>
      <c r="AK1230" s="192"/>
      <c r="AL1230" s="192" t="s">
        <v>19</v>
      </c>
      <c r="AM1230" s="162" t="s">
        <v>19</v>
      </c>
      <c r="AN1230" s="162" t="s">
        <v>19</v>
      </c>
      <c r="AO1230" s="154">
        <v>7.57</v>
      </c>
      <c r="AP1230" s="162" t="s">
        <v>19</v>
      </c>
      <c r="AQ1230" s="162" t="s">
        <v>19</v>
      </c>
      <c r="AR1230" s="162" t="s">
        <v>19</v>
      </c>
      <c r="AS1230" s="162" t="s">
        <v>19</v>
      </c>
      <c r="AT1230" s="162" t="s">
        <v>19</v>
      </c>
      <c r="AU1230" s="162" t="s">
        <v>19</v>
      </c>
      <c r="AV1230" s="162" t="s">
        <v>19</v>
      </c>
      <c r="AW1230" s="162" t="s">
        <v>19</v>
      </c>
      <c r="AX1230" s="154">
        <v>2.96</v>
      </c>
      <c r="AY1230" s="162" t="s">
        <v>19</v>
      </c>
      <c r="AZ1230" s="162" t="s">
        <v>19</v>
      </c>
      <c r="BA1230" s="162" t="s">
        <v>19</v>
      </c>
      <c r="BB1230" s="162" t="s">
        <v>19</v>
      </c>
      <c r="BC1230" s="162" t="s">
        <v>19</v>
      </c>
      <c r="BD1230" s="192"/>
      <c r="BE1230" s="192" t="s">
        <v>19</v>
      </c>
      <c r="BF1230" s="192" t="s">
        <v>19</v>
      </c>
      <c r="BG1230" s="192" t="s">
        <v>19</v>
      </c>
      <c r="BH1230" s="192" t="s">
        <v>19</v>
      </c>
      <c r="BI1230" s="192" t="s">
        <v>19</v>
      </c>
      <c r="BJ1230" s="192"/>
      <c r="BK1230" s="192" t="s">
        <v>19</v>
      </c>
      <c r="BL1230" s="192" t="s">
        <v>19</v>
      </c>
      <c r="BM1230" s="192" t="s">
        <v>19</v>
      </c>
      <c r="BN1230" s="192" t="s">
        <v>19</v>
      </c>
      <c r="BO1230" s="192" t="s">
        <v>19</v>
      </c>
      <c r="BP1230" s="194"/>
      <c r="BQ1230" s="192" t="s">
        <v>19</v>
      </c>
      <c r="BR1230" s="192" t="s">
        <v>19</v>
      </c>
      <c r="BS1230" s="192" t="s">
        <v>3276</v>
      </c>
      <c r="BT1230" s="192" t="s">
        <v>19</v>
      </c>
      <c r="BU1230" s="195" t="b">
        <v>0</v>
      </c>
      <c r="BV1230" s="195" t="b">
        <v>0</v>
      </c>
      <c r="BW1230" s="195" t="b">
        <v>0</v>
      </c>
      <c r="BX1230" s="193">
        <v>96.0</v>
      </c>
      <c r="BY1230" s="197">
        <v>0.002777777777777778</v>
      </c>
      <c r="BZ1230" s="193">
        <v>1555826.0</v>
      </c>
      <c r="CA1230" s="193">
        <v>29695.0</v>
      </c>
      <c r="CB1230" s="192" t="s">
        <v>22</v>
      </c>
      <c r="CJ1230" s="192"/>
      <c r="CK1230" s="192"/>
      <c r="CL1230" s="193">
        <v>0.29</v>
      </c>
      <c r="CM1230" s="192"/>
      <c r="CN1230" s="192"/>
      <c r="CO1230" s="192"/>
      <c r="CP1230" s="192"/>
      <c r="CQ1230" s="192"/>
      <c r="CR1230" s="192"/>
      <c r="CS1230" s="192"/>
      <c r="CT1230" s="192" t="s">
        <v>4637</v>
      </c>
    </row>
    <row r="1231">
      <c r="A1231" s="7" t="s">
        <v>5528</v>
      </c>
      <c r="B1231" s="132" t="b">
        <v>1</v>
      </c>
      <c r="D1231" s="162" t="s">
        <v>5529</v>
      </c>
      <c r="E1231" s="67" t="s">
        <v>350</v>
      </c>
      <c r="F1231" s="162" t="s">
        <v>4398</v>
      </c>
      <c r="G1231" s="162" t="s">
        <v>5530</v>
      </c>
      <c r="H1231" s="162" t="s">
        <v>5531</v>
      </c>
      <c r="I1231" s="7"/>
      <c r="J1231" s="7"/>
      <c r="K1231" s="7" t="s">
        <v>19</v>
      </c>
      <c r="L1231" s="7" t="s">
        <v>19</v>
      </c>
      <c r="M1231" s="7" t="s">
        <v>799</v>
      </c>
      <c r="N1231" s="7" t="str">
        <f t="shared" si="5"/>
        <v>FALSE</v>
      </c>
      <c r="O1231" s="162" t="s">
        <v>488</v>
      </c>
      <c r="P1231" s="162" t="s">
        <v>3269</v>
      </c>
      <c r="Q1231" s="162" t="s">
        <v>1823</v>
      </c>
      <c r="R1231" s="162" t="s">
        <v>559</v>
      </c>
      <c r="S1231" s="162" t="s">
        <v>1588</v>
      </c>
      <c r="T1231" s="198">
        <v>41.7408</v>
      </c>
      <c r="U1231" s="199">
        <v>-83.3056</v>
      </c>
      <c r="V1231" s="191" t="s">
        <v>4526</v>
      </c>
      <c r="W1231" s="192" t="s">
        <v>19</v>
      </c>
      <c r="X1231" s="192" t="s">
        <v>805</v>
      </c>
      <c r="Y1231" s="192" t="s">
        <v>19</v>
      </c>
      <c r="Z1231" s="192" t="s">
        <v>879</v>
      </c>
      <c r="AA1231" s="192" t="s">
        <v>880</v>
      </c>
      <c r="AB1231" s="193">
        <v>1.0</v>
      </c>
      <c r="AC1231" s="192" t="s">
        <v>16</v>
      </c>
      <c r="AD1231" s="193"/>
      <c r="AE1231" s="193">
        <v>5.0</v>
      </c>
      <c r="AF1231" s="193">
        <v>0.22</v>
      </c>
      <c r="AG1231" s="192" t="s">
        <v>19</v>
      </c>
      <c r="AH1231" s="192" t="s">
        <v>19</v>
      </c>
      <c r="AI1231" s="192" t="s">
        <v>19</v>
      </c>
      <c r="AJ1231" s="192" t="s">
        <v>19</v>
      </c>
      <c r="AK1231" s="192"/>
      <c r="AL1231" s="192" t="s">
        <v>19</v>
      </c>
      <c r="AM1231" s="162" t="s">
        <v>19</v>
      </c>
      <c r="AN1231" s="162" t="s">
        <v>19</v>
      </c>
      <c r="AO1231" s="162" t="s">
        <v>19</v>
      </c>
      <c r="AP1231" s="162" t="s">
        <v>19</v>
      </c>
      <c r="AQ1231" s="162" t="s">
        <v>19</v>
      </c>
      <c r="AR1231" s="162" t="s">
        <v>19</v>
      </c>
      <c r="AS1231" s="154">
        <v>4.19</v>
      </c>
      <c r="AT1231" s="154">
        <v>0.45</v>
      </c>
      <c r="AU1231" s="162" t="s">
        <v>19</v>
      </c>
      <c r="AV1231" s="162" t="s">
        <v>19</v>
      </c>
      <c r="AW1231" s="162" t="s">
        <v>19</v>
      </c>
      <c r="AX1231" s="162" t="s">
        <v>19</v>
      </c>
      <c r="AY1231" s="162" t="s">
        <v>19</v>
      </c>
      <c r="AZ1231" s="162" t="s">
        <v>19</v>
      </c>
      <c r="BA1231" s="162" t="s">
        <v>19</v>
      </c>
      <c r="BB1231" s="162" t="s">
        <v>19</v>
      </c>
      <c r="BC1231" s="162" t="s">
        <v>19</v>
      </c>
      <c r="BD1231" s="192"/>
      <c r="BE1231" s="192" t="s">
        <v>19</v>
      </c>
      <c r="BF1231" s="192" t="s">
        <v>19</v>
      </c>
      <c r="BG1231" s="192" t="s">
        <v>19</v>
      </c>
      <c r="BH1231" s="192" t="s">
        <v>19</v>
      </c>
      <c r="BI1231" s="192" t="s">
        <v>19</v>
      </c>
      <c r="BJ1231" s="192"/>
      <c r="BK1231" s="192" t="s">
        <v>19</v>
      </c>
      <c r="BL1231" s="192" t="s">
        <v>19</v>
      </c>
      <c r="BM1231" s="192" t="s">
        <v>19</v>
      </c>
      <c r="BN1231" s="192" t="s">
        <v>19</v>
      </c>
      <c r="BO1231" s="192" t="s">
        <v>19</v>
      </c>
      <c r="BP1231" s="194"/>
      <c r="BQ1231" s="192" t="s">
        <v>19</v>
      </c>
      <c r="BR1231" s="192" t="s">
        <v>19</v>
      </c>
      <c r="BS1231" s="192" t="s">
        <v>4408</v>
      </c>
      <c r="BT1231" s="192" t="s">
        <v>19</v>
      </c>
      <c r="BU1231" s="195" t="b">
        <v>0</v>
      </c>
      <c r="BV1231" s="195" t="b">
        <v>0</v>
      </c>
      <c r="BW1231" s="195" t="b">
        <v>0</v>
      </c>
      <c r="BX1231" s="193">
        <v>100.0</v>
      </c>
      <c r="BY1231" s="192" t="s">
        <v>19</v>
      </c>
      <c r="BZ1231" s="192" t="s">
        <v>19</v>
      </c>
      <c r="CA1231" s="192" t="s">
        <v>19</v>
      </c>
      <c r="CB1231" s="192" t="s">
        <v>19</v>
      </c>
      <c r="CJ1231" s="192"/>
      <c r="CK1231" s="192"/>
      <c r="CL1231" s="192" t="s">
        <v>19</v>
      </c>
      <c r="CM1231" s="192"/>
      <c r="CN1231" s="192"/>
      <c r="CO1231" s="192"/>
      <c r="CP1231" s="192"/>
      <c r="CQ1231" s="192"/>
      <c r="CR1231" s="192"/>
      <c r="CS1231" s="192"/>
      <c r="CT1231" s="192" t="s">
        <v>4637</v>
      </c>
    </row>
    <row r="1232">
      <c r="A1232" s="7" t="s">
        <v>5532</v>
      </c>
      <c r="B1232" s="132" t="b">
        <v>1</v>
      </c>
      <c r="D1232" s="162" t="s">
        <v>5533</v>
      </c>
      <c r="E1232" s="67" t="s">
        <v>350</v>
      </c>
      <c r="F1232" s="162" t="s">
        <v>4398</v>
      </c>
      <c r="G1232" s="162" t="s">
        <v>5534</v>
      </c>
      <c r="H1232" s="162" t="s">
        <v>5535</v>
      </c>
      <c r="I1232" s="7"/>
      <c r="J1232" s="7"/>
      <c r="K1232" s="7" t="s">
        <v>19</v>
      </c>
      <c r="L1232" s="7" t="s">
        <v>19</v>
      </c>
      <c r="M1232" s="7" t="s">
        <v>799</v>
      </c>
      <c r="N1232" s="7" t="str">
        <f t="shared" si="5"/>
        <v>FALSE</v>
      </c>
      <c r="O1232" s="162" t="s">
        <v>488</v>
      </c>
      <c r="P1232" s="162" t="s">
        <v>3269</v>
      </c>
      <c r="Q1232" s="162" t="s">
        <v>1823</v>
      </c>
      <c r="R1232" s="162" t="s">
        <v>559</v>
      </c>
      <c r="S1232" s="162" t="s">
        <v>1588</v>
      </c>
      <c r="T1232" s="198">
        <v>41.7408</v>
      </c>
      <c r="U1232" s="199">
        <v>-83.3056</v>
      </c>
      <c r="V1232" s="191" t="s">
        <v>4526</v>
      </c>
      <c r="W1232" s="192" t="s">
        <v>19</v>
      </c>
      <c r="X1232" s="192" t="s">
        <v>805</v>
      </c>
      <c r="Y1232" s="192" t="s">
        <v>19</v>
      </c>
      <c r="Z1232" s="192" t="s">
        <v>879</v>
      </c>
      <c r="AA1232" s="192" t="s">
        <v>880</v>
      </c>
      <c r="AB1232" s="193">
        <v>1.0</v>
      </c>
      <c r="AC1232" s="192" t="s">
        <v>16</v>
      </c>
      <c r="AD1232" s="193"/>
      <c r="AE1232" s="192" t="s">
        <v>16</v>
      </c>
      <c r="AF1232" s="193">
        <v>5.0</v>
      </c>
      <c r="AG1232" s="192" t="s">
        <v>19</v>
      </c>
      <c r="AH1232" s="192" t="s">
        <v>19</v>
      </c>
      <c r="AI1232" s="192" t="s">
        <v>19</v>
      </c>
      <c r="AJ1232" s="192" t="s">
        <v>19</v>
      </c>
      <c r="AK1232" s="192"/>
      <c r="AL1232" s="192" t="s">
        <v>19</v>
      </c>
      <c r="AM1232" s="162" t="s">
        <v>19</v>
      </c>
      <c r="AN1232" s="162" t="s">
        <v>19</v>
      </c>
      <c r="AO1232" s="162" t="s">
        <v>19</v>
      </c>
      <c r="AP1232" s="162" t="s">
        <v>19</v>
      </c>
      <c r="AQ1232" s="162" t="s">
        <v>19</v>
      </c>
      <c r="AR1232" s="162" t="s">
        <v>19</v>
      </c>
      <c r="AS1232" s="154">
        <v>4.19</v>
      </c>
      <c r="AT1232" s="154">
        <v>0.45</v>
      </c>
      <c r="AU1232" s="162" t="s">
        <v>19</v>
      </c>
      <c r="AV1232" s="162" t="s">
        <v>19</v>
      </c>
      <c r="AW1232" s="162" t="s">
        <v>19</v>
      </c>
      <c r="AX1232" s="162" t="s">
        <v>19</v>
      </c>
      <c r="AY1232" s="162" t="s">
        <v>19</v>
      </c>
      <c r="AZ1232" s="162" t="s">
        <v>19</v>
      </c>
      <c r="BA1232" s="162" t="s">
        <v>19</v>
      </c>
      <c r="BB1232" s="162" t="s">
        <v>19</v>
      </c>
      <c r="BC1232" s="162" t="s">
        <v>19</v>
      </c>
      <c r="BD1232" s="192"/>
      <c r="BE1232" s="192" t="s">
        <v>19</v>
      </c>
      <c r="BF1232" s="192" t="s">
        <v>19</v>
      </c>
      <c r="BG1232" s="192" t="s">
        <v>19</v>
      </c>
      <c r="BH1232" s="192" t="s">
        <v>19</v>
      </c>
      <c r="BI1232" s="192" t="s">
        <v>19</v>
      </c>
      <c r="BJ1232" s="192"/>
      <c r="BK1232" s="192" t="s">
        <v>19</v>
      </c>
      <c r="BL1232" s="192" t="s">
        <v>19</v>
      </c>
      <c r="BM1232" s="192" t="s">
        <v>19</v>
      </c>
      <c r="BN1232" s="192" t="s">
        <v>19</v>
      </c>
      <c r="BO1232" s="192" t="s">
        <v>19</v>
      </c>
      <c r="BP1232" s="194"/>
      <c r="BQ1232" s="192" t="s">
        <v>19</v>
      </c>
      <c r="BR1232" s="192" t="s">
        <v>19</v>
      </c>
      <c r="BS1232" s="192" t="s">
        <v>4408</v>
      </c>
      <c r="BT1232" s="192" t="s">
        <v>19</v>
      </c>
      <c r="BU1232" s="195" t="b">
        <v>0</v>
      </c>
      <c r="BV1232" s="195" t="b">
        <v>0</v>
      </c>
      <c r="BW1232" s="195" t="b">
        <v>0</v>
      </c>
      <c r="BX1232" s="193">
        <v>100.0</v>
      </c>
      <c r="BY1232" s="192" t="s">
        <v>19</v>
      </c>
      <c r="BZ1232" s="193">
        <v>386187.0</v>
      </c>
      <c r="CA1232" s="193">
        <v>8713.0</v>
      </c>
      <c r="CB1232" s="192" t="s">
        <v>22</v>
      </c>
      <c r="CJ1232" s="192"/>
      <c r="CK1232" s="192"/>
      <c r="CL1232" s="192" t="s">
        <v>19</v>
      </c>
      <c r="CM1232" s="192"/>
      <c r="CN1232" s="192"/>
      <c r="CO1232" s="192"/>
      <c r="CP1232" s="192"/>
      <c r="CQ1232" s="192"/>
      <c r="CR1232" s="192"/>
      <c r="CS1232" s="192"/>
      <c r="CT1232" s="192" t="s">
        <v>4637</v>
      </c>
    </row>
    <row r="1233">
      <c r="A1233" s="7" t="s">
        <v>5536</v>
      </c>
      <c r="B1233" s="132" t="b">
        <v>1</v>
      </c>
      <c r="D1233" s="162" t="s">
        <v>5537</v>
      </c>
      <c r="E1233" s="67" t="s">
        <v>350</v>
      </c>
      <c r="F1233" s="162" t="s">
        <v>4398</v>
      </c>
      <c r="G1233" s="162" t="s">
        <v>5538</v>
      </c>
      <c r="H1233" s="162" t="s">
        <v>5539</v>
      </c>
      <c r="I1233" s="7"/>
      <c r="J1233" s="7"/>
      <c r="K1233" s="7" t="s">
        <v>19</v>
      </c>
      <c r="L1233" s="7" t="s">
        <v>19</v>
      </c>
      <c r="M1233" s="7" t="s">
        <v>799</v>
      </c>
      <c r="N1233" s="7" t="str">
        <f t="shared" si="5"/>
        <v>FALSE</v>
      </c>
      <c r="O1233" s="162" t="s">
        <v>488</v>
      </c>
      <c r="P1233" s="162" t="s">
        <v>3269</v>
      </c>
      <c r="Q1233" s="162" t="s">
        <v>1823</v>
      </c>
      <c r="R1233" s="162" t="s">
        <v>16</v>
      </c>
      <c r="S1233" s="162" t="s">
        <v>16</v>
      </c>
      <c r="T1233" s="189" t="s">
        <v>16</v>
      </c>
      <c r="U1233" s="189" t="s">
        <v>16</v>
      </c>
      <c r="V1233" s="191" t="s">
        <v>4535</v>
      </c>
      <c r="W1233" s="192" t="s">
        <v>19</v>
      </c>
      <c r="X1233" s="192" t="s">
        <v>16</v>
      </c>
      <c r="Y1233" s="192" t="s">
        <v>19</v>
      </c>
      <c r="Z1233" s="192" t="s">
        <v>16</v>
      </c>
      <c r="AA1233" s="192" t="s">
        <v>880</v>
      </c>
      <c r="AB1233" s="192" t="s">
        <v>16</v>
      </c>
      <c r="AC1233" s="192" t="s">
        <v>16</v>
      </c>
      <c r="AD1233" s="192"/>
      <c r="AE1233" s="193">
        <v>5.0</v>
      </c>
      <c r="AF1233" s="193">
        <v>0.22</v>
      </c>
      <c r="AG1233" s="192" t="s">
        <v>16</v>
      </c>
      <c r="AH1233" s="192" t="s">
        <v>16</v>
      </c>
      <c r="AI1233" s="192" t="s">
        <v>16</v>
      </c>
      <c r="AJ1233" s="192" t="s">
        <v>16</v>
      </c>
      <c r="AK1233" s="192"/>
      <c r="AL1233" s="192" t="s">
        <v>16</v>
      </c>
      <c r="AM1233" s="162" t="s">
        <v>16</v>
      </c>
      <c r="AN1233" s="162" t="s">
        <v>16</v>
      </c>
      <c r="AO1233" s="162" t="s">
        <v>16</v>
      </c>
      <c r="AP1233" s="162" t="s">
        <v>16</v>
      </c>
      <c r="AQ1233" s="162" t="s">
        <v>16</v>
      </c>
      <c r="AR1233" s="162" t="s">
        <v>16</v>
      </c>
      <c r="AS1233" s="162" t="s">
        <v>16</v>
      </c>
      <c r="AT1233" s="162" t="s">
        <v>16</v>
      </c>
      <c r="AU1233" s="162" t="s">
        <v>16</v>
      </c>
      <c r="AV1233" s="162" t="s">
        <v>16</v>
      </c>
      <c r="AW1233" s="162" t="s">
        <v>16</v>
      </c>
      <c r="AX1233" s="162" t="s">
        <v>16</v>
      </c>
      <c r="AY1233" s="162" t="s">
        <v>16</v>
      </c>
      <c r="AZ1233" s="162" t="s">
        <v>16</v>
      </c>
      <c r="BA1233" s="162" t="s">
        <v>16</v>
      </c>
      <c r="BB1233" s="162" t="s">
        <v>16</v>
      </c>
      <c r="BC1233" s="162" t="s">
        <v>16</v>
      </c>
      <c r="BD1233" s="192"/>
      <c r="BE1233" s="192" t="s">
        <v>16</v>
      </c>
      <c r="BF1233" s="192" t="s">
        <v>16</v>
      </c>
      <c r="BG1233" s="192" t="s">
        <v>16</v>
      </c>
      <c r="BH1233" s="192" t="s">
        <v>16</v>
      </c>
      <c r="BI1233" s="192" t="s">
        <v>16</v>
      </c>
      <c r="BJ1233" s="192"/>
      <c r="BK1233" s="192" t="s">
        <v>16</v>
      </c>
      <c r="BL1233" s="192" t="s">
        <v>16</v>
      </c>
      <c r="BM1233" s="192" t="s">
        <v>16</v>
      </c>
      <c r="BN1233" s="192" t="s">
        <v>16</v>
      </c>
      <c r="BO1233" s="192" t="s">
        <v>16</v>
      </c>
      <c r="BP1233" s="194"/>
      <c r="BQ1233" s="192" t="s">
        <v>16</v>
      </c>
      <c r="BR1233" s="192" t="s">
        <v>16</v>
      </c>
      <c r="BS1233" s="192" t="s">
        <v>3276</v>
      </c>
      <c r="BT1233" s="192" t="s">
        <v>19</v>
      </c>
      <c r="BU1233" s="195" t="b">
        <v>0</v>
      </c>
      <c r="BV1233" s="195" t="b">
        <v>1</v>
      </c>
      <c r="BW1233" s="195" t="b">
        <v>0</v>
      </c>
      <c r="BX1233" s="193">
        <v>1000.0</v>
      </c>
      <c r="BY1233" s="197">
        <v>0.013888888888888888</v>
      </c>
      <c r="BZ1233" s="192" t="s">
        <v>19</v>
      </c>
      <c r="CA1233" s="192" t="s">
        <v>19</v>
      </c>
      <c r="CB1233" s="192" t="s">
        <v>19</v>
      </c>
      <c r="CJ1233" s="192"/>
      <c r="CK1233" s="192"/>
      <c r="CL1233" s="192" t="s">
        <v>16</v>
      </c>
      <c r="CM1233" s="192"/>
      <c r="CN1233" s="192"/>
      <c r="CO1233" s="192"/>
      <c r="CP1233" s="192"/>
      <c r="CQ1233" s="192"/>
      <c r="CR1233" s="192"/>
      <c r="CS1233" s="192"/>
      <c r="CT1233" s="192" t="s">
        <v>4637</v>
      </c>
    </row>
    <row r="1234">
      <c r="A1234" s="7" t="s">
        <v>5540</v>
      </c>
      <c r="B1234" s="132" t="b">
        <v>1</v>
      </c>
      <c r="D1234" s="162" t="s">
        <v>5541</v>
      </c>
      <c r="E1234" s="67" t="s">
        <v>350</v>
      </c>
      <c r="F1234" s="162" t="s">
        <v>4398</v>
      </c>
      <c r="G1234" s="162" t="s">
        <v>5542</v>
      </c>
      <c r="H1234" s="162" t="s">
        <v>5543</v>
      </c>
      <c r="I1234" s="7"/>
      <c r="J1234" s="7"/>
      <c r="K1234" s="7" t="s">
        <v>19</v>
      </c>
      <c r="L1234" s="7" t="s">
        <v>19</v>
      </c>
      <c r="M1234" s="7" t="s">
        <v>799</v>
      </c>
      <c r="N1234" s="7" t="str">
        <f t="shared" si="5"/>
        <v>FALSE</v>
      </c>
      <c r="O1234" s="162" t="s">
        <v>488</v>
      </c>
      <c r="P1234" s="162" t="s">
        <v>3269</v>
      </c>
      <c r="Q1234" s="162" t="s">
        <v>1823</v>
      </c>
      <c r="R1234" s="162" t="s">
        <v>16</v>
      </c>
      <c r="S1234" s="162" t="s">
        <v>16</v>
      </c>
      <c r="T1234" s="189" t="s">
        <v>16</v>
      </c>
      <c r="U1234" s="189" t="s">
        <v>16</v>
      </c>
      <c r="V1234" s="191" t="s">
        <v>4535</v>
      </c>
      <c r="W1234" s="192" t="s">
        <v>19</v>
      </c>
      <c r="X1234" s="192" t="s">
        <v>16</v>
      </c>
      <c r="Y1234" s="192" t="s">
        <v>19</v>
      </c>
      <c r="Z1234" s="192" t="s">
        <v>16</v>
      </c>
      <c r="AA1234" s="192" t="s">
        <v>880</v>
      </c>
      <c r="AB1234" s="192" t="s">
        <v>16</v>
      </c>
      <c r="AC1234" s="192" t="s">
        <v>16</v>
      </c>
      <c r="AD1234" s="192"/>
      <c r="AE1234" s="192" t="s">
        <v>16</v>
      </c>
      <c r="AF1234" s="193">
        <v>5.0</v>
      </c>
      <c r="AG1234" s="192" t="s">
        <v>16</v>
      </c>
      <c r="AH1234" s="192" t="s">
        <v>16</v>
      </c>
      <c r="AI1234" s="192" t="s">
        <v>16</v>
      </c>
      <c r="AJ1234" s="192" t="s">
        <v>16</v>
      </c>
      <c r="AK1234" s="192"/>
      <c r="AL1234" s="192" t="s">
        <v>16</v>
      </c>
      <c r="AM1234" s="162" t="s">
        <v>16</v>
      </c>
      <c r="AN1234" s="162" t="s">
        <v>16</v>
      </c>
      <c r="AO1234" s="162" t="s">
        <v>16</v>
      </c>
      <c r="AP1234" s="162" t="s">
        <v>16</v>
      </c>
      <c r="AQ1234" s="162" t="s">
        <v>16</v>
      </c>
      <c r="AR1234" s="162" t="s">
        <v>16</v>
      </c>
      <c r="AS1234" s="162" t="s">
        <v>16</v>
      </c>
      <c r="AT1234" s="162" t="s">
        <v>16</v>
      </c>
      <c r="AU1234" s="162" t="s">
        <v>16</v>
      </c>
      <c r="AV1234" s="162" t="s">
        <v>16</v>
      </c>
      <c r="AW1234" s="162" t="s">
        <v>16</v>
      </c>
      <c r="AX1234" s="162" t="s">
        <v>16</v>
      </c>
      <c r="AY1234" s="162" t="s">
        <v>16</v>
      </c>
      <c r="AZ1234" s="162" t="s">
        <v>16</v>
      </c>
      <c r="BA1234" s="162" t="s">
        <v>16</v>
      </c>
      <c r="BB1234" s="162" t="s">
        <v>16</v>
      </c>
      <c r="BC1234" s="162" t="s">
        <v>16</v>
      </c>
      <c r="BD1234" s="192"/>
      <c r="BE1234" s="192" t="s">
        <v>16</v>
      </c>
      <c r="BF1234" s="192" t="s">
        <v>16</v>
      </c>
      <c r="BG1234" s="192" t="s">
        <v>16</v>
      </c>
      <c r="BH1234" s="192" t="s">
        <v>16</v>
      </c>
      <c r="BI1234" s="192" t="s">
        <v>16</v>
      </c>
      <c r="BJ1234" s="192"/>
      <c r="BK1234" s="192" t="s">
        <v>16</v>
      </c>
      <c r="BL1234" s="192" t="s">
        <v>16</v>
      </c>
      <c r="BM1234" s="192" t="s">
        <v>16</v>
      </c>
      <c r="BN1234" s="192" t="s">
        <v>16</v>
      </c>
      <c r="BO1234" s="192" t="s">
        <v>16</v>
      </c>
      <c r="BP1234" s="194"/>
      <c r="BQ1234" s="192" t="s">
        <v>16</v>
      </c>
      <c r="BR1234" s="192" t="s">
        <v>16</v>
      </c>
      <c r="BS1234" s="192" t="s">
        <v>3276</v>
      </c>
      <c r="BT1234" s="192" t="s">
        <v>19</v>
      </c>
      <c r="BU1234" s="195" t="b">
        <v>0</v>
      </c>
      <c r="BV1234" s="195" t="b">
        <v>1</v>
      </c>
      <c r="BW1234" s="195" t="b">
        <v>0</v>
      </c>
      <c r="BX1234" s="193">
        <v>1000.0</v>
      </c>
      <c r="BY1234" s="197">
        <v>0.013888888888888888</v>
      </c>
      <c r="BZ1234" s="193">
        <v>1227.0</v>
      </c>
      <c r="CA1234" s="193">
        <v>2.0</v>
      </c>
      <c r="CB1234" s="192" t="s">
        <v>22</v>
      </c>
      <c r="CJ1234" s="192"/>
      <c r="CK1234" s="192"/>
      <c r="CL1234" s="192" t="s">
        <v>16</v>
      </c>
      <c r="CM1234" s="192"/>
      <c r="CN1234" s="192"/>
      <c r="CO1234" s="192"/>
      <c r="CP1234" s="192"/>
      <c r="CQ1234" s="192"/>
      <c r="CR1234" s="192"/>
      <c r="CS1234" s="192"/>
      <c r="CT1234" s="192" t="s">
        <v>4637</v>
      </c>
    </row>
    <row r="1235">
      <c r="A1235" s="7" t="s">
        <v>5544</v>
      </c>
      <c r="B1235" s="132" t="b">
        <v>1</v>
      </c>
      <c r="D1235" s="162" t="s">
        <v>5545</v>
      </c>
      <c r="E1235" s="67" t="s">
        <v>350</v>
      </c>
      <c r="F1235" s="162" t="s">
        <v>4398</v>
      </c>
      <c r="G1235" s="162" t="s">
        <v>5546</v>
      </c>
      <c r="H1235" s="162" t="s">
        <v>5547</v>
      </c>
      <c r="I1235" s="7"/>
      <c r="J1235" s="7"/>
      <c r="K1235" s="7" t="s">
        <v>19</v>
      </c>
      <c r="L1235" s="7" t="s">
        <v>19</v>
      </c>
      <c r="M1235" s="7" t="s">
        <v>799</v>
      </c>
      <c r="N1235" s="7" t="str">
        <f t="shared" si="5"/>
        <v>FALSE</v>
      </c>
      <c r="O1235" s="162" t="s">
        <v>488</v>
      </c>
      <c r="P1235" s="162" t="s">
        <v>3269</v>
      </c>
      <c r="Q1235" s="162" t="s">
        <v>1823</v>
      </c>
      <c r="R1235" s="162" t="s">
        <v>559</v>
      </c>
      <c r="S1235" s="162" t="s">
        <v>1588</v>
      </c>
      <c r="T1235" s="198">
        <v>41.70248614</v>
      </c>
      <c r="U1235" s="199">
        <v>-83.25536512</v>
      </c>
      <c r="V1235" s="191" t="s">
        <v>4549</v>
      </c>
      <c r="W1235" s="192" t="s">
        <v>19</v>
      </c>
      <c r="X1235" s="192" t="s">
        <v>805</v>
      </c>
      <c r="Y1235" s="192" t="s">
        <v>19</v>
      </c>
      <c r="Z1235" s="192" t="s">
        <v>879</v>
      </c>
      <c r="AA1235" s="192" t="s">
        <v>880</v>
      </c>
      <c r="AB1235" s="193">
        <v>2.43</v>
      </c>
      <c r="AC1235" s="192" t="s">
        <v>16</v>
      </c>
      <c r="AD1235" s="193"/>
      <c r="AE1235" s="193">
        <v>5.0</v>
      </c>
      <c r="AF1235" s="193">
        <v>0.22</v>
      </c>
      <c r="AG1235" s="192" t="s">
        <v>19</v>
      </c>
      <c r="AH1235" s="193">
        <v>22.74</v>
      </c>
      <c r="AI1235" s="192" t="s">
        <v>19</v>
      </c>
      <c r="AJ1235" s="192" t="s">
        <v>19</v>
      </c>
      <c r="AK1235" s="192"/>
      <c r="AL1235" s="192" t="s">
        <v>19</v>
      </c>
      <c r="AM1235" s="162" t="s">
        <v>19</v>
      </c>
      <c r="AN1235" s="162" t="s">
        <v>19</v>
      </c>
      <c r="AO1235" s="154">
        <v>7.72</v>
      </c>
      <c r="AP1235" s="162" t="s">
        <v>19</v>
      </c>
      <c r="AQ1235" s="162" t="s">
        <v>19</v>
      </c>
      <c r="AR1235" s="162" t="s">
        <v>19</v>
      </c>
      <c r="AS1235" s="162" t="s">
        <v>19</v>
      </c>
      <c r="AT1235" s="162" t="s">
        <v>19</v>
      </c>
      <c r="AU1235" s="162" t="s">
        <v>19</v>
      </c>
      <c r="AV1235" s="162" t="s">
        <v>19</v>
      </c>
      <c r="AW1235" s="162" t="s">
        <v>19</v>
      </c>
      <c r="AX1235" s="154">
        <v>3.71</v>
      </c>
      <c r="AY1235" s="162" t="s">
        <v>19</v>
      </c>
      <c r="AZ1235" s="162" t="s">
        <v>19</v>
      </c>
      <c r="BA1235" s="162" t="s">
        <v>19</v>
      </c>
      <c r="BB1235" s="162" t="s">
        <v>19</v>
      </c>
      <c r="BC1235" s="162" t="s">
        <v>19</v>
      </c>
      <c r="BD1235" s="192"/>
      <c r="BE1235" s="192" t="s">
        <v>19</v>
      </c>
      <c r="BF1235" s="192" t="s">
        <v>19</v>
      </c>
      <c r="BG1235" s="192" t="s">
        <v>19</v>
      </c>
      <c r="BH1235" s="192" t="s">
        <v>19</v>
      </c>
      <c r="BI1235" s="192" t="s">
        <v>19</v>
      </c>
      <c r="BJ1235" s="192"/>
      <c r="BK1235" s="192" t="s">
        <v>19</v>
      </c>
      <c r="BL1235" s="192" t="s">
        <v>19</v>
      </c>
      <c r="BM1235" s="192" t="s">
        <v>19</v>
      </c>
      <c r="BN1235" s="192" t="s">
        <v>19</v>
      </c>
      <c r="BO1235" s="192" t="s">
        <v>19</v>
      </c>
      <c r="BP1235" s="194"/>
      <c r="BQ1235" s="192" t="s">
        <v>19</v>
      </c>
      <c r="BR1235" s="192" t="s">
        <v>19</v>
      </c>
      <c r="BS1235" s="192" t="s">
        <v>3276</v>
      </c>
      <c r="BT1235" s="192" t="s">
        <v>19</v>
      </c>
      <c r="BU1235" s="195" t="b">
        <v>0</v>
      </c>
      <c r="BV1235" s="195" t="b">
        <v>0</v>
      </c>
      <c r="BW1235" s="195" t="b">
        <v>0</v>
      </c>
      <c r="BX1235" s="193">
        <v>22.0</v>
      </c>
      <c r="BY1235" s="197">
        <v>6.944444444444445E-4</v>
      </c>
      <c r="BZ1235" s="192" t="s">
        <v>19</v>
      </c>
      <c r="CA1235" s="192" t="s">
        <v>19</v>
      </c>
      <c r="CB1235" s="192" t="s">
        <v>19</v>
      </c>
      <c r="CJ1235" s="192"/>
      <c r="CK1235" s="192"/>
      <c r="CL1235" s="193">
        <v>1.37</v>
      </c>
      <c r="CM1235" s="192"/>
      <c r="CN1235" s="192"/>
      <c r="CO1235" s="192"/>
      <c r="CP1235" s="192"/>
      <c r="CQ1235" s="192"/>
      <c r="CR1235" s="192"/>
      <c r="CS1235" s="192"/>
      <c r="CT1235" s="192" t="s">
        <v>4637</v>
      </c>
    </row>
    <row r="1236">
      <c r="A1236" s="7" t="s">
        <v>5548</v>
      </c>
      <c r="B1236" s="132" t="b">
        <v>1</v>
      </c>
      <c r="D1236" s="162" t="s">
        <v>5549</v>
      </c>
      <c r="E1236" s="67" t="s">
        <v>350</v>
      </c>
      <c r="F1236" s="162" t="s">
        <v>4398</v>
      </c>
      <c r="G1236" s="162" t="s">
        <v>5550</v>
      </c>
      <c r="H1236" s="162" t="s">
        <v>5551</v>
      </c>
      <c r="I1236" s="7"/>
      <c r="J1236" s="7"/>
      <c r="K1236" s="7" t="s">
        <v>19</v>
      </c>
      <c r="L1236" s="7" t="s">
        <v>19</v>
      </c>
      <c r="M1236" s="7" t="s">
        <v>799</v>
      </c>
      <c r="N1236" s="7" t="str">
        <f t="shared" si="5"/>
        <v>FALSE</v>
      </c>
      <c r="O1236" s="162" t="s">
        <v>488</v>
      </c>
      <c r="P1236" s="162" t="s">
        <v>3269</v>
      </c>
      <c r="Q1236" s="162" t="s">
        <v>1823</v>
      </c>
      <c r="R1236" s="162" t="s">
        <v>559</v>
      </c>
      <c r="S1236" s="162" t="s">
        <v>1588</v>
      </c>
      <c r="T1236" s="198">
        <v>41.70248614</v>
      </c>
      <c r="U1236" s="199">
        <v>-83.25536512</v>
      </c>
      <c r="V1236" s="191" t="s">
        <v>4549</v>
      </c>
      <c r="W1236" s="192" t="s">
        <v>19</v>
      </c>
      <c r="X1236" s="192" t="s">
        <v>805</v>
      </c>
      <c r="Y1236" s="192" t="s">
        <v>19</v>
      </c>
      <c r="Z1236" s="192" t="s">
        <v>879</v>
      </c>
      <c r="AA1236" s="192" t="s">
        <v>880</v>
      </c>
      <c r="AB1236" s="193">
        <v>2.43</v>
      </c>
      <c r="AC1236" s="192" t="s">
        <v>16</v>
      </c>
      <c r="AD1236" s="193"/>
      <c r="AE1236" s="192" t="s">
        <v>16</v>
      </c>
      <c r="AF1236" s="193">
        <v>5.0</v>
      </c>
      <c r="AG1236" s="192" t="s">
        <v>19</v>
      </c>
      <c r="AH1236" s="193">
        <v>22.74</v>
      </c>
      <c r="AI1236" s="192" t="s">
        <v>19</v>
      </c>
      <c r="AJ1236" s="192" t="s">
        <v>19</v>
      </c>
      <c r="AK1236" s="192"/>
      <c r="AL1236" s="192" t="s">
        <v>19</v>
      </c>
      <c r="AM1236" s="162" t="s">
        <v>19</v>
      </c>
      <c r="AN1236" s="162" t="s">
        <v>19</v>
      </c>
      <c r="AO1236" s="154">
        <v>7.72</v>
      </c>
      <c r="AP1236" s="162" t="s">
        <v>19</v>
      </c>
      <c r="AQ1236" s="162" t="s">
        <v>19</v>
      </c>
      <c r="AR1236" s="162" t="s">
        <v>19</v>
      </c>
      <c r="AS1236" s="162" t="s">
        <v>19</v>
      </c>
      <c r="AT1236" s="162" t="s">
        <v>19</v>
      </c>
      <c r="AU1236" s="162" t="s">
        <v>19</v>
      </c>
      <c r="AV1236" s="162" t="s">
        <v>19</v>
      </c>
      <c r="AW1236" s="162" t="s">
        <v>19</v>
      </c>
      <c r="AX1236" s="154">
        <v>3.71</v>
      </c>
      <c r="AY1236" s="162" t="s">
        <v>19</v>
      </c>
      <c r="AZ1236" s="162" t="s">
        <v>19</v>
      </c>
      <c r="BA1236" s="162" t="s">
        <v>19</v>
      </c>
      <c r="BB1236" s="162" t="s">
        <v>19</v>
      </c>
      <c r="BC1236" s="162" t="s">
        <v>19</v>
      </c>
      <c r="BD1236" s="192"/>
      <c r="BE1236" s="192" t="s">
        <v>19</v>
      </c>
      <c r="BF1236" s="192" t="s">
        <v>19</v>
      </c>
      <c r="BG1236" s="192" t="s">
        <v>19</v>
      </c>
      <c r="BH1236" s="192" t="s">
        <v>19</v>
      </c>
      <c r="BI1236" s="192" t="s">
        <v>19</v>
      </c>
      <c r="BJ1236" s="192"/>
      <c r="BK1236" s="192" t="s">
        <v>19</v>
      </c>
      <c r="BL1236" s="192" t="s">
        <v>19</v>
      </c>
      <c r="BM1236" s="192" t="s">
        <v>19</v>
      </c>
      <c r="BN1236" s="192" t="s">
        <v>19</v>
      </c>
      <c r="BO1236" s="192" t="s">
        <v>19</v>
      </c>
      <c r="BP1236" s="194"/>
      <c r="BQ1236" s="192" t="s">
        <v>19</v>
      </c>
      <c r="BR1236" s="192" t="s">
        <v>19</v>
      </c>
      <c r="BS1236" s="192" t="s">
        <v>3276</v>
      </c>
      <c r="BT1236" s="192" t="s">
        <v>19</v>
      </c>
      <c r="BU1236" s="195" t="b">
        <v>0</v>
      </c>
      <c r="BV1236" s="195" t="b">
        <v>0</v>
      </c>
      <c r="BW1236" s="195" t="b">
        <v>0</v>
      </c>
      <c r="BX1236" s="193">
        <v>22.0</v>
      </c>
      <c r="BY1236" s="197">
        <v>6.944444444444445E-4</v>
      </c>
      <c r="BZ1236" s="193">
        <v>676482.0</v>
      </c>
      <c r="CA1236" s="193">
        <v>9855.0</v>
      </c>
      <c r="CB1236" s="192" t="s">
        <v>22</v>
      </c>
      <c r="CJ1236" s="192"/>
      <c r="CK1236" s="192"/>
      <c r="CL1236" s="193">
        <v>1.37</v>
      </c>
      <c r="CM1236" s="192"/>
      <c r="CN1236" s="192"/>
      <c r="CO1236" s="192"/>
      <c r="CP1236" s="192"/>
      <c r="CQ1236" s="192"/>
      <c r="CR1236" s="192"/>
      <c r="CS1236" s="192"/>
      <c r="CT1236" s="192" t="s">
        <v>4637</v>
      </c>
    </row>
    <row r="1237">
      <c r="A1237" s="7" t="s">
        <v>5552</v>
      </c>
      <c r="B1237" s="132" t="b">
        <v>1</v>
      </c>
      <c r="D1237" s="162" t="s">
        <v>5553</v>
      </c>
      <c r="E1237" s="67" t="s">
        <v>350</v>
      </c>
      <c r="F1237" s="162" t="s">
        <v>4398</v>
      </c>
      <c r="G1237" s="162" t="s">
        <v>5554</v>
      </c>
      <c r="H1237" s="162" t="s">
        <v>5555</v>
      </c>
      <c r="I1237" s="7"/>
      <c r="J1237" s="7"/>
      <c r="K1237" s="7" t="s">
        <v>19</v>
      </c>
      <c r="L1237" s="7" t="s">
        <v>19</v>
      </c>
      <c r="M1237" s="7" t="s">
        <v>799</v>
      </c>
      <c r="N1237" s="7" t="str">
        <f t="shared" si="5"/>
        <v>FALSE</v>
      </c>
      <c r="O1237" s="162" t="s">
        <v>488</v>
      </c>
      <c r="P1237" s="162" t="s">
        <v>3269</v>
      </c>
      <c r="Q1237" s="162" t="s">
        <v>1823</v>
      </c>
      <c r="R1237" s="162" t="s">
        <v>559</v>
      </c>
      <c r="S1237" s="162" t="s">
        <v>1588</v>
      </c>
      <c r="T1237" s="198">
        <v>41.73764669</v>
      </c>
      <c r="U1237" s="199">
        <v>-83.30296704</v>
      </c>
      <c r="V1237" s="191" t="s">
        <v>4558</v>
      </c>
      <c r="W1237" s="192" t="s">
        <v>19</v>
      </c>
      <c r="X1237" s="192" t="s">
        <v>805</v>
      </c>
      <c r="Y1237" s="192" t="s">
        <v>19</v>
      </c>
      <c r="Z1237" s="192" t="s">
        <v>879</v>
      </c>
      <c r="AA1237" s="192" t="s">
        <v>880</v>
      </c>
      <c r="AB1237" s="193">
        <v>1.99</v>
      </c>
      <c r="AC1237" s="192" t="s">
        <v>16</v>
      </c>
      <c r="AD1237" s="193"/>
      <c r="AE1237" s="193">
        <v>5.0</v>
      </c>
      <c r="AF1237" s="193">
        <v>0.22</v>
      </c>
      <c r="AG1237" s="192" t="s">
        <v>19</v>
      </c>
      <c r="AH1237" s="193">
        <v>22.58</v>
      </c>
      <c r="AI1237" s="192" t="s">
        <v>19</v>
      </c>
      <c r="AJ1237" s="192" t="s">
        <v>19</v>
      </c>
      <c r="AK1237" s="192"/>
      <c r="AL1237" s="192" t="s">
        <v>19</v>
      </c>
      <c r="AM1237" s="162" t="s">
        <v>19</v>
      </c>
      <c r="AN1237" s="162" t="s">
        <v>19</v>
      </c>
      <c r="AO1237" s="154">
        <v>7.46</v>
      </c>
      <c r="AP1237" s="162" t="s">
        <v>19</v>
      </c>
      <c r="AQ1237" s="162" t="s">
        <v>19</v>
      </c>
      <c r="AR1237" s="162" t="s">
        <v>19</v>
      </c>
      <c r="AS1237" s="162" t="s">
        <v>19</v>
      </c>
      <c r="AT1237" s="162" t="s">
        <v>19</v>
      </c>
      <c r="AU1237" s="162" t="s">
        <v>19</v>
      </c>
      <c r="AV1237" s="162" t="s">
        <v>19</v>
      </c>
      <c r="AW1237" s="162" t="s">
        <v>19</v>
      </c>
      <c r="AX1237" s="154">
        <v>3.43</v>
      </c>
      <c r="AY1237" s="162" t="s">
        <v>19</v>
      </c>
      <c r="AZ1237" s="162" t="s">
        <v>19</v>
      </c>
      <c r="BA1237" s="162" t="s">
        <v>19</v>
      </c>
      <c r="BB1237" s="162" t="s">
        <v>19</v>
      </c>
      <c r="BC1237" s="162" t="s">
        <v>19</v>
      </c>
      <c r="BD1237" s="192"/>
      <c r="BE1237" s="192" t="s">
        <v>19</v>
      </c>
      <c r="BF1237" s="192" t="s">
        <v>19</v>
      </c>
      <c r="BG1237" s="192" t="s">
        <v>19</v>
      </c>
      <c r="BH1237" s="192" t="s">
        <v>19</v>
      </c>
      <c r="BI1237" s="192" t="s">
        <v>19</v>
      </c>
      <c r="BJ1237" s="192"/>
      <c r="BK1237" s="192" t="s">
        <v>19</v>
      </c>
      <c r="BL1237" s="192" t="s">
        <v>19</v>
      </c>
      <c r="BM1237" s="192" t="s">
        <v>19</v>
      </c>
      <c r="BN1237" s="192" t="s">
        <v>19</v>
      </c>
      <c r="BO1237" s="192" t="s">
        <v>19</v>
      </c>
      <c r="BP1237" s="194"/>
      <c r="BQ1237" s="192" t="s">
        <v>19</v>
      </c>
      <c r="BR1237" s="192" t="s">
        <v>19</v>
      </c>
      <c r="BS1237" s="192" t="s">
        <v>3276</v>
      </c>
      <c r="BT1237" s="192" t="s">
        <v>19</v>
      </c>
      <c r="BU1237" s="195" t="b">
        <v>0</v>
      </c>
      <c r="BV1237" s="195" t="b">
        <v>0</v>
      </c>
      <c r="BW1237" s="195" t="b">
        <v>0</v>
      </c>
      <c r="BX1237" s="193">
        <v>15.0</v>
      </c>
      <c r="BY1237" s="197">
        <v>6.944444444444445E-4</v>
      </c>
      <c r="BZ1237" s="192" t="s">
        <v>19</v>
      </c>
      <c r="CA1237" s="192" t="s">
        <v>19</v>
      </c>
      <c r="CB1237" s="192" t="s">
        <v>19</v>
      </c>
      <c r="CJ1237" s="192"/>
      <c r="CK1237" s="192"/>
      <c r="CL1237" s="193">
        <v>6.32</v>
      </c>
      <c r="CM1237" s="192"/>
      <c r="CN1237" s="192"/>
      <c r="CO1237" s="192"/>
      <c r="CP1237" s="192"/>
      <c r="CQ1237" s="192"/>
      <c r="CR1237" s="192"/>
      <c r="CS1237" s="192"/>
      <c r="CT1237" s="192" t="s">
        <v>4637</v>
      </c>
    </row>
    <row r="1238">
      <c r="A1238" s="7" t="s">
        <v>5556</v>
      </c>
      <c r="B1238" s="132" t="b">
        <v>1</v>
      </c>
      <c r="D1238" s="162" t="s">
        <v>5557</v>
      </c>
      <c r="E1238" s="67" t="s">
        <v>350</v>
      </c>
      <c r="F1238" s="162" t="s">
        <v>4398</v>
      </c>
      <c r="G1238" s="162" t="s">
        <v>5558</v>
      </c>
      <c r="H1238" s="162" t="s">
        <v>5559</v>
      </c>
      <c r="I1238" s="7"/>
      <c r="J1238" s="7"/>
      <c r="K1238" s="7" t="s">
        <v>19</v>
      </c>
      <c r="L1238" s="7" t="s">
        <v>19</v>
      </c>
      <c r="M1238" s="7" t="s">
        <v>799</v>
      </c>
      <c r="N1238" s="7" t="str">
        <f t="shared" si="5"/>
        <v>FALSE</v>
      </c>
      <c r="O1238" s="162" t="s">
        <v>488</v>
      </c>
      <c r="P1238" s="162" t="s">
        <v>3269</v>
      </c>
      <c r="Q1238" s="162" t="s">
        <v>1823</v>
      </c>
      <c r="R1238" s="162" t="s">
        <v>559</v>
      </c>
      <c r="S1238" s="162" t="s">
        <v>1588</v>
      </c>
      <c r="T1238" s="198">
        <v>41.73764669</v>
      </c>
      <c r="U1238" s="199">
        <v>-83.30296704</v>
      </c>
      <c r="V1238" s="191" t="s">
        <v>4558</v>
      </c>
      <c r="W1238" s="192" t="s">
        <v>19</v>
      </c>
      <c r="X1238" s="192" t="s">
        <v>805</v>
      </c>
      <c r="Y1238" s="192" t="s">
        <v>19</v>
      </c>
      <c r="Z1238" s="192" t="s">
        <v>879</v>
      </c>
      <c r="AA1238" s="192" t="s">
        <v>880</v>
      </c>
      <c r="AB1238" s="193">
        <v>1.99</v>
      </c>
      <c r="AC1238" s="192" t="s">
        <v>16</v>
      </c>
      <c r="AD1238" s="193"/>
      <c r="AE1238" s="192" t="s">
        <v>16</v>
      </c>
      <c r="AF1238" s="193">
        <v>5.0</v>
      </c>
      <c r="AG1238" s="192" t="s">
        <v>19</v>
      </c>
      <c r="AH1238" s="193">
        <v>22.58</v>
      </c>
      <c r="AI1238" s="192" t="s">
        <v>19</v>
      </c>
      <c r="AJ1238" s="192" t="s">
        <v>19</v>
      </c>
      <c r="AK1238" s="192"/>
      <c r="AL1238" s="192" t="s">
        <v>19</v>
      </c>
      <c r="AM1238" s="162" t="s">
        <v>19</v>
      </c>
      <c r="AN1238" s="162" t="s">
        <v>19</v>
      </c>
      <c r="AO1238" s="154">
        <v>7.46</v>
      </c>
      <c r="AP1238" s="162" t="s">
        <v>19</v>
      </c>
      <c r="AQ1238" s="162" t="s">
        <v>19</v>
      </c>
      <c r="AR1238" s="162" t="s">
        <v>19</v>
      </c>
      <c r="AS1238" s="162" t="s">
        <v>19</v>
      </c>
      <c r="AT1238" s="162" t="s">
        <v>19</v>
      </c>
      <c r="AU1238" s="162" t="s">
        <v>19</v>
      </c>
      <c r="AV1238" s="162" t="s">
        <v>19</v>
      </c>
      <c r="AW1238" s="162" t="s">
        <v>19</v>
      </c>
      <c r="AX1238" s="154">
        <v>3.43</v>
      </c>
      <c r="AY1238" s="162" t="s">
        <v>19</v>
      </c>
      <c r="AZ1238" s="162" t="s">
        <v>19</v>
      </c>
      <c r="BA1238" s="162" t="s">
        <v>19</v>
      </c>
      <c r="BB1238" s="162" t="s">
        <v>19</v>
      </c>
      <c r="BC1238" s="162" t="s">
        <v>19</v>
      </c>
      <c r="BD1238" s="192"/>
      <c r="BE1238" s="192" t="s">
        <v>19</v>
      </c>
      <c r="BF1238" s="192" t="s">
        <v>19</v>
      </c>
      <c r="BG1238" s="192" t="s">
        <v>19</v>
      </c>
      <c r="BH1238" s="192" t="s">
        <v>19</v>
      </c>
      <c r="BI1238" s="192" t="s">
        <v>19</v>
      </c>
      <c r="BJ1238" s="192"/>
      <c r="BK1238" s="192" t="s">
        <v>19</v>
      </c>
      <c r="BL1238" s="192" t="s">
        <v>19</v>
      </c>
      <c r="BM1238" s="192" t="s">
        <v>19</v>
      </c>
      <c r="BN1238" s="192" t="s">
        <v>19</v>
      </c>
      <c r="BO1238" s="192" t="s">
        <v>19</v>
      </c>
      <c r="BP1238" s="194"/>
      <c r="BQ1238" s="192" t="s">
        <v>19</v>
      </c>
      <c r="BR1238" s="192" t="s">
        <v>19</v>
      </c>
      <c r="BS1238" s="192" t="s">
        <v>3276</v>
      </c>
      <c r="BT1238" s="192" t="s">
        <v>19</v>
      </c>
      <c r="BU1238" s="195" t="b">
        <v>0</v>
      </c>
      <c r="BV1238" s="195" t="b">
        <v>0</v>
      </c>
      <c r="BW1238" s="195" t="b">
        <v>0</v>
      </c>
      <c r="BX1238" s="193">
        <v>15.0</v>
      </c>
      <c r="BY1238" s="197">
        <v>6.944444444444445E-4</v>
      </c>
      <c r="BZ1238" s="193">
        <v>317437.0</v>
      </c>
      <c r="CA1238" s="193">
        <v>3690.0</v>
      </c>
      <c r="CB1238" s="192" t="s">
        <v>22</v>
      </c>
      <c r="CJ1238" s="192"/>
      <c r="CK1238" s="192"/>
      <c r="CL1238" s="193">
        <v>6.32</v>
      </c>
      <c r="CM1238" s="192"/>
      <c r="CN1238" s="192"/>
      <c r="CO1238" s="192"/>
      <c r="CP1238" s="192"/>
      <c r="CQ1238" s="192"/>
      <c r="CR1238" s="192"/>
      <c r="CS1238" s="192"/>
      <c r="CT1238" s="192" t="s">
        <v>4637</v>
      </c>
    </row>
    <row r="1239">
      <c r="A1239" s="7" t="s">
        <v>5560</v>
      </c>
      <c r="B1239" s="132" t="b">
        <v>1</v>
      </c>
      <c r="D1239" s="162" t="s">
        <v>5561</v>
      </c>
      <c r="E1239" s="67" t="s">
        <v>350</v>
      </c>
      <c r="F1239" s="162" t="s">
        <v>4398</v>
      </c>
      <c r="G1239" s="162" t="s">
        <v>5562</v>
      </c>
      <c r="H1239" s="162" t="s">
        <v>5563</v>
      </c>
      <c r="I1239" s="7"/>
      <c r="J1239" s="7"/>
      <c r="K1239" s="7" t="s">
        <v>19</v>
      </c>
      <c r="L1239" s="7" t="s">
        <v>19</v>
      </c>
      <c r="M1239" s="7" t="s">
        <v>799</v>
      </c>
      <c r="N1239" s="7" t="str">
        <f t="shared" si="5"/>
        <v>FALSE</v>
      </c>
      <c r="O1239" s="162" t="s">
        <v>488</v>
      </c>
      <c r="P1239" s="162" t="s">
        <v>3269</v>
      </c>
      <c r="Q1239" s="162" t="s">
        <v>1823</v>
      </c>
      <c r="R1239" s="162" t="s">
        <v>559</v>
      </c>
      <c r="S1239" s="162" t="s">
        <v>1588</v>
      </c>
      <c r="T1239" s="198">
        <v>41.7752799</v>
      </c>
      <c r="U1239" s="199">
        <v>-83.34315488</v>
      </c>
      <c r="V1239" s="191" t="s">
        <v>4401</v>
      </c>
      <c r="W1239" s="192" t="s">
        <v>19</v>
      </c>
      <c r="X1239" s="192" t="s">
        <v>805</v>
      </c>
      <c r="Y1239" s="192" t="s">
        <v>19</v>
      </c>
      <c r="Z1239" s="192" t="s">
        <v>879</v>
      </c>
      <c r="AA1239" s="192" t="s">
        <v>880</v>
      </c>
      <c r="AB1239" s="193">
        <v>1.89</v>
      </c>
      <c r="AC1239" s="192" t="s">
        <v>16</v>
      </c>
      <c r="AD1239" s="193"/>
      <c r="AE1239" s="193">
        <v>5.0</v>
      </c>
      <c r="AF1239" s="193">
        <v>0.22</v>
      </c>
      <c r="AG1239" s="192" t="s">
        <v>19</v>
      </c>
      <c r="AH1239" s="193">
        <v>22.33</v>
      </c>
      <c r="AI1239" s="192" t="s">
        <v>19</v>
      </c>
      <c r="AJ1239" s="192" t="s">
        <v>19</v>
      </c>
      <c r="AK1239" s="192"/>
      <c r="AL1239" s="192" t="s">
        <v>19</v>
      </c>
      <c r="AM1239" s="162" t="s">
        <v>19</v>
      </c>
      <c r="AN1239" s="162" t="s">
        <v>19</v>
      </c>
      <c r="AO1239" s="154">
        <v>6.97</v>
      </c>
      <c r="AP1239" s="162" t="s">
        <v>19</v>
      </c>
      <c r="AQ1239" s="162" t="s">
        <v>19</v>
      </c>
      <c r="AR1239" s="162" t="s">
        <v>19</v>
      </c>
      <c r="AS1239" s="162" t="s">
        <v>19</v>
      </c>
      <c r="AT1239" s="162" t="s">
        <v>19</v>
      </c>
      <c r="AU1239" s="162" t="s">
        <v>19</v>
      </c>
      <c r="AV1239" s="162" t="s">
        <v>19</v>
      </c>
      <c r="AW1239" s="162" t="s">
        <v>19</v>
      </c>
      <c r="AX1239" s="154">
        <v>4.85</v>
      </c>
      <c r="AY1239" s="162" t="s">
        <v>19</v>
      </c>
      <c r="AZ1239" s="162" t="s">
        <v>19</v>
      </c>
      <c r="BA1239" s="162" t="s">
        <v>19</v>
      </c>
      <c r="BB1239" s="162" t="s">
        <v>19</v>
      </c>
      <c r="BC1239" s="162" t="s">
        <v>19</v>
      </c>
      <c r="BD1239" s="192"/>
      <c r="BE1239" s="192" t="s">
        <v>19</v>
      </c>
      <c r="BF1239" s="192" t="s">
        <v>19</v>
      </c>
      <c r="BG1239" s="192" t="s">
        <v>19</v>
      </c>
      <c r="BH1239" s="192" t="s">
        <v>19</v>
      </c>
      <c r="BI1239" s="192" t="s">
        <v>19</v>
      </c>
      <c r="BJ1239" s="192"/>
      <c r="BK1239" s="192" t="s">
        <v>19</v>
      </c>
      <c r="BL1239" s="192" t="s">
        <v>19</v>
      </c>
      <c r="BM1239" s="192" t="s">
        <v>19</v>
      </c>
      <c r="BN1239" s="192" t="s">
        <v>19</v>
      </c>
      <c r="BO1239" s="192" t="s">
        <v>19</v>
      </c>
      <c r="BP1239" s="194"/>
      <c r="BQ1239" s="192" t="s">
        <v>19</v>
      </c>
      <c r="BR1239" s="192" t="s">
        <v>19</v>
      </c>
      <c r="BS1239" s="192" t="s">
        <v>3276</v>
      </c>
      <c r="BT1239" s="192" t="s">
        <v>19</v>
      </c>
      <c r="BU1239" s="195" t="b">
        <v>0</v>
      </c>
      <c r="BV1239" s="195" t="b">
        <v>0</v>
      </c>
      <c r="BW1239" s="195" t="b">
        <v>0</v>
      </c>
      <c r="BX1239" s="193">
        <v>26.0</v>
      </c>
      <c r="BY1239" s="197">
        <v>0.001388888888888889</v>
      </c>
      <c r="BZ1239" s="192" t="s">
        <v>19</v>
      </c>
      <c r="CA1239" s="192" t="s">
        <v>19</v>
      </c>
      <c r="CB1239" s="192" t="s">
        <v>19</v>
      </c>
      <c r="CJ1239" s="192"/>
      <c r="CK1239" s="192"/>
      <c r="CL1239" s="193">
        <v>0.0</v>
      </c>
      <c r="CM1239" s="192"/>
      <c r="CN1239" s="192"/>
      <c r="CO1239" s="192"/>
      <c r="CP1239" s="192"/>
      <c r="CQ1239" s="192"/>
      <c r="CR1239" s="192"/>
      <c r="CS1239" s="192"/>
      <c r="CT1239" s="192" t="s">
        <v>4637</v>
      </c>
    </row>
    <row r="1240">
      <c r="A1240" s="7" t="s">
        <v>5564</v>
      </c>
      <c r="B1240" s="132" t="b">
        <v>1</v>
      </c>
      <c r="D1240" s="162" t="s">
        <v>5565</v>
      </c>
      <c r="E1240" s="67" t="s">
        <v>350</v>
      </c>
      <c r="F1240" s="162" t="s">
        <v>4398</v>
      </c>
      <c r="G1240" s="162" t="s">
        <v>5566</v>
      </c>
      <c r="H1240" s="162" t="s">
        <v>5567</v>
      </c>
      <c r="I1240" s="7"/>
      <c r="J1240" s="7"/>
      <c r="K1240" s="7" t="s">
        <v>19</v>
      </c>
      <c r="L1240" s="7" t="s">
        <v>19</v>
      </c>
      <c r="M1240" s="7" t="s">
        <v>799</v>
      </c>
      <c r="N1240" s="7" t="str">
        <f t="shared" si="5"/>
        <v>FALSE</v>
      </c>
      <c r="O1240" s="162" t="s">
        <v>488</v>
      </c>
      <c r="P1240" s="162" t="s">
        <v>3269</v>
      </c>
      <c r="Q1240" s="162" t="s">
        <v>1823</v>
      </c>
      <c r="R1240" s="162" t="s">
        <v>559</v>
      </c>
      <c r="S1240" s="162" t="s">
        <v>1588</v>
      </c>
      <c r="T1240" s="198">
        <v>41.7752799</v>
      </c>
      <c r="U1240" s="199">
        <v>-83.34315488</v>
      </c>
      <c r="V1240" s="191" t="s">
        <v>4401</v>
      </c>
      <c r="W1240" s="192" t="s">
        <v>19</v>
      </c>
      <c r="X1240" s="192" t="s">
        <v>805</v>
      </c>
      <c r="Y1240" s="192" t="s">
        <v>19</v>
      </c>
      <c r="Z1240" s="192" t="s">
        <v>879</v>
      </c>
      <c r="AA1240" s="192" t="s">
        <v>880</v>
      </c>
      <c r="AB1240" s="193">
        <v>1.89</v>
      </c>
      <c r="AC1240" s="192" t="s">
        <v>16</v>
      </c>
      <c r="AD1240" s="193"/>
      <c r="AE1240" s="192" t="s">
        <v>16</v>
      </c>
      <c r="AF1240" s="193">
        <v>5.0</v>
      </c>
      <c r="AG1240" s="192" t="s">
        <v>19</v>
      </c>
      <c r="AH1240" s="193">
        <v>22.33</v>
      </c>
      <c r="AI1240" s="192" t="s">
        <v>19</v>
      </c>
      <c r="AJ1240" s="192" t="s">
        <v>19</v>
      </c>
      <c r="AK1240" s="192"/>
      <c r="AL1240" s="192" t="s">
        <v>19</v>
      </c>
      <c r="AM1240" s="162" t="s">
        <v>19</v>
      </c>
      <c r="AN1240" s="162" t="s">
        <v>19</v>
      </c>
      <c r="AO1240" s="154">
        <v>6.97</v>
      </c>
      <c r="AP1240" s="162" t="s">
        <v>19</v>
      </c>
      <c r="AQ1240" s="162" t="s">
        <v>19</v>
      </c>
      <c r="AR1240" s="162" t="s">
        <v>19</v>
      </c>
      <c r="AS1240" s="162" t="s">
        <v>19</v>
      </c>
      <c r="AT1240" s="162" t="s">
        <v>19</v>
      </c>
      <c r="AU1240" s="162" t="s">
        <v>19</v>
      </c>
      <c r="AV1240" s="162" t="s">
        <v>19</v>
      </c>
      <c r="AW1240" s="162" t="s">
        <v>19</v>
      </c>
      <c r="AX1240" s="154">
        <v>4.85</v>
      </c>
      <c r="AY1240" s="162" t="s">
        <v>19</v>
      </c>
      <c r="AZ1240" s="162" t="s">
        <v>19</v>
      </c>
      <c r="BA1240" s="162" t="s">
        <v>19</v>
      </c>
      <c r="BB1240" s="162" t="s">
        <v>19</v>
      </c>
      <c r="BC1240" s="162" t="s">
        <v>19</v>
      </c>
      <c r="BD1240" s="192"/>
      <c r="BE1240" s="192" t="s">
        <v>19</v>
      </c>
      <c r="BF1240" s="192" t="s">
        <v>19</v>
      </c>
      <c r="BG1240" s="192" t="s">
        <v>19</v>
      </c>
      <c r="BH1240" s="192" t="s">
        <v>19</v>
      </c>
      <c r="BI1240" s="192" t="s">
        <v>19</v>
      </c>
      <c r="BJ1240" s="192"/>
      <c r="BK1240" s="192" t="s">
        <v>19</v>
      </c>
      <c r="BL1240" s="192" t="s">
        <v>19</v>
      </c>
      <c r="BM1240" s="192" t="s">
        <v>19</v>
      </c>
      <c r="BN1240" s="192" t="s">
        <v>19</v>
      </c>
      <c r="BO1240" s="192" t="s">
        <v>19</v>
      </c>
      <c r="BP1240" s="194"/>
      <c r="BQ1240" s="192" t="s">
        <v>19</v>
      </c>
      <c r="BR1240" s="192" t="s">
        <v>19</v>
      </c>
      <c r="BS1240" s="192" t="s">
        <v>3276</v>
      </c>
      <c r="BT1240" s="192" t="s">
        <v>19</v>
      </c>
      <c r="BU1240" s="195" t="b">
        <v>0</v>
      </c>
      <c r="BV1240" s="195" t="b">
        <v>0</v>
      </c>
      <c r="BW1240" s="195" t="b">
        <v>0</v>
      </c>
      <c r="BX1240" s="193">
        <v>26.0</v>
      </c>
      <c r="BY1240" s="197">
        <v>0.001388888888888889</v>
      </c>
      <c r="BZ1240" s="193">
        <v>557790.0</v>
      </c>
      <c r="CA1240" s="193">
        <v>5846.0</v>
      </c>
      <c r="CB1240" s="192" t="s">
        <v>22</v>
      </c>
      <c r="CJ1240" s="192"/>
      <c r="CK1240" s="192"/>
      <c r="CL1240" s="193">
        <v>0.0</v>
      </c>
      <c r="CM1240" s="192"/>
      <c r="CN1240" s="192"/>
      <c r="CO1240" s="192"/>
      <c r="CP1240" s="192"/>
      <c r="CQ1240" s="192"/>
      <c r="CR1240" s="192"/>
      <c r="CS1240" s="192"/>
      <c r="CT1240" s="192" t="s">
        <v>4637</v>
      </c>
    </row>
    <row r="1241">
      <c r="A1241" s="7" t="s">
        <v>5568</v>
      </c>
      <c r="B1241" s="132" t="b">
        <v>1</v>
      </c>
      <c r="D1241" s="162" t="s">
        <v>5569</v>
      </c>
      <c r="E1241" s="67" t="s">
        <v>350</v>
      </c>
      <c r="F1241" s="162" t="s">
        <v>4398</v>
      </c>
      <c r="G1241" s="162" t="s">
        <v>5570</v>
      </c>
      <c r="H1241" s="162" t="s">
        <v>5571</v>
      </c>
      <c r="I1241" s="7"/>
      <c r="J1241" s="7"/>
      <c r="K1241" s="7" t="s">
        <v>19</v>
      </c>
      <c r="L1241" s="7" t="s">
        <v>19</v>
      </c>
      <c r="M1241" s="7" t="s">
        <v>799</v>
      </c>
      <c r="N1241" s="7" t="str">
        <f t="shared" si="5"/>
        <v>FALSE</v>
      </c>
      <c r="O1241" s="162" t="s">
        <v>488</v>
      </c>
      <c r="P1241" s="162" t="s">
        <v>3269</v>
      </c>
      <c r="Q1241" s="162" t="s">
        <v>1823</v>
      </c>
      <c r="R1241" s="162" t="s">
        <v>559</v>
      </c>
      <c r="S1241" s="162" t="s">
        <v>1588</v>
      </c>
      <c r="T1241" s="198">
        <v>41.73601369</v>
      </c>
      <c r="U1241" s="199">
        <v>-83.30358822</v>
      </c>
      <c r="V1241" s="191" t="s">
        <v>4540</v>
      </c>
      <c r="W1241" s="192" t="s">
        <v>19</v>
      </c>
      <c r="X1241" s="192" t="s">
        <v>805</v>
      </c>
      <c r="Y1241" s="192" t="s">
        <v>19</v>
      </c>
      <c r="Z1241" s="192" t="s">
        <v>879</v>
      </c>
      <c r="AA1241" s="192" t="s">
        <v>880</v>
      </c>
      <c r="AB1241" s="193">
        <v>3.11</v>
      </c>
      <c r="AC1241" s="192" t="s">
        <v>16</v>
      </c>
      <c r="AD1241" s="193"/>
      <c r="AE1241" s="193">
        <v>5.0</v>
      </c>
      <c r="AF1241" s="193">
        <v>0.22</v>
      </c>
      <c r="AG1241" s="192" t="s">
        <v>19</v>
      </c>
      <c r="AH1241" s="193">
        <v>24.46</v>
      </c>
      <c r="AI1241" s="192" t="s">
        <v>19</v>
      </c>
      <c r="AJ1241" s="192" t="s">
        <v>19</v>
      </c>
      <c r="AK1241" s="192"/>
      <c r="AL1241" s="192" t="s">
        <v>19</v>
      </c>
      <c r="AM1241" s="162" t="s">
        <v>19</v>
      </c>
      <c r="AN1241" s="162" t="s">
        <v>19</v>
      </c>
      <c r="AO1241" s="154">
        <v>7.87</v>
      </c>
      <c r="AP1241" s="162" t="s">
        <v>19</v>
      </c>
      <c r="AQ1241" s="162" t="s">
        <v>19</v>
      </c>
      <c r="AR1241" s="162" t="s">
        <v>19</v>
      </c>
      <c r="AS1241" s="162" t="s">
        <v>19</v>
      </c>
      <c r="AT1241" s="162" t="s">
        <v>19</v>
      </c>
      <c r="AU1241" s="162" t="s">
        <v>19</v>
      </c>
      <c r="AV1241" s="162" t="s">
        <v>19</v>
      </c>
      <c r="AW1241" s="162" t="s">
        <v>19</v>
      </c>
      <c r="AX1241" s="154">
        <v>2.39</v>
      </c>
      <c r="AY1241" s="162" t="s">
        <v>19</v>
      </c>
      <c r="AZ1241" s="162" t="s">
        <v>19</v>
      </c>
      <c r="BA1241" s="162" t="s">
        <v>19</v>
      </c>
      <c r="BB1241" s="162" t="s">
        <v>19</v>
      </c>
      <c r="BC1241" s="162" t="s">
        <v>19</v>
      </c>
      <c r="BD1241" s="192"/>
      <c r="BE1241" s="192" t="s">
        <v>19</v>
      </c>
      <c r="BF1241" s="192" t="s">
        <v>19</v>
      </c>
      <c r="BG1241" s="192" t="s">
        <v>19</v>
      </c>
      <c r="BH1241" s="192" t="s">
        <v>19</v>
      </c>
      <c r="BI1241" s="192" t="s">
        <v>19</v>
      </c>
      <c r="BJ1241" s="192"/>
      <c r="BK1241" s="192" t="s">
        <v>19</v>
      </c>
      <c r="BL1241" s="192" t="s">
        <v>19</v>
      </c>
      <c r="BM1241" s="192" t="s">
        <v>19</v>
      </c>
      <c r="BN1241" s="192" t="s">
        <v>19</v>
      </c>
      <c r="BO1241" s="192" t="s">
        <v>19</v>
      </c>
      <c r="BP1241" s="194"/>
      <c r="BQ1241" s="192" t="s">
        <v>19</v>
      </c>
      <c r="BR1241" s="192" t="s">
        <v>19</v>
      </c>
      <c r="BS1241" s="192" t="s">
        <v>3276</v>
      </c>
      <c r="BT1241" s="192" t="s">
        <v>19</v>
      </c>
      <c r="BU1241" s="195" t="b">
        <v>0</v>
      </c>
      <c r="BV1241" s="195" t="b">
        <v>0</v>
      </c>
      <c r="BW1241" s="195" t="b">
        <v>0</v>
      </c>
      <c r="BX1241" s="193">
        <v>104.0</v>
      </c>
      <c r="BY1241" s="197">
        <v>0.002777777777777778</v>
      </c>
      <c r="BZ1241" s="192" t="s">
        <v>19</v>
      </c>
      <c r="CA1241" s="192" t="s">
        <v>19</v>
      </c>
      <c r="CB1241" s="192" t="s">
        <v>19</v>
      </c>
      <c r="CJ1241" s="192"/>
      <c r="CK1241" s="192"/>
      <c r="CL1241" s="193">
        <v>6.12</v>
      </c>
      <c r="CM1241" s="192"/>
      <c r="CN1241" s="192"/>
      <c r="CO1241" s="192"/>
      <c r="CP1241" s="192"/>
      <c r="CQ1241" s="192"/>
      <c r="CR1241" s="192"/>
      <c r="CS1241" s="192"/>
      <c r="CT1241" s="192" t="s">
        <v>4637</v>
      </c>
    </row>
    <row r="1242">
      <c r="A1242" s="7" t="s">
        <v>5572</v>
      </c>
      <c r="B1242" s="132" t="b">
        <v>1</v>
      </c>
      <c r="D1242" s="162" t="s">
        <v>5573</v>
      </c>
      <c r="E1242" s="67" t="s">
        <v>350</v>
      </c>
      <c r="F1242" s="162" t="s">
        <v>4398</v>
      </c>
      <c r="G1242" s="162" t="s">
        <v>5574</v>
      </c>
      <c r="H1242" s="162" t="s">
        <v>5575</v>
      </c>
      <c r="I1242" s="7"/>
      <c r="J1242" s="7"/>
      <c r="K1242" s="7" t="s">
        <v>19</v>
      </c>
      <c r="L1242" s="7" t="s">
        <v>19</v>
      </c>
      <c r="M1242" s="7" t="s">
        <v>799</v>
      </c>
      <c r="N1242" s="7" t="str">
        <f t="shared" si="5"/>
        <v>FALSE</v>
      </c>
      <c r="O1242" s="162" t="s">
        <v>488</v>
      </c>
      <c r="P1242" s="162" t="s">
        <v>3269</v>
      </c>
      <c r="Q1242" s="162" t="s">
        <v>1823</v>
      </c>
      <c r="R1242" s="162" t="s">
        <v>559</v>
      </c>
      <c r="S1242" s="162" t="s">
        <v>1588</v>
      </c>
      <c r="T1242" s="198">
        <v>41.74394092</v>
      </c>
      <c r="U1242" s="199">
        <v>-83.13597092</v>
      </c>
      <c r="V1242" s="191" t="s">
        <v>4440</v>
      </c>
      <c r="W1242" s="192" t="s">
        <v>19</v>
      </c>
      <c r="X1242" s="192" t="s">
        <v>805</v>
      </c>
      <c r="Y1242" s="192" t="s">
        <v>19</v>
      </c>
      <c r="Z1242" s="192" t="s">
        <v>879</v>
      </c>
      <c r="AA1242" s="192" t="s">
        <v>880</v>
      </c>
      <c r="AB1242" s="193">
        <v>1.9</v>
      </c>
      <c r="AC1242" s="192" t="s">
        <v>16</v>
      </c>
      <c r="AD1242" s="193"/>
      <c r="AE1242" s="193">
        <v>5.0</v>
      </c>
      <c r="AF1242" s="193">
        <v>0.22</v>
      </c>
      <c r="AG1242" s="192" t="s">
        <v>19</v>
      </c>
      <c r="AH1242" s="193">
        <v>22.97</v>
      </c>
      <c r="AI1242" s="192" t="s">
        <v>19</v>
      </c>
      <c r="AJ1242" s="192" t="s">
        <v>19</v>
      </c>
      <c r="AK1242" s="192"/>
      <c r="AL1242" s="192" t="s">
        <v>19</v>
      </c>
      <c r="AM1242" s="162" t="s">
        <v>19</v>
      </c>
      <c r="AN1242" s="162" t="s">
        <v>19</v>
      </c>
      <c r="AO1242" s="154">
        <v>7.65</v>
      </c>
      <c r="AP1242" s="162" t="s">
        <v>19</v>
      </c>
      <c r="AQ1242" s="162" t="s">
        <v>19</v>
      </c>
      <c r="AR1242" s="162" t="s">
        <v>19</v>
      </c>
      <c r="AS1242" s="162" t="s">
        <v>19</v>
      </c>
      <c r="AT1242" s="162" t="s">
        <v>19</v>
      </c>
      <c r="AU1242" s="162" t="s">
        <v>19</v>
      </c>
      <c r="AV1242" s="162" t="s">
        <v>19</v>
      </c>
      <c r="AW1242" s="162" t="s">
        <v>19</v>
      </c>
      <c r="AX1242" s="154">
        <v>3.24</v>
      </c>
      <c r="AY1242" s="162" t="s">
        <v>19</v>
      </c>
      <c r="AZ1242" s="162" t="s">
        <v>19</v>
      </c>
      <c r="BA1242" s="162" t="s">
        <v>19</v>
      </c>
      <c r="BB1242" s="162" t="s">
        <v>19</v>
      </c>
      <c r="BC1242" s="162" t="s">
        <v>19</v>
      </c>
      <c r="BD1242" s="192"/>
      <c r="BE1242" s="192" t="s">
        <v>19</v>
      </c>
      <c r="BF1242" s="192" t="s">
        <v>19</v>
      </c>
      <c r="BG1242" s="192" t="s">
        <v>19</v>
      </c>
      <c r="BH1242" s="192" t="s">
        <v>19</v>
      </c>
      <c r="BI1242" s="192" t="s">
        <v>19</v>
      </c>
      <c r="BJ1242" s="192"/>
      <c r="BK1242" s="192" t="s">
        <v>19</v>
      </c>
      <c r="BL1242" s="192" t="s">
        <v>19</v>
      </c>
      <c r="BM1242" s="192" t="s">
        <v>19</v>
      </c>
      <c r="BN1242" s="192" t="s">
        <v>19</v>
      </c>
      <c r="BO1242" s="192" t="s">
        <v>19</v>
      </c>
      <c r="BP1242" s="194"/>
      <c r="BQ1242" s="192" t="s">
        <v>19</v>
      </c>
      <c r="BR1242" s="192" t="s">
        <v>19</v>
      </c>
      <c r="BS1242" s="192" t="s">
        <v>3276</v>
      </c>
      <c r="BT1242" s="192" t="s">
        <v>19</v>
      </c>
      <c r="BU1242" s="195" t="b">
        <v>0</v>
      </c>
      <c r="BV1242" s="195" t="b">
        <v>0</v>
      </c>
      <c r="BW1242" s="195" t="b">
        <v>0</v>
      </c>
      <c r="BX1242" s="193">
        <v>58.0</v>
      </c>
      <c r="BY1242" s="197">
        <v>0.002777777777777778</v>
      </c>
      <c r="BZ1242" s="192" t="s">
        <v>19</v>
      </c>
      <c r="CA1242" s="192" t="s">
        <v>19</v>
      </c>
      <c r="CB1242" s="192" t="s">
        <v>19</v>
      </c>
      <c r="CJ1242" s="192"/>
      <c r="CK1242" s="192"/>
      <c r="CL1242" s="193">
        <v>1.83</v>
      </c>
      <c r="CM1242" s="192"/>
      <c r="CN1242" s="192"/>
      <c r="CO1242" s="192"/>
      <c r="CP1242" s="192"/>
      <c r="CQ1242" s="192"/>
      <c r="CR1242" s="192"/>
      <c r="CS1242" s="192"/>
      <c r="CT1242" s="192" t="s">
        <v>4637</v>
      </c>
    </row>
    <row r="1243">
      <c r="A1243" s="7" t="s">
        <v>5576</v>
      </c>
      <c r="B1243" s="132" t="b">
        <v>1</v>
      </c>
      <c r="D1243" s="162" t="s">
        <v>5577</v>
      </c>
      <c r="E1243" s="67" t="s">
        <v>350</v>
      </c>
      <c r="F1243" s="162" t="s">
        <v>4398</v>
      </c>
      <c r="G1243" s="162" t="s">
        <v>5578</v>
      </c>
      <c r="H1243" s="162" t="s">
        <v>5579</v>
      </c>
      <c r="I1243" s="7"/>
      <c r="J1243" s="7"/>
      <c r="K1243" s="7" t="s">
        <v>19</v>
      </c>
      <c r="L1243" s="7" t="s">
        <v>19</v>
      </c>
      <c r="M1243" s="7" t="s">
        <v>799</v>
      </c>
      <c r="N1243" s="7" t="str">
        <f t="shared" si="5"/>
        <v>FALSE</v>
      </c>
      <c r="O1243" s="162" t="s">
        <v>488</v>
      </c>
      <c r="P1243" s="162" t="s">
        <v>3269</v>
      </c>
      <c r="Q1243" s="162" t="s">
        <v>1823</v>
      </c>
      <c r="R1243" s="162" t="s">
        <v>559</v>
      </c>
      <c r="S1243" s="162" t="s">
        <v>1588</v>
      </c>
      <c r="T1243" s="198">
        <v>41.74394092</v>
      </c>
      <c r="U1243" s="199">
        <v>-83.13597092</v>
      </c>
      <c r="V1243" s="191" t="s">
        <v>4440</v>
      </c>
      <c r="W1243" s="192" t="s">
        <v>19</v>
      </c>
      <c r="X1243" s="192" t="s">
        <v>805</v>
      </c>
      <c r="Y1243" s="192" t="s">
        <v>19</v>
      </c>
      <c r="Z1243" s="192" t="s">
        <v>879</v>
      </c>
      <c r="AA1243" s="192" t="s">
        <v>880</v>
      </c>
      <c r="AB1243" s="193">
        <v>1.9</v>
      </c>
      <c r="AC1243" s="192" t="s">
        <v>16</v>
      </c>
      <c r="AD1243" s="193"/>
      <c r="AE1243" s="192" t="s">
        <v>16</v>
      </c>
      <c r="AF1243" s="193">
        <v>5.0</v>
      </c>
      <c r="AG1243" s="192" t="s">
        <v>19</v>
      </c>
      <c r="AH1243" s="193">
        <v>22.97</v>
      </c>
      <c r="AI1243" s="192" t="s">
        <v>19</v>
      </c>
      <c r="AJ1243" s="192" t="s">
        <v>19</v>
      </c>
      <c r="AK1243" s="192"/>
      <c r="AL1243" s="192" t="s">
        <v>19</v>
      </c>
      <c r="AM1243" s="162" t="s">
        <v>19</v>
      </c>
      <c r="AN1243" s="162" t="s">
        <v>19</v>
      </c>
      <c r="AO1243" s="154">
        <v>7.65</v>
      </c>
      <c r="AP1243" s="162" t="s">
        <v>19</v>
      </c>
      <c r="AQ1243" s="162" t="s">
        <v>19</v>
      </c>
      <c r="AR1243" s="162" t="s">
        <v>19</v>
      </c>
      <c r="AS1243" s="162" t="s">
        <v>19</v>
      </c>
      <c r="AT1243" s="162" t="s">
        <v>19</v>
      </c>
      <c r="AU1243" s="162" t="s">
        <v>19</v>
      </c>
      <c r="AV1243" s="162" t="s">
        <v>19</v>
      </c>
      <c r="AW1243" s="162" t="s">
        <v>19</v>
      </c>
      <c r="AX1243" s="154">
        <v>3.24</v>
      </c>
      <c r="AY1243" s="162" t="s">
        <v>19</v>
      </c>
      <c r="AZ1243" s="162" t="s">
        <v>19</v>
      </c>
      <c r="BA1243" s="162" t="s">
        <v>19</v>
      </c>
      <c r="BB1243" s="162" t="s">
        <v>19</v>
      </c>
      <c r="BC1243" s="162" t="s">
        <v>19</v>
      </c>
      <c r="BD1243" s="192"/>
      <c r="BE1243" s="192" t="s">
        <v>19</v>
      </c>
      <c r="BF1243" s="192" t="s">
        <v>19</v>
      </c>
      <c r="BG1243" s="192" t="s">
        <v>19</v>
      </c>
      <c r="BH1243" s="192" t="s">
        <v>19</v>
      </c>
      <c r="BI1243" s="192" t="s">
        <v>19</v>
      </c>
      <c r="BJ1243" s="192"/>
      <c r="BK1243" s="192" t="s">
        <v>19</v>
      </c>
      <c r="BL1243" s="192" t="s">
        <v>19</v>
      </c>
      <c r="BM1243" s="192" t="s">
        <v>19</v>
      </c>
      <c r="BN1243" s="192" t="s">
        <v>19</v>
      </c>
      <c r="BO1243" s="192" t="s">
        <v>19</v>
      </c>
      <c r="BP1243" s="194"/>
      <c r="BQ1243" s="192" t="s">
        <v>19</v>
      </c>
      <c r="BR1243" s="192" t="s">
        <v>19</v>
      </c>
      <c r="BS1243" s="192" t="s">
        <v>3276</v>
      </c>
      <c r="BT1243" s="192" t="s">
        <v>19</v>
      </c>
      <c r="BU1243" s="195" t="b">
        <v>0</v>
      </c>
      <c r="BV1243" s="195" t="b">
        <v>0</v>
      </c>
      <c r="BW1243" s="195" t="b">
        <v>0</v>
      </c>
      <c r="BX1243" s="193">
        <v>58.0</v>
      </c>
      <c r="BY1243" s="197">
        <v>0.002777777777777778</v>
      </c>
      <c r="BZ1243" s="193">
        <v>313095.0</v>
      </c>
      <c r="CA1243" s="193">
        <v>1780.0</v>
      </c>
      <c r="CB1243" s="192" t="s">
        <v>22</v>
      </c>
      <c r="CJ1243" s="192"/>
      <c r="CK1243" s="192"/>
      <c r="CL1243" s="193">
        <v>1.83</v>
      </c>
      <c r="CM1243" s="192"/>
      <c r="CN1243" s="192"/>
      <c r="CO1243" s="192"/>
      <c r="CP1243" s="192"/>
      <c r="CQ1243" s="192"/>
      <c r="CR1243" s="192"/>
      <c r="CS1243" s="192"/>
      <c r="CT1243" s="192" t="s">
        <v>4637</v>
      </c>
    </row>
    <row r="1244">
      <c r="A1244" s="7" t="s">
        <v>5580</v>
      </c>
      <c r="B1244" s="132" t="b">
        <v>1</v>
      </c>
      <c r="D1244" s="162" t="s">
        <v>5581</v>
      </c>
      <c r="E1244" s="67" t="s">
        <v>350</v>
      </c>
      <c r="F1244" s="162" t="s">
        <v>4398</v>
      </c>
      <c r="G1244" s="162" t="s">
        <v>5582</v>
      </c>
      <c r="H1244" s="162" t="s">
        <v>5583</v>
      </c>
      <c r="I1244" s="7"/>
      <c r="J1244" s="7"/>
      <c r="K1244" s="7" t="s">
        <v>19</v>
      </c>
      <c r="L1244" s="7" t="s">
        <v>19</v>
      </c>
      <c r="M1244" s="7" t="s">
        <v>799</v>
      </c>
      <c r="N1244" s="7" t="str">
        <f t="shared" si="5"/>
        <v>FALSE</v>
      </c>
      <c r="O1244" s="162" t="s">
        <v>488</v>
      </c>
      <c r="P1244" s="162" t="s">
        <v>3269</v>
      </c>
      <c r="Q1244" s="162" t="s">
        <v>1823</v>
      </c>
      <c r="R1244" s="162" t="s">
        <v>559</v>
      </c>
      <c r="S1244" s="162" t="s">
        <v>1588</v>
      </c>
      <c r="T1244" s="198">
        <v>41.70386187</v>
      </c>
      <c r="U1244" s="199">
        <v>-83.25561919</v>
      </c>
      <c r="V1244" s="191" t="s">
        <v>4834</v>
      </c>
      <c r="W1244" s="192" t="s">
        <v>19</v>
      </c>
      <c r="X1244" s="192" t="s">
        <v>805</v>
      </c>
      <c r="Y1244" s="192" t="s">
        <v>19</v>
      </c>
      <c r="Z1244" s="192" t="s">
        <v>879</v>
      </c>
      <c r="AA1244" s="192" t="s">
        <v>880</v>
      </c>
      <c r="AB1244" s="193">
        <v>1.94</v>
      </c>
      <c r="AC1244" s="192" t="s">
        <v>16</v>
      </c>
      <c r="AD1244" s="193"/>
      <c r="AE1244" s="193">
        <v>5.0</v>
      </c>
      <c r="AF1244" s="193">
        <v>0.22</v>
      </c>
      <c r="AG1244" s="192" t="s">
        <v>19</v>
      </c>
      <c r="AH1244" s="193">
        <v>23.3</v>
      </c>
      <c r="AI1244" s="192" t="s">
        <v>19</v>
      </c>
      <c r="AJ1244" s="192" t="s">
        <v>19</v>
      </c>
      <c r="AK1244" s="192"/>
      <c r="AL1244" s="192" t="s">
        <v>19</v>
      </c>
      <c r="AM1244" s="162" t="s">
        <v>19</v>
      </c>
      <c r="AN1244" s="162" t="s">
        <v>19</v>
      </c>
      <c r="AO1244" s="154">
        <v>8.16</v>
      </c>
      <c r="AP1244" s="162" t="s">
        <v>19</v>
      </c>
      <c r="AQ1244" s="162" t="s">
        <v>19</v>
      </c>
      <c r="AR1244" s="162" t="s">
        <v>19</v>
      </c>
      <c r="AS1244" s="162" t="s">
        <v>19</v>
      </c>
      <c r="AT1244" s="162" t="s">
        <v>19</v>
      </c>
      <c r="AU1244" s="162" t="s">
        <v>19</v>
      </c>
      <c r="AV1244" s="162" t="s">
        <v>19</v>
      </c>
      <c r="AW1244" s="162" t="s">
        <v>19</v>
      </c>
      <c r="AX1244" s="154">
        <v>4.02</v>
      </c>
      <c r="AY1244" s="162" t="s">
        <v>19</v>
      </c>
      <c r="AZ1244" s="162" t="s">
        <v>19</v>
      </c>
      <c r="BA1244" s="162" t="s">
        <v>19</v>
      </c>
      <c r="BB1244" s="162" t="s">
        <v>19</v>
      </c>
      <c r="BC1244" s="162" t="s">
        <v>19</v>
      </c>
      <c r="BD1244" s="192"/>
      <c r="BE1244" s="192" t="s">
        <v>19</v>
      </c>
      <c r="BF1244" s="192" t="s">
        <v>19</v>
      </c>
      <c r="BG1244" s="192" t="s">
        <v>19</v>
      </c>
      <c r="BH1244" s="192" t="s">
        <v>19</v>
      </c>
      <c r="BI1244" s="192" t="s">
        <v>19</v>
      </c>
      <c r="BJ1244" s="192"/>
      <c r="BK1244" s="192" t="s">
        <v>19</v>
      </c>
      <c r="BL1244" s="192" t="s">
        <v>19</v>
      </c>
      <c r="BM1244" s="192" t="s">
        <v>19</v>
      </c>
      <c r="BN1244" s="192" t="s">
        <v>19</v>
      </c>
      <c r="BO1244" s="192" t="s">
        <v>19</v>
      </c>
      <c r="BP1244" s="194"/>
      <c r="BQ1244" s="192" t="s">
        <v>19</v>
      </c>
      <c r="BR1244" s="192" t="s">
        <v>19</v>
      </c>
      <c r="BS1244" s="192" t="s">
        <v>3276</v>
      </c>
      <c r="BT1244" s="192" t="s">
        <v>19</v>
      </c>
      <c r="BU1244" s="195" t="b">
        <v>0</v>
      </c>
      <c r="BV1244" s="195" t="b">
        <v>0</v>
      </c>
      <c r="BW1244" s="195" t="b">
        <v>0</v>
      </c>
      <c r="BX1244" s="193">
        <v>44.0</v>
      </c>
      <c r="BY1244" s="197">
        <v>0.0020833333333333333</v>
      </c>
      <c r="BZ1244" s="192" t="s">
        <v>19</v>
      </c>
      <c r="CA1244" s="192" t="s">
        <v>19</v>
      </c>
      <c r="CB1244" s="192" t="s">
        <v>19</v>
      </c>
      <c r="CJ1244" s="192"/>
      <c r="CK1244" s="192"/>
      <c r="CL1244" s="193">
        <v>10.59</v>
      </c>
      <c r="CM1244" s="192"/>
      <c r="CN1244" s="192"/>
      <c r="CO1244" s="192"/>
      <c r="CP1244" s="192"/>
      <c r="CQ1244" s="192"/>
      <c r="CR1244" s="192"/>
      <c r="CS1244" s="192"/>
      <c r="CT1244" s="192" t="s">
        <v>4637</v>
      </c>
    </row>
    <row r="1245">
      <c r="A1245" s="7" t="s">
        <v>5584</v>
      </c>
      <c r="B1245" s="132" t="b">
        <v>1</v>
      </c>
      <c r="D1245" s="162" t="s">
        <v>5585</v>
      </c>
      <c r="E1245" s="67" t="s">
        <v>350</v>
      </c>
      <c r="F1245" s="162" t="s">
        <v>4398</v>
      </c>
      <c r="G1245" s="162" t="s">
        <v>5586</v>
      </c>
      <c r="H1245" s="162" t="s">
        <v>5587</v>
      </c>
      <c r="I1245" s="7"/>
      <c r="J1245" s="7"/>
      <c r="K1245" s="7" t="s">
        <v>19</v>
      </c>
      <c r="L1245" s="7" t="s">
        <v>19</v>
      </c>
      <c r="M1245" s="7" t="s">
        <v>799</v>
      </c>
      <c r="N1245" s="7" t="str">
        <f t="shared" si="5"/>
        <v>FALSE</v>
      </c>
      <c r="O1245" s="162" t="s">
        <v>488</v>
      </c>
      <c r="P1245" s="162" t="s">
        <v>3269</v>
      </c>
      <c r="Q1245" s="162" t="s">
        <v>1823</v>
      </c>
      <c r="R1245" s="162" t="s">
        <v>559</v>
      </c>
      <c r="S1245" s="162" t="s">
        <v>1588</v>
      </c>
      <c r="T1245" s="198">
        <v>41.70386187</v>
      </c>
      <c r="U1245" s="199">
        <v>-83.25561919</v>
      </c>
      <c r="V1245" s="191" t="s">
        <v>4834</v>
      </c>
      <c r="W1245" s="192" t="s">
        <v>19</v>
      </c>
      <c r="X1245" s="192" t="s">
        <v>805</v>
      </c>
      <c r="Y1245" s="192" t="s">
        <v>19</v>
      </c>
      <c r="Z1245" s="192" t="s">
        <v>879</v>
      </c>
      <c r="AA1245" s="192" t="s">
        <v>880</v>
      </c>
      <c r="AB1245" s="193">
        <v>1.94</v>
      </c>
      <c r="AC1245" s="192" t="s">
        <v>16</v>
      </c>
      <c r="AD1245" s="193"/>
      <c r="AE1245" s="192" t="s">
        <v>16</v>
      </c>
      <c r="AF1245" s="193">
        <v>5.0</v>
      </c>
      <c r="AG1245" s="192" t="s">
        <v>19</v>
      </c>
      <c r="AH1245" s="193">
        <v>23.3</v>
      </c>
      <c r="AI1245" s="192" t="s">
        <v>19</v>
      </c>
      <c r="AJ1245" s="192" t="s">
        <v>19</v>
      </c>
      <c r="AK1245" s="192"/>
      <c r="AL1245" s="192" t="s">
        <v>19</v>
      </c>
      <c r="AM1245" s="162" t="s">
        <v>19</v>
      </c>
      <c r="AN1245" s="162" t="s">
        <v>19</v>
      </c>
      <c r="AO1245" s="154">
        <v>8.16</v>
      </c>
      <c r="AP1245" s="162" t="s">
        <v>19</v>
      </c>
      <c r="AQ1245" s="162" t="s">
        <v>19</v>
      </c>
      <c r="AR1245" s="162" t="s">
        <v>19</v>
      </c>
      <c r="AS1245" s="162" t="s">
        <v>19</v>
      </c>
      <c r="AT1245" s="162" t="s">
        <v>19</v>
      </c>
      <c r="AU1245" s="162" t="s">
        <v>19</v>
      </c>
      <c r="AV1245" s="162" t="s">
        <v>19</v>
      </c>
      <c r="AW1245" s="162" t="s">
        <v>19</v>
      </c>
      <c r="AX1245" s="154">
        <v>4.02</v>
      </c>
      <c r="AY1245" s="162" t="s">
        <v>19</v>
      </c>
      <c r="AZ1245" s="162" t="s">
        <v>19</v>
      </c>
      <c r="BA1245" s="162" t="s">
        <v>19</v>
      </c>
      <c r="BB1245" s="162" t="s">
        <v>19</v>
      </c>
      <c r="BC1245" s="162" t="s">
        <v>19</v>
      </c>
      <c r="BD1245" s="192"/>
      <c r="BE1245" s="192" t="s">
        <v>19</v>
      </c>
      <c r="BF1245" s="192" t="s">
        <v>19</v>
      </c>
      <c r="BG1245" s="192" t="s">
        <v>19</v>
      </c>
      <c r="BH1245" s="192" t="s">
        <v>19</v>
      </c>
      <c r="BI1245" s="192" t="s">
        <v>19</v>
      </c>
      <c r="BJ1245" s="192"/>
      <c r="BK1245" s="192" t="s">
        <v>19</v>
      </c>
      <c r="BL1245" s="192" t="s">
        <v>19</v>
      </c>
      <c r="BM1245" s="192" t="s">
        <v>19</v>
      </c>
      <c r="BN1245" s="192" t="s">
        <v>19</v>
      </c>
      <c r="BO1245" s="192" t="s">
        <v>19</v>
      </c>
      <c r="BP1245" s="194"/>
      <c r="BQ1245" s="192" t="s">
        <v>19</v>
      </c>
      <c r="BR1245" s="192" t="s">
        <v>19</v>
      </c>
      <c r="BS1245" s="192" t="s">
        <v>3276</v>
      </c>
      <c r="BT1245" s="192" t="s">
        <v>19</v>
      </c>
      <c r="BU1245" s="195" t="b">
        <v>0</v>
      </c>
      <c r="BV1245" s="195" t="b">
        <v>0</v>
      </c>
      <c r="BW1245" s="195" t="b">
        <v>0</v>
      </c>
      <c r="BX1245" s="193">
        <v>44.0</v>
      </c>
      <c r="BY1245" s="197">
        <v>0.0020833333333333333</v>
      </c>
      <c r="BZ1245" s="193">
        <v>665658.0</v>
      </c>
      <c r="CA1245" s="193">
        <v>7635.0</v>
      </c>
      <c r="CB1245" s="192" t="s">
        <v>22</v>
      </c>
      <c r="CJ1245" s="192"/>
      <c r="CK1245" s="192"/>
      <c r="CL1245" s="193">
        <v>10.59</v>
      </c>
      <c r="CM1245" s="192"/>
      <c r="CN1245" s="192"/>
      <c r="CO1245" s="192"/>
      <c r="CP1245" s="192"/>
      <c r="CQ1245" s="192"/>
      <c r="CR1245" s="192"/>
      <c r="CS1245" s="192"/>
      <c r="CT1245" s="192" t="s">
        <v>4637</v>
      </c>
    </row>
    <row r="1246">
      <c r="A1246" s="7" t="s">
        <v>5588</v>
      </c>
      <c r="B1246" s="132" t="b">
        <v>1</v>
      </c>
      <c r="D1246" s="162" t="s">
        <v>5589</v>
      </c>
      <c r="E1246" s="67" t="s">
        <v>350</v>
      </c>
      <c r="F1246" s="162" t="s">
        <v>4398</v>
      </c>
      <c r="G1246" s="162" t="s">
        <v>5590</v>
      </c>
      <c r="H1246" s="162" t="s">
        <v>5591</v>
      </c>
      <c r="I1246" s="7"/>
      <c r="J1246" s="7"/>
      <c r="K1246" s="7" t="s">
        <v>19</v>
      </c>
      <c r="L1246" s="7" t="s">
        <v>19</v>
      </c>
      <c r="M1246" s="7" t="s">
        <v>799</v>
      </c>
      <c r="N1246" s="7" t="str">
        <f t="shared" si="5"/>
        <v>FALSE</v>
      </c>
      <c r="O1246" s="162" t="s">
        <v>488</v>
      </c>
      <c r="P1246" s="162" t="s">
        <v>3269</v>
      </c>
      <c r="Q1246" s="162" t="s">
        <v>1823</v>
      </c>
      <c r="R1246" s="162" t="s">
        <v>559</v>
      </c>
      <c r="S1246" s="162" t="s">
        <v>1588</v>
      </c>
      <c r="T1246" s="198">
        <v>41.7368704</v>
      </c>
      <c r="U1246" s="199">
        <v>-83.30079649</v>
      </c>
      <c r="V1246" s="191" t="s">
        <v>4843</v>
      </c>
      <c r="W1246" s="192" t="s">
        <v>19</v>
      </c>
      <c r="X1246" s="192" t="s">
        <v>805</v>
      </c>
      <c r="Y1246" s="192" t="s">
        <v>19</v>
      </c>
      <c r="Z1246" s="192" t="s">
        <v>879</v>
      </c>
      <c r="AA1246" s="192" t="s">
        <v>880</v>
      </c>
      <c r="AB1246" s="193">
        <v>2.22</v>
      </c>
      <c r="AC1246" s="192" t="s">
        <v>16</v>
      </c>
      <c r="AD1246" s="193"/>
      <c r="AE1246" s="193">
        <v>5.0</v>
      </c>
      <c r="AF1246" s="193">
        <v>0.22</v>
      </c>
      <c r="AG1246" s="192" t="s">
        <v>19</v>
      </c>
      <c r="AH1246" s="193">
        <v>23.35</v>
      </c>
      <c r="AI1246" s="192" t="s">
        <v>19</v>
      </c>
      <c r="AJ1246" s="192" t="s">
        <v>19</v>
      </c>
      <c r="AK1246" s="192"/>
      <c r="AL1246" s="192" t="s">
        <v>19</v>
      </c>
      <c r="AM1246" s="162" t="s">
        <v>19</v>
      </c>
      <c r="AN1246" s="162" t="s">
        <v>19</v>
      </c>
      <c r="AO1246" s="154">
        <v>7.84</v>
      </c>
      <c r="AP1246" s="162" t="s">
        <v>19</v>
      </c>
      <c r="AQ1246" s="162" t="s">
        <v>19</v>
      </c>
      <c r="AR1246" s="162" t="s">
        <v>19</v>
      </c>
      <c r="AS1246" s="162" t="s">
        <v>19</v>
      </c>
      <c r="AT1246" s="162" t="s">
        <v>19</v>
      </c>
      <c r="AU1246" s="162" t="s">
        <v>19</v>
      </c>
      <c r="AV1246" s="162" t="s">
        <v>19</v>
      </c>
      <c r="AW1246" s="162" t="s">
        <v>19</v>
      </c>
      <c r="AX1246" s="154">
        <v>3.41</v>
      </c>
      <c r="AY1246" s="162" t="s">
        <v>19</v>
      </c>
      <c r="AZ1246" s="162" t="s">
        <v>19</v>
      </c>
      <c r="BA1246" s="162" t="s">
        <v>19</v>
      </c>
      <c r="BB1246" s="162" t="s">
        <v>19</v>
      </c>
      <c r="BC1246" s="162" t="s">
        <v>19</v>
      </c>
      <c r="BD1246" s="192"/>
      <c r="BE1246" s="192" t="s">
        <v>19</v>
      </c>
      <c r="BF1246" s="192" t="s">
        <v>19</v>
      </c>
      <c r="BG1246" s="192" t="s">
        <v>19</v>
      </c>
      <c r="BH1246" s="192" t="s">
        <v>19</v>
      </c>
      <c r="BI1246" s="192" t="s">
        <v>19</v>
      </c>
      <c r="BJ1246" s="192"/>
      <c r="BK1246" s="192" t="s">
        <v>19</v>
      </c>
      <c r="BL1246" s="192" t="s">
        <v>19</v>
      </c>
      <c r="BM1246" s="192" t="s">
        <v>19</v>
      </c>
      <c r="BN1246" s="192" t="s">
        <v>19</v>
      </c>
      <c r="BO1246" s="192" t="s">
        <v>19</v>
      </c>
      <c r="BP1246" s="194"/>
      <c r="BQ1246" s="192" t="s">
        <v>19</v>
      </c>
      <c r="BR1246" s="192" t="s">
        <v>19</v>
      </c>
      <c r="BS1246" s="192" t="s">
        <v>3276</v>
      </c>
      <c r="BT1246" s="192" t="s">
        <v>19</v>
      </c>
      <c r="BU1246" s="195" t="b">
        <v>0</v>
      </c>
      <c r="BV1246" s="195" t="b">
        <v>0</v>
      </c>
      <c r="BW1246" s="195" t="b">
        <v>0</v>
      </c>
      <c r="BX1246" s="193">
        <v>15.0</v>
      </c>
      <c r="BY1246" s="197">
        <v>6.944444444444445E-4</v>
      </c>
      <c r="BZ1246" s="192" t="s">
        <v>19</v>
      </c>
      <c r="CA1246" s="192" t="s">
        <v>19</v>
      </c>
      <c r="CB1246" s="192" t="s">
        <v>19</v>
      </c>
      <c r="CJ1246" s="192"/>
      <c r="CK1246" s="192"/>
      <c r="CL1246" s="193">
        <v>10.37</v>
      </c>
      <c r="CM1246" s="192"/>
      <c r="CN1246" s="192"/>
      <c r="CO1246" s="192"/>
      <c r="CP1246" s="192"/>
      <c r="CQ1246" s="192"/>
      <c r="CR1246" s="192"/>
      <c r="CS1246" s="192"/>
      <c r="CT1246" s="192" t="s">
        <v>4637</v>
      </c>
    </row>
    <row r="1247">
      <c r="A1247" s="7" t="s">
        <v>5592</v>
      </c>
      <c r="B1247" s="132" t="b">
        <v>1</v>
      </c>
      <c r="D1247" s="162" t="s">
        <v>5593</v>
      </c>
      <c r="E1247" s="67" t="s">
        <v>350</v>
      </c>
      <c r="F1247" s="162" t="s">
        <v>4398</v>
      </c>
      <c r="G1247" s="162" t="s">
        <v>5594</v>
      </c>
      <c r="H1247" s="162" t="s">
        <v>5595</v>
      </c>
      <c r="I1247" s="7"/>
      <c r="J1247" s="7"/>
      <c r="K1247" s="7" t="s">
        <v>19</v>
      </c>
      <c r="L1247" s="7" t="s">
        <v>19</v>
      </c>
      <c r="M1247" s="7" t="s">
        <v>799</v>
      </c>
      <c r="N1247" s="7" t="str">
        <f t="shared" si="5"/>
        <v>FALSE</v>
      </c>
      <c r="O1247" s="162" t="s">
        <v>488</v>
      </c>
      <c r="P1247" s="162" t="s">
        <v>3269</v>
      </c>
      <c r="Q1247" s="162" t="s">
        <v>1823</v>
      </c>
      <c r="R1247" s="162" t="s">
        <v>559</v>
      </c>
      <c r="S1247" s="162" t="s">
        <v>1588</v>
      </c>
      <c r="T1247" s="198">
        <v>41.7368704</v>
      </c>
      <c r="U1247" s="199">
        <v>-83.30079649</v>
      </c>
      <c r="V1247" s="191" t="s">
        <v>4843</v>
      </c>
      <c r="W1247" s="192" t="s">
        <v>19</v>
      </c>
      <c r="X1247" s="192" t="s">
        <v>805</v>
      </c>
      <c r="Y1247" s="192" t="s">
        <v>19</v>
      </c>
      <c r="Z1247" s="192" t="s">
        <v>879</v>
      </c>
      <c r="AA1247" s="192" t="s">
        <v>880</v>
      </c>
      <c r="AB1247" s="193">
        <v>2.22</v>
      </c>
      <c r="AC1247" s="192" t="s">
        <v>16</v>
      </c>
      <c r="AD1247" s="193"/>
      <c r="AE1247" s="192" t="s">
        <v>16</v>
      </c>
      <c r="AF1247" s="193">
        <v>5.0</v>
      </c>
      <c r="AG1247" s="192" t="s">
        <v>19</v>
      </c>
      <c r="AH1247" s="193">
        <v>23.35</v>
      </c>
      <c r="AI1247" s="192" t="s">
        <v>19</v>
      </c>
      <c r="AJ1247" s="192" t="s">
        <v>19</v>
      </c>
      <c r="AK1247" s="192"/>
      <c r="AL1247" s="192" t="s">
        <v>19</v>
      </c>
      <c r="AM1247" s="162" t="s">
        <v>19</v>
      </c>
      <c r="AN1247" s="162" t="s">
        <v>19</v>
      </c>
      <c r="AO1247" s="154">
        <v>7.84</v>
      </c>
      <c r="AP1247" s="162" t="s">
        <v>19</v>
      </c>
      <c r="AQ1247" s="162" t="s">
        <v>19</v>
      </c>
      <c r="AR1247" s="162" t="s">
        <v>19</v>
      </c>
      <c r="AS1247" s="162" t="s">
        <v>19</v>
      </c>
      <c r="AT1247" s="162" t="s">
        <v>19</v>
      </c>
      <c r="AU1247" s="162" t="s">
        <v>19</v>
      </c>
      <c r="AV1247" s="162" t="s">
        <v>19</v>
      </c>
      <c r="AW1247" s="162" t="s">
        <v>19</v>
      </c>
      <c r="AX1247" s="154">
        <v>3.41</v>
      </c>
      <c r="AY1247" s="162" t="s">
        <v>19</v>
      </c>
      <c r="AZ1247" s="162" t="s">
        <v>19</v>
      </c>
      <c r="BA1247" s="162" t="s">
        <v>19</v>
      </c>
      <c r="BB1247" s="162" t="s">
        <v>19</v>
      </c>
      <c r="BC1247" s="162" t="s">
        <v>19</v>
      </c>
      <c r="BD1247" s="192"/>
      <c r="BE1247" s="192" t="s">
        <v>19</v>
      </c>
      <c r="BF1247" s="192" t="s">
        <v>19</v>
      </c>
      <c r="BG1247" s="192" t="s">
        <v>19</v>
      </c>
      <c r="BH1247" s="192" t="s">
        <v>19</v>
      </c>
      <c r="BI1247" s="192" t="s">
        <v>19</v>
      </c>
      <c r="BJ1247" s="192"/>
      <c r="BK1247" s="192" t="s">
        <v>19</v>
      </c>
      <c r="BL1247" s="192" t="s">
        <v>19</v>
      </c>
      <c r="BM1247" s="192" t="s">
        <v>19</v>
      </c>
      <c r="BN1247" s="192" t="s">
        <v>19</v>
      </c>
      <c r="BO1247" s="192" t="s">
        <v>19</v>
      </c>
      <c r="BP1247" s="194"/>
      <c r="BQ1247" s="192" t="s">
        <v>19</v>
      </c>
      <c r="BR1247" s="192" t="s">
        <v>19</v>
      </c>
      <c r="BS1247" s="192" t="s">
        <v>3276</v>
      </c>
      <c r="BT1247" s="192" t="s">
        <v>19</v>
      </c>
      <c r="BU1247" s="195" t="b">
        <v>0</v>
      </c>
      <c r="BV1247" s="195" t="b">
        <v>0</v>
      </c>
      <c r="BW1247" s="195" t="b">
        <v>0</v>
      </c>
      <c r="BX1247" s="193">
        <v>15.0</v>
      </c>
      <c r="BY1247" s="197">
        <v>6.944444444444445E-4</v>
      </c>
      <c r="BZ1247" s="193">
        <v>275043.0</v>
      </c>
      <c r="CA1247" s="193">
        <v>4365.0</v>
      </c>
      <c r="CB1247" s="192" t="s">
        <v>22</v>
      </c>
      <c r="CJ1247" s="192"/>
      <c r="CK1247" s="192"/>
      <c r="CL1247" s="193">
        <v>10.37</v>
      </c>
      <c r="CM1247" s="192"/>
      <c r="CN1247" s="192"/>
      <c r="CO1247" s="192"/>
      <c r="CP1247" s="192"/>
      <c r="CQ1247" s="192"/>
      <c r="CR1247" s="192"/>
      <c r="CS1247" s="192"/>
      <c r="CT1247" s="192" t="s">
        <v>4637</v>
      </c>
    </row>
    <row r="1248">
      <c r="A1248" s="7" t="s">
        <v>5596</v>
      </c>
      <c r="B1248" s="132" t="b">
        <v>1</v>
      </c>
      <c r="D1248" s="162" t="s">
        <v>5597</v>
      </c>
      <c r="E1248" s="67" t="s">
        <v>350</v>
      </c>
      <c r="F1248" s="162" t="s">
        <v>4398</v>
      </c>
      <c r="G1248" s="162" t="s">
        <v>5598</v>
      </c>
      <c r="H1248" s="162" t="s">
        <v>5599</v>
      </c>
      <c r="I1248" s="7"/>
      <c r="J1248" s="7"/>
      <c r="K1248" s="7" t="s">
        <v>19</v>
      </c>
      <c r="L1248" s="7" t="s">
        <v>19</v>
      </c>
      <c r="M1248" s="7" t="s">
        <v>799</v>
      </c>
      <c r="N1248" s="7" t="str">
        <f t="shared" si="5"/>
        <v>FALSE</v>
      </c>
      <c r="O1248" s="162" t="s">
        <v>488</v>
      </c>
      <c r="P1248" s="162" t="s">
        <v>3269</v>
      </c>
      <c r="Q1248" s="162" t="s">
        <v>1823</v>
      </c>
      <c r="R1248" s="162" t="s">
        <v>559</v>
      </c>
      <c r="S1248" s="162" t="s">
        <v>1588</v>
      </c>
      <c r="T1248" s="198">
        <v>41.73566627</v>
      </c>
      <c r="U1248" s="199">
        <v>-83.29985097</v>
      </c>
      <c r="V1248" s="191" t="s">
        <v>4852</v>
      </c>
      <c r="W1248" s="192" t="s">
        <v>19</v>
      </c>
      <c r="X1248" s="192" t="s">
        <v>805</v>
      </c>
      <c r="Y1248" s="192" t="s">
        <v>19</v>
      </c>
      <c r="Z1248" s="192" t="s">
        <v>879</v>
      </c>
      <c r="AA1248" s="192" t="s">
        <v>880</v>
      </c>
      <c r="AB1248" s="193">
        <v>5.23</v>
      </c>
      <c r="AC1248" s="192" t="s">
        <v>16</v>
      </c>
      <c r="AD1248" s="193"/>
      <c r="AE1248" s="193">
        <v>5.0</v>
      </c>
      <c r="AF1248" s="193">
        <v>0.22</v>
      </c>
      <c r="AG1248" s="192" t="s">
        <v>19</v>
      </c>
      <c r="AH1248" s="193">
        <v>23.34</v>
      </c>
      <c r="AI1248" s="192" t="s">
        <v>19</v>
      </c>
      <c r="AJ1248" s="192" t="s">
        <v>19</v>
      </c>
      <c r="AK1248" s="192"/>
      <c r="AL1248" s="192" t="s">
        <v>19</v>
      </c>
      <c r="AM1248" s="162" t="s">
        <v>19</v>
      </c>
      <c r="AN1248" s="162" t="s">
        <v>19</v>
      </c>
      <c r="AO1248" s="154">
        <v>7.59</v>
      </c>
      <c r="AP1248" s="162" t="s">
        <v>19</v>
      </c>
      <c r="AQ1248" s="162" t="s">
        <v>19</v>
      </c>
      <c r="AR1248" s="162" t="s">
        <v>19</v>
      </c>
      <c r="AS1248" s="162" t="s">
        <v>19</v>
      </c>
      <c r="AT1248" s="162" t="s">
        <v>19</v>
      </c>
      <c r="AU1248" s="162" t="s">
        <v>19</v>
      </c>
      <c r="AV1248" s="162" t="s">
        <v>19</v>
      </c>
      <c r="AW1248" s="162" t="s">
        <v>19</v>
      </c>
      <c r="AX1248" s="154">
        <v>4.58</v>
      </c>
      <c r="AY1248" s="162" t="s">
        <v>19</v>
      </c>
      <c r="AZ1248" s="162" t="s">
        <v>19</v>
      </c>
      <c r="BA1248" s="162" t="s">
        <v>19</v>
      </c>
      <c r="BB1248" s="162" t="s">
        <v>19</v>
      </c>
      <c r="BC1248" s="162" t="s">
        <v>19</v>
      </c>
      <c r="BD1248" s="192"/>
      <c r="BE1248" s="192" t="s">
        <v>19</v>
      </c>
      <c r="BF1248" s="192" t="s">
        <v>19</v>
      </c>
      <c r="BG1248" s="192" t="s">
        <v>19</v>
      </c>
      <c r="BH1248" s="192" t="s">
        <v>19</v>
      </c>
      <c r="BI1248" s="192" t="s">
        <v>19</v>
      </c>
      <c r="BJ1248" s="192"/>
      <c r="BK1248" s="192" t="s">
        <v>19</v>
      </c>
      <c r="BL1248" s="192" t="s">
        <v>19</v>
      </c>
      <c r="BM1248" s="192" t="s">
        <v>19</v>
      </c>
      <c r="BN1248" s="192" t="s">
        <v>19</v>
      </c>
      <c r="BO1248" s="192" t="s">
        <v>19</v>
      </c>
      <c r="BP1248" s="194"/>
      <c r="BQ1248" s="192" t="s">
        <v>19</v>
      </c>
      <c r="BR1248" s="192" t="s">
        <v>19</v>
      </c>
      <c r="BS1248" s="192" t="s">
        <v>3276</v>
      </c>
      <c r="BT1248" s="192" t="s">
        <v>19</v>
      </c>
      <c r="BU1248" s="195" t="b">
        <v>0</v>
      </c>
      <c r="BV1248" s="195" t="b">
        <v>0</v>
      </c>
      <c r="BW1248" s="195" t="b">
        <v>0</v>
      </c>
      <c r="BX1248" s="193">
        <v>55.0</v>
      </c>
      <c r="BY1248" s="197">
        <v>0.0020833333333333333</v>
      </c>
      <c r="BZ1248" s="192" t="s">
        <v>19</v>
      </c>
      <c r="CA1248" s="192" t="s">
        <v>19</v>
      </c>
      <c r="CB1248" s="192" t="s">
        <v>19</v>
      </c>
      <c r="CJ1248" s="192"/>
      <c r="CK1248" s="192"/>
      <c r="CL1248" s="193">
        <v>0.0</v>
      </c>
      <c r="CM1248" s="192"/>
      <c r="CN1248" s="192"/>
      <c r="CO1248" s="192"/>
      <c r="CP1248" s="192"/>
      <c r="CQ1248" s="192"/>
      <c r="CR1248" s="192"/>
      <c r="CS1248" s="192"/>
      <c r="CT1248" s="192" t="s">
        <v>4637</v>
      </c>
    </row>
    <row r="1249">
      <c r="A1249" s="7" t="s">
        <v>5600</v>
      </c>
      <c r="B1249" s="132" t="b">
        <v>1</v>
      </c>
      <c r="D1249" s="162" t="s">
        <v>5601</v>
      </c>
      <c r="E1249" s="67" t="s">
        <v>350</v>
      </c>
      <c r="F1249" s="162" t="s">
        <v>4398</v>
      </c>
      <c r="G1249" s="162" t="s">
        <v>5602</v>
      </c>
      <c r="H1249" s="162" t="s">
        <v>5603</v>
      </c>
      <c r="I1249" s="7"/>
      <c r="J1249" s="7"/>
      <c r="K1249" s="7" t="s">
        <v>19</v>
      </c>
      <c r="L1249" s="7" t="s">
        <v>19</v>
      </c>
      <c r="M1249" s="7" t="s">
        <v>799</v>
      </c>
      <c r="N1249" s="7" t="str">
        <f t="shared" si="5"/>
        <v>FALSE</v>
      </c>
      <c r="O1249" s="162" t="s">
        <v>488</v>
      </c>
      <c r="P1249" s="162" t="s">
        <v>3269</v>
      </c>
      <c r="Q1249" s="162" t="s">
        <v>1823</v>
      </c>
      <c r="R1249" s="162" t="s">
        <v>559</v>
      </c>
      <c r="S1249" s="162" t="s">
        <v>1588</v>
      </c>
      <c r="T1249" s="198">
        <v>41.73566627</v>
      </c>
      <c r="U1249" s="199">
        <v>-83.29985097</v>
      </c>
      <c r="V1249" s="191" t="s">
        <v>4852</v>
      </c>
      <c r="W1249" s="192" t="s">
        <v>19</v>
      </c>
      <c r="X1249" s="192" t="s">
        <v>805</v>
      </c>
      <c r="Y1249" s="192" t="s">
        <v>19</v>
      </c>
      <c r="Z1249" s="192" t="s">
        <v>879</v>
      </c>
      <c r="AA1249" s="192" t="s">
        <v>880</v>
      </c>
      <c r="AB1249" s="193">
        <v>5.23</v>
      </c>
      <c r="AC1249" s="192" t="s">
        <v>16</v>
      </c>
      <c r="AD1249" s="193"/>
      <c r="AE1249" s="192" t="s">
        <v>16</v>
      </c>
      <c r="AF1249" s="193">
        <v>5.0</v>
      </c>
      <c r="AG1249" s="192" t="s">
        <v>19</v>
      </c>
      <c r="AH1249" s="193">
        <v>23.34</v>
      </c>
      <c r="AI1249" s="192" t="s">
        <v>19</v>
      </c>
      <c r="AJ1249" s="192" t="s">
        <v>19</v>
      </c>
      <c r="AK1249" s="192"/>
      <c r="AL1249" s="192" t="s">
        <v>19</v>
      </c>
      <c r="AM1249" s="162" t="s">
        <v>19</v>
      </c>
      <c r="AN1249" s="162" t="s">
        <v>19</v>
      </c>
      <c r="AO1249" s="154">
        <v>7.59</v>
      </c>
      <c r="AP1249" s="162" t="s">
        <v>19</v>
      </c>
      <c r="AQ1249" s="162" t="s">
        <v>19</v>
      </c>
      <c r="AR1249" s="162" t="s">
        <v>19</v>
      </c>
      <c r="AS1249" s="162" t="s">
        <v>19</v>
      </c>
      <c r="AT1249" s="162" t="s">
        <v>19</v>
      </c>
      <c r="AU1249" s="162" t="s">
        <v>19</v>
      </c>
      <c r="AV1249" s="162" t="s">
        <v>19</v>
      </c>
      <c r="AW1249" s="162" t="s">
        <v>19</v>
      </c>
      <c r="AX1249" s="154">
        <v>4.58</v>
      </c>
      <c r="AY1249" s="162" t="s">
        <v>19</v>
      </c>
      <c r="AZ1249" s="162" t="s">
        <v>19</v>
      </c>
      <c r="BA1249" s="162" t="s">
        <v>19</v>
      </c>
      <c r="BB1249" s="162" t="s">
        <v>19</v>
      </c>
      <c r="BC1249" s="162" t="s">
        <v>19</v>
      </c>
      <c r="BD1249" s="192"/>
      <c r="BE1249" s="192" t="s">
        <v>19</v>
      </c>
      <c r="BF1249" s="192" t="s">
        <v>19</v>
      </c>
      <c r="BG1249" s="192" t="s">
        <v>19</v>
      </c>
      <c r="BH1249" s="192" t="s">
        <v>19</v>
      </c>
      <c r="BI1249" s="192" t="s">
        <v>19</v>
      </c>
      <c r="BJ1249" s="192"/>
      <c r="BK1249" s="192" t="s">
        <v>19</v>
      </c>
      <c r="BL1249" s="192" t="s">
        <v>19</v>
      </c>
      <c r="BM1249" s="192" t="s">
        <v>19</v>
      </c>
      <c r="BN1249" s="192" t="s">
        <v>19</v>
      </c>
      <c r="BO1249" s="192" t="s">
        <v>19</v>
      </c>
      <c r="BP1249" s="194"/>
      <c r="BQ1249" s="192" t="s">
        <v>19</v>
      </c>
      <c r="BR1249" s="192" t="s">
        <v>19</v>
      </c>
      <c r="BS1249" s="192" t="s">
        <v>3276</v>
      </c>
      <c r="BT1249" s="192" t="s">
        <v>19</v>
      </c>
      <c r="BU1249" s="195" t="b">
        <v>0</v>
      </c>
      <c r="BV1249" s="195" t="b">
        <v>0</v>
      </c>
      <c r="BW1249" s="195" t="b">
        <v>0</v>
      </c>
      <c r="BX1249" s="193">
        <v>55.0</v>
      </c>
      <c r="BY1249" s="197">
        <v>0.0020833333333333333</v>
      </c>
      <c r="BZ1249" s="193">
        <v>684493.0</v>
      </c>
      <c r="CA1249" s="193">
        <v>10645.0</v>
      </c>
      <c r="CB1249" s="192" t="s">
        <v>22</v>
      </c>
      <c r="CJ1249" s="192"/>
      <c r="CK1249" s="192"/>
      <c r="CL1249" s="193">
        <v>0.0</v>
      </c>
      <c r="CM1249" s="192"/>
      <c r="CN1249" s="192"/>
      <c r="CO1249" s="192"/>
      <c r="CP1249" s="192"/>
      <c r="CQ1249" s="192"/>
      <c r="CR1249" s="192"/>
      <c r="CS1249" s="192"/>
      <c r="CT1249" s="192" t="s">
        <v>4637</v>
      </c>
    </row>
    <row r="1250">
      <c r="A1250" s="7" t="s">
        <v>5604</v>
      </c>
      <c r="B1250" s="132" t="b">
        <v>1</v>
      </c>
      <c r="D1250" s="162" t="s">
        <v>5605</v>
      </c>
      <c r="E1250" s="67" t="s">
        <v>350</v>
      </c>
      <c r="F1250" s="162" t="s">
        <v>4398</v>
      </c>
      <c r="G1250" s="162" t="s">
        <v>5606</v>
      </c>
      <c r="H1250" s="162" t="s">
        <v>5607</v>
      </c>
      <c r="I1250" s="7"/>
      <c r="J1250" s="7"/>
      <c r="K1250" s="7" t="s">
        <v>19</v>
      </c>
      <c r="L1250" s="7" t="s">
        <v>19</v>
      </c>
      <c r="M1250" s="7" t="s">
        <v>799</v>
      </c>
      <c r="N1250" s="7" t="str">
        <f t="shared" si="5"/>
        <v>FALSE</v>
      </c>
      <c r="O1250" s="162" t="s">
        <v>488</v>
      </c>
      <c r="P1250" s="162" t="s">
        <v>3269</v>
      </c>
      <c r="Q1250" s="162" t="s">
        <v>1823</v>
      </c>
      <c r="R1250" s="162" t="s">
        <v>559</v>
      </c>
      <c r="S1250" s="162" t="s">
        <v>1588</v>
      </c>
      <c r="T1250" s="198">
        <v>41.74273947</v>
      </c>
      <c r="U1250" s="199">
        <v>-83.13687662</v>
      </c>
      <c r="V1250" s="191" t="s">
        <v>4861</v>
      </c>
      <c r="W1250" s="192" t="s">
        <v>19</v>
      </c>
      <c r="X1250" s="192" t="s">
        <v>805</v>
      </c>
      <c r="Y1250" s="192" t="s">
        <v>19</v>
      </c>
      <c r="Z1250" s="192" t="s">
        <v>879</v>
      </c>
      <c r="AA1250" s="192" t="s">
        <v>880</v>
      </c>
      <c r="AB1250" s="193">
        <v>2.18</v>
      </c>
      <c r="AC1250" s="192" t="s">
        <v>16</v>
      </c>
      <c r="AD1250" s="193"/>
      <c r="AE1250" s="193">
        <v>5.0</v>
      </c>
      <c r="AF1250" s="193">
        <v>0.22</v>
      </c>
      <c r="AG1250" s="192" t="s">
        <v>19</v>
      </c>
      <c r="AH1250" s="193">
        <v>24.11</v>
      </c>
      <c r="AI1250" s="192" t="s">
        <v>19</v>
      </c>
      <c r="AJ1250" s="192" t="s">
        <v>19</v>
      </c>
      <c r="AK1250" s="192"/>
      <c r="AL1250" s="192" t="s">
        <v>19</v>
      </c>
      <c r="AM1250" s="162" t="s">
        <v>19</v>
      </c>
      <c r="AN1250" s="162" t="s">
        <v>19</v>
      </c>
      <c r="AO1250" s="154">
        <v>7.99</v>
      </c>
      <c r="AP1250" s="162" t="s">
        <v>19</v>
      </c>
      <c r="AQ1250" s="162" t="s">
        <v>19</v>
      </c>
      <c r="AR1250" s="162" t="s">
        <v>19</v>
      </c>
      <c r="AS1250" s="162" t="s">
        <v>19</v>
      </c>
      <c r="AT1250" s="162" t="s">
        <v>19</v>
      </c>
      <c r="AU1250" s="162" t="s">
        <v>19</v>
      </c>
      <c r="AV1250" s="162" t="s">
        <v>19</v>
      </c>
      <c r="AW1250" s="162" t="s">
        <v>19</v>
      </c>
      <c r="AX1250" s="154">
        <v>2.17</v>
      </c>
      <c r="AY1250" s="162" t="s">
        <v>19</v>
      </c>
      <c r="AZ1250" s="162" t="s">
        <v>19</v>
      </c>
      <c r="BA1250" s="162" t="s">
        <v>19</v>
      </c>
      <c r="BB1250" s="162" t="s">
        <v>19</v>
      </c>
      <c r="BC1250" s="162" t="s">
        <v>19</v>
      </c>
      <c r="BD1250" s="192"/>
      <c r="BE1250" s="192" t="s">
        <v>19</v>
      </c>
      <c r="BF1250" s="192" t="s">
        <v>19</v>
      </c>
      <c r="BG1250" s="192" t="s">
        <v>19</v>
      </c>
      <c r="BH1250" s="192" t="s">
        <v>19</v>
      </c>
      <c r="BI1250" s="192" t="s">
        <v>19</v>
      </c>
      <c r="BJ1250" s="192"/>
      <c r="BK1250" s="192" t="s">
        <v>19</v>
      </c>
      <c r="BL1250" s="192" t="s">
        <v>19</v>
      </c>
      <c r="BM1250" s="192" t="s">
        <v>19</v>
      </c>
      <c r="BN1250" s="192" t="s">
        <v>19</v>
      </c>
      <c r="BO1250" s="192" t="s">
        <v>19</v>
      </c>
      <c r="BP1250" s="194"/>
      <c r="BQ1250" s="192" t="s">
        <v>19</v>
      </c>
      <c r="BR1250" s="192" t="s">
        <v>19</v>
      </c>
      <c r="BS1250" s="192" t="s">
        <v>3276</v>
      </c>
      <c r="BT1250" s="192" t="s">
        <v>19</v>
      </c>
      <c r="BU1250" s="195" t="b">
        <v>0</v>
      </c>
      <c r="BV1250" s="195" t="b">
        <v>0</v>
      </c>
      <c r="BW1250" s="195" t="b">
        <v>0</v>
      </c>
      <c r="BX1250" s="193">
        <v>188.0</v>
      </c>
      <c r="BY1250" s="197">
        <v>0.004861111111111111</v>
      </c>
      <c r="BZ1250" s="192" t="s">
        <v>19</v>
      </c>
      <c r="CA1250" s="192" t="s">
        <v>19</v>
      </c>
      <c r="CB1250" s="192" t="s">
        <v>19</v>
      </c>
      <c r="CJ1250" s="192"/>
      <c r="CK1250" s="192"/>
      <c r="CL1250" s="193">
        <v>110.04</v>
      </c>
      <c r="CM1250" s="192"/>
      <c r="CN1250" s="192"/>
      <c r="CO1250" s="192"/>
      <c r="CP1250" s="192"/>
      <c r="CQ1250" s="192"/>
      <c r="CR1250" s="192"/>
      <c r="CS1250" s="192"/>
      <c r="CT1250" s="192" t="s">
        <v>4637</v>
      </c>
    </row>
    <row r="1251">
      <c r="A1251" s="7" t="s">
        <v>5608</v>
      </c>
      <c r="B1251" s="132" t="b">
        <v>1</v>
      </c>
      <c r="D1251" s="162" t="s">
        <v>5609</v>
      </c>
      <c r="E1251" s="67" t="s">
        <v>350</v>
      </c>
      <c r="F1251" s="162" t="s">
        <v>4398</v>
      </c>
      <c r="G1251" s="162" t="s">
        <v>5610</v>
      </c>
      <c r="H1251" s="162" t="s">
        <v>5611</v>
      </c>
      <c r="I1251" s="7"/>
      <c r="J1251" s="7"/>
      <c r="K1251" s="7" t="s">
        <v>19</v>
      </c>
      <c r="L1251" s="7" t="s">
        <v>19</v>
      </c>
      <c r="M1251" s="7" t="s">
        <v>799</v>
      </c>
      <c r="N1251" s="7" t="str">
        <f t="shared" si="5"/>
        <v>FALSE</v>
      </c>
      <c r="O1251" s="162" t="s">
        <v>488</v>
      </c>
      <c r="P1251" s="162" t="s">
        <v>3269</v>
      </c>
      <c r="Q1251" s="162" t="s">
        <v>1823</v>
      </c>
      <c r="R1251" s="162" t="s">
        <v>559</v>
      </c>
      <c r="S1251" s="162" t="s">
        <v>1588</v>
      </c>
      <c r="T1251" s="198">
        <v>41.74273947</v>
      </c>
      <c r="U1251" s="199">
        <v>-83.13687662</v>
      </c>
      <c r="V1251" s="191" t="s">
        <v>4861</v>
      </c>
      <c r="W1251" s="192" t="s">
        <v>19</v>
      </c>
      <c r="X1251" s="192" t="s">
        <v>805</v>
      </c>
      <c r="Y1251" s="192" t="s">
        <v>19</v>
      </c>
      <c r="Z1251" s="192" t="s">
        <v>879</v>
      </c>
      <c r="AA1251" s="192" t="s">
        <v>880</v>
      </c>
      <c r="AB1251" s="193">
        <v>2.18</v>
      </c>
      <c r="AC1251" s="192" t="s">
        <v>16</v>
      </c>
      <c r="AD1251" s="193"/>
      <c r="AE1251" s="192" t="s">
        <v>16</v>
      </c>
      <c r="AF1251" s="193">
        <v>5.0</v>
      </c>
      <c r="AG1251" s="192" t="s">
        <v>19</v>
      </c>
      <c r="AH1251" s="193">
        <v>24.11</v>
      </c>
      <c r="AI1251" s="192" t="s">
        <v>19</v>
      </c>
      <c r="AJ1251" s="192" t="s">
        <v>19</v>
      </c>
      <c r="AK1251" s="192"/>
      <c r="AL1251" s="192" t="s">
        <v>19</v>
      </c>
      <c r="AM1251" s="162" t="s">
        <v>19</v>
      </c>
      <c r="AN1251" s="162" t="s">
        <v>19</v>
      </c>
      <c r="AO1251" s="154">
        <v>7.99</v>
      </c>
      <c r="AP1251" s="162" t="s">
        <v>19</v>
      </c>
      <c r="AQ1251" s="162" t="s">
        <v>19</v>
      </c>
      <c r="AR1251" s="162" t="s">
        <v>19</v>
      </c>
      <c r="AS1251" s="162" t="s">
        <v>19</v>
      </c>
      <c r="AT1251" s="162" t="s">
        <v>19</v>
      </c>
      <c r="AU1251" s="162" t="s">
        <v>19</v>
      </c>
      <c r="AV1251" s="162" t="s">
        <v>19</v>
      </c>
      <c r="AW1251" s="162" t="s">
        <v>19</v>
      </c>
      <c r="AX1251" s="154">
        <v>2.17</v>
      </c>
      <c r="AY1251" s="162" t="s">
        <v>19</v>
      </c>
      <c r="AZ1251" s="162" t="s">
        <v>19</v>
      </c>
      <c r="BA1251" s="162" t="s">
        <v>19</v>
      </c>
      <c r="BB1251" s="162" t="s">
        <v>19</v>
      </c>
      <c r="BC1251" s="162" t="s">
        <v>19</v>
      </c>
      <c r="BD1251" s="192"/>
      <c r="BE1251" s="192" t="s">
        <v>19</v>
      </c>
      <c r="BF1251" s="192" t="s">
        <v>19</v>
      </c>
      <c r="BG1251" s="192" t="s">
        <v>19</v>
      </c>
      <c r="BH1251" s="192" t="s">
        <v>19</v>
      </c>
      <c r="BI1251" s="192" t="s">
        <v>19</v>
      </c>
      <c r="BJ1251" s="192"/>
      <c r="BK1251" s="192" t="s">
        <v>19</v>
      </c>
      <c r="BL1251" s="192" t="s">
        <v>19</v>
      </c>
      <c r="BM1251" s="192" t="s">
        <v>19</v>
      </c>
      <c r="BN1251" s="192" t="s">
        <v>19</v>
      </c>
      <c r="BO1251" s="192" t="s">
        <v>19</v>
      </c>
      <c r="BP1251" s="194"/>
      <c r="BQ1251" s="192" t="s">
        <v>19</v>
      </c>
      <c r="BR1251" s="192" t="s">
        <v>19</v>
      </c>
      <c r="BS1251" s="192" t="s">
        <v>3276</v>
      </c>
      <c r="BT1251" s="192" t="s">
        <v>19</v>
      </c>
      <c r="BU1251" s="195" t="b">
        <v>0</v>
      </c>
      <c r="BV1251" s="195" t="b">
        <v>0</v>
      </c>
      <c r="BW1251" s="195" t="b">
        <v>0</v>
      </c>
      <c r="BX1251" s="193">
        <v>188.0</v>
      </c>
      <c r="BY1251" s="197">
        <v>0.004861111111111111</v>
      </c>
      <c r="BZ1251" s="193">
        <v>291743.0</v>
      </c>
      <c r="CA1251" s="193">
        <v>4641.0</v>
      </c>
      <c r="CB1251" s="192" t="s">
        <v>22</v>
      </c>
      <c r="CJ1251" s="192"/>
      <c r="CK1251" s="192"/>
      <c r="CL1251" s="193">
        <v>110.04</v>
      </c>
      <c r="CM1251" s="192"/>
      <c r="CN1251" s="192"/>
      <c r="CO1251" s="192"/>
      <c r="CP1251" s="192"/>
      <c r="CQ1251" s="192"/>
      <c r="CR1251" s="192"/>
      <c r="CS1251" s="192"/>
      <c r="CT1251" s="192" t="s">
        <v>4637</v>
      </c>
    </row>
    <row r="1252">
      <c r="A1252" s="7" t="s">
        <v>5612</v>
      </c>
      <c r="B1252" s="132" t="b">
        <v>1</v>
      </c>
      <c r="D1252" s="162" t="s">
        <v>5613</v>
      </c>
      <c r="E1252" s="67" t="s">
        <v>350</v>
      </c>
      <c r="F1252" s="162" t="s">
        <v>4398</v>
      </c>
      <c r="G1252" s="162" t="s">
        <v>5614</v>
      </c>
      <c r="H1252" s="162" t="s">
        <v>5615</v>
      </c>
      <c r="I1252" s="7"/>
      <c r="J1252" s="7"/>
      <c r="K1252" s="7" t="s">
        <v>19</v>
      </c>
      <c r="L1252" s="7" t="s">
        <v>19</v>
      </c>
      <c r="M1252" s="7" t="s">
        <v>799</v>
      </c>
      <c r="N1252" s="7" t="str">
        <f t="shared" si="5"/>
        <v>FALSE</v>
      </c>
      <c r="O1252" s="162" t="s">
        <v>488</v>
      </c>
      <c r="P1252" s="162" t="s">
        <v>3269</v>
      </c>
      <c r="Q1252" s="162" t="s">
        <v>1823</v>
      </c>
      <c r="R1252" s="162" t="s">
        <v>559</v>
      </c>
      <c r="S1252" s="162" t="s">
        <v>1588</v>
      </c>
      <c r="T1252" s="198">
        <v>41.73601369</v>
      </c>
      <c r="U1252" s="199">
        <v>-83.30358822</v>
      </c>
      <c r="V1252" s="191" t="s">
        <v>4540</v>
      </c>
      <c r="W1252" s="192" t="s">
        <v>19</v>
      </c>
      <c r="X1252" s="192" t="s">
        <v>805</v>
      </c>
      <c r="Y1252" s="192" t="s">
        <v>19</v>
      </c>
      <c r="Z1252" s="192" t="s">
        <v>879</v>
      </c>
      <c r="AA1252" s="192" t="s">
        <v>880</v>
      </c>
      <c r="AB1252" s="193">
        <v>3.11</v>
      </c>
      <c r="AC1252" s="192" t="s">
        <v>16</v>
      </c>
      <c r="AD1252" s="193"/>
      <c r="AE1252" s="192" t="s">
        <v>16</v>
      </c>
      <c r="AF1252" s="193">
        <v>5.0</v>
      </c>
      <c r="AG1252" s="192" t="s">
        <v>19</v>
      </c>
      <c r="AH1252" s="193">
        <v>24.46</v>
      </c>
      <c r="AI1252" s="192" t="s">
        <v>19</v>
      </c>
      <c r="AJ1252" s="192" t="s">
        <v>19</v>
      </c>
      <c r="AK1252" s="192"/>
      <c r="AL1252" s="192" t="s">
        <v>19</v>
      </c>
      <c r="AM1252" s="162" t="s">
        <v>19</v>
      </c>
      <c r="AN1252" s="162" t="s">
        <v>19</v>
      </c>
      <c r="AO1252" s="154">
        <v>7.87</v>
      </c>
      <c r="AP1252" s="162" t="s">
        <v>19</v>
      </c>
      <c r="AQ1252" s="162" t="s">
        <v>19</v>
      </c>
      <c r="AR1252" s="162" t="s">
        <v>19</v>
      </c>
      <c r="AS1252" s="162" t="s">
        <v>19</v>
      </c>
      <c r="AT1252" s="162" t="s">
        <v>19</v>
      </c>
      <c r="AU1252" s="162" t="s">
        <v>19</v>
      </c>
      <c r="AV1252" s="162" t="s">
        <v>19</v>
      </c>
      <c r="AW1252" s="162" t="s">
        <v>19</v>
      </c>
      <c r="AX1252" s="154">
        <v>2.39</v>
      </c>
      <c r="AY1252" s="162" t="s">
        <v>19</v>
      </c>
      <c r="AZ1252" s="162" t="s">
        <v>19</v>
      </c>
      <c r="BA1252" s="162" t="s">
        <v>19</v>
      </c>
      <c r="BB1252" s="162" t="s">
        <v>19</v>
      </c>
      <c r="BC1252" s="162" t="s">
        <v>19</v>
      </c>
      <c r="BD1252" s="192"/>
      <c r="BE1252" s="192" t="s">
        <v>19</v>
      </c>
      <c r="BF1252" s="192" t="s">
        <v>19</v>
      </c>
      <c r="BG1252" s="192" t="s">
        <v>19</v>
      </c>
      <c r="BH1252" s="192" t="s">
        <v>19</v>
      </c>
      <c r="BI1252" s="192" t="s">
        <v>19</v>
      </c>
      <c r="BJ1252" s="192"/>
      <c r="BK1252" s="192" t="s">
        <v>19</v>
      </c>
      <c r="BL1252" s="192" t="s">
        <v>19</v>
      </c>
      <c r="BM1252" s="192" t="s">
        <v>19</v>
      </c>
      <c r="BN1252" s="192" t="s">
        <v>19</v>
      </c>
      <c r="BO1252" s="192" t="s">
        <v>19</v>
      </c>
      <c r="BP1252" s="194"/>
      <c r="BQ1252" s="192" t="s">
        <v>19</v>
      </c>
      <c r="BR1252" s="192" t="s">
        <v>19</v>
      </c>
      <c r="BS1252" s="192" t="s">
        <v>3276</v>
      </c>
      <c r="BT1252" s="192" t="s">
        <v>19</v>
      </c>
      <c r="BU1252" s="195" t="b">
        <v>0</v>
      </c>
      <c r="BV1252" s="195" t="b">
        <v>0</v>
      </c>
      <c r="BW1252" s="195" t="b">
        <v>0</v>
      </c>
      <c r="BX1252" s="193">
        <v>104.0</v>
      </c>
      <c r="BY1252" s="197">
        <v>0.002777777777777778</v>
      </c>
      <c r="BZ1252" s="193">
        <v>326825.0</v>
      </c>
      <c r="CA1252" s="193">
        <v>3506.0</v>
      </c>
      <c r="CB1252" s="192" t="s">
        <v>22</v>
      </c>
      <c r="CJ1252" s="192"/>
      <c r="CK1252" s="192"/>
      <c r="CL1252" s="193">
        <v>6.12</v>
      </c>
      <c r="CM1252" s="192"/>
      <c r="CN1252" s="192"/>
      <c r="CO1252" s="192"/>
      <c r="CP1252" s="192"/>
      <c r="CQ1252" s="192"/>
      <c r="CR1252" s="192"/>
      <c r="CS1252" s="192"/>
      <c r="CT1252" s="192" t="s">
        <v>4637</v>
      </c>
    </row>
    <row r="1253">
      <c r="A1253" s="7" t="s">
        <v>5616</v>
      </c>
      <c r="B1253" s="132" t="b">
        <v>1</v>
      </c>
      <c r="D1253" s="162" t="s">
        <v>5617</v>
      </c>
      <c r="E1253" s="67" t="s">
        <v>350</v>
      </c>
      <c r="F1253" s="162" t="s">
        <v>4398</v>
      </c>
      <c r="G1253" s="162" t="s">
        <v>5618</v>
      </c>
      <c r="H1253" s="162" t="s">
        <v>5619</v>
      </c>
      <c r="I1253" s="7"/>
      <c r="J1253" s="7"/>
      <c r="K1253" s="7" t="s">
        <v>19</v>
      </c>
      <c r="L1253" s="7" t="s">
        <v>19</v>
      </c>
      <c r="M1253" s="7" t="s">
        <v>799</v>
      </c>
      <c r="N1253" s="7" t="str">
        <f t="shared" si="5"/>
        <v>FALSE</v>
      </c>
      <c r="O1253" s="162" t="s">
        <v>488</v>
      </c>
      <c r="P1253" s="162" t="s">
        <v>3269</v>
      </c>
      <c r="Q1253" s="162" t="s">
        <v>1823</v>
      </c>
      <c r="R1253" s="162" t="s">
        <v>559</v>
      </c>
      <c r="S1253" s="162" t="s">
        <v>1588</v>
      </c>
      <c r="T1253" s="198">
        <v>41.73494632</v>
      </c>
      <c r="U1253" s="199">
        <v>-83.3002481</v>
      </c>
      <c r="V1253" s="191" t="s">
        <v>4874</v>
      </c>
      <c r="W1253" s="192" t="s">
        <v>19</v>
      </c>
      <c r="X1253" s="192" t="s">
        <v>805</v>
      </c>
      <c r="Y1253" s="192" t="s">
        <v>19</v>
      </c>
      <c r="Z1253" s="192" t="s">
        <v>879</v>
      </c>
      <c r="AA1253" s="192" t="s">
        <v>880</v>
      </c>
      <c r="AB1253" s="193">
        <v>2.06</v>
      </c>
      <c r="AC1253" s="192" t="s">
        <v>16</v>
      </c>
      <c r="AD1253" s="193"/>
      <c r="AE1253" s="193">
        <v>5.0</v>
      </c>
      <c r="AF1253" s="193">
        <v>0.22</v>
      </c>
      <c r="AG1253" s="192" t="s">
        <v>19</v>
      </c>
      <c r="AH1253" s="193">
        <v>23.74</v>
      </c>
      <c r="AI1253" s="192" t="s">
        <v>19</v>
      </c>
      <c r="AJ1253" s="192" t="s">
        <v>19</v>
      </c>
      <c r="AK1253" s="192"/>
      <c r="AL1253" s="192" t="s">
        <v>19</v>
      </c>
      <c r="AM1253" s="162" t="s">
        <v>19</v>
      </c>
      <c r="AN1253" s="162" t="s">
        <v>19</v>
      </c>
      <c r="AO1253" s="154">
        <v>7.66</v>
      </c>
      <c r="AP1253" s="162" t="s">
        <v>19</v>
      </c>
      <c r="AQ1253" s="162" t="s">
        <v>19</v>
      </c>
      <c r="AR1253" s="162" t="s">
        <v>19</v>
      </c>
      <c r="AS1253" s="162" t="s">
        <v>19</v>
      </c>
      <c r="AT1253" s="162" t="s">
        <v>19</v>
      </c>
      <c r="AU1253" s="162" t="s">
        <v>19</v>
      </c>
      <c r="AV1253" s="162" t="s">
        <v>19</v>
      </c>
      <c r="AW1253" s="162" t="s">
        <v>19</v>
      </c>
      <c r="AX1253" s="154">
        <v>3.16</v>
      </c>
      <c r="AY1253" s="162" t="s">
        <v>19</v>
      </c>
      <c r="AZ1253" s="162" t="s">
        <v>19</v>
      </c>
      <c r="BA1253" s="162" t="s">
        <v>19</v>
      </c>
      <c r="BB1253" s="162" t="s">
        <v>19</v>
      </c>
      <c r="BC1253" s="162" t="s">
        <v>19</v>
      </c>
      <c r="BD1253" s="192"/>
      <c r="BE1253" s="192" t="s">
        <v>19</v>
      </c>
      <c r="BF1253" s="192" t="s">
        <v>19</v>
      </c>
      <c r="BG1253" s="192" t="s">
        <v>19</v>
      </c>
      <c r="BH1253" s="192" t="s">
        <v>19</v>
      </c>
      <c r="BI1253" s="192" t="s">
        <v>19</v>
      </c>
      <c r="BJ1253" s="192"/>
      <c r="BK1253" s="192" t="s">
        <v>19</v>
      </c>
      <c r="BL1253" s="192" t="s">
        <v>19</v>
      </c>
      <c r="BM1253" s="192" t="s">
        <v>19</v>
      </c>
      <c r="BN1253" s="192" t="s">
        <v>19</v>
      </c>
      <c r="BO1253" s="192" t="s">
        <v>19</v>
      </c>
      <c r="BP1253" s="194"/>
      <c r="BQ1253" s="192" t="s">
        <v>19</v>
      </c>
      <c r="BR1253" s="192" t="s">
        <v>19</v>
      </c>
      <c r="BS1253" s="192" t="s">
        <v>3276</v>
      </c>
      <c r="BT1253" s="192" t="s">
        <v>19</v>
      </c>
      <c r="BU1253" s="195" t="b">
        <v>0</v>
      </c>
      <c r="BV1253" s="195" t="b">
        <v>0</v>
      </c>
      <c r="BW1253" s="195" t="b">
        <v>0</v>
      </c>
      <c r="BX1253" s="193">
        <v>63.0</v>
      </c>
      <c r="BY1253" s="197">
        <v>0.0020833333333333333</v>
      </c>
      <c r="BZ1253" s="192" t="s">
        <v>19</v>
      </c>
      <c r="CA1253" s="192" t="s">
        <v>19</v>
      </c>
      <c r="CB1253" s="192" t="s">
        <v>19</v>
      </c>
      <c r="CJ1253" s="192"/>
      <c r="CK1253" s="192"/>
      <c r="CL1253" s="193">
        <v>8.45</v>
      </c>
      <c r="CM1253" s="192"/>
      <c r="CN1253" s="192"/>
      <c r="CO1253" s="192"/>
      <c r="CP1253" s="192"/>
      <c r="CQ1253" s="192"/>
      <c r="CR1253" s="192"/>
      <c r="CS1253" s="192"/>
      <c r="CT1253" s="192" t="s">
        <v>4637</v>
      </c>
    </row>
    <row r="1254">
      <c r="A1254" s="7" t="s">
        <v>5620</v>
      </c>
      <c r="B1254" s="132" t="b">
        <v>1</v>
      </c>
      <c r="D1254" s="162" t="s">
        <v>5621</v>
      </c>
      <c r="E1254" s="67" t="s">
        <v>350</v>
      </c>
      <c r="F1254" s="162" t="s">
        <v>4398</v>
      </c>
      <c r="G1254" s="162" t="s">
        <v>5622</v>
      </c>
      <c r="H1254" s="162" t="s">
        <v>5623</v>
      </c>
      <c r="I1254" s="7"/>
      <c r="J1254" s="7"/>
      <c r="K1254" s="7" t="s">
        <v>19</v>
      </c>
      <c r="L1254" s="7" t="s">
        <v>19</v>
      </c>
      <c r="M1254" s="7" t="s">
        <v>799</v>
      </c>
      <c r="N1254" s="7" t="str">
        <f t="shared" si="5"/>
        <v>FALSE</v>
      </c>
      <c r="O1254" s="162" t="s">
        <v>488</v>
      </c>
      <c r="P1254" s="162" t="s">
        <v>3269</v>
      </c>
      <c r="Q1254" s="162" t="s">
        <v>1823</v>
      </c>
      <c r="R1254" s="162" t="s">
        <v>559</v>
      </c>
      <c r="S1254" s="162" t="s">
        <v>1588</v>
      </c>
      <c r="T1254" s="198">
        <v>41.73494632</v>
      </c>
      <c r="U1254" s="199">
        <v>-83.3002481</v>
      </c>
      <c r="V1254" s="191" t="s">
        <v>4874</v>
      </c>
      <c r="W1254" s="192" t="s">
        <v>19</v>
      </c>
      <c r="X1254" s="192" t="s">
        <v>805</v>
      </c>
      <c r="Y1254" s="192" t="s">
        <v>19</v>
      </c>
      <c r="Z1254" s="192" t="s">
        <v>879</v>
      </c>
      <c r="AA1254" s="192" t="s">
        <v>880</v>
      </c>
      <c r="AB1254" s="193">
        <v>2.06</v>
      </c>
      <c r="AC1254" s="192" t="s">
        <v>16</v>
      </c>
      <c r="AD1254" s="193"/>
      <c r="AE1254" s="192" t="s">
        <v>16</v>
      </c>
      <c r="AF1254" s="193">
        <v>5.0</v>
      </c>
      <c r="AG1254" s="192" t="s">
        <v>19</v>
      </c>
      <c r="AH1254" s="193">
        <v>23.74</v>
      </c>
      <c r="AI1254" s="192" t="s">
        <v>19</v>
      </c>
      <c r="AJ1254" s="192" t="s">
        <v>19</v>
      </c>
      <c r="AK1254" s="192"/>
      <c r="AL1254" s="192" t="s">
        <v>19</v>
      </c>
      <c r="AM1254" s="162" t="s">
        <v>19</v>
      </c>
      <c r="AN1254" s="162" t="s">
        <v>19</v>
      </c>
      <c r="AO1254" s="154">
        <v>7.66</v>
      </c>
      <c r="AP1254" s="162" t="s">
        <v>19</v>
      </c>
      <c r="AQ1254" s="162" t="s">
        <v>19</v>
      </c>
      <c r="AR1254" s="162" t="s">
        <v>19</v>
      </c>
      <c r="AS1254" s="162" t="s">
        <v>19</v>
      </c>
      <c r="AT1254" s="162" t="s">
        <v>19</v>
      </c>
      <c r="AU1254" s="162" t="s">
        <v>19</v>
      </c>
      <c r="AV1254" s="162" t="s">
        <v>19</v>
      </c>
      <c r="AW1254" s="162" t="s">
        <v>19</v>
      </c>
      <c r="AX1254" s="154">
        <v>3.16</v>
      </c>
      <c r="AY1254" s="162" t="s">
        <v>19</v>
      </c>
      <c r="AZ1254" s="162" t="s">
        <v>19</v>
      </c>
      <c r="BA1254" s="162" t="s">
        <v>19</v>
      </c>
      <c r="BB1254" s="162" t="s">
        <v>19</v>
      </c>
      <c r="BC1254" s="162" t="s">
        <v>19</v>
      </c>
      <c r="BD1254" s="192"/>
      <c r="BE1254" s="192" t="s">
        <v>19</v>
      </c>
      <c r="BF1254" s="192" t="s">
        <v>19</v>
      </c>
      <c r="BG1254" s="192" t="s">
        <v>19</v>
      </c>
      <c r="BH1254" s="192" t="s">
        <v>19</v>
      </c>
      <c r="BI1254" s="192" t="s">
        <v>19</v>
      </c>
      <c r="BJ1254" s="192"/>
      <c r="BK1254" s="192" t="s">
        <v>19</v>
      </c>
      <c r="BL1254" s="192" t="s">
        <v>19</v>
      </c>
      <c r="BM1254" s="192" t="s">
        <v>19</v>
      </c>
      <c r="BN1254" s="192" t="s">
        <v>19</v>
      </c>
      <c r="BO1254" s="192" t="s">
        <v>19</v>
      </c>
      <c r="BP1254" s="194"/>
      <c r="BQ1254" s="192" t="s">
        <v>19</v>
      </c>
      <c r="BR1254" s="192" t="s">
        <v>19</v>
      </c>
      <c r="BS1254" s="192" t="s">
        <v>3276</v>
      </c>
      <c r="BT1254" s="192" t="s">
        <v>19</v>
      </c>
      <c r="BU1254" s="195" t="b">
        <v>0</v>
      </c>
      <c r="BV1254" s="195" t="b">
        <v>0</v>
      </c>
      <c r="BW1254" s="195" t="b">
        <v>0</v>
      </c>
      <c r="BX1254" s="193">
        <v>63.0</v>
      </c>
      <c r="BY1254" s="197">
        <v>0.0020833333333333333</v>
      </c>
      <c r="BZ1254" s="193">
        <v>328447.0</v>
      </c>
      <c r="CA1254" s="193">
        <v>5242.0</v>
      </c>
      <c r="CB1254" s="192" t="s">
        <v>22</v>
      </c>
      <c r="CJ1254" s="192"/>
      <c r="CK1254" s="192"/>
      <c r="CL1254" s="193">
        <v>8.45</v>
      </c>
      <c r="CM1254" s="192"/>
      <c r="CN1254" s="192"/>
      <c r="CO1254" s="192"/>
      <c r="CP1254" s="192"/>
      <c r="CQ1254" s="192"/>
      <c r="CR1254" s="192"/>
      <c r="CS1254" s="192"/>
      <c r="CT1254" s="192" t="s">
        <v>4637</v>
      </c>
    </row>
    <row r="1255">
      <c r="A1255" s="7" t="s">
        <v>5624</v>
      </c>
      <c r="B1255" s="132" t="b">
        <v>1</v>
      </c>
      <c r="D1255" s="162" t="s">
        <v>5625</v>
      </c>
      <c r="E1255" s="67" t="s">
        <v>350</v>
      </c>
      <c r="F1255" s="162" t="s">
        <v>4398</v>
      </c>
      <c r="G1255" s="162" t="s">
        <v>5626</v>
      </c>
      <c r="H1255" s="162" t="s">
        <v>5627</v>
      </c>
      <c r="I1255" s="7"/>
      <c r="J1255" s="7"/>
      <c r="K1255" s="7" t="s">
        <v>19</v>
      </c>
      <c r="L1255" s="7" t="s">
        <v>19</v>
      </c>
      <c r="M1255" s="7" t="s">
        <v>799</v>
      </c>
      <c r="N1255" s="7" t="str">
        <f t="shared" si="5"/>
        <v>FALSE</v>
      </c>
      <c r="O1255" s="162" t="s">
        <v>488</v>
      </c>
      <c r="P1255" s="162" t="s">
        <v>3269</v>
      </c>
      <c r="Q1255" s="162" t="s">
        <v>1823</v>
      </c>
      <c r="R1255" s="162" t="s">
        <v>559</v>
      </c>
      <c r="S1255" s="162" t="s">
        <v>1588</v>
      </c>
      <c r="T1255" s="198">
        <v>41.73451394</v>
      </c>
      <c r="U1255" s="199">
        <v>-83.3008949</v>
      </c>
      <c r="V1255" s="191" t="s">
        <v>4883</v>
      </c>
      <c r="W1255" s="192" t="s">
        <v>19</v>
      </c>
      <c r="X1255" s="192" t="s">
        <v>805</v>
      </c>
      <c r="Y1255" s="192" t="s">
        <v>19</v>
      </c>
      <c r="Z1255" s="192" t="s">
        <v>879</v>
      </c>
      <c r="AA1255" s="192" t="s">
        <v>880</v>
      </c>
      <c r="AB1255" s="193">
        <v>3.16</v>
      </c>
      <c r="AC1255" s="192" t="s">
        <v>16</v>
      </c>
      <c r="AD1255" s="193"/>
      <c r="AE1255" s="193">
        <v>5.0</v>
      </c>
      <c r="AF1255" s="193">
        <v>0.22</v>
      </c>
      <c r="AG1255" s="192" t="s">
        <v>19</v>
      </c>
      <c r="AH1255" s="193">
        <v>23.92</v>
      </c>
      <c r="AI1255" s="192" t="s">
        <v>19</v>
      </c>
      <c r="AJ1255" s="192" t="s">
        <v>19</v>
      </c>
      <c r="AK1255" s="192"/>
      <c r="AL1255" s="192" t="s">
        <v>19</v>
      </c>
      <c r="AM1255" s="162" t="s">
        <v>19</v>
      </c>
      <c r="AN1255" s="162" t="s">
        <v>19</v>
      </c>
      <c r="AO1255" s="154">
        <v>7.66</v>
      </c>
      <c r="AP1255" s="162" t="s">
        <v>19</v>
      </c>
      <c r="AQ1255" s="162" t="s">
        <v>19</v>
      </c>
      <c r="AR1255" s="162" t="s">
        <v>19</v>
      </c>
      <c r="AS1255" s="162" t="s">
        <v>19</v>
      </c>
      <c r="AT1255" s="162" t="s">
        <v>19</v>
      </c>
      <c r="AU1255" s="162" t="s">
        <v>19</v>
      </c>
      <c r="AV1255" s="162" t="s">
        <v>19</v>
      </c>
      <c r="AW1255" s="162" t="s">
        <v>19</v>
      </c>
      <c r="AX1255" s="154">
        <v>3.46</v>
      </c>
      <c r="AY1255" s="162" t="s">
        <v>19</v>
      </c>
      <c r="AZ1255" s="162" t="s">
        <v>19</v>
      </c>
      <c r="BA1255" s="162" t="s">
        <v>19</v>
      </c>
      <c r="BB1255" s="162" t="s">
        <v>19</v>
      </c>
      <c r="BC1255" s="162" t="s">
        <v>19</v>
      </c>
      <c r="BD1255" s="192"/>
      <c r="BE1255" s="192" t="s">
        <v>19</v>
      </c>
      <c r="BF1255" s="192" t="s">
        <v>19</v>
      </c>
      <c r="BG1255" s="192" t="s">
        <v>19</v>
      </c>
      <c r="BH1255" s="192" t="s">
        <v>19</v>
      </c>
      <c r="BI1255" s="192" t="s">
        <v>19</v>
      </c>
      <c r="BJ1255" s="192"/>
      <c r="BK1255" s="192" t="s">
        <v>19</v>
      </c>
      <c r="BL1255" s="192" t="s">
        <v>19</v>
      </c>
      <c r="BM1255" s="192" t="s">
        <v>19</v>
      </c>
      <c r="BN1255" s="192" t="s">
        <v>19</v>
      </c>
      <c r="BO1255" s="192" t="s">
        <v>19</v>
      </c>
      <c r="BP1255" s="194"/>
      <c r="BQ1255" s="192" t="s">
        <v>19</v>
      </c>
      <c r="BR1255" s="192" t="s">
        <v>19</v>
      </c>
      <c r="BS1255" s="192" t="s">
        <v>3276</v>
      </c>
      <c r="BT1255" s="192" t="s">
        <v>19</v>
      </c>
      <c r="BU1255" s="195" t="b">
        <v>0</v>
      </c>
      <c r="BV1255" s="195" t="b">
        <v>0</v>
      </c>
      <c r="BW1255" s="195" t="b">
        <v>0</v>
      </c>
      <c r="BX1255" s="193">
        <v>68.0</v>
      </c>
      <c r="BY1255" s="197">
        <v>0.002777777777777778</v>
      </c>
      <c r="BZ1255" s="192" t="s">
        <v>19</v>
      </c>
      <c r="CA1255" s="192" t="s">
        <v>19</v>
      </c>
      <c r="CB1255" s="192" t="s">
        <v>19</v>
      </c>
      <c r="CJ1255" s="192"/>
      <c r="CK1255" s="192"/>
      <c r="CL1255" s="193">
        <v>0.01</v>
      </c>
      <c r="CM1255" s="192"/>
      <c r="CN1255" s="192"/>
      <c r="CO1255" s="192"/>
      <c r="CP1255" s="192"/>
      <c r="CQ1255" s="192"/>
      <c r="CR1255" s="192"/>
      <c r="CS1255" s="192"/>
      <c r="CT1255" s="192" t="s">
        <v>4637</v>
      </c>
    </row>
    <row r="1256">
      <c r="A1256" s="7" t="s">
        <v>5628</v>
      </c>
      <c r="B1256" s="132" t="b">
        <v>1</v>
      </c>
      <c r="D1256" s="162" t="s">
        <v>5629</v>
      </c>
      <c r="E1256" s="67" t="s">
        <v>350</v>
      </c>
      <c r="F1256" s="162" t="s">
        <v>4398</v>
      </c>
      <c r="G1256" s="162" t="s">
        <v>5630</v>
      </c>
      <c r="H1256" s="162" t="s">
        <v>5631</v>
      </c>
      <c r="I1256" s="7"/>
      <c r="J1256" s="7"/>
      <c r="K1256" s="7" t="s">
        <v>19</v>
      </c>
      <c r="L1256" s="7" t="s">
        <v>19</v>
      </c>
      <c r="M1256" s="7" t="s">
        <v>799</v>
      </c>
      <c r="N1256" s="7" t="str">
        <f t="shared" si="5"/>
        <v>FALSE</v>
      </c>
      <c r="O1256" s="162" t="s">
        <v>488</v>
      </c>
      <c r="P1256" s="162" t="s">
        <v>3269</v>
      </c>
      <c r="Q1256" s="162" t="s">
        <v>1823</v>
      </c>
      <c r="R1256" s="162" t="s">
        <v>559</v>
      </c>
      <c r="S1256" s="162" t="s">
        <v>1588</v>
      </c>
      <c r="T1256" s="198">
        <v>41.73451394</v>
      </c>
      <c r="U1256" s="199">
        <v>-83.3008949</v>
      </c>
      <c r="V1256" s="191" t="s">
        <v>4883</v>
      </c>
      <c r="W1256" s="192" t="s">
        <v>19</v>
      </c>
      <c r="X1256" s="192" t="s">
        <v>805</v>
      </c>
      <c r="Y1256" s="192" t="s">
        <v>19</v>
      </c>
      <c r="Z1256" s="192" t="s">
        <v>879</v>
      </c>
      <c r="AA1256" s="192" t="s">
        <v>880</v>
      </c>
      <c r="AB1256" s="193">
        <v>3.16</v>
      </c>
      <c r="AC1256" s="192" t="s">
        <v>16</v>
      </c>
      <c r="AD1256" s="193"/>
      <c r="AE1256" s="192" t="s">
        <v>16</v>
      </c>
      <c r="AF1256" s="193">
        <v>5.0</v>
      </c>
      <c r="AG1256" s="192" t="s">
        <v>19</v>
      </c>
      <c r="AH1256" s="193">
        <v>23.92</v>
      </c>
      <c r="AI1256" s="192" t="s">
        <v>19</v>
      </c>
      <c r="AJ1256" s="192" t="s">
        <v>19</v>
      </c>
      <c r="AK1256" s="192"/>
      <c r="AL1256" s="192" t="s">
        <v>19</v>
      </c>
      <c r="AM1256" s="162" t="s">
        <v>19</v>
      </c>
      <c r="AN1256" s="162" t="s">
        <v>19</v>
      </c>
      <c r="AO1256" s="154">
        <v>7.66</v>
      </c>
      <c r="AP1256" s="162" t="s">
        <v>19</v>
      </c>
      <c r="AQ1256" s="162" t="s">
        <v>19</v>
      </c>
      <c r="AR1256" s="162" t="s">
        <v>19</v>
      </c>
      <c r="AS1256" s="162" t="s">
        <v>19</v>
      </c>
      <c r="AT1256" s="162" t="s">
        <v>19</v>
      </c>
      <c r="AU1256" s="162" t="s">
        <v>19</v>
      </c>
      <c r="AV1256" s="162" t="s">
        <v>19</v>
      </c>
      <c r="AW1256" s="162" t="s">
        <v>19</v>
      </c>
      <c r="AX1256" s="154">
        <v>3.46</v>
      </c>
      <c r="AY1256" s="162" t="s">
        <v>19</v>
      </c>
      <c r="AZ1256" s="162" t="s">
        <v>19</v>
      </c>
      <c r="BA1256" s="162" t="s">
        <v>19</v>
      </c>
      <c r="BB1256" s="162" t="s">
        <v>19</v>
      </c>
      <c r="BC1256" s="162" t="s">
        <v>19</v>
      </c>
      <c r="BD1256" s="192"/>
      <c r="BE1256" s="192" t="s">
        <v>19</v>
      </c>
      <c r="BF1256" s="192" t="s">
        <v>19</v>
      </c>
      <c r="BG1256" s="192" t="s">
        <v>19</v>
      </c>
      <c r="BH1256" s="192" t="s">
        <v>19</v>
      </c>
      <c r="BI1256" s="192" t="s">
        <v>19</v>
      </c>
      <c r="BJ1256" s="192"/>
      <c r="BK1256" s="192" t="s">
        <v>19</v>
      </c>
      <c r="BL1256" s="192" t="s">
        <v>19</v>
      </c>
      <c r="BM1256" s="192" t="s">
        <v>19</v>
      </c>
      <c r="BN1256" s="192" t="s">
        <v>19</v>
      </c>
      <c r="BO1256" s="192" t="s">
        <v>19</v>
      </c>
      <c r="BP1256" s="194"/>
      <c r="BQ1256" s="192" t="s">
        <v>19</v>
      </c>
      <c r="BR1256" s="192" t="s">
        <v>19</v>
      </c>
      <c r="BS1256" s="192" t="s">
        <v>3276</v>
      </c>
      <c r="BT1256" s="192" t="s">
        <v>19</v>
      </c>
      <c r="BU1256" s="195" t="b">
        <v>0</v>
      </c>
      <c r="BV1256" s="195" t="b">
        <v>0</v>
      </c>
      <c r="BW1256" s="195" t="b">
        <v>0</v>
      </c>
      <c r="BX1256" s="193">
        <v>68.0</v>
      </c>
      <c r="BY1256" s="197">
        <v>0.002777777777777778</v>
      </c>
      <c r="BZ1256" s="193">
        <v>338456.0</v>
      </c>
      <c r="CA1256" s="193">
        <v>7631.0</v>
      </c>
      <c r="CB1256" s="192" t="s">
        <v>22</v>
      </c>
      <c r="CJ1256" s="192"/>
      <c r="CK1256" s="192"/>
      <c r="CL1256" s="193">
        <v>0.01</v>
      </c>
      <c r="CM1256" s="192"/>
      <c r="CN1256" s="192"/>
      <c r="CO1256" s="192"/>
      <c r="CP1256" s="192"/>
      <c r="CQ1256" s="192"/>
      <c r="CR1256" s="192"/>
      <c r="CS1256" s="192"/>
      <c r="CT1256" s="192" t="s">
        <v>4637</v>
      </c>
    </row>
    <row r="1257">
      <c r="A1257" s="7" t="s">
        <v>5632</v>
      </c>
      <c r="B1257" s="132" t="b">
        <v>1</v>
      </c>
      <c r="D1257" s="162" t="s">
        <v>5633</v>
      </c>
      <c r="E1257" s="67" t="s">
        <v>350</v>
      </c>
      <c r="F1257" s="162" t="s">
        <v>4398</v>
      </c>
      <c r="G1257" s="162" t="s">
        <v>5634</v>
      </c>
      <c r="H1257" s="162" t="s">
        <v>5635</v>
      </c>
      <c r="I1257" s="7"/>
      <c r="J1257" s="7"/>
      <c r="K1257" s="7" t="s">
        <v>19</v>
      </c>
      <c r="L1257" s="7" t="s">
        <v>19</v>
      </c>
      <c r="M1257" s="7" t="s">
        <v>799</v>
      </c>
      <c r="N1257" s="7" t="str">
        <f t="shared" si="5"/>
        <v>FALSE</v>
      </c>
      <c r="O1257" s="162" t="s">
        <v>488</v>
      </c>
      <c r="P1257" s="162" t="s">
        <v>3269</v>
      </c>
      <c r="Q1257" s="162" t="s">
        <v>1823</v>
      </c>
      <c r="R1257" s="162" t="s">
        <v>559</v>
      </c>
      <c r="S1257" s="162" t="s">
        <v>1588</v>
      </c>
      <c r="T1257" s="198">
        <v>41.77348507</v>
      </c>
      <c r="U1257" s="199">
        <v>-83.34410271</v>
      </c>
      <c r="V1257" s="191" t="s">
        <v>4892</v>
      </c>
      <c r="W1257" s="192" t="s">
        <v>19</v>
      </c>
      <c r="X1257" s="192" t="s">
        <v>805</v>
      </c>
      <c r="Y1257" s="192" t="s">
        <v>19</v>
      </c>
      <c r="Z1257" s="192" t="s">
        <v>879</v>
      </c>
      <c r="AA1257" s="192" t="s">
        <v>880</v>
      </c>
      <c r="AB1257" s="193">
        <v>2.03</v>
      </c>
      <c r="AC1257" s="192" t="s">
        <v>16</v>
      </c>
      <c r="AD1257" s="193"/>
      <c r="AE1257" s="193">
        <v>5.0</v>
      </c>
      <c r="AF1257" s="193">
        <v>0.22</v>
      </c>
      <c r="AG1257" s="192" t="s">
        <v>19</v>
      </c>
      <c r="AH1257" s="193">
        <v>25.07</v>
      </c>
      <c r="AI1257" s="192" t="s">
        <v>19</v>
      </c>
      <c r="AJ1257" s="192" t="s">
        <v>19</v>
      </c>
      <c r="AK1257" s="192"/>
      <c r="AL1257" s="192" t="s">
        <v>19</v>
      </c>
      <c r="AM1257" s="162" t="s">
        <v>19</v>
      </c>
      <c r="AN1257" s="162" t="s">
        <v>19</v>
      </c>
      <c r="AO1257" s="154">
        <v>9.26</v>
      </c>
      <c r="AP1257" s="162" t="s">
        <v>19</v>
      </c>
      <c r="AQ1257" s="162" t="s">
        <v>19</v>
      </c>
      <c r="AR1257" s="162" t="s">
        <v>19</v>
      </c>
      <c r="AS1257" s="162" t="s">
        <v>19</v>
      </c>
      <c r="AT1257" s="162" t="s">
        <v>19</v>
      </c>
      <c r="AU1257" s="162" t="s">
        <v>19</v>
      </c>
      <c r="AV1257" s="162" t="s">
        <v>19</v>
      </c>
      <c r="AW1257" s="162" t="s">
        <v>19</v>
      </c>
      <c r="AX1257" s="154">
        <v>3.57</v>
      </c>
      <c r="AY1257" s="162" t="s">
        <v>19</v>
      </c>
      <c r="AZ1257" s="162" t="s">
        <v>19</v>
      </c>
      <c r="BA1257" s="162" t="s">
        <v>19</v>
      </c>
      <c r="BB1257" s="162" t="s">
        <v>19</v>
      </c>
      <c r="BC1257" s="162" t="s">
        <v>19</v>
      </c>
      <c r="BD1257" s="192"/>
      <c r="BE1257" s="192" t="s">
        <v>19</v>
      </c>
      <c r="BF1257" s="192" t="s">
        <v>19</v>
      </c>
      <c r="BG1257" s="192" t="s">
        <v>19</v>
      </c>
      <c r="BH1257" s="192" t="s">
        <v>19</v>
      </c>
      <c r="BI1257" s="192" t="s">
        <v>19</v>
      </c>
      <c r="BJ1257" s="192"/>
      <c r="BK1257" s="192" t="s">
        <v>19</v>
      </c>
      <c r="BL1257" s="192" t="s">
        <v>19</v>
      </c>
      <c r="BM1257" s="192" t="s">
        <v>19</v>
      </c>
      <c r="BN1257" s="192" t="s">
        <v>19</v>
      </c>
      <c r="BO1257" s="192" t="s">
        <v>19</v>
      </c>
      <c r="BP1257" s="194"/>
      <c r="BQ1257" s="192" t="s">
        <v>19</v>
      </c>
      <c r="BR1257" s="192" t="s">
        <v>19</v>
      </c>
      <c r="BS1257" s="192" t="s">
        <v>3276</v>
      </c>
      <c r="BT1257" s="192" t="s">
        <v>19</v>
      </c>
      <c r="BU1257" s="195" t="b">
        <v>0</v>
      </c>
      <c r="BV1257" s="195" t="b">
        <v>0</v>
      </c>
      <c r="BW1257" s="195" t="b">
        <v>0</v>
      </c>
      <c r="BX1257" s="193">
        <v>32.0</v>
      </c>
      <c r="BY1257" s="197">
        <v>0.002777777777777778</v>
      </c>
      <c r="BZ1257" s="192" t="s">
        <v>19</v>
      </c>
      <c r="CA1257" s="192" t="s">
        <v>19</v>
      </c>
      <c r="CB1257" s="192" t="s">
        <v>19</v>
      </c>
      <c r="CJ1257" s="192"/>
      <c r="CK1257" s="192"/>
      <c r="CL1257" s="193">
        <v>10.7</v>
      </c>
      <c r="CM1257" s="192"/>
      <c r="CN1257" s="192"/>
      <c r="CO1257" s="192"/>
      <c r="CP1257" s="192"/>
      <c r="CQ1257" s="192"/>
      <c r="CR1257" s="192"/>
      <c r="CS1257" s="192"/>
      <c r="CT1257" s="192" t="s">
        <v>4637</v>
      </c>
    </row>
    <row r="1258">
      <c r="A1258" s="7" t="s">
        <v>5636</v>
      </c>
      <c r="B1258" s="132" t="b">
        <v>1</v>
      </c>
      <c r="D1258" s="162" t="s">
        <v>5637</v>
      </c>
      <c r="E1258" s="67" t="s">
        <v>350</v>
      </c>
      <c r="F1258" s="162" t="s">
        <v>4398</v>
      </c>
      <c r="G1258" s="162" t="s">
        <v>5638</v>
      </c>
      <c r="H1258" s="162" t="s">
        <v>5639</v>
      </c>
      <c r="I1258" s="7"/>
      <c r="J1258" s="7"/>
      <c r="K1258" s="7" t="s">
        <v>19</v>
      </c>
      <c r="L1258" s="7" t="s">
        <v>19</v>
      </c>
      <c r="M1258" s="7" t="s">
        <v>799</v>
      </c>
      <c r="N1258" s="7" t="str">
        <f t="shared" si="5"/>
        <v>FALSE</v>
      </c>
      <c r="O1258" s="162" t="s">
        <v>488</v>
      </c>
      <c r="P1258" s="162" t="s">
        <v>3269</v>
      </c>
      <c r="Q1258" s="162" t="s">
        <v>1823</v>
      </c>
      <c r="R1258" s="162" t="s">
        <v>559</v>
      </c>
      <c r="S1258" s="162" t="s">
        <v>1588</v>
      </c>
      <c r="T1258" s="198">
        <v>41.77348507</v>
      </c>
      <c r="U1258" s="199">
        <v>-83.34410271</v>
      </c>
      <c r="V1258" s="191" t="s">
        <v>4892</v>
      </c>
      <c r="W1258" s="192" t="s">
        <v>19</v>
      </c>
      <c r="X1258" s="192" t="s">
        <v>805</v>
      </c>
      <c r="Y1258" s="192" t="s">
        <v>19</v>
      </c>
      <c r="Z1258" s="192" t="s">
        <v>879</v>
      </c>
      <c r="AA1258" s="192" t="s">
        <v>880</v>
      </c>
      <c r="AB1258" s="193">
        <v>2.03</v>
      </c>
      <c r="AC1258" s="192" t="s">
        <v>16</v>
      </c>
      <c r="AD1258" s="193"/>
      <c r="AE1258" s="192" t="s">
        <v>16</v>
      </c>
      <c r="AF1258" s="193">
        <v>5.0</v>
      </c>
      <c r="AG1258" s="192" t="s">
        <v>19</v>
      </c>
      <c r="AH1258" s="193">
        <v>25.07</v>
      </c>
      <c r="AI1258" s="192" t="s">
        <v>19</v>
      </c>
      <c r="AJ1258" s="192" t="s">
        <v>19</v>
      </c>
      <c r="AK1258" s="192"/>
      <c r="AL1258" s="192" t="s">
        <v>19</v>
      </c>
      <c r="AM1258" s="162" t="s">
        <v>19</v>
      </c>
      <c r="AN1258" s="162" t="s">
        <v>19</v>
      </c>
      <c r="AO1258" s="154">
        <v>9.26</v>
      </c>
      <c r="AP1258" s="162" t="s">
        <v>19</v>
      </c>
      <c r="AQ1258" s="162" t="s">
        <v>19</v>
      </c>
      <c r="AR1258" s="162" t="s">
        <v>19</v>
      </c>
      <c r="AS1258" s="162" t="s">
        <v>19</v>
      </c>
      <c r="AT1258" s="162" t="s">
        <v>19</v>
      </c>
      <c r="AU1258" s="162" t="s">
        <v>19</v>
      </c>
      <c r="AV1258" s="162" t="s">
        <v>19</v>
      </c>
      <c r="AW1258" s="162" t="s">
        <v>19</v>
      </c>
      <c r="AX1258" s="154">
        <v>3.57</v>
      </c>
      <c r="AY1258" s="162" t="s">
        <v>19</v>
      </c>
      <c r="AZ1258" s="162" t="s">
        <v>19</v>
      </c>
      <c r="BA1258" s="162" t="s">
        <v>19</v>
      </c>
      <c r="BB1258" s="162" t="s">
        <v>19</v>
      </c>
      <c r="BC1258" s="162" t="s">
        <v>19</v>
      </c>
      <c r="BD1258" s="192"/>
      <c r="BE1258" s="192" t="s">
        <v>19</v>
      </c>
      <c r="BF1258" s="192" t="s">
        <v>19</v>
      </c>
      <c r="BG1258" s="192" t="s">
        <v>19</v>
      </c>
      <c r="BH1258" s="192" t="s">
        <v>19</v>
      </c>
      <c r="BI1258" s="192" t="s">
        <v>19</v>
      </c>
      <c r="BJ1258" s="192"/>
      <c r="BK1258" s="192" t="s">
        <v>19</v>
      </c>
      <c r="BL1258" s="192" t="s">
        <v>19</v>
      </c>
      <c r="BM1258" s="192" t="s">
        <v>19</v>
      </c>
      <c r="BN1258" s="192" t="s">
        <v>19</v>
      </c>
      <c r="BO1258" s="192" t="s">
        <v>19</v>
      </c>
      <c r="BP1258" s="194"/>
      <c r="BQ1258" s="192" t="s">
        <v>19</v>
      </c>
      <c r="BR1258" s="192" t="s">
        <v>19</v>
      </c>
      <c r="BS1258" s="192" t="s">
        <v>3276</v>
      </c>
      <c r="BT1258" s="192" t="s">
        <v>19</v>
      </c>
      <c r="BU1258" s="195" t="b">
        <v>0</v>
      </c>
      <c r="BV1258" s="195" t="b">
        <v>0</v>
      </c>
      <c r="BW1258" s="195" t="b">
        <v>0</v>
      </c>
      <c r="BX1258" s="193">
        <v>32.0</v>
      </c>
      <c r="BY1258" s="197">
        <v>0.002777777777777778</v>
      </c>
      <c r="BZ1258" s="193">
        <v>3375224.0</v>
      </c>
      <c r="CA1258" s="193">
        <v>64485.0</v>
      </c>
      <c r="CB1258" s="192" t="s">
        <v>22</v>
      </c>
      <c r="CJ1258" s="192"/>
      <c r="CK1258" s="192"/>
      <c r="CL1258" s="193">
        <v>10.7</v>
      </c>
      <c r="CM1258" s="192"/>
      <c r="CN1258" s="192"/>
      <c r="CO1258" s="192"/>
      <c r="CP1258" s="192"/>
      <c r="CQ1258" s="192"/>
      <c r="CR1258" s="192"/>
      <c r="CS1258" s="192"/>
      <c r="CT1258" s="192" t="s">
        <v>4637</v>
      </c>
    </row>
    <row r="1259">
      <c r="A1259" s="7" t="s">
        <v>5640</v>
      </c>
      <c r="B1259" s="132" t="b">
        <v>1</v>
      </c>
      <c r="D1259" s="162" t="s">
        <v>5641</v>
      </c>
      <c r="E1259" s="67" t="s">
        <v>350</v>
      </c>
      <c r="F1259" s="162" t="s">
        <v>4398</v>
      </c>
      <c r="G1259" s="162" t="s">
        <v>5642</v>
      </c>
      <c r="H1259" s="162" t="s">
        <v>5643</v>
      </c>
      <c r="I1259" s="7"/>
      <c r="J1259" s="7"/>
      <c r="K1259" s="7" t="s">
        <v>19</v>
      </c>
      <c r="L1259" s="7" t="s">
        <v>19</v>
      </c>
      <c r="M1259" s="7" t="s">
        <v>799</v>
      </c>
      <c r="N1259" s="7" t="str">
        <f t="shared" si="5"/>
        <v>FALSE</v>
      </c>
      <c r="O1259" s="162" t="s">
        <v>488</v>
      </c>
      <c r="P1259" s="162" t="s">
        <v>3269</v>
      </c>
      <c r="Q1259" s="162" t="s">
        <v>1823</v>
      </c>
      <c r="R1259" s="162" t="s">
        <v>559</v>
      </c>
      <c r="S1259" s="162" t="s">
        <v>1588</v>
      </c>
      <c r="T1259" s="198">
        <v>41.83387126</v>
      </c>
      <c r="U1259" s="199">
        <v>-83.35776843</v>
      </c>
      <c r="V1259" s="191" t="s">
        <v>4901</v>
      </c>
      <c r="W1259" s="192" t="s">
        <v>19</v>
      </c>
      <c r="X1259" s="192" t="s">
        <v>805</v>
      </c>
      <c r="Y1259" s="192" t="s">
        <v>19</v>
      </c>
      <c r="Z1259" s="192" t="s">
        <v>879</v>
      </c>
      <c r="AA1259" s="192" t="s">
        <v>880</v>
      </c>
      <c r="AB1259" s="193">
        <v>1.92</v>
      </c>
      <c r="AC1259" s="192" t="s">
        <v>16</v>
      </c>
      <c r="AD1259" s="193"/>
      <c r="AE1259" s="193">
        <v>5.0</v>
      </c>
      <c r="AF1259" s="193">
        <v>0.22</v>
      </c>
      <c r="AG1259" s="192" t="s">
        <v>19</v>
      </c>
      <c r="AH1259" s="193">
        <v>25.27</v>
      </c>
      <c r="AI1259" s="192" t="s">
        <v>19</v>
      </c>
      <c r="AJ1259" s="192" t="s">
        <v>19</v>
      </c>
      <c r="AK1259" s="192"/>
      <c r="AL1259" s="192" t="s">
        <v>19</v>
      </c>
      <c r="AM1259" s="162" t="s">
        <v>19</v>
      </c>
      <c r="AN1259" s="162" t="s">
        <v>19</v>
      </c>
      <c r="AO1259" s="154">
        <v>7.94</v>
      </c>
      <c r="AP1259" s="162" t="s">
        <v>19</v>
      </c>
      <c r="AQ1259" s="162" t="s">
        <v>19</v>
      </c>
      <c r="AR1259" s="162" t="s">
        <v>19</v>
      </c>
      <c r="AS1259" s="162" t="s">
        <v>19</v>
      </c>
      <c r="AT1259" s="162" t="s">
        <v>19</v>
      </c>
      <c r="AU1259" s="162" t="s">
        <v>19</v>
      </c>
      <c r="AV1259" s="162" t="s">
        <v>19</v>
      </c>
      <c r="AW1259" s="162" t="s">
        <v>19</v>
      </c>
      <c r="AX1259" s="154">
        <v>3.2</v>
      </c>
      <c r="AY1259" s="162" t="s">
        <v>19</v>
      </c>
      <c r="AZ1259" s="162" t="s">
        <v>19</v>
      </c>
      <c r="BA1259" s="162" t="s">
        <v>19</v>
      </c>
      <c r="BB1259" s="162" t="s">
        <v>19</v>
      </c>
      <c r="BC1259" s="162" t="s">
        <v>19</v>
      </c>
      <c r="BD1259" s="192"/>
      <c r="BE1259" s="192" t="s">
        <v>19</v>
      </c>
      <c r="BF1259" s="192" t="s">
        <v>19</v>
      </c>
      <c r="BG1259" s="192" t="s">
        <v>19</v>
      </c>
      <c r="BH1259" s="192" t="s">
        <v>19</v>
      </c>
      <c r="BI1259" s="192" t="s">
        <v>19</v>
      </c>
      <c r="BJ1259" s="192"/>
      <c r="BK1259" s="192" t="s">
        <v>19</v>
      </c>
      <c r="BL1259" s="192" t="s">
        <v>19</v>
      </c>
      <c r="BM1259" s="192" t="s">
        <v>19</v>
      </c>
      <c r="BN1259" s="192" t="s">
        <v>19</v>
      </c>
      <c r="BO1259" s="192" t="s">
        <v>19</v>
      </c>
      <c r="BP1259" s="194"/>
      <c r="BQ1259" s="192" t="s">
        <v>19</v>
      </c>
      <c r="BR1259" s="192" t="s">
        <v>19</v>
      </c>
      <c r="BS1259" s="192" t="s">
        <v>3276</v>
      </c>
      <c r="BT1259" s="192" t="s">
        <v>19</v>
      </c>
      <c r="BU1259" s="195" t="b">
        <v>0</v>
      </c>
      <c r="BV1259" s="195" t="b">
        <v>0</v>
      </c>
      <c r="BW1259" s="195" t="b">
        <v>0</v>
      </c>
      <c r="BX1259" s="193">
        <v>61.0</v>
      </c>
      <c r="BY1259" s="197">
        <v>0.0020833333333333333</v>
      </c>
      <c r="BZ1259" s="192" t="s">
        <v>19</v>
      </c>
      <c r="CA1259" s="192" t="s">
        <v>19</v>
      </c>
      <c r="CB1259" s="192" t="s">
        <v>19</v>
      </c>
      <c r="CJ1259" s="192"/>
      <c r="CK1259" s="192"/>
      <c r="CL1259" s="193">
        <v>29.29</v>
      </c>
      <c r="CM1259" s="192"/>
      <c r="CN1259" s="192"/>
      <c r="CO1259" s="192"/>
      <c r="CP1259" s="192"/>
      <c r="CQ1259" s="192"/>
      <c r="CR1259" s="192"/>
      <c r="CS1259" s="192"/>
      <c r="CT1259" s="192" t="s">
        <v>4637</v>
      </c>
    </row>
    <row r="1260">
      <c r="A1260" s="7" t="s">
        <v>5644</v>
      </c>
      <c r="B1260" s="132" t="b">
        <v>1</v>
      </c>
      <c r="D1260" s="162" t="s">
        <v>5645</v>
      </c>
      <c r="E1260" s="67" t="s">
        <v>350</v>
      </c>
      <c r="F1260" s="162" t="s">
        <v>4398</v>
      </c>
      <c r="G1260" s="162" t="s">
        <v>5646</v>
      </c>
      <c r="H1260" s="162" t="s">
        <v>5647</v>
      </c>
      <c r="I1260" s="7"/>
      <c r="J1260" s="7"/>
      <c r="K1260" s="7" t="s">
        <v>19</v>
      </c>
      <c r="L1260" s="7" t="s">
        <v>19</v>
      </c>
      <c r="M1260" s="7" t="s">
        <v>799</v>
      </c>
      <c r="N1260" s="7" t="str">
        <f t="shared" si="5"/>
        <v>FALSE</v>
      </c>
      <c r="O1260" s="162" t="s">
        <v>488</v>
      </c>
      <c r="P1260" s="162" t="s">
        <v>3269</v>
      </c>
      <c r="Q1260" s="162" t="s">
        <v>1823</v>
      </c>
      <c r="R1260" s="162" t="s">
        <v>559</v>
      </c>
      <c r="S1260" s="162" t="s">
        <v>1588</v>
      </c>
      <c r="T1260" s="198">
        <v>41.83387126</v>
      </c>
      <c r="U1260" s="199">
        <v>-83.35776843</v>
      </c>
      <c r="V1260" s="191" t="s">
        <v>4901</v>
      </c>
      <c r="W1260" s="192" t="s">
        <v>19</v>
      </c>
      <c r="X1260" s="192" t="s">
        <v>805</v>
      </c>
      <c r="Y1260" s="192" t="s">
        <v>19</v>
      </c>
      <c r="Z1260" s="192" t="s">
        <v>879</v>
      </c>
      <c r="AA1260" s="192" t="s">
        <v>880</v>
      </c>
      <c r="AB1260" s="193">
        <v>1.92</v>
      </c>
      <c r="AC1260" s="192" t="s">
        <v>16</v>
      </c>
      <c r="AD1260" s="193"/>
      <c r="AE1260" s="192" t="s">
        <v>16</v>
      </c>
      <c r="AF1260" s="193">
        <v>5.0</v>
      </c>
      <c r="AG1260" s="192" t="s">
        <v>19</v>
      </c>
      <c r="AH1260" s="193">
        <v>25.27</v>
      </c>
      <c r="AI1260" s="192" t="s">
        <v>19</v>
      </c>
      <c r="AJ1260" s="192" t="s">
        <v>19</v>
      </c>
      <c r="AK1260" s="192"/>
      <c r="AL1260" s="192" t="s">
        <v>19</v>
      </c>
      <c r="AM1260" s="162" t="s">
        <v>19</v>
      </c>
      <c r="AN1260" s="162" t="s">
        <v>19</v>
      </c>
      <c r="AO1260" s="154">
        <v>7.94</v>
      </c>
      <c r="AP1260" s="162" t="s">
        <v>19</v>
      </c>
      <c r="AQ1260" s="162" t="s">
        <v>19</v>
      </c>
      <c r="AR1260" s="162" t="s">
        <v>19</v>
      </c>
      <c r="AS1260" s="162" t="s">
        <v>19</v>
      </c>
      <c r="AT1260" s="162" t="s">
        <v>19</v>
      </c>
      <c r="AU1260" s="162" t="s">
        <v>19</v>
      </c>
      <c r="AV1260" s="162" t="s">
        <v>19</v>
      </c>
      <c r="AW1260" s="162" t="s">
        <v>19</v>
      </c>
      <c r="AX1260" s="154">
        <v>3.2</v>
      </c>
      <c r="AY1260" s="162" t="s">
        <v>19</v>
      </c>
      <c r="AZ1260" s="162" t="s">
        <v>19</v>
      </c>
      <c r="BA1260" s="162" t="s">
        <v>19</v>
      </c>
      <c r="BB1260" s="162" t="s">
        <v>19</v>
      </c>
      <c r="BC1260" s="162" t="s">
        <v>19</v>
      </c>
      <c r="BD1260" s="192"/>
      <c r="BE1260" s="192" t="s">
        <v>19</v>
      </c>
      <c r="BF1260" s="192" t="s">
        <v>19</v>
      </c>
      <c r="BG1260" s="192" t="s">
        <v>19</v>
      </c>
      <c r="BH1260" s="192" t="s">
        <v>19</v>
      </c>
      <c r="BI1260" s="192" t="s">
        <v>19</v>
      </c>
      <c r="BJ1260" s="192"/>
      <c r="BK1260" s="192" t="s">
        <v>19</v>
      </c>
      <c r="BL1260" s="192" t="s">
        <v>19</v>
      </c>
      <c r="BM1260" s="192" t="s">
        <v>19</v>
      </c>
      <c r="BN1260" s="192" t="s">
        <v>19</v>
      </c>
      <c r="BO1260" s="192" t="s">
        <v>19</v>
      </c>
      <c r="BP1260" s="194"/>
      <c r="BQ1260" s="192" t="s">
        <v>19</v>
      </c>
      <c r="BR1260" s="192" t="s">
        <v>19</v>
      </c>
      <c r="BS1260" s="192" t="s">
        <v>3276</v>
      </c>
      <c r="BT1260" s="192" t="s">
        <v>19</v>
      </c>
      <c r="BU1260" s="195" t="b">
        <v>0</v>
      </c>
      <c r="BV1260" s="195" t="b">
        <v>0</v>
      </c>
      <c r="BW1260" s="195" t="b">
        <v>0</v>
      </c>
      <c r="BX1260" s="193">
        <v>61.0</v>
      </c>
      <c r="BY1260" s="197">
        <v>0.0020833333333333333</v>
      </c>
      <c r="BZ1260" s="193">
        <v>1392762.0</v>
      </c>
      <c r="CA1260" s="193">
        <v>23175.0</v>
      </c>
      <c r="CB1260" s="192" t="s">
        <v>22</v>
      </c>
      <c r="CJ1260" s="192"/>
      <c r="CK1260" s="192"/>
      <c r="CL1260" s="193">
        <v>29.29</v>
      </c>
      <c r="CM1260" s="192"/>
      <c r="CN1260" s="192"/>
      <c r="CO1260" s="192"/>
      <c r="CP1260" s="192"/>
      <c r="CQ1260" s="192"/>
      <c r="CR1260" s="192"/>
      <c r="CS1260" s="192"/>
      <c r="CT1260" s="192" t="s">
        <v>4637</v>
      </c>
    </row>
    <row r="1261">
      <c r="A1261" s="7" t="s">
        <v>5648</v>
      </c>
      <c r="B1261" s="132" t="b">
        <v>1</v>
      </c>
      <c r="D1261" s="162" t="s">
        <v>5649</v>
      </c>
      <c r="E1261" s="67" t="s">
        <v>350</v>
      </c>
      <c r="F1261" s="162" t="s">
        <v>4398</v>
      </c>
      <c r="G1261" s="162" t="s">
        <v>5650</v>
      </c>
      <c r="H1261" s="162" t="s">
        <v>5651</v>
      </c>
      <c r="I1261" s="7"/>
      <c r="J1261" s="7"/>
      <c r="K1261" s="7" t="s">
        <v>19</v>
      </c>
      <c r="L1261" s="7" t="s">
        <v>19</v>
      </c>
      <c r="M1261" s="7" t="s">
        <v>799</v>
      </c>
      <c r="N1261" s="7" t="str">
        <f t="shared" si="5"/>
        <v>FALSE</v>
      </c>
      <c r="O1261" s="162" t="s">
        <v>488</v>
      </c>
      <c r="P1261" s="162" t="s">
        <v>3269</v>
      </c>
      <c r="Q1261" s="162" t="s">
        <v>1823</v>
      </c>
      <c r="R1261" s="162" t="s">
        <v>559</v>
      </c>
      <c r="S1261" s="162" t="s">
        <v>1588</v>
      </c>
      <c r="T1261" s="198">
        <v>41.83430889</v>
      </c>
      <c r="U1261" s="199">
        <v>-83.27824874</v>
      </c>
      <c r="V1261" s="191" t="s">
        <v>4910</v>
      </c>
      <c r="W1261" s="192" t="s">
        <v>19</v>
      </c>
      <c r="X1261" s="192" t="s">
        <v>805</v>
      </c>
      <c r="Y1261" s="192" t="s">
        <v>19</v>
      </c>
      <c r="Z1261" s="192" t="s">
        <v>879</v>
      </c>
      <c r="AA1261" s="192" t="s">
        <v>880</v>
      </c>
      <c r="AB1261" s="193">
        <v>2.92</v>
      </c>
      <c r="AC1261" s="192" t="s">
        <v>16</v>
      </c>
      <c r="AD1261" s="193"/>
      <c r="AE1261" s="193">
        <v>5.0</v>
      </c>
      <c r="AF1261" s="193">
        <v>0.22</v>
      </c>
      <c r="AG1261" s="192" t="s">
        <v>19</v>
      </c>
      <c r="AH1261" s="193">
        <v>24.75</v>
      </c>
      <c r="AI1261" s="192" t="s">
        <v>19</v>
      </c>
      <c r="AJ1261" s="192" t="s">
        <v>19</v>
      </c>
      <c r="AK1261" s="192"/>
      <c r="AL1261" s="192" t="s">
        <v>19</v>
      </c>
      <c r="AM1261" s="162" t="s">
        <v>19</v>
      </c>
      <c r="AN1261" s="162" t="s">
        <v>19</v>
      </c>
      <c r="AO1261" s="154">
        <v>7.01</v>
      </c>
      <c r="AP1261" s="162" t="s">
        <v>19</v>
      </c>
      <c r="AQ1261" s="162" t="s">
        <v>19</v>
      </c>
      <c r="AR1261" s="162" t="s">
        <v>19</v>
      </c>
      <c r="AS1261" s="162" t="s">
        <v>19</v>
      </c>
      <c r="AT1261" s="162" t="s">
        <v>19</v>
      </c>
      <c r="AU1261" s="162" t="s">
        <v>19</v>
      </c>
      <c r="AV1261" s="162" t="s">
        <v>19</v>
      </c>
      <c r="AW1261" s="162" t="s">
        <v>19</v>
      </c>
      <c r="AX1261" s="154">
        <v>2.39</v>
      </c>
      <c r="AY1261" s="162" t="s">
        <v>19</v>
      </c>
      <c r="AZ1261" s="162" t="s">
        <v>19</v>
      </c>
      <c r="BA1261" s="162" t="s">
        <v>19</v>
      </c>
      <c r="BB1261" s="162" t="s">
        <v>19</v>
      </c>
      <c r="BC1261" s="162" t="s">
        <v>19</v>
      </c>
      <c r="BD1261" s="192"/>
      <c r="BE1261" s="192" t="s">
        <v>19</v>
      </c>
      <c r="BF1261" s="192" t="s">
        <v>19</v>
      </c>
      <c r="BG1261" s="192" t="s">
        <v>19</v>
      </c>
      <c r="BH1261" s="192" t="s">
        <v>19</v>
      </c>
      <c r="BI1261" s="192" t="s">
        <v>19</v>
      </c>
      <c r="BJ1261" s="192"/>
      <c r="BK1261" s="192" t="s">
        <v>19</v>
      </c>
      <c r="BL1261" s="192" t="s">
        <v>19</v>
      </c>
      <c r="BM1261" s="192" t="s">
        <v>19</v>
      </c>
      <c r="BN1261" s="192" t="s">
        <v>19</v>
      </c>
      <c r="BO1261" s="192" t="s">
        <v>19</v>
      </c>
      <c r="BP1261" s="194"/>
      <c r="BQ1261" s="192" t="s">
        <v>19</v>
      </c>
      <c r="BR1261" s="192" t="s">
        <v>19</v>
      </c>
      <c r="BS1261" s="192" t="s">
        <v>3276</v>
      </c>
      <c r="BT1261" s="192" t="s">
        <v>19</v>
      </c>
      <c r="BU1261" s="195" t="b">
        <v>0</v>
      </c>
      <c r="BV1261" s="195" t="b">
        <v>0</v>
      </c>
      <c r="BW1261" s="195" t="b">
        <v>0</v>
      </c>
      <c r="BX1261" s="193">
        <v>99.0</v>
      </c>
      <c r="BY1261" s="197">
        <v>0.003472222222222222</v>
      </c>
      <c r="BZ1261" s="192" t="s">
        <v>19</v>
      </c>
      <c r="CA1261" s="192" t="s">
        <v>19</v>
      </c>
      <c r="CB1261" s="192" t="s">
        <v>19</v>
      </c>
      <c r="CJ1261" s="192"/>
      <c r="CK1261" s="192"/>
      <c r="CL1261" s="193">
        <v>4.38</v>
      </c>
      <c r="CM1261" s="192"/>
      <c r="CN1261" s="192"/>
      <c r="CO1261" s="192"/>
      <c r="CP1261" s="192"/>
      <c r="CQ1261" s="192"/>
      <c r="CR1261" s="192"/>
      <c r="CS1261" s="192"/>
      <c r="CT1261" s="192" t="s">
        <v>4637</v>
      </c>
    </row>
    <row r="1262">
      <c r="A1262" s="7" t="s">
        <v>5652</v>
      </c>
      <c r="B1262" s="132" t="b">
        <v>1</v>
      </c>
      <c r="D1262" s="162" t="s">
        <v>5653</v>
      </c>
      <c r="E1262" s="67" t="s">
        <v>350</v>
      </c>
      <c r="F1262" s="162" t="s">
        <v>4398</v>
      </c>
      <c r="G1262" s="162" t="s">
        <v>5654</v>
      </c>
      <c r="H1262" s="162" t="s">
        <v>5655</v>
      </c>
      <c r="I1262" s="7"/>
      <c r="J1262" s="7"/>
      <c r="K1262" s="7" t="s">
        <v>19</v>
      </c>
      <c r="L1262" s="7" t="s">
        <v>19</v>
      </c>
      <c r="M1262" s="7" t="s">
        <v>799</v>
      </c>
      <c r="N1262" s="7" t="str">
        <f t="shared" si="5"/>
        <v>FALSE</v>
      </c>
      <c r="O1262" s="162" t="s">
        <v>488</v>
      </c>
      <c r="P1262" s="162" t="s">
        <v>3269</v>
      </c>
      <c r="Q1262" s="162" t="s">
        <v>1823</v>
      </c>
      <c r="R1262" s="162" t="s">
        <v>559</v>
      </c>
      <c r="S1262" s="162" t="s">
        <v>1588</v>
      </c>
      <c r="T1262" s="198">
        <v>41.83430889</v>
      </c>
      <c r="U1262" s="199">
        <v>-83.27824874</v>
      </c>
      <c r="V1262" s="191" t="s">
        <v>4910</v>
      </c>
      <c r="W1262" s="192" t="s">
        <v>19</v>
      </c>
      <c r="X1262" s="192" t="s">
        <v>805</v>
      </c>
      <c r="Y1262" s="192" t="s">
        <v>19</v>
      </c>
      <c r="Z1262" s="192" t="s">
        <v>879</v>
      </c>
      <c r="AA1262" s="192" t="s">
        <v>880</v>
      </c>
      <c r="AB1262" s="193">
        <v>2.92</v>
      </c>
      <c r="AC1262" s="192" t="s">
        <v>16</v>
      </c>
      <c r="AD1262" s="193"/>
      <c r="AE1262" s="192" t="s">
        <v>16</v>
      </c>
      <c r="AF1262" s="193">
        <v>5.0</v>
      </c>
      <c r="AG1262" s="192" t="s">
        <v>19</v>
      </c>
      <c r="AH1262" s="193">
        <v>24.75</v>
      </c>
      <c r="AI1262" s="192" t="s">
        <v>19</v>
      </c>
      <c r="AJ1262" s="192" t="s">
        <v>19</v>
      </c>
      <c r="AK1262" s="192"/>
      <c r="AL1262" s="192" t="s">
        <v>19</v>
      </c>
      <c r="AM1262" s="162" t="s">
        <v>19</v>
      </c>
      <c r="AN1262" s="162" t="s">
        <v>19</v>
      </c>
      <c r="AO1262" s="154">
        <v>7.01</v>
      </c>
      <c r="AP1262" s="162" t="s">
        <v>19</v>
      </c>
      <c r="AQ1262" s="162" t="s">
        <v>19</v>
      </c>
      <c r="AR1262" s="162" t="s">
        <v>19</v>
      </c>
      <c r="AS1262" s="162" t="s">
        <v>19</v>
      </c>
      <c r="AT1262" s="162" t="s">
        <v>19</v>
      </c>
      <c r="AU1262" s="162" t="s">
        <v>19</v>
      </c>
      <c r="AV1262" s="162" t="s">
        <v>19</v>
      </c>
      <c r="AW1262" s="162" t="s">
        <v>19</v>
      </c>
      <c r="AX1262" s="154">
        <v>2.39</v>
      </c>
      <c r="AY1262" s="162" t="s">
        <v>19</v>
      </c>
      <c r="AZ1262" s="162" t="s">
        <v>19</v>
      </c>
      <c r="BA1262" s="162" t="s">
        <v>19</v>
      </c>
      <c r="BB1262" s="162" t="s">
        <v>19</v>
      </c>
      <c r="BC1262" s="162" t="s">
        <v>19</v>
      </c>
      <c r="BD1262" s="192"/>
      <c r="BE1262" s="192" t="s">
        <v>19</v>
      </c>
      <c r="BF1262" s="192" t="s">
        <v>19</v>
      </c>
      <c r="BG1262" s="192" t="s">
        <v>19</v>
      </c>
      <c r="BH1262" s="192" t="s">
        <v>19</v>
      </c>
      <c r="BI1262" s="192" t="s">
        <v>19</v>
      </c>
      <c r="BJ1262" s="192"/>
      <c r="BK1262" s="192" t="s">
        <v>19</v>
      </c>
      <c r="BL1262" s="192" t="s">
        <v>19</v>
      </c>
      <c r="BM1262" s="192" t="s">
        <v>19</v>
      </c>
      <c r="BN1262" s="192" t="s">
        <v>19</v>
      </c>
      <c r="BO1262" s="192" t="s">
        <v>19</v>
      </c>
      <c r="BP1262" s="194"/>
      <c r="BQ1262" s="192" t="s">
        <v>19</v>
      </c>
      <c r="BR1262" s="192" t="s">
        <v>19</v>
      </c>
      <c r="BS1262" s="192" t="s">
        <v>3276</v>
      </c>
      <c r="BT1262" s="192" t="s">
        <v>19</v>
      </c>
      <c r="BU1262" s="195" t="b">
        <v>0</v>
      </c>
      <c r="BV1262" s="195" t="b">
        <v>0</v>
      </c>
      <c r="BW1262" s="195" t="b">
        <v>0</v>
      </c>
      <c r="BX1262" s="193">
        <v>99.0</v>
      </c>
      <c r="BY1262" s="197">
        <v>0.003472222222222222</v>
      </c>
      <c r="BZ1262" s="193">
        <v>606209.0</v>
      </c>
      <c r="CA1262" s="193">
        <v>11297.0</v>
      </c>
      <c r="CB1262" s="192" t="s">
        <v>22</v>
      </c>
      <c r="CJ1262" s="192"/>
      <c r="CK1262" s="192"/>
      <c r="CL1262" s="193">
        <v>4.38</v>
      </c>
      <c r="CM1262" s="192"/>
      <c r="CN1262" s="192"/>
      <c r="CO1262" s="192"/>
      <c r="CP1262" s="192"/>
      <c r="CQ1262" s="192"/>
      <c r="CR1262" s="192"/>
      <c r="CS1262" s="192"/>
      <c r="CT1262" s="192" t="s">
        <v>4637</v>
      </c>
    </row>
    <row r="1263">
      <c r="A1263" s="7" t="s">
        <v>5656</v>
      </c>
      <c r="B1263" s="132" t="b">
        <v>1</v>
      </c>
      <c r="D1263" s="162" t="s">
        <v>5657</v>
      </c>
      <c r="E1263" s="67" t="s">
        <v>350</v>
      </c>
      <c r="F1263" s="162" t="s">
        <v>4398</v>
      </c>
      <c r="G1263" s="162" t="s">
        <v>5658</v>
      </c>
      <c r="H1263" s="162" t="s">
        <v>5659</v>
      </c>
      <c r="I1263" s="7"/>
      <c r="J1263" s="7"/>
      <c r="K1263" s="7" t="s">
        <v>19</v>
      </c>
      <c r="L1263" s="7" t="s">
        <v>19</v>
      </c>
      <c r="M1263" s="7" t="s">
        <v>799</v>
      </c>
      <c r="N1263" s="7" t="str">
        <f t="shared" si="5"/>
        <v>FALSE</v>
      </c>
      <c r="O1263" s="162" t="s">
        <v>488</v>
      </c>
      <c r="P1263" s="162" t="s">
        <v>3269</v>
      </c>
      <c r="Q1263" s="162" t="s">
        <v>1823</v>
      </c>
      <c r="R1263" s="162" t="s">
        <v>559</v>
      </c>
      <c r="S1263" s="162" t="s">
        <v>1588</v>
      </c>
      <c r="T1263" s="198">
        <v>41.74057002</v>
      </c>
      <c r="U1263" s="199">
        <v>-83.30542931</v>
      </c>
      <c r="V1263" s="191" t="s">
        <v>4619</v>
      </c>
      <c r="W1263" s="192" t="s">
        <v>19</v>
      </c>
      <c r="X1263" s="192" t="s">
        <v>805</v>
      </c>
      <c r="Y1263" s="192" t="s">
        <v>19</v>
      </c>
      <c r="Z1263" s="192" t="s">
        <v>879</v>
      </c>
      <c r="AA1263" s="192" t="s">
        <v>880</v>
      </c>
      <c r="AB1263" s="193">
        <v>0.16</v>
      </c>
      <c r="AC1263" s="192" t="s">
        <v>16</v>
      </c>
      <c r="AD1263" s="193"/>
      <c r="AE1263" s="193">
        <v>5.0</v>
      </c>
      <c r="AF1263" s="193">
        <v>0.22</v>
      </c>
      <c r="AG1263" s="192" t="s">
        <v>19</v>
      </c>
      <c r="AH1263" s="193">
        <v>24.57</v>
      </c>
      <c r="AI1263" s="192" t="s">
        <v>19</v>
      </c>
      <c r="AJ1263" s="192" t="s">
        <v>19</v>
      </c>
      <c r="AK1263" s="192"/>
      <c r="AL1263" s="192" t="s">
        <v>19</v>
      </c>
      <c r="AM1263" s="162" t="s">
        <v>19</v>
      </c>
      <c r="AN1263" s="162" t="s">
        <v>19</v>
      </c>
      <c r="AO1263" s="154">
        <v>7.43</v>
      </c>
      <c r="AP1263" s="162" t="s">
        <v>19</v>
      </c>
      <c r="AQ1263" s="162" t="s">
        <v>19</v>
      </c>
      <c r="AR1263" s="162" t="s">
        <v>19</v>
      </c>
      <c r="AS1263" s="162" t="s">
        <v>19</v>
      </c>
      <c r="AT1263" s="162" t="s">
        <v>19</v>
      </c>
      <c r="AU1263" s="162" t="s">
        <v>19</v>
      </c>
      <c r="AV1263" s="162" t="s">
        <v>19</v>
      </c>
      <c r="AW1263" s="162" t="s">
        <v>19</v>
      </c>
      <c r="AX1263" s="154">
        <v>2.66</v>
      </c>
      <c r="AY1263" s="162" t="s">
        <v>19</v>
      </c>
      <c r="AZ1263" s="162" t="s">
        <v>19</v>
      </c>
      <c r="BA1263" s="162" t="s">
        <v>19</v>
      </c>
      <c r="BB1263" s="162" t="s">
        <v>19</v>
      </c>
      <c r="BC1263" s="162" t="s">
        <v>19</v>
      </c>
      <c r="BD1263" s="192"/>
      <c r="BE1263" s="192" t="s">
        <v>19</v>
      </c>
      <c r="BF1263" s="192" t="s">
        <v>19</v>
      </c>
      <c r="BG1263" s="192" t="s">
        <v>19</v>
      </c>
      <c r="BH1263" s="192" t="s">
        <v>19</v>
      </c>
      <c r="BI1263" s="192" t="s">
        <v>19</v>
      </c>
      <c r="BJ1263" s="192"/>
      <c r="BK1263" s="192" t="s">
        <v>19</v>
      </c>
      <c r="BL1263" s="192" t="s">
        <v>19</v>
      </c>
      <c r="BM1263" s="192" t="s">
        <v>19</v>
      </c>
      <c r="BN1263" s="192" t="s">
        <v>19</v>
      </c>
      <c r="BO1263" s="192" t="s">
        <v>19</v>
      </c>
      <c r="BP1263" s="194"/>
      <c r="BQ1263" s="192" t="s">
        <v>19</v>
      </c>
      <c r="BR1263" s="192" t="s">
        <v>19</v>
      </c>
      <c r="BS1263" s="192" t="s">
        <v>3276</v>
      </c>
      <c r="BT1263" s="192" t="s">
        <v>19</v>
      </c>
      <c r="BU1263" s="195" t="b">
        <v>0</v>
      </c>
      <c r="BV1263" s="195" t="b">
        <v>0</v>
      </c>
      <c r="BW1263" s="195" t="b">
        <v>0</v>
      </c>
      <c r="BX1263" s="193">
        <v>98.0</v>
      </c>
      <c r="BY1263" s="197">
        <v>0.004166666666666667</v>
      </c>
      <c r="BZ1263" s="192" t="s">
        <v>19</v>
      </c>
      <c r="CA1263" s="192" t="s">
        <v>19</v>
      </c>
      <c r="CB1263" s="192" t="s">
        <v>19</v>
      </c>
      <c r="CJ1263" s="192"/>
      <c r="CK1263" s="192"/>
      <c r="CL1263" s="193">
        <v>702.05</v>
      </c>
      <c r="CM1263" s="192"/>
      <c r="CN1263" s="192"/>
      <c r="CO1263" s="192"/>
      <c r="CP1263" s="192"/>
      <c r="CQ1263" s="192"/>
      <c r="CR1263" s="192"/>
      <c r="CS1263" s="192"/>
      <c r="CT1263" s="192" t="s">
        <v>4637</v>
      </c>
    </row>
    <row r="1264">
      <c r="A1264" s="7" t="s">
        <v>5660</v>
      </c>
      <c r="B1264" s="132" t="b">
        <v>1</v>
      </c>
      <c r="D1264" s="162" t="s">
        <v>5661</v>
      </c>
      <c r="E1264" s="67" t="s">
        <v>350</v>
      </c>
      <c r="F1264" s="162" t="s">
        <v>4398</v>
      </c>
      <c r="G1264" s="162" t="s">
        <v>5662</v>
      </c>
      <c r="H1264" s="162" t="s">
        <v>5663</v>
      </c>
      <c r="I1264" s="7"/>
      <c r="J1264" s="7"/>
      <c r="K1264" s="7" t="s">
        <v>19</v>
      </c>
      <c r="L1264" s="7" t="s">
        <v>19</v>
      </c>
      <c r="M1264" s="7" t="s">
        <v>799</v>
      </c>
      <c r="N1264" s="7" t="str">
        <f t="shared" si="5"/>
        <v>FALSE</v>
      </c>
      <c r="O1264" s="162" t="s">
        <v>488</v>
      </c>
      <c r="P1264" s="162" t="s">
        <v>3269</v>
      </c>
      <c r="Q1264" s="162" t="s">
        <v>1823</v>
      </c>
      <c r="R1264" s="162" t="s">
        <v>559</v>
      </c>
      <c r="S1264" s="162" t="s">
        <v>1588</v>
      </c>
      <c r="T1264" s="198">
        <v>41.85004718</v>
      </c>
      <c r="U1264" s="199">
        <v>-83.19432782</v>
      </c>
      <c r="V1264" s="191" t="s">
        <v>4923</v>
      </c>
      <c r="W1264" s="192" t="s">
        <v>19</v>
      </c>
      <c r="X1264" s="192" t="s">
        <v>805</v>
      </c>
      <c r="Y1264" s="192" t="s">
        <v>19</v>
      </c>
      <c r="Z1264" s="192" t="s">
        <v>879</v>
      </c>
      <c r="AA1264" s="192" t="s">
        <v>880</v>
      </c>
      <c r="AB1264" s="193">
        <v>4.43</v>
      </c>
      <c r="AC1264" s="192" t="s">
        <v>16</v>
      </c>
      <c r="AD1264" s="193"/>
      <c r="AE1264" s="193">
        <v>5.0</v>
      </c>
      <c r="AF1264" s="193">
        <v>0.22</v>
      </c>
      <c r="AG1264" s="192" t="s">
        <v>19</v>
      </c>
      <c r="AH1264" s="193">
        <v>25.16</v>
      </c>
      <c r="AI1264" s="192" t="s">
        <v>19</v>
      </c>
      <c r="AJ1264" s="192" t="s">
        <v>19</v>
      </c>
      <c r="AK1264" s="192"/>
      <c r="AL1264" s="192" t="s">
        <v>19</v>
      </c>
      <c r="AM1264" s="162" t="s">
        <v>19</v>
      </c>
      <c r="AN1264" s="162" t="s">
        <v>19</v>
      </c>
      <c r="AO1264" s="154">
        <v>8.24</v>
      </c>
      <c r="AP1264" s="162" t="s">
        <v>19</v>
      </c>
      <c r="AQ1264" s="162" t="s">
        <v>19</v>
      </c>
      <c r="AR1264" s="162" t="s">
        <v>19</v>
      </c>
      <c r="AS1264" s="162" t="s">
        <v>19</v>
      </c>
      <c r="AT1264" s="162" t="s">
        <v>19</v>
      </c>
      <c r="AU1264" s="162" t="s">
        <v>19</v>
      </c>
      <c r="AV1264" s="162" t="s">
        <v>19</v>
      </c>
      <c r="AW1264" s="162" t="s">
        <v>19</v>
      </c>
      <c r="AX1264" s="154">
        <v>2.67</v>
      </c>
      <c r="AY1264" s="162" t="s">
        <v>19</v>
      </c>
      <c r="AZ1264" s="162" t="s">
        <v>19</v>
      </c>
      <c r="BA1264" s="162" t="s">
        <v>19</v>
      </c>
      <c r="BB1264" s="162" t="s">
        <v>19</v>
      </c>
      <c r="BC1264" s="162" t="s">
        <v>19</v>
      </c>
      <c r="BD1264" s="192"/>
      <c r="BE1264" s="192" t="s">
        <v>19</v>
      </c>
      <c r="BF1264" s="192" t="s">
        <v>19</v>
      </c>
      <c r="BG1264" s="192" t="s">
        <v>19</v>
      </c>
      <c r="BH1264" s="192" t="s">
        <v>19</v>
      </c>
      <c r="BI1264" s="192" t="s">
        <v>19</v>
      </c>
      <c r="BJ1264" s="192"/>
      <c r="BK1264" s="192" t="s">
        <v>19</v>
      </c>
      <c r="BL1264" s="192" t="s">
        <v>19</v>
      </c>
      <c r="BM1264" s="192" t="s">
        <v>19</v>
      </c>
      <c r="BN1264" s="192" t="s">
        <v>19</v>
      </c>
      <c r="BO1264" s="192" t="s">
        <v>19</v>
      </c>
      <c r="BP1264" s="194"/>
      <c r="BQ1264" s="192" t="s">
        <v>19</v>
      </c>
      <c r="BR1264" s="192" t="s">
        <v>19</v>
      </c>
      <c r="BS1264" s="192" t="s">
        <v>3276</v>
      </c>
      <c r="BT1264" s="192" t="s">
        <v>19</v>
      </c>
      <c r="BU1264" s="195" t="b">
        <v>0</v>
      </c>
      <c r="BV1264" s="195" t="b">
        <v>0</v>
      </c>
      <c r="BW1264" s="195" t="b">
        <v>0</v>
      </c>
      <c r="BX1264" s="193">
        <v>222.0</v>
      </c>
      <c r="BY1264" s="197">
        <v>0.008333333333333333</v>
      </c>
      <c r="BZ1264" s="192" t="s">
        <v>19</v>
      </c>
      <c r="CA1264" s="192" t="s">
        <v>19</v>
      </c>
      <c r="CB1264" s="192" t="s">
        <v>19</v>
      </c>
      <c r="CJ1264" s="192"/>
      <c r="CK1264" s="192"/>
      <c r="CL1264" s="193">
        <v>0.02</v>
      </c>
      <c r="CM1264" s="192"/>
      <c r="CN1264" s="192"/>
      <c r="CO1264" s="192"/>
      <c r="CP1264" s="192"/>
      <c r="CQ1264" s="192"/>
      <c r="CR1264" s="192"/>
      <c r="CS1264" s="192"/>
      <c r="CT1264" s="192" t="s">
        <v>4637</v>
      </c>
    </row>
    <row r="1265">
      <c r="A1265" s="7" t="s">
        <v>5664</v>
      </c>
      <c r="B1265" s="132" t="b">
        <v>1</v>
      </c>
      <c r="D1265" s="162" t="s">
        <v>5665</v>
      </c>
      <c r="E1265" s="67" t="s">
        <v>350</v>
      </c>
      <c r="F1265" s="162" t="s">
        <v>4398</v>
      </c>
      <c r="G1265" s="162" t="s">
        <v>5666</v>
      </c>
      <c r="H1265" s="162" t="s">
        <v>5667</v>
      </c>
      <c r="I1265" s="7"/>
      <c r="J1265" s="7"/>
      <c r="K1265" s="7" t="s">
        <v>19</v>
      </c>
      <c r="L1265" s="7" t="s">
        <v>19</v>
      </c>
      <c r="M1265" s="7" t="s">
        <v>799</v>
      </c>
      <c r="N1265" s="7" t="str">
        <f t="shared" si="5"/>
        <v>FALSE</v>
      </c>
      <c r="O1265" s="162" t="s">
        <v>488</v>
      </c>
      <c r="P1265" s="162" t="s">
        <v>3269</v>
      </c>
      <c r="Q1265" s="162" t="s">
        <v>1823</v>
      </c>
      <c r="R1265" s="162" t="s">
        <v>559</v>
      </c>
      <c r="S1265" s="162" t="s">
        <v>1588</v>
      </c>
      <c r="T1265" s="198">
        <v>41.85004718</v>
      </c>
      <c r="U1265" s="199">
        <v>-83.19432782</v>
      </c>
      <c r="V1265" s="191" t="s">
        <v>4923</v>
      </c>
      <c r="W1265" s="192" t="s">
        <v>19</v>
      </c>
      <c r="X1265" s="192" t="s">
        <v>805</v>
      </c>
      <c r="Y1265" s="192" t="s">
        <v>19</v>
      </c>
      <c r="Z1265" s="192" t="s">
        <v>879</v>
      </c>
      <c r="AA1265" s="192" t="s">
        <v>880</v>
      </c>
      <c r="AB1265" s="193">
        <v>4.43</v>
      </c>
      <c r="AC1265" s="192" t="s">
        <v>16</v>
      </c>
      <c r="AD1265" s="193"/>
      <c r="AE1265" s="192" t="s">
        <v>16</v>
      </c>
      <c r="AF1265" s="193">
        <v>5.0</v>
      </c>
      <c r="AG1265" s="192" t="s">
        <v>19</v>
      </c>
      <c r="AH1265" s="193">
        <v>25.16</v>
      </c>
      <c r="AI1265" s="192" t="s">
        <v>19</v>
      </c>
      <c r="AJ1265" s="192" t="s">
        <v>19</v>
      </c>
      <c r="AK1265" s="192"/>
      <c r="AL1265" s="192" t="s">
        <v>19</v>
      </c>
      <c r="AM1265" s="162" t="s">
        <v>19</v>
      </c>
      <c r="AN1265" s="162" t="s">
        <v>19</v>
      </c>
      <c r="AO1265" s="154">
        <v>8.24</v>
      </c>
      <c r="AP1265" s="162" t="s">
        <v>19</v>
      </c>
      <c r="AQ1265" s="162" t="s">
        <v>19</v>
      </c>
      <c r="AR1265" s="162" t="s">
        <v>19</v>
      </c>
      <c r="AS1265" s="162" t="s">
        <v>19</v>
      </c>
      <c r="AT1265" s="162" t="s">
        <v>19</v>
      </c>
      <c r="AU1265" s="162" t="s">
        <v>19</v>
      </c>
      <c r="AV1265" s="162" t="s">
        <v>19</v>
      </c>
      <c r="AW1265" s="162" t="s">
        <v>19</v>
      </c>
      <c r="AX1265" s="154">
        <v>2.67</v>
      </c>
      <c r="AY1265" s="162" t="s">
        <v>19</v>
      </c>
      <c r="AZ1265" s="162" t="s">
        <v>19</v>
      </c>
      <c r="BA1265" s="162" t="s">
        <v>19</v>
      </c>
      <c r="BB1265" s="162" t="s">
        <v>19</v>
      </c>
      <c r="BC1265" s="162" t="s">
        <v>19</v>
      </c>
      <c r="BD1265" s="192"/>
      <c r="BE1265" s="192" t="s">
        <v>19</v>
      </c>
      <c r="BF1265" s="192" t="s">
        <v>19</v>
      </c>
      <c r="BG1265" s="192" t="s">
        <v>19</v>
      </c>
      <c r="BH1265" s="192" t="s">
        <v>19</v>
      </c>
      <c r="BI1265" s="192" t="s">
        <v>19</v>
      </c>
      <c r="BJ1265" s="192"/>
      <c r="BK1265" s="192" t="s">
        <v>19</v>
      </c>
      <c r="BL1265" s="192" t="s">
        <v>19</v>
      </c>
      <c r="BM1265" s="192" t="s">
        <v>19</v>
      </c>
      <c r="BN1265" s="192" t="s">
        <v>19</v>
      </c>
      <c r="BO1265" s="192" t="s">
        <v>19</v>
      </c>
      <c r="BP1265" s="194"/>
      <c r="BQ1265" s="192" t="s">
        <v>19</v>
      </c>
      <c r="BR1265" s="192" t="s">
        <v>19</v>
      </c>
      <c r="BS1265" s="192" t="s">
        <v>3276</v>
      </c>
      <c r="BT1265" s="192" t="s">
        <v>19</v>
      </c>
      <c r="BU1265" s="195" t="b">
        <v>0</v>
      </c>
      <c r="BV1265" s="195" t="b">
        <v>0</v>
      </c>
      <c r="BW1265" s="195" t="b">
        <v>0</v>
      </c>
      <c r="BX1265" s="193">
        <v>222.0</v>
      </c>
      <c r="BY1265" s="197">
        <v>0.008333333333333333</v>
      </c>
      <c r="BZ1265" s="193">
        <v>843183.0</v>
      </c>
      <c r="CA1265" s="193">
        <v>8400.0</v>
      </c>
      <c r="CB1265" s="192" t="s">
        <v>22</v>
      </c>
      <c r="CJ1265" s="192"/>
      <c r="CK1265" s="192"/>
      <c r="CL1265" s="193">
        <v>0.02</v>
      </c>
      <c r="CM1265" s="192"/>
      <c r="CN1265" s="192"/>
      <c r="CO1265" s="192"/>
      <c r="CP1265" s="192"/>
      <c r="CQ1265" s="192"/>
      <c r="CR1265" s="192"/>
      <c r="CS1265" s="192"/>
      <c r="CT1265" s="192" t="s">
        <v>4637</v>
      </c>
    </row>
    <row r="1266">
      <c r="A1266" s="7" t="s">
        <v>5668</v>
      </c>
      <c r="B1266" s="132" t="b">
        <v>1</v>
      </c>
      <c r="D1266" s="162" t="s">
        <v>5669</v>
      </c>
      <c r="E1266" s="67" t="s">
        <v>350</v>
      </c>
      <c r="F1266" s="162" t="s">
        <v>4398</v>
      </c>
      <c r="G1266" s="162" t="s">
        <v>5670</v>
      </c>
      <c r="H1266" s="162" t="s">
        <v>5671</v>
      </c>
      <c r="I1266" s="7"/>
      <c r="J1266" s="7"/>
      <c r="K1266" s="7" t="s">
        <v>19</v>
      </c>
      <c r="L1266" s="7" t="s">
        <v>19</v>
      </c>
      <c r="M1266" s="7" t="s">
        <v>799</v>
      </c>
      <c r="N1266" s="7" t="str">
        <f t="shared" si="5"/>
        <v>FALSE</v>
      </c>
      <c r="O1266" s="162" t="s">
        <v>488</v>
      </c>
      <c r="P1266" s="162" t="s">
        <v>3269</v>
      </c>
      <c r="Q1266" s="162" t="s">
        <v>1823</v>
      </c>
      <c r="R1266" s="162" t="s">
        <v>559</v>
      </c>
      <c r="S1266" s="162" t="s">
        <v>1588</v>
      </c>
      <c r="T1266" s="198">
        <v>41.79316726</v>
      </c>
      <c r="U1266" s="199">
        <v>-83.13269033</v>
      </c>
      <c r="V1266" s="191" t="s">
        <v>4932</v>
      </c>
      <c r="W1266" s="192" t="s">
        <v>19</v>
      </c>
      <c r="X1266" s="192" t="s">
        <v>805</v>
      </c>
      <c r="Y1266" s="192" t="s">
        <v>19</v>
      </c>
      <c r="Z1266" s="192" t="s">
        <v>879</v>
      </c>
      <c r="AA1266" s="192" t="s">
        <v>880</v>
      </c>
      <c r="AB1266" s="193">
        <v>2.99</v>
      </c>
      <c r="AC1266" s="192" t="s">
        <v>16</v>
      </c>
      <c r="AD1266" s="193"/>
      <c r="AE1266" s="193">
        <v>5.0</v>
      </c>
      <c r="AF1266" s="193">
        <v>0.22</v>
      </c>
      <c r="AG1266" s="192" t="s">
        <v>19</v>
      </c>
      <c r="AH1266" s="193">
        <v>25.05</v>
      </c>
      <c r="AI1266" s="192" t="s">
        <v>19</v>
      </c>
      <c r="AJ1266" s="192" t="s">
        <v>19</v>
      </c>
      <c r="AK1266" s="192"/>
      <c r="AL1266" s="192" t="s">
        <v>19</v>
      </c>
      <c r="AM1266" s="162" t="s">
        <v>19</v>
      </c>
      <c r="AN1266" s="162" t="s">
        <v>19</v>
      </c>
      <c r="AO1266" s="154">
        <v>7.5</v>
      </c>
      <c r="AP1266" s="162" t="s">
        <v>19</v>
      </c>
      <c r="AQ1266" s="162" t="s">
        <v>19</v>
      </c>
      <c r="AR1266" s="162" t="s">
        <v>19</v>
      </c>
      <c r="AS1266" s="162" t="s">
        <v>19</v>
      </c>
      <c r="AT1266" s="162" t="s">
        <v>19</v>
      </c>
      <c r="AU1266" s="162" t="s">
        <v>19</v>
      </c>
      <c r="AV1266" s="162" t="s">
        <v>19</v>
      </c>
      <c r="AW1266" s="162" t="s">
        <v>19</v>
      </c>
      <c r="AX1266" s="154">
        <v>1.78</v>
      </c>
      <c r="AY1266" s="162" t="s">
        <v>19</v>
      </c>
      <c r="AZ1266" s="162" t="s">
        <v>19</v>
      </c>
      <c r="BA1266" s="162" t="s">
        <v>19</v>
      </c>
      <c r="BB1266" s="162" t="s">
        <v>19</v>
      </c>
      <c r="BC1266" s="162" t="s">
        <v>19</v>
      </c>
      <c r="BD1266" s="192"/>
      <c r="BE1266" s="192" t="s">
        <v>19</v>
      </c>
      <c r="BF1266" s="192" t="s">
        <v>19</v>
      </c>
      <c r="BG1266" s="192" t="s">
        <v>19</v>
      </c>
      <c r="BH1266" s="192" t="s">
        <v>19</v>
      </c>
      <c r="BI1266" s="192" t="s">
        <v>19</v>
      </c>
      <c r="BJ1266" s="192"/>
      <c r="BK1266" s="192" t="s">
        <v>19</v>
      </c>
      <c r="BL1266" s="192" t="s">
        <v>19</v>
      </c>
      <c r="BM1266" s="192" t="s">
        <v>19</v>
      </c>
      <c r="BN1266" s="192" t="s">
        <v>19</v>
      </c>
      <c r="BO1266" s="192" t="s">
        <v>19</v>
      </c>
      <c r="BP1266" s="194"/>
      <c r="BQ1266" s="192" t="s">
        <v>19</v>
      </c>
      <c r="BR1266" s="192" t="s">
        <v>19</v>
      </c>
      <c r="BS1266" s="192" t="s">
        <v>3276</v>
      </c>
      <c r="BT1266" s="192" t="s">
        <v>19</v>
      </c>
      <c r="BU1266" s="195" t="b">
        <v>0</v>
      </c>
      <c r="BV1266" s="195" t="b">
        <v>0</v>
      </c>
      <c r="BW1266" s="195" t="b">
        <v>0</v>
      </c>
      <c r="BX1266" s="193">
        <v>248.0</v>
      </c>
      <c r="BY1266" s="197">
        <v>0.009027777777777777</v>
      </c>
      <c r="BZ1266" s="192" t="s">
        <v>19</v>
      </c>
      <c r="CA1266" s="192" t="s">
        <v>19</v>
      </c>
      <c r="CB1266" s="192" t="s">
        <v>19</v>
      </c>
      <c r="CJ1266" s="192"/>
      <c r="CK1266" s="192"/>
      <c r="CL1266" s="193">
        <v>75.38</v>
      </c>
      <c r="CM1266" s="192"/>
      <c r="CN1266" s="192"/>
      <c r="CO1266" s="192"/>
      <c r="CP1266" s="192"/>
      <c r="CQ1266" s="192"/>
      <c r="CR1266" s="192"/>
      <c r="CS1266" s="192"/>
      <c r="CT1266" s="192" t="s">
        <v>4637</v>
      </c>
    </row>
    <row r="1267">
      <c r="A1267" s="7" t="s">
        <v>5672</v>
      </c>
      <c r="B1267" s="132" t="b">
        <v>1</v>
      </c>
      <c r="D1267" s="162" t="s">
        <v>5673</v>
      </c>
      <c r="E1267" s="67" t="s">
        <v>350</v>
      </c>
      <c r="F1267" s="162" t="s">
        <v>4398</v>
      </c>
      <c r="G1267" s="162" t="s">
        <v>5674</v>
      </c>
      <c r="H1267" s="162" t="s">
        <v>5675</v>
      </c>
      <c r="I1267" s="7"/>
      <c r="J1267" s="7"/>
      <c r="K1267" s="7" t="s">
        <v>19</v>
      </c>
      <c r="L1267" s="7" t="s">
        <v>19</v>
      </c>
      <c r="M1267" s="7" t="s">
        <v>799</v>
      </c>
      <c r="N1267" s="7" t="str">
        <f t="shared" si="5"/>
        <v>FALSE</v>
      </c>
      <c r="O1267" s="162" t="s">
        <v>488</v>
      </c>
      <c r="P1267" s="162" t="s">
        <v>3269</v>
      </c>
      <c r="Q1267" s="162" t="s">
        <v>1823</v>
      </c>
      <c r="R1267" s="162" t="s">
        <v>559</v>
      </c>
      <c r="S1267" s="162" t="s">
        <v>1588</v>
      </c>
      <c r="T1267" s="198">
        <v>41.79316726</v>
      </c>
      <c r="U1267" s="199">
        <v>-83.13269033</v>
      </c>
      <c r="V1267" s="191" t="s">
        <v>4932</v>
      </c>
      <c r="W1267" s="192" t="s">
        <v>19</v>
      </c>
      <c r="X1267" s="192" t="s">
        <v>805</v>
      </c>
      <c r="Y1267" s="192" t="s">
        <v>19</v>
      </c>
      <c r="Z1267" s="192" t="s">
        <v>879</v>
      </c>
      <c r="AA1267" s="192" t="s">
        <v>880</v>
      </c>
      <c r="AB1267" s="193">
        <v>2.99</v>
      </c>
      <c r="AC1267" s="192" t="s">
        <v>16</v>
      </c>
      <c r="AD1267" s="193"/>
      <c r="AE1267" s="192" t="s">
        <v>16</v>
      </c>
      <c r="AF1267" s="193">
        <v>5.0</v>
      </c>
      <c r="AG1267" s="192" t="s">
        <v>19</v>
      </c>
      <c r="AH1267" s="193">
        <v>25.05</v>
      </c>
      <c r="AI1267" s="192" t="s">
        <v>19</v>
      </c>
      <c r="AJ1267" s="192" t="s">
        <v>19</v>
      </c>
      <c r="AK1267" s="192"/>
      <c r="AL1267" s="192" t="s">
        <v>19</v>
      </c>
      <c r="AM1267" s="162" t="s">
        <v>19</v>
      </c>
      <c r="AN1267" s="162" t="s">
        <v>19</v>
      </c>
      <c r="AO1267" s="154">
        <v>7.5</v>
      </c>
      <c r="AP1267" s="162" t="s">
        <v>19</v>
      </c>
      <c r="AQ1267" s="162" t="s">
        <v>19</v>
      </c>
      <c r="AR1267" s="162" t="s">
        <v>19</v>
      </c>
      <c r="AS1267" s="162" t="s">
        <v>19</v>
      </c>
      <c r="AT1267" s="162" t="s">
        <v>19</v>
      </c>
      <c r="AU1267" s="162" t="s">
        <v>19</v>
      </c>
      <c r="AV1267" s="162" t="s">
        <v>19</v>
      </c>
      <c r="AW1267" s="162" t="s">
        <v>19</v>
      </c>
      <c r="AX1267" s="154">
        <v>1.78</v>
      </c>
      <c r="AY1267" s="162" t="s">
        <v>19</v>
      </c>
      <c r="AZ1267" s="162" t="s">
        <v>19</v>
      </c>
      <c r="BA1267" s="162" t="s">
        <v>19</v>
      </c>
      <c r="BB1267" s="162" t="s">
        <v>19</v>
      </c>
      <c r="BC1267" s="162" t="s">
        <v>19</v>
      </c>
      <c r="BD1267" s="192"/>
      <c r="BE1267" s="192" t="s">
        <v>19</v>
      </c>
      <c r="BF1267" s="192" t="s">
        <v>19</v>
      </c>
      <c r="BG1267" s="192" t="s">
        <v>19</v>
      </c>
      <c r="BH1267" s="192" t="s">
        <v>19</v>
      </c>
      <c r="BI1267" s="192" t="s">
        <v>19</v>
      </c>
      <c r="BJ1267" s="192"/>
      <c r="BK1267" s="192" t="s">
        <v>19</v>
      </c>
      <c r="BL1267" s="192" t="s">
        <v>19</v>
      </c>
      <c r="BM1267" s="192" t="s">
        <v>19</v>
      </c>
      <c r="BN1267" s="192" t="s">
        <v>19</v>
      </c>
      <c r="BO1267" s="192" t="s">
        <v>19</v>
      </c>
      <c r="BP1267" s="194"/>
      <c r="BQ1267" s="192" t="s">
        <v>19</v>
      </c>
      <c r="BR1267" s="192" t="s">
        <v>19</v>
      </c>
      <c r="BS1267" s="192" t="s">
        <v>3276</v>
      </c>
      <c r="BT1267" s="192" t="s">
        <v>19</v>
      </c>
      <c r="BU1267" s="195" t="b">
        <v>0</v>
      </c>
      <c r="BV1267" s="195" t="b">
        <v>0</v>
      </c>
      <c r="BW1267" s="195" t="b">
        <v>0</v>
      </c>
      <c r="BX1267" s="193">
        <v>248.0</v>
      </c>
      <c r="BY1267" s="197">
        <v>0.009027777777777777</v>
      </c>
      <c r="BZ1267" s="193">
        <v>420864.0</v>
      </c>
      <c r="CA1267" s="193">
        <v>5411.0</v>
      </c>
      <c r="CB1267" s="192" t="s">
        <v>22</v>
      </c>
      <c r="CJ1267" s="192"/>
      <c r="CK1267" s="192"/>
      <c r="CL1267" s="193">
        <v>75.38</v>
      </c>
      <c r="CM1267" s="192"/>
      <c r="CN1267" s="192"/>
      <c r="CO1267" s="192"/>
      <c r="CP1267" s="192"/>
      <c r="CQ1267" s="192"/>
      <c r="CR1267" s="192"/>
      <c r="CS1267" s="192"/>
      <c r="CT1267" s="192" t="s">
        <v>4637</v>
      </c>
    </row>
    <row r="1268">
      <c r="A1268" s="7" t="s">
        <v>5676</v>
      </c>
      <c r="B1268" s="132" t="b">
        <v>1</v>
      </c>
      <c r="D1268" s="162" t="s">
        <v>5677</v>
      </c>
      <c r="E1268" s="67" t="s">
        <v>350</v>
      </c>
      <c r="F1268" s="162" t="s">
        <v>4398</v>
      </c>
      <c r="G1268" s="162" t="s">
        <v>5678</v>
      </c>
      <c r="H1268" s="162" t="s">
        <v>5679</v>
      </c>
      <c r="I1268" s="7"/>
      <c r="J1268" s="7"/>
      <c r="K1268" s="7" t="s">
        <v>19</v>
      </c>
      <c r="L1268" s="7" t="s">
        <v>19</v>
      </c>
      <c r="M1268" s="7" t="s">
        <v>799</v>
      </c>
      <c r="N1268" s="7" t="str">
        <f t="shared" si="5"/>
        <v>FALSE</v>
      </c>
      <c r="O1268" s="162" t="s">
        <v>488</v>
      </c>
      <c r="P1268" s="162" t="s">
        <v>3269</v>
      </c>
      <c r="Q1268" s="162" t="s">
        <v>1823</v>
      </c>
      <c r="R1268" s="162" t="s">
        <v>559</v>
      </c>
      <c r="S1268" s="162" t="s">
        <v>1588</v>
      </c>
      <c r="T1268" s="198">
        <v>41.73542874</v>
      </c>
      <c r="U1268" s="199">
        <v>-83.30516857</v>
      </c>
      <c r="V1268" s="191" t="s">
        <v>4941</v>
      </c>
      <c r="W1268" s="192" t="s">
        <v>19</v>
      </c>
      <c r="X1268" s="192" t="s">
        <v>805</v>
      </c>
      <c r="Y1268" s="192" t="s">
        <v>19</v>
      </c>
      <c r="Z1268" s="192" t="s">
        <v>879</v>
      </c>
      <c r="AA1268" s="192" t="s">
        <v>880</v>
      </c>
      <c r="AB1268" s="193">
        <v>2.93</v>
      </c>
      <c r="AC1268" s="192" t="s">
        <v>16</v>
      </c>
      <c r="AD1268" s="193"/>
      <c r="AE1268" s="193">
        <v>5.0</v>
      </c>
      <c r="AF1268" s="193">
        <v>0.22</v>
      </c>
      <c r="AG1268" s="192" t="s">
        <v>19</v>
      </c>
      <c r="AH1268" s="193">
        <v>24.64</v>
      </c>
      <c r="AI1268" s="192" t="s">
        <v>19</v>
      </c>
      <c r="AJ1268" s="192" t="s">
        <v>19</v>
      </c>
      <c r="AK1268" s="192"/>
      <c r="AL1268" s="192" t="s">
        <v>19</v>
      </c>
      <c r="AM1268" s="162" t="s">
        <v>19</v>
      </c>
      <c r="AN1268" s="162" t="s">
        <v>19</v>
      </c>
      <c r="AO1268" s="154">
        <v>7.61</v>
      </c>
      <c r="AP1268" s="162" t="s">
        <v>19</v>
      </c>
      <c r="AQ1268" s="162" t="s">
        <v>19</v>
      </c>
      <c r="AR1268" s="162" t="s">
        <v>19</v>
      </c>
      <c r="AS1268" s="162" t="s">
        <v>19</v>
      </c>
      <c r="AT1268" s="162" t="s">
        <v>19</v>
      </c>
      <c r="AU1268" s="162" t="s">
        <v>19</v>
      </c>
      <c r="AV1268" s="162" t="s">
        <v>19</v>
      </c>
      <c r="AW1268" s="162" t="s">
        <v>19</v>
      </c>
      <c r="AX1268" s="154">
        <v>2.4</v>
      </c>
      <c r="AY1268" s="162" t="s">
        <v>19</v>
      </c>
      <c r="AZ1268" s="162" t="s">
        <v>19</v>
      </c>
      <c r="BA1268" s="162" t="s">
        <v>19</v>
      </c>
      <c r="BB1268" s="162" t="s">
        <v>19</v>
      </c>
      <c r="BC1268" s="162" t="s">
        <v>19</v>
      </c>
      <c r="BD1268" s="192"/>
      <c r="BE1268" s="192" t="s">
        <v>19</v>
      </c>
      <c r="BF1268" s="192" t="s">
        <v>19</v>
      </c>
      <c r="BG1268" s="192" t="s">
        <v>19</v>
      </c>
      <c r="BH1268" s="192" t="s">
        <v>19</v>
      </c>
      <c r="BI1268" s="192" t="s">
        <v>19</v>
      </c>
      <c r="BJ1268" s="192"/>
      <c r="BK1268" s="192" t="s">
        <v>19</v>
      </c>
      <c r="BL1268" s="192" t="s">
        <v>19</v>
      </c>
      <c r="BM1268" s="192" t="s">
        <v>19</v>
      </c>
      <c r="BN1268" s="192" t="s">
        <v>19</v>
      </c>
      <c r="BO1268" s="192" t="s">
        <v>19</v>
      </c>
      <c r="BP1268" s="194"/>
      <c r="BQ1268" s="192" t="s">
        <v>19</v>
      </c>
      <c r="BR1268" s="192" t="s">
        <v>19</v>
      </c>
      <c r="BS1268" s="192" t="s">
        <v>3276</v>
      </c>
      <c r="BT1268" s="192" t="s">
        <v>19</v>
      </c>
      <c r="BU1268" s="195" t="b">
        <v>0</v>
      </c>
      <c r="BV1268" s="195" t="b">
        <v>0</v>
      </c>
      <c r="BW1268" s="195" t="b">
        <v>0</v>
      </c>
      <c r="BX1268" s="193">
        <v>70.0</v>
      </c>
      <c r="BY1268" s="197">
        <v>0.002777777777777778</v>
      </c>
      <c r="BZ1268" s="192" t="s">
        <v>19</v>
      </c>
      <c r="CA1268" s="192" t="s">
        <v>19</v>
      </c>
      <c r="CB1268" s="192" t="s">
        <v>19</v>
      </c>
      <c r="CJ1268" s="192"/>
      <c r="CK1268" s="192"/>
      <c r="CL1268" s="193">
        <v>9.76</v>
      </c>
      <c r="CM1268" s="192"/>
      <c r="CN1268" s="192"/>
      <c r="CO1268" s="192"/>
      <c r="CP1268" s="192"/>
      <c r="CQ1268" s="192"/>
      <c r="CR1268" s="192"/>
      <c r="CS1268" s="192"/>
      <c r="CT1268" s="192" t="s">
        <v>4637</v>
      </c>
    </row>
    <row r="1269">
      <c r="A1269" s="7" t="s">
        <v>5680</v>
      </c>
      <c r="B1269" s="132" t="b">
        <v>1</v>
      </c>
      <c r="D1269" s="162" t="s">
        <v>5681</v>
      </c>
      <c r="E1269" s="67" t="s">
        <v>350</v>
      </c>
      <c r="F1269" s="162" t="s">
        <v>4398</v>
      </c>
      <c r="G1269" s="162" t="s">
        <v>5682</v>
      </c>
      <c r="H1269" s="162" t="s">
        <v>5683</v>
      </c>
      <c r="I1269" s="7"/>
      <c r="J1269" s="7"/>
      <c r="K1269" s="7" t="s">
        <v>19</v>
      </c>
      <c r="L1269" s="7" t="s">
        <v>19</v>
      </c>
      <c r="M1269" s="7" t="s">
        <v>799</v>
      </c>
      <c r="N1269" s="7" t="str">
        <f t="shared" si="5"/>
        <v>FALSE</v>
      </c>
      <c r="O1269" s="162" t="s">
        <v>488</v>
      </c>
      <c r="P1269" s="162" t="s">
        <v>3269</v>
      </c>
      <c r="Q1269" s="162" t="s">
        <v>1823</v>
      </c>
      <c r="R1269" s="162" t="s">
        <v>559</v>
      </c>
      <c r="S1269" s="162" t="s">
        <v>1588</v>
      </c>
      <c r="T1269" s="198">
        <v>41.73542874</v>
      </c>
      <c r="U1269" s="199">
        <v>-83.30516857</v>
      </c>
      <c r="V1269" s="191" t="s">
        <v>4941</v>
      </c>
      <c r="W1269" s="192" t="s">
        <v>19</v>
      </c>
      <c r="X1269" s="192" t="s">
        <v>805</v>
      </c>
      <c r="Y1269" s="192" t="s">
        <v>19</v>
      </c>
      <c r="Z1269" s="192" t="s">
        <v>879</v>
      </c>
      <c r="AA1269" s="192" t="s">
        <v>880</v>
      </c>
      <c r="AB1269" s="193">
        <v>2.93</v>
      </c>
      <c r="AC1269" s="192" t="s">
        <v>16</v>
      </c>
      <c r="AD1269" s="193"/>
      <c r="AE1269" s="192" t="s">
        <v>16</v>
      </c>
      <c r="AF1269" s="193">
        <v>5.0</v>
      </c>
      <c r="AG1269" s="192" t="s">
        <v>19</v>
      </c>
      <c r="AH1269" s="193">
        <v>24.64</v>
      </c>
      <c r="AI1269" s="192" t="s">
        <v>19</v>
      </c>
      <c r="AJ1269" s="192" t="s">
        <v>19</v>
      </c>
      <c r="AK1269" s="192"/>
      <c r="AL1269" s="192" t="s">
        <v>19</v>
      </c>
      <c r="AM1269" s="162" t="s">
        <v>19</v>
      </c>
      <c r="AN1269" s="162" t="s">
        <v>19</v>
      </c>
      <c r="AO1269" s="154">
        <v>7.61</v>
      </c>
      <c r="AP1269" s="162" t="s">
        <v>19</v>
      </c>
      <c r="AQ1269" s="162" t="s">
        <v>19</v>
      </c>
      <c r="AR1269" s="162" t="s">
        <v>19</v>
      </c>
      <c r="AS1269" s="162" t="s">
        <v>19</v>
      </c>
      <c r="AT1269" s="162" t="s">
        <v>19</v>
      </c>
      <c r="AU1269" s="162" t="s">
        <v>19</v>
      </c>
      <c r="AV1269" s="162" t="s">
        <v>19</v>
      </c>
      <c r="AW1269" s="162" t="s">
        <v>19</v>
      </c>
      <c r="AX1269" s="154">
        <v>2.4</v>
      </c>
      <c r="AY1269" s="162" t="s">
        <v>19</v>
      </c>
      <c r="AZ1269" s="162" t="s">
        <v>19</v>
      </c>
      <c r="BA1269" s="162" t="s">
        <v>19</v>
      </c>
      <c r="BB1269" s="162" t="s">
        <v>19</v>
      </c>
      <c r="BC1269" s="162" t="s">
        <v>19</v>
      </c>
      <c r="BD1269" s="192"/>
      <c r="BE1269" s="192" t="s">
        <v>19</v>
      </c>
      <c r="BF1269" s="192" t="s">
        <v>19</v>
      </c>
      <c r="BG1269" s="192" t="s">
        <v>19</v>
      </c>
      <c r="BH1269" s="192" t="s">
        <v>19</v>
      </c>
      <c r="BI1269" s="192" t="s">
        <v>19</v>
      </c>
      <c r="BJ1269" s="192"/>
      <c r="BK1269" s="192" t="s">
        <v>19</v>
      </c>
      <c r="BL1269" s="192" t="s">
        <v>19</v>
      </c>
      <c r="BM1269" s="192" t="s">
        <v>19</v>
      </c>
      <c r="BN1269" s="192" t="s">
        <v>19</v>
      </c>
      <c r="BO1269" s="192" t="s">
        <v>19</v>
      </c>
      <c r="BP1269" s="194"/>
      <c r="BQ1269" s="192" t="s">
        <v>19</v>
      </c>
      <c r="BR1269" s="192" t="s">
        <v>19</v>
      </c>
      <c r="BS1269" s="192" t="s">
        <v>3276</v>
      </c>
      <c r="BT1269" s="192" t="s">
        <v>19</v>
      </c>
      <c r="BU1269" s="195" t="b">
        <v>0</v>
      </c>
      <c r="BV1269" s="195" t="b">
        <v>0</v>
      </c>
      <c r="BW1269" s="195" t="b">
        <v>0</v>
      </c>
      <c r="BX1269" s="193">
        <v>70.0</v>
      </c>
      <c r="BY1269" s="197">
        <v>0.002777777777777778</v>
      </c>
      <c r="BZ1269" s="193">
        <v>652406.0</v>
      </c>
      <c r="CA1269" s="193">
        <v>18067.0</v>
      </c>
      <c r="CB1269" s="192" t="s">
        <v>22</v>
      </c>
      <c r="CJ1269" s="192"/>
      <c r="CK1269" s="192"/>
      <c r="CL1269" s="193">
        <v>9.76</v>
      </c>
      <c r="CM1269" s="192"/>
      <c r="CN1269" s="192"/>
      <c r="CO1269" s="192"/>
      <c r="CP1269" s="192"/>
      <c r="CQ1269" s="192"/>
      <c r="CR1269" s="192"/>
      <c r="CS1269" s="192"/>
      <c r="CT1269" s="192" t="s">
        <v>4637</v>
      </c>
    </row>
    <row r="1270">
      <c r="A1270" s="7" t="s">
        <v>5684</v>
      </c>
      <c r="B1270" s="132" t="b">
        <v>1</v>
      </c>
      <c r="D1270" s="162" t="s">
        <v>5685</v>
      </c>
      <c r="E1270" s="67" t="s">
        <v>350</v>
      </c>
      <c r="F1270" s="162" t="s">
        <v>4398</v>
      </c>
      <c r="G1270" s="162" t="s">
        <v>5686</v>
      </c>
      <c r="H1270" s="162" t="s">
        <v>5687</v>
      </c>
      <c r="I1270" s="7"/>
      <c r="J1270" s="7"/>
      <c r="K1270" s="7" t="s">
        <v>19</v>
      </c>
      <c r="L1270" s="7" t="s">
        <v>19</v>
      </c>
      <c r="M1270" s="7" t="s">
        <v>799</v>
      </c>
      <c r="N1270" s="7" t="str">
        <f t="shared" si="5"/>
        <v>FALSE</v>
      </c>
      <c r="O1270" s="162" t="s">
        <v>488</v>
      </c>
      <c r="P1270" s="162" t="s">
        <v>3269</v>
      </c>
      <c r="Q1270" s="162" t="s">
        <v>1823</v>
      </c>
      <c r="R1270" s="162" t="s">
        <v>559</v>
      </c>
      <c r="S1270" s="162" t="s">
        <v>1588</v>
      </c>
      <c r="T1270" s="198">
        <v>41.73539193</v>
      </c>
      <c r="U1270" s="199">
        <v>-83.29849188</v>
      </c>
      <c r="V1270" s="191" t="s">
        <v>4950</v>
      </c>
      <c r="W1270" s="192" t="s">
        <v>19</v>
      </c>
      <c r="X1270" s="192" t="s">
        <v>805</v>
      </c>
      <c r="Y1270" s="192" t="s">
        <v>19</v>
      </c>
      <c r="Z1270" s="192" t="s">
        <v>879</v>
      </c>
      <c r="AA1270" s="192" t="s">
        <v>880</v>
      </c>
      <c r="AB1270" s="193">
        <v>2.85</v>
      </c>
      <c r="AC1270" s="192" t="s">
        <v>16</v>
      </c>
      <c r="AD1270" s="193"/>
      <c r="AE1270" s="193">
        <v>5.0</v>
      </c>
      <c r="AF1270" s="193">
        <v>0.22</v>
      </c>
      <c r="AG1270" s="192" t="s">
        <v>19</v>
      </c>
      <c r="AH1270" s="193">
        <v>24.71</v>
      </c>
      <c r="AI1270" s="192" t="s">
        <v>19</v>
      </c>
      <c r="AJ1270" s="192" t="s">
        <v>19</v>
      </c>
      <c r="AK1270" s="192"/>
      <c r="AL1270" s="192" t="s">
        <v>19</v>
      </c>
      <c r="AM1270" s="162" t="s">
        <v>19</v>
      </c>
      <c r="AN1270" s="162" t="s">
        <v>19</v>
      </c>
      <c r="AO1270" s="154">
        <v>8.07</v>
      </c>
      <c r="AP1270" s="162" t="s">
        <v>19</v>
      </c>
      <c r="AQ1270" s="162" t="s">
        <v>19</v>
      </c>
      <c r="AR1270" s="162" t="s">
        <v>19</v>
      </c>
      <c r="AS1270" s="162" t="s">
        <v>19</v>
      </c>
      <c r="AT1270" s="162" t="s">
        <v>19</v>
      </c>
      <c r="AU1270" s="162" t="s">
        <v>19</v>
      </c>
      <c r="AV1270" s="162" t="s">
        <v>19</v>
      </c>
      <c r="AW1270" s="162" t="s">
        <v>19</v>
      </c>
      <c r="AX1270" s="154">
        <v>2.44</v>
      </c>
      <c r="AY1270" s="162" t="s">
        <v>19</v>
      </c>
      <c r="AZ1270" s="162" t="s">
        <v>19</v>
      </c>
      <c r="BA1270" s="162" t="s">
        <v>19</v>
      </c>
      <c r="BB1270" s="162" t="s">
        <v>19</v>
      </c>
      <c r="BC1270" s="162" t="s">
        <v>19</v>
      </c>
      <c r="BD1270" s="192"/>
      <c r="BE1270" s="192" t="s">
        <v>19</v>
      </c>
      <c r="BF1270" s="192" t="s">
        <v>19</v>
      </c>
      <c r="BG1270" s="192" t="s">
        <v>19</v>
      </c>
      <c r="BH1270" s="192" t="s">
        <v>19</v>
      </c>
      <c r="BI1270" s="192" t="s">
        <v>19</v>
      </c>
      <c r="BJ1270" s="192"/>
      <c r="BK1270" s="192" t="s">
        <v>19</v>
      </c>
      <c r="BL1270" s="192" t="s">
        <v>19</v>
      </c>
      <c r="BM1270" s="192" t="s">
        <v>19</v>
      </c>
      <c r="BN1270" s="192" t="s">
        <v>19</v>
      </c>
      <c r="BO1270" s="192" t="s">
        <v>19</v>
      </c>
      <c r="BP1270" s="194"/>
      <c r="BQ1270" s="192" t="s">
        <v>19</v>
      </c>
      <c r="BR1270" s="192" t="s">
        <v>19</v>
      </c>
      <c r="BS1270" s="192" t="s">
        <v>3276</v>
      </c>
      <c r="BT1270" s="192" t="s">
        <v>19</v>
      </c>
      <c r="BU1270" s="195" t="b">
        <v>0</v>
      </c>
      <c r="BV1270" s="195" t="b">
        <v>0</v>
      </c>
      <c r="BW1270" s="195" t="b">
        <v>0</v>
      </c>
      <c r="BX1270" s="193">
        <v>67.0</v>
      </c>
      <c r="BY1270" s="197">
        <v>0.0020833333333333333</v>
      </c>
      <c r="BZ1270" s="192" t="s">
        <v>19</v>
      </c>
      <c r="CA1270" s="192" t="s">
        <v>19</v>
      </c>
      <c r="CB1270" s="192" t="s">
        <v>19</v>
      </c>
      <c r="CJ1270" s="192"/>
      <c r="CK1270" s="192"/>
      <c r="CL1270" s="193">
        <v>9.62</v>
      </c>
      <c r="CM1270" s="192"/>
      <c r="CN1270" s="192"/>
      <c r="CO1270" s="192"/>
      <c r="CP1270" s="192"/>
      <c r="CQ1270" s="192"/>
      <c r="CR1270" s="192"/>
      <c r="CS1270" s="192"/>
      <c r="CT1270" s="192" t="s">
        <v>4637</v>
      </c>
    </row>
    <row r="1271">
      <c r="A1271" s="7" t="s">
        <v>5688</v>
      </c>
      <c r="B1271" s="132" t="b">
        <v>1</v>
      </c>
      <c r="D1271" s="162" t="s">
        <v>5689</v>
      </c>
      <c r="E1271" s="67" t="s">
        <v>350</v>
      </c>
      <c r="F1271" s="162" t="s">
        <v>4398</v>
      </c>
      <c r="G1271" s="162" t="s">
        <v>5690</v>
      </c>
      <c r="H1271" s="162" t="s">
        <v>5691</v>
      </c>
      <c r="I1271" s="7"/>
      <c r="J1271" s="7"/>
      <c r="K1271" s="7" t="s">
        <v>19</v>
      </c>
      <c r="L1271" s="7" t="s">
        <v>19</v>
      </c>
      <c r="M1271" s="7" t="s">
        <v>799</v>
      </c>
      <c r="N1271" s="7" t="str">
        <f t="shared" si="5"/>
        <v>FALSE</v>
      </c>
      <c r="O1271" s="162" t="s">
        <v>488</v>
      </c>
      <c r="P1271" s="162" t="s">
        <v>3269</v>
      </c>
      <c r="Q1271" s="162" t="s">
        <v>1823</v>
      </c>
      <c r="R1271" s="162" t="s">
        <v>559</v>
      </c>
      <c r="S1271" s="162" t="s">
        <v>1588</v>
      </c>
      <c r="T1271" s="198">
        <v>41.73539193</v>
      </c>
      <c r="U1271" s="199">
        <v>-83.29849188</v>
      </c>
      <c r="V1271" s="191" t="s">
        <v>4950</v>
      </c>
      <c r="W1271" s="192" t="s">
        <v>19</v>
      </c>
      <c r="X1271" s="192" t="s">
        <v>805</v>
      </c>
      <c r="Y1271" s="192" t="s">
        <v>19</v>
      </c>
      <c r="Z1271" s="192" t="s">
        <v>879</v>
      </c>
      <c r="AA1271" s="192" t="s">
        <v>880</v>
      </c>
      <c r="AB1271" s="193">
        <v>2.85</v>
      </c>
      <c r="AC1271" s="192" t="s">
        <v>16</v>
      </c>
      <c r="AD1271" s="193"/>
      <c r="AE1271" s="192" t="s">
        <v>16</v>
      </c>
      <c r="AF1271" s="193">
        <v>5.0</v>
      </c>
      <c r="AG1271" s="192" t="s">
        <v>19</v>
      </c>
      <c r="AH1271" s="193">
        <v>24.71</v>
      </c>
      <c r="AI1271" s="192" t="s">
        <v>19</v>
      </c>
      <c r="AJ1271" s="192" t="s">
        <v>19</v>
      </c>
      <c r="AK1271" s="192"/>
      <c r="AL1271" s="192" t="s">
        <v>19</v>
      </c>
      <c r="AM1271" s="162" t="s">
        <v>19</v>
      </c>
      <c r="AN1271" s="162" t="s">
        <v>19</v>
      </c>
      <c r="AO1271" s="154">
        <v>8.07</v>
      </c>
      <c r="AP1271" s="162" t="s">
        <v>19</v>
      </c>
      <c r="AQ1271" s="162" t="s">
        <v>19</v>
      </c>
      <c r="AR1271" s="162" t="s">
        <v>19</v>
      </c>
      <c r="AS1271" s="162" t="s">
        <v>19</v>
      </c>
      <c r="AT1271" s="162" t="s">
        <v>19</v>
      </c>
      <c r="AU1271" s="162" t="s">
        <v>19</v>
      </c>
      <c r="AV1271" s="162" t="s">
        <v>19</v>
      </c>
      <c r="AW1271" s="162" t="s">
        <v>19</v>
      </c>
      <c r="AX1271" s="154">
        <v>2.44</v>
      </c>
      <c r="AY1271" s="162" t="s">
        <v>19</v>
      </c>
      <c r="AZ1271" s="162" t="s">
        <v>19</v>
      </c>
      <c r="BA1271" s="162" t="s">
        <v>19</v>
      </c>
      <c r="BB1271" s="162" t="s">
        <v>19</v>
      </c>
      <c r="BC1271" s="162" t="s">
        <v>19</v>
      </c>
      <c r="BD1271" s="192"/>
      <c r="BE1271" s="192" t="s">
        <v>19</v>
      </c>
      <c r="BF1271" s="192" t="s">
        <v>19</v>
      </c>
      <c r="BG1271" s="192" t="s">
        <v>19</v>
      </c>
      <c r="BH1271" s="192" t="s">
        <v>19</v>
      </c>
      <c r="BI1271" s="192" t="s">
        <v>19</v>
      </c>
      <c r="BJ1271" s="192"/>
      <c r="BK1271" s="192" t="s">
        <v>19</v>
      </c>
      <c r="BL1271" s="192" t="s">
        <v>19</v>
      </c>
      <c r="BM1271" s="192" t="s">
        <v>19</v>
      </c>
      <c r="BN1271" s="192" t="s">
        <v>19</v>
      </c>
      <c r="BO1271" s="192" t="s">
        <v>19</v>
      </c>
      <c r="BP1271" s="194"/>
      <c r="BQ1271" s="192" t="s">
        <v>19</v>
      </c>
      <c r="BR1271" s="192" t="s">
        <v>19</v>
      </c>
      <c r="BS1271" s="192" t="s">
        <v>3276</v>
      </c>
      <c r="BT1271" s="192" t="s">
        <v>19</v>
      </c>
      <c r="BU1271" s="195" t="b">
        <v>0</v>
      </c>
      <c r="BV1271" s="195" t="b">
        <v>0</v>
      </c>
      <c r="BW1271" s="195" t="b">
        <v>0</v>
      </c>
      <c r="BX1271" s="193">
        <v>67.0</v>
      </c>
      <c r="BY1271" s="197">
        <v>0.0020833333333333333</v>
      </c>
      <c r="BZ1271" s="193">
        <v>723112.0</v>
      </c>
      <c r="CA1271" s="193">
        <v>8555.0</v>
      </c>
      <c r="CB1271" s="192" t="s">
        <v>22</v>
      </c>
      <c r="CJ1271" s="192"/>
      <c r="CK1271" s="192"/>
      <c r="CL1271" s="193">
        <v>9.62</v>
      </c>
      <c r="CM1271" s="192"/>
      <c r="CN1271" s="192"/>
      <c r="CO1271" s="192"/>
      <c r="CP1271" s="192"/>
      <c r="CQ1271" s="192"/>
      <c r="CR1271" s="192"/>
      <c r="CS1271" s="192"/>
      <c r="CT1271" s="192" t="s">
        <v>4637</v>
      </c>
    </row>
    <row r="1272">
      <c r="A1272" s="7" t="s">
        <v>5692</v>
      </c>
      <c r="B1272" s="132" t="b">
        <v>1</v>
      </c>
      <c r="D1272" s="162" t="s">
        <v>5693</v>
      </c>
      <c r="E1272" s="67" t="s">
        <v>350</v>
      </c>
      <c r="F1272" s="162" t="s">
        <v>4398</v>
      </c>
      <c r="G1272" s="162" t="s">
        <v>5694</v>
      </c>
      <c r="H1272" s="162" t="s">
        <v>5695</v>
      </c>
      <c r="I1272" s="7"/>
      <c r="J1272" s="7"/>
      <c r="K1272" s="7" t="s">
        <v>19</v>
      </c>
      <c r="L1272" s="7" t="s">
        <v>19</v>
      </c>
      <c r="M1272" s="7" t="s">
        <v>799</v>
      </c>
      <c r="N1272" s="7" t="str">
        <f t="shared" si="5"/>
        <v>FALSE</v>
      </c>
      <c r="O1272" s="162" t="s">
        <v>488</v>
      </c>
      <c r="P1272" s="162" t="s">
        <v>3269</v>
      </c>
      <c r="Q1272" s="162" t="s">
        <v>1823</v>
      </c>
      <c r="R1272" s="162" t="s">
        <v>559</v>
      </c>
      <c r="S1272" s="162" t="s">
        <v>1588</v>
      </c>
      <c r="T1272" s="198">
        <v>41.73074728</v>
      </c>
      <c r="U1272" s="199">
        <v>-83.29734036</v>
      </c>
      <c r="V1272" s="191" t="s">
        <v>4959</v>
      </c>
      <c r="W1272" s="192" t="s">
        <v>19</v>
      </c>
      <c r="X1272" s="192" t="s">
        <v>805</v>
      </c>
      <c r="Y1272" s="192" t="s">
        <v>19</v>
      </c>
      <c r="Z1272" s="192" t="s">
        <v>879</v>
      </c>
      <c r="AA1272" s="192" t="s">
        <v>880</v>
      </c>
      <c r="AB1272" s="193">
        <v>2.2</v>
      </c>
      <c r="AC1272" s="192" t="s">
        <v>16</v>
      </c>
      <c r="AD1272" s="193"/>
      <c r="AE1272" s="193">
        <v>5.0</v>
      </c>
      <c r="AF1272" s="193">
        <v>0.22</v>
      </c>
      <c r="AG1272" s="192" t="s">
        <v>19</v>
      </c>
      <c r="AH1272" s="193">
        <v>24.68</v>
      </c>
      <c r="AI1272" s="192" t="s">
        <v>19</v>
      </c>
      <c r="AJ1272" s="192" t="s">
        <v>19</v>
      </c>
      <c r="AK1272" s="192"/>
      <c r="AL1272" s="192" t="s">
        <v>19</v>
      </c>
      <c r="AM1272" s="162" t="s">
        <v>19</v>
      </c>
      <c r="AN1272" s="162" t="s">
        <v>19</v>
      </c>
      <c r="AO1272" s="154">
        <v>8.14</v>
      </c>
      <c r="AP1272" s="162" t="s">
        <v>19</v>
      </c>
      <c r="AQ1272" s="162" t="s">
        <v>19</v>
      </c>
      <c r="AR1272" s="162" t="s">
        <v>19</v>
      </c>
      <c r="AS1272" s="162" t="s">
        <v>19</v>
      </c>
      <c r="AT1272" s="162" t="s">
        <v>19</v>
      </c>
      <c r="AU1272" s="162" t="s">
        <v>19</v>
      </c>
      <c r="AV1272" s="162" t="s">
        <v>19</v>
      </c>
      <c r="AW1272" s="162" t="s">
        <v>19</v>
      </c>
      <c r="AX1272" s="154">
        <v>2.57</v>
      </c>
      <c r="AY1272" s="162" t="s">
        <v>19</v>
      </c>
      <c r="AZ1272" s="162" t="s">
        <v>19</v>
      </c>
      <c r="BA1272" s="162" t="s">
        <v>19</v>
      </c>
      <c r="BB1272" s="162" t="s">
        <v>19</v>
      </c>
      <c r="BC1272" s="162" t="s">
        <v>19</v>
      </c>
      <c r="BD1272" s="192"/>
      <c r="BE1272" s="192" t="s">
        <v>19</v>
      </c>
      <c r="BF1272" s="192" t="s">
        <v>19</v>
      </c>
      <c r="BG1272" s="192" t="s">
        <v>19</v>
      </c>
      <c r="BH1272" s="192" t="s">
        <v>19</v>
      </c>
      <c r="BI1272" s="192" t="s">
        <v>19</v>
      </c>
      <c r="BJ1272" s="192"/>
      <c r="BK1272" s="192" t="s">
        <v>19</v>
      </c>
      <c r="BL1272" s="192" t="s">
        <v>19</v>
      </c>
      <c r="BM1272" s="192" t="s">
        <v>19</v>
      </c>
      <c r="BN1272" s="192" t="s">
        <v>19</v>
      </c>
      <c r="BO1272" s="192" t="s">
        <v>19</v>
      </c>
      <c r="BP1272" s="194"/>
      <c r="BQ1272" s="192" t="s">
        <v>19</v>
      </c>
      <c r="BR1272" s="192" t="s">
        <v>19</v>
      </c>
      <c r="BS1272" s="192" t="s">
        <v>3276</v>
      </c>
      <c r="BT1272" s="192" t="s">
        <v>19</v>
      </c>
      <c r="BU1272" s="195" t="b">
        <v>0</v>
      </c>
      <c r="BV1272" s="195" t="b">
        <v>0</v>
      </c>
      <c r="BW1272" s="195" t="b">
        <v>0</v>
      </c>
      <c r="BX1272" s="193">
        <v>69.0</v>
      </c>
      <c r="BY1272" s="197">
        <v>0.003472222222222222</v>
      </c>
      <c r="BZ1272" s="192" t="s">
        <v>19</v>
      </c>
      <c r="CA1272" s="192" t="s">
        <v>19</v>
      </c>
      <c r="CB1272" s="192" t="s">
        <v>19</v>
      </c>
      <c r="CJ1272" s="192"/>
      <c r="CK1272" s="192"/>
      <c r="CL1272" s="193">
        <v>310.15</v>
      </c>
      <c r="CM1272" s="192"/>
      <c r="CN1272" s="192"/>
      <c r="CO1272" s="192"/>
      <c r="CP1272" s="192"/>
      <c r="CQ1272" s="192"/>
      <c r="CR1272" s="192"/>
      <c r="CS1272" s="192"/>
      <c r="CT1272" s="192" t="s">
        <v>4637</v>
      </c>
    </row>
    <row r="1273">
      <c r="A1273" s="7" t="s">
        <v>5696</v>
      </c>
      <c r="B1273" s="132" t="b">
        <v>1</v>
      </c>
      <c r="D1273" s="162" t="s">
        <v>5697</v>
      </c>
      <c r="E1273" s="67" t="s">
        <v>350</v>
      </c>
      <c r="F1273" s="162" t="s">
        <v>4398</v>
      </c>
      <c r="G1273" s="162" t="s">
        <v>5698</v>
      </c>
      <c r="H1273" s="162" t="s">
        <v>5699</v>
      </c>
      <c r="I1273" s="7"/>
      <c r="J1273" s="7"/>
      <c r="K1273" s="7" t="s">
        <v>19</v>
      </c>
      <c r="L1273" s="7" t="s">
        <v>19</v>
      </c>
      <c r="M1273" s="7" t="s">
        <v>799</v>
      </c>
      <c r="N1273" s="7" t="str">
        <f t="shared" si="5"/>
        <v>FALSE</v>
      </c>
      <c r="O1273" s="162" t="s">
        <v>488</v>
      </c>
      <c r="P1273" s="162" t="s">
        <v>3269</v>
      </c>
      <c r="Q1273" s="162" t="s">
        <v>1823</v>
      </c>
      <c r="R1273" s="162" t="s">
        <v>559</v>
      </c>
      <c r="S1273" s="162" t="s">
        <v>1588</v>
      </c>
      <c r="T1273" s="198">
        <v>41.73074728</v>
      </c>
      <c r="U1273" s="199">
        <v>-83.29734036</v>
      </c>
      <c r="V1273" s="191" t="s">
        <v>4959</v>
      </c>
      <c r="W1273" s="192" t="s">
        <v>19</v>
      </c>
      <c r="X1273" s="192" t="s">
        <v>805</v>
      </c>
      <c r="Y1273" s="192" t="s">
        <v>19</v>
      </c>
      <c r="Z1273" s="192" t="s">
        <v>879</v>
      </c>
      <c r="AA1273" s="192" t="s">
        <v>880</v>
      </c>
      <c r="AB1273" s="193">
        <v>2.2</v>
      </c>
      <c r="AC1273" s="192" t="s">
        <v>16</v>
      </c>
      <c r="AD1273" s="193"/>
      <c r="AE1273" s="192" t="s">
        <v>16</v>
      </c>
      <c r="AF1273" s="193">
        <v>5.0</v>
      </c>
      <c r="AG1273" s="192" t="s">
        <v>19</v>
      </c>
      <c r="AH1273" s="193">
        <v>24.68</v>
      </c>
      <c r="AI1273" s="192" t="s">
        <v>19</v>
      </c>
      <c r="AJ1273" s="192" t="s">
        <v>19</v>
      </c>
      <c r="AK1273" s="192"/>
      <c r="AL1273" s="192" t="s">
        <v>19</v>
      </c>
      <c r="AM1273" s="162" t="s">
        <v>19</v>
      </c>
      <c r="AN1273" s="162" t="s">
        <v>19</v>
      </c>
      <c r="AO1273" s="154">
        <v>8.14</v>
      </c>
      <c r="AP1273" s="162" t="s">
        <v>19</v>
      </c>
      <c r="AQ1273" s="162" t="s">
        <v>19</v>
      </c>
      <c r="AR1273" s="162" t="s">
        <v>19</v>
      </c>
      <c r="AS1273" s="162" t="s">
        <v>19</v>
      </c>
      <c r="AT1273" s="162" t="s">
        <v>19</v>
      </c>
      <c r="AU1273" s="162" t="s">
        <v>19</v>
      </c>
      <c r="AV1273" s="162" t="s">
        <v>19</v>
      </c>
      <c r="AW1273" s="162" t="s">
        <v>19</v>
      </c>
      <c r="AX1273" s="154">
        <v>2.57</v>
      </c>
      <c r="AY1273" s="162" t="s">
        <v>19</v>
      </c>
      <c r="AZ1273" s="162" t="s">
        <v>19</v>
      </c>
      <c r="BA1273" s="162" t="s">
        <v>19</v>
      </c>
      <c r="BB1273" s="162" t="s">
        <v>19</v>
      </c>
      <c r="BC1273" s="162" t="s">
        <v>19</v>
      </c>
      <c r="BD1273" s="192"/>
      <c r="BE1273" s="192" t="s">
        <v>19</v>
      </c>
      <c r="BF1273" s="192" t="s">
        <v>19</v>
      </c>
      <c r="BG1273" s="192" t="s">
        <v>19</v>
      </c>
      <c r="BH1273" s="192" t="s">
        <v>19</v>
      </c>
      <c r="BI1273" s="192" t="s">
        <v>19</v>
      </c>
      <c r="BJ1273" s="192"/>
      <c r="BK1273" s="192" t="s">
        <v>19</v>
      </c>
      <c r="BL1273" s="192" t="s">
        <v>19</v>
      </c>
      <c r="BM1273" s="192" t="s">
        <v>19</v>
      </c>
      <c r="BN1273" s="192" t="s">
        <v>19</v>
      </c>
      <c r="BO1273" s="192" t="s">
        <v>19</v>
      </c>
      <c r="BP1273" s="194"/>
      <c r="BQ1273" s="192" t="s">
        <v>19</v>
      </c>
      <c r="BR1273" s="192" t="s">
        <v>19</v>
      </c>
      <c r="BS1273" s="192" t="s">
        <v>3276</v>
      </c>
      <c r="BT1273" s="192" t="s">
        <v>19</v>
      </c>
      <c r="BU1273" s="195" t="b">
        <v>0</v>
      </c>
      <c r="BV1273" s="195" t="b">
        <v>0</v>
      </c>
      <c r="BW1273" s="195" t="b">
        <v>0</v>
      </c>
      <c r="BX1273" s="193">
        <v>69.0</v>
      </c>
      <c r="BY1273" s="197">
        <v>0.003472222222222222</v>
      </c>
      <c r="BZ1273" s="193">
        <v>710800.0</v>
      </c>
      <c r="CA1273" s="193">
        <v>5569.0</v>
      </c>
      <c r="CB1273" s="192" t="s">
        <v>22</v>
      </c>
      <c r="CJ1273" s="192"/>
      <c r="CK1273" s="192"/>
      <c r="CL1273" s="193">
        <v>310.15</v>
      </c>
      <c r="CM1273" s="192"/>
      <c r="CN1273" s="192"/>
      <c r="CO1273" s="192"/>
      <c r="CP1273" s="192"/>
      <c r="CQ1273" s="192"/>
      <c r="CR1273" s="192"/>
      <c r="CS1273" s="192"/>
      <c r="CT1273" s="192" t="s">
        <v>4637</v>
      </c>
    </row>
    <row r="1274">
      <c r="A1274" s="7" t="s">
        <v>5700</v>
      </c>
      <c r="B1274" s="132" t="b">
        <v>1</v>
      </c>
      <c r="D1274" s="162" t="s">
        <v>5701</v>
      </c>
      <c r="E1274" s="67" t="s">
        <v>350</v>
      </c>
      <c r="F1274" s="162" t="s">
        <v>4398</v>
      </c>
      <c r="G1274" s="162" t="s">
        <v>5702</v>
      </c>
      <c r="H1274" s="162" t="s">
        <v>5703</v>
      </c>
      <c r="I1274" s="7"/>
      <c r="J1274" s="7"/>
      <c r="K1274" s="7" t="s">
        <v>19</v>
      </c>
      <c r="L1274" s="7" t="s">
        <v>19</v>
      </c>
      <c r="M1274" s="7" t="s">
        <v>799</v>
      </c>
      <c r="N1274" s="7" t="str">
        <f t="shared" si="5"/>
        <v>FALSE</v>
      </c>
      <c r="O1274" s="162" t="s">
        <v>488</v>
      </c>
      <c r="P1274" s="162" t="s">
        <v>3269</v>
      </c>
      <c r="Q1274" s="162" t="s">
        <v>1823</v>
      </c>
      <c r="R1274" s="162" t="s">
        <v>559</v>
      </c>
      <c r="S1274" s="162" t="s">
        <v>1588</v>
      </c>
      <c r="T1274" s="198">
        <v>41.74057002</v>
      </c>
      <c r="U1274" s="199">
        <v>-83.30542931</v>
      </c>
      <c r="V1274" s="191" t="s">
        <v>4619</v>
      </c>
      <c r="W1274" s="192" t="s">
        <v>19</v>
      </c>
      <c r="X1274" s="192" t="s">
        <v>805</v>
      </c>
      <c r="Y1274" s="192" t="s">
        <v>19</v>
      </c>
      <c r="Z1274" s="192" t="s">
        <v>879</v>
      </c>
      <c r="AA1274" s="192" t="s">
        <v>880</v>
      </c>
      <c r="AB1274" s="193">
        <v>0.16</v>
      </c>
      <c r="AC1274" s="192" t="s">
        <v>16</v>
      </c>
      <c r="AD1274" s="193"/>
      <c r="AE1274" s="192" t="s">
        <v>16</v>
      </c>
      <c r="AF1274" s="193">
        <v>5.0</v>
      </c>
      <c r="AG1274" s="192" t="s">
        <v>19</v>
      </c>
      <c r="AH1274" s="193">
        <v>24.57</v>
      </c>
      <c r="AI1274" s="192" t="s">
        <v>19</v>
      </c>
      <c r="AJ1274" s="192" t="s">
        <v>19</v>
      </c>
      <c r="AK1274" s="192"/>
      <c r="AL1274" s="192" t="s">
        <v>19</v>
      </c>
      <c r="AM1274" s="162" t="s">
        <v>19</v>
      </c>
      <c r="AN1274" s="162" t="s">
        <v>19</v>
      </c>
      <c r="AO1274" s="154">
        <v>7.43</v>
      </c>
      <c r="AP1274" s="162" t="s">
        <v>19</v>
      </c>
      <c r="AQ1274" s="162" t="s">
        <v>19</v>
      </c>
      <c r="AR1274" s="162" t="s">
        <v>19</v>
      </c>
      <c r="AS1274" s="162" t="s">
        <v>19</v>
      </c>
      <c r="AT1274" s="162" t="s">
        <v>19</v>
      </c>
      <c r="AU1274" s="162" t="s">
        <v>19</v>
      </c>
      <c r="AV1274" s="162" t="s">
        <v>19</v>
      </c>
      <c r="AW1274" s="162" t="s">
        <v>19</v>
      </c>
      <c r="AX1274" s="154">
        <v>2.66</v>
      </c>
      <c r="AY1274" s="162" t="s">
        <v>19</v>
      </c>
      <c r="AZ1274" s="162" t="s">
        <v>19</v>
      </c>
      <c r="BA1274" s="162" t="s">
        <v>19</v>
      </c>
      <c r="BB1274" s="162" t="s">
        <v>19</v>
      </c>
      <c r="BC1274" s="162" t="s">
        <v>19</v>
      </c>
      <c r="BD1274" s="192"/>
      <c r="BE1274" s="192" t="s">
        <v>19</v>
      </c>
      <c r="BF1274" s="192" t="s">
        <v>19</v>
      </c>
      <c r="BG1274" s="192" t="s">
        <v>19</v>
      </c>
      <c r="BH1274" s="192" t="s">
        <v>19</v>
      </c>
      <c r="BI1274" s="192" t="s">
        <v>19</v>
      </c>
      <c r="BJ1274" s="192"/>
      <c r="BK1274" s="192" t="s">
        <v>19</v>
      </c>
      <c r="BL1274" s="192" t="s">
        <v>19</v>
      </c>
      <c r="BM1274" s="192" t="s">
        <v>19</v>
      </c>
      <c r="BN1274" s="192" t="s">
        <v>19</v>
      </c>
      <c r="BO1274" s="192" t="s">
        <v>19</v>
      </c>
      <c r="BP1274" s="194"/>
      <c r="BQ1274" s="192" t="s">
        <v>19</v>
      </c>
      <c r="BR1274" s="192" t="s">
        <v>19</v>
      </c>
      <c r="BS1274" s="192" t="s">
        <v>3276</v>
      </c>
      <c r="BT1274" s="192" t="s">
        <v>19</v>
      </c>
      <c r="BU1274" s="195" t="b">
        <v>0</v>
      </c>
      <c r="BV1274" s="195" t="b">
        <v>0</v>
      </c>
      <c r="BW1274" s="195" t="b">
        <v>0</v>
      </c>
      <c r="BX1274" s="193">
        <v>98.0</v>
      </c>
      <c r="BY1274" s="197">
        <v>0.004166666666666667</v>
      </c>
      <c r="BZ1274" s="193">
        <v>259756.0</v>
      </c>
      <c r="CA1274" s="193">
        <v>2432.0</v>
      </c>
      <c r="CB1274" s="192" t="s">
        <v>22</v>
      </c>
      <c r="CJ1274" s="192"/>
      <c r="CK1274" s="192"/>
      <c r="CL1274" s="193">
        <v>702.05</v>
      </c>
      <c r="CM1274" s="192"/>
      <c r="CN1274" s="192"/>
      <c r="CO1274" s="192"/>
      <c r="CP1274" s="192"/>
      <c r="CQ1274" s="192"/>
      <c r="CR1274" s="192"/>
      <c r="CS1274" s="192"/>
      <c r="CT1274" s="192" t="s">
        <v>4637</v>
      </c>
    </row>
    <row r="1275">
      <c r="A1275" s="7" t="s">
        <v>5704</v>
      </c>
      <c r="B1275" s="132" t="b">
        <v>1</v>
      </c>
      <c r="D1275" s="162" t="s">
        <v>5705</v>
      </c>
      <c r="E1275" s="67" t="s">
        <v>350</v>
      </c>
      <c r="F1275" s="162" t="s">
        <v>4398</v>
      </c>
      <c r="G1275" s="162" t="s">
        <v>5706</v>
      </c>
      <c r="H1275" s="162" t="s">
        <v>5707</v>
      </c>
      <c r="I1275" s="7"/>
      <c r="J1275" s="7"/>
      <c r="K1275" s="7" t="s">
        <v>19</v>
      </c>
      <c r="L1275" s="7" t="s">
        <v>19</v>
      </c>
      <c r="M1275" s="7" t="s">
        <v>799</v>
      </c>
      <c r="N1275" s="7" t="str">
        <f t="shared" si="5"/>
        <v>FALSE</v>
      </c>
      <c r="O1275" s="162" t="s">
        <v>488</v>
      </c>
      <c r="P1275" s="162" t="s">
        <v>3269</v>
      </c>
      <c r="Q1275" s="162" t="s">
        <v>1823</v>
      </c>
      <c r="R1275" s="162" t="s">
        <v>559</v>
      </c>
      <c r="S1275" s="162" t="s">
        <v>1588</v>
      </c>
      <c r="T1275" s="198">
        <v>41.79870352</v>
      </c>
      <c r="U1275" s="199">
        <v>-83.34393421</v>
      </c>
      <c r="V1275" s="191" t="s">
        <v>4972</v>
      </c>
      <c r="W1275" s="192" t="s">
        <v>19</v>
      </c>
      <c r="X1275" s="192" t="s">
        <v>805</v>
      </c>
      <c r="Y1275" s="192" t="s">
        <v>19</v>
      </c>
      <c r="Z1275" s="192" t="s">
        <v>879</v>
      </c>
      <c r="AA1275" s="192" t="s">
        <v>880</v>
      </c>
      <c r="AB1275" s="193">
        <v>2.58</v>
      </c>
      <c r="AC1275" s="192" t="s">
        <v>16</v>
      </c>
      <c r="AD1275" s="193"/>
      <c r="AE1275" s="193">
        <v>5.0</v>
      </c>
      <c r="AF1275" s="193">
        <v>0.22</v>
      </c>
      <c r="AG1275" s="192" t="s">
        <v>19</v>
      </c>
      <c r="AH1275" s="193">
        <v>24.95</v>
      </c>
      <c r="AI1275" s="192" t="s">
        <v>19</v>
      </c>
      <c r="AJ1275" s="192" t="s">
        <v>19</v>
      </c>
      <c r="AK1275" s="192"/>
      <c r="AL1275" s="192" t="s">
        <v>19</v>
      </c>
      <c r="AM1275" s="162" t="s">
        <v>19</v>
      </c>
      <c r="AN1275" s="162" t="s">
        <v>19</v>
      </c>
      <c r="AO1275" s="154">
        <v>8.43</v>
      </c>
      <c r="AP1275" s="162" t="s">
        <v>19</v>
      </c>
      <c r="AQ1275" s="162" t="s">
        <v>19</v>
      </c>
      <c r="AR1275" s="162" t="s">
        <v>19</v>
      </c>
      <c r="AS1275" s="162" t="s">
        <v>19</v>
      </c>
      <c r="AT1275" s="162" t="s">
        <v>19</v>
      </c>
      <c r="AU1275" s="162" t="s">
        <v>19</v>
      </c>
      <c r="AV1275" s="162" t="s">
        <v>19</v>
      </c>
      <c r="AW1275" s="162" t="s">
        <v>19</v>
      </c>
      <c r="AX1275" s="154">
        <v>2.79</v>
      </c>
      <c r="AY1275" s="162" t="s">
        <v>19</v>
      </c>
      <c r="AZ1275" s="162" t="s">
        <v>19</v>
      </c>
      <c r="BA1275" s="162" t="s">
        <v>19</v>
      </c>
      <c r="BB1275" s="162" t="s">
        <v>19</v>
      </c>
      <c r="BC1275" s="162" t="s">
        <v>19</v>
      </c>
      <c r="BD1275" s="192"/>
      <c r="BE1275" s="192" t="s">
        <v>19</v>
      </c>
      <c r="BF1275" s="192" t="s">
        <v>19</v>
      </c>
      <c r="BG1275" s="192" t="s">
        <v>19</v>
      </c>
      <c r="BH1275" s="192" t="s">
        <v>19</v>
      </c>
      <c r="BI1275" s="192" t="s">
        <v>19</v>
      </c>
      <c r="BJ1275" s="192"/>
      <c r="BK1275" s="192" t="s">
        <v>19</v>
      </c>
      <c r="BL1275" s="192" t="s">
        <v>19</v>
      </c>
      <c r="BM1275" s="192" t="s">
        <v>19</v>
      </c>
      <c r="BN1275" s="192" t="s">
        <v>19</v>
      </c>
      <c r="BO1275" s="192" t="s">
        <v>19</v>
      </c>
      <c r="BP1275" s="194"/>
      <c r="BQ1275" s="192" t="s">
        <v>19</v>
      </c>
      <c r="BR1275" s="192" t="s">
        <v>19</v>
      </c>
      <c r="BS1275" s="192" t="s">
        <v>3276</v>
      </c>
      <c r="BT1275" s="192" t="s">
        <v>19</v>
      </c>
      <c r="BU1275" s="195" t="b">
        <v>0</v>
      </c>
      <c r="BV1275" s="195" t="b">
        <v>0</v>
      </c>
      <c r="BW1275" s="195" t="b">
        <v>0</v>
      </c>
      <c r="BX1275" s="193">
        <v>67.0</v>
      </c>
      <c r="BY1275" s="197">
        <v>0.0020833333333333333</v>
      </c>
      <c r="BZ1275" s="192" t="s">
        <v>19</v>
      </c>
      <c r="CA1275" s="192" t="s">
        <v>19</v>
      </c>
      <c r="CB1275" s="192" t="s">
        <v>19</v>
      </c>
      <c r="CJ1275" s="192"/>
      <c r="CK1275" s="192"/>
      <c r="CL1275" s="193">
        <v>1.54</v>
      </c>
      <c r="CM1275" s="192"/>
      <c r="CN1275" s="192"/>
      <c r="CO1275" s="192"/>
      <c r="CP1275" s="192"/>
      <c r="CQ1275" s="192"/>
      <c r="CR1275" s="192"/>
      <c r="CS1275" s="192"/>
      <c r="CT1275" s="192" t="s">
        <v>4637</v>
      </c>
    </row>
    <row r="1276">
      <c r="A1276" s="7" t="s">
        <v>5708</v>
      </c>
      <c r="B1276" s="132" t="b">
        <v>1</v>
      </c>
      <c r="D1276" s="162" t="s">
        <v>5709</v>
      </c>
      <c r="E1276" s="67" t="s">
        <v>350</v>
      </c>
      <c r="F1276" s="162" t="s">
        <v>4398</v>
      </c>
      <c r="G1276" s="162" t="s">
        <v>5710</v>
      </c>
      <c r="H1276" s="162" t="s">
        <v>5711</v>
      </c>
      <c r="I1276" s="7"/>
      <c r="J1276" s="7"/>
      <c r="K1276" s="7" t="s">
        <v>19</v>
      </c>
      <c r="L1276" s="7" t="s">
        <v>19</v>
      </c>
      <c r="M1276" s="7" t="s">
        <v>799</v>
      </c>
      <c r="N1276" s="7" t="str">
        <f t="shared" si="5"/>
        <v>FALSE</v>
      </c>
      <c r="O1276" s="162" t="s">
        <v>488</v>
      </c>
      <c r="P1276" s="162" t="s">
        <v>3269</v>
      </c>
      <c r="Q1276" s="162" t="s">
        <v>1823</v>
      </c>
      <c r="R1276" s="162" t="s">
        <v>559</v>
      </c>
      <c r="S1276" s="162" t="s">
        <v>1588</v>
      </c>
      <c r="T1276" s="198">
        <v>41.79870352</v>
      </c>
      <c r="U1276" s="199">
        <v>-83.34393421</v>
      </c>
      <c r="V1276" s="191" t="s">
        <v>4972</v>
      </c>
      <c r="W1276" s="192" t="s">
        <v>19</v>
      </c>
      <c r="X1276" s="192" t="s">
        <v>805</v>
      </c>
      <c r="Y1276" s="192" t="s">
        <v>19</v>
      </c>
      <c r="Z1276" s="192" t="s">
        <v>879</v>
      </c>
      <c r="AA1276" s="192" t="s">
        <v>880</v>
      </c>
      <c r="AB1276" s="193">
        <v>2.58</v>
      </c>
      <c r="AC1276" s="192" t="s">
        <v>16</v>
      </c>
      <c r="AD1276" s="193"/>
      <c r="AE1276" s="192" t="s">
        <v>16</v>
      </c>
      <c r="AF1276" s="193">
        <v>5.0</v>
      </c>
      <c r="AG1276" s="192" t="s">
        <v>19</v>
      </c>
      <c r="AH1276" s="193">
        <v>24.95</v>
      </c>
      <c r="AI1276" s="192" t="s">
        <v>19</v>
      </c>
      <c r="AJ1276" s="192" t="s">
        <v>19</v>
      </c>
      <c r="AK1276" s="192"/>
      <c r="AL1276" s="192" t="s">
        <v>19</v>
      </c>
      <c r="AM1276" s="162" t="s">
        <v>19</v>
      </c>
      <c r="AN1276" s="162" t="s">
        <v>19</v>
      </c>
      <c r="AO1276" s="154">
        <v>8.43</v>
      </c>
      <c r="AP1276" s="162" t="s">
        <v>19</v>
      </c>
      <c r="AQ1276" s="162" t="s">
        <v>19</v>
      </c>
      <c r="AR1276" s="162" t="s">
        <v>19</v>
      </c>
      <c r="AS1276" s="162" t="s">
        <v>19</v>
      </c>
      <c r="AT1276" s="162" t="s">
        <v>19</v>
      </c>
      <c r="AU1276" s="162" t="s">
        <v>19</v>
      </c>
      <c r="AV1276" s="162" t="s">
        <v>19</v>
      </c>
      <c r="AW1276" s="162" t="s">
        <v>19</v>
      </c>
      <c r="AX1276" s="154">
        <v>2.79</v>
      </c>
      <c r="AY1276" s="162" t="s">
        <v>19</v>
      </c>
      <c r="AZ1276" s="162" t="s">
        <v>19</v>
      </c>
      <c r="BA1276" s="162" t="s">
        <v>19</v>
      </c>
      <c r="BB1276" s="162" t="s">
        <v>19</v>
      </c>
      <c r="BC1276" s="162" t="s">
        <v>19</v>
      </c>
      <c r="BD1276" s="192"/>
      <c r="BE1276" s="192" t="s">
        <v>19</v>
      </c>
      <c r="BF1276" s="192" t="s">
        <v>19</v>
      </c>
      <c r="BG1276" s="192" t="s">
        <v>19</v>
      </c>
      <c r="BH1276" s="192" t="s">
        <v>19</v>
      </c>
      <c r="BI1276" s="192" t="s">
        <v>19</v>
      </c>
      <c r="BJ1276" s="192"/>
      <c r="BK1276" s="192" t="s">
        <v>19</v>
      </c>
      <c r="BL1276" s="192" t="s">
        <v>19</v>
      </c>
      <c r="BM1276" s="192" t="s">
        <v>19</v>
      </c>
      <c r="BN1276" s="192" t="s">
        <v>19</v>
      </c>
      <c r="BO1276" s="192" t="s">
        <v>19</v>
      </c>
      <c r="BP1276" s="194"/>
      <c r="BQ1276" s="192" t="s">
        <v>19</v>
      </c>
      <c r="BR1276" s="192" t="s">
        <v>19</v>
      </c>
      <c r="BS1276" s="192" t="s">
        <v>3276</v>
      </c>
      <c r="BT1276" s="192" t="s">
        <v>19</v>
      </c>
      <c r="BU1276" s="195" t="b">
        <v>0</v>
      </c>
      <c r="BV1276" s="195" t="b">
        <v>0</v>
      </c>
      <c r="BW1276" s="195" t="b">
        <v>0</v>
      </c>
      <c r="BX1276" s="193">
        <v>67.0</v>
      </c>
      <c r="BY1276" s="197">
        <v>0.0020833333333333333</v>
      </c>
      <c r="BZ1276" s="193">
        <v>667384.0</v>
      </c>
      <c r="CA1276" s="193">
        <v>14421.0</v>
      </c>
      <c r="CB1276" s="192" t="s">
        <v>22</v>
      </c>
      <c r="CJ1276" s="192"/>
      <c r="CK1276" s="192"/>
      <c r="CL1276" s="193">
        <v>1.54</v>
      </c>
      <c r="CM1276" s="192"/>
      <c r="CN1276" s="192"/>
      <c r="CO1276" s="192"/>
      <c r="CP1276" s="192"/>
      <c r="CQ1276" s="192"/>
      <c r="CR1276" s="192"/>
      <c r="CS1276" s="192"/>
      <c r="CT1276" s="192" t="s">
        <v>4637</v>
      </c>
    </row>
    <row r="1277">
      <c r="A1277" s="7" t="s">
        <v>5712</v>
      </c>
      <c r="B1277" s="132" t="b">
        <v>1</v>
      </c>
      <c r="D1277" s="162" t="s">
        <v>5713</v>
      </c>
      <c r="E1277" s="67" t="s">
        <v>350</v>
      </c>
      <c r="F1277" s="162" t="s">
        <v>4398</v>
      </c>
      <c r="G1277" s="162" t="s">
        <v>5714</v>
      </c>
      <c r="H1277" s="162" t="s">
        <v>5715</v>
      </c>
      <c r="I1277" s="7"/>
      <c r="J1277" s="7"/>
      <c r="K1277" s="7" t="s">
        <v>19</v>
      </c>
      <c r="L1277" s="7" t="s">
        <v>19</v>
      </c>
      <c r="M1277" s="7" t="s">
        <v>799</v>
      </c>
      <c r="N1277" s="7" t="str">
        <f t="shared" si="5"/>
        <v>FALSE</v>
      </c>
      <c r="O1277" s="162" t="s">
        <v>488</v>
      </c>
      <c r="P1277" s="162" t="s">
        <v>3269</v>
      </c>
      <c r="Q1277" s="162" t="s">
        <v>1823</v>
      </c>
      <c r="R1277" s="162" t="s">
        <v>559</v>
      </c>
      <c r="S1277" s="162" t="s">
        <v>1588</v>
      </c>
      <c r="T1277" s="198">
        <v>41.80373272</v>
      </c>
      <c r="U1277" s="199">
        <v>-83.36106082</v>
      </c>
      <c r="V1277" s="191" t="s">
        <v>5045</v>
      </c>
      <c r="W1277" s="192" t="s">
        <v>19</v>
      </c>
      <c r="X1277" s="192" t="s">
        <v>805</v>
      </c>
      <c r="Y1277" s="192" t="s">
        <v>19</v>
      </c>
      <c r="Z1277" s="192" t="s">
        <v>879</v>
      </c>
      <c r="AA1277" s="192" t="s">
        <v>880</v>
      </c>
      <c r="AB1277" s="193">
        <v>3.01</v>
      </c>
      <c r="AC1277" s="192" t="s">
        <v>16</v>
      </c>
      <c r="AD1277" s="193"/>
      <c r="AE1277" s="193">
        <v>5.0</v>
      </c>
      <c r="AF1277" s="193">
        <v>0.22</v>
      </c>
      <c r="AG1277" s="192" t="s">
        <v>19</v>
      </c>
      <c r="AH1277" s="193">
        <v>24.71</v>
      </c>
      <c r="AI1277" s="192" t="s">
        <v>19</v>
      </c>
      <c r="AJ1277" s="192" t="s">
        <v>19</v>
      </c>
      <c r="AK1277" s="192"/>
      <c r="AL1277" s="192" t="s">
        <v>19</v>
      </c>
      <c r="AM1277" s="162" t="s">
        <v>19</v>
      </c>
      <c r="AN1277" s="162" t="s">
        <v>19</v>
      </c>
      <c r="AO1277" s="154">
        <v>7.73</v>
      </c>
      <c r="AP1277" s="162" t="s">
        <v>19</v>
      </c>
      <c r="AQ1277" s="162" t="s">
        <v>19</v>
      </c>
      <c r="AR1277" s="162" t="s">
        <v>19</v>
      </c>
      <c r="AS1277" s="162" t="s">
        <v>19</v>
      </c>
      <c r="AT1277" s="162" t="s">
        <v>19</v>
      </c>
      <c r="AU1277" s="162" t="s">
        <v>19</v>
      </c>
      <c r="AV1277" s="162" t="s">
        <v>19</v>
      </c>
      <c r="AW1277" s="162" t="s">
        <v>19</v>
      </c>
      <c r="AX1277" s="154">
        <v>2.78</v>
      </c>
      <c r="AY1277" s="162" t="s">
        <v>19</v>
      </c>
      <c r="AZ1277" s="162" t="s">
        <v>19</v>
      </c>
      <c r="BA1277" s="162" t="s">
        <v>19</v>
      </c>
      <c r="BB1277" s="162" t="s">
        <v>19</v>
      </c>
      <c r="BC1277" s="162" t="s">
        <v>19</v>
      </c>
      <c r="BD1277" s="192"/>
      <c r="BE1277" s="192" t="s">
        <v>19</v>
      </c>
      <c r="BF1277" s="192" t="s">
        <v>19</v>
      </c>
      <c r="BG1277" s="192" t="s">
        <v>19</v>
      </c>
      <c r="BH1277" s="192" t="s">
        <v>19</v>
      </c>
      <c r="BI1277" s="192" t="s">
        <v>19</v>
      </c>
      <c r="BJ1277" s="192"/>
      <c r="BK1277" s="192" t="s">
        <v>19</v>
      </c>
      <c r="BL1277" s="192" t="s">
        <v>19</v>
      </c>
      <c r="BM1277" s="192" t="s">
        <v>19</v>
      </c>
      <c r="BN1277" s="192" t="s">
        <v>19</v>
      </c>
      <c r="BO1277" s="192" t="s">
        <v>19</v>
      </c>
      <c r="BP1277" s="194"/>
      <c r="BQ1277" s="192" t="s">
        <v>19</v>
      </c>
      <c r="BR1277" s="192" t="s">
        <v>19</v>
      </c>
      <c r="BS1277" s="192" t="s">
        <v>3276</v>
      </c>
      <c r="BT1277" s="192" t="s">
        <v>19</v>
      </c>
      <c r="BU1277" s="195" t="b">
        <v>0</v>
      </c>
      <c r="BV1277" s="195" t="b">
        <v>0</v>
      </c>
      <c r="BW1277" s="195" t="b">
        <v>0</v>
      </c>
      <c r="BX1277" s="193">
        <v>33.0</v>
      </c>
      <c r="BY1277" s="197">
        <v>6.944444444444445E-4</v>
      </c>
      <c r="BZ1277" s="192" t="s">
        <v>19</v>
      </c>
      <c r="CA1277" s="192" t="s">
        <v>19</v>
      </c>
      <c r="CB1277" s="192" t="s">
        <v>19</v>
      </c>
      <c r="CJ1277" s="192"/>
      <c r="CK1277" s="192"/>
      <c r="CL1277" s="193">
        <v>0.74</v>
      </c>
      <c r="CM1277" s="192"/>
      <c r="CN1277" s="192"/>
      <c r="CO1277" s="192"/>
      <c r="CP1277" s="192"/>
      <c r="CQ1277" s="192"/>
      <c r="CR1277" s="192"/>
      <c r="CS1277" s="192"/>
      <c r="CT1277" s="192" t="s">
        <v>4637</v>
      </c>
    </row>
    <row r="1278">
      <c r="A1278" s="7" t="s">
        <v>5716</v>
      </c>
      <c r="B1278" s="132" t="b">
        <v>1</v>
      </c>
      <c r="D1278" s="162" t="s">
        <v>5717</v>
      </c>
      <c r="E1278" s="67" t="s">
        <v>350</v>
      </c>
      <c r="F1278" s="162" t="s">
        <v>4398</v>
      </c>
      <c r="G1278" s="162" t="s">
        <v>5718</v>
      </c>
      <c r="H1278" s="162" t="s">
        <v>5719</v>
      </c>
      <c r="I1278" s="7"/>
      <c r="J1278" s="7"/>
      <c r="K1278" s="7" t="s">
        <v>19</v>
      </c>
      <c r="L1278" s="7" t="s">
        <v>19</v>
      </c>
      <c r="M1278" s="7" t="s">
        <v>799</v>
      </c>
      <c r="N1278" s="7" t="str">
        <f t="shared" si="5"/>
        <v>FALSE</v>
      </c>
      <c r="O1278" s="162" t="s">
        <v>488</v>
      </c>
      <c r="P1278" s="162" t="s">
        <v>3269</v>
      </c>
      <c r="Q1278" s="162" t="s">
        <v>1823</v>
      </c>
      <c r="R1278" s="162" t="s">
        <v>559</v>
      </c>
      <c r="S1278" s="162" t="s">
        <v>1588</v>
      </c>
      <c r="T1278" s="198">
        <v>41.80373272</v>
      </c>
      <c r="U1278" s="199">
        <v>-83.36106082</v>
      </c>
      <c r="V1278" s="191" t="s">
        <v>5045</v>
      </c>
      <c r="W1278" s="192" t="s">
        <v>19</v>
      </c>
      <c r="X1278" s="192" t="s">
        <v>805</v>
      </c>
      <c r="Y1278" s="192" t="s">
        <v>19</v>
      </c>
      <c r="Z1278" s="192" t="s">
        <v>879</v>
      </c>
      <c r="AA1278" s="192" t="s">
        <v>880</v>
      </c>
      <c r="AB1278" s="193">
        <v>3.01</v>
      </c>
      <c r="AC1278" s="192" t="s">
        <v>16</v>
      </c>
      <c r="AD1278" s="193"/>
      <c r="AE1278" s="192" t="s">
        <v>16</v>
      </c>
      <c r="AF1278" s="193">
        <v>5.0</v>
      </c>
      <c r="AG1278" s="192" t="s">
        <v>19</v>
      </c>
      <c r="AH1278" s="193">
        <v>24.71</v>
      </c>
      <c r="AI1278" s="192" t="s">
        <v>19</v>
      </c>
      <c r="AJ1278" s="192" t="s">
        <v>19</v>
      </c>
      <c r="AK1278" s="192"/>
      <c r="AL1278" s="192" t="s">
        <v>19</v>
      </c>
      <c r="AM1278" s="162" t="s">
        <v>19</v>
      </c>
      <c r="AN1278" s="162" t="s">
        <v>19</v>
      </c>
      <c r="AO1278" s="154">
        <v>7.73</v>
      </c>
      <c r="AP1278" s="162" t="s">
        <v>19</v>
      </c>
      <c r="AQ1278" s="162" t="s">
        <v>19</v>
      </c>
      <c r="AR1278" s="162" t="s">
        <v>19</v>
      </c>
      <c r="AS1278" s="162" t="s">
        <v>19</v>
      </c>
      <c r="AT1278" s="162" t="s">
        <v>19</v>
      </c>
      <c r="AU1278" s="162" t="s">
        <v>19</v>
      </c>
      <c r="AV1278" s="162" t="s">
        <v>19</v>
      </c>
      <c r="AW1278" s="162" t="s">
        <v>19</v>
      </c>
      <c r="AX1278" s="154">
        <v>2.78</v>
      </c>
      <c r="AY1278" s="162" t="s">
        <v>19</v>
      </c>
      <c r="AZ1278" s="162" t="s">
        <v>19</v>
      </c>
      <c r="BA1278" s="162" t="s">
        <v>19</v>
      </c>
      <c r="BB1278" s="162" t="s">
        <v>19</v>
      </c>
      <c r="BC1278" s="162" t="s">
        <v>19</v>
      </c>
      <c r="BD1278" s="192"/>
      <c r="BE1278" s="192" t="s">
        <v>19</v>
      </c>
      <c r="BF1278" s="192" t="s">
        <v>19</v>
      </c>
      <c r="BG1278" s="192" t="s">
        <v>19</v>
      </c>
      <c r="BH1278" s="192" t="s">
        <v>19</v>
      </c>
      <c r="BI1278" s="192" t="s">
        <v>19</v>
      </c>
      <c r="BJ1278" s="192"/>
      <c r="BK1278" s="192" t="s">
        <v>19</v>
      </c>
      <c r="BL1278" s="192" t="s">
        <v>19</v>
      </c>
      <c r="BM1278" s="192" t="s">
        <v>19</v>
      </c>
      <c r="BN1278" s="192" t="s">
        <v>19</v>
      </c>
      <c r="BO1278" s="192" t="s">
        <v>19</v>
      </c>
      <c r="BP1278" s="194"/>
      <c r="BQ1278" s="192" t="s">
        <v>19</v>
      </c>
      <c r="BR1278" s="192" t="s">
        <v>19</v>
      </c>
      <c r="BS1278" s="192" t="s">
        <v>3276</v>
      </c>
      <c r="BT1278" s="192" t="s">
        <v>19</v>
      </c>
      <c r="BU1278" s="195" t="b">
        <v>0</v>
      </c>
      <c r="BV1278" s="195" t="b">
        <v>0</v>
      </c>
      <c r="BW1278" s="195" t="b">
        <v>0</v>
      </c>
      <c r="BX1278" s="193">
        <v>33.0</v>
      </c>
      <c r="BY1278" s="197">
        <v>6.944444444444445E-4</v>
      </c>
      <c r="BZ1278" s="193">
        <v>1270148.0</v>
      </c>
      <c r="CA1278" s="193">
        <v>19169.0</v>
      </c>
      <c r="CB1278" s="192" t="s">
        <v>22</v>
      </c>
      <c r="CJ1278" s="192"/>
      <c r="CK1278" s="192"/>
      <c r="CL1278" s="193">
        <v>0.74</v>
      </c>
      <c r="CM1278" s="192"/>
      <c r="CN1278" s="192"/>
      <c r="CO1278" s="192"/>
      <c r="CP1278" s="192"/>
      <c r="CQ1278" s="192"/>
      <c r="CR1278" s="192"/>
      <c r="CS1278" s="192"/>
      <c r="CT1278" s="192" t="s">
        <v>4637</v>
      </c>
    </row>
    <row r="1279">
      <c r="A1279" s="7" t="s">
        <v>5720</v>
      </c>
      <c r="B1279" s="132" t="b">
        <v>1</v>
      </c>
      <c r="D1279" s="162" t="s">
        <v>5721</v>
      </c>
      <c r="E1279" s="67" t="s">
        <v>350</v>
      </c>
      <c r="F1279" s="162" t="s">
        <v>4398</v>
      </c>
      <c r="G1279" s="162" t="s">
        <v>5722</v>
      </c>
      <c r="H1279" s="162" t="s">
        <v>5723</v>
      </c>
      <c r="I1279" s="7"/>
      <c r="J1279" s="7"/>
      <c r="K1279" s="7" t="s">
        <v>19</v>
      </c>
      <c r="L1279" s="7" t="s">
        <v>19</v>
      </c>
      <c r="M1279" s="7" t="s">
        <v>799</v>
      </c>
      <c r="N1279" s="7" t="str">
        <f t="shared" si="5"/>
        <v>FALSE</v>
      </c>
      <c r="O1279" s="162" t="s">
        <v>488</v>
      </c>
      <c r="P1279" s="162" t="s">
        <v>3269</v>
      </c>
      <c r="Q1279" s="162" t="s">
        <v>1823</v>
      </c>
      <c r="R1279" s="162" t="s">
        <v>559</v>
      </c>
      <c r="S1279" s="162" t="s">
        <v>1588</v>
      </c>
      <c r="T1279" s="198">
        <v>41.82380704</v>
      </c>
      <c r="U1279" s="199">
        <v>-83.30846991</v>
      </c>
      <c r="V1279" s="191" t="s">
        <v>5134</v>
      </c>
      <c r="W1279" s="192" t="s">
        <v>19</v>
      </c>
      <c r="X1279" s="192" t="s">
        <v>805</v>
      </c>
      <c r="Y1279" s="192" t="s">
        <v>19</v>
      </c>
      <c r="Z1279" s="192" t="s">
        <v>879</v>
      </c>
      <c r="AA1279" s="192" t="s">
        <v>880</v>
      </c>
      <c r="AB1279" s="193">
        <v>3.03</v>
      </c>
      <c r="AC1279" s="192" t="s">
        <v>16</v>
      </c>
      <c r="AD1279" s="193"/>
      <c r="AE1279" s="193">
        <v>5.0</v>
      </c>
      <c r="AF1279" s="193">
        <v>0.22</v>
      </c>
      <c r="AG1279" s="192" t="s">
        <v>19</v>
      </c>
      <c r="AH1279" s="193">
        <v>24.77</v>
      </c>
      <c r="AI1279" s="192" t="s">
        <v>19</v>
      </c>
      <c r="AJ1279" s="192" t="s">
        <v>19</v>
      </c>
      <c r="AK1279" s="192"/>
      <c r="AL1279" s="192" t="s">
        <v>19</v>
      </c>
      <c r="AM1279" s="162" t="s">
        <v>19</v>
      </c>
      <c r="AN1279" s="162" t="s">
        <v>19</v>
      </c>
      <c r="AO1279" s="154">
        <v>7.32</v>
      </c>
      <c r="AP1279" s="162" t="s">
        <v>19</v>
      </c>
      <c r="AQ1279" s="162" t="s">
        <v>19</v>
      </c>
      <c r="AR1279" s="162" t="s">
        <v>19</v>
      </c>
      <c r="AS1279" s="162" t="s">
        <v>19</v>
      </c>
      <c r="AT1279" s="162" t="s">
        <v>19</v>
      </c>
      <c r="AU1279" s="162" t="s">
        <v>19</v>
      </c>
      <c r="AV1279" s="162" t="s">
        <v>19</v>
      </c>
      <c r="AW1279" s="162" t="s">
        <v>19</v>
      </c>
      <c r="AX1279" s="154">
        <v>2.61</v>
      </c>
      <c r="AY1279" s="162" t="s">
        <v>19</v>
      </c>
      <c r="AZ1279" s="162" t="s">
        <v>19</v>
      </c>
      <c r="BA1279" s="162" t="s">
        <v>19</v>
      </c>
      <c r="BB1279" s="162" t="s">
        <v>19</v>
      </c>
      <c r="BC1279" s="162" t="s">
        <v>19</v>
      </c>
      <c r="BD1279" s="192"/>
      <c r="BE1279" s="192" t="s">
        <v>19</v>
      </c>
      <c r="BF1279" s="192" t="s">
        <v>19</v>
      </c>
      <c r="BG1279" s="192" t="s">
        <v>19</v>
      </c>
      <c r="BH1279" s="192" t="s">
        <v>19</v>
      </c>
      <c r="BI1279" s="192" t="s">
        <v>19</v>
      </c>
      <c r="BJ1279" s="192"/>
      <c r="BK1279" s="192" t="s">
        <v>19</v>
      </c>
      <c r="BL1279" s="192" t="s">
        <v>19</v>
      </c>
      <c r="BM1279" s="192" t="s">
        <v>19</v>
      </c>
      <c r="BN1279" s="192" t="s">
        <v>19</v>
      </c>
      <c r="BO1279" s="192" t="s">
        <v>19</v>
      </c>
      <c r="BP1279" s="194"/>
      <c r="BQ1279" s="192" t="s">
        <v>19</v>
      </c>
      <c r="BR1279" s="192" t="s">
        <v>19</v>
      </c>
      <c r="BS1279" s="192" t="s">
        <v>3276</v>
      </c>
      <c r="BT1279" s="192" t="s">
        <v>19</v>
      </c>
      <c r="BU1279" s="195" t="b">
        <v>0</v>
      </c>
      <c r="BV1279" s="195" t="b">
        <v>0</v>
      </c>
      <c r="BW1279" s="195" t="b">
        <v>0</v>
      </c>
      <c r="BX1279" s="193">
        <v>101.0</v>
      </c>
      <c r="BY1279" s="197">
        <v>0.002777777777777778</v>
      </c>
      <c r="BZ1279" s="192" t="s">
        <v>19</v>
      </c>
      <c r="CA1279" s="192" t="s">
        <v>19</v>
      </c>
      <c r="CB1279" s="192" t="s">
        <v>19</v>
      </c>
      <c r="CJ1279" s="192"/>
      <c r="CK1279" s="192"/>
      <c r="CL1279" s="193">
        <v>0.98</v>
      </c>
      <c r="CM1279" s="192"/>
      <c r="CN1279" s="192"/>
      <c r="CO1279" s="192"/>
      <c r="CP1279" s="192"/>
      <c r="CQ1279" s="192"/>
      <c r="CR1279" s="192"/>
      <c r="CS1279" s="192"/>
      <c r="CT1279" s="192" t="s">
        <v>4637</v>
      </c>
    </row>
    <row r="1280">
      <c r="A1280" s="7" t="s">
        <v>5724</v>
      </c>
      <c r="B1280" s="132" t="b">
        <v>1</v>
      </c>
      <c r="D1280" s="162" t="s">
        <v>5725</v>
      </c>
      <c r="E1280" s="67" t="s">
        <v>350</v>
      </c>
      <c r="F1280" s="162" t="s">
        <v>4398</v>
      </c>
      <c r="G1280" s="162" t="s">
        <v>5726</v>
      </c>
      <c r="H1280" s="162" t="s">
        <v>5727</v>
      </c>
      <c r="I1280" s="7"/>
      <c r="J1280" s="7"/>
      <c r="K1280" s="7" t="s">
        <v>19</v>
      </c>
      <c r="L1280" s="7" t="s">
        <v>19</v>
      </c>
      <c r="M1280" s="7" t="s">
        <v>799</v>
      </c>
      <c r="N1280" s="7" t="str">
        <f t="shared" si="5"/>
        <v>FALSE</v>
      </c>
      <c r="O1280" s="162" t="s">
        <v>488</v>
      </c>
      <c r="P1280" s="162" t="s">
        <v>3269</v>
      </c>
      <c r="Q1280" s="162" t="s">
        <v>1823</v>
      </c>
      <c r="R1280" s="162" t="s">
        <v>559</v>
      </c>
      <c r="S1280" s="162" t="s">
        <v>1588</v>
      </c>
      <c r="T1280" s="198">
        <v>41.82380704</v>
      </c>
      <c r="U1280" s="199">
        <v>-83.30846991</v>
      </c>
      <c r="V1280" s="191" t="s">
        <v>5134</v>
      </c>
      <c r="W1280" s="192" t="s">
        <v>19</v>
      </c>
      <c r="X1280" s="192" t="s">
        <v>805</v>
      </c>
      <c r="Y1280" s="192" t="s">
        <v>19</v>
      </c>
      <c r="Z1280" s="192" t="s">
        <v>879</v>
      </c>
      <c r="AA1280" s="192" t="s">
        <v>880</v>
      </c>
      <c r="AB1280" s="193">
        <v>3.03</v>
      </c>
      <c r="AC1280" s="192" t="s">
        <v>16</v>
      </c>
      <c r="AD1280" s="193"/>
      <c r="AE1280" s="192" t="s">
        <v>16</v>
      </c>
      <c r="AF1280" s="193">
        <v>5.0</v>
      </c>
      <c r="AG1280" s="192" t="s">
        <v>19</v>
      </c>
      <c r="AH1280" s="193">
        <v>24.77</v>
      </c>
      <c r="AI1280" s="192" t="s">
        <v>19</v>
      </c>
      <c r="AJ1280" s="192" t="s">
        <v>19</v>
      </c>
      <c r="AK1280" s="192"/>
      <c r="AL1280" s="192" t="s">
        <v>19</v>
      </c>
      <c r="AM1280" s="162" t="s">
        <v>19</v>
      </c>
      <c r="AN1280" s="162" t="s">
        <v>19</v>
      </c>
      <c r="AO1280" s="154">
        <v>7.32</v>
      </c>
      <c r="AP1280" s="162" t="s">
        <v>19</v>
      </c>
      <c r="AQ1280" s="162" t="s">
        <v>19</v>
      </c>
      <c r="AR1280" s="162" t="s">
        <v>19</v>
      </c>
      <c r="AS1280" s="162" t="s">
        <v>19</v>
      </c>
      <c r="AT1280" s="162" t="s">
        <v>19</v>
      </c>
      <c r="AU1280" s="162" t="s">
        <v>19</v>
      </c>
      <c r="AV1280" s="162" t="s">
        <v>19</v>
      </c>
      <c r="AW1280" s="162" t="s">
        <v>19</v>
      </c>
      <c r="AX1280" s="154">
        <v>2.61</v>
      </c>
      <c r="AY1280" s="162" t="s">
        <v>19</v>
      </c>
      <c r="AZ1280" s="162" t="s">
        <v>19</v>
      </c>
      <c r="BA1280" s="162" t="s">
        <v>19</v>
      </c>
      <c r="BB1280" s="162" t="s">
        <v>19</v>
      </c>
      <c r="BC1280" s="162" t="s">
        <v>19</v>
      </c>
      <c r="BD1280" s="192"/>
      <c r="BE1280" s="192" t="s">
        <v>19</v>
      </c>
      <c r="BF1280" s="192" t="s">
        <v>19</v>
      </c>
      <c r="BG1280" s="192" t="s">
        <v>19</v>
      </c>
      <c r="BH1280" s="192" t="s">
        <v>19</v>
      </c>
      <c r="BI1280" s="192" t="s">
        <v>19</v>
      </c>
      <c r="BJ1280" s="192"/>
      <c r="BK1280" s="192" t="s">
        <v>19</v>
      </c>
      <c r="BL1280" s="192" t="s">
        <v>19</v>
      </c>
      <c r="BM1280" s="192" t="s">
        <v>19</v>
      </c>
      <c r="BN1280" s="192" t="s">
        <v>19</v>
      </c>
      <c r="BO1280" s="192" t="s">
        <v>19</v>
      </c>
      <c r="BP1280" s="194"/>
      <c r="BQ1280" s="192" t="s">
        <v>19</v>
      </c>
      <c r="BR1280" s="192" t="s">
        <v>19</v>
      </c>
      <c r="BS1280" s="192" t="s">
        <v>3276</v>
      </c>
      <c r="BT1280" s="192" t="s">
        <v>19</v>
      </c>
      <c r="BU1280" s="195" t="b">
        <v>0</v>
      </c>
      <c r="BV1280" s="195" t="b">
        <v>0</v>
      </c>
      <c r="BW1280" s="195" t="b">
        <v>0</v>
      </c>
      <c r="BX1280" s="193">
        <v>101.0</v>
      </c>
      <c r="BY1280" s="197">
        <v>0.002777777777777778</v>
      </c>
      <c r="BZ1280" s="193">
        <v>1538436.0</v>
      </c>
      <c r="CA1280" s="193">
        <v>23511.0</v>
      </c>
      <c r="CB1280" s="192" t="s">
        <v>22</v>
      </c>
      <c r="CJ1280" s="192"/>
      <c r="CK1280" s="192"/>
      <c r="CL1280" s="193">
        <v>0.98</v>
      </c>
      <c r="CM1280" s="192"/>
      <c r="CN1280" s="192"/>
      <c r="CO1280" s="192"/>
      <c r="CP1280" s="192"/>
      <c r="CQ1280" s="192"/>
      <c r="CR1280" s="192"/>
      <c r="CS1280" s="192"/>
      <c r="CT1280" s="192" t="s">
        <v>4637</v>
      </c>
    </row>
    <row r="1281">
      <c r="A1281" s="7" t="s">
        <v>5728</v>
      </c>
      <c r="B1281" s="132" t="b">
        <v>1</v>
      </c>
      <c r="D1281" s="162" t="s">
        <v>5729</v>
      </c>
      <c r="E1281" s="67" t="s">
        <v>350</v>
      </c>
      <c r="F1281" s="162" t="s">
        <v>4398</v>
      </c>
      <c r="G1281" s="162" t="s">
        <v>5730</v>
      </c>
      <c r="H1281" s="162" t="s">
        <v>5731</v>
      </c>
      <c r="I1281" s="7"/>
      <c r="J1281" s="7"/>
      <c r="K1281" s="7" t="s">
        <v>19</v>
      </c>
      <c r="L1281" s="7" t="s">
        <v>19</v>
      </c>
      <c r="M1281" s="7" t="s">
        <v>799</v>
      </c>
      <c r="N1281" s="7" t="str">
        <f t="shared" si="5"/>
        <v>FALSE</v>
      </c>
      <c r="O1281" s="162" t="s">
        <v>488</v>
      </c>
      <c r="P1281" s="162" t="s">
        <v>3269</v>
      </c>
      <c r="Q1281" s="162" t="s">
        <v>1823</v>
      </c>
      <c r="R1281" s="162" t="s">
        <v>559</v>
      </c>
      <c r="S1281" s="162" t="s">
        <v>1588</v>
      </c>
      <c r="T1281" s="198">
        <v>41.8338006</v>
      </c>
      <c r="U1281" s="199">
        <v>-83.18031719</v>
      </c>
      <c r="V1281" s="191" t="s">
        <v>5223</v>
      </c>
      <c r="W1281" s="192" t="s">
        <v>19</v>
      </c>
      <c r="X1281" s="192" t="s">
        <v>805</v>
      </c>
      <c r="Y1281" s="192" t="s">
        <v>19</v>
      </c>
      <c r="Z1281" s="192" t="s">
        <v>879</v>
      </c>
      <c r="AA1281" s="192" t="s">
        <v>880</v>
      </c>
      <c r="AB1281" s="193">
        <v>3.04</v>
      </c>
      <c r="AC1281" s="192" t="s">
        <v>16</v>
      </c>
      <c r="AD1281" s="193"/>
      <c r="AE1281" s="193">
        <v>5.0</v>
      </c>
      <c r="AF1281" s="193">
        <v>0.22</v>
      </c>
      <c r="AG1281" s="192" t="s">
        <v>19</v>
      </c>
      <c r="AH1281" s="193">
        <v>24.75</v>
      </c>
      <c r="AI1281" s="192" t="s">
        <v>19</v>
      </c>
      <c r="AJ1281" s="192" t="s">
        <v>19</v>
      </c>
      <c r="AK1281" s="192"/>
      <c r="AL1281" s="192" t="s">
        <v>19</v>
      </c>
      <c r="AM1281" s="162" t="s">
        <v>19</v>
      </c>
      <c r="AN1281" s="162" t="s">
        <v>19</v>
      </c>
      <c r="AO1281" s="154">
        <v>7.48</v>
      </c>
      <c r="AP1281" s="162" t="s">
        <v>19</v>
      </c>
      <c r="AQ1281" s="162" t="s">
        <v>19</v>
      </c>
      <c r="AR1281" s="162" t="s">
        <v>19</v>
      </c>
      <c r="AS1281" s="162" t="s">
        <v>19</v>
      </c>
      <c r="AT1281" s="162" t="s">
        <v>19</v>
      </c>
      <c r="AU1281" s="162" t="s">
        <v>19</v>
      </c>
      <c r="AV1281" s="162" t="s">
        <v>19</v>
      </c>
      <c r="AW1281" s="162" t="s">
        <v>19</v>
      </c>
      <c r="AX1281" s="154">
        <v>2.15</v>
      </c>
      <c r="AY1281" s="162" t="s">
        <v>19</v>
      </c>
      <c r="AZ1281" s="162" t="s">
        <v>19</v>
      </c>
      <c r="BA1281" s="162" t="s">
        <v>19</v>
      </c>
      <c r="BB1281" s="162" t="s">
        <v>19</v>
      </c>
      <c r="BC1281" s="162" t="s">
        <v>19</v>
      </c>
      <c r="BD1281" s="192"/>
      <c r="BE1281" s="192" t="s">
        <v>19</v>
      </c>
      <c r="BF1281" s="192" t="s">
        <v>19</v>
      </c>
      <c r="BG1281" s="192" t="s">
        <v>19</v>
      </c>
      <c r="BH1281" s="192" t="s">
        <v>19</v>
      </c>
      <c r="BI1281" s="192" t="s">
        <v>19</v>
      </c>
      <c r="BJ1281" s="192"/>
      <c r="BK1281" s="192" t="s">
        <v>19</v>
      </c>
      <c r="BL1281" s="192" t="s">
        <v>19</v>
      </c>
      <c r="BM1281" s="192" t="s">
        <v>19</v>
      </c>
      <c r="BN1281" s="192" t="s">
        <v>19</v>
      </c>
      <c r="BO1281" s="192" t="s">
        <v>19</v>
      </c>
      <c r="BP1281" s="194"/>
      <c r="BQ1281" s="192" t="s">
        <v>19</v>
      </c>
      <c r="BR1281" s="192" t="s">
        <v>19</v>
      </c>
      <c r="BS1281" s="192" t="s">
        <v>3276</v>
      </c>
      <c r="BT1281" s="192" t="s">
        <v>19</v>
      </c>
      <c r="BU1281" s="195" t="b">
        <v>0</v>
      </c>
      <c r="BV1281" s="195" t="b">
        <v>0</v>
      </c>
      <c r="BW1281" s="195" t="b">
        <v>0</v>
      </c>
      <c r="BX1281" s="193">
        <v>341.0</v>
      </c>
      <c r="BY1281" s="197">
        <v>0.013888888888888888</v>
      </c>
      <c r="BZ1281" s="192" t="s">
        <v>19</v>
      </c>
      <c r="CA1281" s="192" t="s">
        <v>19</v>
      </c>
      <c r="CB1281" s="192" t="s">
        <v>19</v>
      </c>
      <c r="CJ1281" s="192"/>
      <c r="CK1281" s="192"/>
      <c r="CL1281" s="193">
        <v>64.59</v>
      </c>
      <c r="CM1281" s="192"/>
      <c r="CN1281" s="192"/>
      <c r="CO1281" s="192"/>
      <c r="CP1281" s="192"/>
      <c r="CQ1281" s="192"/>
      <c r="CR1281" s="192"/>
      <c r="CS1281" s="192"/>
      <c r="CT1281" s="192" t="s">
        <v>4637</v>
      </c>
    </row>
    <row r="1282">
      <c r="A1282" s="7" t="s">
        <v>5732</v>
      </c>
      <c r="B1282" s="132" t="b">
        <v>1</v>
      </c>
      <c r="D1282" s="162" t="s">
        <v>5733</v>
      </c>
      <c r="E1282" s="67" t="s">
        <v>350</v>
      </c>
      <c r="F1282" s="162" t="s">
        <v>4398</v>
      </c>
      <c r="G1282" s="162" t="s">
        <v>5734</v>
      </c>
      <c r="H1282" s="162" t="s">
        <v>5735</v>
      </c>
      <c r="I1282" s="7"/>
      <c r="J1282" s="7"/>
      <c r="K1282" s="7" t="s">
        <v>19</v>
      </c>
      <c r="L1282" s="7" t="s">
        <v>19</v>
      </c>
      <c r="M1282" s="7" t="s">
        <v>799</v>
      </c>
      <c r="N1282" s="7" t="str">
        <f t="shared" si="5"/>
        <v>FALSE</v>
      </c>
      <c r="O1282" s="162" t="s">
        <v>488</v>
      </c>
      <c r="P1282" s="162" t="s">
        <v>3269</v>
      </c>
      <c r="Q1282" s="162" t="s">
        <v>1823</v>
      </c>
      <c r="R1282" s="162" t="s">
        <v>559</v>
      </c>
      <c r="S1282" s="162" t="s">
        <v>1588</v>
      </c>
      <c r="T1282" s="198">
        <v>41.8338006</v>
      </c>
      <c r="U1282" s="199">
        <v>-83.18031719</v>
      </c>
      <c r="V1282" s="191" t="s">
        <v>5223</v>
      </c>
      <c r="W1282" s="192" t="s">
        <v>19</v>
      </c>
      <c r="X1282" s="192" t="s">
        <v>805</v>
      </c>
      <c r="Y1282" s="192" t="s">
        <v>19</v>
      </c>
      <c r="Z1282" s="192" t="s">
        <v>879</v>
      </c>
      <c r="AA1282" s="192" t="s">
        <v>880</v>
      </c>
      <c r="AB1282" s="193">
        <v>3.04</v>
      </c>
      <c r="AC1282" s="192" t="s">
        <v>16</v>
      </c>
      <c r="AD1282" s="193"/>
      <c r="AE1282" s="192" t="s">
        <v>16</v>
      </c>
      <c r="AF1282" s="193">
        <v>5.0</v>
      </c>
      <c r="AG1282" s="192" t="s">
        <v>19</v>
      </c>
      <c r="AH1282" s="193">
        <v>24.75</v>
      </c>
      <c r="AI1282" s="192" t="s">
        <v>19</v>
      </c>
      <c r="AJ1282" s="192" t="s">
        <v>19</v>
      </c>
      <c r="AK1282" s="192"/>
      <c r="AL1282" s="192" t="s">
        <v>19</v>
      </c>
      <c r="AM1282" s="162" t="s">
        <v>19</v>
      </c>
      <c r="AN1282" s="162" t="s">
        <v>19</v>
      </c>
      <c r="AO1282" s="154">
        <v>7.48</v>
      </c>
      <c r="AP1282" s="162" t="s">
        <v>19</v>
      </c>
      <c r="AQ1282" s="162" t="s">
        <v>19</v>
      </c>
      <c r="AR1282" s="162" t="s">
        <v>19</v>
      </c>
      <c r="AS1282" s="162" t="s">
        <v>19</v>
      </c>
      <c r="AT1282" s="162" t="s">
        <v>19</v>
      </c>
      <c r="AU1282" s="162" t="s">
        <v>19</v>
      </c>
      <c r="AV1282" s="162" t="s">
        <v>19</v>
      </c>
      <c r="AW1282" s="162" t="s">
        <v>19</v>
      </c>
      <c r="AX1282" s="154">
        <v>2.15</v>
      </c>
      <c r="AY1282" s="162" t="s">
        <v>19</v>
      </c>
      <c r="AZ1282" s="162" t="s">
        <v>19</v>
      </c>
      <c r="BA1282" s="162" t="s">
        <v>19</v>
      </c>
      <c r="BB1282" s="162" t="s">
        <v>19</v>
      </c>
      <c r="BC1282" s="162" t="s">
        <v>19</v>
      </c>
      <c r="BD1282" s="192"/>
      <c r="BE1282" s="192" t="s">
        <v>19</v>
      </c>
      <c r="BF1282" s="192" t="s">
        <v>19</v>
      </c>
      <c r="BG1282" s="192" t="s">
        <v>19</v>
      </c>
      <c r="BH1282" s="192" t="s">
        <v>19</v>
      </c>
      <c r="BI1282" s="192" t="s">
        <v>19</v>
      </c>
      <c r="BJ1282" s="192"/>
      <c r="BK1282" s="192" t="s">
        <v>19</v>
      </c>
      <c r="BL1282" s="192" t="s">
        <v>19</v>
      </c>
      <c r="BM1282" s="192" t="s">
        <v>19</v>
      </c>
      <c r="BN1282" s="192" t="s">
        <v>19</v>
      </c>
      <c r="BO1282" s="192" t="s">
        <v>19</v>
      </c>
      <c r="BP1282" s="194"/>
      <c r="BQ1282" s="192" t="s">
        <v>19</v>
      </c>
      <c r="BR1282" s="192" t="s">
        <v>19</v>
      </c>
      <c r="BS1282" s="192" t="s">
        <v>3276</v>
      </c>
      <c r="BT1282" s="192" t="s">
        <v>19</v>
      </c>
      <c r="BU1282" s="195" t="b">
        <v>0</v>
      </c>
      <c r="BV1282" s="195" t="b">
        <v>0</v>
      </c>
      <c r="BW1282" s="195" t="b">
        <v>0</v>
      </c>
      <c r="BX1282" s="193">
        <v>341.0</v>
      </c>
      <c r="BY1282" s="197">
        <v>0.013888888888888888</v>
      </c>
      <c r="BZ1282" s="193">
        <v>283577.0</v>
      </c>
      <c r="CA1282" s="193">
        <v>2549.0</v>
      </c>
      <c r="CB1282" s="192" t="s">
        <v>22</v>
      </c>
      <c r="CJ1282" s="192"/>
      <c r="CK1282" s="192"/>
      <c r="CL1282" s="193">
        <v>64.59</v>
      </c>
      <c r="CM1282" s="192"/>
      <c r="CN1282" s="192"/>
      <c r="CO1282" s="192"/>
      <c r="CP1282" s="192"/>
      <c r="CQ1282" s="192"/>
      <c r="CR1282" s="192"/>
      <c r="CS1282" s="192"/>
      <c r="CT1282" s="192" t="s">
        <v>4637</v>
      </c>
    </row>
    <row r="1283">
      <c r="A1283" s="7" t="s">
        <v>5736</v>
      </c>
      <c r="B1283" s="132" t="b">
        <v>1</v>
      </c>
      <c r="D1283" s="162" t="s">
        <v>5737</v>
      </c>
      <c r="E1283" s="67" t="s">
        <v>350</v>
      </c>
      <c r="F1283" s="162" t="s">
        <v>4398</v>
      </c>
      <c r="G1283" s="162" t="s">
        <v>5738</v>
      </c>
      <c r="H1283" s="162" t="s">
        <v>5739</v>
      </c>
      <c r="I1283" s="7"/>
      <c r="J1283" s="7"/>
      <c r="K1283" s="7" t="s">
        <v>19</v>
      </c>
      <c r="L1283" s="7" t="s">
        <v>19</v>
      </c>
      <c r="M1283" s="7" t="s">
        <v>799</v>
      </c>
      <c r="N1283" s="7" t="str">
        <f t="shared" si="5"/>
        <v>FALSE</v>
      </c>
      <c r="O1283" s="162" t="s">
        <v>488</v>
      </c>
      <c r="P1283" s="162" t="s">
        <v>3269</v>
      </c>
      <c r="Q1283" s="162" t="s">
        <v>1823</v>
      </c>
      <c r="R1283" s="162" t="s">
        <v>559</v>
      </c>
      <c r="S1283" s="162" t="s">
        <v>1588</v>
      </c>
      <c r="T1283" s="198">
        <v>41.73442755</v>
      </c>
      <c r="U1283" s="199">
        <v>-83.29631719</v>
      </c>
      <c r="V1283" s="191" t="s">
        <v>5312</v>
      </c>
      <c r="W1283" s="192" t="s">
        <v>19</v>
      </c>
      <c r="X1283" s="192" t="s">
        <v>805</v>
      </c>
      <c r="Y1283" s="192" t="s">
        <v>19</v>
      </c>
      <c r="Z1283" s="192" t="s">
        <v>879</v>
      </c>
      <c r="AA1283" s="192" t="s">
        <v>880</v>
      </c>
      <c r="AB1283" s="193">
        <v>3.02</v>
      </c>
      <c r="AC1283" s="192" t="s">
        <v>16</v>
      </c>
      <c r="AD1283" s="193"/>
      <c r="AE1283" s="193">
        <v>5.0</v>
      </c>
      <c r="AF1283" s="193">
        <v>0.22</v>
      </c>
      <c r="AG1283" s="192" t="s">
        <v>19</v>
      </c>
      <c r="AH1283" s="193">
        <v>24.5</v>
      </c>
      <c r="AI1283" s="192" t="s">
        <v>19</v>
      </c>
      <c r="AJ1283" s="192" t="s">
        <v>19</v>
      </c>
      <c r="AK1283" s="192"/>
      <c r="AL1283" s="192" t="s">
        <v>19</v>
      </c>
      <c r="AM1283" s="162" t="s">
        <v>19</v>
      </c>
      <c r="AN1283" s="162" t="s">
        <v>19</v>
      </c>
      <c r="AO1283" s="154">
        <v>8.24</v>
      </c>
      <c r="AP1283" s="162" t="s">
        <v>19</v>
      </c>
      <c r="AQ1283" s="162" t="s">
        <v>19</v>
      </c>
      <c r="AR1283" s="162" t="s">
        <v>19</v>
      </c>
      <c r="AS1283" s="162" t="s">
        <v>19</v>
      </c>
      <c r="AT1283" s="162" t="s">
        <v>19</v>
      </c>
      <c r="AU1283" s="162" t="s">
        <v>19</v>
      </c>
      <c r="AV1283" s="162" t="s">
        <v>19</v>
      </c>
      <c r="AW1283" s="162" t="s">
        <v>19</v>
      </c>
      <c r="AX1283" s="154">
        <v>2.73</v>
      </c>
      <c r="AY1283" s="162" t="s">
        <v>19</v>
      </c>
      <c r="AZ1283" s="162" t="s">
        <v>19</v>
      </c>
      <c r="BA1283" s="162" t="s">
        <v>19</v>
      </c>
      <c r="BB1283" s="162" t="s">
        <v>19</v>
      </c>
      <c r="BC1283" s="162" t="s">
        <v>19</v>
      </c>
      <c r="BD1283" s="192"/>
      <c r="BE1283" s="192" t="s">
        <v>19</v>
      </c>
      <c r="BF1283" s="192" t="s">
        <v>19</v>
      </c>
      <c r="BG1283" s="192" t="s">
        <v>19</v>
      </c>
      <c r="BH1283" s="192" t="s">
        <v>19</v>
      </c>
      <c r="BI1283" s="192" t="s">
        <v>19</v>
      </c>
      <c r="BJ1283" s="192"/>
      <c r="BK1283" s="192" t="s">
        <v>19</v>
      </c>
      <c r="BL1283" s="192" t="s">
        <v>19</v>
      </c>
      <c r="BM1283" s="192" t="s">
        <v>19</v>
      </c>
      <c r="BN1283" s="192" t="s">
        <v>19</v>
      </c>
      <c r="BO1283" s="192" t="s">
        <v>19</v>
      </c>
      <c r="BP1283" s="194"/>
      <c r="BQ1283" s="192" t="s">
        <v>19</v>
      </c>
      <c r="BR1283" s="192" t="s">
        <v>19</v>
      </c>
      <c r="BS1283" s="192" t="s">
        <v>3276</v>
      </c>
      <c r="BT1283" s="192" t="s">
        <v>19</v>
      </c>
      <c r="BU1283" s="195" t="b">
        <v>0</v>
      </c>
      <c r="BV1283" s="195" t="b">
        <v>0</v>
      </c>
      <c r="BW1283" s="195" t="b">
        <v>0</v>
      </c>
      <c r="BX1283" s="193">
        <v>77.0</v>
      </c>
      <c r="BY1283" s="197">
        <v>0.0020833333333333333</v>
      </c>
      <c r="BZ1283" s="192" t="s">
        <v>19</v>
      </c>
      <c r="CA1283" s="192" t="s">
        <v>19</v>
      </c>
      <c r="CB1283" s="192" t="s">
        <v>19</v>
      </c>
      <c r="CJ1283" s="192"/>
      <c r="CK1283" s="192"/>
      <c r="CL1283" s="193">
        <v>10.81</v>
      </c>
      <c r="CM1283" s="192"/>
      <c r="CN1283" s="192"/>
      <c r="CO1283" s="192"/>
      <c r="CP1283" s="192"/>
      <c r="CQ1283" s="192"/>
      <c r="CR1283" s="192"/>
      <c r="CS1283" s="192"/>
      <c r="CT1283" s="192" t="s">
        <v>4637</v>
      </c>
    </row>
    <row r="1284">
      <c r="A1284" s="7" t="s">
        <v>5740</v>
      </c>
      <c r="B1284" s="132" t="b">
        <v>1</v>
      </c>
      <c r="D1284" s="162" t="s">
        <v>5741</v>
      </c>
      <c r="E1284" s="67" t="s">
        <v>350</v>
      </c>
      <c r="F1284" s="162" t="s">
        <v>4398</v>
      </c>
      <c r="G1284" s="162" t="s">
        <v>5742</v>
      </c>
      <c r="H1284" s="162" t="s">
        <v>5743</v>
      </c>
      <c r="I1284" s="7"/>
      <c r="J1284" s="7"/>
      <c r="K1284" s="7" t="s">
        <v>19</v>
      </c>
      <c r="L1284" s="7" t="s">
        <v>19</v>
      </c>
      <c r="M1284" s="7" t="s">
        <v>799</v>
      </c>
      <c r="N1284" s="7" t="str">
        <f t="shared" si="5"/>
        <v>FALSE</v>
      </c>
      <c r="O1284" s="162" t="s">
        <v>488</v>
      </c>
      <c r="P1284" s="162" t="s">
        <v>3269</v>
      </c>
      <c r="Q1284" s="162" t="s">
        <v>1823</v>
      </c>
      <c r="R1284" s="162" t="s">
        <v>559</v>
      </c>
      <c r="S1284" s="162" t="s">
        <v>1588</v>
      </c>
      <c r="T1284" s="198">
        <v>41.73442755</v>
      </c>
      <c r="U1284" s="199">
        <v>-83.29631719</v>
      </c>
      <c r="V1284" s="191" t="s">
        <v>5312</v>
      </c>
      <c r="W1284" s="192" t="s">
        <v>19</v>
      </c>
      <c r="X1284" s="192" t="s">
        <v>805</v>
      </c>
      <c r="Y1284" s="192" t="s">
        <v>19</v>
      </c>
      <c r="Z1284" s="192" t="s">
        <v>879</v>
      </c>
      <c r="AA1284" s="192" t="s">
        <v>880</v>
      </c>
      <c r="AB1284" s="193">
        <v>3.02</v>
      </c>
      <c r="AC1284" s="192" t="s">
        <v>16</v>
      </c>
      <c r="AD1284" s="193"/>
      <c r="AE1284" s="192" t="s">
        <v>16</v>
      </c>
      <c r="AF1284" s="193">
        <v>5.0</v>
      </c>
      <c r="AG1284" s="192" t="s">
        <v>19</v>
      </c>
      <c r="AH1284" s="193">
        <v>24.5</v>
      </c>
      <c r="AI1284" s="192" t="s">
        <v>19</v>
      </c>
      <c r="AJ1284" s="192" t="s">
        <v>19</v>
      </c>
      <c r="AK1284" s="192"/>
      <c r="AL1284" s="192" t="s">
        <v>19</v>
      </c>
      <c r="AM1284" s="162" t="s">
        <v>19</v>
      </c>
      <c r="AN1284" s="162" t="s">
        <v>19</v>
      </c>
      <c r="AO1284" s="154">
        <v>8.24</v>
      </c>
      <c r="AP1284" s="162" t="s">
        <v>19</v>
      </c>
      <c r="AQ1284" s="162" t="s">
        <v>19</v>
      </c>
      <c r="AR1284" s="162" t="s">
        <v>19</v>
      </c>
      <c r="AS1284" s="162" t="s">
        <v>19</v>
      </c>
      <c r="AT1284" s="162" t="s">
        <v>19</v>
      </c>
      <c r="AU1284" s="162" t="s">
        <v>19</v>
      </c>
      <c r="AV1284" s="162" t="s">
        <v>19</v>
      </c>
      <c r="AW1284" s="162" t="s">
        <v>19</v>
      </c>
      <c r="AX1284" s="154">
        <v>2.73</v>
      </c>
      <c r="AY1284" s="162" t="s">
        <v>19</v>
      </c>
      <c r="AZ1284" s="162" t="s">
        <v>19</v>
      </c>
      <c r="BA1284" s="162" t="s">
        <v>19</v>
      </c>
      <c r="BB1284" s="162" t="s">
        <v>19</v>
      </c>
      <c r="BC1284" s="162" t="s">
        <v>19</v>
      </c>
      <c r="BD1284" s="192"/>
      <c r="BE1284" s="192" t="s">
        <v>19</v>
      </c>
      <c r="BF1284" s="192" t="s">
        <v>19</v>
      </c>
      <c r="BG1284" s="192" t="s">
        <v>19</v>
      </c>
      <c r="BH1284" s="192" t="s">
        <v>19</v>
      </c>
      <c r="BI1284" s="192" t="s">
        <v>19</v>
      </c>
      <c r="BJ1284" s="192"/>
      <c r="BK1284" s="192" t="s">
        <v>19</v>
      </c>
      <c r="BL1284" s="192" t="s">
        <v>19</v>
      </c>
      <c r="BM1284" s="192" t="s">
        <v>19</v>
      </c>
      <c r="BN1284" s="192" t="s">
        <v>19</v>
      </c>
      <c r="BO1284" s="192" t="s">
        <v>19</v>
      </c>
      <c r="BP1284" s="194"/>
      <c r="BQ1284" s="192" t="s">
        <v>19</v>
      </c>
      <c r="BR1284" s="192" t="s">
        <v>19</v>
      </c>
      <c r="BS1284" s="192" t="s">
        <v>3276</v>
      </c>
      <c r="BT1284" s="192" t="s">
        <v>19</v>
      </c>
      <c r="BU1284" s="195" t="b">
        <v>0</v>
      </c>
      <c r="BV1284" s="195" t="b">
        <v>0</v>
      </c>
      <c r="BW1284" s="195" t="b">
        <v>0</v>
      </c>
      <c r="BX1284" s="193">
        <v>77.0</v>
      </c>
      <c r="BY1284" s="197">
        <v>0.0020833333333333333</v>
      </c>
      <c r="BZ1284" s="193">
        <v>1386530.0</v>
      </c>
      <c r="CA1284" s="193">
        <v>8735.0</v>
      </c>
      <c r="CB1284" s="192" t="s">
        <v>22</v>
      </c>
      <c r="CJ1284" s="192"/>
      <c r="CK1284" s="192"/>
      <c r="CL1284" s="193">
        <v>10.81</v>
      </c>
      <c r="CM1284" s="192"/>
      <c r="CN1284" s="192"/>
      <c r="CO1284" s="192"/>
      <c r="CP1284" s="192"/>
      <c r="CQ1284" s="192"/>
      <c r="CR1284" s="192"/>
      <c r="CS1284" s="192"/>
      <c r="CT1284" s="192" t="s">
        <v>4637</v>
      </c>
    </row>
    <row r="1285">
      <c r="A1285" s="7" t="s">
        <v>5744</v>
      </c>
      <c r="B1285" s="132" t="b">
        <v>1</v>
      </c>
      <c r="D1285" s="162" t="s">
        <v>5745</v>
      </c>
      <c r="E1285" s="67" t="s">
        <v>350</v>
      </c>
      <c r="F1285" s="162" t="s">
        <v>4398</v>
      </c>
      <c r="G1285" s="162" t="s">
        <v>5746</v>
      </c>
      <c r="H1285" s="162" t="s">
        <v>5747</v>
      </c>
      <c r="I1285" s="7"/>
      <c r="J1285" s="7"/>
      <c r="K1285" s="7" t="s">
        <v>19</v>
      </c>
      <c r="L1285" s="7" t="s">
        <v>19</v>
      </c>
      <c r="M1285" s="7" t="s">
        <v>799</v>
      </c>
      <c r="N1285" s="7" t="str">
        <f t="shared" si="5"/>
        <v>FALSE</v>
      </c>
      <c r="O1285" s="162" t="s">
        <v>488</v>
      </c>
      <c r="P1285" s="162" t="s">
        <v>3269</v>
      </c>
      <c r="Q1285" s="162" t="s">
        <v>1823</v>
      </c>
      <c r="R1285" s="162" t="s">
        <v>16</v>
      </c>
      <c r="S1285" s="162" t="s">
        <v>16</v>
      </c>
      <c r="T1285" s="189" t="s">
        <v>16</v>
      </c>
      <c r="U1285" s="189" t="s">
        <v>16</v>
      </c>
      <c r="V1285" s="191" t="s">
        <v>4628</v>
      </c>
      <c r="W1285" s="192" t="s">
        <v>19</v>
      </c>
      <c r="X1285" s="192" t="s">
        <v>16</v>
      </c>
      <c r="Y1285" s="192" t="s">
        <v>19</v>
      </c>
      <c r="Z1285" s="192" t="s">
        <v>16</v>
      </c>
      <c r="AA1285" s="192" t="s">
        <v>880</v>
      </c>
      <c r="AB1285" s="192" t="s">
        <v>16</v>
      </c>
      <c r="AC1285" s="192" t="s">
        <v>16</v>
      </c>
      <c r="AD1285" s="192"/>
      <c r="AE1285" s="193">
        <v>5.0</v>
      </c>
      <c r="AF1285" s="193">
        <v>0.22</v>
      </c>
      <c r="AG1285" s="192" t="s">
        <v>16</v>
      </c>
      <c r="AH1285" s="192" t="s">
        <v>16</v>
      </c>
      <c r="AI1285" s="192" t="s">
        <v>16</v>
      </c>
      <c r="AJ1285" s="192" t="s">
        <v>16</v>
      </c>
      <c r="AK1285" s="192"/>
      <c r="AL1285" s="192" t="s">
        <v>16</v>
      </c>
      <c r="AM1285" s="162" t="s">
        <v>16</v>
      </c>
      <c r="AN1285" s="162" t="s">
        <v>16</v>
      </c>
      <c r="AO1285" s="154">
        <v>0.0</v>
      </c>
      <c r="AP1285" s="162" t="s">
        <v>16</v>
      </c>
      <c r="AQ1285" s="162" t="s">
        <v>16</v>
      </c>
      <c r="AR1285" s="162" t="s">
        <v>16</v>
      </c>
      <c r="AS1285" s="162" t="s">
        <v>16</v>
      </c>
      <c r="AT1285" s="162" t="s">
        <v>16</v>
      </c>
      <c r="AU1285" s="162" t="s">
        <v>16</v>
      </c>
      <c r="AV1285" s="162" t="s">
        <v>16</v>
      </c>
      <c r="AW1285" s="162" t="s">
        <v>16</v>
      </c>
      <c r="AX1285" s="154">
        <v>0.0</v>
      </c>
      <c r="AY1285" s="162" t="s">
        <v>19</v>
      </c>
      <c r="AZ1285" s="162" t="s">
        <v>16</v>
      </c>
      <c r="BA1285" s="162" t="s">
        <v>16</v>
      </c>
      <c r="BB1285" s="162" t="s">
        <v>19</v>
      </c>
      <c r="BC1285" s="162" t="s">
        <v>19</v>
      </c>
      <c r="BD1285" s="192"/>
      <c r="BE1285" s="192" t="s">
        <v>16</v>
      </c>
      <c r="BF1285" s="192" t="s">
        <v>16</v>
      </c>
      <c r="BG1285" s="192" t="s">
        <v>16</v>
      </c>
      <c r="BH1285" s="192" t="s">
        <v>16</v>
      </c>
      <c r="BI1285" s="192" t="s">
        <v>16</v>
      </c>
      <c r="BJ1285" s="192"/>
      <c r="BK1285" s="192" t="s">
        <v>16</v>
      </c>
      <c r="BL1285" s="192" t="s">
        <v>16</v>
      </c>
      <c r="BM1285" s="192" t="s">
        <v>16</v>
      </c>
      <c r="BN1285" s="192" t="s">
        <v>16</v>
      </c>
      <c r="BO1285" s="192" t="s">
        <v>16</v>
      </c>
      <c r="BP1285" s="194"/>
      <c r="BQ1285" s="192" t="s">
        <v>16</v>
      </c>
      <c r="BR1285" s="192" t="s">
        <v>16</v>
      </c>
      <c r="BS1285" s="192" t="s">
        <v>3276</v>
      </c>
      <c r="BT1285" s="192" t="s">
        <v>19</v>
      </c>
      <c r="BU1285" s="195" t="b">
        <v>0</v>
      </c>
      <c r="BV1285" s="195" t="b">
        <v>1</v>
      </c>
      <c r="BW1285" s="195" t="b">
        <v>0</v>
      </c>
      <c r="BX1285" s="193">
        <v>246.0</v>
      </c>
      <c r="BY1285" s="197">
        <v>0.005555555555555556</v>
      </c>
      <c r="BZ1285" s="192" t="s">
        <v>19</v>
      </c>
      <c r="CA1285" s="192" t="s">
        <v>19</v>
      </c>
      <c r="CB1285" s="192" t="s">
        <v>19</v>
      </c>
      <c r="CJ1285" s="192"/>
      <c r="CK1285" s="192"/>
      <c r="CL1285" s="193">
        <v>0.0</v>
      </c>
      <c r="CM1285" s="192"/>
      <c r="CN1285" s="192"/>
      <c r="CO1285" s="192"/>
      <c r="CP1285" s="192"/>
      <c r="CQ1285" s="192"/>
      <c r="CR1285" s="192"/>
      <c r="CS1285" s="192"/>
      <c r="CT1285" s="192" t="s">
        <v>4637</v>
      </c>
    </row>
    <row r="1286">
      <c r="A1286" s="7" t="s">
        <v>5748</v>
      </c>
      <c r="B1286" s="132" t="b">
        <v>1</v>
      </c>
      <c r="D1286" s="162" t="s">
        <v>5749</v>
      </c>
      <c r="E1286" s="67" t="s">
        <v>350</v>
      </c>
      <c r="F1286" s="162" t="s">
        <v>4398</v>
      </c>
      <c r="G1286" s="162" t="s">
        <v>5750</v>
      </c>
      <c r="H1286" s="162" t="s">
        <v>5751</v>
      </c>
      <c r="I1286" s="7"/>
      <c r="J1286" s="7"/>
      <c r="K1286" s="7" t="s">
        <v>19</v>
      </c>
      <c r="L1286" s="7" t="s">
        <v>19</v>
      </c>
      <c r="M1286" s="7" t="s">
        <v>799</v>
      </c>
      <c r="N1286" s="7" t="str">
        <f t="shared" si="5"/>
        <v>FALSE</v>
      </c>
      <c r="O1286" s="162" t="s">
        <v>488</v>
      </c>
      <c r="P1286" s="162" t="s">
        <v>3269</v>
      </c>
      <c r="Q1286" s="162" t="s">
        <v>1823</v>
      </c>
      <c r="R1286" s="162" t="s">
        <v>16</v>
      </c>
      <c r="S1286" s="162" t="s">
        <v>16</v>
      </c>
      <c r="T1286" s="189" t="s">
        <v>16</v>
      </c>
      <c r="U1286" s="189" t="s">
        <v>16</v>
      </c>
      <c r="V1286" s="191" t="s">
        <v>4628</v>
      </c>
      <c r="W1286" s="192" t="s">
        <v>19</v>
      </c>
      <c r="X1286" s="192" t="s">
        <v>16</v>
      </c>
      <c r="Y1286" s="192" t="s">
        <v>19</v>
      </c>
      <c r="Z1286" s="192" t="s">
        <v>16</v>
      </c>
      <c r="AA1286" s="192" t="s">
        <v>880</v>
      </c>
      <c r="AB1286" s="192" t="s">
        <v>16</v>
      </c>
      <c r="AC1286" s="192" t="s">
        <v>16</v>
      </c>
      <c r="AD1286" s="192"/>
      <c r="AE1286" s="192" t="s">
        <v>16</v>
      </c>
      <c r="AF1286" s="193">
        <v>5.0</v>
      </c>
      <c r="AG1286" s="192" t="s">
        <v>16</v>
      </c>
      <c r="AH1286" s="192" t="s">
        <v>16</v>
      </c>
      <c r="AI1286" s="192" t="s">
        <v>16</v>
      </c>
      <c r="AJ1286" s="192" t="s">
        <v>16</v>
      </c>
      <c r="AK1286" s="192"/>
      <c r="AL1286" s="192" t="s">
        <v>16</v>
      </c>
      <c r="AM1286" s="162" t="s">
        <v>16</v>
      </c>
      <c r="AN1286" s="162" t="s">
        <v>16</v>
      </c>
      <c r="AO1286" s="154">
        <v>0.0</v>
      </c>
      <c r="AP1286" s="162" t="s">
        <v>16</v>
      </c>
      <c r="AQ1286" s="162" t="s">
        <v>16</v>
      </c>
      <c r="AR1286" s="162" t="s">
        <v>16</v>
      </c>
      <c r="AS1286" s="162" t="s">
        <v>16</v>
      </c>
      <c r="AT1286" s="162" t="s">
        <v>16</v>
      </c>
      <c r="AU1286" s="162" t="s">
        <v>16</v>
      </c>
      <c r="AV1286" s="162" t="s">
        <v>16</v>
      </c>
      <c r="AW1286" s="162" t="s">
        <v>16</v>
      </c>
      <c r="AX1286" s="154">
        <v>0.0</v>
      </c>
      <c r="AY1286" s="162" t="s">
        <v>19</v>
      </c>
      <c r="AZ1286" s="162" t="s">
        <v>16</v>
      </c>
      <c r="BA1286" s="162" t="s">
        <v>16</v>
      </c>
      <c r="BB1286" s="162" t="s">
        <v>19</v>
      </c>
      <c r="BC1286" s="162" t="s">
        <v>19</v>
      </c>
      <c r="BD1286" s="192"/>
      <c r="BE1286" s="192" t="s">
        <v>16</v>
      </c>
      <c r="BF1286" s="192" t="s">
        <v>16</v>
      </c>
      <c r="BG1286" s="192" t="s">
        <v>16</v>
      </c>
      <c r="BH1286" s="192" t="s">
        <v>16</v>
      </c>
      <c r="BI1286" s="192" t="s">
        <v>16</v>
      </c>
      <c r="BJ1286" s="192"/>
      <c r="BK1286" s="192" t="s">
        <v>16</v>
      </c>
      <c r="BL1286" s="192" t="s">
        <v>16</v>
      </c>
      <c r="BM1286" s="192" t="s">
        <v>16</v>
      </c>
      <c r="BN1286" s="192" t="s">
        <v>16</v>
      </c>
      <c r="BO1286" s="192" t="s">
        <v>16</v>
      </c>
      <c r="BP1286" s="194"/>
      <c r="BQ1286" s="192" t="s">
        <v>16</v>
      </c>
      <c r="BR1286" s="192" t="s">
        <v>16</v>
      </c>
      <c r="BS1286" s="192" t="s">
        <v>3276</v>
      </c>
      <c r="BT1286" s="192" t="s">
        <v>19</v>
      </c>
      <c r="BU1286" s="195" t="b">
        <v>0</v>
      </c>
      <c r="BV1286" s="195" t="b">
        <v>1</v>
      </c>
      <c r="BW1286" s="195" t="b">
        <v>0</v>
      </c>
      <c r="BX1286" s="193">
        <v>246.0</v>
      </c>
      <c r="BY1286" s="197">
        <v>0.005555555555555556</v>
      </c>
      <c r="BZ1286" s="193">
        <v>27.0</v>
      </c>
      <c r="CA1286" s="193">
        <v>0.0</v>
      </c>
      <c r="CB1286" s="192" t="s">
        <v>22</v>
      </c>
      <c r="CJ1286" s="192"/>
      <c r="CK1286" s="192"/>
      <c r="CL1286" s="193">
        <v>0.0</v>
      </c>
      <c r="CM1286" s="192"/>
      <c r="CN1286" s="192"/>
      <c r="CO1286" s="192"/>
      <c r="CP1286" s="192"/>
      <c r="CQ1286" s="192"/>
      <c r="CR1286" s="192"/>
      <c r="CS1286" s="192"/>
      <c r="CT1286" s="192" t="s">
        <v>4637</v>
      </c>
    </row>
    <row r="1287">
      <c r="A1287" s="7" t="s">
        <v>5752</v>
      </c>
      <c r="B1287" s="132" t="b">
        <v>1</v>
      </c>
      <c r="D1287" s="162" t="s">
        <v>5753</v>
      </c>
      <c r="E1287" s="67" t="s">
        <v>350</v>
      </c>
      <c r="F1287" s="162" t="s">
        <v>4398</v>
      </c>
      <c r="G1287" s="162" t="s">
        <v>5754</v>
      </c>
      <c r="H1287" s="162" t="s">
        <v>5755</v>
      </c>
      <c r="I1287" s="7"/>
      <c r="J1287" s="7"/>
      <c r="K1287" s="7" t="s">
        <v>19</v>
      </c>
      <c r="L1287" s="7" t="s">
        <v>19</v>
      </c>
      <c r="M1287" s="7" t="s">
        <v>560</v>
      </c>
      <c r="N1287" s="7" t="str">
        <f t="shared" si="5"/>
        <v>FALSE</v>
      </c>
      <c r="O1287" s="162" t="s">
        <v>16</v>
      </c>
      <c r="P1287" s="162" t="s">
        <v>16</v>
      </c>
      <c r="Q1287" s="162" t="s">
        <v>16</v>
      </c>
      <c r="R1287" s="162" t="s">
        <v>559</v>
      </c>
      <c r="S1287" s="162" t="s">
        <v>1588</v>
      </c>
      <c r="T1287" s="198">
        <v>41.83430889</v>
      </c>
      <c r="U1287" s="199">
        <v>-83.27824874</v>
      </c>
      <c r="V1287" s="191" t="s">
        <v>4910</v>
      </c>
      <c r="W1287" s="192" t="s">
        <v>19</v>
      </c>
      <c r="X1287" s="192" t="s">
        <v>805</v>
      </c>
      <c r="Y1287" s="192" t="s">
        <v>19</v>
      </c>
      <c r="Z1287" s="192" t="s">
        <v>879</v>
      </c>
      <c r="AA1287" s="192" t="s">
        <v>880</v>
      </c>
      <c r="AB1287" s="193">
        <v>2.92</v>
      </c>
      <c r="AC1287" s="192" t="s">
        <v>16</v>
      </c>
      <c r="AD1287" s="193"/>
      <c r="AE1287" s="192" t="s">
        <v>16</v>
      </c>
      <c r="AF1287" s="193">
        <v>5.0</v>
      </c>
      <c r="AG1287" s="192" t="s">
        <v>19</v>
      </c>
      <c r="AH1287" s="193">
        <v>24.75</v>
      </c>
      <c r="AI1287" s="192" t="s">
        <v>19</v>
      </c>
      <c r="AJ1287" s="192" t="s">
        <v>19</v>
      </c>
      <c r="AK1287" s="192"/>
      <c r="AL1287" s="192" t="s">
        <v>19</v>
      </c>
      <c r="AM1287" s="162" t="s">
        <v>19</v>
      </c>
      <c r="AN1287" s="162" t="s">
        <v>19</v>
      </c>
      <c r="AO1287" s="154">
        <v>7.01</v>
      </c>
      <c r="AP1287" s="162" t="s">
        <v>19</v>
      </c>
      <c r="AQ1287" s="162" t="s">
        <v>19</v>
      </c>
      <c r="AR1287" s="162" t="s">
        <v>19</v>
      </c>
      <c r="AS1287" s="162" t="s">
        <v>19</v>
      </c>
      <c r="AT1287" s="162" t="s">
        <v>19</v>
      </c>
      <c r="AU1287" s="162" t="s">
        <v>19</v>
      </c>
      <c r="AV1287" s="162" t="s">
        <v>19</v>
      </c>
      <c r="AW1287" s="162" t="s">
        <v>19</v>
      </c>
      <c r="AX1287" s="154">
        <v>2.39</v>
      </c>
      <c r="AY1287" s="162" t="s">
        <v>19</v>
      </c>
      <c r="AZ1287" s="162" t="s">
        <v>19</v>
      </c>
      <c r="BA1287" s="162" t="s">
        <v>19</v>
      </c>
      <c r="BB1287" s="162" t="s">
        <v>19</v>
      </c>
      <c r="BC1287" s="162" t="s">
        <v>19</v>
      </c>
      <c r="BD1287" s="192"/>
      <c r="BE1287" s="192" t="s">
        <v>19</v>
      </c>
      <c r="BF1287" s="192" t="s">
        <v>19</v>
      </c>
      <c r="BG1287" s="192" t="s">
        <v>19</v>
      </c>
      <c r="BH1287" s="192" t="s">
        <v>19</v>
      </c>
      <c r="BI1287" s="192" t="s">
        <v>19</v>
      </c>
      <c r="BJ1287" s="192"/>
      <c r="BK1287" s="192" t="s">
        <v>19</v>
      </c>
      <c r="BL1287" s="192" t="s">
        <v>19</v>
      </c>
      <c r="BM1287" s="192" t="s">
        <v>19</v>
      </c>
      <c r="BN1287" s="192" t="s">
        <v>19</v>
      </c>
      <c r="BO1287" s="192" t="s">
        <v>19</v>
      </c>
      <c r="BP1287" s="194"/>
      <c r="BQ1287" s="192" t="s">
        <v>19</v>
      </c>
      <c r="BR1287" s="192" t="s">
        <v>19</v>
      </c>
      <c r="BS1287" s="192" t="s">
        <v>3276</v>
      </c>
      <c r="BT1287" s="192" t="s">
        <v>19</v>
      </c>
      <c r="BU1287" s="195" t="b">
        <v>0</v>
      </c>
      <c r="BV1287" s="195" t="b">
        <v>0</v>
      </c>
      <c r="BW1287" s="195" t="b">
        <v>0</v>
      </c>
      <c r="BX1287" s="193">
        <v>99.0</v>
      </c>
      <c r="BY1287" s="197">
        <v>0.003472222222222222</v>
      </c>
      <c r="BZ1287" s="193">
        <v>606209.0</v>
      </c>
      <c r="CA1287" s="193">
        <v>11297.0</v>
      </c>
      <c r="CB1287" s="192" t="s">
        <v>22</v>
      </c>
      <c r="CJ1287" s="192"/>
      <c r="CK1287" s="192"/>
      <c r="CL1287" s="193">
        <v>4.38</v>
      </c>
      <c r="CM1287" s="192"/>
      <c r="CN1287" s="192"/>
      <c r="CO1287" s="192"/>
      <c r="CP1287" s="192"/>
      <c r="CQ1287" s="192"/>
      <c r="CR1287" s="192"/>
      <c r="CS1287" s="192"/>
      <c r="CT1287" s="192" t="s">
        <v>4402</v>
      </c>
    </row>
    <row r="1288">
      <c r="A1288" s="7" t="s">
        <v>5756</v>
      </c>
      <c r="B1288" s="132" t="b">
        <v>1</v>
      </c>
      <c r="D1288" s="162" t="s">
        <v>5757</v>
      </c>
      <c r="E1288" s="67" t="s">
        <v>350</v>
      </c>
      <c r="F1288" s="162" t="s">
        <v>4398</v>
      </c>
      <c r="G1288" s="162" t="s">
        <v>5758</v>
      </c>
      <c r="H1288" s="162" t="s">
        <v>5759</v>
      </c>
      <c r="I1288" s="7"/>
      <c r="J1288" s="7"/>
      <c r="K1288" s="7" t="s">
        <v>19</v>
      </c>
      <c r="L1288" s="7" t="s">
        <v>19</v>
      </c>
      <c r="M1288" s="7" t="s">
        <v>560</v>
      </c>
      <c r="N1288" s="7" t="str">
        <f t="shared" si="5"/>
        <v>FALSE</v>
      </c>
      <c r="O1288" s="162" t="s">
        <v>16</v>
      </c>
      <c r="P1288" s="162" t="s">
        <v>16</v>
      </c>
      <c r="Q1288" s="162" t="s">
        <v>16</v>
      </c>
      <c r="R1288" s="162" t="s">
        <v>559</v>
      </c>
      <c r="S1288" s="162" t="s">
        <v>1588</v>
      </c>
      <c r="T1288" s="198">
        <v>41.85004718</v>
      </c>
      <c r="U1288" s="199">
        <v>-83.19432782</v>
      </c>
      <c r="V1288" s="191" t="s">
        <v>4923</v>
      </c>
      <c r="W1288" s="192" t="s">
        <v>19</v>
      </c>
      <c r="X1288" s="192" t="s">
        <v>805</v>
      </c>
      <c r="Y1288" s="192" t="s">
        <v>19</v>
      </c>
      <c r="Z1288" s="192" t="s">
        <v>879</v>
      </c>
      <c r="AA1288" s="192" t="s">
        <v>880</v>
      </c>
      <c r="AB1288" s="193">
        <v>4.43</v>
      </c>
      <c r="AC1288" s="192" t="s">
        <v>16</v>
      </c>
      <c r="AD1288" s="193"/>
      <c r="AE1288" s="193">
        <v>5.0</v>
      </c>
      <c r="AF1288" s="193">
        <v>0.22</v>
      </c>
      <c r="AG1288" s="192" t="s">
        <v>19</v>
      </c>
      <c r="AH1288" s="193">
        <v>25.16</v>
      </c>
      <c r="AI1288" s="192" t="s">
        <v>19</v>
      </c>
      <c r="AJ1288" s="192" t="s">
        <v>19</v>
      </c>
      <c r="AK1288" s="192"/>
      <c r="AL1288" s="192" t="s">
        <v>19</v>
      </c>
      <c r="AM1288" s="162" t="s">
        <v>19</v>
      </c>
      <c r="AN1288" s="162" t="s">
        <v>19</v>
      </c>
      <c r="AO1288" s="154">
        <v>8.24</v>
      </c>
      <c r="AP1288" s="162" t="s">
        <v>19</v>
      </c>
      <c r="AQ1288" s="162" t="s">
        <v>19</v>
      </c>
      <c r="AR1288" s="162" t="s">
        <v>19</v>
      </c>
      <c r="AS1288" s="162" t="s">
        <v>19</v>
      </c>
      <c r="AT1288" s="162" t="s">
        <v>19</v>
      </c>
      <c r="AU1288" s="162" t="s">
        <v>19</v>
      </c>
      <c r="AV1288" s="162" t="s">
        <v>19</v>
      </c>
      <c r="AW1288" s="162" t="s">
        <v>19</v>
      </c>
      <c r="AX1288" s="154">
        <v>2.67</v>
      </c>
      <c r="AY1288" s="162" t="s">
        <v>19</v>
      </c>
      <c r="AZ1288" s="162" t="s">
        <v>19</v>
      </c>
      <c r="BA1288" s="162" t="s">
        <v>19</v>
      </c>
      <c r="BB1288" s="162" t="s">
        <v>19</v>
      </c>
      <c r="BC1288" s="162" t="s">
        <v>19</v>
      </c>
      <c r="BD1288" s="192"/>
      <c r="BE1288" s="192" t="s">
        <v>19</v>
      </c>
      <c r="BF1288" s="192" t="s">
        <v>19</v>
      </c>
      <c r="BG1288" s="192" t="s">
        <v>19</v>
      </c>
      <c r="BH1288" s="192" t="s">
        <v>19</v>
      </c>
      <c r="BI1288" s="192" t="s">
        <v>19</v>
      </c>
      <c r="BJ1288" s="192"/>
      <c r="BK1288" s="192" t="s">
        <v>19</v>
      </c>
      <c r="BL1288" s="192" t="s">
        <v>19</v>
      </c>
      <c r="BM1288" s="192" t="s">
        <v>19</v>
      </c>
      <c r="BN1288" s="192" t="s">
        <v>19</v>
      </c>
      <c r="BO1288" s="192" t="s">
        <v>19</v>
      </c>
      <c r="BP1288" s="194"/>
      <c r="BQ1288" s="192" t="s">
        <v>19</v>
      </c>
      <c r="BR1288" s="192" t="s">
        <v>19</v>
      </c>
      <c r="BS1288" s="192" t="s">
        <v>3276</v>
      </c>
      <c r="BT1288" s="192" t="s">
        <v>19</v>
      </c>
      <c r="BU1288" s="195" t="b">
        <v>0</v>
      </c>
      <c r="BV1288" s="195" t="b">
        <v>0</v>
      </c>
      <c r="BW1288" s="195" t="b">
        <v>0</v>
      </c>
      <c r="BX1288" s="193">
        <v>222.0</v>
      </c>
      <c r="BY1288" s="197">
        <v>0.008333333333333333</v>
      </c>
      <c r="BZ1288" s="192" t="s">
        <v>19</v>
      </c>
      <c r="CA1288" s="192" t="s">
        <v>19</v>
      </c>
      <c r="CB1288" s="192" t="s">
        <v>19</v>
      </c>
      <c r="CJ1288" s="192"/>
      <c r="CK1288" s="192"/>
      <c r="CL1288" s="193">
        <v>0.02</v>
      </c>
      <c r="CM1288" s="192"/>
      <c r="CN1288" s="192"/>
      <c r="CO1288" s="192"/>
      <c r="CP1288" s="192"/>
      <c r="CQ1288" s="192"/>
      <c r="CR1288" s="192"/>
      <c r="CS1288" s="192"/>
      <c r="CT1288" s="192" t="s">
        <v>4402</v>
      </c>
    </row>
    <row r="1289">
      <c r="A1289" s="7" t="s">
        <v>5760</v>
      </c>
      <c r="B1289" s="132" t="b">
        <v>1</v>
      </c>
      <c r="D1289" s="162" t="s">
        <v>5761</v>
      </c>
      <c r="E1289" s="67" t="s">
        <v>350</v>
      </c>
      <c r="F1289" s="162" t="s">
        <v>4398</v>
      </c>
      <c r="G1289" s="162" t="s">
        <v>5762</v>
      </c>
      <c r="H1289" s="162" t="s">
        <v>5763</v>
      </c>
      <c r="I1289" s="7"/>
      <c r="J1289" s="7"/>
      <c r="K1289" s="7" t="s">
        <v>19</v>
      </c>
      <c r="L1289" s="7" t="s">
        <v>19</v>
      </c>
      <c r="M1289" s="7" t="s">
        <v>560</v>
      </c>
      <c r="N1289" s="7" t="str">
        <f t="shared" si="5"/>
        <v>TRUE</v>
      </c>
      <c r="O1289" s="162" t="s">
        <v>16</v>
      </c>
      <c r="P1289" s="162" t="s">
        <v>16</v>
      </c>
      <c r="Q1289" s="162" t="s">
        <v>16</v>
      </c>
      <c r="R1289" s="162" t="s">
        <v>559</v>
      </c>
      <c r="S1289" s="162" t="s">
        <v>1588</v>
      </c>
      <c r="T1289" s="198">
        <v>41.73074728</v>
      </c>
      <c r="U1289" s="199">
        <v>-83.29734036</v>
      </c>
      <c r="V1289" s="191" t="s">
        <v>4959</v>
      </c>
      <c r="W1289" s="192" t="s">
        <v>19</v>
      </c>
      <c r="X1289" s="192" t="s">
        <v>805</v>
      </c>
      <c r="Y1289" s="192" t="s">
        <v>19</v>
      </c>
      <c r="Z1289" s="192" t="s">
        <v>879</v>
      </c>
      <c r="AA1289" s="192" t="s">
        <v>880</v>
      </c>
      <c r="AB1289" s="193">
        <v>2.2</v>
      </c>
      <c r="AC1289" s="192" t="s">
        <v>16</v>
      </c>
      <c r="AD1289" s="193"/>
      <c r="AE1289" s="192" t="s">
        <v>16</v>
      </c>
      <c r="AF1289" s="193">
        <v>5.0</v>
      </c>
      <c r="AG1289" s="192" t="s">
        <v>19</v>
      </c>
      <c r="AH1289" s="193">
        <v>24.68</v>
      </c>
      <c r="AI1289" s="192" t="s">
        <v>19</v>
      </c>
      <c r="AJ1289" s="192" t="s">
        <v>19</v>
      </c>
      <c r="AK1289" s="192"/>
      <c r="AL1289" s="192" t="s">
        <v>19</v>
      </c>
      <c r="AM1289" s="162" t="s">
        <v>19</v>
      </c>
      <c r="AN1289" s="162" t="s">
        <v>19</v>
      </c>
      <c r="AO1289" s="154">
        <v>8.14</v>
      </c>
      <c r="AP1289" s="162" t="s">
        <v>19</v>
      </c>
      <c r="AQ1289" s="162" t="s">
        <v>19</v>
      </c>
      <c r="AR1289" s="162" t="s">
        <v>19</v>
      </c>
      <c r="AS1289" s="162" t="s">
        <v>19</v>
      </c>
      <c r="AT1289" s="162" t="s">
        <v>19</v>
      </c>
      <c r="AU1289" s="162" t="s">
        <v>19</v>
      </c>
      <c r="AV1289" s="162" t="s">
        <v>19</v>
      </c>
      <c r="AW1289" s="162" t="s">
        <v>19</v>
      </c>
      <c r="AX1289" s="154">
        <v>2.57</v>
      </c>
      <c r="AY1289" s="162" t="s">
        <v>19</v>
      </c>
      <c r="AZ1289" s="162" t="s">
        <v>19</v>
      </c>
      <c r="BA1289" s="162" t="s">
        <v>19</v>
      </c>
      <c r="BB1289" s="162" t="s">
        <v>19</v>
      </c>
      <c r="BC1289" s="162" t="s">
        <v>19</v>
      </c>
      <c r="BD1289" s="192"/>
      <c r="BE1289" s="192" t="s">
        <v>19</v>
      </c>
      <c r="BF1289" s="192" t="s">
        <v>19</v>
      </c>
      <c r="BG1289" s="192" t="s">
        <v>19</v>
      </c>
      <c r="BH1289" s="192" t="s">
        <v>19</v>
      </c>
      <c r="BI1289" s="192" t="s">
        <v>19</v>
      </c>
      <c r="BJ1289" s="192"/>
      <c r="BK1289" s="192" t="s">
        <v>19</v>
      </c>
      <c r="BL1289" s="192" t="s">
        <v>19</v>
      </c>
      <c r="BM1289" s="192" t="s">
        <v>19</v>
      </c>
      <c r="BN1289" s="192" t="s">
        <v>19</v>
      </c>
      <c r="BO1289" s="192" t="s">
        <v>19</v>
      </c>
      <c r="BP1289" s="194"/>
      <c r="BQ1289" s="192" t="s">
        <v>19</v>
      </c>
      <c r="BR1289" s="192" t="s">
        <v>19</v>
      </c>
      <c r="BS1289" s="192" t="s">
        <v>3276</v>
      </c>
      <c r="BT1289" s="192" t="s">
        <v>19</v>
      </c>
      <c r="BU1289" s="195" t="b">
        <v>0</v>
      </c>
      <c r="BV1289" s="195" t="b">
        <v>0</v>
      </c>
      <c r="BW1289" s="195" t="b">
        <v>0</v>
      </c>
      <c r="BX1289" s="193">
        <v>69.0</v>
      </c>
      <c r="BY1289" s="197">
        <v>0.003472222222222222</v>
      </c>
      <c r="BZ1289" s="193">
        <v>710800.0</v>
      </c>
      <c r="CA1289" s="193">
        <v>5569.0</v>
      </c>
      <c r="CB1289" s="192" t="s">
        <v>22</v>
      </c>
      <c r="CJ1289" s="192"/>
      <c r="CK1289" s="192"/>
      <c r="CL1289" s="193">
        <v>310.15</v>
      </c>
      <c r="CM1289" s="192"/>
      <c r="CN1289" s="192"/>
      <c r="CO1289" s="192"/>
      <c r="CP1289" s="192"/>
      <c r="CQ1289" s="192"/>
      <c r="CR1289" s="192"/>
      <c r="CS1289" s="192"/>
      <c r="CT1289" s="192" t="s">
        <v>4402</v>
      </c>
    </row>
    <row r="1290">
      <c r="A1290" s="7" t="s">
        <v>5764</v>
      </c>
      <c r="B1290" s="132" t="b">
        <v>1</v>
      </c>
      <c r="D1290" s="162" t="s">
        <v>5765</v>
      </c>
      <c r="E1290" s="67" t="s">
        <v>350</v>
      </c>
      <c r="F1290" s="162" t="s">
        <v>4398</v>
      </c>
      <c r="G1290" s="162" t="s">
        <v>5766</v>
      </c>
      <c r="H1290" s="162" t="s">
        <v>5767</v>
      </c>
      <c r="I1290" s="7"/>
      <c r="J1290" s="7"/>
      <c r="K1290" s="7" t="s">
        <v>19</v>
      </c>
      <c r="L1290" s="7" t="s">
        <v>19</v>
      </c>
      <c r="M1290" s="7" t="s">
        <v>560</v>
      </c>
      <c r="N1290" s="7" t="str">
        <f t="shared" si="5"/>
        <v>FALSE</v>
      </c>
      <c r="O1290" s="162" t="s">
        <v>16</v>
      </c>
      <c r="P1290" s="162" t="s">
        <v>16</v>
      </c>
      <c r="Q1290" s="162" t="s">
        <v>16</v>
      </c>
      <c r="R1290" s="162" t="s">
        <v>559</v>
      </c>
      <c r="S1290" s="162" t="s">
        <v>1588</v>
      </c>
      <c r="T1290" s="198">
        <v>41.74057002</v>
      </c>
      <c r="U1290" s="199">
        <v>-83.30542931</v>
      </c>
      <c r="V1290" s="191" t="s">
        <v>4619</v>
      </c>
      <c r="W1290" s="192" t="s">
        <v>19</v>
      </c>
      <c r="X1290" s="192" t="s">
        <v>805</v>
      </c>
      <c r="Y1290" s="192" t="s">
        <v>19</v>
      </c>
      <c r="Z1290" s="192" t="s">
        <v>879</v>
      </c>
      <c r="AA1290" s="192" t="s">
        <v>880</v>
      </c>
      <c r="AB1290" s="193">
        <v>0.16</v>
      </c>
      <c r="AC1290" s="192" t="s">
        <v>16</v>
      </c>
      <c r="AD1290" s="193"/>
      <c r="AE1290" s="193">
        <v>5.0</v>
      </c>
      <c r="AF1290" s="193">
        <v>0.22</v>
      </c>
      <c r="AG1290" s="192" t="s">
        <v>19</v>
      </c>
      <c r="AH1290" s="193">
        <v>24.57</v>
      </c>
      <c r="AI1290" s="192" t="s">
        <v>19</v>
      </c>
      <c r="AJ1290" s="192" t="s">
        <v>19</v>
      </c>
      <c r="AK1290" s="192"/>
      <c r="AL1290" s="192" t="s">
        <v>19</v>
      </c>
      <c r="AM1290" s="162" t="s">
        <v>19</v>
      </c>
      <c r="AN1290" s="162" t="s">
        <v>19</v>
      </c>
      <c r="AO1290" s="154">
        <v>7.43</v>
      </c>
      <c r="AP1290" s="162" t="s">
        <v>19</v>
      </c>
      <c r="AQ1290" s="162" t="s">
        <v>19</v>
      </c>
      <c r="AR1290" s="162" t="s">
        <v>19</v>
      </c>
      <c r="AS1290" s="162" t="s">
        <v>19</v>
      </c>
      <c r="AT1290" s="162" t="s">
        <v>19</v>
      </c>
      <c r="AU1290" s="162" t="s">
        <v>19</v>
      </c>
      <c r="AV1290" s="162" t="s">
        <v>19</v>
      </c>
      <c r="AW1290" s="162" t="s">
        <v>19</v>
      </c>
      <c r="AX1290" s="154">
        <v>2.66</v>
      </c>
      <c r="AY1290" s="162" t="s">
        <v>19</v>
      </c>
      <c r="AZ1290" s="162" t="s">
        <v>19</v>
      </c>
      <c r="BA1290" s="162" t="s">
        <v>19</v>
      </c>
      <c r="BB1290" s="162" t="s">
        <v>19</v>
      </c>
      <c r="BC1290" s="162" t="s">
        <v>19</v>
      </c>
      <c r="BD1290" s="192"/>
      <c r="BE1290" s="192" t="s">
        <v>19</v>
      </c>
      <c r="BF1290" s="192" t="s">
        <v>19</v>
      </c>
      <c r="BG1290" s="192" t="s">
        <v>19</v>
      </c>
      <c r="BH1290" s="192" t="s">
        <v>19</v>
      </c>
      <c r="BI1290" s="192" t="s">
        <v>19</v>
      </c>
      <c r="BJ1290" s="192"/>
      <c r="BK1290" s="192" t="s">
        <v>19</v>
      </c>
      <c r="BL1290" s="192" t="s">
        <v>19</v>
      </c>
      <c r="BM1290" s="192" t="s">
        <v>19</v>
      </c>
      <c r="BN1290" s="192" t="s">
        <v>19</v>
      </c>
      <c r="BO1290" s="192" t="s">
        <v>19</v>
      </c>
      <c r="BP1290" s="194"/>
      <c r="BQ1290" s="192" t="s">
        <v>19</v>
      </c>
      <c r="BR1290" s="192" t="s">
        <v>19</v>
      </c>
      <c r="BS1290" s="192" t="s">
        <v>3276</v>
      </c>
      <c r="BT1290" s="192" t="s">
        <v>19</v>
      </c>
      <c r="BU1290" s="195" t="b">
        <v>0</v>
      </c>
      <c r="BV1290" s="195" t="b">
        <v>0</v>
      </c>
      <c r="BW1290" s="195" t="b">
        <v>0</v>
      </c>
      <c r="BX1290" s="193">
        <v>98.0</v>
      </c>
      <c r="BY1290" s="197">
        <v>0.004166666666666667</v>
      </c>
      <c r="BZ1290" s="192" t="s">
        <v>19</v>
      </c>
      <c r="CA1290" s="192" t="s">
        <v>19</v>
      </c>
      <c r="CB1290" s="192" t="s">
        <v>19</v>
      </c>
      <c r="CJ1290" s="192"/>
      <c r="CK1290" s="192"/>
      <c r="CL1290" s="193">
        <v>702.05</v>
      </c>
      <c r="CM1290" s="192"/>
      <c r="CN1290" s="192"/>
      <c r="CO1290" s="192"/>
      <c r="CP1290" s="192"/>
      <c r="CQ1290" s="192"/>
      <c r="CR1290" s="192"/>
      <c r="CS1290" s="192"/>
      <c r="CT1290" s="192" t="s">
        <v>4402</v>
      </c>
    </row>
    <row r="1291">
      <c r="A1291" s="7" t="s">
        <v>5768</v>
      </c>
      <c r="B1291" s="132" t="b">
        <v>1</v>
      </c>
      <c r="D1291" s="162" t="s">
        <v>5769</v>
      </c>
      <c r="E1291" s="67" t="s">
        <v>350</v>
      </c>
      <c r="F1291" s="162" t="s">
        <v>4398</v>
      </c>
      <c r="G1291" s="162" t="s">
        <v>5770</v>
      </c>
      <c r="H1291" s="162" t="s">
        <v>5771</v>
      </c>
      <c r="I1291" s="7"/>
      <c r="J1291" s="7"/>
      <c r="K1291" s="7" t="s">
        <v>19</v>
      </c>
      <c r="L1291" s="7" t="s">
        <v>19</v>
      </c>
      <c r="M1291" s="7" t="s">
        <v>560</v>
      </c>
      <c r="N1291" s="7" t="str">
        <f t="shared" si="5"/>
        <v>FALSE</v>
      </c>
      <c r="O1291" s="162" t="s">
        <v>16</v>
      </c>
      <c r="P1291" s="162" t="s">
        <v>16</v>
      </c>
      <c r="Q1291" s="162" t="s">
        <v>16</v>
      </c>
      <c r="R1291" s="162" t="s">
        <v>559</v>
      </c>
      <c r="S1291" s="162" t="s">
        <v>1588</v>
      </c>
      <c r="T1291" s="198">
        <v>41.85004718</v>
      </c>
      <c r="U1291" s="199">
        <v>-83.19432782</v>
      </c>
      <c r="V1291" s="191" t="s">
        <v>4923</v>
      </c>
      <c r="W1291" s="192" t="s">
        <v>19</v>
      </c>
      <c r="X1291" s="192" t="s">
        <v>805</v>
      </c>
      <c r="Y1291" s="192" t="s">
        <v>19</v>
      </c>
      <c r="Z1291" s="192" t="s">
        <v>879</v>
      </c>
      <c r="AA1291" s="192" t="s">
        <v>880</v>
      </c>
      <c r="AB1291" s="193">
        <v>4.43</v>
      </c>
      <c r="AC1291" s="192" t="s">
        <v>16</v>
      </c>
      <c r="AD1291" s="193"/>
      <c r="AE1291" s="192" t="s">
        <v>16</v>
      </c>
      <c r="AF1291" s="193">
        <v>5.0</v>
      </c>
      <c r="AG1291" s="192" t="s">
        <v>19</v>
      </c>
      <c r="AH1291" s="193">
        <v>25.16</v>
      </c>
      <c r="AI1291" s="192" t="s">
        <v>19</v>
      </c>
      <c r="AJ1291" s="192" t="s">
        <v>19</v>
      </c>
      <c r="AK1291" s="192"/>
      <c r="AL1291" s="192" t="s">
        <v>19</v>
      </c>
      <c r="AM1291" s="162" t="s">
        <v>19</v>
      </c>
      <c r="AN1291" s="162" t="s">
        <v>19</v>
      </c>
      <c r="AO1291" s="154">
        <v>8.24</v>
      </c>
      <c r="AP1291" s="162" t="s">
        <v>19</v>
      </c>
      <c r="AQ1291" s="162" t="s">
        <v>19</v>
      </c>
      <c r="AR1291" s="162" t="s">
        <v>19</v>
      </c>
      <c r="AS1291" s="162" t="s">
        <v>19</v>
      </c>
      <c r="AT1291" s="162" t="s">
        <v>19</v>
      </c>
      <c r="AU1291" s="162" t="s">
        <v>19</v>
      </c>
      <c r="AV1291" s="162" t="s">
        <v>19</v>
      </c>
      <c r="AW1291" s="162" t="s">
        <v>19</v>
      </c>
      <c r="AX1291" s="154">
        <v>2.67</v>
      </c>
      <c r="AY1291" s="162" t="s">
        <v>19</v>
      </c>
      <c r="AZ1291" s="162" t="s">
        <v>19</v>
      </c>
      <c r="BA1291" s="162" t="s">
        <v>19</v>
      </c>
      <c r="BB1291" s="162" t="s">
        <v>19</v>
      </c>
      <c r="BC1291" s="162" t="s">
        <v>19</v>
      </c>
      <c r="BD1291" s="192"/>
      <c r="BE1291" s="192" t="s">
        <v>19</v>
      </c>
      <c r="BF1291" s="192" t="s">
        <v>19</v>
      </c>
      <c r="BG1291" s="192" t="s">
        <v>19</v>
      </c>
      <c r="BH1291" s="192" t="s">
        <v>19</v>
      </c>
      <c r="BI1291" s="192" t="s">
        <v>19</v>
      </c>
      <c r="BJ1291" s="192"/>
      <c r="BK1291" s="192" t="s">
        <v>19</v>
      </c>
      <c r="BL1291" s="192" t="s">
        <v>19</v>
      </c>
      <c r="BM1291" s="192" t="s">
        <v>19</v>
      </c>
      <c r="BN1291" s="192" t="s">
        <v>19</v>
      </c>
      <c r="BO1291" s="192" t="s">
        <v>19</v>
      </c>
      <c r="BP1291" s="194"/>
      <c r="BQ1291" s="192" t="s">
        <v>19</v>
      </c>
      <c r="BR1291" s="192" t="s">
        <v>19</v>
      </c>
      <c r="BS1291" s="192" t="s">
        <v>3276</v>
      </c>
      <c r="BT1291" s="192" t="s">
        <v>19</v>
      </c>
      <c r="BU1291" s="195" t="b">
        <v>0</v>
      </c>
      <c r="BV1291" s="195" t="b">
        <v>0</v>
      </c>
      <c r="BW1291" s="195" t="b">
        <v>0</v>
      </c>
      <c r="BX1291" s="193">
        <v>222.0</v>
      </c>
      <c r="BY1291" s="197">
        <v>0.008333333333333333</v>
      </c>
      <c r="BZ1291" s="193">
        <v>843183.0</v>
      </c>
      <c r="CA1291" s="193">
        <v>8400.0</v>
      </c>
      <c r="CB1291" s="192" t="s">
        <v>22</v>
      </c>
      <c r="CJ1291" s="192"/>
      <c r="CK1291" s="192"/>
      <c r="CL1291" s="193">
        <v>0.02</v>
      </c>
      <c r="CM1291" s="192"/>
      <c r="CN1291" s="192"/>
      <c r="CO1291" s="192"/>
      <c r="CP1291" s="192"/>
      <c r="CQ1291" s="192"/>
      <c r="CR1291" s="192"/>
      <c r="CS1291" s="192"/>
      <c r="CT1291" s="192" t="s">
        <v>4402</v>
      </c>
    </row>
    <row r="1292">
      <c r="A1292" s="7" t="s">
        <v>5772</v>
      </c>
      <c r="B1292" s="132" t="b">
        <v>1</v>
      </c>
      <c r="D1292" s="162" t="s">
        <v>5773</v>
      </c>
      <c r="E1292" s="67" t="s">
        <v>350</v>
      </c>
      <c r="F1292" s="162" t="s">
        <v>4398</v>
      </c>
      <c r="G1292" s="162" t="s">
        <v>5774</v>
      </c>
      <c r="H1292" s="162" t="s">
        <v>5775</v>
      </c>
      <c r="I1292" s="7"/>
      <c r="J1292" s="7"/>
      <c r="K1292" s="7" t="s">
        <v>19</v>
      </c>
      <c r="L1292" s="7" t="s">
        <v>19</v>
      </c>
      <c r="M1292" s="7" t="s">
        <v>560</v>
      </c>
      <c r="N1292" s="7" t="str">
        <f t="shared" si="5"/>
        <v>FALSE</v>
      </c>
      <c r="O1292" s="162" t="s">
        <v>16</v>
      </c>
      <c r="P1292" s="162" t="s">
        <v>16</v>
      </c>
      <c r="Q1292" s="162" t="s">
        <v>16</v>
      </c>
      <c r="R1292" s="162" t="s">
        <v>559</v>
      </c>
      <c r="S1292" s="162" t="s">
        <v>1588</v>
      </c>
      <c r="T1292" s="198">
        <v>41.79316726</v>
      </c>
      <c r="U1292" s="199">
        <v>-83.13269033</v>
      </c>
      <c r="V1292" s="191" t="s">
        <v>4932</v>
      </c>
      <c r="W1292" s="192" t="s">
        <v>19</v>
      </c>
      <c r="X1292" s="192" t="s">
        <v>805</v>
      </c>
      <c r="Y1292" s="192" t="s">
        <v>19</v>
      </c>
      <c r="Z1292" s="192" t="s">
        <v>879</v>
      </c>
      <c r="AA1292" s="192" t="s">
        <v>880</v>
      </c>
      <c r="AB1292" s="193">
        <v>2.99</v>
      </c>
      <c r="AC1292" s="192" t="s">
        <v>16</v>
      </c>
      <c r="AD1292" s="193"/>
      <c r="AE1292" s="193">
        <v>5.0</v>
      </c>
      <c r="AF1292" s="193">
        <v>0.22</v>
      </c>
      <c r="AG1292" s="192" t="s">
        <v>19</v>
      </c>
      <c r="AH1292" s="193">
        <v>25.05</v>
      </c>
      <c r="AI1292" s="192" t="s">
        <v>19</v>
      </c>
      <c r="AJ1292" s="192" t="s">
        <v>19</v>
      </c>
      <c r="AK1292" s="192"/>
      <c r="AL1292" s="192" t="s">
        <v>19</v>
      </c>
      <c r="AM1292" s="162" t="s">
        <v>19</v>
      </c>
      <c r="AN1292" s="162" t="s">
        <v>19</v>
      </c>
      <c r="AO1292" s="154">
        <v>7.5</v>
      </c>
      <c r="AP1292" s="162" t="s">
        <v>19</v>
      </c>
      <c r="AQ1292" s="162" t="s">
        <v>19</v>
      </c>
      <c r="AR1292" s="162" t="s">
        <v>19</v>
      </c>
      <c r="AS1292" s="162" t="s">
        <v>19</v>
      </c>
      <c r="AT1292" s="162" t="s">
        <v>19</v>
      </c>
      <c r="AU1292" s="162" t="s">
        <v>19</v>
      </c>
      <c r="AV1292" s="162" t="s">
        <v>19</v>
      </c>
      <c r="AW1292" s="162" t="s">
        <v>19</v>
      </c>
      <c r="AX1292" s="154">
        <v>1.78</v>
      </c>
      <c r="AY1292" s="162" t="s">
        <v>19</v>
      </c>
      <c r="AZ1292" s="162" t="s">
        <v>19</v>
      </c>
      <c r="BA1292" s="162" t="s">
        <v>19</v>
      </c>
      <c r="BB1292" s="162" t="s">
        <v>19</v>
      </c>
      <c r="BC1292" s="162" t="s">
        <v>19</v>
      </c>
      <c r="BD1292" s="192"/>
      <c r="BE1292" s="192" t="s">
        <v>19</v>
      </c>
      <c r="BF1292" s="192" t="s">
        <v>19</v>
      </c>
      <c r="BG1292" s="192" t="s">
        <v>19</v>
      </c>
      <c r="BH1292" s="192" t="s">
        <v>19</v>
      </c>
      <c r="BI1292" s="192" t="s">
        <v>19</v>
      </c>
      <c r="BJ1292" s="192"/>
      <c r="BK1292" s="192" t="s">
        <v>19</v>
      </c>
      <c r="BL1292" s="192" t="s">
        <v>19</v>
      </c>
      <c r="BM1292" s="192" t="s">
        <v>19</v>
      </c>
      <c r="BN1292" s="192" t="s">
        <v>19</v>
      </c>
      <c r="BO1292" s="192" t="s">
        <v>19</v>
      </c>
      <c r="BP1292" s="194"/>
      <c r="BQ1292" s="192" t="s">
        <v>19</v>
      </c>
      <c r="BR1292" s="192" t="s">
        <v>19</v>
      </c>
      <c r="BS1292" s="192" t="s">
        <v>3276</v>
      </c>
      <c r="BT1292" s="192" t="s">
        <v>19</v>
      </c>
      <c r="BU1292" s="195" t="b">
        <v>0</v>
      </c>
      <c r="BV1292" s="195" t="b">
        <v>0</v>
      </c>
      <c r="BW1292" s="195" t="b">
        <v>0</v>
      </c>
      <c r="BX1292" s="193">
        <v>248.0</v>
      </c>
      <c r="BY1292" s="197">
        <v>0.009027777777777777</v>
      </c>
      <c r="BZ1292" s="192" t="s">
        <v>19</v>
      </c>
      <c r="CA1292" s="192" t="s">
        <v>19</v>
      </c>
      <c r="CB1292" s="192" t="s">
        <v>19</v>
      </c>
      <c r="CJ1292" s="192"/>
      <c r="CK1292" s="192"/>
      <c r="CL1292" s="193">
        <v>75.38</v>
      </c>
      <c r="CM1292" s="192"/>
      <c r="CN1292" s="192"/>
      <c r="CO1292" s="192"/>
      <c r="CP1292" s="192"/>
      <c r="CQ1292" s="192"/>
      <c r="CR1292" s="192"/>
      <c r="CS1292" s="192"/>
      <c r="CT1292" s="192" t="s">
        <v>4402</v>
      </c>
    </row>
    <row r="1293">
      <c r="A1293" s="7" t="s">
        <v>5776</v>
      </c>
      <c r="B1293" s="132" t="b">
        <v>1</v>
      </c>
      <c r="D1293" s="162" t="s">
        <v>5777</v>
      </c>
      <c r="E1293" s="67" t="s">
        <v>350</v>
      </c>
      <c r="F1293" s="162" t="s">
        <v>4398</v>
      </c>
      <c r="G1293" s="162" t="s">
        <v>5778</v>
      </c>
      <c r="H1293" s="162" t="s">
        <v>5779</v>
      </c>
      <c r="I1293" s="7"/>
      <c r="J1293" s="7"/>
      <c r="K1293" s="7" t="s">
        <v>19</v>
      </c>
      <c r="L1293" s="7" t="s">
        <v>19</v>
      </c>
      <c r="M1293" s="7" t="s">
        <v>560</v>
      </c>
      <c r="N1293" s="7" t="str">
        <f t="shared" si="5"/>
        <v>FALSE</v>
      </c>
      <c r="O1293" s="162" t="s">
        <v>16</v>
      </c>
      <c r="P1293" s="162" t="s">
        <v>16</v>
      </c>
      <c r="Q1293" s="162" t="s">
        <v>16</v>
      </c>
      <c r="R1293" s="162" t="s">
        <v>559</v>
      </c>
      <c r="S1293" s="162" t="s">
        <v>1588</v>
      </c>
      <c r="T1293" s="198">
        <v>41.79316726</v>
      </c>
      <c r="U1293" s="199">
        <v>-83.13269033</v>
      </c>
      <c r="V1293" s="191" t="s">
        <v>4932</v>
      </c>
      <c r="W1293" s="192" t="s">
        <v>19</v>
      </c>
      <c r="X1293" s="192" t="s">
        <v>805</v>
      </c>
      <c r="Y1293" s="192" t="s">
        <v>19</v>
      </c>
      <c r="Z1293" s="192" t="s">
        <v>879</v>
      </c>
      <c r="AA1293" s="192" t="s">
        <v>880</v>
      </c>
      <c r="AB1293" s="193">
        <v>2.99</v>
      </c>
      <c r="AC1293" s="192" t="s">
        <v>16</v>
      </c>
      <c r="AD1293" s="193"/>
      <c r="AE1293" s="192" t="s">
        <v>16</v>
      </c>
      <c r="AF1293" s="193">
        <v>5.0</v>
      </c>
      <c r="AG1293" s="192" t="s">
        <v>19</v>
      </c>
      <c r="AH1293" s="193">
        <v>25.05</v>
      </c>
      <c r="AI1293" s="192" t="s">
        <v>19</v>
      </c>
      <c r="AJ1293" s="192" t="s">
        <v>19</v>
      </c>
      <c r="AK1293" s="192"/>
      <c r="AL1293" s="192" t="s">
        <v>19</v>
      </c>
      <c r="AM1293" s="162" t="s">
        <v>19</v>
      </c>
      <c r="AN1293" s="162" t="s">
        <v>19</v>
      </c>
      <c r="AO1293" s="154">
        <v>7.5</v>
      </c>
      <c r="AP1293" s="162" t="s">
        <v>19</v>
      </c>
      <c r="AQ1293" s="162" t="s">
        <v>19</v>
      </c>
      <c r="AR1293" s="162" t="s">
        <v>19</v>
      </c>
      <c r="AS1293" s="162" t="s">
        <v>19</v>
      </c>
      <c r="AT1293" s="162" t="s">
        <v>19</v>
      </c>
      <c r="AU1293" s="162" t="s">
        <v>19</v>
      </c>
      <c r="AV1293" s="162" t="s">
        <v>19</v>
      </c>
      <c r="AW1293" s="162" t="s">
        <v>19</v>
      </c>
      <c r="AX1293" s="154">
        <v>1.78</v>
      </c>
      <c r="AY1293" s="162" t="s">
        <v>19</v>
      </c>
      <c r="AZ1293" s="162" t="s">
        <v>19</v>
      </c>
      <c r="BA1293" s="162" t="s">
        <v>19</v>
      </c>
      <c r="BB1293" s="162" t="s">
        <v>19</v>
      </c>
      <c r="BC1293" s="162" t="s">
        <v>19</v>
      </c>
      <c r="BD1293" s="192"/>
      <c r="BE1293" s="192" t="s">
        <v>19</v>
      </c>
      <c r="BF1293" s="192" t="s">
        <v>19</v>
      </c>
      <c r="BG1293" s="192" t="s">
        <v>19</v>
      </c>
      <c r="BH1293" s="192" t="s">
        <v>19</v>
      </c>
      <c r="BI1293" s="192" t="s">
        <v>19</v>
      </c>
      <c r="BJ1293" s="192"/>
      <c r="BK1293" s="192" t="s">
        <v>19</v>
      </c>
      <c r="BL1293" s="192" t="s">
        <v>19</v>
      </c>
      <c r="BM1293" s="192" t="s">
        <v>19</v>
      </c>
      <c r="BN1293" s="192" t="s">
        <v>19</v>
      </c>
      <c r="BO1293" s="192" t="s">
        <v>19</v>
      </c>
      <c r="BP1293" s="194"/>
      <c r="BQ1293" s="192" t="s">
        <v>19</v>
      </c>
      <c r="BR1293" s="192" t="s">
        <v>19</v>
      </c>
      <c r="BS1293" s="192" t="s">
        <v>3276</v>
      </c>
      <c r="BT1293" s="192" t="s">
        <v>19</v>
      </c>
      <c r="BU1293" s="195" t="b">
        <v>0</v>
      </c>
      <c r="BV1293" s="195" t="b">
        <v>0</v>
      </c>
      <c r="BW1293" s="195" t="b">
        <v>0</v>
      </c>
      <c r="BX1293" s="193">
        <v>248.0</v>
      </c>
      <c r="BY1293" s="197">
        <v>0.009027777777777777</v>
      </c>
      <c r="BZ1293" s="193">
        <v>420864.0</v>
      </c>
      <c r="CA1293" s="193">
        <v>5411.0</v>
      </c>
      <c r="CB1293" s="192" t="s">
        <v>22</v>
      </c>
      <c r="CJ1293" s="192"/>
      <c r="CK1293" s="192"/>
      <c r="CL1293" s="193">
        <v>75.38</v>
      </c>
      <c r="CM1293" s="192"/>
      <c r="CN1293" s="192"/>
      <c r="CO1293" s="192"/>
      <c r="CP1293" s="192"/>
      <c r="CQ1293" s="192"/>
      <c r="CR1293" s="192"/>
      <c r="CS1293" s="192"/>
      <c r="CT1293" s="192" t="s">
        <v>4402</v>
      </c>
    </row>
    <row r="1294">
      <c r="A1294" s="7" t="s">
        <v>5780</v>
      </c>
      <c r="B1294" s="132" t="b">
        <v>1</v>
      </c>
      <c r="D1294" s="162" t="s">
        <v>5781</v>
      </c>
      <c r="E1294" s="67" t="s">
        <v>350</v>
      </c>
      <c r="F1294" s="162" t="s">
        <v>4398</v>
      </c>
      <c r="G1294" s="162" t="s">
        <v>5782</v>
      </c>
      <c r="H1294" s="162" t="s">
        <v>5783</v>
      </c>
      <c r="I1294" s="7"/>
      <c r="J1294" s="7"/>
      <c r="K1294" s="7" t="s">
        <v>19</v>
      </c>
      <c r="L1294" s="7" t="s">
        <v>19</v>
      </c>
      <c r="M1294" s="7" t="s">
        <v>560</v>
      </c>
      <c r="N1294" s="7" t="str">
        <f t="shared" si="5"/>
        <v>FALSE</v>
      </c>
      <c r="O1294" s="162" t="s">
        <v>16</v>
      </c>
      <c r="P1294" s="162" t="s">
        <v>16</v>
      </c>
      <c r="Q1294" s="162" t="s">
        <v>16</v>
      </c>
      <c r="R1294" s="162" t="s">
        <v>559</v>
      </c>
      <c r="S1294" s="162" t="s">
        <v>1588</v>
      </c>
      <c r="T1294" s="198">
        <v>41.73542874</v>
      </c>
      <c r="U1294" s="199">
        <v>-83.30516857</v>
      </c>
      <c r="V1294" s="191" t="s">
        <v>4941</v>
      </c>
      <c r="W1294" s="192" t="s">
        <v>19</v>
      </c>
      <c r="X1294" s="192" t="s">
        <v>805</v>
      </c>
      <c r="Y1294" s="192" t="s">
        <v>19</v>
      </c>
      <c r="Z1294" s="192" t="s">
        <v>879</v>
      </c>
      <c r="AA1294" s="192" t="s">
        <v>880</v>
      </c>
      <c r="AB1294" s="193">
        <v>2.93</v>
      </c>
      <c r="AC1294" s="192" t="s">
        <v>16</v>
      </c>
      <c r="AD1294" s="193"/>
      <c r="AE1294" s="193">
        <v>5.0</v>
      </c>
      <c r="AF1294" s="193">
        <v>0.22</v>
      </c>
      <c r="AG1294" s="192" t="s">
        <v>19</v>
      </c>
      <c r="AH1294" s="193">
        <v>24.64</v>
      </c>
      <c r="AI1294" s="192" t="s">
        <v>19</v>
      </c>
      <c r="AJ1294" s="192" t="s">
        <v>19</v>
      </c>
      <c r="AK1294" s="192"/>
      <c r="AL1294" s="192" t="s">
        <v>19</v>
      </c>
      <c r="AM1294" s="162" t="s">
        <v>19</v>
      </c>
      <c r="AN1294" s="162" t="s">
        <v>19</v>
      </c>
      <c r="AO1294" s="154">
        <v>7.61</v>
      </c>
      <c r="AP1294" s="162" t="s">
        <v>19</v>
      </c>
      <c r="AQ1294" s="162" t="s">
        <v>19</v>
      </c>
      <c r="AR1294" s="162" t="s">
        <v>19</v>
      </c>
      <c r="AS1294" s="162" t="s">
        <v>19</v>
      </c>
      <c r="AT1294" s="162" t="s">
        <v>19</v>
      </c>
      <c r="AU1294" s="162" t="s">
        <v>19</v>
      </c>
      <c r="AV1294" s="162" t="s">
        <v>19</v>
      </c>
      <c r="AW1294" s="162" t="s">
        <v>19</v>
      </c>
      <c r="AX1294" s="154">
        <v>2.4</v>
      </c>
      <c r="AY1294" s="162" t="s">
        <v>19</v>
      </c>
      <c r="AZ1294" s="162" t="s">
        <v>19</v>
      </c>
      <c r="BA1294" s="162" t="s">
        <v>19</v>
      </c>
      <c r="BB1294" s="162" t="s">
        <v>19</v>
      </c>
      <c r="BC1294" s="162" t="s">
        <v>19</v>
      </c>
      <c r="BD1294" s="192"/>
      <c r="BE1294" s="192" t="s">
        <v>19</v>
      </c>
      <c r="BF1294" s="192" t="s">
        <v>19</v>
      </c>
      <c r="BG1294" s="192" t="s">
        <v>19</v>
      </c>
      <c r="BH1294" s="192" t="s">
        <v>19</v>
      </c>
      <c r="BI1294" s="192" t="s">
        <v>19</v>
      </c>
      <c r="BJ1294" s="192"/>
      <c r="BK1294" s="192" t="s">
        <v>19</v>
      </c>
      <c r="BL1294" s="192" t="s">
        <v>19</v>
      </c>
      <c r="BM1294" s="192" t="s">
        <v>19</v>
      </c>
      <c r="BN1294" s="192" t="s">
        <v>19</v>
      </c>
      <c r="BO1294" s="192" t="s">
        <v>19</v>
      </c>
      <c r="BP1294" s="194"/>
      <c r="BQ1294" s="192" t="s">
        <v>19</v>
      </c>
      <c r="BR1294" s="192" t="s">
        <v>19</v>
      </c>
      <c r="BS1294" s="192" t="s">
        <v>3276</v>
      </c>
      <c r="BT1294" s="192" t="s">
        <v>19</v>
      </c>
      <c r="BU1294" s="195" t="b">
        <v>0</v>
      </c>
      <c r="BV1294" s="195" t="b">
        <v>0</v>
      </c>
      <c r="BW1294" s="195" t="b">
        <v>0</v>
      </c>
      <c r="BX1294" s="193">
        <v>70.0</v>
      </c>
      <c r="BY1294" s="197">
        <v>0.002777777777777778</v>
      </c>
      <c r="BZ1294" s="192" t="s">
        <v>19</v>
      </c>
      <c r="CA1294" s="192" t="s">
        <v>19</v>
      </c>
      <c r="CB1294" s="192" t="s">
        <v>19</v>
      </c>
      <c r="CJ1294" s="192"/>
      <c r="CK1294" s="192"/>
      <c r="CL1294" s="193">
        <v>9.76</v>
      </c>
      <c r="CM1294" s="192"/>
      <c r="CN1294" s="192"/>
      <c r="CO1294" s="192"/>
      <c r="CP1294" s="192"/>
      <c r="CQ1294" s="192"/>
      <c r="CR1294" s="192"/>
      <c r="CS1294" s="192"/>
      <c r="CT1294" s="192" t="s">
        <v>4402</v>
      </c>
    </row>
    <row r="1295">
      <c r="A1295" s="7" t="s">
        <v>5784</v>
      </c>
      <c r="B1295" s="132" t="b">
        <v>1</v>
      </c>
      <c r="D1295" s="162" t="s">
        <v>5785</v>
      </c>
      <c r="E1295" s="67" t="s">
        <v>350</v>
      </c>
      <c r="F1295" s="162" t="s">
        <v>4398</v>
      </c>
      <c r="G1295" s="162" t="s">
        <v>5786</v>
      </c>
      <c r="H1295" s="162" t="s">
        <v>5787</v>
      </c>
      <c r="I1295" s="7"/>
      <c r="J1295" s="7"/>
      <c r="K1295" s="7" t="s">
        <v>19</v>
      </c>
      <c r="L1295" s="7" t="s">
        <v>19</v>
      </c>
      <c r="M1295" s="7" t="s">
        <v>560</v>
      </c>
      <c r="N1295" s="7" t="str">
        <f t="shared" si="5"/>
        <v>FALSE</v>
      </c>
      <c r="O1295" s="162" t="s">
        <v>16</v>
      </c>
      <c r="P1295" s="162" t="s">
        <v>16</v>
      </c>
      <c r="Q1295" s="162" t="s">
        <v>16</v>
      </c>
      <c r="R1295" s="162" t="s">
        <v>559</v>
      </c>
      <c r="S1295" s="162" t="s">
        <v>1588</v>
      </c>
      <c r="T1295" s="198">
        <v>41.73542874</v>
      </c>
      <c r="U1295" s="199">
        <v>-83.30516857</v>
      </c>
      <c r="V1295" s="191" t="s">
        <v>4941</v>
      </c>
      <c r="W1295" s="192" t="s">
        <v>19</v>
      </c>
      <c r="X1295" s="192" t="s">
        <v>805</v>
      </c>
      <c r="Y1295" s="192" t="s">
        <v>19</v>
      </c>
      <c r="Z1295" s="192" t="s">
        <v>879</v>
      </c>
      <c r="AA1295" s="192" t="s">
        <v>880</v>
      </c>
      <c r="AB1295" s="193">
        <v>2.93</v>
      </c>
      <c r="AC1295" s="192" t="s">
        <v>16</v>
      </c>
      <c r="AD1295" s="193"/>
      <c r="AE1295" s="192" t="s">
        <v>16</v>
      </c>
      <c r="AF1295" s="193">
        <v>5.0</v>
      </c>
      <c r="AG1295" s="192" t="s">
        <v>19</v>
      </c>
      <c r="AH1295" s="193">
        <v>24.64</v>
      </c>
      <c r="AI1295" s="192" t="s">
        <v>19</v>
      </c>
      <c r="AJ1295" s="192" t="s">
        <v>19</v>
      </c>
      <c r="AK1295" s="192"/>
      <c r="AL1295" s="192" t="s">
        <v>19</v>
      </c>
      <c r="AM1295" s="162" t="s">
        <v>19</v>
      </c>
      <c r="AN1295" s="162" t="s">
        <v>19</v>
      </c>
      <c r="AO1295" s="154">
        <v>7.61</v>
      </c>
      <c r="AP1295" s="162" t="s">
        <v>19</v>
      </c>
      <c r="AQ1295" s="162" t="s">
        <v>19</v>
      </c>
      <c r="AR1295" s="162" t="s">
        <v>19</v>
      </c>
      <c r="AS1295" s="162" t="s">
        <v>19</v>
      </c>
      <c r="AT1295" s="162" t="s">
        <v>19</v>
      </c>
      <c r="AU1295" s="162" t="s">
        <v>19</v>
      </c>
      <c r="AV1295" s="162" t="s">
        <v>19</v>
      </c>
      <c r="AW1295" s="162" t="s">
        <v>19</v>
      </c>
      <c r="AX1295" s="154">
        <v>2.4</v>
      </c>
      <c r="AY1295" s="162" t="s">
        <v>19</v>
      </c>
      <c r="AZ1295" s="162" t="s">
        <v>19</v>
      </c>
      <c r="BA1295" s="162" t="s">
        <v>19</v>
      </c>
      <c r="BB1295" s="162" t="s">
        <v>19</v>
      </c>
      <c r="BC1295" s="162" t="s">
        <v>19</v>
      </c>
      <c r="BD1295" s="192"/>
      <c r="BE1295" s="192" t="s">
        <v>19</v>
      </c>
      <c r="BF1295" s="192" t="s">
        <v>19</v>
      </c>
      <c r="BG1295" s="192" t="s">
        <v>19</v>
      </c>
      <c r="BH1295" s="192" t="s">
        <v>19</v>
      </c>
      <c r="BI1295" s="192" t="s">
        <v>19</v>
      </c>
      <c r="BJ1295" s="192"/>
      <c r="BK1295" s="192" t="s">
        <v>19</v>
      </c>
      <c r="BL1295" s="192" t="s">
        <v>19</v>
      </c>
      <c r="BM1295" s="192" t="s">
        <v>19</v>
      </c>
      <c r="BN1295" s="192" t="s">
        <v>19</v>
      </c>
      <c r="BO1295" s="192" t="s">
        <v>19</v>
      </c>
      <c r="BP1295" s="194"/>
      <c r="BQ1295" s="192" t="s">
        <v>19</v>
      </c>
      <c r="BR1295" s="192" t="s">
        <v>19</v>
      </c>
      <c r="BS1295" s="192" t="s">
        <v>3276</v>
      </c>
      <c r="BT1295" s="192" t="s">
        <v>19</v>
      </c>
      <c r="BU1295" s="195" t="b">
        <v>0</v>
      </c>
      <c r="BV1295" s="195" t="b">
        <v>0</v>
      </c>
      <c r="BW1295" s="195" t="b">
        <v>0</v>
      </c>
      <c r="BX1295" s="193">
        <v>70.0</v>
      </c>
      <c r="BY1295" s="197">
        <v>0.002777777777777778</v>
      </c>
      <c r="BZ1295" s="193">
        <v>652406.0</v>
      </c>
      <c r="CA1295" s="193">
        <v>18067.0</v>
      </c>
      <c r="CB1295" s="192" t="s">
        <v>22</v>
      </c>
      <c r="CJ1295" s="192"/>
      <c r="CK1295" s="192"/>
      <c r="CL1295" s="193">
        <v>9.76</v>
      </c>
      <c r="CM1295" s="192"/>
      <c r="CN1295" s="192"/>
      <c r="CO1295" s="192"/>
      <c r="CP1295" s="192"/>
      <c r="CQ1295" s="192"/>
      <c r="CR1295" s="192"/>
      <c r="CS1295" s="192"/>
      <c r="CT1295" s="192" t="s">
        <v>4402</v>
      </c>
    </row>
    <row r="1296">
      <c r="A1296" s="7" t="s">
        <v>5788</v>
      </c>
      <c r="B1296" s="132" t="b">
        <v>1</v>
      </c>
      <c r="D1296" s="162" t="s">
        <v>5789</v>
      </c>
      <c r="E1296" s="67" t="s">
        <v>350</v>
      </c>
      <c r="F1296" s="162" t="s">
        <v>4398</v>
      </c>
      <c r="G1296" s="162" t="s">
        <v>5790</v>
      </c>
      <c r="H1296" s="162" t="s">
        <v>5791</v>
      </c>
      <c r="I1296" s="7"/>
      <c r="J1296" s="7"/>
      <c r="K1296" s="7" t="s">
        <v>19</v>
      </c>
      <c r="L1296" s="7" t="s">
        <v>19</v>
      </c>
      <c r="M1296" s="7" t="s">
        <v>560</v>
      </c>
      <c r="N1296" s="7" t="str">
        <f t="shared" si="5"/>
        <v>FALSE</v>
      </c>
      <c r="O1296" s="162" t="s">
        <v>16</v>
      </c>
      <c r="P1296" s="162" t="s">
        <v>16</v>
      </c>
      <c r="Q1296" s="162" t="s">
        <v>16</v>
      </c>
      <c r="R1296" s="162" t="s">
        <v>559</v>
      </c>
      <c r="S1296" s="162" t="s">
        <v>1588</v>
      </c>
      <c r="T1296" s="198">
        <v>41.73539193</v>
      </c>
      <c r="U1296" s="199">
        <v>-83.29849188</v>
      </c>
      <c r="V1296" s="191" t="s">
        <v>4950</v>
      </c>
      <c r="W1296" s="192" t="s">
        <v>19</v>
      </c>
      <c r="X1296" s="192" t="s">
        <v>805</v>
      </c>
      <c r="Y1296" s="192" t="s">
        <v>19</v>
      </c>
      <c r="Z1296" s="192" t="s">
        <v>879</v>
      </c>
      <c r="AA1296" s="192" t="s">
        <v>880</v>
      </c>
      <c r="AB1296" s="193">
        <v>2.85</v>
      </c>
      <c r="AC1296" s="192" t="s">
        <v>16</v>
      </c>
      <c r="AD1296" s="193"/>
      <c r="AE1296" s="193">
        <v>5.0</v>
      </c>
      <c r="AF1296" s="193">
        <v>0.22</v>
      </c>
      <c r="AG1296" s="192" t="s">
        <v>19</v>
      </c>
      <c r="AH1296" s="193">
        <v>24.71</v>
      </c>
      <c r="AI1296" s="192" t="s">
        <v>19</v>
      </c>
      <c r="AJ1296" s="192" t="s">
        <v>19</v>
      </c>
      <c r="AK1296" s="192"/>
      <c r="AL1296" s="192" t="s">
        <v>19</v>
      </c>
      <c r="AM1296" s="162" t="s">
        <v>19</v>
      </c>
      <c r="AN1296" s="162" t="s">
        <v>19</v>
      </c>
      <c r="AO1296" s="154">
        <v>8.07</v>
      </c>
      <c r="AP1296" s="162" t="s">
        <v>19</v>
      </c>
      <c r="AQ1296" s="162" t="s">
        <v>19</v>
      </c>
      <c r="AR1296" s="162" t="s">
        <v>19</v>
      </c>
      <c r="AS1296" s="162" t="s">
        <v>19</v>
      </c>
      <c r="AT1296" s="162" t="s">
        <v>19</v>
      </c>
      <c r="AU1296" s="162" t="s">
        <v>19</v>
      </c>
      <c r="AV1296" s="162" t="s">
        <v>19</v>
      </c>
      <c r="AW1296" s="162" t="s">
        <v>19</v>
      </c>
      <c r="AX1296" s="154">
        <v>2.44</v>
      </c>
      <c r="AY1296" s="162" t="s">
        <v>19</v>
      </c>
      <c r="AZ1296" s="162" t="s">
        <v>19</v>
      </c>
      <c r="BA1296" s="162" t="s">
        <v>19</v>
      </c>
      <c r="BB1296" s="162" t="s">
        <v>19</v>
      </c>
      <c r="BC1296" s="162" t="s">
        <v>19</v>
      </c>
      <c r="BD1296" s="192"/>
      <c r="BE1296" s="192" t="s">
        <v>19</v>
      </c>
      <c r="BF1296" s="192" t="s">
        <v>19</v>
      </c>
      <c r="BG1296" s="192" t="s">
        <v>19</v>
      </c>
      <c r="BH1296" s="192" t="s">
        <v>19</v>
      </c>
      <c r="BI1296" s="192" t="s">
        <v>19</v>
      </c>
      <c r="BJ1296" s="192"/>
      <c r="BK1296" s="192" t="s">
        <v>19</v>
      </c>
      <c r="BL1296" s="192" t="s">
        <v>19</v>
      </c>
      <c r="BM1296" s="192" t="s">
        <v>19</v>
      </c>
      <c r="BN1296" s="192" t="s">
        <v>19</v>
      </c>
      <c r="BO1296" s="192" t="s">
        <v>19</v>
      </c>
      <c r="BP1296" s="194"/>
      <c r="BQ1296" s="192" t="s">
        <v>19</v>
      </c>
      <c r="BR1296" s="192" t="s">
        <v>19</v>
      </c>
      <c r="BS1296" s="192" t="s">
        <v>3276</v>
      </c>
      <c r="BT1296" s="192" t="s">
        <v>19</v>
      </c>
      <c r="BU1296" s="195" t="b">
        <v>0</v>
      </c>
      <c r="BV1296" s="195" t="b">
        <v>0</v>
      </c>
      <c r="BW1296" s="195" t="b">
        <v>0</v>
      </c>
      <c r="BX1296" s="193">
        <v>67.0</v>
      </c>
      <c r="BY1296" s="197">
        <v>0.0020833333333333333</v>
      </c>
      <c r="BZ1296" s="192" t="s">
        <v>19</v>
      </c>
      <c r="CA1296" s="192" t="s">
        <v>19</v>
      </c>
      <c r="CB1296" s="192" t="s">
        <v>19</v>
      </c>
      <c r="CJ1296" s="192"/>
      <c r="CK1296" s="192"/>
      <c r="CL1296" s="193">
        <v>9.62</v>
      </c>
      <c r="CM1296" s="192"/>
      <c r="CN1296" s="192"/>
      <c r="CO1296" s="192"/>
      <c r="CP1296" s="192"/>
      <c r="CQ1296" s="192"/>
      <c r="CR1296" s="192"/>
      <c r="CS1296" s="192"/>
      <c r="CT1296" s="192" t="s">
        <v>4402</v>
      </c>
    </row>
    <row r="1297">
      <c r="A1297" s="7" t="s">
        <v>5792</v>
      </c>
      <c r="B1297" s="132" t="b">
        <v>1</v>
      </c>
      <c r="D1297" s="162" t="s">
        <v>5793</v>
      </c>
      <c r="E1297" s="67" t="s">
        <v>350</v>
      </c>
      <c r="F1297" s="162" t="s">
        <v>4398</v>
      </c>
      <c r="G1297" s="162" t="s">
        <v>5794</v>
      </c>
      <c r="H1297" s="162" t="s">
        <v>5795</v>
      </c>
      <c r="I1297" s="7"/>
      <c r="J1297" s="7"/>
      <c r="K1297" s="7" t="s">
        <v>19</v>
      </c>
      <c r="L1297" s="7" t="s">
        <v>19</v>
      </c>
      <c r="M1297" s="7" t="s">
        <v>560</v>
      </c>
      <c r="N1297" s="7" t="str">
        <f t="shared" si="5"/>
        <v>FALSE</v>
      </c>
      <c r="O1297" s="162" t="s">
        <v>16</v>
      </c>
      <c r="P1297" s="162" t="s">
        <v>16</v>
      </c>
      <c r="Q1297" s="162" t="s">
        <v>16</v>
      </c>
      <c r="R1297" s="162" t="s">
        <v>559</v>
      </c>
      <c r="S1297" s="162" t="s">
        <v>1588</v>
      </c>
      <c r="T1297" s="198">
        <v>41.74394092</v>
      </c>
      <c r="U1297" s="199">
        <v>-83.13597092</v>
      </c>
      <c r="V1297" s="191" t="s">
        <v>4440</v>
      </c>
      <c r="W1297" s="192" t="s">
        <v>19</v>
      </c>
      <c r="X1297" s="192" t="s">
        <v>805</v>
      </c>
      <c r="Y1297" s="192" t="s">
        <v>19</v>
      </c>
      <c r="Z1297" s="192" t="s">
        <v>879</v>
      </c>
      <c r="AA1297" s="192" t="s">
        <v>880</v>
      </c>
      <c r="AB1297" s="193">
        <v>1.9</v>
      </c>
      <c r="AC1297" s="192" t="s">
        <v>16</v>
      </c>
      <c r="AD1297" s="193"/>
      <c r="AE1297" s="192" t="s">
        <v>16</v>
      </c>
      <c r="AF1297" s="193">
        <v>5.0</v>
      </c>
      <c r="AG1297" s="192" t="s">
        <v>19</v>
      </c>
      <c r="AH1297" s="193">
        <v>22.97</v>
      </c>
      <c r="AI1297" s="192" t="s">
        <v>19</v>
      </c>
      <c r="AJ1297" s="192" t="s">
        <v>19</v>
      </c>
      <c r="AK1297" s="192"/>
      <c r="AL1297" s="192" t="s">
        <v>19</v>
      </c>
      <c r="AM1297" s="162" t="s">
        <v>19</v>
      </c>
      <c r="AN1297" s="162" t="s">
        <v>19</v>
      </c>
      <c r="AO1297" s="154">
        <v>7.65</v>
      </c>
      <c r="AP1297" s="162" t="s">
        <v>19</v>
      </c>
      <c r="AQ1297" s="162" t="s">
        <v>19</v>
      </c>
      <c r="AR1297" s="162" t="s">
        <v>19</v>
      </c>
      <c r="AS1297" s="162" t="s">
        <v>19</v>
      </c>
      <c r="AT1297" s="162" t="s">
        <v>19</v>
      </c>
      <c r="AU1297" s="162" t="s">
        <v>19</v>
      </c>
      <c r="AV1297" s="162" t="s">
        <v>19</v>
      </c>
      <c r="AW1297" s="162" t="s">
        <v>19</v>
      </c>
      <c r="AX1297" s="154">
        <v>3.24</v>
      </c>
      <c r="AY1297" s="162" t="s">
        <v>19</v>
      </c>
      <c r="AZ1297" s="162" t="s">
        <v>19</v>
      </c>
      <c r="BA1297" s="162" t="s">
        <v>19</v>
      </c>
      <c r="BB1297" s="162" t="s">
        <v>19</v>
      </c>
      <c r="BC1297" s="162" t="s">
        <v>19</v>
      </c>
      <c r="BD1297" s="192"/>
      <c r="BE1297" s="192" t="s">
        <v>19</v>
      </c>
      <c r="BF1297" s="192" t="s">
        <v>19</v>
      </c>
      <c r="BG1297" s="192" t="s">
        <v>19</v>
      </c>
      <c r="BH1297" s="192" t="s">
        <v>19</v>
      </c>
      <c r="BI1297" s="192" t="s">
        <v>19</v>
      </c>
      <c r="BJ1297" s="192"/>
      <c r="BK1297" s="192" t="s">
        <v>19</v>
      </c>
      <c r="BL1297" s="192" t="s">
        <v>19</v>
      </c>
      <c r="BM1297" s="192" t="s">
        <v>19</v>
      </c>
      <c r="BN1297" s="192" t="s">
        <v>19</v>
      </c>
      <c r="BO1297" s="192" t="s">
        <v>19</v>
      </c>
      <c r="BP1297" s="194"/>
      <c r="BQ1297" s="192" t="s">
        <v>19</v>
      </c>
      <c r="BR1297" s="192" t="s">
        <v>19</v>
      </c>
      <c r="BS1297" s="192" t="s">
        <v>3276</v>
      </c>
      <c r="BT1297" s="192" t="s">
        <v>19</v>
      </c>
      <c r="BU1297" s="195" t="b">
        <v>0</v>
      </c>
      <c r="BV1297" s="195" t="b">
        <v>0</v>
      </c>
      <c r="BW1297" s="195" t="b">
        <v>0</v>
      </c>
      <c r="BX1297" s="193">
        <v>58.0</v>
      </c>
      <c r="BY1297" s="197">
        <v>0.002777777777777778</v>
      </c>
      <c r="BZ1297" s="193">
        <v>313095.0</v>
      </c>
      <c r="CA1297" s="193">
        <v>1780.0</v>
      </c>
      <c r="CB1297" s="192" t="s">
        <v>22</v>
      </c>
      <c r="CJ1297" s="192"/>
      <c r="CK1297" s="192"/>
      <c r="CL1297" s="193">
        <v>1.83</v>
      </c>
      <c r="CM1297" s="192"/>
      <c r="CN1297" s="192"/>
      <c r="CO1297" s="192"/>
      <c r="CP1297" s="192"/>
      <c r="CQ1297" s="192"/>
      <c r="CR1297" s="192"/>
      <c r="CS1297" s="192"/>
      <c r="CT1297" s="192" t="s">
        <v>4402</v>
      </c>
    </row>
    <row r="1298">
      <c r="A1298" s="7" t="s">
        <v>5796</v>
      </c>
      <c r="B1298" s="132" t="b">
        <v>1</v>
      </c>
      <c r="D1298" s="162" t="s">
        <v>5797</v>
      </c>
      <c r="E1298" s="67" t="s">
        <v>350</v>
      </c>
      <c r="F1298" s="162" t="s">
        <v>4398</v>
      </c>
      <c r="G1298" s="162" t="s">
        <v>5798</v>
      </c>
      <c r="H1298" s="162" t="s">
        <v>5799</v>
      </c>
      <c r="I1298" s="7"/>
      <c r="J1298" s="7"/>
      <c r="K1298" s="7" t="s">
        <v>19</v>
      </c>
      <c r="L1298" s="7" t="s">
        <v>19</v>
      </c>
      <c r="M1298" s="7" t="s">
        <v>560</v>
      </c>
      <c r="N1298" s="7" t="str">
        <f t="shared" si="5"/>
        <v>FALSE</v>
      </c>
      <c r="O1298" s="162" t="s">
        <v>16</v>
      </c>
      <c r="P1298" s="162" t="s">
        <v>16</v>
      </c>
      <c r="Q1298" s="162" t="s">
        <v>16</v>
      </c>
      <c r="R1298" s="162" t="s">
        <v>559</v>
      </c>
      <c r="S1298" s="162" t="s">
        <v>1588</v>
      </c>
      <c r="T1298" s="198">
        <v>41.70386187</v>
      </c>
      <c r="U1298" s="199">
        <v>-83.25561919</v>
      </c>
      <c r="V1298" s="191" t="s">
        <v>4834</v>
      </c>
      <c r="W1298" s="192" t="s">
        <v>19</v>
      </c>
      <c r="X1298" s="192" t="s">
        <v>805</v>
      </c>
      <c r="Y1298" s="192" t="s">
        <v>19</v>
      </c>
      <c r="Z1298" s="192" t="s">
        <v>879</v>
      </c>
      <c r="AA1298" s="192" t="s">
        <v>880</v>
      </c>
      <c r="AB1298" s="193">
        <v>1.94</v>
      </c>
      <c r="AC1298" s="192" t="s">
        <v>16</v>
      </c>
      <c r="AD1298" s="193"/>
      <c r="AE1298" s="193">
        <v>5.0</v>
      </c>
      <c r="AF1298" s="193">
        <v>0.22</v>
      </c>
      <c r="AG1298" s="192" t="s">
        <v>19</v>
      </c>
      <c r="AH1298" s="193">
        <v>23.3</v>
      </c>
      <c r="AI1298" s="192" t="s">
        <v>19</v>
      </c>
      <c r="AJ1298" s="192" t="s">
        <v>19</v>
      </c>
      <c r="AK1298" s="192"/>
      <c r="AL1298" s="192" t="s">
        <v>19</v>
      </c>
      <c r="AM1298" s="162" t="s">
        <v>19</v>
      </c>
      <c r="AN1298" s="162" t="s">
        <v>19</v>
      </c>
      <c r="AO1298" s="154">
        <v>8.16</v>
      </c>
      <c r="AP1298" s="162" t="s">
        <v>19</v>
      </c>
      <c r="AQ1298" s="162" t="s">
        <v>19</v>
      </c>
      <c r="AR1298" s="162" t="s">
        <v>19</v>
      </c>
      <c r="AS1298" s="162" t="s">
        <v>19</v>
      </c>
      <c r="AT1298" s="162" t="s">
        <v>19</v>
      </c>
      <c r="AU1298" s="162" t="s">
        <v>19</v>
      </c>
      <c r="AV1298" s="162" t="s">
        <v>19</v>
      </c>
      <c r="AW1298" s="162" t="s">
        <v>19</v>
      </c>
      <c r="AX1298" s="154">
        <v>4.02</v>
      </c>
      <c r="AY1298" s="162" t="s">
        <v>19</v>
      </c>
      <c r="AZ1298" s="162" t="s">
        <v>19</v>
      </c>
      <c r="BA1298" s="162" t="s">
        <v>19</v>
      </c>
      <c r="BB1298" s="162" t="s">
        <v>19</v>
      </c>
      <c r="BC1298" s="162" t="s">
        <v>19</v>
      </c>
      <c r="BD1298" s="192"/>
      <c r="BE1298" s="192" t="s">
        <v>19</v>
      </c>
      <c r="BF1298" s="192" t="s">
        <v>19</v>
      </c>
      <c r="BG1298" s="192" t="s">
        <v>19</v>
      </c>
      <c r="BH1298" s="192" t="s">
        <v>19</v>
      </c>
      <c r="BI1298" s="192" t="s">
        <v>19</v>
      </c>
      <c r="BJ1298" s="192"/>
      <c r="BK1298" s="192" t="s">
        <v>19</v>
      </c>
      <c r="BL1298" s="192" t="s">
        <v>19</v>
      </c>
      <c r="BM1298" s="192" t="s">
        <v>19</v>
      </c>
      <c r="BN1298" s="192" t="s">
        <v>19</v>
      </c>
      <c r="BO1298" s="192" t="s">
        <v>19</v>
      </c>
      <c r="BP1298" s="194"/>
      <c r="BQ1298" s="192" t="s">
        <v>19</v>
      </c>
      <c r="BR1298" s="192" t="s">
        <v>19</v>
      </c>
      <c r="BS1298" s="192" t="s">
        <v>3276</v>
      </c>
      <c r="BT1298" s="192" t="s">
        <v>19</v>
      </c>
      <c r="BU1298" s="195" t="b">
        <v>0</v>
      </c>
      <c r="BV1298" s="195" t="b">
        <v>0</v>
      </c>
      <c r="BW1298" s="195" t="b">
        <v>0</v>
      </c>
      <c r="BX1298" s="193">
        <v>44.0</v>
      </c>
      <c r="BY1298" s="197">
        <v>0.0020833333333333333</v>
      </c>
      <c r="BZ1298" s="192" t="s">
        <v>19</v>
      </c>
      <c r="CA1298" s="192" t="s">
        <v>19</v>
      </c>
      <c r="CB1298" s="192" t="s">
        <v>19</v>
      </c>
      <c r="CJ1298" s="192"/>
      <c r="CK1298" s="192"/>
      <c r="CL1298" s="193">
        <v>10.59</v>
      </c>
      <c r="CM1298" s="192"/>
      <c r="CN1298" s="192"/>
      <c r="CO1298" s="192"/>
      <c r="CP1298" s="192"/>
      <c r="CQ1298" s="192"/>
      <c r="CR1298" s="192"/>
      <c r="CS1298" s="192"/>
      <c r="CT1298" s="192" t="s">
        <v>4402</v>
      </c>
    </row>
    <row r="1299">
      <c r="A1299" s="7" t="s">
        <v>5800</v>
      </c>
      <c r="B1299" s="132" t="b">
        <v>1</v>
      </c>
      <c r="D1299" s="162" t="s">
        <v>5801</v>
      </c>
      <c r="E1299" s="67" t="s">
        <v>350</v>
      </c>
      <c r="F1299" s="162" t="s">
        <v>4398</v>
      </c>
      <c r="G1299" s="162" t="s">
        <v>5802</v>
      </c>
      <c r="H1299" s="162" t="s">
        <v>5803</v>
      </c>
      <c r="I1299" s="7"/>
      <c r="J1299" s="7"/>
      <c r="K1299" s="7" t="s">
        <v>19</v>
      </c>
      <c r="L1299" s="7" t="s">
        <v>19</v>
      </c>
      <c r="M1299" s="7" t="s">
        <v>560</v>
      </c>
      <c r="N1299" s="7" t="str">
        <f t="shared" si="5"/>
        <v>FALSE</v>
      </c>
      <c r="O1299" s="162" t="s">
        <v>16</v>
      </c>
      <c r="P1299" s="162" t="s">
        <v>16</v>
      </c>
      <c r="Q1299" s="162" t="s">
        <v>16</v>
      </c>
      <c r="R1299" s="162" t="s">
        <v>559</v>
      </c>
      <c r="S1299" s="162" t="s">
        <v>1588</v>
      </c>
      <c r="T1299" s="198">
        <v>41.70386187</v>
      </c>
      <c r="U1299" s="199">
        <v>-83.25561919</v>
      </c>
      <c r="V1299" s="191" t="s">
        <v>4834</v>
      </c>
      <c r="W1299" s="192" t="s">
        <v>19</v>
      </c>
      <c r="X1299" s="192" t="s">
        <v>805</v>
      </c>
      <c r="Y1299" s="192" t="s">
        <v>19</v>
      </c>
      <c r="Z1299" s="192" t="s">
        <v>879</v>
      </c>
      <c r="AA1299" s="192" t="s">
        <v>880</v>
      </c>
      <c r="AB1299" s="193">
        <v>1.94</v>
      </c>
      <c r="AC1299" s="192" t="s">
        <v>16</v>
      </c>
      <c r="AD1299" s="193"/>
      <c r="AE1299" s="192" t="s">
        <v>16</v>
      </c>
      <c r="AF1299" s="193">
        <v>5.0</v>
      </c>
      <c r="AG1299" s="192" t="s">
        <v>19</v>
      </c>
      <c r="AH1299" s="193">
        <v>23.3</v>
      </c>
      <c r="AI1299" s="192" t="s">
        <v>19</v>
      </c>
      <c r="AJ1299" s="192" t="s">
        <v>19</v>
      </c>
      <c r="AK1299" s="192"/>
      <c r="AL1299" s="192" t="s">
        <v>19</v>
      </c>
      <c r="AM1299" s="162" t="s">
        <v>19</v>
      </c>
      <c r="AN1299" s="162" t="s">
        <v>19</v>
      </c>
      <c r="AO1299" s="154">
        <v>8.16</v>
      </c>
      <c r="AP1299" s="162" t="s">
        <v>19</v>
      </c>
      <c r="AQ1299" s="162" t="s">
        <v>19</v>
      </c>
      <c r="AR1299" s="162" t="s">
        <v>19</v>
      </c>
      <c r="AS1299" s="162" t="s">
        <v>19</v>
      </c>
      <c r="AT1299" s="162" t="s">
        <v>19</v>
      </c>
      <c r="AU1299" s="162" t="s">
        <v>19</v>
      </c>
      <c r="AV1299" s="162" t="s">
        <v>19</v>
      </c>
      <c r="AW1299" s="162" t="s">
        <v>19</v>
      </c>
      <c r="AX1299" s="154">
        <v>4.02</v>
      </c>
      <c r="AY1299" s="162" t="s">
        <v>19</v>
      </c>
      <c r="AZ1299" s="162" t="s">
        <v>19</v>
      </c>
      <c r="BA1299" s="162" t="s">
        <v>19</v>
      </c>
      <c r="BB1299" s="162" t="s">
        <v>19</v>
      </c>
      <c r="BC1299" s="162" t="s">
        <v>19</v>
      </c>
      <c r="BD1299" s="192"/>
      <c r="BE1299" s="192" t="s">
        <v>19</v>
      </c>
      <c r="BF1299" s="192" t="s">
        <v>19</v>
      </c>
      <c r="BG1299" s="192" t="s">
        <v>19</v>
      </c>
      <c r="BH1299" s="192" t="s">
        <v>19</v>
      </c>
      <c r="BI1299" s="192" t="s">
        <v>19</v>
      </c>
      <c r="BJ1299" s="192"/>
      <c r="BK1299" s="192" t="s">
        <v>19</v>
      </c>
      <c r="BL1299" s="192" t="s">
        <v>19</v>
      </c>
      <c r="BM1299" s="192" t="s">
        <v>19</v>
      </c>
      <c r="BN1299" s="192" t="s">
        <v>19</v>
      </c>
      <c r="BO1299" s="192" t="s">
        <v>19</v>
      </c>
      <c r="BP1299" s="194"/>
      <c r="BQ1299" s="192" t="s">
        <v>19</v>
      </c>
      <c r="BR1299" s="192" t="s">
        <v>19</v>
      </c>
      <c r="BS1299" s="192" t="s">
        <v>3276</v>
      </c>
      <c r="BT1299" s="192" t="s">
        <v>19</v>
      </c>
      <c r="BU1299" s="195" t="b">
        <v>0</v>
      </c>
      <c r="BV1299" s="195" t="b">
        <v>0</v>
      </c>
      <c r="BW1299" s="195" t="b">
        <v>0</v>
      </c>
      <c r="BX1299" s="193">
        <v>44.0</v>
      </c>
      <c r="BY1299" s="197">
        <v>0.0020833333333333333</v>
      </c>
      <c r="BZ1299" s="193">
        <v>665658.0</v>
      </c>
      <c r="CA1299" s="193">
        <v>7635.0</v>
      </c>
      <c r="CB1299" s="192" t="s">
        <v>22</v>
      </c>
      <c r="CJ1299" s="192"/>
      <c r="CK1299" s="192"/>
      <c r="CL1299" s="193">
        <v>10.59</v>
      </c>
      <c r="CM1299" s="192"/>
      <c r="CN1299" s="192"/>
      <c r="CO1299" s="192"/>
      <c r="CP1299" s="192"/>
      <c r="CQ1299" s="192"/>
      <c r="CR1299" s="192"/>
      <c r="CS1299" s="192"/>
      <c r="CT1299" s="192" t="s">
        <v>4402</v>
      </c>
    </row>
    <row r="1300">
      <c r="A1300" s="7" t="s">
        <v>5804</v>
      </c>
      <c r="B1300" s="132" t="b">
        <v>1</v>
      </c>
      <c r="D1300" s="162" t="s">
        <v>5805</v>
      </c>
      <c r="E1300" s="67" t="s">
        <v>350</v>
      </c>
      <c r="F1300" s="162" t="s">
        <v>4398</v>
      </c>
      <c r="G1300" s="162" t="s">
        <v>5806</v>
      </c>
      <c r="H1300" s="162" t="s">
        <v>5807</v>
      </c>
      <c r="I1300" s="7"/>
      <c r="J1300" s="7"/>
      <c r="K1300" s="7" t="s">
        <v>19</v>
      </c>
      <c r="L1300" s="7" t="s">
        <v>19</v>
      </c>
      <c r="M1300" s="7" t="s">
        <v>560</v>
      </c>
      <c r="N1300" s="7" t="str">
        <f t="shared" si="5"/>
        <v>FALSE</v>
      </c>
      <c r="O1300" s="162" t="s">
        <v>16</v>
      </c>
      <c r="P1300" s="162" t="s">
        <v>16</v>
      </c>
      <c r="Q1300" s="162" t="s">
        <v>16</v>
      </c>
      <c r="R1300" s="162" t="s">
        <v>559</v>
      </c>
      <c r="S1300" s="162" t="s">
        <v>1588</v>
      </c>
      <c r="T1300" s="198">
        <v>41.7368704</v>
      </c>
      <c r="U1300" s="199">
        <v>-83.30079649</v>
      </c>
      <c r="V1300" s="191" t="s">
        <v>4843</v>
      </c>
      <c r="W1300" s="192" t="s">
        <v>19</v>
      </c>
      <c r="X1300" s="192" t="s">
        <v>805</v>
      </c>
      <c r="Y1300" s="192" t="s">
        <v>19</v>
      </c>
      <c r="Z1300" s="192" t="s">
        <v>879</v>
      </c>
      <c r="AA1300" s="192" t="s">
        <v>880</v>
      </c>
      <c r="AB1300" s="193">
        <v>2.22</v>
      </c>
      <c r="AC1300" s="192" t="s">
        <v>16</v>
      </c>
      <c r="AD1300" s="193"/>
      <c r="AE1300" s="193">
        <v>5.0</v>
      </c>
      <c r="AF1300" s="193">
        <v>0.22</v>
      </c>
      <c r="AG1300" s="192" t="s">
        <v>19</v>
      </c>
      <c r="AH1300" s="193">
        <v>23.35</v>
      </c>
      <c r="AI1300" s="192" t="s">
        <v>19</v>
      </c>
      <c r="AJ1300" s="192" t="s">
        <v>19</v>
      </c>
      <c r="AK1300" s="192"/>
      <c r="AL1300" s="192" t="s">
        <v>19</v>
      </c>
      <c r="AM1300" s="162" t="s">
        <v>19</v>
      </c>
      <c r="AN1300" s="162" t="s">
        <v>19</v>
      </c>
      <c r="AO1300" s="154">
        <v>7.84</v>
      </c>
      <c r="AP1300" s="162" t="s">
        <v>19</v>
      </c>
      <c r="AQ1300" s="162" t="s">
        <v>19</v>
      </c>
      <c r="AR1300" s="162" t="s">
        <v>19</v>
      </c>
      <c r="AS1300" s="162" t="s">
        <v>19</v>
      </c>
      <c r="AT1300" s="162" t="s">
        <v>19</v>
      </c>
      <c r="AU1300" s="162" t="s">
        <v>19</v>
      </c>
      <c r="AV1300" s="162" t="s">
        <v>19</v>
      </c>
      <c r="AW1300" s="162" t="s">
        <v>19</v>
      </c>
      <c r="AX1300" s="154">
        <v>3.41</v>
      </c>
      <c r="AY1300" s="162" t="s">
        <v>19</v>
      </c>
      <c r="AZ1300" s="162" t="s">
        <v>19</v>
      </c>
      <c r="BA1300" s="162" t="s">
        <v>19</v>
      </c>
      <c r="BB1300" s="162" t="s">
        <v>19</v>
      </c>
      <c r="BC1300" s="162" t="s">
        <v>19</v>
      </c>
      <c r="BD1300" s="192"/>
      <c r="BE1300" s="192" t="s">
        <v>19</v>
      </c>
      <c r="BF1300" s="192" t="s">
        <v>19</v>
      </c>
      <c r="BG1300" s="192" t="s">
        <v>19</v>
      </c>
      <c r="BH1300" s="192" t="s">
        <v>19</v>
      </c>
      <c r="BI1300" s="192" t="s">
        <v>19</v>
      </c>
      <c r="BJ1300" s="192"/>
      <c r="BK1300" s="192" t="s">
        <v>19</v>
      </c>
      <c r="BL1300" s="192" t="s">
        <v>19</v>
      </c>
      <c r="BM1300" s="192" t="s">
        <v>19</v>
      </c>
      <c r="BN1300" s="192" t="s">
        <v>19</v>
      </c>
      <c r="BO1300" s="192" t="s">
        <v>19</v>
      </c>
      <c r="BP1300" s="194"/>
      <c r="BQ1300" s="192" t="s">
        <v>19</v>
      </c>
      <c r="BR1300" s="192" t="s">
        <v>19</v>
      </c>
      <c r="BS1300" s="192" t="s">
        <v>3276</v>
      </c>
      <c r="BT1300" s="192" t="s">
        <v>19</v>
      </c>
      <c r="BU1300" s="195" t="b">
        <v>0</v>
      </c>
      <c r="BV1300" s="195" t="b">
        <v>0</v>
      </c>
      <c r="BW1300" s="195" t="b">
        <v>0</v>
      </c>
      <c r="BX1300" s="193">
        <v>15.0</v>
      </c>
      <c r="BY1300" s="197">
        <v>6.944444444444445E-4</v>
      </c>
      <c r="BZ1300" s="192" t="s">
        <v>19</v>
      </c>
      <c r="CA1300" s="192" t="s">
        <v>19</v>
      </c>
      <c r="CB1300" s="192" t="s">
        <v>19</v>
      </c>
      <c r="CJ1300" s="192"/>
      <c r="CK1300" s="192"/>
      <c r="CL1300" s="193">
        <v>10.37</v>
      </c>
      <c r="CM1300" s="192"/>
      <c r="CN1300" s="192"/>
      <c r="CO1300" s="192"/>
      <c r="CP1300" s="192"/>
      <c r="CQ1300" s="192"/>
      <c r="CR1300" s="192"/>
      <c r="CS1300" s="192"/>
      <c r="CT1300" s="192" t="s">
        <v>4402</v>
      </c>
    </row>
    <row r="1301">
      <c r="A1301" s="7" t="s">
        <v>5808</v>
      </c>
      <c r="B1301" s="132" t="b">
        <v>1</v>
      </c>
      <c r="D1301" s="162" t="s">
        <v>5809</v>
      </c>
      <c r="E1301" s="67" t="s">
        <v>350</v>
      </c>
      <c r="F1301" s="162" t="s">
        <v>4398</v>
      </c>
      <c r="G1301" s="162" t="s">
        <v>5810</v>
      </c>
      <c r="H1301" s="162" t="s">
        <v>5811</v>
      </c>
      <c r="I1301" s="7"/>
      <c r="J1301" s="7"/>
      <c r="K1301" s="7" t="s">
        <v>19</v>
      </c>
      <c r="L1301" s="7" t="s">
        <v>19</v>
      </c>
      <c r="M1301" s="7" t="s">
        <v>560</v>
      </c>
      <c r="N1301" s="7" t="str">
        <f t="shared" si="5"/>
        <v>FALSE</v>
      </c>
      <c r="O1301" s="162" t="s">
        <v>16</v>
      </c>
      <c r="P1301" s="162" t="s">
        <v>16</v>
      </c>
      <c r="Q1301" s="162" t="s">
        <v>16</v>
      </c>
      <c r="R1301" s="162" t="s">
        <v>559</v>
      </c>
      <c r="S1301" s="162" t="s">
        <v>1588</v>
      </c>
      <c r="T1301" s="198">
        <v>41.7368704</v>
      </c>
      <c r="U1301" s="199">
        <v>-83.30079649</v>
      </c>
      <c r="V1301" s="191" t="s">
        <v>4843</v>
      </c>
      <c r="W1301" s="192" t="s">
        <v>19</v>
      </c>
      <c r="X1301" s="192" t="s">
        <v>805</v>
      </c>
      <c r="Y1301" s="192" t="s">
        <v>19</v>
      </c>
      <c r="Z1301" s="192" t="s">
        <v>879</v>
      </c>
      <c r="AA1301" s="192" t="s">
        <v>880</v>
      </c>
      <c r="AB1301" s="193">
        <v>2.22</v>
      </c>
      <c r="AC1301" s="192" t="s">
        <v>16</v>
      </c>
      <c r="AD1301" s="193"/>
      <c r="AE1301" s="192" t="s">
        <v>16</v>
      </c>
      <c r="AF1301" s="193">
        <v>5.0</v>
      </c>
      <c r="AG1301" s="192" t="s">
        <v>19</v>
      </c>
      <c r="AH1301" s="193">
        <v>23.35</v>
      </c>
      <c r="AI1301" s="192" t="s">
        <v>19</v>
      </c>
      <c r="AJ1301" s="192" t="s">
        <v>19</v>
      </c>
      <c r="AK1301" s="192"/>
      <c r="AL1301" s="192" t="s">
        <v>19</v>
      </c>
      <c r="AM1301" s="162" t="s">
        <v>19</v>
      </c>
      <c r="AN1301" s="162" t="s">
        <v>19</v>
      </c>
      <c r="AO1301" s="154">
        <v>7.84</v>
      </c>
      <c r="AP1301" s="162" t="s">
        <v>19</v>
      </c>
      <c r="AQ1301" s="162" t="s">
        <v>19</v>
      </c>
      <c r="AR1301" s="162" t="s">
        <v>19</v>
      </c>
      <c r="AS1301" s="162" t="s">
        <v>19</v>
      </c>
      <c r="AT1301" s="162" t="s">
        <v>19</v>
      </c>
      <c r="AU1301" s="162" t="s">
        <v>19</v>
      </c>
      <c r="AV1301" s="162" t="s">
        <v>19</v>
      </c>
      <c r="AW1301" s="162" t="s">
        <v>19</v>
      </c>
      <c r="AX1301" s="154">
        <v>3.41</v>
      </c>
      <c r="AY1301" s="162" t="s">
        <v>19</v>
      </c>
      <c r="AZ1301" s="162" t="s">
        <v>19</v>
      </c>
      <c r="BA1301" s="162" t="s">
        <v>19</v>
      </c>
      <c r="BB1301" s="162" t="s">
        <v>19</v>
      </c>
      <c r="BC1301" s="162" t="s">
        <v>19</v>
      </c>
      <c r="BD1301" s="192"/>
      <c r="BE1301" s="192" t="s">
        <v>19</v>
      </c>
      <c r="BF1301" s="192" t="s">
        <v>19</v>
      </c>
      <c r="BG1301" s="192" t="s">
        <v>19</v>
      </c>
      <c r="BH1301" s="192" t="s">
        <v>19</v>
      </c>
      <c r="BI1301" s="192" t="s">
        <v>19</v>
      </c>
      <c r="BJ1301" s="192"/>
      <c r="BK1301" s="192" t="s">
        <v>19</v>
      </c>
      <c r="BL1301" s="192" t="s">
        <v>19</v>
      </c>
      <c r="BM1301" s="192" t="s">
        <v>19</v>
      </c>
      <c r="BN1301" s="192" t="s">
        <v>19</v>
      </c>
      <c r="BO1301" s="192" t="s">
        <v>19</v>
      </c>
      <c r="BP1301" s="194"/>
      <c r="BQ1301" s="192" t="s">
        <v>19</v>
      </c>
      <c r="BR1301" s="192" t="s">
        <v>19</v>
      </c>
      <c r="BS1301" s="192" t="s">
        <v>3276</v>
      </c>
      <c r="BT1301" s="192" t="s">
        <v>19</v>
      </c>
      <c r="BU1301" s="195" t="b">
        <v>0</v>
      </c>
      <c r="BV1301" s="195" t="b">
        <v>0</v>
      </c>
      <c r="BW1301" s="195" t="b">
        <v>0</v>
      </c>
      <c r="BX1301" s="193">
        <v>15.0</v>
      </c>
      <c r="BY1301" s="197">
        <v>6.944444444444445E-4</v>
      </c>
      <c r="BZ1301" s="193">
        <v>275043.0</v>
      </c>
      <c r="CA1301" s="193">
        <v>4365.0</v>
      </c>
      <c r="CB1301" s="192" t="s">
        <v>22</v>
      </c>
      <c r="CJ1301" s="192"/>
      <c r="CK1301" s="192"/>
      <c r="CL1301" s="193">
        <v>10.37</v>
      </c>
      <c r="CM1301" s="192"/>
      <c r="CN1301" s="192"/>
      <c r="CO1301" s="192"/>
      <c r="CP1301" s="192"/>
      <c r="CQ1301" s="192"/>
      <c r="CR1301" s="192"/>
      <c r="CS1301" s="192"/>
      <c r="CT1301" s="192" t="s">
        <v>4402</v>
      </c>
    </row>
    <row r="1302">
      <c r="A1302" s="7" t="s">
        <v>5812</v>
      </c>
      <c r="B1302" s="132" t="b">
        <v>1</v>
      </c>
      <c r="D1302" s="162" t="s">
        <v>5813</v>
      </c>
      <c r="E1302" s="67" t="s">
        <v>350</v>
      </c>
      <c r="F1302" s="162" t="s">
        <v>4398</v>
      </c>
      <c r="G1302" s="162" t="s">
        <v>5814</v>
      </c>
      <c r="H1302" s="162" t="s">
        <v>5815</v>
      </c>
      <c r="I1302" s="7"/>
      <c r="J1302" s="7"/>
      <c r="K1302" s="7" t="s">
        <v>19</v>
      </c>
      <c r="L1302" s="7" t="s">
        <v>19</v>
      </c>
      <c r="M1302" s="7" t="s">
        <v>560</v>
      </c>
      <c r="N1302" s="7" t="str">
        <f t="shared" si="5"/>
        <v>FALSE</v>
      </c>
      <c r="O1302" s="162" t="s">
        <v>16</v>
      </c>
      <c r="P1302" s="162" t="s">
        <v>16</v>
      </c>
      <c r="Q1302" s="162" t="s">
        <v>16</v>
      </c>
      <c r="R1302" s="162" t="s">
        <v>559</v>
      </c>
      <c r="S1302" s="162" t="s">
        <v>1588</v>
      </c>
      <c r="T1302" s="198">
        <v>41.73566627</v>
      </c>
      <c r="U1302" s="199">
        <v>-83.29985097</v>
      </c>
      <c r="V1302" s="191" t="s">
        <v>4852</v>
      </c>
      <c r="W1302" s="192" t="s">
        <v>19</v>
      </c>
      <c r="X1302" s="192" t="s">
        <v>805</v>
      </c>
      <c r="Y1302" s="192" t="s">
        <v>19</v>
      </c>
      <c r="Z1302" s="192" t="s">
        <v>879</v>
      </c>
      <c r="AA1302" s="192" t="s">
        <v>880</v>
      </c>
      <c r="AB1302" s="193">
        <v>5.23</v>
      </c>
      <c r="AC1302" s="192" t="s">
        <v>16</v>
      </c>
      <c r="AD1302" s="193"/>
      <c r="AE1302" s="193">
        <v>5.0</v>
      </c>
      <c r="AF1302" s="193">
        <v>0.22</v>
      </c>
      <c r="AG1302" s="192" t="s">
        <v>19</v>
      </c>
      <c r="AH1302" s="193">
        <v>23.34</v>
      </c>
      <c r="AI1302" s="192" t="s">
        <v>19</v>
      </c>
      <c r="AJ1302" s="192" t="s">
        <v>19</v>
      </c>
      <c r="AK1302" s="192"/>
      <c r="AL1302" s="192" t="s">
        <v>19</v>
      </c>
      <c r="AM1302" s="162" t="s">
        <v>19</v>
      </c>
      <c r="AN1302" s="162" t="s">
        <v>19</v>
      </c>
      <c r="AO1302" s="154">
        <v>7.59</v>
      </c>
      <c r="AP1302" s="162" t="s">
        <v>19</v>
      </c>
      <c r="AQ1302" s="162" t="s">
        <v>19</v>
      </c>
      <c r="AR1302" s="162" t="s">
        <v>19</v>
      </c>
      <c r="AS1302" s="162" t="s">
        <v>19</v>
      </c>
      <c r="AT1302" s="162" t="s">
        <v>19</v>
      </c>
      <c r="AU1302" s="162" t="s">
        <v>19</v>
      </c>
      <c r="AV1302" s="162" t="s">
        <v>19</v>
      </c>
      <c r="AW1302" s="162" t="s">
        <v>19</v>
      </c>
      <c r="AX1302" s="154">
        <v>4.58</v>
      </c>
      <c r="AY1302" s="162" t="s">
        <v>19</v>
      </c>
      <c r="AZ1302" s="162" t="s">
        <v>19</v>
      </c>
      <c r="BA1302" s="162" t="s">
        <v>19</v>
      </c>
      <c r="BB1302" s="162" t="s">
        <v>19</v>
      </c>
      <c r="BC1302" s="162" t="s">
        <v>19</v>
      </c>
      <c r="BD1302" s="192"/>
      <c r="BE1302" s="192" t="s">
        <v>19</v>
      </c>
      <c r="BF1302" s="192" t="s">
        <v>19</v>
      </c>
      <c r="BG1302" s="192" t="s">
        <v>19</v>
      </c>
      <c r="BH1302" s="192" t="s">
        <v>19</v>
      </c>
      <c r="BI1302" s="192" t="s">
        <v>19</v>
      </c>
      <c r="BJ1302" s="192"/>
      <c r="BK1302" s="192" t="s">
        <v>19</v>
      </c>
      <c r="BL1302" s="192" t="s">
        <v>19</v>
      </c>
      <c r="BM1302" s="192" t="s">
        <v>19</v>
      </c>
      <c r="BN1302" s="192" t="s">
        <v>19</v>
      </c>
      <c r="BO1302" s="192" t="s">
        <v>19</v>
      </c>
      <c r="BP1302" s="194"/>
      <c r="BQ1302" s="192" t="s">
        <v>19</v>
      </c>
      <c r="BR1302" s="192" t="s">
        <v>19</v>
      </c>
      <c r="BS1302" s="192" t="s">
        <v>3276</v>
      </c>
      <c r="BT1302" s="192" t="s">
        <v>19</v>
      </c>
      <c r="BU1302" s="195" t="b">
        <v>0</v>
      </c>
      <c r="BV1302" s="195" t="b">
        <v>0</v>
      </c>
      <c r="BW1302" s="195" t="b">
        <v>0</v>
      </c>
      <c r="BX1302" s="193">
        <v>55.0</v>
      </c>
      <c r="BY1302" s="197">
        <v>0.0020833333333333333</v>
      </c>
      <c r="BZ1302" s="192" t="s">
        <v>19</v>
      </c>
      <c r="CA1302" s="192" t="s">
        <v>19</v>
      </c>
      <c r="CB1302" s="192" t="s">
        <v>19</v>
      </c>
      <c r="CJ1302" s="192"/>
      <c r="CK1302" s="192"/>
      <c r="CL1302" s="193">
        <v>0.0</v>
      </c>
      <c r="CM1302" s="192"/>
      <c r="CN1302" s="192"/>
      <c r="CO1302" s="192"/>
      <c r="CP1302" s="192"/>
      <c r="CQ1302" s="192"/>
      <c r="CR1302" s="192"/>
      <c r="CS1302" s="192"/>
      <c r="CT1302" s="192" t="s">
        <v>4402</v>
      </c>
    </row>
    <row r="1303">
      <c r="A1303" s="7" t="s">
        <v>5816</v>
      </c>
      <c r="B1303" s="132" t="b">
        <v>1</v>
      </c>
      <c r="D1303" s="162" t="s">
        <v>5817</v>
      </c>
      <c r="E1303" s="67" t="s">
        <v>350</v>
      </c>
      <c r="F1303" s="162" t="s">
        <v>4398</v>
      </c>
      <c r="G1303" s="162" t="s">
        <v>5818</v>
      </c>
      <c r="H1303" s="162" t="s">
        <v>5819</v>
      </c>
      <c r="I1303" s="7"/>
      <c r="J1303" s="7"/>
      <c r="K1303" s="7" t="s">
        <v>19</v>
      </c>
      <c r="L1303" s="7" t="s">
        <v>19</v>
      </c>
      <c r="M1303" s="7" t="s">
        <v>560</v>
      </c>
      <c r="N1303" s="7" t="str">
        <f t="shared" si="5"/>
        <v>FALSE</v>
      </c>
      <c r="O1303" s="162" t="s">
        <v>16</v>
      </c>
      <c r="P1303" s="162" t="s">
        <v>16</v>
      </c>
      <c r="Q1303" s="162" t="s">
        <v>16</v>
      </c>
      <c r="R1303" s="162" t="s">
        <v>559</v>
      </c>
      <c r="S1303" s="162" t="s">
        <v>1588</v>
      </c>
      <c r="T1303" s="198">
        <v>41.73566627</v>
      </c>
      <c r="U1303" s="199">
        <v>-83.29985097</v>
      </c>
      <c r="V1303" s="191" t="s">
        <v>4852</v>
      </c>
      <c r="W1303" s="192" t="s">
        <v>19</v>
      </c>
      <c r="X1303" s="192" t="s">
        <v>805</v>
      </c>
      <c r="Y1303" s="192" t="s">
        <v>19</v>
      </c>
      <c r="Z1303" s="192" t="s">
        <v>879</v>
      </c>
      <c r="AA1303" s="192" t="s">
        <v>880</v>
      </c>
      <c r="AB1303" s="193">
        <v>5.23</v>
      </c>
      <c r="AC1303" s="192" t="s">
        <v>16</v>
      </c>
      <c r="AD1303" s="193"/>
      <c r="AE1303" s="192" t="s">
        <v>16</v>
      </c>
      <c r="AF1303" s="193">
        <v>5.0</v>
      </c>
      <c r="AG1303" s="192" t="s">
        <v>19</v>
      </c>
      <c r="AH1303" s="193">
        <v>23.34</v>
      </c>
      <c r="AI1303" s="192" t="s">
        <v>19</v>
      </c>
      <c r="AJ1303" s="192" t="s">
        <v>19</v>
      </c>
      <c r="AK1303" s="192"/>
      <c r="AL1303" s="192" t="s">
        <v>19</v>
      </c>
      <c r="AM1303" s="162" t="s">
        <v>19</v>
      </c>
      <c r="AN1303" s="162" t="s">
        <v>19</v>
      </c>
      <c r="AO1303" s="154">
        <v>7.59</v>
      </c>
      <c r="AP1303" s="162" t="s">
        <v>19</v>
      </c>
      <c r="AQ1303" s="162" t="s">
        <v>19</v>
      </c>
      <c r="AR1303" s="162" t="s">
        <v>19</v>
      </c>
      <c r="AS1303" s="162" t="s">
        <v>19</v>
      </c>
      <c r="AT1303" s="162" t="s">
        <v>19</v>
      </c>
      <c r="AU1303" s="162" t="s">
        <v>19</v>
      </c>
      <c r="AV1303" s="162" t="s">
        <v>19</v>
      </c>
      <c r="AW1303" s="162" t="s">
        <v>19</v>
      </c>
      <c r="AX1303" s="154">
        <v>4.58</v>
      </c>
      <c r="AY1303" s="162" t="s">
        <v>19</v>
      </c>
      <c r="AZ1303" s="162" t="s">
        <v>19</v>
      </c>
      <c r="BA1303" s="162" t="s">
        <v>19</v>
      </c>
      <c r="BB1303" s="162" t="s">
        <v>19</v>
      </c>
      <c r="BC1303" s="162" t="s">
        <v>19</v>
      </c>
      <c r="BD1303" s="192"/>
      <c r="BE1303" s="192" t="s">
        <v>19</v>
      </c>
      <c r="BF1303" s="192" t="s">
        <v>19</v>
      </c>
      <c r="BG1303" s="192" t="s">
        <v>19</v>
      </c>
      <c r="BH1303" s="192" t="s">
        <v>19</v>
      </c>
      <c r="BI1303" s="192" t="s">
        <v>19</v>
      </c>
      <c r="BJ1303" s="192"/>
      <c r="BK1303" s="192" t="s">
        <v>19</v>
      </c>
      <c r="BL1303" s="192" t="s">
        <v>19</v>
      </c>
      <c r="BM1303" s="192" t="s">
        <v>19</v>
      </c>
      <c r="BN1303" s="192" t="s">
        <v>19</v>
      </c>
      <c r="BO1303" s="192" t="s">
        <v>19</v>
      </c>
      <c r="BP1303" s="194"/>
      <c r="BQ1303" s="192" t="s">
        <v>19</v>
      </c>
      <c r="BR1303" s="192" t="s">
        <v>19</v>
      </c>
      <c r="BS1303" s="192" t="s">
        <v>3276</v>
      </c>
      <c r="BT1303" s="192" t="s">
        <v>19</v>
      </c>
      <c r="BU1303" s="195" t="b">
        <v>0</v>
      </c>
      <c r="BV1303" s="195" t="b">
        <v>0</v>
      </c>
      <c r="BW1303" s="195" t="b">
        <v>0</v>
      </c>
      <c r="BX1303" s="193">
        <v>55.0</v>
      </c>
      <c r="BY1303" s="197">
        <v>0.0020833333333333333</v>
      </c>
      <c r="BZ1303" s="193">
        <v>684493.0</v>
      </c>
      <c r="CA1303" s="193">
        <v>10645.0</v>
      </c>
      <c r="CB1303" s="192" t="s">
        <v>22</v>
      </c>
      <c r="CJ1303" s="192"/>
      <c r="CK1303" s="192"/>
      <c r="CL1303" s="193">
        <v>0.0</v>
      </c>
      <c r="CM1303" s="192"/>
      <c r="CN1303" s="192"/>
      <c r="CO1303" s="192"/>
      <c r="CP1303" s="192"/>
      <c r="CQ1303" s="192"/>
      <c r="CR1303" s="192"/>
      <c r="CS1303" s="192"/>
      <c r="CT1303" s="192" t="s">
        <v>4402</v>
      </c>
    </row>
    <row r="1304">
      <c r="A1304" s="7" t="s">
        <v>5820</v>
      </c>
      <c r="B1304" s="132" t="b">
        <v>1</v>
      </c>
      <c r="D1304" s="162" t="s">
        <v>5821</v>
      </c>
      <c r="E1304" s="67" t="s">
        <v>350</v>
      </c>
      <c r="F1304" s="162" t="s">
        <v>4398</v>
      </c>
      <c r="G1304" s="162" t="s">
        <v>5822</v>
      </c>
      <c r="H1304" s="162" t="s">
        <v>5823</v>
      </c>
      <c r="I1304" s="7"/>
      <c r="J1304" s="7"/>
      <c r="K1304" s="7" t="s">
        <v>19</v>
      </c>
      <c r="L1304" s="7" t="s">
        <v>19</v>
      </c>
      <c r="M1304" s="7" t="s">
        <v>560</v>
      </c>
      <c r="N1304" s="7" t="str">
        <f t="shared" si="5"/>
        <v>FALSE</v>
      </c>
      <c r="O1304" s="162" t="s">
        <v>16</v>
      </c>
      <c r="P1304" s="162" t="s">
        <v>16</v>
      </c>
      <c r="Q1304" s="162" t="s">
        <v>16</v>
      </c>
      <c r="R1304" s="162" t="s">
        <v>559</v>
      </c>
      <c r="S1304" s="162" t="s">
        <v>1588</v>
      </c>
      <c r="T1304" s="198">
        <v>41.74273947</v>
      </c>
      <c r="U1304" s="199">
        <v>-83.13687662</v>
      </c>
      <c r="V1304" s="191" t="s">
        <v>4861</v>
      </c>
      <c r="W1304" s="192" t="s">
        <v>19</v>
      </c>
      <c r="X1304" s="192" t="s">
        <v>805</v>
      </c>
      <c r="Y1304" s="192" t="s">
        <v>19</v>
      </c>
      <c r="Z1304" s="192" t="s">
        <v>879</v>
      </c>
      <c r="AA1304" s="192" t="s">
        <v>880</v>
      </c>
      <c r="AB1304" s="193">
        <v>2.18</v>
      </c>
      <c r="AC1304" s="192" t="s">
        <v>16</v>
      </c>
      <c r="AD1304" s="193"/>
      <c r="AE1304" s="193">
        <v>5.0</v>
      </c>
      <c r="AF1304" s="193">
        <v>0.22</v>
      </c>
      <c r="AG1304" s="192" t="s">
        <v>19</v>
      </c>
      <c r="AH1304" s="193">
        <v>24.11</v>
      </c>
      <c r="AI1304" s="192" t="s">
        <v>19</v>
      </c>
      <c r="AJ1304" s="192" t="s">
        <v>19</v>
      </c>
      <c r="AK1304" s="192"/>
      <c r="AL1304" s="192" t="s">
        <v>19</v>
      </c>
      <c r="AM1304" s="162" t="s">
        <v>19</v>
      </c>
      <c r="AN1304" s="162" t="s">
        <v>19</v>
      </c>
      <c r="AO1304" s="154">
        <v>7.99</v>
      </c>
      <c r="AP1304" s="162" t="s">
        <v>19</v>
      </c>
      <c r="AQ1304" s="162" t="s">
        <v>19</v>
      </c>
      <c r="AR1304" s="162" t="s">
        <v>19</v>
      </c>
      <c r="AS1304" s="162" t="s">
        <v>19</v>
      </c>
      <c r="AT1304" s="162" t="s">
        <v>19</v>
      </c>
      <c r="AU1304" s="162" t="s">
        <v>19</v>
      </c>
      <c r="AV1304" s="162" t="s">
        <v>19</v>
      </c>
      <c r="AW1304" s="162" t="s">
        <v>19</v>
      </c>
      <c r="AX1304" s="154">
        <v>2.17</v>
      </c>
      <c r="AY1304" s="162" t="s">
        <v>19</v>
      </c>
      <c r="AZ1304" s="162" t="s">
        <v>19</v>
      </c>
      <c r="BA1304" s="162" t="s">
        <v>19</v>
      </c>
      <c r="BB1304" s="162" t="s">
        <v>19</v>
      </c>
      <c r="BC1304" s="162" t="s">
        <v>19</v>
      </c>
      <c r="BD1304" s="192"/>
      <c r="BE1304" s="192" t="s">
        <v>19</v>
      </c>
      <c r="BF1304" s="192" t="s">
        <v>19</v>
      </c>
      <c r="BG1304" s="192" t="s">
        <v>19</v>
      </c>
      <c r="BH1304" s="192" t="s">
        <v>19</v>
      </c>
      <c r="BI1304" s="192" t="s">
        <v>19</v>
      </c>
      <c r="BJ1304" s="192"/>
      <c r="BK1304" s="192" t="s">
        <v>19</v>
      </c>
      <c r="BL1304" s="192" t="s">
        <v>19</v>
      </c>
      <c r="BM1304" s="192" t="s">
        <v>19</v>
      </c>
      <c r="BN1304" s="192" t="s">
        <v>19</v>
      </c>
      <c r="BO1304" s="192" t="s">
        <v>19</v>
      </c>
      <c r="BP1304" s="194"/>
      <c r="BQ1304" s="192" t="s">
        <v>19</v>
      </c>
      <c r="BR1304" s="192" t="s">
        <v>19</v>
      </c>
      <c r="BS1304" s="192" t="s">
        <v>3276</v>
      </c>
      <c r="BT1304" s="192" t="s">
        <v>19</v>
      </c>
      <c r="BU1304" s="195" t="b">
        <v>0</v>
      </c>
      <c r="BV1304" s="195" t="b">
        <v>0</v>
      </c>
      <c r="BW1304" s="195" t="b">
        <v>0</v>
      </c>
      <c r="BX1304" s="193">
        <v>188.0</v>
      </c>
      <c r="BY1304" s="197">
        <v>0.004861111111111111</v>
      </c>
      <c r="BZ1304" s="192" t="s">
        <v>19</v>
      </c>
      <c r="CA1304" s="192" t="s">
        <v>19</v>
      </c>
      <c r="CB1304" s="192" t="s">
        <v>19</v>
      </c>
      <c r="CJ1304" s="192"/>
      <c r="CK1304" s="192"/>
      <c r="CL1304" s="193">
        <v>110.04</v>
      </c>
      <c r="CM1304" s="192"/>
      <c r="CN1304" s="192"/>
      <c r="CO1304" s="192"/>
      <c r="CP1304" s="192"/>
      <c r="CQ1304" s="192"/>
      <c r="CR1304" s="192"/>
      <c r="CS1304" s="192"/>
      <c r="CT1304" s="192" t="s">
        <v>4402</v>
      </c>
    </row>
    <row r="1305">
      <c r="A1305" s="7" t="s">
        <v>5824</v>
      </c>
      <c r="B1305" s="132" t="b">
        <v>1</v>
      </c>
      <c r="D1305" s="162" t="s">
        <v>5825</v>
      </c>
      <c r="E1305" s="67" t="s">
        <v>350</v>
      </c>
      <c r="F1305" s="162" t="s">
        <v>4398</v>
      </c>
      <c r="G1305" s="162" t="s">
        <v>5826</v>
      </c>
      <c r="H1305" s="162" t="s">
        <v>5827</v>
      </c>
      <c r="I1305" s="7"/>
      <c r="J1305" s="7"/>
      <c r="K1305" s="7" t="s">
        <v>19</v>
      </c>
      <c r="L1305" s="7" t="s">
        <v>19</v>
      </c>
      <c r="M1305" s="7" t="s">
        <v>560</v>
      </c>
      <c r="N1305" s="7" t="str">
        <f t="shared" si="5"/>
        <v>FALSE</v>
      </c>
      <c r="O1305" s="162" t="s">
        <v>16</v>
      </c>
      <c r="P1305" s="162" t="s">
        <v>16</v>
      </c>
      <c r="Q1305" s="162" t="s">
        <v>16</v>
      </c>
      <c r="R1305" s="162" t="s">
        <v>559</v>
      </c>
      <c r="S1305" s="162" t="s">
        <v>1588</v>
      </c>
      <c r="T1305" s="198">
        <v>41.74273947</v>
      </c>
      <c r="U1305" s="199">
        <v>-83.13687662</v>
      </c>
      <c r="V1305" s="191" t="s">
        <v>4861</v>
      </c>
      <c r="W1305" s="192" t="s">
        <v>19</v>
      </c>
      <c r="X1305" s="192" t="s">
        <v>805</v>
      </c>
      <c r="Y1305" s="192" t="s">
        <v>19</v>
      </c>
      <c r="Z1305" s="192" t="s">
        <v>879</v>
      </c>
      <c r="AA1305" s="192" t="s">
        <v>880</v>
      </c>
      <c r="AB1305" s="193">
        <v>2.18</v>
      </c>
      <c r="AC1305" s="192" t="s">
        <v>16</v>
      </c>
      <c r="AD1305" s="193"/>
      <c r="AE1305" s="192" t="s">
        <v>16</v>
      </c>
      <c r="AF1305" s="193">
        <v>5.0</v>
      </c>
      <c r="AG1305" s="192" t="s">
        <v>19</v>
      </c>
      <c r="AH1305" s="193">
        <v>24.11</v>
      </c>
      <c r="AI1305" s="192" t="s">
        <v>19</v>
      </c>
      <c r="AJ1305" s="192" t="s">
        <v>19</v>
      </c>
      <c r="AK1305" s="192"/>
      <c r="AL1305" s="192" t="s">
        <v>19</v>
      </c>
      <c r="AM1305" s="162" t="s">
        <v>19</v>
      </c>
      <c r="AN1305" s="162" t="s">
        <v>19</v>
      </c>
      <c r="AO1305" s="154">
        <v>7.99</v>
      </c>
      <c r="AP1305" s="162" t="s">
        <v>19</v>
      </c>
      <c r="AQ1305" s="162" t="s">
        <v>19</v>
      </c>
      <c r="AR1305" s="162" t="s">
        <v>19</v>
      </c>
      <c r="AS1305" s="162" t="s">
        <v>19</v>
      </c>
      <c r="AT1305" s="162" t="s">
        <v>19</v>
      </c>
      <c r="AU1305" s="162" t="s">
        <v>19</v>
      </c>
      <c r="AV1305" s="162" t="s">
        <v>19</v>
      </c>
      <c r="AW1305" s="162" t="s">
        <v>19</v>
      </c>
      <c r="AX1305" s="154">
        <v>2.17</v>
      </c>
      <c r="AY1305" s="162" t="s">
        <v>19</v>
      </c>
      <c r="AZ1305" s="162" t="s">
        <v>19</v>
      </c>
      <c r="BA1305" s="162" t="s">
        <v>19</v>
      </c>
      <c r="BB1305" s="162" t="s">
        <v>19</v>
      </c>
      <c r="BC1305" s="162" t="s">
        <v>19</v>
      </c>
      <c r="BD1305" s="192"/>
      <c r="BE1305" s="192" t="s">
        <v>19</v>
      </c>
      <c r="BF1305" s="192" t="s">
        <v>19</v>
      </c>
      <c r="BG1305" s="192" t="s">
        <v>19</v>
      </c>
      <c r="BH1305" s="192" t="s">
        <v>19</v>
      </c>
      <c r="BI1305" s="192" t="s">
        <v>19</v>
      </c>
      <c r="BJ1305" s="192"/>
      <c r="BK1305" s="192" t="s">
        <v>19</v>
      </c>
      <c r="BL1305" s="192" t="s">
        <v>19</v>
      </c>
      <c r="BM1305" s="192" t="s">
        <v>19</v>
      </c>
      <c r="BN1305" s="192" t="s">
        <v>19</v>
      </c>
      <c r="BO1305" s="192" t="s">
        <v>19</v>
      </c>
      <c r="BP1305" s="194"/>
      <c r="BQ1305" s="192" t="s">
        <v>19</v>
      </c>
      <c r="BR1305" s="192" t="s">
        <v>19</v>
      </c>
      <c r="BS1305" s="192" t="s">
        <v>3276</v>
      </c>
      <c r="BT1305" s="192" t="s">
        <v>19</v>
      </c>
      <c r="BU1305" s="195" t="b">
        <v>0</v>
      </c>
      <c r="BV1305" s="195" t="b">
        <v>0</v>
      </c>
      <c r="BW1305" s="195" t="b">
        <v>0</v>
      </c>
      <c r="BX1305" s="193">
        <v>188.0</v>
      </c>
      <c r="BY1305" s="197">
        <v>0.004861111111111111</v>
      </c>
      <c r="BZ1305" s="193">
        <v>291743.0</v>
      </c>
      <c r="CA1305" s="193">
        <v>4641.0</v>
      </c>
      <c r="CB1305" s="192" t="s">
        <v>22</v>
      </c>
      <c r="CJ1305" s="192"/>
      <c r="CK1305" s="192"/>
      <c r="CL1305" s="193">
        <v>110.04</v>
      </c>
      <c r="CM1305" s="192"/>
      <c r="CN1305" s="192"/>
      <c r="CO1305" s="192"/>
      <c r="CP1305" s="192"/>
      <c r="CQ1305" s="192"/>
      <c r="CR1305" s="192"/>
      <c r="CS1305" s="192"/>
      <c r="CT1305" s="192" t="s">
        <v>4402</v>
      </c>
    </row>
    <row r="1306">
      <c r="A1306" s="7" t="s">
        <v>5828</v>
      </c>
      <c r="B1306" s="132" t="b">
        <v>1</v>
      </c>
      <c r="D1306" s="162" t="s">
        <v>5829</v>
      </c>
      <c r="E1306" s="67" t="s">
        <v>350</v>
      </c>
      <c r="F1306" s="162" t="s">
        <v>4398</v>
      </c>
      <c r="G1306" s="162" t="s">
        <v>5830</v>
      </c>
      <c r="H1306" s="162" t="s">
        <v>5831</v>
      </c>
      <c r="I1306" s="7"/>
      <c r="J1306" s="7"/>
      <c r="K1306" s="7" t="s">
        <v>19</v>
      </c>
      <c r="L1306" s="7" t="s">
        <v>19</v>
      </c>
      <c r="M1306" s="7" t="s">
        <v>560</v>
      </c>
      <c r="N1306" s="7" t="str">
        <f t="shared" si="5"/>
        <v>FALSE</v>
      </c>
      <c r="O1306" s="162" t="s">
        <v>16</v>
      </c>
      <c r="P1306" s="162" t="s">
        <v>16</v>
      </c>
      <c r="Q1306" s="162" t="s">
        <v>16</v>
      </c>
      <c r="R1306" s="162" t="s">
        <v>559</v>
      </c>
      <c r="S1306" s="162" t="s">
        <v>1588</v>
      </c>
      <c r="T1306" s="198">
        <v>41.73494632</v>
      </c>
      <c r="U1306" s="199">
        <v>-83.3002481</v>
      </c>
      <c r="V1306" s="191" t="s">
        <v>4874</v>
      </c>
      <c r="W1306" s="192" t="s">
        <v>19</v>
      </c>
      <c r="X1306" s="192" t="s">
        <v>805</v>
      </c>
      <c r="Y1306" s="192" t="s">
        <v>19</v>
      </c>
      <c r="Z1306" s="192" t="s">
        <v>879</v>
      </c>
      <c r="AA1306" s="192" t="s">
        <v>880</v>
      </c>
      <c r="AB1306" s="193">
        <v>2.06</v>
      </c>
      <c r="AC1306" s="192" t="s">
        <v>16</v>
      </c>
      <c r="AD1306" s="193"/>
      <c r="AE1306" s="193">
        <v>5.0</v>
      </c>
      <c r="AF1306" s="193">
        <v>0.22</v>
      </c>
      <c r="AG1306" s="192" t="s">
        <v>19</v>
      </c>
      <c r="AH1306" s="193">
        <v>23.74</v>
      </c>
      <c r="AI1306" s="192" t="s">
        <v>19</v>
      </c>
      <c r="AJ1306" s="192" t="s">
        <v>19</v>
      </c>
      <c r="AK1306" s="192"/>
      <c r="AL1306" s="192" t="s">
        <v>19</v>
      </c>
      <c r="AM1306" s="162" t="s">
        <v>19</v>
      </c>
      <c r="AN1306" s="162" t="s">
        <v>19</v>
      </c>
      <c r="AO1306" s="154">
        <v>7.66</v>
      </c>
      <c r="AP1306" s="162" t="s">
        <v>19</v>
      </c>
      <c r="AQ1306" s="162" t="s">
        <v>19</v>
      </c>
      <c r="AR1306" s="162" t="s">
        <v>19</v>
      </c>
      <c r="AS1306" s="162" t="s">
        <v>19</v>
      </c>
      <c r="AT1306" s="162" t="s">
        <v>19</v>
      </c>
      <c r="AU1306" s="162" t="s">
        <v>19</v>
      </c>
      <c r="AV1306" s="162" t="s">
        <v>19</v>
      </c>
      <c r="AW1306" s="162" t="s">
        <v>19</v>
      </c>
      <c r="AX1306" s="154">
        <v>3.16</v>
      </c>
      <c r="AY1306" s="162" t="s">
        <v>19</v>
      </c>
      <c r="AZ1306" s="162" t="s">
        <v>19</v>
      </c>
      <c r="BA1306" s="162" t="s">
        <v>19</v>
      </c>
      <c r="BB1306" s="162" t="s">
        <v>19</v>
      </c>
      <c r="BC1306" s="162" t="s">
        <v>19</v>
      </c>
      <c r="BD1306" s="192"/>
      <c r="BE1306" s="192" t="s">
        <v>19</v>
      </c>
      <c r="BF1306" s="192" t="s">
        <v>19</v>
      </c>
      <c r="BG1306" s="192" t="s">
        <v>19</v>
      </c>
      <c r="BH1306" s="192" t="s">
        <v>19</v>
      </c>
      <c r="BI1306" s="192" t="s">
        <v>19</v>
      </c>
      <c r="BJ1306" s="192"/>
      <c r="BK1306" s="192" t="s">
        <v>19</v>
      </c>
      <c r="BL1306" s="192" t="s">
        <v>19</v>
      </c>
      <c r="BM1306" s="192" t="s">
        <v>19</v>
      </c>
      <c r="BN1306" s="192" t="s">
        <v>19</v>
      </c>
      <c r="BO1306" s="192" t="s">
        <v>19</v>
      </c>
      <c r="BP1306" s="194"/>
      <c r="BQ1306" s="192" t="s">
        <v>19</v>
      </c>
      <c r="BR1306" s="192" t="s">
        <v>19</v>
      </c>
      <c r="BS1306" s="192" t="s">
        <v>3276</v>
      </c>
      <c r="BT1306" s="192" t="s">
        <v>19</v>
      </c>
      <c r="BU1306" s="195" t="b">
        <v>0</v>
      </c>
      <c r="BV1306" s="195" t="b">
        <v>0</v>
      </c>
      <c r="BW1306" s="195" t="b">
        <v>0</v>
      </c>
      <c r="BX1306" s="193">
        <v>63.0</v>
      </c>
      <c r="BY1306" s="197">
        <v>0.0020833333333333333</v>
      </c>
      <c r="BZ1306" s="192" t="s">
        <v>19</v>
      </c>
      <c r="CA1306" s="192" t="s">
        <v>19</v>
      </c>
      <c r="CB1306" s="192" t="s">
        <v>19</v>
      </c>
      <c r="CJ1306" s="192"/>
      <c r="CK1306" s="192"/>
      <c r="CL1306" s="193">
        <v>8.45</v>
      </c>
      <c r="CM1306" s="192"/>
      <c r="CN1306" s="192"/>
      <c r="CO1306" s="192"/>
      <c r="CP1306" s="192"/>
      <c r="CQ1306" s="192"/>
      <c r="CR1306" s="192"/>
      <c r="CS1306" s="192"/>
      <c r="CT1306" s="192" t="s">
        <v>4402</v>
      </c>
    </row>
    <row r="1307">
      <c r="A1307" s="7" t="s">
        <v>5832</v>
      </c>
      <c r="B1307" s="132" t="b">
        <v>1</v>
      </c>
      <c r="D1307" s="162" t="s">
        <v>5833</v>
      </c>
      <c r="E1307" s="67" t="s">
        <v>350</v>
      </c>
      <c r="F1307" s="162" t="s">
        <v>4398</v>
      </c>
      <c r="G1307" s="162" t="s">
        <v>5834</v>
      </c>
      <c r="H1307" s="162" t="s">
        <v>5835</v>
      </c>
      <c r="I1307" s="7"/>
      <c r="J1307" s="7"/>
      <c r="K1307" s="7" t="s">
        <v>19</v>
      </c>
      <c r="L1307" s="7" t="s">
        <v>19</v>
      </c>
      <c r="M1307" s="7" t="s">
        <v>560</v>
      </c>
      <c r="N1307" s="7" t="str">
        <f t="shared" si="5"/>
        <v>TRUE</v>
      </c>
      <c r="O1307" s="162" t="s">
        <v>16</v>
      </c>
      <c r="P1307" s="162" t="s">
        <v>16</v>
      </c>
      <c r="Q1307" s="162" t="s">
        <v>16</v>
      </c>
      <c r="R1307" s="162" t="s">
        <v>559</v>
      </c>
      <c r="S1307" s="162" t="s">
        <v>1588</v>
      </c>
      <c r="T1307" s="198">
        <v>41.73074728</v>
      </c>
      <c r="U1307" s="199">
        <v>-83.29734036</v>
      </c>
      <c r="V1307" s="191" t="s">
        <v>4959</v>
      </c>
      <c r="W1307" s="192" t="s">
        <v>19</v>
      </c>
      <c r="X1307" s="192" t="s">
        <v>805</v>
      </c>
      <c r="Y1307" s="192" t="s">
        <v>19</v>
      </c>
      <c r="Z1307" s="192" t="s">
        <v>879</v>
      </c>
      <c r="AA1307" s="192" t="s">
        <v>880</v>
      </c>
      <c r="AB1307" s="193">
        <v>2.2</v>
      </c>
      <c r="AC1307" s="192" t="s">
        <v>16</v>
      </c>
      <c r="AD1307" s="193"/>
      <c r="AE1307" s="193">
        <v>5.0</v>
      </c>
      <c r="AF1307" s="193">
        <v>0.22</v>
      </c>
      <c r="AG1307" s="192" t="s">
        <v>19</v>
      </c>
      <c r="AH1307" s="193">
        <v>24.68</v>
      </c>
      <c r="AI1307" s="192" t="s">
        <v>19</v>
      </c>
      <c r="AJ1307" s="192" t="s">
        <v>19</v>
      </c>
      <c r="AK1307" s="192"/>
      <c r="AL1307" s="192" t="s">
        <v>19</v>
      </c>
      <c r="AM1307" s="162" t="s">
        <v>19</v>
      </c>
      <c r="AN1307" s="162" t="s">
        <v>19</v>
      </c>
      <c r="AO1307" s="154">
        <v>8.14</v>
      </c>
      <c r="AP1307" s="162" t="s">
        <v>19</v>
      </c>
      <c r="AQ1307" s="162" t="s">
        <v>19</v>
      </c>
      <c r="AR1307" s="162" t="s">
        <v>19</v>
      </c>
      <c r="AS1307" s="162" t="s">
        <v>19</v>
      </c>
      <c r="AT1307" s="162" t="s">
        <v>19</v>
      </c>
      <c r="AU1307" s="162" t="s">
        <v>19</v>
      </c>
      <c r="AV1307" s="162" t="s">
        <v>19</v>
      </c>
      <c r="AW1307" s="162" t="s">
        <v>19</v>
      </c>
      <c r="AX1307" s="154">
        <v>2.57</v>
      </c>
      <c r="AY1307" s="162" t="s">
        <v>19</v>
      </c>
      <c r="AZ1307" s="162" t="s">
        <v>19</v>
      </c>
      <c r="BA1307" s="162" t="s">
        <v>19</v>
      </c>
      <c r="BB1307" s="162" t="s">
        <v>19</v>
      </c>
      <c r="BC1307" s="162" t="s">
        <v>19</v>
      </c>
      <c r="BD1307" s="192"/>
      <c r="BE1307" s="192" t="s">
        <v>19</v>
      </c>
      <c r="BF1307" s="192" t="s">
        <v>19</v>
      </c>
      <c r="BG1307" s="192" t="s">
        <v>19</v>
      </c>
      <c r="BH1307" s="192" t="s">
        <v>19</v>
      </c>
      <c r="BI1307" s="192" t="s">
        <v>19</v>
      </c>
      <c r="BJ1307" s="192"/>
      <c r="BK1307" s="192" t="s">
        <v>19</v>
      </c>
      <c r="BL1307" s="192" t="s">
        <v>19</v>
      </c>
      <c r="BM1307" s="192" t="s">
        <v>19</v>
      </c>
      <c r="BN1307" s="192" t="s">
        <v>19</v>
      </c>
      <c r="BO1307" s="192" t="s">
        <v>19</v>
      </c>
      <c r="BP1307" s="194"/>
      <c r="BQ1307" s="192" t="s">
        <v>19</v>
      </c>
      <c r="BR1307" s="192" t="s">
        <v>19</v>
      </c>
      <c r="BS1307" s="192" t="s">
        <v>3276</v>
      </c>
      <c r="BT1307" s="192" t="s">
        <v>19</v>
      </c>
      <c r="BU1307" s="195" t="b">
        <v>0</v>
      </c>
      <c r="BV1307" s="195" t="b">
        <v>0</v>
      </c>
      <c r="BW1307" s="195" t="b">
        <v>0</v>
      </c>
      <c r="BX1307" s="193">
        <v>69.0</v>
      </c>
      <c r="BY1307" s="197">
        <v>0.003472222222222222</v>
      </c>
      <c r="BZ1307" s="192" t="s">
        <v>19</v>
      </c>
      <c r="CA1307" s="192" t="s">
        <v>19</v>
      </c>
      <c r="CB1307" s="192" t="s">
        <v>19</v>
      </c>
      <c r="CJ1307" s="192"/>
      <c r="CK1307" s="192"/>
      <c r="CL1307" s="193">
        <v>310.15</v>
      </c>
      <c r="CM1307" s="192"/>
      <c r="CN1307" s="192"/>
      <c r="CO1307" s="192"/>
      <c r="CP1307" s="192"/>
      <c r="CQ1307" s="192"/>
      <c r="CR1307" s="192"/>
      <c r="CS1307" s="192"/>
      <c r="CT1307" s="192" t="s">
        <v>4402</v>
      </c>
    </row>
    <row r="1308">
      <c r="A1308" s="7" t="s">
        <v>5836</v>
      </c>
      <c r="B1308" s="132" t="b">
        <v>1</v>
      </c>
      <c r="D1308" s="162" t="s">
        <v>5837</v>
      </c>
      <c r="E1308" s="67" t="s">
        <v>350</v>
      </c>
      <c r="F1308" s="162" t="s">
        <v>4398</v>
      </c>
      <c r="G1308" s="162" t="s">
        <v>5838</v>
      </c>
      <c r="H1308" s="162" t="s">
        <v>5839</v>
      </c>
      <c r="I1308" s="7"/>
      <c r="J1308" s="7"/>
      <c r="K1308" s="7" t="s">
        <v>19</v>
      </c>
      <c r="L1308" s="7" t="s">
        <v>19</v>
      </c>
      <c r="M1308" s="7" t="s">
        <v>560</v>
      </c>
      <c r="N1308" s="7" t="str">
        <f t="shared" si="5"/>
        <v>FALSE</v>
      </c>
      <c r="O1308" s="162" t="s">
        <v>16</v>
      </c>
      <c r="P1308" s="162" t="s">
        <v>16</v>
      </c>
      <c r="Q1308" s="162" t="s">
        <v>16</v>
      </c>
      <c r="R1308" s="162" t="s">
        <v>559</v>
      </c>
      <c r="S1308" s="162" t="s">
        <v>1588</v>
      </c>
      <c r="T1308" s="198">
        <v>41.73494632</v>
      </c>
      <c r="U1308" s="199">
        <v>-83.3002481</v>
      </c>
      <c r="V1308" s="191" t="s">
        <v>4874</v>
      </c>
      <c r="W1308" s="192" t="s">
        <v>19</v>
      </c>
      <c r="X1308" s="192" t="s">
        <v>805</v>
      </c>
      <c r="Y1308" s="192" t="s">
        <v>19</v>
      </c>
      <c r="Z1308" s="192" t="s">
        <v>879</v>
      </c>
      <c r="AA1308" s="192" t="s">
        <v>880</v>
      </c>
      <c r="AB1308" s="193">
        <v>2.06</v>
      </c>
      <c r="AC1308" s="192" t="s">
        <v>16</v>
      </c>
      <c r="AD1308" s="193"/>
      <c r="AE1308" s="192" t="s">
        <v>16</v>
      </c>
      <c r="AF1308" s="193">
        <v>5.0</v>
      </c>
      <c r="AG1308" s="192" t="s">
        <v>19</v>
      </c>
      <c r="AH1308" s="193">
        <v>23.74</v>
      </c>
      <c r="AI1308" s="192" t="s">
        <v>19</v>
      </c>
      <c r="AJ1308" s="192" t="s">
        <v>19</v>
      </c>
      <c r="AK1308" s="192"/>
      <c r="AL1308" s="192" t="s">
        <v>19</v>
      </c>
      <c r="AM1308" s="162" t="s">
        <v>19</v>
      </c>
      <c r="AN1308" s="162" t="s">
        <v>19</v>
      </c>
      <c r="AO1308" s="154">
        <v>7.66</v>
      </c>
      <c r="AP1308" s="162" t="s">
        <v>19</v>
      </c>
      <c r="AQ1308" s="162" t="s">
        <v>19</v>
      </c>
      <c r="AR1308" s="162" t="s">
        <v>19</v>
      </c>
      <c r="AS1308" s="162" t="s">
        <v>19</v>
      </c>
      <c r="AT1308" s="162" t="s">
        <v>19</v>
      </c>
      <c r="AU1308" s="162" t="s">
        <v>19</v>
      </c>
      <c r="AV1308" s="162" t="s">
        <v>19</v>
      </c>
      <c r="AW1308" s="162" t="s">
        <v>19</v>
      </c>
      <c r="AX1308" s="154">
        <v>3.16</v>
      </c>
      <c r="AY1308" s="162" t="s">
        <v>19</v>
      </c>
      <c r="AZ1308" s="162" t="s">
        <v>19</v>
      </c>
      <c r="BA1308" s="162" t="s">
        <v>19</v>
      </c>
      <c r="BB1308" s="162" t="s">
        <v>19</v>
      </c>
      <c r="BC1308" s="162" t="s">
        <v>19</v>
      </c>
      <c r="BD1308" s="192"/>
      <c r="BE1308" s="192" t="s">
        <v>19</v>
      </c>
      <c r="BF1308" s="192" t="s">
        <v>19</v>
      </c>
      <c r="BG1308" s="192" t="s">
        <v>19</v>
      </c>
      <c r="BH1308" s="192" t="s">
        <v>19</v>
      </c>
      <c r="BI1308" s="192" t="s">
        <v>19</v>
      </c>
      <c r="BJ1308" s="192"/>
      <c r="BK1308" s="192" t="s">
        <v>19</v>
      </c>
      <c r="BL1308" s="192" t="s">
        <v>19</v>
      </c>
      <c r="BM1308" s="192" t="s">
        <v>19</v>
      </c>
      <c r="BN1308" s="192" t="s">
        <v>19</v>
      </c>
      <c r="BO1308" s="192" t="s">
        <v>19</v>
      </c>
      <c r="BP1308" s="194"/>
      <c r="BQ1308" s="192" t="s">
        <v>19</v>
      </c>
      <c r="BR1308" s="192" t="s">
        <v>19</v>
      </c>
      <c r="BS1308" s="192" t="s">
        <v>3276</v>
      </c>
      <c r="BT1308" s="192" t="s">
        <v>19</v>
      </c>
      <c r="BU1308" s="195" t="b">
        <v>0</v>
      </c>
      <c r="BV1308" s="195" t="b">
        <v>0</v>
      </c>
      <c r="BW1308" s="195" t="b">
        <v>0</v>
      </c>
      <c r="BX1308" s="193">
        <v>63.0</v>
      </c>
      <c r="BY1308" s="197">
        <v>0.0020833333333333333</v>
      </c>
      <c r="BZ1308" s="193">
        <v>328447.0</v>
      </c>
      <c r="CA1308" s="193">
        <v>5242.0</v>
      </c>
      <c r="CB1308" s="192" t="s">
        <v>22</v>
      </c>
      <c r="CJ1308" s="192"/>
      <c r="CK1308" s="192"/>
      <c r="CL1308" s="193">
        <v>8.45</v>
      </c>
      <c r="CM1308" s="192"/>
      <c r="CN1308" s="192"/>
      <c r="CO1308" s="192"/>
      <c r="CP1308" s="192"/>
      <c r="CQ1308" s="192"/>
      <c r="CR1308" s="192"/>
      <c r="CS1308" s="192"/>
      <c r="CT1308" s="192" t="s">
        <v>4402</v>
      </c>
    </row>
    <row r="1309">
      <c r="A1309" s="7" t="s">
        <v>5840</v>
      </c>
      <c r="B1309" s="132" t="b">
        <v>1</v>
      </c>
      <c r="D1309" s="162" t="s">
        <v>5841</v>
      </c>
      <c r="E1309" s="67" t="s">
        <v>350</v>
      </c>
      <c r="F1309" s="162" t="s">
        <v>4398</v>
      </c>
      <c r="G1309" s="162" t="s">
        <v>5842</v>
      </c>
      <c r="H1309" s="162" t="s">
        <v>5843</v>
      </c>
      <c r="I1309" s="7"/>
      <c r="J1309" s="7"/>
      <c r="K1309" s="7" t="s">
        <v>19</v>
      </c>
      <c r="L1309" s="7" t="s">
        <v>19</v>
      </c>
      <c r="M1309" s="7" t="s">
        <v>560</v>
      </c>
      <c r="N1309" s="7" t="str">
        <f t="shared" si="5"/>
        <v>FALSE</v>
      </c>
      <c r="O1309" s="162" t="s">
        <v>16</v>
      </c>
      <c r="P1309" s="162" t="s">
        <v>16</v>
      </c>
      <c r="Q1309" s="162" t="s">
        <v>16</v>
      </c>
      <c r="R1309" s="162" t="s">
        <v>559</v>
      </c>
      <c r="S1309" s="162" t="s">
        <v>1588</v>
      </c>
      <c r="T1309" s="198">
        <v>41.73451394</v>
      </c>
      <c r="U1309" s="199">
        <v>-83.3008949</v>
      </c>
      <c r="V1309" s="191" t="s">
        <v>4883</v>
      </c>
      <c r="W1309" s="192" t="s">
        <v>19</v>
      </c>
      <c r="X1309" s="192" t="s">
        <v>805</v>
      </c>
      <c r="Y1309" s="192" t="s">
        <v>19</v>
      </c>
      <c r="Z1309" s="192" t="s">
        <v>879</v>
      </c>
      <c r="AA1309" s="192" t="s">
        <v>880</v>
      </c>
      <c r="AB1309" s="193">
        <v>3.16</v>
      </c>
      <c r="AC1309" s="192" t="s">
        <v>16</v>
      </c>
      <c r="AD1309" s="193"/>
      <c r="AE1309" s="193">
        <v>5.0</v>
      </c>
      <c r="AF1309" s="193">
        <v>0.22</v>
      </c>
      <c r="AG1309" s="192" t="s">
        <v>19</v>
      </c>
      <c r="AH1309" s="193">
        <v>23.92</v>
      </c>
      <c r="AI1309" s="192" t="s">
        <v>19</v>
      </c>
      <c r="AJ1309" s="192" t="s">
        <v>19</v>
      </c>
      <c r="AK1309" s="192"/>
      <c r="AL1309" s="192" t="s">
        <v>19</v>
      </c>
      <c r="AM1309" s="162" t="s">
        <v>19</v>
      </c>
      <c r="AN1309" s="162" t="s">
        <v>19</v>
      </c>
      <c r="AO1309" s="154">
        <v>7.66</v>
      </c>
      <c r="AP1309" s="162" t="s">
        <v>19</v>
      </c>
      <c r="AQ1309" s="162" t="s">
        <v>19</v>
      </c>
      <c r="AR1309" s="162" t="s">
        <v>19</v>
      </c>
      <c r="AS1309" s="162" t="s">
        <v>19</v>
      </c>
      <c r="AT1309" s="162" t="s">
        <v>19</v>
      </c>
      <c r="AU1309" s="162" t="s">
        <v>19</v>
      </c>
      <c r="AV1309" s="162" t="s">
        <v>19</v>
      </c>
      <c r="AW1309" s="162" t="s">
        <v>19</v>
      </c>
      <c r="AX1309" s="154">
        <v>3.46</v>
      </c>
      <c r="AY1309" s="162" t="s">
        <v>19</v>
      </c>
      <c r="AZ1309" s="162" t="s">
        <v>19</v>
      </c>
      <c r="BA1309" s="162" t="s">
        <v>19</v>
      </c>
      <c r="BB1309" s="162" t="s">
        <v>19</v>
      </c>
      <c r="BC1309" s="162" t="s">
        <v>19</v>
      </c>
      <c r="BD1309" s="192"/>
      <c r="BE1309" s="192" t="s">
        <v>19</v>
      </c>
      <c r="BF1309" s="192" t="s">
        <v>19</v>
      </c>
      <c r="BG1309" s="192" t="s">
        <v>19</v>
      </c>
      <c r="BH1309" s="192" t="s">
        <v>19</v>
      </c>
      <c r="BI1309" s="192" t="s">
        <v>19</v>
      </c>
      <c r="BJ1309" s="192"/>
      <c r="BK1309" s="192" t="s">
        <v>19</v>
      </c>
      <c r="BL1309" s="192" t="s">
        <v>19</v>
      </c>
      <c r="BM1309" s="192" t="s">
        <v>19</v>
      </c>
      <c r="BN1309" s="192" t="s">
        <v>19</v>
      </c>
      <c r="BO1309" s="192" t="s">
        <v>19</v>
      </c>
      <c r="BP1309" s="194"/>
      <c r="BQ1309" s="192" t="s">
        <v>19</v>
      </c>
      <c r="BR1309" s="192" t="s">
        <v>19</v>
      </c>
      <c r="BS1309" s="192" t="s">
        <v>3276</v>
      </c>
      <c r="BT1309" s="192" t="s">
        <v>19</v>
      </c>
      <c r="BU1309" s="195" t="b">
        <v>0</v>
      </c>
      <c r="BV1309" s="195" t="b">
        <v>0</v>
      </c>
      <c r="BW1309" s="195" t="b">
        <v>0</v>
      </c>
      <c r="BX1309" s="193">
        <v>68.0</v>
      </c>
      <c r="BY1309" s="197">
        <v>0.002777777777777778</v>
      </c>
      <c r="BZ1309" s="192" t="s">
        <v>19</v>
      </c>
      <c r="CA1309" s="192" t="s">
        <v>19</v>
      </c>
      <c r="CB1309" s="192" t="s">
        <v>19</v>
      </c>
      <c r="CJ1309" s="192"/>
      <c r="CK1309" s="192"/>
      <c r="CL1309" s="193">
        <v>0.01</v>
      </c>
      <c r="CM1309" s="192"/>
      <c r="CN1309" s="192"/>
      <c r="CO1309" s="192"/>
      <c r="CP1309" s="192"/>
      <c r="CQ1309" s="192"/>
      <c r="CR1309" s="192"/>
      <c r="CS1309" s="192"/>
      <c r="CT1309" s="192" t="s">
        <v>4402</v>
      </c>
    </row>
    <row r="1310">
      <c r="A1310" s="7" t="s">
        <v>5844</v>
      </c>
      <c r="B1310" s="132" t="b">
        <v>1</v>
      </c>
      <c r="D1310" s="162" t="s">
        <v>5845</v>
      </c>
      <c r="E1310" s="67" t="s">
        <v>350</v>
      </c>
      <c r="F1310" s="162" t="s">
        <v>4398</v>
      </c>
      <c r="G1310" s="162" t="s">
        <v>5846</v>
      </c>
      <c r="H1310" s="162" t="s">
        <v>5847</v>
      </c>
      <c r="I1310" s="7"/>
      <c r="J1310" s="7"/>
      <c r="K1310" s="7" t="s">
        <v>19</v>
      </c>
      <c r="L1310" s="7" t="s">
        <v>19</v>
      </c>
      <c r="M1310" s="7" t="s">
        <v>560</v>
      </c>
      <c r="N1310" s="7" t="str">
        <f t="shared" si="5"/>
        <v>FALSE</v>
      </c>
      <c r="O1310" s="162" t="s">
        <v>16</v>
      </c>
      <c r="P1310" s="162" t="s">
        <v>16</v>
      </c>
      <c r="Q1310" s="162" t="s">
        <v>16</v>
      </c>
      <c r="R1310" s="162" t="s">
        <v>559</v>
      </c>
      <c r="S1310" s="162" t="s">
        <v>1588</v>
      </c>
      <c r="T1310" s="198">
        <v>41.73451394</v>
      </c>
      <c r="U1310" s="199">
        <v>-83.3008949</v>
      </c>
      <c r="V1310" s="191" t="s">
        <v>4883</v>
      </c>
      <c r="W1310" s="192" t="s">
        <v>19</v>
      </c>
      <c r="X1310" s="192" t="s">
        <v>805</v>
      </c>
      <c r="Y1310" s="192" t="s">
        <v>19</v>
      </c>
      <c r="Z1310" s="192" t="s">
        <v>879</v>
      </c>
      <c r="AA1310" s="192" t="s">
        <v>880</v>
      </c>
      <c r="AB1310" s="193">
        <v>3.16</v>
      </c>
      <c r="AC1310" s="192" t="s">
        <v>16</v>
      </c>
      <c r="AD1310" s="193"/>
      <c r="AE1310" s="192" t="s">
        <v>16</v>
      </c>
      <c r="AF1310" s="193">
        <v>5.0</v>
      </c>
      <c r="AG1310" s="192" t="s">
        <v>19</v>
      </c>
      <c r="AH1310" s="193">
        <v>23.92</v>
      </c>
      <c r="AI1310" s="192" t="s">
        <v>19</v>
      </c>
      <c r="AJ1310" s="192" t="s">
        <v>19</v>
      </c>
      <c r="AK1310" s="192"/>
      <c r="AL1310" s="192" t="s">
        <v>19</v>
      </c>
      <c r="AM1310" s="162" t="s">
        <v>19</v>
      </c>
      <c r="AN1310" s="162" t="s">
        <v>19</v>
      </c>
      <c r="AO1310" s="154">
        <v>7.66</v>
      </c>
      <c r="AP1310" s="162" t="s">
        <v>19</v>
      </c>
      <c r="AQ1310" s="162" t="s">
        <v>19</v>
      </c>
      <c r="AR1310" s="162" t="s">
        <v>19</v>
      </c>
      <c r="AS1310" s="162" t="s">
        <v>19</v>
      </c>
      <c r="AT1310" s="162" t="s">
        <v>19</v>
      </c>
      <c r="AU1310" s="162" t="s">
        <v>19</v>
      </c>
      <c r="AV1310" s="162" t="s">
        <v>19</v>
      </c>
      <c r="AW1310" s="162" t="s">
        <v>19</v>
      </c>
      <c r="AX1310" s="154">
        <v>3.46</v>
      </c>
      <c r="AY1310" s="162" t="s">
        <v>19</v>
      </c>
      <c r="AZ1310" s="162" t="s">
        <v>19</v>
      </c>
      <c r="BA1310" s="162" t="s">
        <v>19</v>
      </c>
      <c r="BB1310" s="162" t="s">
        <v>19</v>
      </c>
      <c r="BC1310" s="162" t="s">
        <v>19</v>
      </c>
      <c r="BD1310" s="192"/>
      <c r="BE1310" s="192" t="s">
        <v>19</v>
      </c>
      <c r="BF1310" s="192" t="s">
        <v>19</v>
      </c>
      <c r="BG1310" s="192" t="s">
        <v>19</v>
      </c>
      <c r="BH1310" s="192" t="s">
        <v>19</v>
      </c>
      <c r="BI1310" s="192" t="s">
        <v>19</v>
      </c>
      <c r="BJ1310" s="192"/>
      <c r="BK1310" s="192" t="s">
        <v>19</v>
      </c>
      <c r="BL1310" s="192" t="s">
        <v>19</v>
      </c>
      <c r="BM1310" s="192" t="s">
        <v>19</v>
      </c>
      <c r="BN1310" s="192" t="s">
        <v>19</v>
      </c>
      <c r="BO1310" s="192" t="s">
        <v>19</v>
      </c>
      <c r="BP1310" s="194"/>
      <c r="BQ1310" s="192" t="s">
        <v>19</v>
      </c>
      <c r="BR1310" s="192" t="s">
        <v>19</v>
      </c>
      <c r="BS1310" s="192" t="s">
        <v>3276</v>
      </c>
      <c r="BT1310" s="192" t="s">
        <v>19</v>
      </c>
      <c r="BU1310" s="195" t="b">
        <v>0</v>
      </c>
      <c r="BV1310" s="195" t="b">
        <v>0</v>
      </c>
      <c r="BW1310" s="195" t="b">
        <v>0</v>
      </c>
      <c r="BX1310" s="193">
        <v>68.0</v>
      </c>
      <c r="BY1310" s="197">
        <v>0.002777777777777778</v>
      </c>
      <c r="BZ1310" s="193">
        <v>338456.0</v>
      </c>
      <c r="CA1310" s="193">
        <v>7631.0</v>
      </c>
      <c r="CB1310" s="192" t="s">
        <v>22</v>
      </c>
      <c r="CJ1310" s="192"/>
      <c r="CK1310" s="192"/>
      <c r="CL1310" s="193">
        <v>0.01</v>
      </c>
      <c r="CM1310" s="192"/>
      <c r="CN1310" s="192"/>
      <c r="CO1310" s="192"/>
      <c r="CP1310" s="192"/>
      <c r="CQ1310" s="192"/>
      <c r="CR1310" s="192"/>
      <c r="CS1310" s="192"/>
      <c r="CT1310" s="192" t="s">
        <v>4402</v>
      </c>
    </row>
    <row r="1311">
      <c r="A1311" s="7" t="s">
        <v>5848</v>
      </c>
      <c r="B1311" s="132" t="b">
        <v>1</v>
      </c>
      <c r="D1311" s="162" t="s">
        <v>5849</v>
      </c>
      <c r="E1311" s="67" t="s">
        <v>350</v>
      </c>
      <c r="F1311" s="162" t="s">
        <v>4398</v>
      </c>
      <c r="G1311" s="162" t="s">
        <v>5850</v>
      </c>
      <c r="H1311" s="162" t="s">
        <v>5851</v>
      </c>
      <c r="I1311" s="7"/>
      <c r="J1311" s="7"/>
      <c r="K1311" s="7" t="s">
        <v>19</v>
      </c>
      <c r="L1311" s="7" t="s">
        <v>19</v>
      </c>
      <c r="M1311" s="7" t="s">
        <v>560</v>
      </c>
      <c r="N1311" s="7" t="str">
        <f t="shared" si="5"/>
        <v>FALSE</v>
      </c>
      <c r="O1311" s="162" t="s">
        <v>16</v>
      </c>
      <c r="P1311" s="162" t="s">
        <v>16</v>
      </c>
      <c r="Q1311" s="162" t="s">
        <v>16</v>
      </c>
      <c r="R1311" s="162" t="s">
        <v>559</v>
      </c>
      <c r="S1311" s="162" t="s">
        <v>1588</v>
      </c>
      <c r="T1311" s="198">
        <v>41.77348507</v>
      </c>
      <c r="U1311" s="199">
        <v>-83.34410271</v>
      </c>
      <c r="V1311" s="191" t="s">
        <v>4892</v>
      </c>
      <c r="W1311" s="192" t="s">
        <v>19</v>
      </c>
      <c r="X1311" s="192" t="s">
        <v>805</v>
      </c>
      <c r="Y1311" s="192" t="s">
        <v>19</v>
      </c>
      <c r="Z1311" s="192" t="s">
        <v>879</v>
      </c>
      <c r="AA1311" s="192" t="s">
        <v>880</v>
      </c>
      <c r="AB1311" s="193">
        <v>2.03</v>
      </c>
      <c r="AC1311" s="192" t="s">
        <v>16</v>
      </c>
      <c r="AD1311" s="193"/>
      <c r="AE1311" s="193">
        <v>5.0</v>
      </c>
      <c r="AF1311" s="193">
        <v>0.22</v>
      </c>
      <c r="AG1311" s="192" t="s">
        <v>19</v>
      </c>
      <c r="AH1311" s="193">
        <v>25.07</v>
      </c>
      <c r="AI1311" s="192" t="s">
        <v>19</v>
      </c>
      <c r="AJ1311" s="192" t="s">
        <v>19</v>
      </c>
      <c r="AK1311" s="192"/>
      <c r="AL1311" s="192" t="s">
        <v>19</v>
      </c>
      <c r="AM1311" s="162" t="s">
        <v>19</v>
      </c>
      <c r="AN1311" s="162" t="s">
        <v>19</v>
      </c>
      <c r="AO1311" s="154">
        <v>9.26</v>
      </c>
      <c r="AP1311" s="162" t="s">
        <v>19</v>
      </c>
      <c r="AQ1311" s="162" t="s">
        <v>19</v>
      </c>
      <c r="AR1311" s="162" t="s">
        <v>19</v>
      </c>
      <c r="AS1311" s="162" t="s">
        <v>19</v>
      </c>
      <c r="AT1311" s="162" t="s">
        <v>19</v>
      </c>
      <c r="AU1311" s="162" t="s">
        <v>19</v>
      </c>
      <c r="AV1311" s="162" t="s">
        <v>19</v>
      </c>
      <c r="AW1311" s="162" t="s">
        <v>19</v>
      </c>
      <c r="AX1311" s="154">
        <v>3.57</v>
      </c>
      <c r="AY1311" s="162" t="s">
        <v>19</v>
      </c>
      <c r="AZ1311" s="162" t="s">
        <v>19</v>
      </c>
      <c r="BA1311" s="162" t="s">
        <v>19</v>
      </c>
      <c r="BB1311" s="162" t="s">
        <v>19</v>
      </c>
      <c r="BC1311" s="162" t="s">
        <v>19</v>
      </c>
      <c r="BD1311" s="192"/>
      <c r="BE1311" s="192" t="s">
        <v>19</v>
      </c>
      <c r="BF1311" s="192" t="s">
        <v>19</v>
      </c>
      <c r="BG1311" s="192" t="s">
        <v>19</v>
      </c>
      <c r="BH1311" s="192" t="s">
        <v>19</v>
      </c>
      <c r="BI1311" s="192" t="s">
        <v>19</v>
      </c>
      <c r="BJ1311" s="192"/>
      <c r="BK1311" s="192" t="s">
        <v>19</v>
      </c>
      <c r="BL1311" s="192" t="s">
        <v>19</v>
      </c>
      <c r="BM1311" s="192" t="s">
        <v>19</v>
      </c>
      <c r="BN1311" s="192" t="s">
        <v>19</v>
      </c>
      <c r="BO1311" s="192" t="s">
        <v>19</v>
      </c>
      <c r="BP1311" s="194"/>
      <c r="BQ1311" s="192" t="s">
        <v>19</v>
      </c>
      <c r="BR1311" s="192" t="s">
        <v>19</v>
      </c>
      <c r="BS1311" s="192" t="s">
        <v>3276</v>
      </c>
      <c r="BT1311" s="192" t="s">
        <v>19</v>
      </c>
      <c r="BU1311" s="195" t="b">
        <v>0</v>
      </c>
      <c r="BV1311" s="195" t="b">
        <v>0</v>
      </c>
      <c r="BW1311" s="195" t="b">
        <v>0</v>
      </c>
      <c r="BX1311" s="193">
        <v>32.0</v>
      </c>
      <c r="BY1311" s="197">
        <v>0.002777777777777778</v>
      </c>
      <c r="BZ1311" s="192" t="s">
        <v>19</v>
      </c>
      <c r="CA1311" s="192" t="s">
        <v>19</v>
      </c>
      <c r="CB1311" s="192" t="s">
        <v>19</v>
      </c>
      <c r="CJ1311" s="192"/>
      <c r="CK1311" s="192"/>
      <c r="CL1311" s="193">
        <v>10.7</v>
      </c>
      <c r="CM1311" s="192"/>
      <c r="CN1311" s="192"/>
      <c r="CO1311" s="192"/>
      <c r="CP1311" s="192"/>
      <c r="CQ1311" s="192"/>
      <c r="CR1311" s="192"/>
      <c r="CS1311" s="192"/>
      <c r="CT1311" s="192" t="s">
        <v>4402</v>
      </c>
    </row>
    <row r="1312">
      <c r="A1312" s="7" t="s">
        <v>5852</v>
      </c>
      <c r="B1312" s="132" t="b">
        <v>1</v>
      </c>
      <c r="D1312" s="162" t="s">
        <v>5853</v>
      </c>
      <c r="E1312" s="67" t="s">
        <v>350</v>
      </c>
      <c r="F1312" s="162" t="s">
        <v>4398</v>
      </c>
      <c r="G1312" s="162" t="s">
        <v>5854</v>
      </c>
      <c r="H1312" s="162" t="s">
        <v>5855</v>
      </c>
      <c r="I1312" s="7"/>
      <c r="J1312" s="7"/>
      <c r="K1312" s="7" t="s">
        <v>19</v>
      </c>
      <c r="L1312" s="7" t="s">
        <v>19</v>
      </c>
      <c r="M1312" s="7" t="s">
        <v>560</v>
      </c>
      <c r="N1312" s="7" t="str">
        <f t="shared" si="5"/>
        <v>FALSE</v>
      </c>
      <c r="O1312" s="162" t="s">
        <v>16</v>
      </c>
      <c r="P1312" s="162" t="s">
        <v>16</v>
      </c>
      <c r="Q1312" s="162" t="s">
        <v>16</v>
      </c>
      <c r="R1312" s="162" t="s">
        <v>559</v>
      </c>
      <c r="S1312" s="162" t="s">
        <v>1588</v>
      </c>
      <c r="T1312" s="198">
        <v>41.77348507</v>
      </c>
      <c r="U1312" s="199">
        <v>-83.34410271</v>
      </c>
      <c r="V1312" s="191" t="s">
        <v>4892</v>
      </c>
      <c r="W1312" s="192" t="s">
        <v>19</v>
      </c>
      <c r="X1312" s="192" t="s">
        <v>805</v>
      </c>
      <c r="Y1312" s="192" t="s">
        <v>19</v>
      </c>
      <c r="Z1312" s="192" t="s">
        <v>879</v>
      </c>
      <c r="AA1312" s="192" t="s">
        <v>880</v>
      </c>
      <c r="AB1312" s="193">
        <v>2.03</v>
      </c>
      <c r="AC1312" s="192" t="s">
        <v>16</v>
      </c>
      <c r="AD1312" s="193"/>
      <c r="AE1312" s="192" t="s">
        <v>16</v>
      </c>
      <c r="AF1312" s="193">
        <v>5.0</v>
      </c>
      <c r="AG1312" s="192" t="s">
        <v>19</v>
      </c>
      <c r="AH1312" s="193">
        <v>25.07</v>
      </c>
      <c r="AI1312" s="192" t="s">
        <v>19</v>
      </c>
      <c r="AJ1312" s="192" t="s">
        <v>19</v>
      </c>
      <c r="AK1312" s="192"/>
      <c r="AL1312" s="192" t="s">
        <v>19</v>
      </c>
      <c r="AM1312" s="162" t="s">
        <v>19</v>
      </c>
      <c r="AN1312" s="162" t="s">
        <v>19</v>
      </c>
      <c r="AO1312" s="154">
        <v>9.26</v>
      </c>
      <c r="AP1312" s="162" t="s">
        <v>19</v>
      </c>
      <c r="AQ1312" s="162" t="s">
        <v>19</v>
      </c>
      <c r="AR1312" s="162" t="s">
        <v>19</v>
      </c>
      <c r="AS1312" s="162" t="s">
        <v>19</v>
      </c>
      <c r="AT1312" s="162" t="s">
        <v>19</v>
      </c>
      <c r="AU1312" s="162" t="s">
        <v>19</v>
      </c>
      <c r="AV1312" s="162" t="s">
        <v>19</v>
      </c>
      <c r="AW1312" s="162" t="s">
        <v>19</v>
      </c>
      <c r="AX1312" s="154">
        <v>3.57</v>
      </c>
      <c r="AY1312" s="162" t="s">
        <v>19</v>
      </c>
      <c r="AZ1312" s="162" t="s">
        <v>19</v>
      </c>
      <c r="BA1312" s="162" t="s">
        <v>19</v>
      </c>
      <c r="BB1312" s="162" t="s">
        <v>19</v>
      </c>
      <c r="BC1312" s="162" t="s">
        <v>19</v>
      </c>
      <c r="BD1312" s="192"/>
      <c r="BE1312" s="192" t="s">
        <v>19</v>
      </c>
      <c r="BF1312" s="192" t="s">
        <v>19</v>
      </c>
      <c r="BG1312" s="192" t="s">
        <v>19</v>
      </c>
      <c r="BH1312" s="192" t="s">
        <v>19</v>
      </c>
      <c r="BI1312" s="192" t="s">
        <v>19</v>
      </c>
      <c r="BJ1312" s="192"/>
      <c r="BK1312" s="192" t="s">
        <v>19</v>
      </c>
      <c r="BL1312" s="192" t="s">
        <v>19</v>
      </c>
      <c r="BM1312" s="192" t="s">
        <v>19</v>
      </c>
      <c r="BN1312" s="192" t="s">
        <v>19</v>
      </c>
      <c r="BO1312" s="192" t="s">
        <v>19</v>
      </c>
      <c r="BP1312" s="194"/>
      <c r="BQ1312" s="192" t="s">
        <v>19</v>
      </c>
      <c r="BR1312" s="192" t="s">
        <v>19</v>
      </c>
      <c r="BS1312" s="192" t="s">
        <v>3276</v>
      </c>
      <c r="BT1312" s="192" t="s">
        <v>19</v>
      </c>
      <c r="BU1312" s="195" t="b">
        <v>0</v>
      </c>
      <c r="BV1312" s="195" t="b">
        <v>0</v>
      </c>
      <c r="BW1312" s="195" t="b">
        <v>0</v>
      </c>
      <c r="BX1312" s="193">
        <v>32.0</v>
      </c>
      <c r="BY1312" s="197">
        <v>0.002777777777777778</v>
      </c>
      <c r="BZ1312" s="193">
        <v>3375224.0</v>
      </c>
      <c r="CA1312" s="193">
        <v>64485.0</v>
      </c>
      <c r="CB1312" s="192" t="s">
        <v>22</v>
      </c>
      <c r="CJ1312" s="192"/>
      <c r="CK1312" s="192"/>
      <c r="CL1312" s="193">
        <v>10.7</v>
      </c>
      <c r="CM1312" s="192"/>
      <c r="CN1312" s="192"/>
      <c r="CO1312" s="192"/>
      <c r="CP1312" s="192"/>
      <c r="CQ1312" s="192"/>
      <c r="CR1312" s="192"/>
      <c r="CS1312" s="192"/>
      <c r="CT1312" s="192" t="s">
        <v>4402</v>
      </c>
    </row>
    <row r="1313">
      <c r="A1313" s="7" t="s">
        <v>5856</v>
      </c>
      <c r="B1313" s="132" t="b">
        <v>1</v>
      </c>
      <c r="D1313" s="162" t="s">
        <v>5857</v>
      </c>
      <c r="E1313" s="67" t="s">
        <v>350</v>
      </c>
      <c r="F1313" s="162" t="s">
        <v>4398</v>
      </c>
      <c r="G1313" s="162" t="s">
        <v>5858</v>
      </c>
      <c r="H1313" s="162" t="s">
        <v>5859</v>
      </c>
      <c r="I1313" s="7"/>
      <c r="J1313" s="7"/>
      <c r="K1313" s="7" t="s">
        <v>19</v>
      </c>
      <c r="L1313" s="7" t="s">
        <v>19</v>
      </c>
      <c r="M1313" s="7" t="s">
        <v>560</v>
      </c>
      <c r="N1313" s="7" t="str">
        <f t="shared" si="5"/>
        <v>FALSE</v>
      </c>
      <c r="O1313" s="162" t="s">
        <v>16</v>
      </c>
      <c r="P1313" s="162" t="s">
        <v>16</v>
      </c>
      <c r="Q1313" s="162" t="s">
        <v>16</v>
      </c>
      <c r="R1313" s="162" t="s">
        <v>559</v>
      </c>
      <c r="S1313" s="162" t="s">
        <v>1588</v>
      </c>
      <c r="T1313" s="198">
        <v>41.83387126</v>
      </c>
      <c r="U1313" s="199">
        <v>-83.35776843</v>
      </c>
      <c r="V1313" s="191" t="s">
        <v>4901</v>
      </c>
      <c r="W1313" s="192" t="s">
        <v>19</v>
      </c>
      <c r="X1313" s="192" t="s">
        <v>805</v>
      </c>
      <c r="Y1313" s="192" t="s">
        <v>19</v>
      </c>
      <c r="Z1313" s="192" t="s">
        <v>879</v>
      </c>
      <c r="AA1313" s="192" t="s">
        <v>880</v>
      </c>
      <c r="AB1313" s="193">
        <v>1.92</v>
      </c>
      <c r="AC1313" s="192" t="s">
        <v>16</v>
      </c>
      <c r="AD1313" s="193"/>
      <c r="AE1313" s="193">
        <v>5.0</v>
      </c>
      <c r="AF1313" s="193">
        <v>0.22</v>
      </c>
      <c r="AG1313" s="192" t="s">
        <v>19</v>
      </c>
      <c r="AH1313" s="193">
        <v>25.27</v>
      </c>
      <c r="AI1313" s="192" t="s">
        <v>19</v>
      </c>
      <c r="AJ1313" s="192" t="s">
        <v>19</v>
      </c>
      <c r="AK1313" s="192"/>
      <c r="AL1313" s="192" t="s">
        <v>19</v>
      </c>
      <c r="AM1313" s="162" t="s">
        <v>19</v>
      </c>
      <c r="AN1313" s="162" t="s">
        <v>19</v>
      </c>
      <c r="AO1313" s="154">
        <v>7.94</v>
      </c>
      <c r="AP1313" s="162" t="s">
        <v>19</v>
      </c>
      <c r="AQ1313" s="162" t="s">
        <v>19</v>
      </c>
      <c r="AR1313" s="162" t="s">
        <v>19</v>
      </c>
      <c r="AS1313" s="162" t="s">
        <v>19</v>
      </c>
      <c r="AT1313" s="162" t="s">
        <v>19</v>
      </c>
      <c r="AU1313" s="162" t="s">
        <v>19</v>
      </c>
      <c r="AV1313" s="162" t="s">
        <v>19</v>
      </c>
      <c r="AW1313" s="162" t="s">
        <v>19</v>
      </c>
      <c r="AX1313" s="154">
        <v>3.2</v>
      </c>
      <c r="AY1313" s="162" t="s">
        <v>19</v>
      </c>
      <c r="AZ1313" s="162" t="s">
        <v>19</v>
      </c>
      <c r="BA1313" s="162" t="s">
        <v>19</v>
      </c>
      <c r="BB1313" s="162" t="s">
        <v>19</v>
      </c>
      <c r="BC1313" s="162" t="s">
        <v>19</v>
      </c>
      <c r="BD1313" s="192"/>
      <c r="BE1313" s="192" t="s">
        <v>19</v>
      </c>
      <c r="BF1313" s="192" t="s">
        <v>19</v>
      </c>
      <c r="BG1313" s="192" t="s">
        <v>19</v>
      </c>
      <c r="BH1313" s="192" t="s">
        <v>19</v>
      </c>
      <c r="BI1313" s="192" t="s">
        <v>19</v>
      </c>
      <c r="BJ1313" s="192"/>
      <c r="BK1313" s="192" t="s">
        <v>19</v>
      </c>
      <c r="BL1313" s="192" t="s">
        <v>19</v>
      </c>
      <c r="BM1313" s="192" t="s">
        <v>19</v>
      </c>
      <c r="BN1313" s="192" t="s">
        <v>19</v>
      </c>
      <c r="BO1313" s="192" t="s">
        <v>19</v>
      </c>
      <c r="BP1313" s="194"/>
      <c r="BQ1313" s="192" t="s">
        <v>19</v>
      </c>
      <c r="BR1313" s="192" t="s">
        <v>19</v>
      </c>
      <c r="BS1313" s="192" t="s">
        <v>3276</v>
      </c>
      <c r="BT1313" s="192" t="s">
        <v>19</v>
      </c>
      <c r="BU1313" s="195" t="b">
        <v>0</v>
      </c>
      <c r="BV1313" s="195" t="b">
        <v>0</v>
      </c>
      <c r="BW1313" s="195" t="b">
        <v>0</v>
      </c>
      <c r="BX1313" s="193">
        <v>61.0</v>
      </c>
      <c r="BY1313" s="197">
        <v>0.0020833333333333333</v>
      </c>
      <c r="BZ1313" s="192" t="s">
        <v>19</v>
      </c>
      <c r="CA1313" s="192" t="s">
        <v>19</v>
      </c>
      <c r="CB1313" s="192" t="s">
        <v>19</v>
      </c>
      <c r="CJ1313" s="192"/>
      <c r="CK1313" s="192"/>
      <c r="CL1313" s="193">
        <v>29.29</v>
      </c>
      <c r="CM1313" s="192"/>
      <c r="CN1313" s="192"/>
      <c r="CO1313" s="192"/>
      <c r="CP1313" s="192"/>
      <c r="CQ1313" s="192"/>
      <c r="CR1313" s="192"/>
      <c r="CS1313" s="192"/>
      <c r="CT1313" s="192" t="s">
        <v>4402</v>
      </c>
    </row>
    <row r="1314">
      <c r="A1314" s="7" t="s">
        <v>5860</v>
      </c>
      <c r="B1314" s="132" t="b">
        <v>1</v>
      </c>
      <c r="D1314" s="162" t="s">
        <v>5861</v>
      </c>
      <c r="E1314" s="67" t="s">
        <v>350</v>
      </c>
      <c r="F1314" s="162" t="s">
        <v>4398</v>
      </c>
      <c r="G1314" s="162" t="s">
        <v>5862</v>
      </c>
      <c r="H1314" s="162" t="s">
        <v>5863</v>
      </c>
      <c r="I1314" s="7"/>
      <c r="J1314" s="7"/>
      <c r="K1314" s="7" t="s">
        <v>19</v>
      </c>
      <c r="L1314" s="7" t="s">
        <v>19</v>
      </c>
      <c r="M1314" s="7" t="s">
        <v>560</v>
      </c>
      <c r="N1314" s="7" t="str">
        <f t="shared" si="5"/>
        <v>FALSE</v>
      </c>
      <c r="O1314" s="162" t="s">
        <v>16</v>
      </c>
      <c r="P1314" s="162" t="s">
        <v>16</v>
      </c>
      <c r="Q1314" s="162" t="s">
        <v>16</v>
      </c>
      <c r="R1314" s="162" t="s">
        <v>559</v>
      </c>
      <c r="S1314" s="162" t="s">
        <v>1588</v>
      </c>
      <c r="T1314" s="198">
        <v>41.83387126</v>
      </c>
      <c r="U1314" s="199">
        <v>-83.35776843</v>
      </c>
      <c r="V1314" s="191" t="s">
        <v>4901</v>
      </c>
      <c r="W1314" s="192" t="s">
        <v>19</v>
      </c>
      <c r="X1314" s="192" t="s">
        <v>805</v>
      </c>
      <c r="Y1314" s="192" t="s">
        <v>19</v>
      </c>
      <c r="Z1314" s="192" t="s">
        <v>879</v>
      </c>
      <c r="AA1314" s="192" t="s">
        <v>880</v>
      </c>
      <c r="AB1314" s="193">
        <v>1.92</v>
      </c>
      <c r="AC1314" s="192" t="s">
        <v>16</v>
      </c>
      <c r="AD1314" s="193"/>
      <c r="AE1314" s="192" t="s">
        <v>16</v>
      </c>
      <c r="AF1314" s="193">
        <v>5.0</v>
      </c>
      <c r="AG1314" s="192" t="s">
        <v>19</v>
      </c>
      <c r="AH1314" s="193">
        <v>25.27</v>
      </c>
      <c r="AI1314" s="192" t="s">
        <v>19</v>
      </c>
      <c r="AJ1314" s="192" t="s">
        <v>19</v>
      </c>
      <c r="AK1314" s="192"/>
      <c r="AL1314" s="192" t="s">
        <v>19</v>
      </c>
      <c r="AM1314" s="162" t="s">
        <v>19</v>
      </c>
      <c r="AN1314" s="162" t="s">
        <v>19</v>
      </c>
      <c r="AO1314" s="154">
        <v>7.94</v>
      </c>
      <c r="AP1314" s="162" t="s">
        <v>19</v>
      </c>
      <c r="AQ1314" s="162" t="s">
        <v>19</v>
      </c>
      <c r="AR1314" s="162" t="s">
        <v>19</v>
      </c>
      <c r="AS1314" s="162" t="s">
        <v>19</v>
      </c>
      <c r="AT1314" s="162" t="s">
        <v>19</v>
      </c>
      <c r="AU1314" s="162" t="s">
        <v>19</v>
      </c>
      <c r="AV1314" s="162" t="s">
        <v>19</v>
      </c>
      <c r="AW1314" s="162" t="s">
        <v>19</v>
      </c>
      <c r="AX1314" s="154">
        <v>3.2</v>
      </c>
      <c r="AY1314" s="162" t="s">
        <v>19</v>
      </c>
      <c r="AZ1314" s="162" t="s">
        <v>19</v>
      </c>
      <c r="BA1314" s="162" t="s">
        <v>19</v>
      </c>
      <c r="BB1314" s="162" t="s">
        <v>19</v>
      </c>
      <c r="BC1314" s="162" t="s">
        <v>19</v>
      </c>
      <c r="BD1314" s="192"/>
      <c r="BE1314" s="192" t="s">
        <v>19</v>
      </c>
      <c r="BF1314" s="192" t="s">
        <v>19</v>
      </c>
      <c r="BG1314" s="192" t="s">
        <v>19</v>
      </c>
      <c r="BH1314" s="192" t="s">
        <v>19</v>
      </c>
      <c r="BI1314" s="192" t="s">
        <v>19</v>
      </c>
      <c r="BJ1314" s="192"/>
      <c r="BK1314" s="192" t="s">
        <v>19</v>
      </c>
      <c r="BL1314" s="192" t="s">
        <v>19</v>
      </c>
      <c r="BM1314" s="192" t="s">
        <v>19</v>
      </c>
      <c r="BN1314" s="192" t="s">
        <v>19</v>
      </c>
      <c r="BO1314" s="192" t="s">
        <v>19</v>
      </c>
      <c r="BP1314" s="194"/>
      <c r="BQ1314" s="192" t="s">
        <v>19</v>
      </c>
      <c r="BR1314" s="192" t="s">
        <v>19</v>
      </c>
      <c r="BS1314" s="192" t="s">
        <v>3276</v>
      </c>
      <c r="BT1314" s="192" t="s">
        <v>19</v>
      </c>
      <c r="BU1314" s="195" t="b">
        <v>0</v>
      </c>
      <c r="BV1314" s="195" t="b">
        <v>0</v>
      </c>
      <c r="BW1314" s="195" t="b">
        <v>0</v>
      </c>
      <c r="BX1314" s="193">
        <v>61.0</v>
      </c>
      <c r="BY1314" s="197">
        <v>0.0020833333333333333</v>
      </c>
      <c r="BZ1314" s="193">
        <v>1392762.0</v>
      </c>
      <c r="CA1314" s="193">
        <v>23175.0</v>
      </c>
      <c r="CB1314" s="192" t="s">
        <v>22</v>
      </c>
      <c r="CJ1314" s="192"/>
      <c r="CK1314" s="192"/>
      <c r="CL1314" s="193">
        <v>29.29</v>
      </c>
      <c r="CM1314" s="192"/>
      <c r="CN1314" s="192"/>
      <c r="CO1314" s="192"/>
      <c r="CP1314" s="192"/>
      <c r="CQ1314" s="192"/>
      <c r="CR1314" s="192"/>
      <c r="CS1314" s="192"/>
      <c r="CT1314" s="192" t="s">
        <v>4402</v>
      </c>
    </row>
    <row r="1315">
      <c r="A1315" s="7" t="s">
        <v>5864</v>
      </c>
      <c r="B1315" s="132" t="b">
        <v>1</v>
      </c>
      <c r="D1315" s="162" t="s">
        <v>5865</v>
      </c>
      <c r="E1315" s="67" t="s">
        <v>350</v>
      </c>
      <c r="F1315" s="162" t="s">
        <v>4398</v>
      </c>
      <c r="G1315" s="162" t="s">
        <v>5866</v>
      </c>
      <c r="H1315" s="162" t="s">
        <v>5867</v>
      </c>
      <c r="I1315" s="7"/>
      <c r="J1315" s="7"/>
      <c r="K1315" s="7" t="s">
        <v>19</v>
      </c>
      <c r="L1315" s="7" t="s">
        <v>19</v>
      </c>
      <c r="M1315" s="7" t="s">
        <v>560</v>
      </c>
      <c r="N1315" s="7" t="str">
        <f t="shared" si="5"/>
        <v>FALSE</v>
      </c>
      <c r="O1315" s="162" t="s">
        <v>16</v>
      </c>
      <c r="P1315" s="162" t="s">
        <v>16</v>
      </c>
      <c r="Q1315" s="162" t="s">
        <v>16</v>
      </c>
      <c r="R1315" s="162" t="s">
        <v>559</v>
      </c>
      <c r="S1315" s="162" t="s">
        <v>1588</v>
      </c>
      <c r="T1315" s="198">
        <v>41.83430889</v>
      </c>
      <c r="U1315" s="199">
        <v>-83.27824874</v>
      </c>
      <c r="V1315" s="191" t="s">
        <v>4910</v>
      </c>
      <c r="W1315" s="192" t="s">
        <v>19</v>
      </c>
      <c r="X1315" s="192" t="s">
        <v>805</v>
      </c>
      <c r="Y1315" s="192" t="s">
        <v>19</v>
      </c>
      <c r="Z1315" s="192" t="s">
        <v>879</v>
      </c>
      <c r="AA1315" s="192" t="s">
        <v>880</v>
      </c>
      <c r="AB1315" s="193">
        <v>2.92</v>
      </c>
      <c r="AC1315" s="192" t="s">
        <v>16</v>
      </c>
      <c r="AD1315" s="193"/>
      <c r="AE1315" s="193">
        <v>5.0</v>
      </c>
      <c r="AF1315" s="193">
        <v>0.22</v>
      </c>
      <c r="AG1315" s="192" t="s">
        <v>19</v>
      </c>
      <c r="AH1315" s="193">
        <v>24.75</v>
      </c>
      <c r="AI1315" s="192" t="s">
        <v>19</v>
      </c>
      <c r="AJ1315" s="192" t="s">
        <v>19</v>
      </c>
      <c r="AK1315" s="192"/>
      <c r="AL1315" s="192" t="s">
        <v>19</v>
      </c>
      <c r="AM1315" s="162" t="s">
        <v>19</v>
      </c>
      <c r="AN1315" s="162" t="s">
        <v>19</v>
      </c>
      <c r="AO1315" s="154">
        <v>7.01</v>
      </c>
      <c r="AP1315" s="162" t="s">
        <v>19</v>
      </c>
      <c r="AQ1315" s="162" t="s">
        <v>19</v>
      </c>
      <c r="AR1315" s="162" t="s">
        <v>19</v>
      </c>
      <c r="AS1315" s="162" t="s">
        <v>19</v>
      </c>
      <c r="AT1315" s="162" t="s">
        <v>19</v>
      </c>
      <c r="AU1315" s="162" t="s">
        <v>19</v>
      </c>
      <c r="AV1315" s="162" t="s">
        <v>19</v>
      </c>
      <c r="AW1315" s="162" t="s">
        <v>19</v>
      </c>
      <c r="AX1315" s="154">
        <v>2.39</v>
      </c>
      <c r="AY1315" s="162" t="s">
        <v>19</v>
      </c>
      <c r="AZ1315" s="162" t="s">
        <v>19</v>
      </c>
      <c r="BA1315" s="162" t="s">
        <v>19</v>
      </c>
      <c r="BB1315" s="162" t="s">
        <v>19</v>
      </c>
      <c r="BC1315" s="162" t="s">
        <v>19</v>
      </c>
      <c r="BD1315" s="192"/>
      <c r="BE1315" s="192" t="s">
        <v>19</v>
      </c>
      <c r="BF1315" s="192" t="s">
        <v>19</v>
      </c>
      <c r="BG1315" s="192" t="s">
        <v>19</v>
      </c>
      <c r="BH1315" s="192" t="s">
        <v>19</v>
      </c>
      <c r="BI1315" s="192" t="s">
        <v>19</v>
      </c>
      <c r="BJ1315" s="192"/>
      <c r="BK1315" s="192" t="s">
        <v>19</v>
      </c>
      <c r="BL1315" s="192" t="s">
        <v>19</v>
      </c>
      <c r="BM1315" s="192" t="s">
        <v>19</v>
      </c>
      <c r="BN1315" s="192" t="s">
        <v>19</v>
      </c>
      <c r="BO1315" s="192" t="s">
        <v>19</v>
      </c>
      <c r="BP1315" s="194"/>
      <c r="BQ1315" s="192" t="s">
        <v>19</v>
      </c>
      <c r="BR1315" s="192" t="s">
        <v>19</v>
      </c>
      <c r="BS1315" s="192" t="s">
        <v>3276</v>
      </c>
      <c r="BT1315" s="192" t="s">
        <v>19</v>
      </c>
      <c r="BU1315" s="195" t="b">
        <v>0</v>
      </c>
      <c r="BV1315" s="195" t="b">
        <v>0</v>
      </c>
      <c r="BW1315" s="195" t="b">
        <v>0</v>
      </c>
      <c r="BX1315" s="193">
        <v>99.0</v>
      </c>
      <c r="BY1315" s="197">
        <v>0.003472222222222222</v>
      </c>
      <c r="BZ1315" s="192" t="s">
        <v>19</v>
      </c>
      <c r="CA1315" s="192" t="s">
        <v>19</v>
      </c>
      <c r="CB1315" s="192" t="s">
        <v>19</v>
      </c>
      <c r="CJ1315" s="192"/>
      <c r="CK1315" s="192"/>
      <c r="CL1315" s="193">
        <v>4.38</v>
      </c>
      <c r="CM1315" s="192"/>
      <c r="CN1315" s="192"/>
      <c r="CO1315" s="192"/>
      <c r="CP1315" s="192"/>
      <c r="CQ1315" s="192"/>
      <c r="CR1315" s="192"/>
      <c r="CS1315" s="192"/>
      <c r="CT1315" s="192" t="s">
        <v>4402</v>
      </c>
    </row>
    <row r="1316">
      <c r="A1316" s="7" t="s">
        <v>5868</v>
      </c>
      <c r="B1316" s="132" t="b">
        <v>1</v>
      </c>
      <c r="D1316" s="162" t="s">
        <v>5869</v>
      </c>
      <c r="E1316" s="67" t="s">
        <v>350</v>
      </c>
      <c r="F1316" s="162" t="s">
        <v>4398</v>
      </c>
      <c r="G1316" s="162" t="s">
        <v>5870</v>
      </c>
      <c r="H1316" s="162" t="s">
        <v>5871</v>
      </c>
      <c r="I1316" s="7"/>
      <c r="J1316" s="7"/>
      <c r="K1316" s="7" t="s">
        <v>19</v>
      </c>
      <c r="L1316" s="7" t="s">
        <v>19</v>
      </c>
      <c r="M1316" s="7" t="s">
        <v>560</v>
      </c>
      <c r="N1316" s="7" t="str">
        <f t="shared" si="5"/>
        <v>FALSE</v>
      </c>
      <c r="O1316" s="162" t="s">
        <v>16</v>
      </c>
      <c r="P1316" s="162" t="s">
        <v>16</v>
      </c>
      <c r="Q1316" s="162" t="s">
        <v>16</v>
      </c>
      <c r="R1316" s="162" t="s">
        <v>559</v>
      </c>
      <c r="S1316" s="162" t="s">
        <v>1588</v>
      </c>
      <c r="T1316" s="198">
        <v>41.74057002</v>
      </c>
      <c r="U1316" s="199">
        <v>-83.30542931</v>
      </c>
      <c r="V1316" s="191" t="s">
        <v>4619</v>
      </c>
      <c r="W1316" s="192" t="s">
        <v>19</v>
      </c>
      <c r="X1316" s="192" t="s">
        <v>805</v>
      </c>
      <c r="Y1316" s="192" t="s">
        <v>19</v>
      </c>
      <c r="Z1316" s="192" t="s">
        <v>879</v>
      </c>
      <c r="AA1316" s="192" t="s">
        <v>880</v>
      </c>
      <c r="AB1316" s="193">
        <v>0.16</v>
      </c>
      <c r="AC1316" s="192" t="s">
        <v>16</v>
      </c>
      <c r="AD1316" s="193"/>
      <c r="AE1316" s="192" t="s">
        <v>16</v>
      </c>
      <c r="AF1316" s="193">
        <v>5.0</v>
      </c>
      <c r="AG1316" s="192" t="s">
        <v>19</v>
      </c>
      <c r="AH1316" s="193">
        <v>24.57</v>
      </c>
      <c r="AI1316" s="192" t="s">
        <v>19</v>
      </c>
      <c r="AJ1316" s="192" t="s">
        <v>19</v>
      </c>
      <c r="AK1316" s="192"/>
      <c r="AL1316" s="192" t="s">
        <v>19</v>
      </c>
      <c r="AM1316" s="162" t="s">
        <v>19</v>
      </c>
      <c r="AN1316" s="162" t="s">
        <v>19</v>
      </c>
      <c r="AO1316" s="154">
        <v>7.43</v>
      </c>
      <c r="AP1316" s="162" t="s">
        <v>19</v>
      </c>
      <c r="AQ1316" s="162" t="s">
        <v>19</v>
      </c>
      <c r="AR1316" s="162" t="s">
        <v>19</v>
      </c>
      <c r="AS1316" s="162" t="s">
        <v>19</v>
      </c>
      <c r="AT1316" s="162" t="s">
        <v>19</v>
      </c>
      <c r="AU1316" s="162" t="s">
        <v>19</v>
      </c>
      <c r="AV1316" s="162" t="s">
        <v>19</v>
      </c>
      <c r="AW1316" s="162" t="s">
        <v>19</v>
      </c>
      <c r="AX1316" s="154">
        <v>2.66</v>
      </c>
      <c r="AY1316" s="162" t="s">
        <v>19</v>
      </c>
      <c r="AZ1316" s="162" t="s">
        <v>19</v>
      </c>
      <c r="BA1316" s="162" t="s">
        <v>19</v>
      </c>
      <c r="BB1316" s="162" t="s">
        <v>19</v>
      </c>
      <c r="BC1316" s="162" t="s">
        <v>19</v>
      </c>
      <c r="BD1316" s="192"/>
      <c r="BE1316" s="192" t="s">
        <v>19</v>
      </c>
      <c r="BF1316" s="192" t="s">
        <v>19</v>
      </c>
      <c r="BG1316" s="192" t="s">
        <v>19</v>
      </c>
      <c r="BH1316" s="192" t="s">
        <v>19</v>
      </c>
      <c r="BI1316" s="192" t="s">
        <v>19</v>
      </c>
      <c r="BJ1316" s="192"/>
      <c r="BK1316" s="192" t="s">
        <v>19</v>
      </c>
      <c r="BL1316" s="192" t="s">
        <v>19</v>
      </c>
      <c r="BM1316" s="192" t="s">
        <v>19</v>
      </c>
      <c r="BN1316" s="192" t="s">
        <v>19</v>
      </c>
      <c r="BO1316" s="192" t="s">
        <v>19</v>
      </c>
      <c r="BP1316" s="194"/>
      <c r="BQ1316" s="192" t="s">
        <v>19</v>
      </c>
      <c r="BR1316" s="192" t="s">
        <v>19</v>
      </c>
      <c r="BS1316" s="192" t="s">
        <v>3276</v>
      </c>
      <c r="BT1316" s="192" t="s">
        <v>19</v>
      </c>
      <c r="BU1316" s="195" t="b">
        <v>0</v>
      </c>
      <c r="BV1316" s="195" t="b">
        <v>0</v>
      </c>
      <c r="BW1316" s="195" t="b">
        <v>0</v>
      </c>
      <c r="BX1316" s="193">
        <v>98.0</v>
      </c>
      <c r="BY1316" s="197">
        <v>0.004166666666666667</v>
      </c>
      <c r="BZ1316" s="193">
        <v>259756.0</v>
      </c>
      <c r="CA1316" s="193">
        <v>2432.0</v>
      </c>
      <c r="CB1316" s="192" t="s">
        <v>22</v>
      </c>
      <c r="CJ1316" s="192"/>
      <c r="CK1316" s="192"/>
      <c r="CL1316" s="193">
        <v>702.05</v>
      </c>
      <c r="CM1316" s="192"/>
      <c r="CN1316" s="192"/>
      <c r="CO1316" s="192"/>
      <c r="CP1316" s="192"/>
      <c r="CQ1316" s="192"/>
      <c r="CR1316" s="192"/>
      <c r="CS1316" s="192"/>
      <c r="CT1316" s="192" t="s">
        <v>4402</v>
      </c>
    </row>
    <row r="1317">
      <c r="A1317" s="7" t="s">
        <v>5872</v>
      </c>
      <c r="B1317" s="132" t="b">
        <v>1</v>
      </c>
      <c r="D1317" s="162" t="s">
        <v>5873</v>
      </c>
      <c r="E1317" s="67" t="s">
        <v>350</v>
      </c>
      <c r="F1317" s="162" t="s">
        <v>4398</v>
      </c>
      <c r="G1317" s="162" t="s">
        <v>5874</v>
      </c>
      <c r="H1317" s="162" t="s">
        <v>5875</v>
      </c>
      <c r="I1317" s="7"/>
      <c r="J1317" s="7"/>
      <c r="K1317" s="7" t="s">
        <v>19</v>
      </c>
      <c r="L1317" s="7" t="s">
        <v>19</v>
      </c>
      <c r="M1317" s="7" t="s">
        <v>560</v>
      </c>
      <c r="N1317" s="7" t="str">
        <f t="shared" si="5"/>
        <v>FALSE</v>
      </c>
      <c r="O1317" s="162" t="s">
        <v>16</v>
      </c>
      <c r="P1317" s="162" t="s">
        <v>16</v>
      </c>
      <c r="Q1317" s="162" t="s">
        <v>16</v>
      </c>
      <c r="R1317" s="162" t="s">
        <v>559</v>
      </c>
      <c r="S1317" s="162" t="s">
        <v>1588</v>
      </c>
      <c r="T1317" s="198">
        <v>41.79870352</v>
      </c>
      <c r="U1317" s="199">
        <v>-83.34393421</v>
      </c>
      <c r="V1317" s="191" t="s">
        <v>4972</v>
      </c>
      <c r="W1317" s="192" t="s">
        <v>19</v>
      </c>
      <c r="X1317" s="192" t="s">
        <v>805</v>
      </c>
      <c r="Y1317" s="192" t="s">
        <v>19</v>
      </c>
      <c r="Z1317" s="192" t="s">
        <v>879</v>
      </c>
      <c r="AA1317" s="192" t="s">
        <v>880</v>
      </c>
      <c r="AB1317" s="193">
        <v>2.58</v>
      </c>
      <c r="AC1317" s="192" t="s">
        <v>16</v>
      </c>
      <c r="AD1317" s="193"/>
      <c r="AE1317" s="193">
        <v>5.0</v>
      </c>
      <c r="AF1317" s="193">
        <v>0.22</v>
      </c>
      <c r="AG1317" s="192" t="s">
        <v>19</v>
      </c>
      <c r="AH1317" s="193">
        <v>24.95</v>
      </c>
      <c r="AI1317" s="192" t="s">
        <v>19</v>
      </c>
      <c r="AJ1317" s="192" t="s">
        <v>19</v>
      </c>
      <c r="AK1317" s="192"/>
      <c r="AL1317" s="192" t="s">
        <v>19</v>
      </c>
      <c r="AM1317" s="162" t="s">
        <v>19</v>
      </c>
      <c r="AN1317" s="162" t="s">
        <v>19</v>
      </c>
      <c r="AO1317" s="154">
        <v>8.43</v>
      </c>
      <c r="AP1317" s="162" t="s">
        <v>19</v>
      </c>
      <c r="AQ1317" s="162" t="s">
        <v>19</v>
      </c>
      <c r="AR1317" s="162" t="s">
        <v>19</v>
      </c>
      <c r="AS1317" s="162" t="s">
        <v>19</v>
      </c>
      <c r="AT1317" s="162" t="s">
        <v>19</v>
      </c>
      <c r="AU1317" s="162" t="s">
        <v>19</v>
      </c>
      <c r="AV1317" s="162" t="s">
        <v>19</v>
      </c>
      <c r="AW1317" s="162" t="s">
        <v>19</v>
      </c>
      <c r="AX1317" s="154">
        <v>2.79</v>
      </c>
      <c r="AY1317" s="162" t="s">
        <v>19</v>
      </c>
      <c r="AZ1317" s="162" t="s">
        <v>19</v>
      </c>
      <c r="BA1317" s="162" t="s">
        <v>19</v>
      </c>
      <c r="BB1317" s="162" t="s">
        <v>19</v>
      </c>
      <c r="BC1317" s="162" t="s">
        <v>19</v>
      </c>
      <c r="BD1317" s="192"/>
      <c r="BE1317" s="192" t="s">
        <v>19</v>
      </c>
      <c r="BF1317" s="192" t="s">
        <v>19</v>
      </c>
      <c r="BG1317" s="192" t="s">
        <v>19</v>
      </c>
      <c r="BH1317" s="192" t="s">
        <v>19</v>
      </c>
      <c r="BI1317" s="192" t="s">
        <v>19</v>
      </c>
      <c r="BJ1317" s="192"/>
      <c r="BK1317" s="192" t="s">
        <v>19</v>
      </c>
      <c r="BL1317" s="192" t="s">
        <v>19</v>
      </c>
      <c r="BM1317" s="192" t="s">
        <v>19</v>
      </c>
      <c r="BN1317" s="192" t="s">
        <v>19</v>
      </c>
      <c r="BO1317" s="192" t="s">
        <v>19</v>
      </c>
      <c r="BP1317" s="194"/>
      <c r="BQ1317" s="192" t="s">
        <v>19</v>
      </c>
      <c r="BR1317" s="192" t="s">
        <v>19</v>
      </c>
      <c r="BS1317" s="192" t="s">
        <v>3276</v>
      </c>
      <c r="BT1317" s="192" t="s">
        <v>19</v>
      </c>
      <c r="BU1317" s="195" t="b">
        <v>0</v>
      </c>
      <c r="BV1317" s="195" t="b">
        <v>0</v>
      </c>
      <c r="BW1317" s="195" t="b">
        <v>0</v>
      </c>
      <c r="BX1317" s="193">
        <v>67.0</v>
      </c>
      <c r="BY1317" s="197">
        <v>0.0020833333333333333</v>
      </c>
      <c r="BZ1317" s="192" t="s">
        <v>19</v>
      </c>
      <c r="CA1317" s="192" t="s">
        <v>19</v>
      </c>
      <c r="CB1317" s="192" t="s">
        <v>19</v>
      </c>
      <c r="CJ1317" s="192"/>
      <c r="CK1317" s="192"/>
      <c r="CL1317" s="193">
        <v>1.54</v>
      </c>
      <c r="CM1317" s="192"/>
      <c r="CN1317" s="192"/>
      <c r="CO1317" s="192"/>
      <c r="CP1317" s="192"/>
      <c r="CQ1317" s="192"/>
      <c r="CR1317" s="192"/>
      <c r="CS1317" s="192"/>
      <c r="CT1317" s="192" t="s">
        <v>4402</v>
      </c>
    </row>
    <row r="1318">
      <c r="A1318" s="7" t="s">
        <v>5876</v>
      </c>
      <c r="B1318" s="132" t="b">
        <v>1</v>
      </c>
      <c r="D1318" s="162" t="s">
        <v>5877</v>
      </c>
      <c r="E1318" s="67" t="s">
        <v>350</v>
      </c>
      <c r="F1318" s="162" t="s">
        <v>4398</v>
      </c>
      <c r="G1318" s="162" t="s">
        <v>5878</v>
      </c>
      <c r="H1318" s="162" t="s">
        <v>5879</v>
      </c>
      <c r="I1318" s="7"/>
      <c r="J1318" s="7"/>
      <c r="K1318" s="7" t="s">
        <v>19</v>
      </c>
      <c r="L1318" s="7" t="s">
        <v>19</v>
      </c>
      <c r="M1318" s="7" t="s">
        <v>560</v>
      </c>
      <c r="N1318" s="7" t="str">
        <f t="shared" si="5"/>
        <v>FALSE</v>
      </c>
      <c r="O1318" s="162" t="s">
        <v>16</v>
      </c>
      <c r="P1318" s="162" t="s">
        <v>16</v>
      </c>
      <c r="Q1318" s="162" t="s">
        <v>16</v>
      </c>
      <c r="R1318" s="162" t="s">
        <v>559</v>
      </c>
      <c r="S1318" s="162" t="s">
        <v>1588</v>
      </c>
      <c r="T1318" s="198">
        <v>41.79870352</v>
      </c>
      <c r="U1318" s="199">
        <v>-83.34393421</v>
      </c>
      <c r="V1318" s="191" t="s">
        <v>4972</v>
      </c>
      <c r="W1318" s="192" t="s">
        <v>19</v>
      </c>
      <c r="X1318" s="192" t="s">
        <v>805</v>
      </c>
      <c r="Y1318" s="192" t="s">
        <v>19</v>
      </c>
      <c r="Z1318" s="192" t="s">
        <v>879</v>
      </c>
      <c r="AA1318" s="192" t="s">
        <v>880</v>
      </c>
      <c r="AB1318" s="193">
        <v>2.58</v>
      </c>
      <c r="AC1318" s="192" t="s">
        <v>16</v>
      </c>
      <c r="AD1318" s="193"/>
      <c r="AE1318" s="192" t="s">
        <v>16</v>
      </c>
      <c r="AF1318" s="193">
        <v>5.0</v>
      </c>
      <c r="AG1318" s="192" t="s">
        <v>19</v>
      </c>
      <c r="AH1318" s="193">
        <v>24.95</v>
      </c>
      <c r="AI1318" s="192" t="s">
        <v>19</v>
      </c>
      <c r="AJ1318" s="192" t="s">
        <v>19</v>
      </c>
      <c r="AK1318" s="192"/>
      <c r="AL1318" s="192" t="s">
        <v>19</v>
      </c>
      <c r="AM1318" s="162" t="s">
        <v>19</v>
      </c>
      <c r="AN1318" s="162" t="s">
        <v>19</v>
      </c>
      <c r="AO1318" s="154">
        <v>8.43</v>
      </c>
      <c r="AP1318" s="162" t="s">
        <v>19</v>
      </c>
      <c r="AQ1318" s="162" t="s">
        <v>19</v>
      </c>
      <c r="AR1318" s="162" t="s">
        <v>19</v>
      </c>
      <c r="AS1318" s="162" t="s">
        <v>19</v>
      </c>
      <c r="AT1318" s="162" t="s">
        <v>19</v>
      </c>
      <c r="AU1318" s="162" t="s">
        <v>19</v>
      </c>
      <c r="AV1318" s="162" t="s">
        <v>19</v>
      </c>
      <c r="AW1318" s="162" t="s">
        <v>19</v>
      </c>
      <c r="AX1318" s="154">
        <v>2.79</v>
      </c>
      <c r="AY1318" s="162" t="s">
        <v>19</v>
      </c>
      <c r="AZ1318" s="162" t="s">
        <v>19</v>
      </c>
      <c r="BA1318" s="162" t="s">
        <v>19</v>
      </c>
      <c r="BB1318" s="162" t="s">
        <v>19</v>
      </c>
      <c r="BC1318" s="162" t="s">
        <v>19</v>
      </c>
      <c r="BD1318" s="192"/>
      <c r="BE1318" s="192" t="s">
        <v>19</v>
      </c>
      <c r="BF1318" s="192" t="s">
        <v>19</v>
      </c>
      <c r="BG1318" s="192" t="s">
        <v>19</v>
      </c>
      <c r="BH1318" s="192" t="s">
        <v>19</v>
      </c>
      <c r="BI1318" s="192" t="s">
        <v>19</v>
      </c>
      <c r="BJ1318" s="192"/>
      <c r="BK1318" s="192" t="s">
        <v>19</v>
      </c>
      <c r="BL1318" s="192" t="s">
        <v>19</v>
      </c>
      <c r="BM1318" s="192" t="s">
        <v>19</v>
      </c>
      <c r="BN1318" s="192" t="s">
        <v>19</v>
      </c>
      <c r="BO1318" s="192" t="s">
        <v>19</v>
      </c>
      <c r="BP1318" s="194"/>
      <c r="BQ1318" s="192" t="s">
        <v>19</v>
      </c>
      <c r="BR1318" s="192" t="s">
        <v>19</v>
      </c>
      <c r="BS1318" s="192" t="s">
        <v>3276</v>
      </c>
      <c r="BT1318" s="192" t="s">
        <v>19</v>
      </c>
      <c r="BU1318" s="195" t="b">
        <v>0</v>
      </c>
      <c r="BV1318" s="195" t="b">
        <v>0</v>
      </c>
      <c r="BW1318" s="195" t="b">
        <v>0</v>
      </c>
      <c r="BX1318" s="193">
        <v>67.0</v>
      </c>
      <c r="BY1318" s="197">
        <v>0.0020833333333333333</v>
      </c>
      <c r="BZ1318" s="193">
        <v>667384.0</v>
      </c>
      <c r="CA1318" s="193">
        <v>14421.0</v>
      </c>
      <c r="CB1318" s="192" t="s">
        <v>22</v>
      </c>
      <c r="CJ1318" s="192"/>
      <c r="CK1318" s="192"/>
      <c r="CL1318" s="193">
        <v>1.54</v>
      </c>
      <c r="CM1318" s="192"/>
      <c r="CN1318" s="192"/>
      <c r="CO1318" s="192"/>
      <c r="CP1318" s="192"/>
      <c r="CQ1318" s="192"/>
      <c r="CR1318" s="192"/>
      <c r="CS1318" s="192"/>
      <c r="CT1318" s="192" t="s">
        <v>4402</v>
      </c>
    </row>
    <row r="1319">
      <c r="A1319" s="7" t="s">
        <v>5880</v>
      </c>
      <c r="B1319" s="132" t="b">
        <v>1</v>
      </c>
      <c r="D1319" s="162" t="s">
        <v>5881</v>
      </c>
      <c r="E1319" s="67" t="s">
        <v>350</v>
      </c>
      <c r="F1319" s="162" t="s">
        <v>4398</v>
      </c>
      <c r="G1319" s="162" t="s">
        <v>5882</v>
      </c>
      <c r="H1319" s="162" t="s">
        <v>5883</v>
      </c>
      <c r="I1319" s="7"/>
      <c r="J1319" s="7"/>
      <c r="K1319" s="7" t="s">
        <v>19</v>
      </c>
      <c r="L1319" s="7" t="s">
        <v>19</v>
      </c>
      <c r="M1319" s="7" t="s">
        <v>560</v>
      </c>
      <c r="N1319" s="7" t="str">
        <f t="shared" si="5"/>
        <v>FALSE</v>
      </c>
      <c r="O1319" s="162" t="s">
        <v>16</v>
      </c>
      <c r="P1319" s="162" t="s">
        <v>16</v>
      </c>
      <c r="Q1319" s="162" t="s">
        <v>16</v>
      </c>
      <c r="R1319" s="162" t="s">
        <v>559</v>
      </c>
      <c r="S1319" s="162" t="s">
        <v>1588</v>
      </c>
      <c r="T1319" s="198">
        <v>41.80373272</v>
      </c>
      <c r="U1319" s="199">
        <v>-83.36106082</v>
      </c>
      <c r="V1319" s="191" t="s">
        <v>5045</v>
      </c>
      <c r="W1319" s="192" t="s">
        <v>19</v>
      </c>
      <c r="X1319" s="192" t="s">
        <v>805</v>
      </c>
      <c r="Y1319" s="192" t="s">
        <v>19</v>
      </c>
      <c r="Z1319" s="192" t="s">
        <v>879</v>
      </c>
      <c r="AA1319" s="192" t="s">
        <v>880</v>
      </c>
      <c r="AB1319" s="193">
        <v>3.01</v>
      </c>
      <c r="AC1319" s="192" t="s">
        <v>16</v>
      </c>
      <c r="AD1319" s="193"/>
      <c r="AE1319" s="193">
        <v>5.0</v>
      </c>
      <c r="AF1319" s="193">
        <v>0.22</v>
      </c>
      <c r="AG1319" s="192" t="s">
        <v>19</v>
      </c>
      <c r="AH1319" s="193">
        <v>24.71</v>
      </c>
      <c r="AI1319" s="192" t="s">
        <v>19</v>
      </c>
      <c r="AJ1319" s="192" t="s">
        <v>19</v>
      </c>
      <c r="AK1319" s="192"/>
      <c r="AL1319" s="192" t="s">
        <v>19</v>
      </c>
      <c r="AM1319" s="162" t="s">
        <v>19</v>
      </c>
      <c r="AN1319" s="162" t="s">
        <v>19</v>
      </c>
      <c r="AO1319" s="154">
        <v>7.73</v>
      </c>
      <c r="AP1319" s="162" t="s">
        <v>19</v>
      </c>
      <c r="AQ1319" s="162" t="s">
        <v>19</v>
      </c>
      <c r="AR1319" s="162" t="s">
        <v>19</v>
      </c>
      <c r="AS1319" s="162" t="s">
        <v>19</v>
      </c>
      <c r="AT1319" s="162" t="s">
        <v>19</v>
      </c>
      <c r="AU1319" s="162" t="s">
        <v>19</v>
      </c>
      <c r="AV1319" s="162" t="s">
        <v>19</v>
      </c>
      <c r="AW1319" s="162" t="s">
        <v>19</v>
      </c>
      <c r="AX1319" s="154">
        <v>2.78</v>
      </c>
      <c r="AY1319" s="162" t="s">
        <v>19</v>
      </c>
      <c r="AZ1319" s="162" t="s">
        <v>19</v>
      </c>
      <c r="BA1319" s="162" t="s">
        <v>19</v>
      </c>
      <c r="BB1319" s="162" t="s">
        <v>19</v>
      </c>
      <c r="BC1319" s="162" t="s">
        <v>19</v>
      </c>
      <c r="BD1319" s="192"/>
      <c r="BE1319" s="192" t="s">
        <v>19</v>
      </c>
      <c r="BF1319" s="192" t="s">
        <v>19</v>
      </c>
      <c r="BG1319" s="192" t="s">
        <v>19</v>
      </c>
      <c r="BH1319" s="192" t="s">
        <v>19</v>
      </c>
      <c r="BI1319" s="192" t="s">
        <v>19</v>
      </c>
      <c r="BJ1319" s="192"/>
      <c r="BK1319" s="192" t="s">
        <v>19</v>
      </c>
      <c r="BL1319" s="192" t="s">
        <v>19</v>
      </c>
      <c r="BM1319" s="192" t="s">
        <v>19</v>
      </c>
      <c r="BN1319" s="192" t="s">
        <v>19</v>
      </c>
      <c r="BO1319" s="192" t="s">
        <v>19</v>
      </c>
      <c r="BP1319" s="194"/>
      <c r="BQ1319" s="192" t="s">
        <v>19</v>
      </c>
      <c r="BR1319" s="192" t="s">
        <v>19</v>
      </c>
      <c r="BS1319" s="192" t="s">
        <v>3276</v>
      </c>
      <c r="BT1319" s="192" t="s">
        <v>19</v>
      </c>
      <c r="BU1319" s="195" t="b">
        <v>0</v>
      </c>
      <c r="BV1319" s="195" t="b">
        <v>0</v>
      </c>
      <c r="BW1319" s="195" t="b">
        <v>0</v>
      </c>
      <c r="BX1319" s="193">
        <v>33.0</v>
      </c>
      <c r="BY1319" s="197">
        <v>6.944444444444445E-4</v>
      </c>
      <c r="BZ1319" s="192" t="s">
        <v>19</v>
      </c>
      <c r="CA1319" s="192" t="s">
        <v>19</v>
      </c>
      <c r="CB1319" s="192" t="s">
        <v>19</v>
      </c>
      <c r="CJ1319" s="192"/>
      <c r="CK1319" s="192"/>
      <c r="CL1319" s="193">
        <v>0.74</v>
      </c>
      <c r="CM1319" s="192"/>
      <c r="CN1319" s="192"/>
      <c r="CO1319" s="192"/>
      <c r="CP1319" s="192"/>
      <c r="CQ1319" s="192"/>
      <c r="CR1319" s="192"/>
      <c r="CS1319" s="192"/>
      <c r="CT1319" s="192" t="s">
        <v>4402</v>
      </c>
    </row>
    <row r="1320">
      <c r="A1320" s="7" t="s">
        <v>5884</v>
      </c>
      <c r="B1320" s="132" t="b">
        <v>1</v>
      </c>
      <c r="D1320" s="162" t="s">
        <v>5885</v>
      </c>
      <c r="E1320" s="67" t="s">
        <v>350</v>
      </c>
      <c r="F1320" s="162" t="s">
        <v>4398</v>
      </c>
      <c r="G1320" s="162" t="s">
        <v>5886</v>
      </c>
      <c r="H1320" s="162" t="s">
        <v>5887</v>
      </c>
      <c r="I1320" s="7"/>
      <c r="J1320" s="7"/>
      <c r="K1320" s="7" t="s">
        <v>19</v>
      </c>
      <c r="L1320" s="7" t="s">
        <v>19</v>
      </c>
      <c r="M1320" s="7" t="s">
        <v>560</v>
      </c>
      <c r="N1320" s="7" t="str">
        <f t="shared" si="5"/>
        <v>FALSE</v>
      </c>
      <c r="O1320" s="162" t="s">
        <v>16</v>
      </c>
      <c r="P1320" s="162" t="s">
        <v>16</v>
      </c>
      <c r="Q1320" s="162" t="s">
        <v>16</v>
      </c>
      <c r="R1320" s="162" t="s">
        <v>559</v>
      </c>
      <c r="S1320" s="162" t="s">
        <v>1588</v>
      </c>
      <c r="T1320" s="198">
        <v>41.80373272</v>
      </c>
      <c r="U1320" s="199">
        <v>-83.36106082</v>
      </c>
      <c r="V1320" s="191" t="s">
        <v>5045</v>
      </c>
      <c r="W1320" s="192" t="s">
        <v>19</v>
      </c>
      <c r="X1320" s="192" t="s">
        <v>805</v>
      </c>
      <c r="Y1320" s="192" t="s">
        <v>19</v>
      </c>
      <c r="Z1320" s="192" t="s">
        <v>879</v>
      </c>
      <c r="AA1320" s="192" t="s">
        <v>880</v>
      </c>
      <c r="AB1320" s="193">
        <v>3.01</v>
      </c>
      <c r="AC1320" s="192" t="s">
        <v>16</v>
      </c>
      <c r="AD1320" s="193"/>
      <c r="AE1320" s="192" t="s">
        <v>16</v>
      </c>
      <c r="AF1320" s="193">
        <v>5.0</v>
      </c>
      <c r="AG1320" s="192" t="s">
        <v>19</v>
      </c>
      <c r="AH1320" s="193">
        <v>24.71</v>
      </c>
      <c r="AI1320" s="192" t="s">
        <v>19</v>
      </c>
      <c r="AJ1320" s="192" t="s">
        <v>19</v>
      </c>
      <c r="AK1320" s="192"/>
      <c r="AL1320" s="192" t="s">
        <v>19</v>
      </c>
      <c r="AM1320" s="162" t="s">
        <v>19</v>
      </c>
      <c r="AN1320" s="162" t="s">
        <v>19</v>
      </c>
      <c r="AO1320" s="154">
        <v>7.73</v>
      </c>
      <c r="AP1320" s="162" t="s">
        <v>19</v>
      </c>
      <c r="AQ1320" s="162" t="s">
        <v>19</v>
      </c>
      <c r="AR1320" s="162" t="s">
        <v>19</v>
      </c>
      <c r="AS1320" s="162" t="s">
        <v>19</v>
      </c>
      <c r="AT1320" s="162" t="s">
        <v>19</v>
      </c>
      <c r="AU1320" s="162" t="s">
        <v>19</v>
      </c>
      <c r="AV1320" s="162" t="s">
        <v>19</v>
      </c>
      <c r="AW1320" s="162" t="s">
        <v>19</v>
      </c>
      <c r="AX1320" s="154">
        <v>2.78</v>
      </c>
      <c r="AY1320" s="162" t="s">
        <v>19</v>
      </c>
      <c r="AZ1320" s="162" t="s">
        <v>19</v>
      </c>
      <c r="BA1320" s="162" t="s">
        <v>19</v>
      </c>
      <c r="BB1320" s="162" t="s">
        <v>19</v>
      </c>
      <c r="BC1320" s="162" t="s">
        <v>19</v>
      </c>
      <c r="BD1320" s="192"/>
      <c r="BE1320" s="192" t="s">
        <v>19</v>
      </c>
      <c r="BF1320" s="192" t="s">
        <v>19</v>
      </c>
      <c r="BG1320" s="192" t="s">
        <v>19</v>
      </c>
      <c r="BH1320" s="192" t="s">
        <v>19</v>
      </c>
      <c r="BI1320" s="192" t="s">
        <v>19</v>
      </c>
      <c r="BJ1320" s="192"/>
      <c r="BK1320" s="192" t="s">
        <v>19</v>
      </c>
      <c r="BL1320" s="192" t="s">
        <v>19</v>
      </c>
      <c r="BM1320" s="192" t="s">
        <v>19</v>
      </c>
      <c r="BN1320" s="192" t="s">
        <v>19</v>
      </c>
      <c r="BO1320" s="192" t="s">
        <v>19</v>
      </c>
      <c r="BP1320" s="194"/>
      <c r="BQ1320" s="192" t="s">
        <v>19</v>
      </c>
      <c r="BR1320" s="192" t="s">
        <v>19</v>
      </c>
      <c r="BS1320" s="192" t="s">
        <v>3276</v>
      </c>
      <c r="BT1320" s="192" t="s">
        <v>19</v>
      </c>
      <c r="BU1320" s="195" t="b">
        <v>0</v>
      </c>
      <c r="BV1320" s="195" t="b">
        <v>0</v>
      </c>
      <c r="BW1320" s="195" t="b">
        <v>0</v>
      </c>
      <c r="BX1320" s="193">
        <v>33.0</v>
      </c>
      <c r="BY1320" s="197">
        <v>6.944444444444445E-4</v>
      </c>
      <c r="BZ1320" s="193">
        <v>1270148.0</v>
      </c>
      <c r="CA1320" s="193">
        <v>19169.0</v>
      </c>
      <c r="CB1320" s="192" t="s">
        <v>22</v>
      </c>
      <c r="CJ1320" s="192"/>
      <c r="CK1320" s="192"/>
      <c r="CL1320" s="193">
        <v>0.74</v>
      </c>
      <c r="CM1320" s="192"/>
      <c r="CN1320" s="192"/>
      <c r="CO1320" s="192"/>
      <c r="CP1320" s="192"/>
      <c r="CQ1320" s="192"/>
      <c r="CR1320" s="192"/>
      <c r="CS1320" s="192"/>
      <c r="CT1320" s="192" t="s">
        <v>4402</v>
      </c>
    </row>
    <row r="1321">
      <c r="A1321" s="7" t="s">
        <v>5888</v>
      </c>
      <c r="B1321" s="132" t="b">
        <v>1</v>
      </c>
      <c r="D1321" s="162" t="s">
        <v>5889</v>
      </c>
      <c r="E1321" s="67" t="s">
        <v>350</v>
      </c>
      <c r="F1321" s="162" t="s">
        <v>4398</v>
      </c>
      <c r="G1321" s="162" t="s">
        <v>5890</v>
      </c>
      <c r="H1321" s="162" t="s">
        <v>5891</v>
      </c>
      <c r="I1321" s="7"/>
      <c r="J1321" s="7"/>
      <c r="K1321" s="7" t="s">
        <v>19</v>
      </c>
      <c r="L1321" s="7" t="s">
        <v>19</v>
      </c>
      <c r="M1321" s="7" t="s">
        <v>560</v>
      </c>
      <c r="N1321" s="7" t="str">
        <f t="shared" si="5"/>
        <v>FALSE</v>
      </c>
      <c r="O1321" s="162" t="s">
        <v>16</v>
      </c>
      <c r="P1321" s="162" t="s">
        <v>16</v>
      </c>
      <c r="Q1321" s="162" t="s">
        <v>16</v>
      </c>
      <c r="R1321" s="162" t="s">
        <v>559</v>
      </c>
      <c r="S1321" s="162" t="s">
        <v>1588</v>
      </c>
      <c r="T1321" s="198">
        <v>41.82380704</v>
      </c>
      <c r="U1321" s="199">
        <v>-83.30846991</v>
      </c>
      <c r="V1321" s="191" t="s">
        <v>5134</v>
      </c>
      <c r="W1321" s="192" t="s">
        <v>19</v>
      </c>
      <c r="X1321" s="192" t="s">
        <v>805</v>
      </c>
      <c r="Y1321" s="192" t="s">
        <v>19</v>
      </c>
      <c r="Z1321" s="192" t="s">
        <v>879</v>
      </c>
      <c r="AA1321" s="192" t="s">
        <v>880</v>
      </c>
      <c r="AB1321" s="193">
        <v>3.03</v>
      </c>
      <c r="AC1321" s="192" t="s">
        <v>16</v>
      </c>
      <c r="AD1321" s="193"/>
      <c r="AE1321" s="193">
        <v>5.0</v>
      </c>
      <c r="AF1321" s="193">
        <v>0.22</v>
      </c>
      <c r="AG1321" s="192" t="s">
        <v>19</v>
      </c>
      <c r="AH1321" s="193">
        <v>24.77</v>
      </c>
      <c r="AI1321" s="192" t="s">
        <v>19</v>
      </c>
      <c r="AJ1321" s="192" t="s">
        <v>19</v>
      </c>
      <c r="AK1321" s="192"/>
      <c r="AL1321" s="192" t="s">
        <v>19</v>
      </c>
      <c r="AM1321" s="162" t="s">
        <v>19</v>
      </c>
      <c r="AN1321" s="162" t="s">
        <v>19</v>
      </c>
      <c r="AO1321" s="154">
        <v>7.32</v>
      </c>
      <c r="AP1321" s="162" t="s">
        <v>19</v>
      </c>
      <c r="AQ1321" s="162" t="s">
        <v>19</v>
      </c>
      <c r="AR1321" s="162" t="s">
        <v>19</v>
      </c>
      <c r="AS1321" s="162" t="s">
        <v>19</v>
      </c>
      <c r="AT1321" s="162" t="s">
        <v>19</v>
      </c>
      <c r="AU1321" s="162" t="s">
        <v>19</v>
      </c>
      <c r="AV1321" s="162" t="s">
        <v>19</v>
      </c>
      <c r="AW1321" s="162" t="s">
        <v>19</v>
      </c>
      <c r="AX1321" s="154">
        <v>2.61</v>
      </c>
      <c r="AY1321" s="162" t="s">
        <v>19</v>
      </c>
      <c r="AZ1321" s="162" t="s">
        <v>19</v>
      </c>
      <c r="BA1321" s="162" t="s">
        <v>19</v>
      </c>
      <c r="BB1321" s="162" t="s">
        <v>19</v>
      </c>
      <c r="BC1321" s="162" t="s">
        <v>19</v>
      </c>
      <c r="BD1321" s="192"/>
      <c r="BE1321" s="192" t="s">
        <v>19</v>
      </c>
      <c r="BF1321" s="192" t="s">
        <v>19</v>
      </c>
      <c r="BG1321" s="192" t="s">
        <v>19</v>
      </c>
      <c r="BH1321" s="192" t="s">
        <v>19</v>
      </c>
      <c r="BI1321" s="192" t="s">
        <v>19</v>
      </c>
      <c r="BJ1321" s="192"/>
      <c r="BK1321" s="192" t="s">
        <v>19</v>
      </c>
      <c r="BL1321" s="192" t="s">
        <v>19</v>
      </c>
      <c r="BM1321" s="192" t="s">
        <v>19</v>
      </c>
      <c r="BN1321" s="192" t="s">
        <v>19</v>
      </c>
      <c r="BO1321" s="192" t="s">
        <v>19</v>
      </c>
      <c r="BP1321" s="194"/>
      <c r="BQ1321" s="192" t="s">
        <v>19</v>
      </c>
      <c r="BR1321" s="192" t="s">
        <v>19</v>
      </c>
      <c r="BS1321" s="192" t="s">
        <v>3276</v>
      </c>
      <c r="BT1321" s="192" t="s">
        <v>19</v>
      </c>
      <c r="BU1321" s="195" t="b">
        <v>0</v>
      </c>
      <c r="BV1321" s="195" t="b">
        <v>0</v>
      </c>
      <c r="BW1321" s="195" t="b">
        <v>0</v>
      </c>
      <c r="BX1321" s="193">
        <v>101.0</v>
      </c>
      <c r="BY1321" s="197">
        <v>0.002777777777777778</v>
      </c>
      <c r="BZ1321" s="192" t="s">
        <v>19</v>
      </c>
      <c r="CA1321" s="192" t="s">
        <v>19</v>
      </c>
      <c r="CB1321" s="192" t="s">
        <v>19</v>
      </c>
      <c r="CJ1321" s="192"/>
      <c r="CK1321" s="192"/>
      <c r="CL1321" s="193">
        <v>0.98</v>
      </c>
      <c r="CM1321" s="192"/>
      <c r="CN1321" s="192"/>
      <c r="CO1321" s="192"/>
      <c r="CP1321" s="192"/>
      <c r="CQ1321" s="192"/>
      <c r="CR1321" s="192"/>
      <c r="CS1321" s="192"/>
      <c r="CT1321" s="192" t="s">
        <v>4402</v>
      </c>
    </row>
    <row r="1322">
      <c r="A1322" s="7" t="s">
        <v>5892</v>
      </c>
      <c r="B1322" s="132" t="b">
        <v>1</v>
      </c>
      <c r="D1322" s="162" t="s">
        <v>5893</v>
      </c>
      <c r="E1322" s="67" t="s">
        <v>350</v>
      </c>
      <c r="F1322" s="162" t="s">
        <v>4398</v>
      </c>
      <c r="G1322" s="162" t="s">
        <v>5894</v>
      </c>
      <c r="H1322" s="162" t="s">
        <v>5895</v>
      </c>
      <c r="I1322" s="7"/>
      <c r="J1322" s="7"/>
      <c r="K1322" s="7" t="s">
        <v>19</v>
      </c>
      <c r="L1322" s="7" t="s">
        <v>19</v>
      </c>
      <c r="M1322" s="7" t="s">
        <v>560</v>
      </c>
      <c r="N1322" s="7" t="str">
        <f t="shared" si="5"/>
        <v>FALSE</v>
      </c>
      <c r="O1322" s="162" t="s">
        <v>16</v>
      </c>
      <c r="P1322" s="162" t="s">
        <v>16</v>
      </c>
      <c r="Q1322" s="162" t="s">
        <v>16</v>
      </c>
      <c r="R1322" s="162" t="s">
        <v>559</v>
      </c>
      <c r="S1322" s="162" t="s">
        <v>1588</v>
      </c>
      <c r="T1322" s="198">
        <v>41.82380704</v>
      </c>
      <c r="U1322" s="199">
        <v>-83.30846991</v>
      </c>
      <c r="V1322" s="191" t="s">
        <v>5134</v>
      </c>
      <c r="W1322" s="192" t="s">
        <v>19</v>
      </c>
      <c r="X1322" s="192" t="s">
        <v>805</v>
      </c>
      <c r="Y1322" s="192" t="s">
        <v>19</v>
      </c>
      <c r="Z1322" s="192" t="s">
        <v>879</v>
      </c>
      <c r="AA1322" s="192" t="s">
        <v>880</v>
      </c>
      <c r="AB1322" s="193">
        <v>3.03</v>
      </c>
      <c r="AC1322" s="192" t="s">
        <v>16</v>
      </c>
      <c r="AD1322" s="193"/>
      <c r="AE1322" s="192" t="s">
        <v>16</v>
      </c>
      <c r="AF1322" s="193">
        <v>5.0</v>
      </c>
      <c r="AG1322" s="192" t="s">
        <v>19</v>
      </c>
      <c r="AH1322" s="193">
        <v>24.77</v>
      </c>
      <c r="AI1322" s="192" t="s">
        <v>19</v>
      </c>
      <c r="AJ1322" s="192" t="s">
        <v>19</v>
      </c>
      <c r="AK1322" s="192"/>
      <c r="AL1322" s="192" t="s">
        <v>19</v>
      </c>
      <c r="AM1322" s="162" t="s">
        <v>19</v>
      </c>
      <c r="AN1322" s="162" t="s">
        <v>19</v>
      </c>
      <c r="AO1322" s="154">
        <v>7.32</v>
      </c>
      <c r="AP1322" s="162" t="s">
        <v>19</v>
      </c>
      <c r="AQ1322" s="162" t="s">
        <v>19</v>
      </c>
      <c r="AR1322" s="162" t="s">
        <v>19</v>
      </c>
      <c r="AS1322" s="162" t="s">
        <v>19</v>
      </c>
      <c r="AT1322" s="162" t="s">
        <v>19</v>
      </c>
      <c r="AU1322" s="162" t="s">
        <v>19</v>
      </c>
      <c r="AV1322" s="162" t="s">
        <v>19</v>
      </c>
      <c r="AW1322" s="162" t="s">
        <v>19</v>
      </c>
      <c r="AX1322" s="154">
        <v>2.61</v>
      </c>
      <c r="AY1322" s="162" t="s">
        <v>19</v>
      </c>
      <c r="AZ1322" s="162" t="s">
        <v>19</v>
      </c>
      <c r="BA1322" s="162" t="s">
        <v>19</v>
      </c>
      <c r="BB1322" s="162" t="s">
        <v>19</v>
      </c>
      <c r="BC1322" s="162" t="s">
        <v>19</v>
      </c>
      <c r="BD1322" s="192"/>
      <c r="BE1322" s="192" t="s">
        <v>19</v>
      </c>
      <c r="BF1322" s="192" t="s">
        <v>19</v>
      </c>
      <c r="BG1322" s="192" t="s">
        <v>19</v>
      </c>
      <c r="BH1322" s="192" t="s">
        <v>19</v>
      </c>
      <c r="BI1322" s="192" t="s">
        <v>19</v>
      </c>
      <c r="BJ1322" s="192"/>
      <c r="BK1322" s="192" t="s">
        <v>19</v>
      </c>
      <c r="BL1322" s="192" t="s">
        <v>19</v>
      </c>
      <c r="BM1322" s="192" t="s">
        <v>19</v>
      </c>
      <c r="BN1322" s="192" t="s">
        <v>19</v>
      </c>
      <c r="BO1322" s="192" t="s">
        <v>19</v>
      </c>
      <c r="BP1322" s="194"/>
      <c r="BQ1322" s="192" t="s">
        <v>19</v>
      </c>
      <c r="BR1322" s="192" t="s">
        <v>19</v>
      </c>
      <c r="BS1322" s="192" t="s">
        <v>3276</v>
      </c>
      <c r="BT1322" s="192" t="s">
        <v>19</v>
      </c>
      <c r="BU1322" s="195" t="b">
        <v>0</v>
      </c>
      <c r="BV1322" s="195" t="b">
        <v>0</v>
      </c>
      <c r="BW1322" s="195" t="b">
        <v>0</v>
      </c>
      <c r="BX1322" s="193">
        <v>101.0</v>
      </c>
      <c r="BY1322" s="197">
        <v>0.002777777777777778</v>
      </c>
      <c r="BZ1322" s="193">
        <v>1538436.0</v>
      </c>
      <c r="CA1322" s="193">
        <v>23511.0</v>
      </c>
      <c r="CB1322" s="192" t="s">
        <v>22</v>
      </c>
      <c r="CJ1322" s="192"/>
      <c r="CK1322" s="192"/>
      <c r="CL1322" s="193">
        <v>0.98</v>
      </c>
      <c r="CM1322" s="192"/>
      <c r="CN1322" s="192"/>
      <c r="CO1322" s="192"/>
      <c r="CP1322" s="192"/>
      <c r="CQ1322" s="192"/>
      <c r="CR1322" s="192"/>
      <c r="CS1322" s="192"/>
      <c r="CT1322" s="192" t="s">
        <v>4402</v>
      </c>
    </row>
    <row r="1323">
      <c r="A1323" s="7" t="s">
        <v>5896</v>
      </c>
      <c r="B1323" s="132" t="b">
        <v>1</v>
      </c>
      <c r="D1323" s="162" t="s">
        <v>5897</v>
      </c>
      <c r="E1323" s="67" t="s">
        <v>350</v>
      </c>
      <c r="F1323" s="162" t="s">
        <v>4398</v>
      </c>
      <c r="G1323" s="162" t="s">
        <v>5898</v>
      </c>
      <c r="H1323" s="162" t="s">
        <v>5899</v>
      </c>
      <c r="I1323" s="7"/>
      <c r="J1323" s="7"/>
      <c r="K1323" s="7" t="s">
        <v>19</v>
      </c>
      <c r="L1323" s="7" t="s">
        <v>19</v>
      </c>
      <c r="M1323" s="7" t="s">
        <v>560</v>
      </c>
      <c r="N1323" s="7" t="str">
        <f t="shared" si="5"/>
        <v>FALSE</v>
      </c>
      <c r="O1323" s="162" t="s">
        <v>16</v>
      </c>
      <c r="P1323" s="162" t="s">
        <v>16</v>
      </c>
      <c r="Q1323" s="162" t="s">
        <v>16</v>
      </c>
      <c r="R1323" s="162" t="s">
        <v>559</v>
      </c>
      <c r="S1323" s="162" t="s">
        <v>1588</v>
      </c>
      <c r="T1323" s="198">
        <v>41.8338006</v>
      </c>
      <c r="U1323" s="199">
        <v>-83.18031719</v>
      </c>
      <c r="V1323" s="191" t="s">
        <v>5223</v>
      </c>
      <c r="W1323" s="192" t="s">
        <v>19</v>
      </c>
      <c r="X1323" s="192" t="s">
        <v>805</v>
      </c>
      <c r="Y1323" s="192" t="s">
        <v>19</v>
      </c>
      <c r="Z1323" s="192" t="s">
        <v>879</v>
      </c>
      <c r="AA1323" s="192" t="s">
        <v>880</v>
      </c>
      <c r="AB1323" s="193">
        <v>3.04</v>
      </c>
      <c r="AC1323" s="192" t="s">
        <v>16</v>
      </c>
      <c r="AD1323" s="193"/>
      <c r="AE1323" s="193">
        <v>5.0</v>
      </c>
      <c r="AF1323" s="193">
        <v>0.22</v>
      </c>
      <c r="AG1323" s="192" t="s">
        <v>19</v>
      </c>
      <c r="AH1323" s="193">
        <v>24.75</v>
      </c>
      <c r="AI1323" s="192" t="s">
        <v>19</v>
      </c>
      <c r="AJ1323" s="192" t="s">
        <v>19</v>
      </c>
      <c r="AK1323" s="192"/>
      <c r="AL1323" s="192" t="s">
        <v>19</v>
      </c>
      <c r="AM1323" s="162" t="s">
        <v>19</v>
      </c>
      <c r="AN1323" s="162" t="s">
        <v>19</v>
      </c>
      <c r="AO1323" s="154">
        <v>7.48</v>
      </c>
      <c r="AP1323" s="162" t="s">
        <v>19</v>
      </c>
      <c r="AQ1323" s="162" t="s">
        <v>19</v>
      </c>
      <c r="AR1323" s="162" t="s">
        <v>19</v>
      </c>
      <c r="AS1323" s="162" t="s">
        <v>19</v>
      </c>
      <c r="AT1323" s="162" t="s">
        <v>19</v>
      </c>
      <c r="AU1323" s="162" t="s">
        <v>19</v>
      </c>
      <c r="AV1323" s="162" t="s">
        <v>19</v>
      </c>
      <c r="AW1323" s="162" t="s">
        <v>19</v>
      </c>
      <c r="AX1323" s="154">
        <v>2.15</v>
      </c>
      <c r="AY1323" s="162" t="s">
        <v>19</v>
      </c>
      <c r="AZ1323" s="162" t="s">
        <v>19</v>
      </c>
      <c r="BA1323" s="162" t="s">
        <v>19</v>
      </c>
      <c r="BB1323" s="162" t="s">
        <v>19</v>
      </c>
      <c r="BC1323" s="162" t="s">
        <v>19</v>
      </c>
      <c r="BD1323" s="192"/>
      <c r="BE1323" s="192" t="s">
        <v>19</v>
      </c>
      <c r="BF1323" s="192" t="s">
        <v>19</v>
      </c>
      <c r="BG1323" s="192" t="s">
        <v>19</v>
      </c>
      <c r="BH1323" s="192" t="s">
        <v>19</v>
      </c>
      <c r="BI1323" s="192" t="s">
        <v>19</v>
      </c>
      <c r="BJ1323" s="192"/>
      <c r="BK1323" s="192" t="s">
        <v>19</v>
      </c>
      <c r="BL1323" s="192" t="s">
        <v>19</v>
      </c>
      <c r="BM1323" s="192" t="s">
        <v>19</v>
      </c>
      <c r="BN1323" s="192" t="s">
        <v>19</v>
      </c>
      <c r="BO1323" s="192" t="s">
        <v>19</v>
      </c>
      <c r="BP1323" s="194"/>
      <c r="BQ1323" s="192" t="s">
        <v>19</v>
      </c>
      <c r="BR1323" s="192" t="s">
        <v>19</v>
      </c>
      <c r="BS1323" s="192" t="s">
        <v>3276</v>
      </c>
      <c r="BT1323" s="192" t="s">
        <v>19</v>
      </c>
      <c r="BU1323" s="195" t="b">
        <v>0</v>
      </c>
      <c r="BV1323" s="195" t="b">
        <v>0</v>
      </c>
      <c r="BW1323" s="195" t="b">
        <v>0</v>
      </c>
      <c r="BX1323" s="193">
        <v>341.0</v>
      </c>
      <c r="BY1323" s="197">
        <v>0.013888888888888888</v>
      </c>
      <c r="BZ1323" s="192" t="s">
        <v>19</v>
      </c>
      <c r="CA1323" s="192" t="s">
        <v>19</v>
      </c>
      <c r="CB1323" s="192" t="s">
        <v>19</v>
      </c>
      <c r="CJ1323" s="192"/>
      <c r="CK1323" s="192"/>
      <c r="CL1323" s="193">
        <v>64.59</v>
      </c>
      <c r="CM1323" s="192"/>
      <c r="CN1323" s="192"/>
      <c r="CO1323" s="192"/>
      <c r="CP1323" s="192"/>
      <c r="CQ1323" s="192"/>
      <c r="CR1323" s="192"/>
      <c r="CS1323" s="192"/>
      <c r="CT1323" s="192" t="s">
        <v>4402</v>
      </c>
    </row>
    <row r="1324">
      <c r="A1324" s="7" t="s">
        <v>5900</v>
      </c>
      <c r="B1324" s="132" t="b">
        <v>1</v>
      </c>
      <c r="D1324" s="162" t="s">
        <v>5901</v>
      </c>
      <c r="E1324" s="67" t="s">
        <v>350</v>
      </c>
      <c r="F1324" s="162" t="s">
        <v>4398</v>
      </c>
      <c r="G1324" s="162" t="s">
        <v>5902</v>
      </c>
      <c r="H1324" s="162" t="s">
        <v>5903</v>
      </c>
      <c r="I1324" s="7"/>
      <c r="J1324" s="7"/>
      <c r="K1324" s="7" t="s">
        <v>19</v>
      </c>
      <c r="L1324" s="7" t="s">
        <v>19</v>
      </c>
      <c r="M1324" s="7" t="s">
        <v>560</v>
      </c>
      <c r="N1324" s="7" t="str">
        <f t="shared" si="5"/>
        <v>FALSE</v>
      </c>
      <c r="O1324" s="162" t="s">
        <v>16</v>
      </c>
      <c r="P1324" s="162" t="s">
        <v>16</v>
      </c>
      <c r="Q1324" s="162" t="s">
        <v>16</v>
      </c>
      <c r="R1324" s="162" t="s">
        <v>559</v>
      </c>
      <c r="S1324" s="162" t="s">
        <v>1588</v>
      </c>
      <c r="T1324" s="198">
        <v>41.8338006</v>
      </c>
      <c r="U1324" s="199">
        <v>-83.18031719</v>
      </c>
      <c r="V1324" s="191" t="s">
        <v>5223</v>
      </c>
      <c r="W1324" s="192" t="s">
        <v>19</v>
      </c>
      <c r="X1324" s="192" t="s">
        <v>805</v>
      </c>
      <c r="Y1324" s="192" t="s">
        <v>19</v>
      </c>
      <c r="Z1324" s="192" t="s">
        <v>879</v>
      </c>
      <c r="AA1324" s="192" t="s">
        <v>880</v>
      </c>
      <c r="AB1324" s="193">
        <v>3.04</v>
      </c>
      <c r="AC1324" s="192" t="s">
        <v>16</v>
      </c>
      <c r="AD1324" s="193"/>
      <c r="AE1324" s="192" t="s">
        <v>16</v>
      </c>
      <c r="AF1324" s="193">
        <v>5.0</v>
      </c>
      <c r="AG1324" s="192" t="s">
        <v>19</v>
      </c>
      <c r="AH1324" s="193">
        <v>24.75</v>
      </c>
      <c r="AI1324" s="192" t="s">
        <v>19</v>
      </c>
      <c r="AJ1324" s="192" t="s">
        <v>19</v>
      </c>
      <c r="AK1324" s="192"/>
      <c r="AL1324" s="192" t="s">
        <v>19</v>
      </c>
      <c r="AM1324" s="162" t="s">
        <v>19</v>
      </c>
      <c r="AN1324" s="162" t="s">
        <v>19</v>
      </c>
      <c r="AO1324" s="154">
        <v>7.48</v>
      </c>
      <c r="AP1324" s="162" t="s">
        <v>19</v>
      </c>
      <c r="AQ1324" s="162" t="s">
        <v>19</v>
      </c>
      <c r="AR1324" s="162" t="s">
        <v>19</v>
      </c>
      <c r="AS1324" s="162" t="s">
        <v>19</v>
      </c>
      <c r="AT1324" s="162" t="s">
        <v>19</v>
      </c>
      <c r="AU1324" s="162" t="s">
        <v>19</v>
      </c>
      <c r="AV1324" s="162" t="s">
        <v>19</v>
      </c>
      <c r="AW1324" s="162" t="s">
        <v>19</v>
      </c>
      <c r="AX1324" s="154">
        <v>2.15</v>
      </c>
      <c r="AY1324" s="162" t="s">
        <v>19</v>
      </c>
      <c r="AZ1324" s="162" t="s">
        <v>19</v>
      </c>
      <c r="BA1324" s="162" t="s">
        <v>19</v>
      </c>
      <c r="BB1324" s="162" t="s">
        <v>19</v>
      </c>
      <c r="BC1324" s="162" t="s">
        <v>19</v>
      </c>
      <c r="BD1324" s="192"/>
      <c r="BE1324" s="192" t="s">
        <v>19</v>
      </c>
      <c r="BF1324" s="192" t="s">
        <v>19</v>
      </c>
      <c r="BG1324" s="192" t="s">
        <v>19</v>
      </c>
      <c r="BH1324" s="192" t="s">
        <v>19</v>
      </c>
      <c r="BI1324" s="192" t="s">
        <v>19</v>
      </c>
      <c r="BJ1324" s="192"/>
      <c r="BK1324" s="192" t="s">
        <v>19</v>
      </c>
      <c r="BL1324" s="192" t="s">
        <v>19</v>
      </c>
      <c r="BM1324" s="192" t="s">
        <v>19</v>
      </c>
      <c r="BN1324" s="192" t="s">
        <v>19</v>
      </c>
      <c r="BO1324" s="192" t="s">
        <v>19</v>
      </c>
      <c r="BP1324" s="194"/>
      <c r="BQ1324" s="192" t="s">
        <v>19</v>
      </c>
      <c r="BR1324" s="192" t="s">
        <v>19</v>
      </c>
      <c r="BS1324" s="192" t="s">
        <v>3276</v>
      </c>
      <c r="BT1324" s="192" t="s">
        <v>19</v>
      </c>
      <c r="BU1324" s="195" t="b">
        <v>0</v>
      </c>
      <c r="BV1324" s="195" t="b">
        <v>0</v>
      </c>
      <c r="BW1324" s="195" t="b">
        <v>0</v>
      </c>
      <c r="BX1324" s="193">
        <v>341.0</v>
      </c>
      <c r="BY1324" s="197">
        <v>0.013888888888888888</v>
      </c>
      <c r="BZ1324" s="193">
        <v>283577.0</v>
      </c>
      <c r="CA1324" s="193">
        <v>2549.0</v>
      </c>
      <c r="CB1324" s="192" t="s">
        <v>22</v>
      </c>
      <c r="CJ1324" s="192"/>
      <c r="CK1324" s="192"/>
      <c r="CL1324" s="193">
        <v>64.59</v>
      </c>
      <c r="CM1324" s="192"/>
      <c r="CN1324" s="192"/>
      <c r="CO1324" s="192"/>
      <c r="CP1324" s="192"/>
      <c r="CQ1324" s="192"/>
      <c r="CR1324" s="192"/>
      <c r="CS1324" s="192"/>
      <c r="CT1324" s="192" t="s">
        <v>4402</v>
      </c>
    </row>
    <row r="1325">
      <c r="A1325" s="7" t="s">
        <v>5904</v>
      </c>
      <c r="B1325" s="132" t="b">
        <v>1</v>
      </c>
      <c r="D1325" s="162" t="s">
        <v>5905</v>
      </c>
      <c r="E1325" s="67" t="s">
        <v>350</v>
      </c>
      <c r="F1325" s="162" t="s">
        <v>4398</v>
      </c>
      <c r="G1325" s="162" t="s">
        <v>5906</v>
      </c>
      <c r="H1325" s="162" t="s">
        <v>5907</v>
      </c>
      <c r="I1325" s="7"/>
      <c r="J1325" s="7"/>
      <c r="K1325" s="7" t="s">
        <v>19</v>
      </c>
      <c r="L1325" s="7" t="s">
        <v>19</v>
      </c>
      <c r="M1325" s="7" t="s">
        <v>560</v>
      </c>
      <c r="N1325" s="7" t="str">
        <f t="shared" si="5"/>
        <v>FALSE</v>
      </c>
      <c r="O1325" s="162" t="s">
        <v>16</v>
      </c>
      <c r="P1325" s="162" t="s">
        <v>16</v>
      </c>
      <c r="Q1325" s="162" t="s">
        <v>16</v>
      </c>
      <c r="R1325" s="162" t="s">
        <v>559</v>
      </c>
      <c r="S1325" s="162" t="s">
        <v>1588</v>
      </c>
      <c r="T1325" s="198">
        <v>41.73539193</v>
      </c>
      <c r="U1325" s="199">
        <v>-83.29849188</v>
      </c>
      <c r="V1325" s="191" t="s">
        <v>4950</v>
      </c>
      <c r="W1325" s="192" t="s">
        <v>19</v>
      </c>
      <c r="X1325" s="192" t="s">
        <v>805</v>
      </c>
      <c r="Y1325" s="192" t="s">
        <v>19</v>
      </c>
      <c r="Z1325" s="192" t="s">
        <v>879</v>
      </c>
      <c r="AA1325" s="192" t="s">
        <v>880</v>
      </c>
      <c r="AB1325" s="193">
        <v>2.85</v>
      </c>
      <c r="AC1325" s="192" t="s">
        <v>16</v>
      </c>
      <c r="AD1325" s="193"/>
      <c r="AE1325" s="192" t="s">
        <v>16</v>
      </c>
      <c r="AF1325" s="193">
        <v>5.0</v>
      </c>
      <c r="AG1325" s="192" t="s">
        <v>19</v>
      </c>
      <c r="AH1325" s="193">
        <v>24.71</v>
      </c>
      <c r="AI1325" s="192" t="s">
        <v>19</v>
      </c>
      <c r="AJ1325" s="192" t="s">
        <v>19</v>
      </c>
      <c r="AK1325" s="192"/>
      <c r="AL1325" s="192" t="s">
        <v>19</v>
      </c>
      <c r="AM1325" s="162" t="s">
        <v>19</v>
      </c>
      <c r="AN1325" s="162" t="s">
        <v>19</v>
      </c>
      <c r="AO1325" s="154">
        <v>8.07</v>
      </c>
      <c r="AP1325" s="162" t="s">
        <v>19</v>
      </c>
      <c r="AQ1325" s="162" t="s">
        <v>19</v>
      </c>
      <c r="AR1325" s="162" t="s">
        <v>19</v>
      </c>
      <c r="AS1325" s="162" t="s">
        <v>19</v>
      </c>
      <c r="AT1325" s="162" t="s">
        <v>19</v>
      </c>
      <c r="AU1325" s="162" t="s">
        <v>19</v>
      </c>
      <c r="AV1325" s="162" t="s">
        <v>19</v>
      </c>
      <c r="AW1325" s="162" t="s">
        <v>19</v>
      </c>
      <c r="AX1325" s="154">
        <v>2.44</v>
      </c>
      <c r="AY1325" s="162" t="s">
        <v>19</v>
      </c>
      <c r="AZ1325" s="162" t="s">
        <v>19</v>
      </c>
      <c r="BA1325" s="162" t="s">
        <v>19</v>
      </c>
      <c r="BB1325" s="162" t="s">
        <v>19</v>
      </c>
      <c r="BC1325" s="162" t="s">
        <v>19</v>
      </c>
      <c r="BD1325" s="192"/>
      <c r="BE1325" s="192" t="s">
        <v>19</v>
      </c>
      <c r="BF1325" s="192" t="s">
        <v>19</v>
      </c>
      <c r="BG1325" s="192" t="s">
        <v>19</v>
      </c>
      <c r="BH1325" s="192" t="s">
        <v>19</v>
      </c>
      <c r="BI1325" s="192" t="s">
        <v>19</v>
      </c>
      <c r="BJ1325" s="192"/>
      <c r="BK1325" s="192" t="s">
        <v>19</v>
      </c>
      <c r="BL1325" s="192" t="s">
        <v>19</v>
      </c>
      <c r="BM1325" s="192" t="s">
        <v>19</v>
      </c>
      <c r="BN1325" s="192" t="s">
        <v>19</v>
      </c>
      <c r="BO1325" s="192" t="s">
        <v>19</v>
      </c>
      <c r="BP1325" s="194"/>
      <c r="BQ1325" s="192" t="s">
        <v>19</v>
      </c>
      <c r="BR1325" s="192" t="s">
        <v>19</v>
      </c>
      <c r="BS1325" s="192" t="s">
        <v>3276</v>
      </c>
      <c r="BT1325" s="192" t="s">
        <v>19</v>
      </c>
      <c r="BU1325" s="195" t="b">
        <v>0</v>
      </c>
      <c r="BV1325" s="195" t="b">
        <v>0</v>
      </c>
      <c r="BW1325" s="195" t="b">
        <v>0</v>
      </c>
      <c r="BX1325" s="193">
        <v>67.0</v>
      </c>
      <c r="BY1325" s="197">
        <v>0.0020833333333333333</v>
      </c>
      <c r="BZ1325" s="193">
        <v>723112.0</v>
      </c>
      <c r="CA1325" s="193">
        <v>8555.0</v>
      </c>
      <c r="CB1325" s="192" t="s">
        <v>22</v>
      </c>
      <c r="CJ1325" s="192"/>
      <c r="CK1325" s="192"/>
      <c r="CL1325" s="193">
        <v>9.62</v>
      </c>
      <c r="CM1325" s="192"/>
      <c r="CN1325" s="192"/>
      <c r="CO1325" s="192"/>
      <c r="CP1325" s="192"/>
      <c r="CQ1325" s="192"/>
      <c r="CR1325" s="192"/>
      <c r="CS1325" s="192"/>
      <c r="CT1325" s="192" t="s">
        <v>4402</v>
      </c>
    </row>
    <row r="1326">
      <c r="A1326" s="7" t="s">
        <v>5908</v>
      </c>
      <c r="B1326" s="132" t="b">
        <v>1</v>
      </c>
      <c r="D1326" s="162" t="s">
        <v>5833</v>
      </c>
      <c r="E1326" s="67" t="s">
        <v>350</v>
      </c>
      <c r="F1326" s="162" t="s">
        <v>4398</v>
      </c>
      <c r="G1326" s="162" t="s">
        <v>5834</v>
      </c>
      <c r="H1326" s="162" t="s">
        <v>5909</v>
      </c>
      <c r="I1326" s="7"/>
      <c r="J1326" s="7"/>
      <c r="K1326" s="7" t="s">
        <v>19</v>
      </c>
      <c r="L1326" s="7" t="s">
        <v>19</v>
      </c>
      <c r="M1326" s="7" t="s">
        <v>560</v>
      </c>
      <c r="N1326" s="7" t="str">
        <f t="shared" si="5"/>
        <v>TRUE</v>
      </c>
      <c r="O1326" s="162" t="s">
        <v>16</v>
      </c>
      <c r="P1326" s="162" t="s">
        <v>16</v>
      </c>
      <c r="Q1326" s="162" t="s">
        <v>16</v>
      </c>
      <c r="R1326" s="162" t="s">
        <v>559</v>
      </c>
      <c r="S1326" s="162" t="s">
        <v>1588</v>
      </c>
      <c r="T1326" s="198">
        <v>41.73074728</v>
      </c>
      <c r="U1326" s="199">
        <v>-83.29734036</v>
      </c>
      <c r="V1326" s="191" t="s">
        <v>4959</v>
      </c>
      <c r="W1326" s="192" t="s">
        <v>19</v>
      </c>
      <c r="X1326" s="192" t="s">
        <v>805</v>
      </c>
      <c r="Y1326" s="192" t="s">
        <v>19</v>
      </c>
      <c r="Z1326" s="192" t="s">
        <v>879</v>
      </c>
      <c r="AA1326" s="192" t="s">
        <v>880</v>
      </c>
      <c r="AB1326" s="193">
        <v>2.2</v>
      </c>
      <c r="AC1326" s="192" t="s">
        <v>16</v>
      </c>
      <c r="AD1326" s="193"/>
      <c r="AE1326" s="193">
        <v>5.0</v>
      </c>
      <c r="AF1326" s="193">
        <v>0.22</v>
      </c>
      <c r="AG1326" s="192" t="s">
        <v>19</v>
      </c>
      <c r="AH1326" s="193">
        <v>24.68</v>
      </c>
      <c r="AI1326" s="192" t="s">
        <v>19</v>
      </c>
      <c r="AJ1326" s="192" t="s">
        <v>19</v>
      </c>
      <c r="AK1326" s="192"/>
      <c r="AL1326" s="192" t="s">
        <v>19</v>
      </c>
      <c r="AM1326" s="162" t="s">
        <v>19</v>
      </c>
      <c r="AN1326" s="162" t="s">
        <v>19</v>
      </c>
      <c r="AO1326" s="154">
        <v>8.14</v>
      </c>
      <c r="AP1326" s="162" t="s">
        <v>19</v>
      </c>
      <c r="AQ1326" s="162" t="s">
        <v>19</v>
      </c>
      <c r="AR1326" s="162" t="s">
        <v>19</v>
      </c>
      <c r="AS1326" s="162" t="s">
        <v>19</v>
      </c>
      <c r="AT1326" s="162" t="s">
        <v>19</v>
      </c>
      <c r="AU1326" s="162" t="s">
        <v>19</v>
      </c>
      <c r="AV1326" s="162" t="s">
        <v>19</v>
      </c>
      <c r="AW1326" s="162" t="s">
        <v>19</v>
      </c>
      <c r="AX1326" s="154">
        <v>2.57</v>
      </c>
      <c r="AY1326" s="162" t="s">
        <v>19</v>
      </c>
      <c r="AZ1326" s="162" t="s">
        <v>19</v>
      </c>
      <c r="BA1326" s="162" t="s">
        <v>19</v>
      </c>
      <c r="BB1326" s="162" t="s">
        <v>19</v>
      </c>
      <c r="BC1326" s="162" t="s">
        <v>19</v>
      </c>
      <c r="BD1326" s="192"/>
      <c r="BE1326" s="192" t="s">
        <v>19</v>
      </c>
      <c r="BF1326" s="192" t="s">
        <v>19</v>
      </c>
      <c r="BG1326" s="192" t="s">
        <v>19</v>
      </c>
      <c r="BH1326" s="192" t="s">
        <v>19</v>
      </c>
      <c r="BI1326" s="192" t="s">
        <v>19</v>
      </c>
      <c r="BJ1326" s="192"/>
      <c r="BK1326" s="192" t="s">
        <v>19</v>
      </c>
      <c r="BL1326" s="192" t="s">
        <v>19</v>
      </c>
      <c r="BM1326" s="192" t="s">
        <v>19</v>
      </c>
      <c r="BN1326" s="192" t="s">
        <v>19</v>
      </c>
      <c r="BO1326" s="192" t="s">
        <v>19</v>
      </c>
      <c r="BP1326" s="194"/>
      <c r="BQ1326" s="192" t="s">
        <v>19</v>
      </c>
      <c r="BR1326" s="192" t="s">
        <v>19</v>
      </c>
      <c r="BS1326" s="192" t="s">
        <v>3276</v>
      </c>
      <c r="BT1326" s="192" t="s">
        <v>19</v>
      </c>
      <c r="BU1326" s="195" t="b">
        <v>0</v>
      </c>
      <c r="BV1326" s="195" t="b">
        <v>0</v>
      </c>
      <c r="BW1326" s="195" t="b">
        <v>0</v>
      </c>
      <c r="BX1326" s="193">
        <v>69.0</v>
      </c>
      <c r="BY1326" s="197">
        <v>0.003472222222222222</v>
      </c>
      <c r="BZ1326" s="192" t="s">
        <v>19</v>
      </c>
      <c r="CA1326" s="192" t="s">
        <v>19</v>
      </c>
      <c r="CB1326" s="192" t="s">
        <v>19</v>
      </c>
      <c r="CJ1326" s="192"/>
      <c r="CK1326" s="192"/>
      <c r="CL1326" s="193">
        <v>310.15</v>
      </c>
      <c r="CM1326" s="192"/>
      <c r="CN1326" s="192"/>
      <c r="CO1326" s="192"/>
      <c r="CP1326" s="192"/>
      <c r="CQ1326" s="192"/>
      <c r="CR1326" s="192"/>
      <c r="CS1326" s="192"/>
      <c r="CT1326" s="192" t="s">
        <v>4402</v>
      </c>
    </row>
    <row r="1327">
      <c r="A1327" s="7" t="s">
        <v>5910</v>
      </c>
      <c r="B1327" s="132" t="b">
        <v>1</v>
      </c>
      <c r="D1327" s="162" t="s">
        <v>5761</v>
      </c>
      <c r="E1327" s="67" t="s">
        <v>350</v>
      </c>
      <c r="F1327" s="162" t="s">
        <v>4398</v>
      </c>
      <c r="G1327" s="162" t="s">
        <v>5762</v>
      </c>
      <c r="H1327" s="162" t="s">
        <v>5911</v>
      </c>
      <c r="I1327" s="7"/>
      <c r="J1327" s="7"/>
      <c r="K1327" s="7" t="s">
        <v>19</v>
      </c>
      <c r="L1327" s="7" t="s">
        <v>19</v>
      </c>
      <c r="M1327" s="7" t="s">
        <v>560</v>
      </c>
      <c r="N1327" s="7" t="str">
        <f t="shared" si="5"/>
        <v>TRUE</v>
      </c>
      <c r="O1327" s="162" t="s">
        <v>16</v>
      </c>
      <c r="P1327" s="162" t="s">
        <v>16</v>
      </c>
      <c r="Q1327" s="162" t="s">
        <v>16</v>
      </c>
      <c r="R1327" s="162" t="s">
        <v>559</v>
      </c>
      <c r="S1327" s="162" t="s">
        <v>1588</v>
      </c>
      <c r="T1327" s="198">
        <v>41.73074728</v>
      </c>
      <c r="U1327" s="199">
        <v>-83.29734036</v>
      </c>
      <c r="V1327" s="191" t="s">
        <v>4959</v>
      </c>
      <c r="W1327" s="192" t="s">
        <v>19</v>
      </c>
      <c r="X1327" s="192" t="s">
        <v>805</v>
      </c>
      <c r="Y1327" s="192" t="s">
        <v>19</v>
      </c>
      <c r="Z1327" s="192" t="s">
        <v>879</v>
      </c>
      <c r="AA1327" s="192" t="s">
        <v>880</v>
      </c>
      <c r="AB1327" s="193">
        <v>2.2</v>
      </c>
      <c r="AC1327" s="192" t="s">
        <v>16</v>
      </c>
      <c r="AD1327" s="193"/>
      <c r="AE1327" s="192" t="s">
        <v>16</v>
      </c>
      <c r="AF1327" s="193">
        <v>5.0</v>
      </c>
      <c r="AG1327" s="192" t="s">
        <v>19</v>
      </c>
      <c r="AH1327" s="193">
        <v>24.68</v>
      </c>
      <c r="AI1327" s="192" t="s">
        <v>19</v>
      </c>
      <c r="AJ1327" s="192" t="s">
        <v>19</v>
      </c>
      <c r="AK1327" s="192"/>
      <c r="AL1327" s="192" t="s">
        <v>19</v>
      </c>
      <c r="AM1327" s="162" t="s">
        <v>19</v>
      </c>
      <c r="AN1327" s="162" t="s">
        <v>19</v>
      </c>
      <c r="AO1327" s="154">
        <v>8.14</v>
      </c>
      <c r="AP1327" s="162" t="s">
        <v>19</v>
      </c>
      <c r="AQ1327" s="162" t="s">
        <v>19</v>
      </c>
      <c r="AR1327" s="162" t="s">
        <v>19</v>
      </c>
      <c r="AS1327" s="162" t="s">
        <v>19</v>
      </c>
      <c r="AT1327" s="162" t="s">
        <v>19</v>
      </c>
      <c r="AU1327" s="162" t="s">
        <v>19</v>
      </c>
      <c r="AV1327" s="162" t="s">
        <v>19</v>
      </c>
      <c r="AW1327" s="162" t="s">
        <v>19</v>
      </c>
      <c r="AX1327" s="154">
        <v>2.57</v>
      </c>
      <c r="AY1327" s="162" t="s">
        <v>19</v>
      </c>
      <c r="AZ1327" s="162" t="s">
        <v>19</v>
      </c>
      <c r="BA1327" s="162" t="s">
        <v>19</v>
      </c>
      <c r="BB1327" s="162" t="s">
        <v>19</v>
      </c>
      <c r="BC1327" s="162" t="s">
        <v>19</v>
      </c>
      <c r="BD1327" s="192"/>
      <c r="BE1327" s="192" t="s">
        <v>19</v>
      </c>
      <c r="BF1327" s="192" t="s">
        <v>19</v>
      </c>
      <c r="BG1327" s="192" t="s">
        <v>19</v>
      </c>
      <c r="BH1327" s="192" t="s">
        <v>19</v>
      </c>
      <c r="BI1327" s="192" t="s">
        <v>19</v>
      </c>
      <c r="BJ1327" s="192"/>
      <c r="BK1327" s="192" t="s">
        <v>19</v>
      </c>
      <c r="BL1327" s="192" t="s">
        <v>19</v>
      </c>
      <c r="BM1327" s="192" t="s">
        <v>19</v>
      </c>
      <c r="BN1327" s="192" t="s">
        <v>19</v>
      </c>
      <c r="BO1327" s="192" t="s">
        <v>19</v>
      </c>
      <c r="BP1327" s="194"/>
      <c r="BQ1327" s="192" t="s">
        <v>19</v>
      </c>
      <c r="BR1327" s="192" t="s">
        <v>19</v>
      </c>
      <c r="BS1327" s="192" t="s">
        <v>3276</v>
      </c>
      <c r="BT1327" s="192" t="s">
        <v>19</v>
      </c>
      <c r="BU1327" s="195" t="b">
        <v>0</v>
      </c>
      <c r="BV1327" s="195" t="b">
        <v>0</v>
      </c>
      <c r="BW1327" s="195" t="b">
        <v>0</v>
      </c>
      <c r="BX1327" s="193">
        <v>69.0</v>
      </c>
      <c r="BY1327" s="197">
        <v>0.003472222222222222</v>
      </c>
      <c r="BZ1327" s="193">
        <v>710800.0</v>
      </c>
      <c r="CA1327" s="193">
        <v>5569.0</v>
      </c>
      <c r="CB1327" s="192" t="s">
        <v>22</v>
      </c>
      <c r="CJ1327" s="192"/>
      <c r="CK1327" s="192"/>
      <c r="CL1327" s="193">
        <v>310.15</v>
      </c>
      <c r="CM1327" s="192"/>
      <c r="CN1327" s="192"/>
      <c r="CO1327" s="192"/>
      <c r="CP1327" s="192"/>
      <c r="CQ1327" s="192"/>
      <c r="CR1327" s="192"/>
      <c r="CS1327" s="192"/>
      <c r="CT1327" s="192" t="s">
        <v>4402</v>
      </c>
    </row>
    <row r="1328">
      <c r="A1328" s="7" t="s">
        <v>5912</v>
      </c>
      <c r="B1328" s="132" t="b">
        <v>1</v>
      </c>
      <c r="D1328" s="162" t="s">
        <v>5913</v>
      </c>
      <c r="E1328" s="67" t="s">
        <v>350</v>
      </c>
      <c r="F1328" s="162" t="s">
        <v>4398</v>
      </c>
      <c r="G1328" s="162" t="s">
        <v>5914</v>
      </c>
      <c r="H1328" s="162" t="s">
        <v>5915</v>
      </c>
      <c r="I1328" s="7"/>
      <c r="J1328" s="7"/>
      <c r="K1328" s="7" t="s">
        <v>19</v>
      </c>
      <c r="L1328" s="7" t="s">
        <v>19</v>
      </c>
      <c r="M1328" s="7" t="s">
        <v>560</v>
      </c>
      <c r="N1328" s="7" t="str">
        <f t="shared" si="5"/>
        <v>FALSE</v>
      </c>
      <c r="O1328" s="162" t="s">
        <v>16</v>
      </c>
      <c r="P1328" s="162" t="s">
        <v>16</v>
      </c>
      <c r="Q1328" s="162" t="s">
        <v>16</v>
      </c>
      <c r="R1328" s="162" t="s">
        <v>559</v>
      </c>
      <c r="S1328" s="162" t="s">
        <v>1588</v>
      </c>
      <c r="T1328" s="198">
        <v>41.73442755</v>
      </c>
      <c r="U1328" s="199">
        <v>-83.29631719</v>
      </c>
      <c r="V1328" s="191" t="s">
        <v>5312</v>
      </c>
      <c r="W1328" s="192" t="s">
        <v>19</v>
      </c>
      <c r="X1328" s="192" t="s">
        <v>805</v>
      </c>
      <c r="Y1328" s="192" t="s">
        <v>19</v>
      </c>
      <c r="Z1328" s="192" t="s">
        <v>879</v>
      </c>
      <c r="AA1328" s="192" t="s">
        <v>880</v>
      </c>
      <c r="AB1328" s="193">
        <v>3.02</v>
      </c>
      <c r="AC1328" s="192" t="s">
        <v>16</v>
      </c>
      <c r="AD1328" s="193"/>
      <c r="AE1328" s="193">
        <v>5.0</v>
      </c>
      <c r="AF1328" s="193">
        <v>0.22</v>
      </c>
      <c r="AG1328" s="192" t="s">
        <v>19</v>
      </c>
      <c r="AH1328" s="193">
        <v>24.5</v>
      </c>
      <c r="AI1328" s="192" t="s">
        <v>19</v>
      </c>
      <c r="AJ1328" s="192" t="s">
        <v>19</v>
      </c>
      <c r="AK1328" s="192"/>
      <c r="AL1328" s="192" t="s">
        <v>19</v>
      </c>
      <c r="AM1328" s="162" t="s">
        <v>19</v>
      </c>
      <c r="AN1328" s="162" t="s">
        <v>19</v>
      </c>
      <c r="AO1328" s="154">
        <v>8.24</v>
      </c>
      <c r="AP1328" s="162" t="s">
        <v>19</v>
      </c>
      <c r="AQ1328" s="162" t="s">
        <v>19</v>
      </c>
      <c r="AR1328" s="162" t="s">
        <v>19</v>
      </c>
      <c r="AS1328" s="162" t="s">
        <v>19</v>
      </c>
      <c r="AT1328" s="162" t="s">
        <v>19</v>
      </c>
      <c r="AU1328" s="162" t="s">
        <v>19</v>
      </c>
      <c r="AV1328" s="162" t="s">
        <v>19</v>
      </c>
      <c r="AW1328" s="162" t="s">
        <v>19</v>
      </c>
      <c r="AX1328" s="154">
        <v>2.73</v>
      </c>
      <c r="AY1328" s="162" t="s">
        <v>19</v>
      </c>
      <c r="AZ1328" s="162" t="s">
        <v>19</v>
      </c>
      <c r="BA1328" s="162" t="s">
        <v>19</v>
      </c>
      <c r="BB1328" s="162" t="s">
        <v>19</v>
      </c>
      <c r="BC1328" s="162" t="s">
        <v>19</v>
      </c>
      <c r="BD1328" s="192"/>
      <c r="BE1328" s="192" t="s">
        <v>19</v>
      </c>
      <c r="BF1328" s="192" t="s">
        <v>19</v>
      </c>
      <c r="BG1328" s="192" t="s">
        <v>19</v>
      </c>
      <c r="BH1328" s="192" t="s">
        <v>19</v>
      </c>
      <c r="BI1328" s="192" t="s">
        <v>19</v>
      </c>
      <c r="BJ1328" s="192"/>
      <c r="BK1328" s="192" t="s">
        <v>19</v>
      </c>
      <c r="BL1328" s="192" t="s">
        <v>19</v>
      </c>
      <c r="BM1328" s="192" t="s">
        <v>19</v>
      </c>
      <c r="BN1328" s="192" t="s">
        <v>19</v>
      </c>
      <c r="BO1328" s="192" t="s">
        <v>19</v>
      </c>
      <c r="BP1328" s="194"/>
      <c r="BQ1328" s="192" t="s">
        <v>19</v>
      </c>
      <c r="BR1328" s="192" t="s">
        <v>19</v>
      </c>
      <c r="BS1328" s="192" t="s">
        <v>3276</v>
      </c>
      <c r="BT1328" s="192" t="s">
        <v>19</v>
      </c>
      <c r="BU1328" s="195" t="b">
        <v>0</v>
      </c>
      <c r="BV1328" s="195" t="b">
        <v>0</v>
      </c>
      <c r="BW1328" s="195" t="b">
        <v>0</v>
      </c>
      <c r="BX1328" s="193">
        <v>77.0</v>
      </c>
      <c r="BY1328" s="197">
        <v>0.0020833333333333333</v>
      </c>
      <c r="BZ1328" s="192" t="s">
        <v>19</v>
      </c>
      <c r="CA1328" s="192" t="s">
        <v>19</v>
      </c>
      <c r="CB1328" s="192" t="s">
        <v>19</v>
      </c>
      <c r="CJ1328" s="192"/>
      <c r="CK1328" s="192"/>
      <c r="CL1328" s="193">
        <v>10.81</v>
      </c>
      <c r="CM1328" s="192"/>
      <c r="CN1328" s="192"/>
      <c r="CO1328" s="192"/>
      <c r="CP1328" s="192"/>
      <c r="CQ1328" s="192"/>
      <c r="CR1328" s="192"/>
      <c r="CS1328" s="192"/>
      <c r="CT1328" s="192" t="s">
        <v>4402</v>
      </c>
    </row>
    <row r="1329">
      <c r="A1329" s="7" t="s">
        <v>5916</v>
      </c>
      <c r="B1329" s="132" t="b">
        <v>1</v>
      </c>
      <c r="D1329" s="162" t="s">
        <v>5917</v>
      </c>
      <c r="E1329" s="67" t="s">
        <v>350</v>
      </c>
      <c r="F1329" s="162" t="s">
        <v>4398</v>
      </c>
      <c r="G1329" s="162" t="s">
        <v>5918</v>
      </c>
      <c r="H1329" s="162" t="s">
        <v>5919</v>
      </c>
      <c r="I1329" s="7"/>
      <c r="J1329" s="7"/>
      <c r="K1329" s="7" t="s">
        <v>19</v>
      </c>
      <c r="L1329" s="7" t="s">
        <v>19</v>
      </c>
      <c r="M1329" s="7" t="s">
        <v>560</v>
      </c>
      <c r="N1329" s="7" t="str">
        <f t="shared" si="5"/>
        <v>FALSE</v>
      </c>
      <c r="O1329" s="162" t="s">
        <v>16</v>
      </c>
      <c r="P1329" s="162" t="s">
        <v>16</v>
      </c>
      <c r="Q1329" s="162" t="s">
        <v>16</v>
      </c>
      <c r="R1329" s="162" t="s">
        <v>559</v>
      </c>
      <c r="S1329" s="162" t="s">
        <v>1588</v>
      </c>
      <c r="T1329" s="198">
        <v>41.73442755</v>
      </c>
      <c r="U1329" s="199">
        <v>-83.29631719</v>
      </c>
      <c r="V1329" s="191" t="s">
        <v>5312</v>
      </c>
      <c r="W1329" s="192" t="s">
        <v>19</v>
      </c>
      <c r="X1329" s="192" t="s">
        <v>805</v>
      </c>
      <c r="Y1329" s="192" t="s">
        <v>19</v>
      </c>
      <c r="Z1329" s="192" t="s">
        <v>879</v>
      </c>
      <c r="AA1329" s="192" t="s">
        <v>880</v>
      </c>
      <c r="AB1329" s="193">
        <v>3.02</v>
      </c>
      <c r="AC1329" s="192" t="s">
        <v>16</v>
      </c>
      <c r="AD1329" s="193"/>
      <c r="AE1329" s="192" t="s">
        <v>16</v>
      </c>
      <c r="AF1329" s="193">
        <v>5.0</v>
      </c>
      <c r="AG1329" s="192" t="s">
        <v>19</v>
      </c>
      <c r="AH1329" s="193">
        <v>24.5</v>
      </c>
      <c r="AI1329" s="192" t="s">
        <v>19</v>
      </c>
      <c r="AJ1329" s="192" t="s">
        <v>19</v>
      </c>
      <c r="AK1329" s="192"/>
      <c r="AL1329" s="192" t="s">
        <v>19</v>
      </c>
      <c r="AM1329" s="162" t="s">
        <v>19</v>
      </c>
      <c r="AN1329" s="162" t="s">
        <v>19</v>
      </c>
      <c r="AO1329" s="154">
        <v>8.24</v>
      </c>
      <c r="AP1329" s="162" t="s">
        <v>19</v>
      </c>
      <c r="AQ1329" s="162" t="s">
        <v>19</v>
      </c>
      <c r="AR1329" s="162" t="s">
        <v>19</v>
      </c>
      <c r="AS1329" s="162" t="s">
        <v>19</v>
      </c>
      <c r="AT1329" s="162" t="s">
        <v>19</v>
      </c>
      <c r="AU1329" s="162" t="s">
        <v>19</v>
      </c>
      <c r="AV1329" s="162" t="s">
        <v>19</v>
      </c>
      <c r="AW1329" s="162" t="s">
        <v>19</v>
      </c>
      <c r="AX1329" s="154">
        <v>2.73</v>
      </c>
      <c r="AY1329" s="162" t="s">
        <v>19</v>
      </c>
      <c r="AZ1329" s="162" t="s">
        <v>19</v>
      </c>
      <c r="BA1329" s="162" t="s">
        <v>19</v>
      </c>
      <c r="BB1329" s="162" t="s">
        <v>19</v>
      </c>
      <c r="BC1329" s="162" t="s">
        <v>19</v>
      </c>
      <c r="BD1329" s="192"/>
      <c r="BE1329" s="192" t="s">
        <v>19</v>
      </c>
      <c r="BF1329" s="192" t="s">
        <v>19</v>
      </c>
      <c r="BG1329" s="192" t="s">
        <v>19</v>
      </c>
      <c r="BH1329" s="192" t="s">
        <v>19</v>
      </c>
      <c r="BI1329" s="192" t="s">
        <v>19</v>
      </c>
      <c r="BJ1329" s="192"/>
      <c r="BK1329" s="192" t="s">
        <v>19</v>
      </c>
      <c r="BL1329" s="192" t="s">
        <v>19</v>
      </c>
      <c r="BM1329" s="192" t="s">
        <v>19</v>
      </c>
      <c r="BN1329" s="192" t="s">
        <v>19</v>
      </c>
      <c r="BO1329" s="192" t="s">
        <v>19</v>
      </c>
      <c r="BP1329" s="194"/>
      <c r="BQ1329" s="192" t="s">
        <v>19</v>
      </c>
      <c r="BR1329" s="192" t="s">
        <v>19</v>
      </c>
      <c r="BS1329" s="192" t="s">
        <v>3276</v>
      </c>
      <c r="BT1329" s="192" t="s">
        <v>19</v>
      </c>
      <c r="BU1329" s="195" t="b">
        <v>0</v>
      </c>
      <c r="BV1329" s="195" t="b">
        <v>0</v>
      </c>
      <c r="BW1329" s="195" t="b">
        <v>0</v>
      </c>
      <c r="BX1329" s="193">
        <v>77.0</v>
      </c>
      <c r="BY1329" s="197">
        <v>0.0020833333333333333</v>
      </c>
      <c r="BZ1329" s="193">
        <v>1386530.0</v>
      </c>
      <c r="CA1329" s="193">
        <v>8735.0</v>
      </c>
      <c r="CB1329" s="192" t="s">
        <v>22</v>
      </c>
      <c r="CJ1329" s="192"/>
      <c r="CK1329" s="192"/>
      <c r="CL1329" s="193">
        <v>10.81</v>
      </c>
      <c r="CM1329" s="192"/>
      <c r="CN1329" s="192"/>
      <c r="CO1329" s="192"/>
      <c r="CP1329" s="192"/>
      <c r="CQ1329" s="192"/>
      <c r="CR1329" s="192"/>
      <c r="CS1329" s="192"/>
      <c r="CT1329" s="192" t="s">
        <v>4402</v>
      </c>
    </row>
    <row r="1330">
      <c r="A1330" s="7" t="s">
        <v>5920</v>
      </c>
      <c r="B1330" s="132" t="b">
        <v>1</v>
      </c>
      <c r="D1330" s="162" t="s">
        <v>5921</v>
      </c>
      <c r="E1330" s="67" t="s">
        <v>679</v>
      </c>
      <c r="F1330" s="162"/>
      <c r="G1330" s="162"/>
      <c r="H1330" s="162"/>
      <c r="M1330" s="162" t="s">
        <v>799</v>
      </c>
      <c r="N1330" s="7" t="str">
        <f t="shared" si="5"/>
        <v>FALSE</v>
      </c>
      <c r="O1330" s="162" t="s">
        <v>488</v>
      </c>
      <c r="P1330" s="162" t="s">
        <v>3269</v>
      </c>
      <c r="Q1330" s="162" t="s">
        <v>1823</v>
      </c>
      <c r="R1330" s="162" t="s">
        <v>16</v>
      </c>
      <c r="S1330" s="162" t="s">
        <v>16</v>
      </c>
      <c r="T1330" s="203" t="s">
        <v>16</v>
      </c>
      <c r="U1330" s="204" t="s">
        <v>16</v>
      </c>
      <c r="V1330" s="191" t="s">
        <v>5922</v>
      </c>
      <c r="W1330" s="162" t="s">
        <v>19</v>
      </c>
      <c r="X1330" s="162" t="s">
        <v>16</v>
      </c>
      <c r="Y1330" s="162" t="s">
        <v>16</v>
      </c>
      <c r="Z1330" s="162" t="s">
        <v>16</v>
      </c>
      <c r="AA1330" s="162" t="s">
        <v>880</v>
      </c>
      <c r="AB1330" s="162" t="s">
        <v>16</v>
      </c>
      <c r="AC1330" s="162" t="s">
        <v>16</v>
      </c>
      <c r="AD1330" s="162"/>
      <c r="AE1330" s="162" t="s">
        <v>16</v>
      </c>
      <c r="AF1330" s="154">
        <v>5.0</v>
      </c>
      <c r="AG1330" s="162" t="s">
        <v>16</v>
      </c>
      <c r="AH1330" s="162" t="s">
        <v>16</v>
      </c>
      <c r="AI1330" s="162" t="s">
        <v>16</v>
      </c>
      <c r="AJ1330" s="162" t="s">
        <v>16</v>
      </c>
      <c r="AK1330" s="162"/>
      <c r="AL1330" s="162" t="s">
        <v>16</v>
      </c>
      <c r="AM1330" s="162" t="s">
        <v>16</v>
      </c>
      <c r="AN1330" s="162" t="s">
        <v>16</v>
      </c>
      <c r="AO1330" s="162" t="s">
        <v>16</v>
      </c>
      <c r="AP1330" s="162" t="s">
        <v>16</v>
      </c>
      <c r="AQ1330" s="162" t="s">
        <v>16</v>
      </c>
      <c r="AR1330" s="162" t="s">
        <v>16</v>
      </c>
      <c r="AS1330" s="162" t="s">
        <v>16</v>
      </c>
      <c r="AT1330" s="162" t="s">
        <v>16</v>
      </c>
      <c r="AU1330" s="162" t="s">
        <v>16</v>
      </c>
      <c r="AV1330" s="162" t="s">
        <v>16</v>
      </c>
      <c r="AW1330" s="162" t="s">
        <v>16</v>
      </c>
      <c r="AX1330" s="162" t="s">
        <v>16</v>
      </c>
      <c r="AY1330" s="162" t="s">
        <v>16</v>
      </c>
      <c r="AZ1330" s="162" t="s">
        <v>16</v>
      </c>
      <c r="BA1330" s="162" t="s">
        <v>16</v>
      </c>
      <c r="BB1330" s="162" t="s">
        <v>16</v>
      </c>
      <c r="BC1330" s="162" t="s">
        <v>16</v>
      </c>
      <c r="BD1330" s="162"/>
      <c r="BE1330" s="162" t="s">
        <v>16</v>
      </c>
      <c r="BF1330" s="162" t="s">
        <v>16</v>
      </c>
      <c r="BG1330" s="162" t="s">
        <v>16</v>
      </c>
      <c r="BH1330" s="162" t="s">
        <v>16</v>
      </c>
      <c r="BI1330" s="162" t="s">
        <v>16</v>
      </c>
      <c r="BJ1330" s="162"/>
      <c r="BK1330" s="162" t="s">
        <v>16</v>
      </c>
      <c r="BL1330" s="162" t="s">
        <v>16</v>
      </c>
      <c r="BM1330" s="162" t="s">
        <v>16</v>
      </c>
      <c r="BN1330" s="162" t="s">
        <v>16</v>
      </c>
      <c r="BO1330" s="162" t="s">
        <v>16</v>
      </c>
      <c r="BQ1330" s="162" t="s">
        <v>16</v>
      </c>
      <c r="BR1330" s="162" t="s">
        <v>16</v>
      </c>
      <c r="BS1330" s="162" t="s">
        <v>3276</v>
      </c>
      <c r="BT1330" s="162" t="s">
        <v>16</v>
      </c>
      <c r="BU1330" s="205" t="b">
        <v>0</v>
      </c>
      <c r="BV1330" s="205" t="b">
        <v>1</v>
      </c>
      <c r="BW1330" s="205" t="b">
        <v>0</v>
      </c>
      <c r="BX1330" s="154">
        <v>1000.0</v>
      </c>
      <c r="BY1330" s="162" t="s">
        <v>19</v>
      </c>
      <c r="BZ1330" s="154">
        <v>2.0</v>
      </c>
      <c r="CA1330" s="162" t="s">
        <v>22</v>
      </c>
      <c r="CB1330" s="162" t="s">
        <v>22</v>
      </c>
      <c r="CJ1330" s="162"/>
      <c r="CK1330" s="162"/>
      <c r="CL1330" s="162" t="s">
        <v>19</v>
      </c>
      <c r="CM1330" s="162"/>
      <c r="CN1330" s="162"/>
      <c r="CO1330" s="162"/>
      <c r="CP1330" s="162"/>
      <c r="CQ1330" s="162"/>
      <c r="CR1330" s="162"/>
      <c r="CS1330" s="162"/>
      <c r="CT1330" s="162" t="s">
        <v>5923</v>
      </c>
    </row>
    <row r="1331">
      <c r="A1331" s="7" t="s">
        <v>5924</v>
      </c>
      <c r="B1331" s="132" t="b">
        <v>1</v>
      </c>
      <c r="D1331" s="162" t="s">
        <v>5925</v>
      </c>
      <c r="E1331" s="67" t="s">
        <v>679</v>
      </c>
      <c r="F1331" s="162"/>
      <c r="G1331" s="162"/>
      <c r="H1331" s="162"/>
      <c r="M1331" s="162" t="s">
        <v>799</v>
      </c>
      <c r="N1331" s="7" t="str">
        <f t="shared" si="5"/>
        <v>FALSE</v>
      </c>
      <c r="O1331" s="162" t="s">
        <v>488</v>
      </c>
      <c r="P1331" s="162" t="s">
        <v>3269</v>
      </c>
      <c r="Q1331" s="162" t="s">
        <v>1823</v>
      </c>
      <c r="R1331" s="162" t="s">
        <v>16</v>
      </c>
      <c r="S1331" s="162" t="s">
        <v>16</v>
      </c>
      <c r="T1331" s="203" t="s">
        <v>16</v>
      </c>
      <c r="U1331" s="204" t="s">
        <v>16</v>
      </c>
      <c r="V1331" s="191" t="s">
        <v>5922</v>
      </c>
      <c r="W1331" s="162" t="s">
        <v>19</v>
      </c>
      <c r="X1331" s="162" t="s">
        <v>16</v>
      </c>
      <c r="Y1331" s="162" t="s">
        <v>16</v>
      </c>
      <c r="Z1331" s="162" t="s">
        <v>16</v>
      </c>
      <c r="AA1331" s="162" t="s">
        <v>880</v>
      </c>
      <c r="AB1331" s="162" t="s">
        <v>16</v>
      </c>
      <c r="AC1331" s="162" t="s">
        <v>16</v>
      </c>
      <c r="AD1331" s="162"/>
      <c r="AE1331" s="154">
        <v>5.0</v>
      </c>
      <c r="AF1331" s="154">
        <v>0.22</v>
      </c>
      <c r="AG1331" s="162" t="s">
        <v>16</v>
      </c>
      <c r="AH1331" s="162" t="s">
        <v>16</v>
      </c>
      <c r="AI1331" s="162" t="s">
        <v>16</v>
      </c>
      <c r="AJ1331" s="162" t="s">
        <v>16</v>
      </c>
      <c r="AK1331" s="162"/>
      <c r="AL1331" s="162" t="s">
        <v>16</v>
      </c>
      <c r="AM1331" s="162" t="s">
        <v>16</v>
      </c>
      <c r="AN1331" s="162" t="s">
        <v>16</v>
      </c>
      <c r="AO1331" s="162" t="s">
        <v>16</v>
      </c>
      <c r="AP1331" s="162" t="s">
        <v>16</v>
      </c>
      <c r="AQ1331" s="162" t="s">
        <v>16</v>
      </c>
      <c r="AR1331" s="162" t="s">
        <v>16</v>
      </c>
      <c r="AS1331" s="162" t="s">
        <v>16</v>
      </c>
      <c r="AT1331" s="162" t="s">
        <v>16</v>
      </c>
      <c r="AU1331" s="162" t="s">
        <v>16</v>
      </c>
      <c r="AV1331" s="162" t="s">
        <v>16</v>
      </c>
      <c r="AW1331" s="162" t="s">
        <v>16</v>
      </c>
      <c r="AX1331" s="162" t="s">
        <v>16</v>
      </c>
      <c r="AY1331" s="162" t="s">
        <v>16</v>
      </c>
      <c r="AZ1331" s="162" t="s">
        <v>16</v>
      </c>
      <c r="BA1331" s="162" t="s">
        <v>16</v>
      </c>
      <c r="BB1331" s="162" t="s">
        <v>16</v>
      </c>
      <c r="BC1331" s="162" t="s">
        <v>16</v>
      </c>
      <c r="BD1331" s="162"/>
      <c r="BE1331" s="162" t="s">
        <v>16</v>
      </c>
      <c r="BF1331" s="162" t="s">
        <v>16</v>
      </c>
      <c r="BG1331" s="162" t="s">
        <v>16</v>
      </c>
      <c r="BH1331" s="162" t="s">
        <v>16</v>
      </c>
      <c r="BI1331" s="162" t="s">
        <v>16</v>
      </c>
      <c r="BJ1331" s="162"/>
      <c r="BK1331" s="162" t="s">
        <v>16</v>
      </c>
      <c r="BL1331" s="162" t="s">
        <v>16</v>
      </c>
      <c r="BM1331" s="162" t="s">
        <v>16</v>
      </c>
      <c r="BN1331" s="162" t="s">
        <v>16</v>
      </c>
      <c r="BO1331" s="162" t="s">
        <v>16</v>
      </c>
      <c r="BQ1331" s="162" t="s">
        <v>16</v>
      </c>
      <c r="BR1331" s="162" t="s">
        <v>16</v>
      </c>
      <c r="BS1331" s="162" t="s">
        <v>3276</v>
      </c>
      <c r="BT1331" s="162" t="s">
        <v>16</v>
      </c>
      <c r="BU1331" s="205" t="b">
        <v>0</v>
      </c>
      <c r="BV1331" s="205" t="b">
        <v>1</v>
      </c>
      <c r="BW1331" s="205" t="b">
        <v>0</v>
      </c>
      <c r="BX1331" s="154">
        <v>1000.0</v>
      </c>
      <c r="BY1331" s="162" t="s">
        <v>19</v>
      </c>
      <c r="BZ1331" s="162" t="s">
        <v>19</v>
      </c>
      <c r="CA1331" s="162" t="s">
        <v>19</v>
      </c>
      <c r="CB1331" s="162" t="s">
        <v>19</v>
      </c>
      <c r="CJ1331" s="162"/>
      <c r="CK1331" s="162"/>
      <c r="CL1331" s="162" t="s">
        <v>19</v>
      </c>
      <c r="CM1331" s="162"/>
      <c r="CN1331" s="162"/>
      <c r="CO1331" s="162"/>
      <c r="CP1331" s="162"/>
      <c r="CQ1331" s="162"/>
      <c r="CR1331" s="162"/>
      <c r="CS1331" s="162"/>
      <c r="CT1331" s="162" t="s">
        <v>5926</v>
      </c>
    </row>
    <row r="1332">
      <c r="A1332" s="7" t="s">
        <v>5927</v>
      </c>
      <c r="B1332" s="132" t="b">
        <v>1</v>
      </c>
      <c r="D1332" s="162" t="s">
        <v>5928</v>
      </c>
      <c r="E1332" s="67" t="s">
        <v>679</v>
      </c>
      <c r="F1332" s="162"/>
      <c r="G1332" s="162"/>
      <c r="H1332" s="162"/>
      <c r="M1332" s="162" t="s">
        <v>799</v>
      </c>
      <c r="N1332" s="7" t="str">
        <f t="shared" si="5"/>
        <v>TRUE</v>
      </c>
      <c r="O1332" s="162" t="s">
        <v>488</v>
      </c>
      <c r="P1332" s="162" t="s">
        <v>3269</v>
      </c>
      <c r="Q1332" s="162" t="s">
        <v>1823</v>
      </c>
      <c r="R1332" s="162" t="s">
        <v>559</v>
      </c>
      <c r="S1332" s="162" t="s">
        <v>1588</v>
      </c>
      <c r="T1332" s="206">
        <v>41.8363</v>
      </c>
      <c r="U1332" s="207">
        <v>-83.356</v>
      </c>
      <c r="V1332" s="191" t="s">
        <v>5929</v>
      </c>
      <c r="W1332" s="162" t="s">
        <v>19</v>
      </c>
      <c r="X1332" s="162" t="s">
        <v>805</v>
      </c>
      <c r="Y1332" s="162" t="s">
        <v>19</v>
      </c>
      <c r="Z1332" s="162" t="s">
        <v>879</v>
      </c>
      <c r="AA1332" s="162" t="s">
        <v>880</v>
      </c>
      <c r="AB1332" s="154">
        <v>2.66</v>
      </c>
      <c r="AC1332" s="162" t="s">
        <v>16</v>
      </c>
      <c r="AD1332" s="154"/>
      <c r="AE1332" s="162" t="s">
        <v>16</v>
      </c>
      <c r="AF1332" s="154">
        <v>5.0</v>
      </c>
      <c r="AG1332" s="162" t="s">
        <v>19</v>
      </c>
      <c r="AH1332" s="154">
        <v>25.46</v>
      </c>
      <c r="AI1332" s="162" t="s">
        <v>19</v>
      </c>
      <c r="AJ1332" s="162" t="s">
        <v>19</v>
      </c>
      <c r="AK1332" s="162"/>
      <c r="AL1332" s="162" t="s">
        <v>19</v>
      </c>
      <c r="AM1332" s="162" t="s">
        <v>19</v>
      </c>
      <c r="AN1332" s="162" t="s">
        <v>19</v>
      </c>
      <c r="AO1332" s="162" t="s">
        <v>19</v>
      </c>
      <c r="AP1332" s="162" t="s">
        <v>19</v>
      </c>
      <c r="AQ1332" s="162" t="s">
        <v>19</v>
      </c>
      <c r="AR1332" s="162" t="s">
        <v>19</v>
      </c>
      <c r="AS1332" s="162" t="s">
        <v>19</v>
      </c>
      <c r="AT1332" s="162" t="s">
        <v>19</v>
      </c>
      <c r="AU1332" s="162" t="s">
        <v>19</v>
      </c>
      <c r="AV1332" s="162" t="s">
        <v>19</v>
      </c>
      <c r="AW1332" s="162" t="s">
        <v>19</v>
      </c>
      <c r="AX1332" s="154">
        <v>1.46</v>
      </c>
      <c r="AY1332" s="162" t="s">
        <v>19</v>
      </c>
      <c r="AZ1332" s="162" t="s">
        <v>19</v>
      </c>
      <c r="BA1332" s="162" t="s">
        <v>19</v>
      </c>
      <c r="BB1332" s="162" t="s">
        <v>19</v>
      </c>
      <c r="BC1332" s="162" t="s">
        <v>19</v>
      </c>
      <c r="BD1332" s="162"/>
      <c r="BE1332" s="162" t="s">
        <v>19</v>
      </c>
      <c r="BF1332" s="162" t="s">
        <v>19</v>
      </c>
      <c r="BG1332" s="162" t="s">
        <v>19</v>
      </c>
      <c r="BH1332" s="162" t="s">
        <v>19</v>
      </c>
      <c r="BI1332" s="162" t="s">
        <v>19</v>
      </c>
      <c r="BJ1332" s="162"/>
      <c r="BK1332" s="162" t="s">
        <v>19</v>
      </c>
      <c r="BL1332" s="162" t="s">
        <v>19</v>
      </c>
      <c r="BM1332" s="162" t="s">
        <v>19</v>
      </c>
      <c r="BN1332" s="162" t="s">
        <v>19</v>
      </c>
      <c r="BO1332" s="162" t="s">
        <v>19</v>
      </c>
      <c r="BQ1332" s="162" t="s">
        <v>19</v>
      </c>
      <c r="BR1332" s="162" t="s">
        <v>19</v>
      </c>
      <c r="BS1332" s="162" t="s">
        <v>3276</v>
      </c>
      <c r="BT1332" s="162" t="s">
        <v>19</v>
      </c>
      <c r="BU1332" s="205" t="b">
        <v>0</v>
      </c>
      <c r="BV1332" s="205" t="b">
        <v>0</v>
      </c>
      <c r="BW1332" s="205" t="b">
        <v>0</v>
      </c>
      <c r="BX1332" s="154">
        <v>318.6</v>
      </c>
      <c r="BY1332" s="208">
        <v>0.012592592592592593</v>
      </c>
      <c r="BZ1332" s="154">
        <v>289659.0</v>
      </c>
      <c r="CA1332" s="154">
        <v>613.0</v>
      </c>
      <c r="CB1332" s="162" t="s">
        <v>22</v>
      </c>
      <c r="CJ1332" s="162"/>
      <c r="CK1332" s="162"/>
      <c r="CL1332" s="162" t="s">
        <v>19</v>
      </c>
      <c r="CM1332" s="162"/>
      <c r="CN1332" s="162"/>
      <c r="CO1332" s="162"/>
      <c r="CP1332" s="162"/>
      <c r="CQ1332" s="162"/>
      <c r="CR1332" s="162"/>
      <c r="CS1332" s="162"/>
      <c r="CT1332" s="162" t="s">
        <v>5930</v>
      </c>
    </row>
    <row r="1333">
      <c r="A1333" s="7" t="s">
        <v>5931</v>
      </c>
      <c r="B1333" s="132" t="b">
        <v>1</v>
      </c>
      <c r="D1333" s="162" t="s">
        <v>5932</v>
      </c>
      <c r="E1333" s="67" t="s">
        <v>679</v>
      </c>
      <c r="F1333" s="162"/>
      <c r="G1333" s="162"/>
      <c r="H1333" s="162"/>
      <c r="M1333" s="162" t="s">
        <v>799</v>
      </c>
      <c r="N1333" s="7" t="str">
        <f t="shared" si="5"/>
        <v>TRUE</v>
      </c>
      <c r="O1333" s="162" t="s">
        <v>488</v>
      </c>
      <c r="P1333" s="162" t="s">
        <v>3269</v>
      </c>
      <c r="Q1333" s="162" t="s">
        <v>1823</v>
      </c>
      <c r="R1333" s="162" t="s">
        <v>559</v>
      </c>
      <c r="S1333" s="162" t="s">
        <v>1588</v>
      </c>
      <c r="T1333" s="206">
        <v>41.8363</v>
      </c>
      <c r="U1333" s="207">
        <v>-83.356</v>
      </c>
      <c r="V1333" s="191" t="s">
        <v>5929</v>
      </c>
      <c r="W1333" s="162" t="s">
        <v>19</v>
      </c>
      <c r="X1333" s="162" t="s">
        <v>805</v>
      </c>
      <c r="Y1333" s="162" t="s">
        <v>19</v>
      </c>
      <c r="Z1333" s="162" t="s">
        <v>879</v>
      </c>
      <c r="AA1333" s="162" t="s">
        <v>880</v>
      </c>
      <c r="AB1333" s="154">
        <v>2.66</v>
      </c>
      <c r="AC1333" s="162" t="s">
        <v>16</v>
      </c>
      <c r="AD1333" s="154"/>
      <c r="AE1333" s="154">
        <v>5.0</v>
      </c>
      <c r="AF1333" s="154">
        <v>0.22</v>
      </c>
      <c r="AG1333" s="162" t="s">
        <v>19</v>
      </c>
      <c r="AH1333" s="154">
        <v>25.46</v>
      </c>
      <c r="AI1333" s="162" t="s">
        <v>19</v>
      </c>
      <c r="AJ1333" s="162" t="s">
        <v>19</v>
      </c>
      <c r="AK1333" s="162"/>
      <c r="AL1333" s="162" t="s">
        <v>19</v>
      </c>
      <c r="AM1333" s="162" t="s">
        <v>19</v>
      </c>
      <c r="AN1333" s="162" t="s">
        <v>19</v>
      </c>
      <c r="AO1333" s="162" t="s">
        <v>19</v>
      </c>
      <c r="AP1333" s="162" t="s">
        <v>19</v>
      </c>
      <c r="AQ1333" s="162" t="s">
        <v>19</v>
      </c>
      <c r="AR1333" s="162" t="s">
        <v>19</v>
      </c>
      <c r="AS1333" s="162" t="s">
        <v>19</v>
      </c>
      <c r="AT1333" s="162" t="s">
        <v>19</v>
      </c>
      <c r="AU1333" s="162" t="s">
        <v>19</v>
      </c>
      <c r="AV1333" s="162" t="s">
        <v>19</v>
      </c>
      <c r="AW1333" s="162" t="s">
        <v>19</v>
      </c>
      <c r="AX1333" s="154">
        <v>1.46</v>
      </c>
      <c r="AY1333" s="162" t="s">
        <v>19</v>
      </c>
      <c r="AZ1333" s="162" t="s">
        <v>19</v>
      </c>
      <c r="BA1333" s="162" t="s">
        <v>19</v>
      </c>
      <c r="BB1333" s="162" t="s">
        <v>19</v>
      </c>
      <c r="BC1333" s="162" t="s">
        <v>19</v>
      </c>
      <c r="BD1333" s="162"/>
      <c r="BE1333" s="162" t="s">
        <v>19</v>
      </c>
      <c r="BF1333" s="162" t="s">
        <v>19</v>
      </c>
      <c r="BG1333" s="162" t="s">
        <v>19</v>
      </c>
      <c r="BH1333" s="162" t="s">
        <v>19</v>
      </c>
      <c r="BI1333" s="162" t="s">
        <v>19</v>
      </c>
      <c r="BJ1333" s="162"/>
      <c r="BK1333" s="162" t="s">
        <v>19</v>
      </c>
      <c r="BL1333" s="162" t="s">
        <v>19</v>
      </c>
      <c r="BM1333" s="162" t="s">
        <v>19</v>
      </c>
      <c r="BN1333" s="162" t="s">
        <v>19</v>
      </c>
      <c r="BO1333" s="162" t="s">
        <v>19</v>
      </c>
      <c r="BQ1333" s="162" t="s">
        <v>19</v>
      </c>
      <c r="BR1333" s="162" t="s">
        <v>19</v>
      </c>
      <c r="BS1333" s="162" t="s">
        <v>3276</v>
      </c>
      <c r="BT1333" s="162" t="s">
        <v>19</v>
      </c>
      <c r="BU1333" s="205" t="b">
        <v>0</v>
      </c>
      <c r="BV1333" s="205" t="b">
        <v>0</v>
      </c>
      <c r="BW1333" s="205" t="b">
        <v>0</v>
      </c>
      <c r="BX1333" s="154">
        <v>318.6</v>
      </c>
      <c r="BY1333" s="208">
        <v>0.012592592592592593</v>
      </c>
      <c r="BZ1333" s="162" t="s">
        <v>19</v>
      </c>
      <c r="CA1333" s="162" t="s">
        <v>19</v>
      </c>
      <c r="CB1333" s="162" t="s">
        <v>19</v>
      </c>
      <c r="CJ1333" s="162"/>
      <c r="CK1333" s="162"/>
      <c r="CL1333" s="162" t="s">
        <v>19</v>
      </c>
      <c r="CM1333" s="162"/>
      <c r="CN1333" s="162"/>
      <c r="CO1333" s="162"/>
      <c r="CP1333" s="162"/>
      <c r="CQ1333" s="162"/>
      <c r="CR1333" s="162"/>
      <c r="CS1333" s="162"/>
      <c r="CT1333" s="162" t="s">
        <v>5933</v>
      </c>
    </row>
    <row r="1334">
      <c r="A1334" s="7" t="s">
        <v>5934</v>
      </c>
      <c r="B1334" s="132" t="b">
        <v>1</v>
      </c>
      <c r="D1334" s="162" t="s">
        <v>5935</v>
      </c>
      <c r="E1334" s="67" t="s">
        <v>679</v>
      </c>
      <c r="F1334" s="162"/>
      <c r="G1334" s="162"/>
      <c r="H1334" s="162"/>
      <c r="M1334" s="162" t="s">
        <v>799</v>
      </c>
      <c r="N1334" s="7" t="str">
        <f t="shared" si="5"/>
        <v>TRUE</v>
      </c>
      <c r="O1334" s="162" t="s">
        <v>488</v>
      </c>
      <c r="P1334" s="162" t="s">
        <v>3269</v>
      </c>
      <c r="Q1334" s="162" t="s">
        <v>1823</v>
      </c>
      <c r="R1334" s="162" t="s">
        <v>559</v>
      </c>
      <c r="S1334" s="162" t="s">
        <v>1588</v>
      </c>
      <c r="T1334" s="206">
        <v>41.6806</v>
      </c>
      <c r="U1334" s="207">
        <v>-83.1683</v>
      </c>
      <c r="V1334" s="191" t="s">
        <v>5936</v>
      </c>
      <c r="W1334" s="162" t="s">
        <v>19</v>
      </c>
      <c r="X1334" s="162" t="s">
        <v>805</v>
      </c>
      <c r="Y1334" s="162" t="s">
        <v>19</v>
      </c>
      <c r="Z1334" s="162" t="s">
        <v>879</v>
      </c>
      <c r="AA1334" s="162" t="s">
        <v>880</v>
      </c>
      <c r="AB1334" s="154">
        <v>2.6</v>
      </c>
      <c r="AC1334" s="162" t="s">
        <v>16</v>
      </c>
      <c r="AD1334" s="154"/>
      <c r="AE1334" s="162" t="s">
        <v>16</v>
      </c>
      <c r="AF1334" s="154">
        <v>5.0</v>
      </c>
      <c r="AG1334" s="162" t="s">
        <v>19</v>
      </c>
      <c r="AH1334" s="154">
        <v>24.72</v>
      </c>
      <c r="AI1334" s="162" t="s">
        <v>19</v>
      </c>
      <c r="AJ1334" s="162" t="s">
        <v>19</v>
      </c>
      <c r="AK1334" s="162"/>
      <c r="AL1334" s="162" t="s">
        <v>19</v>
      </c>
      <c r="AM1334" s="162" t="s">
        <v>19</v>
      </c>
      <c r="AN1334" s="162" t="s">
        <v>19</v>
      </c>
      <c r="AO1334" s="162" t="s">
        <v>19</v>
      </c>
      <c r="AP1334" s="162" t="s">
        <v>19</v>
      </c>
      <c r="AQ1334" s="162" t="s">
        <v>19</v>
      </c>
      <c r="AR1334" s="162" t="s">
        <v>19</v>
      </c>
      <c r="AS1334" s="162" t="s">
        <v>19</v>
      </c>
      <c r="AT1334" s="162" t="s">
        <v>19</v>
      </c>
      <c r="AU1334" s="162" t="s">
        <v>19</v>
      </c>
      <c r="AV1334" s="162" t="s">
        <v>19</v>
      </c>
      <c r="AW1334" s="162" t="s">
        <v>19</v>
      </c>
      <c r="AX1334" s="154">
        <v>1.76</v>
      </c>
      <c r="AY1334" s="162" t="s">
        <v>19</v>
      </c>
      <c r="AZ1334" s="162" t="s">
        <v>19</v>
      </c>
      <c r="BA1334" s="162" t="s">
        <v>19</v>
      </c>
      <c r="BB1334" s="162" t="s">
        <v>19</v>
      </c>
      <c r="BC1334" s="162" t="s">
        <v>19</v>
      </c>
      <c r="BD1334" s="162"/>
      <c r="BE1334" s="162" t="s">
        <v>19</v>
      </c>
      <c r="BF1334" s="162" t="s">
        <v>19</v>
      </c>
      <c r="BG1334" s="162" t="s">
        <v>19</v>
      </c>
      <c r="BH1334" s="162" t="s">
        <v>19</v>
      </c>
      <c r="BI1334" s="162" t="s">
        <v>19</v>
      </c>
      <c r="BJ1334" s="162"/>
      <c r="BK1334" s="162" t="s">
        <v>19</v>
      </c>
      <c r="BL1334" s="162" t="s">
        <v>19</v>
      </c>
      <c r="BM1334" s="162" t="s">
        <v>19</v>
      </c>
      <c r="BN1334" s="162" t="s">
        <v>19</v>
      </c>
      <c r="BO1334" s="162" t="s">
        <v>19</v>
      </c>
      <c r="BQ1334" s="162" t="s">
        <v>19</v>
      </c>
      <c r="BR1334" s="162" t="s">
        <v>19</v>
      </c>
      <c r="BS1334" s="162" t="s">
        <v>3276</v>
      </c>
      <c r="BT1334" s="162" t="s">
        <v>19</v>
      </c>
      <c r="BU1334" s="205" t="b">
        <v>0</v>
      </c>
      <c r="BV1334" s="205" t="b">
        <v>0</v>
      </c>
      <c r="BW1334" s="205" t="b">
        <v>0</v>
      </c>
      <c r="BX1334" s="154">
        <v>271.5</v>
      </c>
      <c r="BY1334" s="208">
        <v>0.011076388888888889</v>
      </c>
      <c r="BZ1334" s="154">
        <v>300944.0</v>
      </c>
      <c r="CA1334" s="154">
        <v>989.0</v>
      </c>
      <c r="CB1334" s="154">
        <v>2.0</v>
      </c>
      <c r="CJ1334" s="162"/>
      <c r="CK1334" s="162"/>
      <c r="CL1334" s="162" t="s">
        <v>19</v>
      </c>
      <c r="CM1334" s="162"/>
      <c r="CN1334" s="162"/>
      <c r="CO1334" s="162"/>
      <c r="CP1334" s="162"/>
      <c r="CQ1334" s="162"/>
      <c r="CR1334" s="162"/>
      <c r="CS1334" s="162"/>
      <c r="CT1334" s="162" t="s">
        <v>5937</v>
      </c>
    </row>
    <row r="1335">
      <c r="A1335" s="7" t="s">
        <v>5938</v>
      </c>
      <c r="B1335" s="132" t="b">
        <v>1</v>
      </c>
      <c r="D1335" s="162" t="s">
        <v>5939</v>
      </c>
      <c r="E1335" s="67" t="s">
        <v>679</v>
      </c>
      <c r="F1335" s="162"/>
      <c r="G1335" s="162"/>
      <c r="H1335" s="162"/>
      <c r="M1335" s="162" t="s">
        <v>799</v>
      </c>
      <c r="N1335" s="7" t="str">
        <f t="shared" si="5"/>
        <v>TRUE</v>
      </c>
      <c r="O1335" s="162" t="s">
        <v>488</v>
      </c>
      <c r="P1335" s="162" t="s">
        <v>3269</v>
      </c>
      <c r="Q1335" s="162" t="s">
        <v>1823</v>
      </c>
      <c r="R1335" s="162" t="s">
        <v>559</v>
      </c>
      <c r="S1335" s="162" t="s">
        <v>1588</v>
      </c>
      <c r="T1335" s="206">
        <v>41.6806</v>
      </c>
      <c r="U1335" s="207">
        <v>-83.1683</v>
      </c>
      <c r="V1335" s="191" t="s">
        <v>5936</v>
      </c>
      <c r="W1335" s="162" t="s">
        <v>19</v>
      </c>
      <c r="X1335" s="162" t="s">
        <v>805</v>
      </c>
      <c r="Y1335" s="162" t="s">
        <v>19</v>
      </c>
      <c r="Z1335" s="162" t="s">
        <v>879</v>
      </c>
      <c r="AA1335" s="162" t="s">
        <v>880</v>
      </c>
      <c r="AB1335" s="154">
        <v>2.6</v>
      </c>
      <c r="AC1335" s="162" t="s">
        <v>16</v>
      </c>
      <c r="AD1335" s="154"/>
      <c r="AE1335" s="154">
        <v>5.0</v>
      </c>
      <c r="AF1335" s="154">
        <v>0.22</v>
      </c>
      <c r="AG1335" s="162" t="s">
        <v>19</v>
      </c>
      <c r="AH1335" s="154">
        <v>24.72</v>
      </c>
      <c r="AI1335" s="162" t="s">
        <v>19</v>
      </c>
      <c r="AJ1335" s="162" t="s">
        <v>19</v>
      </c>
      <c r="AK1335" s="162"/>
      <c r="AL1335" s="162" t="s">
        <v>19</v>
      </c>
      <c r="AM1335" s="162" t="s">
        <v>19</v>
      </c>
      <c r="AN1335" s="162" t="s">
        <v>19</v>
      </c>
      <c r="AO1335" s="162" t="s">
        <v>19</v>
      </c>
      <c r="AP1335" s="162" t="s">
        <v>19</v>
      </c>
      <c r="AQ1335" s="162" t="s">
        <v>19</v>
      </c>
      <c r="AR1335" s="162" t="s">
        <v>19</v>
      </c>
      <c r="AS1335" s="162" t="s">
        <v>19</v>
      </c>
      <c r="AT1335" s="162" t="s">
        <v>19</v>
      </c>
      <c r="AU1335" s="162" t="s">
        <v>19</v>
      </c>
      <c r="AV1335" s="162" t="s">
        <v>19</v>
      </c>
      <c r="AW1335" s="162" t="s">
        <v>19</v>
      </c>
      <c r="AX1335" s="154">
        <v>1.76</v>
      </c>
      <c r="AY1335" s="162" t="s">
        <v>19</v>
      </c>
      <c r="AZ1335" s="162" t="s">
        <v>19</v>
      </c>
      <c r="BA1335" s="162" t="s">
        <v>19</v>
      </c>
      <c r="BB1335" s="162" t="s">
        <v>19</v>
      </c>
      <c r="BC1335" s="162" t="s">
        <v>19</v>
      </c>
      <c r="BD1335" s="162"/>
      <c r="BE1335" s="162" t="s">
        <v>19</v>
      </c>
      <c r="BF1335" s="162" t="s">
        <v>19</v>
      </c>
      <c r="BG1335" s="162" t="s">
        <v>19</v>
      </c>
      <c r="BH1335" s="162" t="s">
        <v>19</v>
      </c>
      <c r="BI1335" s="162" t="s">
        <v>19</v>
      </c>
      <c r="BJ1335" s="162"/>
      <c r="BK1335" s="162" t="s">
        <v>19</v>
      </c>
      <c r="BL1335" s="162" t="s">
        <v>19</v>
      </c>
      <c r="BM1335" s="162" t="s">
        <v>19</v>
      </c>
      <c r="BN1335" s="162" t="s">
        <v>19</v>
      </c>
      <c r="BO1335" s="162" t="s">
        <v>19</v>
      </c>
      <c r="BQ1335" s="162" t="s">
        <v>19</v>
      </c>
      <c r="BR1335" s="162" t="s">
        <v>19</v>
      </c>
      <c r="BS1335" s="162" t="s">
        <v>3276</v>
      </c>
      <c r="BT1335" s="162" t="s">
        <v>19</v>
      </c>
      <c r="BU1335" s="205" t="b">
        <v>0</v>
      </c>
      <c r="BV1335" s="205" t="b">
        <v>0</v>
      </c>
      <c r="BW1335" s="205" t="b">
        <v>0</v>
      </c>
      <c r="BX1335" s="154">
        <v>271.5</v>
      </c>
      <c r="BY1335" s="208">
        <v>0.011076388888888889</v>
      </c>
      <c r="BZ1335" s="162" t="s">
        <v>19</v>
      </c>
      <c r="CA1335" s="162" t="s">
        <v>19</v>
      </c>
      <c r="CB1335" s="162" t="s">
        <v>19</v>
      </c>
      <c r="CJ1335" s="162"/>
      <c r="CK1335" s="162"/>
      <c r="CL1335" s="162" t="s">
        <v>19</v>
      </c>
      <c r="CM1335" s="162"/>
      <c r="CN1335" s="162"/>
      <c r="CO1335" s="162"/>
      <c r="CP1335" s="162"/>
      <c r="CQ1335" s="162"/>
      <c r="CR1335" s="162"/>
      <c r="CS1335" s="162"/>
      <c r="CT1335" s="162" t="s">
        <v>5940</v>
      </c>
    </row>
    <row r="1336">
      <c r="A1336" s="7" t="s">
        <v>5941</v>
      </c>
      <c r="B1336" s="132" t="b">
        <v>1</v>
      </c>
      <c r="D1336" s="162" t="s">
        <v>5942</v>
      </c>
      <c r="E1336" s="67" t="s">
        <v>679</v>
      </c>
      <c r="F1336" s="162"/>
      <c r="G1336" s="162"/>
      <c r="H1336" s="162"/>
      <c r="M1336" s="162" t="s">
        <v>799</v>
      </c>
      <c r="N1336" s="7" t="str">
        <f t="shared" si="5"/>
        <v>TRUE</v>
      </c>
      <c r="O1336" s="162" t="s">
        <v>488</v>
      </c>
      <c r="P1336" s="162" t="s">
        <v>3269</v>
      </c>
      <c r="Q1336" s="162" t="s">
        <v>1823</v>
      </c>
      <c r="R1336" s="162" t="s">
        <v>559</v>
      </c>
      <c r="S1336" s="162" t="s">
        <v>1588</v>
      </c>
      <c r="T1336" s="206">
        <v>41.7326</v>
      </c>
      <c r="U1336" s="207">
        <v>-83.2292</v>
      </c>
      <c r="V1336" s="191" t="s">
        <v>5943</v>
      </c>
      <c r="W1336" s="162" t="s">
        <v>19</v>
      </c>
      <c r="X1336" s="162" t="s">
        <v>805</v>
      </c>
      <c r="Y1336" s="162" t="s">
        <v>19</v>
      </c>
      <c r="Z1336" s="162" t="s">
        <v>879</v>
      </c>
      <c r="AA1336" s="162" t="s">
        <v>880</v>
      </c>
      <c r="AB1336" s="154">
        <v>2.58</v>
      </c>
      <c r="AC1336" s="162" t="s">
        <v>16</v>
      </c>
      <c r="AD1336" s="154"/>
      <c r="AE1336" s="162" t="s">
        <v>16</v>
      </c>
      <c r="AF1336" s="154">
        <v>5.0</v>
      </c>
      <c r="AG1336" s="162" t="s">
        <v>19</v>
      </c>
      <c r="AH1336" s="154">
        <v>24.94</v>
      </c>
      <c r="AI1336" s="162" t="s">
        <v>19</v>
      </c>
      <c r="AJ1336" s="162" t="s">
        <v>19</v>
      </c>
      <c r="AK1336" s="162"/>
      <c r="AL1336" s="162" t="s">
        <v>19</v>
      </c>
      <c r="AM1336" s="162" t="s">
        <v>19</v>
      </c>
      <c r="AN1336" s="162" t="s">
        <v>19</v>
      </c>
      <c r="AO1336" s="162" t="s">
        <v>19</v>
      </c>
      <c r="AP1336" s="162" t="s">
        <v>19</v>
      </c>
      <c r="AQ1336" s="162" t="s">
        <v>19</v>
      </c>
      <c r="AR1336" s="162" t="s">
        <v>19</v>
      </c>
      <c r="AS1336" s="162" t="s">
        <v>19</v>
      </c>
      <c r="AT1336" s="162" t="s">
        <v>19</v>
      </c>
      <c r="AU1336" s="162" t="s">
        <v>19</v>
      </c>
      <c r="AV1336" s="162" t="s">
        <v>19</v>
      </c>
      <c r="AW1336" s="162" t="s">
        <v>19</v>
      </c>
      <c r="AX1336" s="154">
        <v>2.63</v>
      </c>
      <c r="AY1336" s="162" t="s">
        <v>19</v>
      </c>
      <c r="AZ1336" s="162" t="s">
        <v>19</v>
      </c>
      <c r="BA1336" s="162" t="s">
        <v>19</v>
      </c>
      <c r="BB1336" s="162" t="s">
        <v>19</v>
      </c>
      <c r="BC1336" s="162" t="s">
        <v>19</v>
      </c>
      <c r="BD1336" s="162"/>
      <c r="BE1336" s="162" t="s">
        <v>19</v>
      </c>
      <c r="BF1336" s="162" t="s">
        <v>19</v>
      </c>
      <c r="BG1336" s="162" t="s">
        <v>19</v>
      </c>
      <c r="BH1336" s="162" t="s">
        <v>19</v>
      </c>
      <c r="BI1336" s="162" t="s">
        <v>19</v>
      </c>
      <c r="BJ1336" s="162"/>
      <c r="BK1336" s="162" t="s">
        <v>19</v>
      </c>
      <c r="BL1336" s="162" t="s">
        <v>19</v>
      </c>
      <c r="BM1336" s="162" t="s">
        <v>19</v>
      </c>
      <c r="BN1336" s="162" t="s">
        <v>19</v>
      </c>
      <c r="BO1336" s="162" t="s">
        <v>19</v>
      </c>
      <c r="BQ1336" s="162" t="s">
        <v>19</v>
      </c>
      <c r="BR1336" s="162" t="s">
        <v>19</v>
      </c>
      <c r="BS1336" s="162" t="s">
        <v>3276</v>
      </c>
      <c r="BT1336" s="162" t="s">
        <v>19</v>
      </c>
      <c r="BU1336" s="205" t="b">
        <v>0</v>
      </c>
      <c r="BV1336" s="205" t="b">
        <v>0</v>
      </c>
      <c r="BW1336" s="205" t="b">
        <v>0</v>
      </c>
      <c r="BX1336" s="154">
        <v>243.7</v>
      </c>
      <c r="BY1336" s="208">
        <v>0.009594907407407408</v>
      </c>
      <c r="BZ1336" s="154">
        <v>542393.0</v>
      </c>
      <c r="CA1336" s="154">
        <v>1017.0</v>
      </c>
      <c r="CB1336" s="154">
        <v>491.0</v>
      </c>
      <c r="CJ1336" s="162"/>
      <c r="CK1336" s="162"/>
      <c r="CL1336" s="162" t="s">
        <v>19</v>
      </c>
      <c r="CM1336" s="162"/>
      <c r="CN1336" s="162"/>
      <c r="CO1336" s="162"/>
      <c r="CP1336" s="162"/>
      <c r="CQ1336" s="162"/>
      <c r="CR1336" s="162"/>
      <c r="CS1336" s="162"/>
      <c r="CT1336" s="162" t="s">
        <v>5944</v>
      </c>
    </row>
    <row r="1337">
      <c r="A1337" s="7" t="s">
        <v>5945</v>
      </c>
      <c r="B1337" s="132" t="b">
        <v>1</v>
      </c>
      <c r="D1337" s="162" t="s">
        <v>5946</v>
      </c>
      <c r="E1337" s="67" t="s">
        <v>679</v>
      </c>
      <c r="F1337" s="162"/>
      <c r="G1337" s="162"/>
      <c r="H1337" s="162"/>
      <c r="M1337" s="162" t="s">
        <v>799</v>
      </c>
      <c r="N1337" s="7" t="str">
        <f t="shared" si="5"/>
        <v>TRUE</v>
      </c>
      <c r="O1337" s="162" t="s">
        <v>488</v>
      </c>
      <c r="P1337" s="162" t="s">
        <v>3269</v>
      </c>
      <c r="Q1337" s="162" t="s">
        <v>1823</v>
      </c>
      <c r="R1337" s="162" t="s">
        <v>559</v>
      </c>
      <c r="S1337" s="162" t="s">
        <v>1588</v>
      </c>
      <c r="T1337" s="206">
        <v>41.7326</v>
      </c>
      <c r="U1337" s="207">
        <v>-83.2292</v>
      </c>
      <c r="V1337" s="191" t="s">
        <v>5943</v>
      </c>
      <c r="W1337" s="162" t="s">
        <v>19</v>
      </c>
      <c r="X1337" s="162" t="s">
        <v>805</v>
      </c>
      <c r="Y1337" s="162" t="s">
        <v>19</v>
      </c>
      <c r="Z1337" s="162" t="s">
        <v>879</v>
      </c>
      <c r="AA1337" s="162" t="s">
        <v>880</v>
      </c>
      <c r="AB1337" s="154">
        <v>2.58</v>
      </c>
      <c r="AC1337" s="162" t="s">
        <v>16</v>
      </c>
      <c r="AD1337" s="154"/>
      <c r="AE1337" s="154">
        <v>5.0</v>
      </c>
      <c r="AF1337" s="154">
        <v>0.22</v>
      </c>
      <c r="AG1337" s="162" t="s">
        <v>19</v>
      </c>
      <c r="AH1337" s="154">
        <v>24.94</v>
      </c>
      <c r="AI1337" s="162" t="s">
        <v>19</v>
      </c>
      <c r="AJ1337" s="162" t="s">
        <v>19</v>
      </c>
      <c r="AK1337" s="162"/>
      <c r="AL1337" s="162" t="s">
        <v>19</v>
      </c>
      <c r="AM1337" s="162" t="s">
        <v>19</v>
      </c>
      <c r="AN1337" s="162" t="s">
        <v>19</v>
      </c>
      <c r="AO1337" s="162" t="s">
        <v>19</v>
      </c>
      <c r="AP1337" s="162" t="s">
        <v>19</v>
      </c>
      <c r="AQ1337" s="162" t="s">
        <v>19</v>
      </c>
      <c r="AR1337" s="162" t="s">
        <v>19</v>
      </c>
      <c r="AS1337" s="162" t="s">
        <v>19</v>
      </c>
      <c r="AT1337" s="162" t="s">
        <v>19</v>
      </c>
      <c r="AU1337" s="162" t="s">
        <v>19</v>
      </c>
      <c r="AV1337" s="162" t="s">
        <v>19</v>
      </c>
      <c r="AW1337" s="162" t="s">
        <v>19</v>
      </c>
      <c r="AX1337" s="154">
        <v>2.63</v>
      </c>
      <c r="AY1337" s="162" t="s">
        <v>19</v>
      </c>
      <c r="AZ1337" s="162" t="s">
        <v>19</v>
      </c>
      <c r="BA1337" s="162" t="s">
        <v>19</v>
      </c>
      <c r="BB1337" s="162" t="s">
        <v>19</v>
      </c>
      <c r="BC1337" s="162" t="s">
        <v>19</v>
      </c>
      <c r="BD1337" s="162"/>
      <c r="BE1337" s="162" t="s">
        <v>19</v>
      </c>
      <c r="BF1337" s="162" t="s">
        <v>19</v>
      </c>
      <c r="BG1337" s="162" t="s">
        <v>19</v>
      </c>
      <c r="BH1337" s="162" t="s">
        <v>19</v>
      </c>
      <c r="BI1337" s="162" t="s">
        <v>19</v>
      </c>
      <c r="BJ1337" s="162"/>
      <c r="BK1337" s="162" t="s">
        <v>19</v>
      </c>
      <c r="BL1337" s="162" t="s">
        <v>19</v>
      </c>
      <c r="BM1337" s="162" t="s">
        <v>19</v>
      </c>
      <c r="BN1337" s="162" t="s">
        <v>19</v>
      </c>
      <c r="BO1337" s="162" t="s">
        <v>19</v>
      </c>
      <c r="BQ1337" s="162" t="s">
        <v>19</v>
      </c>
      <c r="BR1337" s="162" t="s">
        <v>19</v>
      </c>
      <c r="BS1337" s="162" t="s">
        <v>3276</v>
      </c>
      <c r="BT1337" s="162" t="s">
        <v>19</v>
      </c>
      <c r="BU1337" s="205" t="b">
        <v>0</v>
      </c>
      <c r="BV1337" s="205" t="b">
        <v>0</v>
      </c>
      <c r="BW1337" s="205" t="b">
        <v>0</v>
      </c>
      <c r="BX1337" s="154">
        <v>243.7</v>
      </c>
      <c r="BY1337" s="208">
        <v>0.009594907407407408</v>
      </c>
      <c r="BZ1337" s="162" t="s">
        <v>19</v>
      </c>
      <c r="CA1337" s="162" t="s">
        <v>19</v>
      </c>
      <c r="CB1337" s="162" t="s">
        <v>19</v>
      </c>
      <c r="CJ1337" s="162"/>
      <c r="CK1337" s="162"/>
      <c r="CL1337" s="162" t="s">
        <v>19</v>
      </c>
      <c r="CM1337" s="162"/>
      <c r="CN1337" s="162"/>
      <c r="CO1337" s="162"/>
      <c r="CP1337" s="162"/>
      <c r="CQ1337" s="162"/>
      <c r="CR1337" s="162"/>
      <c r="CS1337" s="162"/>
      <c r="CT1337" s="162" t="s">
        <v>5947</v>
      </c>
    </row>
    <row r="1338">
      <c r="A1338" s="7" t="s">
        <v>5948</v>
      </c>
      <c r="B1338" s="132" t="b">
        <v>1</v>
      </c>
      <c r="D1338" s="162" t="s">
        <v>5949</v>
      </c>
      <c r="E1338" s="67" t="s">
        <v>679</v>
      </c>
      <c r="F1338" s="162"/>
      <c r="G1338" s="162"/>
      <c r="H1338" s="162"/>
      <c r="M1338" s="162" t="s">
        <v>799</v>
      </c>
      <c r="N1338" s="7" t="str">
        <f t="shared" si="5"/>
        <v>TRUE</v>
      </c>
      <c r="O1338" s="162" t="s">
        <v>488</v>
      </c>
      <c r="P1338" s="162" t="s">
        <v>3269</v>
      </c>
      <c r="Q1338" s="162" t="s">
        <v>1823</v>
      </c>
      <c r="R1338" s="162" t="s">
        <v>559</v>
      </c>
      <c r="S1338" s="162" t="s">
        <v>1588</v>
      </c>
      <c r="T1338" s="206">
        <v>41.7264</v>
      </c>
      <c r="U1338" s="207">
        <v>-83.2199</v>
      </c>
      <c r="V1338" s="191" t="s">
        <v>5950</v>
      </c>
      <c r="W1338" s="162" t="s">
        <v>19</v>
      </c>
      <c r="X1338" s="162" t="s">
        <v>805</v>
      </c>
      <c r="Y1338" s="162" t="s">
        <v>19</v>
      </c>
      <c r="Z1338" s="162" t="s">
        <v>879</v>
      </c>
      <c r="AA1338" s="162" t="s">
        <v>880</v>
      </c>
      <c r="AB1338" s="154">
        <v>2.39</v>
      </c>
      <c r="AC1338" s="162" t="s">
        <v>16</v>
      </c>
      <c r="AD1338" s="154"/>
      <c r="AE1338" s="162" t="s">
        <v>16</v>
      </c>
      <c r="AF1338" s="154">
        <v>5.0</v>
      </c>
      <c r="AG1338" s="162" t="s">
        <v>19</v>
      </c>
      <c r="AH1338" s="154">
        <v>24.7</v>
      </c>
      <c r="AI1338" s="162" t="s">
        <v>19</v>
      </c>
      <c r="AJ1338" s="162" t="s">
        <v>19</v>
      </c>
      <c r="AK1338" s="162"/>
      <c r="AL1338" s="162" t="s">
        <v>19</v>
      </c>
      <c r="AM1338" s="162" t="s">
        <v>19</v>
      </c>
      <c r="AN1338" s="162" t="s">
        <v>19</v>
      </c>
      <c r="AO1338" s="162" t="s">
        <v>19</v>
      </c>
      <c r="AP1338" s="162" t="s">
        <v>19</v>
      </c>
      <c r="AQ1338" s="162" t="s">
        <v>19</v>
      </c>
      <c r="AR1338" s="162" t="s">
        <v>19</v>
      </c>
      <c r="AS1338" s="162" t="s">
        <v>19</v>
      </c>
      <c r="AT1338" s="162" t="s">
        <v>19</v>
      </c>
      <c r="AU1338" s="162" t="s">
        <v>19</v>
      </c>
      <c r="AV1338" s="162" t="s">
        <v>19</v>
      </c>
      <c r="AW1338" s="162" t="s">
        <v>19</v>
      </c>
      <c r="AX1338" s="154">
        <v>2.68</v>
      </c>
      <c r="AY1338" s="162" t="s">
        <v>19</v>
      </c>
      <c r="AZ1338" s="162" t="s">
        <v>19</v>
      </c>
      <c r="BA1338" s="162" t="s">
        <v>19</v>
      </c>
      <c r="BB1338" s="162" t="s">
        <v>19</v>
      </c>
      <c r="BC1338" s="162" t="s">
        <v>19</v>
      </c>
      <c r="BD1338" s="162"/>
      <c r="BE1338" s="162" t="s">
        <v>19</v>
      </c>
      <c r="BF1338" s="162" t="s">
        <v>19</v>
      </c>
      <c r="BG1338" s="162" t="s">
        <v>19</v>
      </c>
      <c r="BH1338" s="162" t="s">
        <v>19</v>
      </c>
      <c r="BI1338" s="162" t="s">
        <v>19</v>
      </c>
      <c r="BJ1338" s="162"/>
      <c r="BK1338" s="162" t="s">
        <v>19</v>
      </c>
      <c r="BL1338" s="162" t="s">
        <v>19</v>
      </c>
      <c r="BM1338" s="162" t="s">
        <v>19</v>
      </c>
      <c r="BN1338" s="162" t="s">
        <v>19</v>
      </c>
      <c r="BO1338" s="162" t="s">
        <v>19</v>
      </c>
      <c r="BQ1338" s="162" t="s">
        <v>19</v>
      </c>
      <c r="BR1338" s="162" t="s">
        <v>19</v>
      </c>
      <c r="BS1338" s="162" t="s">
        <v>3276</v>
      </c>
      <c r="BT1338" s="162" t="s">
        <v>19</v>
      </c>
      <c r="BU1338" s="205" t="b">
        <v>0</v>
      </c>
      <c r="BV1338" s="205" t="b">
        <v>0</v>
      </c>
      <c r="BW1338" s="205" t="b">
        <v>0</v>
      </c>
      <c r="BX1338" s="154">
        <v>297.6</v>
      </c>
      <c r="BY1338" s="208">
        <v>0.012280092592592592</v>
      </c>
      <c r="BZ1338" s="154">
        <v>377266.0</v>
      </c>
      <c r="CA1338" s="154">
        <v>1574.0</v>
      </c>
      <c r="CB1338" s="154">
        <v>12.0</v>
      </c>
      <c r="CJ1338" s="162"/>
      <c r="CK1338" s="162"/>
      <c r="CL1338" s="162" t="s">
        <v>19</v>
      </c>
      <c r="CM1338" s="162"/>
      <c r="CN1338" s="162"/>
      <c r="CO1338" s="162"/>
      <c r="CP1338" s="162"/>
      <c r="CQ1338" s="162"/>
      <c r="CR1338" s="162"/>
      <c r="CS1338" s="162"/>
      <c r="CT1338" s="162" t="s">
        <v>5951</v>
      </c>
    </row>
    <row r="1339">
      <c r="A1339" s="7" t="s">
        <v>5952</v>
      </c>
      <c r="B1339" s="132" t="b">
        <v>1</v>
      </c>
      <c r="D1339" s="162" t="s">
        <v>5953</v>
      </c>
      <c r="E1339" s="67" t="s">
        <v>679</v>
      </c>
      <c r="F1339" s="162"/>
      <c r="G1339" s="162"/>
      <c r="H1339" s="162"/>
      <c r="M1339" s="162" t="s">
        <v>799</v>
      </c>
      <c r="N1339" s="7" t="str">
        <f t="shared" si="5"/>
        <v>TRUE</v>
      </c>
      <c r="O1339" s="162" t="s">
        <v>488</v>
      </c>
      <c r="P1339" s="162" t="s">
        <v>3269</v>
      </c>
      <c r="Q1339" s="162" t="s">
        <v>1823</v>
      </c>
      <c r="R1339" s="162" t="s">
        <v>559</v>
      </c>
      <c r="S1339" s="162" t="s">
        <v>1588</v>
      </c>
      <c r="T1339" s="206">
        <v>41.7264</v>
      </c>
      <c r="U1339" s="207">
        <v>-83.2199</v>
      </c>
      <c r="V1339" s="191" t="s">
        <v>5950</v>
      </c>
      <c r="W1339" s="162" t="s">
        <v>19</v>
      </c>
      <c r="X1339" s="162" t="s">
        <v>805</v>
      </c>
      <c r="Y1339" s="162" t="s">
        <v>19</v>
      </c>
      <c r="Z1339" s="162" t="s">
        <v>879</v>
      </c>
      <c r="AA1339" s="162" t="s">
        <v>880</v>
      </c>
      <c r="AB1339" s="154">
        <v>2.39</v>
      </c>
      <c r="AC1339" s="162" t="s">
        <v>16</v>
      </c>
      <c r="AD1339" s="154"/>
      <c r="AE1339" s="154">
        <v>5.0</v>
      </c>
      <c r="AF1339" s="154">
        <v>0.22</v>
      </c>
      <c r="AG1339" s="162" t="s">
        <v>19</v>
      </c>
      <c r="AH1339" s="154">
        <v>24.7</v>
      </c>
      <c r="AI1339" s="162" t="s">
        <v>19</v>
      </c>
      <c r="AJ1339" s="162" t="s">
        <v>19</v>
      </c>
      <c r="AK1339" s="162"/>
      <c r="AL1339" s="162" t="s">
        <v>19</v>
      </c>
      <c r="AM1339" s="162" t="s">
        <v>19</v>
      </c>
      <c r="AN1339" s="162" t="s">
        <v>19</v>
      </c>
      <c r="AO1339" s="162" t="s">
        <v>19</v>
      </c>
      <c r="AP1339" s="162" t="s">
        <v>19</v>
      </c>
      <c r="AQ1339" s="162" t="s">
        <v>19</v>
      </c>
      <c r="AR1339" s="162" t="s">
        <v>19</v>
      </c>
      <c r="AS1339" s="162" t="s">
        <v>19</v>
      </c>
      <c r="AT1339" s="162" t="s">
        <v>19</v>
      </c>
      <c r="AU1339" s="162" t="s">
        <v>19</v>
      </c>
      <c r="AV1339" s="162" t="s">
        <v>19</v>
      </c>
      <c r="AW1339" s="162" t="s">
        <v>19</v>
      </c>
      <c r="AX1339" s="154">
        <v>2.68</v>
      </c>
      <c r="AY1339" s="162" t="s">
        <v>19</v>
      </c>
      <c r="AZ1339" s="162" t="s">
        <v>19</v>
      </c>
      <c r="BA1339" s="162" t="s">
        <v>19</v>
      </c>
      <c r="BB1339" s="162" t="s">
        <v>19</v>
      </c>
      <c r="BC1339" s="162" t="s">
        <v>19</v>
      </c>
      <c r="BD1339" s="162"/>
      <c r="BE1339" s="162" t="s">
        <v>19</v>
      </c>
      <c r="BF1339" s="162" t="s">
        <v>19</v>
      </c>
      <c r="BG1339" s="162" t="s">
        <v>19</v>
      </c>
      <c r="BH1339" s="162" t="s">
        <v>19</v>
      </c>
      <c r="BI1339" s="162" t="s">
        <v>19</v>
      </c>
      <c r="BJ1339" s="162"/>
      <c r="BK1339" s="162" t="s">
        <v>19</v>
      </c>
      <c r="BL1339" s="162" t="s">
        <v>19</v>
      </c>
      <c r="BM1339" s="162" t="s">
        <v>19</v>
      </c>
      <c r="BN1339" s="162" t="s">
        <v>19</v>
      </c>
      <c r="BO1339" s="162" t="s">
        <v>19</v>
      </c>
      <c r="BQ1339" s="162" t="s">
        <v>19</v>
      </c>
      <c r="BR1339" s="162" t="s">
        <v>19</v>
      </c>
      <c r="BS1339" s="162" t="s">
        <v>3276</v>
      </c>
      <c r="BT1339" s="162" t="s">
        <v>19</v>
      </c>
      <c r="BU1339" s="205" t="b">
        <v>0</v>
      </c>
      <c r="BV1339" s="205" t="b">
        <v>0</v>
      </c>
      <c r="BW1339" s="205" t="b">
        <v>0</v>
      </c>
      <c r="BX1339" s="154">
        <v>297.6</v>
      </c>
      <c r="BY1339" s="208">
        <v>0.012280092592592592</v>
      </c>
      <c r="BZ1339" s="162" t="s">
        <v>19</v>
      </c>
      <c r="CA1339" s="162" t="s">
        <v>19</v>
      </c>
      <c r="CB1339" s="162" t="s">
        <v>19</v>
      </c>
      <c r="CJ1339" s="162"/>
      <c r="CK1339" s="162"/>
      <c r="CL1339" s="162" t="s">
        <v>19</v>
      </c>
      <c r="CM1339" s="162"/>
      <c r="CN1339" s="162"/>
      <c r="CO1339" s="162"/>
      <c r="CP1339" s="162"/>
      <c r="CQ1339" s="162"/>
      <c r="CR1339" s="162"/>
      <c r="CS1339" s="162"/>
      <c r="CT1339" s="162" t="s">
        <v>5954</v>
      </c>
    </row>
    <row r="1340">
      <c r="A1340" s="7" t="s">
        <v>5955</v>
      </c>
      <c r="B1340" s="132" t="b">
        <v>1</v>
      </c>
      <c r="D1340" s="162" t="s">
        <v>5956</v>
      </c>
      <c r="E1340" s="67" t="s">
        <v>679</v>
      </c>
      <c r="F1340" s="162"/>
      <c r="G1340" s="162"/>
      <c r="H1340" s="162"/>
      <c r="M1340" s="162" t="s">
        <v>799</v>
      </c>
      <c r="N1340" s="7" t="str">
        <f t="shared" si="5"/>
        <v>TRUE</v>
      </c>
      <c r="O1340" s="162" t="s">
        <v>488</v>
      </c>
      <c r="P1340" s="162" t="s">
        <v>3269</v>
      </c>
      <c r="Q1340" s="162" t="s">
        <v>1823</v>
      </c>
      <c r="R1340" s="162" t="s">
        <v>559</v>
      </c>
      <c r="S1340" s="162" t="s">
        <v>1588</v>
      </c>
      <c r="T1340" s="206">
        <v>41.7293</v>
      </c>
      <c r="U1340" s="207">
        <v>-83.2144</v>
      </c>
      <c r="V1340" s="191" t="s">
        <v>5957</v>
      </c>
      <c r="W1340" s="162" t="s">
        <v>19</v>
      </c>
      <c r="X1340" s="162" t="s">
        <v>805</v>
      </c>
      <c r="Y1340" s="162" t="s">
        <v>19</v>
      </c>
      <c r="Z1340" s="162" t="s">
        <v>879</v>
      </c>
      <c r="AA1340" s="162" t="s">
        <v>880</v>
      </c>
      <c r="AB1340" s="154">
        <v>2.6</v>
      </c>
      <c r="AC1340" s="162" t="s">
        <v>16</v>
      </c>
      <c r="AD1340" s="154"/>
      <c r="AE1340" s="162" t="s">
        <v>16</v>
      </c>
      <c r="AF1340" s="154">
        <v>5.0</v>
      </c>
      <c r="AG1340" s="162" t="s">
        <v>19</v>
      </c>
      <c r="AH1340" s="154">
        <v>24.83</v>
      </c>
      <c r="AI1340" s="162" t="s">
        <v>19</v>
      </c>
      <c r="AJ1340" s="162" t="s">
        <v>19</v>
      </c>
      <c r="AK1340" s="162"/>
      <c r="AL1340" s="162" t="s">
        <v>19</v>
      </c>
      <c r="AM1340" s="162" t="s">
        <v>19</v>
      </c>
      <c r="AN1340" s="162" t="s">
        <v>19</v>
      </c>
      <c r="AO1340" s="162" t="s">
        <v>19</v>
      </c>
      <c r="AP1340" s="162" t="s">
        <v>19</v>
      </c>
      <c r="AQ1340" s="162" t="s">
        <v>19</v>
      </c>
      <c r="AR1340" s="162" t="s">
        <v>19</v>
      </c>
      <c r="AS1340" s="162" t="s">
        <v>19</v>
      </c>
      <c r="AT1340" s="162" t="s">
        <v>19</v>
      </c>
      <c r="AU1340" s="162" t="s">
        <v>19</v>
      </c>
      <c r="AV1340" s="162" t="s">
        <v>19</v>
      </c>
      <c r="AW1340" s="162" t="s">
        <v>19</v>
      </c>
      <c r="AX1340" s="154">
        <v>2.08</v>
      </c>
      <c r="AY1340" s="162" t="s">
        <v>19</v>
      </c>
      <c r="AZ1340" s="162" t="s">
        <v>19</v>
      </c>
      <c r="BA1340" s="162" t="s">
        <v>19</v>
      </c>
      <c r="BB1340" s="162" t="s">
        <v>19</v>
      </c>
      <c r="BC1340" s="162" t="s">
        <v>19</v>
      </c>
      <c r="BD1340" s="162"/>
      <c r="BE1340" s="162" t="s">
        <v>19</v>
      </c>
      <c r="BF1340" s="162" t="s">
        <v>19</v>
      </c>
      <c r="BG1340" s="162" t="s">
        <v>19</v>
      </c>
      <c r="BH1340" s="162" t="s">
        <v>19</v>
      </c>
      <c r="BI1340" s="162" t="s">
        <v>19</v>
      </c>
      <c r="BJ1340" s="162"/>
      <c r="BK1340" s="162" t="s">
        <v>19</v>
      </c>
      <c r="BL1340" s="162" t="s">
        <v>19</v>
      </c>
      <c r="BM1340" s="162" t="s">
        <v>19</v>
      </c>
      <c r="BN1340" s="162" t="s">
        <v>19</v>
      </c>
      <c r="BO1340" s="162" t="s">
        <v>19</v>
      </c>
      <c r="BQ1340" s="162" t="s">
        <v>19</v>
      </c>
      <c r="BR1340" s="162" t="s">
        <v>19</v>
      </c>
      <c r="BS1340" s="162" t="s">
        <v>3276</v>
      </c>
      <c r="BT1340" s="162" t="s">
        <v>19</v>
      </c>
      <c r="BU1340" s="205" t="b">
        <v>0</v>
      </c>
      <c r="BV1340" s="205" t="b">
        <v>0</v>
      </c>
      <c r="BW1340" s="205" t="b">
        <v>0</v>
      </c>
      <c r="BX1340" s="154">
        <v>244.2</v>
      </c>
      <c r="BY1340" s="208">
        <v>0.009675925925925926</v>
      </c>
      <c r="BZ1340" s="154">
        <v>311712.0</v>
      </c>
      <c r="CA1340" s="154">
        <v>354.0</v>
      </c>
      <c r="CB1340" s="154">
        <v>22.0</v>
      </c>
      <c r="CJ1340" s="162"/>
      <c r="CK1340" s="162"/>
      <c r="CL1340" s="162" t="s">
        <v>19</v>
      </c>
      <c r="CM1340" s="162"/>
      <c r="CN1340" s="162"/>
      <c r="CO1340" s="162"/>
      <c r="CP1340" s="162"/>
      <c r="CQ1340" s="162"/>
      <c r="CR1340" s="162"/>
      <c r="CS1340" s="162"/>
      <c r="CT1340" s="162" t="s">
        <v>5958</v>
      </c>
    </row>
    <row r="1341">
      <c r="A1341" s="7" t="s">
        <v>5959</v>
      </c>
      <c r="B1341" s="132" t="b">
        <v>1</v>
      </c>
      <c r="D1341" s="162" t="s">
        <v>5960</v>
      </c>
      <c r="E1341" s="67" t="s">
        <v>679</v>
      </c>
      <c r="F1341" s="162"/>
      <c r="G1341" s="162"/>
      <c r="H1341" s="162"/>
      <c r="M1341" s="162" t="s">
        <v>799</v>
      </c>
      <c r="N1341" s="7" t="str">
        <f t="shared" si="5"/>
        <v>TRUE</v>
      </c>
      <c r="O1341" s="162" t="s">
        <v>488</v>
      </c>
      <c r="P1341" s="162" t="s">
        <v>3269</v>
      </c>
      <c r="Q1341" s="162" t="s">
        <v>1823</v>
      </c>
      <c r="R1341" s="162" t="s">
        <v>559</v>
      </c>
      <c r="S1341" s="162" t="s">
        <v>1588</v>
      </c>
      <c r="T1341" s="206">
        <v>41.7293</v>
      </c>
      <c r="U1341" s="207">
        <v>-83.2144</v>
      </c>
      <c r="V1341" s="191" t="s">
        <v>5957</v>
      </c>
      <c r="W1341" s="162" t="s">
        <v>19</v>
      </c>
      <c r="X1341" s="162" t="s">
        <v>805</v>
      </c>
      <c r="Y1341" s="162" t="s">
        <v>19</v>
      </c>
      <c r="Z1341" s="162" t="s">
        <v>879</v>
      </c>
      <c r="AA1341" s="162" t="s">
        <v>880</v>
      </c>
      <c r="AB1341" s="154">
        <v>2.6</v>
      </c>
      <c r="AC1341" s="162" t="s">
        <v>16</v>
      </c>
      <c r="AD1341" s="154"/>
      <c r="AE1341" s="154">
        <v>5.0</v>
      </c>
      <c r="AF1341" s="154">
        <v>0.22</v>
      </c>
      <c r="AG1341" s="162" t="s">
        <v>19</v>
      </c>
      <c r="AH1341" s="154">
        <v>24.83</v>
      </c>
      <c r="AI1341" s="162" t="s">
        <v>19</v>
      </c>
      <c r="AJ1341" s="162" t="s">
        <v>19</v>
      </c>
      <c r="AK1341" s="162"/>
      <c r="AL1341" s="162" t="s">
        <v>19</v>
      </c>
      <c r="AM1341" s="162" t="s">
        <v>19</v>
      </c>
      <c r="AN1341" s="162" t="s">
        <v>19</v>
      </c>
      <c r="AO1341" s="162" t="s">
        <v>19</v>
      </c>
      <c r="AP1341" s="162" t="s">
        <v>19</v>
      </c>
      <c r="AQ1341" s="162" t="s">
        <v>19</v>
      </c>
      <c r="AR1341" s="162" t="s">
        <v>19</v>
      </c>
      <c r="AS1341" s="162" t="s">
        <v>19</v>
      </c>
      <c r="AT1341" s="162" t="s">
        <v>19</v>
      </c>
      <c r="AU1341" s="162" t="s">
        <v>19</v>
      </c>
      <c r="AV1341" s="162" t="s">
        <v>19</v>
      </c>
      <c r="AW1341" s="162" t="s">
        <v>19</v>
      </c>
      <c r="AX1341" s="154">
        <v>2.08</v>
      </c>
      <c r="AY1341" s="162" t="s">
        <v>19</v>
      </c>
      <c r="AZ1341" s="162" t="s">
        <v>19</v>
      </c>
      <c r="BA1341" s="162" t="s">
        <v>19</v>
      </c>
      <c r="BB1341" s="162" t="s">
        <v>19</v>
      </c>
      <c r="BC1341" s="162" t="s">
        <v>19</v>
      </c>
      <c r="BD1341" s="162"/>
      <c r="BE1341" s="162" t="s">
        <v>19</v>
      </c>
      <c r="BF1341" s="162" t="s">
        <v>19</v>
      </c>
      <c r="BG1341" s="162" t="s">
        <v>19</v>
      </c>
      <c r="BH1341" s="162" t="s">
        <v>19</v>
      </c>
      <c r="BI1341" s="162" t="s">
        <v>19</v>
      </c>
      <c r="BJ1341" s="162"/>
      <c r="BK1341" s="162" t="s">
        <v>19</v>
      </c>
      <c r="BL1341" s="162" t="s">
        <v>19</v>
      </c>
      <c r="BM1341" s="162" t="s">
        <v>19</v>
      </c>
      <c r="BN1341" s="162" t="s">
        <v>19</v>
      </c>
      <c r="BO1341" s="162" t="s">
        <v>19</v>
      </c>
      <c r="BQ1341" s="162" t="s">
        <v>19</v>
      </c>
      <c r="BR1341" s="162" t="s">
        <v>19</v>
      </c>
      <c r="BS1341" s="162" t="s">
        <v>3276</v>
      </c>
      <c r="BT1341" s="162" t="s">
        <v>19</v>
      </c>
      <c r="BU1341" s="205" t="b">
        <v>0</v>
      </c>
      <c r="BV1341" s="205" t="b">
        <v>0</v>
      </c>
      <c r="BW1341" s="205" t="b">
        <v>0</v>
      </c>
      <c r="BX1341" s="154">
        <v>244.2</v>
      </c>
      <c r="BY1341" s="208">
        <v>0.009675925925925926</v>
      </c>
      <c r="BZ1341" s="162" t="s">
        <v>19</v>
      </c>
      <c r="CA1341" s="162" t="s">
        <v>19</v>
      </c>
      <c r="CB1341" s="162" t="s">
        <v>19</v>
      </c>
      <c r="CJ1341" s="162"/>
      <c r="CK1341" s="162"/>
      <c r="CL1341" s="162" t="s">
        <v>19</v>
      </c>
      <c r="CM1341" s="162"/>
      <c r="CN1341" s="162"/>
      <c r="CO1341" s="162"/>
      <c r="CP1341" s="162"/>
      <c r="CQ1341" s="162"/>
      <c r="CR1341" s="162"/>
      <c r="CS1341" s="162"/>
      <c r="CT1341" s="162" t="s">
        <v>5961</v>
      </c>
    </row>
    <row r="1342">
      <c r="A1342" s="7" t="s">
        <v>5962</v>
      </c>
      <c r="B1342" s="132" t="b">
        <v>1</v>
      </c>
      <c r="D1342" s="162" t="s">
        <v>5963</v>
      </c>
      <c r="E1342" s="67" t="s">
        <v>679</v>
      </c>
      <c r="F1342" s="162"/>
      <c r="G1342" s="162"/>
      <c r="H1342" s="162"/>
      <c r="M1342" s="162" t="s">
        <v>799</v>
      </c>
      <c r="N1342" s="7" t="str">
        <f t="shared" si="5"/>
        <v>TRUE</v>
      </c>
      <c r="O1342" s="162" t="s">
        <v>488</v>
      </c>
      <c r="P1342" s="162" t="s">
        <v>3269</v>
      </c>
      <c r="Q1342" s="162" t="s">
        <v>1823</v>
      </c>
      <c r="R1342" s="162" t="s">
        <v>559</v>
      </c>
      <c r="S1342" s="162" t="s">
        <v>1588</v>
      </c>
      <c r="T1342" s="206">
        <v>41.7016</v>
      </c>
      <c r="U1342" s="207">
        <v>-83.2596</v>
      </c>
      <c r="V1342" s="191" t="s">
        <v>5964</v>
      </c>
      <c r="W1342" s="162" t="s">
        <v>19</v>
      </c>
      <c r="X1342" s="162" t="s">
        <v>805</v>
      </c>
      <c r="Y1342" s="162" t="s">
        <v>19</v>
      </c>
      <c r="Z1342" s="162" t="s">
        <v>879</v>
      </c>
      <c r="AA1342" s="162" t="s">
        <v>880</v>
      </c>
      <c r="AB1342" s="154">
        <v>2.04</v>
      </c>
      <c r="AC1342" s="162" t="s">
        <v>16</v>
      </c>
      <c r="AD1342" s="154"/>
      <c r="AE1342" s="162" t="s">
        <v>16</v>
      </c>
      <c r="AF1342" s="154">
        <v>5.0</v>
      </c>
      <c r="AG1342" s="162" t="s">
        <v>19</v>
      </c>
      <c r="AH1342" s="154">
        <v>25.36</v>
      </c>
      <c r="AI1342" s="162" t="s">
        <v>19</v>
      </c>
      <c r="AJ1342" s="162" t="s">
        <v>19</v>
      </c>
      <c r="AK1342" s="162"/>
      <c r="AL1342" s="162" t="s">
        <v>19</v>
      </c>
      <c r="AM1342" s="162" t="s">
        <v>19</v>
      </c>
      <c r="AN1342" s="162" t="s">
        <v>19</v>
      </c>
      <c r="AO1342" s="162" t="s">
        <v>19</v>
      </c>
      <c r="AP1342" s="162" t="s">
        <v>19</v>
      </c>
      <c r="AQ1342" s="162" t="s">
        <v>19</v>
      </c>
      <c r="AR1342" s="162" t="s">
        <v>19</v>
      </c>
      <c r="AS1342" s="162" t="s">
        <v>19</v>
      </c>
      <c r="AT1342" s="162" t="s">
        <v>19</v>
      </c>
      <c r="AU1342" s="162" t="s">
        <v>19</v>
      </c>
      <c r="AV1342" s="162" t="s">
        <v>19</v>
      </c>
      <c r="AW1342" s="162" t="s">
        <v>19</v>
      </c>
      <c r="AX1342" s="154">
        <v>4.57</v>
      </c>
      <c r="AY1342" s="162" t="s">
        <v>19</v>
      </c>
      <c r="AZ1342" s="162" t="s">
        <v>19</v>
      </c>
      <c r="BA1342" s="162" t="s">
        <v>19</v>
      </c>
      <c r="BB1342" s="162" t="s">
        <v>19</v>
      </c>
      <c r="BC1342" s="162" t="s">
        <v>19</v>
      </c>
      <c r="BD1342" s="162"/>
      <c r="BE1342" s="162" t="s">
        <v>19</v>
      </c>
      <c r="BF1342" s="162" t="s">
        <v>19</v>
      </c>
      <c r="BG1342" s="162" t="s">
        <v>19</v>
      </c>
      <c r="BH1342" s="162" t="s">
        <v>19</v>
      </c>
      <c r="BI1342" s="162" t="s">
        <v>19</v>
      </c>
      <c r="BJ1342" s="162"/>
      <c r="BK1342" s="162" t="s">
        <v>19</v>
      </c>
      <c r="BL1342" s="162" t="s">
        <v>19</v>
      </c>
      <c r="BM1342" s="162" t="s">
        <v>19</v>
      </c>
      <c r="BN1342" s="162" t="s">
        <v>19</v>
      </c>
      <c r="BO1342" s="162" t="s">
        <v>19</v>
      </c>
      <c r="BQ1342" s="162" t="s">
        <v>19</v>
      </c>
      <c r="BR1342" s="162" t="s">
        <v>19</v>
      </c>
      <c r="BS1342" s="162" t="s">
        <v>3276</v>
      </c>
      <c r="BT1342" s="162" t="s">
        <v>19</v>
      </c>
      <c r="BU1342" s="205" t="b">
        <v>0</v>
      </c>
      <c r="BV1342" s="205" t="b">
        <v>0</v>
      </c>
      <c r="BW1342" s="205" t="b">
        <v>0</v>
      </c>
      <c r="BX1342" s="154">
        <v>205.3</v>
      </c>
      <c r="BY1342" s="208">
        <v>0.008344907407407407</v>
      </c>
      <c r="BZ1342" s="154">
        <v>417621.0</v>
      </c>
      <c r="CA1342" s="154">
        <v>846.0</v>
      </c>
      <c r="CB1342" s="154">
        <v>12.0</v>
      </c>
      <c r="CJ1342" s="162"/>
      <c r="CK1342" s="162"/>
      <c r="CL1342" s="162" t="s">
        <v>19</v>
      </c>
      <c r="CM1342" s="162"/>
      <c r="CN1342" s="162"/>
      <c r="CO1342" s="162"/>
      <c r="CP1342" s="162"/>
      <c r="CQ1342" s="162"/>
      <c r="CR1342" s="162"/>
      <c r="CS1342" s="162"/>
      <c r="CT1342" s="162" t="s">
        <v>5965</v>
      </c>
    </row>
    <row r="1343">
      <c r="A1343" s="7" t="s">
        <v>5966</v>
      </c>
      <c r="B1343" s="132" t="b">
        <v>1</v>
      </c>
      <c r="D1343" s="162" t="s">
        <v>5967</v>
      </c>
      <c r="E1343" s="67" t="s">
        <v>679</v>
      </c>
      <c r="F1343" s="162"/>
      <c r="G1343" s="162"/>
      <c r="H1343" s="162"/>
      <c r="M1343" s="162" t="s">
        <v>799</v>
      </c>
      <c r="N1343" s="7" t="str">
        <f t="shared" si="5"/>
        <v>TRUE</v>
      </c>
      <c r="O1343" s="162" t="s">
        <v>488</v>
      </c>
      <c r="P1343" s="162" t="s">
        <v>3269</v>
      </c>
      <c r="Q1343" s="162" t="s">
        <v>1823</v>
      </c>
      <c r="R1343" s="162" t="s">
        <v>559</v>
      </c>
      <c r="S1343" s="162" t="s">
        <v>1588</v>
      </c>
      <c r="T1343" s="206">
        <v>41.7016</v>
      </c>
      <c r="U1343" s="207">
        <v>-83.2596</v>
      </c>
      <c r="V1343" s="191" t="s">
        <v>5964</v>
      </c>
      <c r="W1343" s="162" t="s">
        <v>19</v>
      </c>
      <c r="X1343" s="162" t="s">
        <v>805</v>
      </c>
      <c r="Y1343" s="162" t="s">
        <v>19</v>
      </c>
      <c r="Z1343" s="162" t="s">
        <v>879</v>
      </c>
      <c r="AA1343" s="162" t="s">
        <v>880</v>
      </c>
      <c r="AB1343" s="154">
        <v>2.04</v>
      </c>
      <c r="AC1343" s="162" t="s">
        <v>16</v>
      </c>
      <c r="AD1343" s="154"/>
      <c r="AE1343" s="154">
        <v>5.0</v>
      </c>
      <c r="AF1343" s="154">
        <v>0.22</v>
      </c>
      <c r="AG1343" s="162" t="s">
        <v>19</v>
      </c>
      <c r="AH1343" s="154">
        <v>25.36</v>
      </c>
      <c r="AI1343" s="162" t="s">
        <v>19</v>
      </c>
      <c r="AJ1343" s="162" t="s">
        <v>19</v>
      </c>
      <c r="AK1343" s="162"/>
      <c r="AL1343" s="162" t="s">
        <v>19</v>
      </c>
      <c r="AM1343" s="162" t="s">
        <v>19</v>
      </c>
      <c r="AN1343" s="162" t="s">
        <v>19</v>
      </c>
      <c r="AO1343" s="162" t="s">
        <v>19</v>
      </c>
      <c r="AP1343" s="162" t="s">
        <v>19</v>
      </c>
      <c r="AQ1343" s="162" t="s">
        <v>19</v>
      </c>
      <c r="AR1343" s="162" t="s">
        <v>19</v>
      </c>
      <c r="AS1343" s="162" t="s">
        <v>19</v>
      </c>
      <c r="AT1343" s="162" t="s">
        <v>19</v>
      </c>
      <c r="AU1343" s="162" t="s">
        <v>19</v>
      </c>
      <c r="AV1343" s="162" t="s">
        <v>19</v>
      </c>
      <c r="AW1343" s="162" t="s">
        <v>19</v>
      </c>
      <c r="AX1343" s="154">
        <v>4.57</v>
      </c>
      <c r="AY1343" s="162" t="s">
        <v>19</v>
      </c>
      <c r="AZ1343" s="162" t="s">
        <v>19</v>
      </c>
      <c r="BA1343" s="162" t="s">
        <v>19</v>
      </c>
      <c r="BB1343" s="162" t="s">
        <v>19</v>
      </c>
      <c r="BC1343" s="162" t="s">
        <v>19</v>
      </c>
      <c r="BD1343" s="162"/>
      <c r="BE1343" s="162" t="s">
        <v>19</v>
      </c>
      <c r="BF1343" s="162" t="s">
        <v>19</v>
      </c>
      <c r="BG1343" s="162" t="s">
        <v>19</v>
      </c>
      <c r="BH1343" s="162" t="s">
        <v>19</v>
      </c>
      <c r="BI1343" s="162" t="s">
        <v>19</v>
      </c>
      <c r="BJ1343" s="162"/>
      <c r="BK1343" s="162" t="s">
        <v>19</v>
      </c>
      <c r="BL1343" s="162" t="s">
        <v>19</v>
      </c>
      <c r="BM1343" s="162" t="s">
        <v>19</v>
      </c>
      <c r="BN1343" s="162" t="s">
        <v>19</v>
      </c>
      <c r="BO1343" s="162" t="s">
        <v>19</v>
      </c>
      <c r="BQ1343" s="162" t="s">
        <v>19</v>
      </c>
      <c r="BR1343" s="162" t="s">
        <v>19</v>
      </c>
      <c r="BS1343" s="162" t="s">
        <v>3276</v>
      </c>
      <c r="BT1343" s="162" t="s">
        <v>19</v>
      </c>
      <c r="BU1343" s="205" t="b">
        <v>0</v>
      </c>
      <c r="BV1343" s="205" t="b">
        <v>0</v>
      </c>
      <c r="BW1343" s="205" t="b">
        <v>0</v>
      </c>
      <c r="BX1343" s="154">
        <v>205.3</v>
      </c>
      <c r="BY1343" s="208">
        <v>0.008344907407407407</v>
      </c>
      <c r="BZ1343" s="162" t="s">
        <v>19</v>
      </c>
      <c r="CA1343" s="162" t="s">
        <v>19</v>
      </c>
      <c r="CB1343" s="162" t="s">
        <v>19</v>
      </c>
      <c r="CJ1343" s="162"/>
      <c r="CK1343" s="162"/>
      <c r="CL1343" s="162" t="s">
        <v>19</v>
      </c>
      <c r="CM1343" s="162"/>
      <c r="CN1343" s="162"/>
      <c r="CO1343" s="162"/>
      <c r="CP1343" s="162"/>
      <c r="CQ1343" s="162"/>
      <c r="CR1343" s="162"/>
      <c r="CS1343" s="162"/>
      <c r="CT1343" s="162" t="s">
        <v>5968</v>
      </c>
    </row>
    <row r="1344">
      <c r="A1344" s="7" t="s">
        <v>5969</v>
      </c>
      <c r="B1344" s="132" t="b">
        <v>1</v>
      </c>
      <c r="D1344" s="162" t="s">
        <v>5970</v>
      </c>
      <c r="E1344" s="67" t="s">
        <v>679</v>
      </c>
      <c r="F1344" s="162"/>
      <c r="G1344" s="162"/>
      <c r="H1344" s="162"/>
      <c r="M1344" s="162" t="s">
        <v>799</v>
      </c>
      <c r="N1344" s="7" t="str">
        <f t="shared" si="5"/>
        <v>TRUE</v>
      </c>
      <c r="O1344" s="162" t="s">
        <v>488</v>
      </c>
      <c r="P1344" s="162" t="s">
        <v>3269</v>
      </c>
      <c r="Q1344" s="162" t="s">
        <v>1823</v>
      </c>
      <c r="R1344" s="162" t="s">
        <v>559</v>
      </c>
      <c r="S1344" s="162" t="s">
        <v>1588</v>
      </c>
      <c r="T1344" s="206">
        <v>41.7538</v>
      </c>
      <c r="U1344" s="207">
        <v>-83.2922</v>
      </c>
      <c r="V1344" s="191" t="s">
        <v>5971</v>
      </c>
      <c r="W1344" s="162" t="s">
        <v>19</v>
      </c>
      <c r="X1344" s="162" t="s">
        <v>805</v>
      </c>
      <c r="Y1344" s="162" t="s">
        <v>19</v>
      </c>
      <c r="Z1344" s="162" t="s">
        <v>879</v>
      </c>
      <c r="AA1344" s="162" t="s">
        <v>880</v>
      </c>
      <c r="AB1344" s="154">
        <v>2.62</v>
      </c>
      <c r="AC1344" s="162" t="s">
        <v>16</v>
      </c>
      <c r="AD1344" s="154"/>
      <c r="AE1344" s="162" t="s">
        <v>16</v>
      </c>
      <c r="AF1344" s="154">
        <v>5.0</v>
      </c>
      <c r="AG1344" s="162" t="s">
        <v>19</v>
      </c>
      <c r="AH1344" s="154">
        <v>24.84</v>
      </c>
      <c r="AI1344" s="162" t="s">
        <v>19</v>
      </c>
      <c r="AJ1344" s="162" t="s">
        <v>19</v>
      </c>
      <c r="AK1344" s="162"/>
      <c r="AL1344" s="162" t="s">
        <v>19</v>
      </c>
      <c r="AM1344" s="162" t="s">
        <v>19</v>
      </c>
      <c r="AN1344" s="162" t="s">
        <v>19</v>
      </c>
      <c r="AO1344" s="162" t="s">
        <v>19</v>
      </c>
      <c r="AP1344" s="162" t="s">
        <v>19</v>
      </c>
      <c r="AQ1344" s="162" t="s">
        <v>19</v>
      </c>
      <c r="AR1344" s="162" t="s">
        <v>19</v>
      </c>
      <c r="AS1344" s="162" t="s">
        <v>19</v>
      </c>
      <c r="AT1344" s="162" t="s">
        <v>19</v>
      </c>
      <c r="AU1344" s="162" t="s">
        <v>19</v>
      </c>
      <c r="AV1344" s="162" t="s">
        <v>19</v>
      </c>
      <c r="AW1344" s="162" t="s">
        <v>19</v>
      </c>
      <c r="AX1344" s="154">
        <v>3.51</v>
      </c>
      <c r="AY1344" s="162" t="s">
        <v>19</v>
      </c>
      <c r="AZ1344" s="162" t="s">
        <v>19</v>
      </c>
      <c r="BA1344" s="162" t="s">
        <v>19</v>
      </c>
      <c r="BB1344" s="162" t="s">
        <v>19</v>
      </c>
      <c r="BC1344" s="162" t="s">
        <v>19</v>
      </c>
      <c r="BD1344" s="162"/>
      <c r="BE1344" s="162" t="s">
        <v>19</v>
      </c>
      <c r="BF1344" s="162" t="s">
        <v>19</v>
      </c>
      <c r="BG1344" s="162" t="s">
        <v>19</v>
      </c>
      <c r="BH1344" s="162" t="s">
        <v>19</v>
      </c>
      <c r="BI1344" s="162" t="s">
        <v>19</v>
      </c>
      <c r="BJ1344" s="162"/>
      <c r="BK1344" s="162" t="s">
        <v>19</v>
      </c>
      <c r="BL1344" s="162" t="s">
        <v>19</v>
      </c>
      <c r="BM1344" s="162" t="s">
        <v>19</v>
      </c>
      <c r="BN1344" s="162" t="s">
        <v>19</v>
      </c>
      <c r="BO1344" s="162" t="s">
        <v>19</v>
      </c>
      <c r="BQ1344" s="162" t="s">
        <v>19</v>
      </c>
      <c r="BR1344" s="162" t="s">
        <v>19</v>
      </c>
      <c r="BS1344" s="162" t="s">
        <v>3276</v>
      </c>
      <c r="BT1344" s="162" t="s">
        <v>19</v>
      </c>
      <c r="BU1344" s="205" t="b">
        <v>0</v>
      </c>
      <c r="BV1344" s="205" t="b">
        <v>0</v>
      </c>
      <c r="BW1344" s="205" t="b">
        <v>0</v>
      </c>
      <c r="BX1344" s="154">
        <v>238.8</v>
      </c>
      <c r="BY1344" s="208">
        <v>0.01005787037037037</v>
      </c>
      <c r="BZ1344" s="154">
        <v>282199.0</v>
      </c>
      <c r="CA1344" s="154">
        <v>498.0</v>
      </c>
      <c r="CB1344" s="154">
        <v>16.0</v>
      </c>
      <c r="CJ1344" s="162"/>
      <c r="CK1344" s="162"/>
      <c r="CL1344" s="162" t="s">
        <v>19</v>
      </c>
      <c r="CM1344" s="162"/>
      <c r="CN1344" s="162"/>
      <c r="CO1344" s="162"/>
      <c r="CP1344" s="162"/>
      <c r="CQ1344" s="162"/>
      <c r="CR1344" s="162"/>
      <c r="CS1344" s="162"/>
      <c r="CT1344" s="162" t="s">
        <v>5972</v>
      </c>
    </row>
    <row r="1345">
      <c r="A1345" s="7" t="s">
        <v>5973</v>
      </c>
      <c r="B1345" s="132" t="b">
        <v>1</v>
      </c>
      <c r="D1345" s="162" t="s">
        <v>5974</v>
      </c>
      <c r="E1345" s="67" t="s">
        <v>679</v>
      </c>
      <c r="F1345" s="162"/>
      <c r="G1345" s="162"/>
      <c r="H1345" s="162"/>
      <c r="M1345" s="162" t="s">
        <v>799</v>
      </c>
      <c r="N1345" s="7" t="str">
        <f t="shared" si="5"/>
        <v>TRUE</v>
      </c>
      <c r="O1345" s="162" t="s">
        <v>488</v>
      </c>
      <c r="P1345" s="162" t="s">
        <v>3269</v>
      </c>
      <c r="Q1345" s="162" t="s">
        <v>1823</v>
      </c>
      <c r="R1345" s="162" t="s">
        <v>559</v>
      </c>
      <c r="S1345" s="162" t="s">
        <v>1588</v>
      </c>
      <c r="T1345" s="206">
        <v>41.7538</v>
      </c>
      <c r="U1345" s="207">
        <v>-83.2922</v>
      </c>
      <c r="V1345" s="191" t="s">
        <v>5971</v>
      </c>
      <c r="W1345" s="162" t="s">
        <v>19</v>
      </c>
      <c r="X1345" s="162" t="s">
        <v>805</v>
      </c>
      <c r="Y1345" s="162" t="s">
        <v>19</v>
      </c>
      <c r="Z1345" s="162" t="s">
        <v>879</v>
      </c>
      <c r="AA1345" s="162" t="s">
        <v>880</v>
      </c>
      <c r="AB1345" s="154">
        <v>2.62</v>
      </c>
      <c r="AC1345" s="162" t="s">
        <v>16</v>
      </c>
      <c r="AD1345" s="154"/>
      <c r="AE1345" s="154">
        <v>5.0</v>
      </c>
      <c r="AF1345" s="154">
        <v>0.22</v>
      </c>
      <c r="AG1345" s="162" t="s">
        <v>19</v>
      </c>
      <c r="AH1345" s="154">
        <v>24.84</v>
      </c>
      <c r="AI1345" s="162" t="s">
        <v>19</v>
      </c>
      <c r="AJ1345" s="162" t="s">
        <v>19</v>
      </c>
      <c r="AK1345" s="162"/>
      <c r="AL1345" s="162" t="s">
        <v>19</v>
      </c>
      <c r="AM1345" s="162" t="s">
        <v>19</v>
      </c>
      <c r="AN1345" s="162" t="s">
        <v>19</v>
      </c>
      <c r="AO1345" s="162" t="s">
        <v>19</v>
      </c>
      <c r="AP1345" s="162" t="s">
        <v>19</v>
      </c>
      <c r="AQ1345" s="162" t="s">
        <v>19</v>
      </c>
      <c r="AR1345" s="162" t="s">
        <v>19</v>
      </c>
      <c r="AS1345" s="162" t="s">
        <v>19</v>
      </c>
      <c r="AT1345" s="162" t="s">
        <v>19</v>
      </c>
      <c r="AU1345" s="162" t="s">
        <v>19</v>
      </c>
      <c r="AV1345" s="162" t="s">
        <v>19</v>
      </c>
      <c r="AW1345" s="162" t="s">
        <v>19</v>
      </c>
      <c r="AX1345" s="154">
        <v>3.51</v>
      </c>
      <c r="AY1345" s="162" t="s">
        <v>19</v>
      </c>
      <c r="AZ1345" s="162" t="s">
        <v>19</v>
      </c>
      <c r="BA1345" s="162" t="s">
        <v>19</v>
      </c>
      <c r="BB1345" s="162" t="s">
        <v>19</v>
      </c>
      <c r="BC1345" s="162" t="s">
        <v>19</v>
      </c>
      <c r="BD1345" s="162"/>
      <c r="BE1345" s="162" t="s">
        <v>19</v>
      </c>
      <c r="BF1345" s="162" t="s">
        <v>19</v>
      </c>
      <c r="BG1345" s="162" t="s">
        <v>19</v>
      </c>
      <c r="BH1345" s="162" t="s">
        <v>19</v>
      </c>
      <c r="BI1345" s="162" t="s">
        <v>19</v>
      </c>
      <c r="BJ1345" s="162"/>
      <c r="BK1345" s="162" t="s">
        <v>19</v>
      </c>
      <c r="BL1345" s="162" t="s">
        <v>19</v>
      </c>
      <c r="BM1345" s="162" t="s">
        <v>19</v>
      </c>
      <c r="BN1345" s="162" t="s">
        <v>19</v>
      </c>
      <c r="BO1345" s="162" t="s">
        <v>19</v>
      </c>
      <c r="BQ1345" s="162" t="s">
        <v>19</v>
      </c>
      <c r="BR1345" s="162" t="s">
        <v>19</v>
      </c>
      <c r="BS1345" s="162" t="s">
        <v>3276</v>
      </c>
      <c r="BT1345" s="162" t="s">
        <v>19</v>
      </c>
      <c r="BU1345" s="205" t="b">
        <v>0</v>
      </c>
      <c r="BV1345" s="205" t="b">
        <v>0</v>
      </c>
      <c r="BW1345" s="205" t="b">
        <v>0</v>
      </c>
      <c r="BX1345" s="154">
        <v>238.8</v>
      </c>
      <c r="BY1345" s="208">
        <v>0.01005787037037037</v>
      </c>
      <c r="BZ1345" s="162" t="s">
        <v>19</v>
      </c>
      <c r="CA1345" s="162" t="s">
        <v>19</v>
      </c>
      <c r="CB1345" s="162" t="s">
        <v>19</v>
      </c>
      <c r="CJ1345" s="162"/>
      <c r="CK1345" s="162"/>
      <c r="CL1345" s="162" t="s">
        <v>19</v>
      </c>
      <c r="CM1345" s="162"/>
      <c r="CN1345" s="162"/>
      <c r="CO1345" s="162"/>
      <c r="CP1345" s="162"/>
      <c r="CQ1345" s="162"/>
      <c r="CR1345" s="162"/>
      <c r="CS1345" s="162"/>
      <c r="CT1345" s="162" t="s">
        <v>5975</v>
      </c>
    </row>
    <row r="1346">
      <c r="A1346" s="7" t="s">
        <v>5976</v>
      </c>
      <c r="B1346" s="132" t="b">
        <v>1</v>
      </c>
      <c r="D1346" s="162" t="s">
        <v>5977</v>
      </c>
      <c r="E1346" s="67" t="s">
        <v>679</v>
      </c>
      <c r="F1346" s="162"/>
      <c r="G1346" s="162"/>
      <c r="H1346" s="162"/>
      <c r="M1346" s="162" t="s">
        <v>799</v>
      </c>
      <c r="N1346" s="7" t="str">
        <f t="shared" si="5"/>
        <v>TRUE</v>
      </c>
      <c r="O1346" s="162" t="s">
        <v>488</v>
      </c>
      <c r="P1346" s="162" t="s">
        <v>3269</v>
      </c>
      <c r="Q1346" s="162" t="s">
        <v>1823</v>
      </c>
      <c r="R1346" s="162" t="s">
        <v>559</v>
      </c>
      <c r="S1346" s="162" t="s">
        <v>1588</v>
      </c>
      <c r="T1346" s="206">
        <v>41.7037</v>
      </c>
      <c r="U1346" s="207">
        <v>-83.2617</v>
      </c>
      <c r="V1346" s="191" t="s">
        <v>5978</v>
      </c>
      <c r="W1346" s="162" t="s">
        <v>19</v>
      </c>
      <c r="X1346" s="162" t="s">
        <v>805</v>
      </c>
      <c r="Y1346" s="162" t="s">
        <v>19</v>
      </c>
      <c r="Z1346" s="162" t="s">
        <v>879</v>
      </c>
      <c r="AA1346" s="162" t="s">
        <v>880</v>
      </c>
      <c r="AB1346" s="154">
        <v>2.92</v>
      </c>
      <c r="AC1346" s="162" t="s">
        <v>16</v>
      </c>
      <c r="AD1346" s="154"/>
      <c r="AE1346" s="162" t="s">
        <v>16</v>
      </c>
      <c r="AF1346" s="154">
        <v>5.0</v>
      </c>
      <c r="AG1346" s="162" t="s">
        <v>19</v>
      </c>
      <c r="AH1346" s="154">
        <v>24.91</v>
      </c>
      <c r="AI1346" s="162" t="s">
        <v>19</v>
      </c>
      <c r="AJ1346" s="162" t="s">
        <v>19</v>
      </c>
      <c r="AK1346" s="162"/>
      <c r="AL1346" s="162" t="s">
        <v>19</v>
      </c>
      <c r="AM1346" s="162" t="s">
        <v>19</v>
      </c>
      <c r="AN1346" s="162" t="s">
        <v>19</v>
      </c>
      <c r="AO1346" s="162" t="s">
        <v>19</v>
      </c>
      <c r="AP1346" s="162" t="s">
        <v>19</v>
      </c>
      <c r="AQ1346" s="162" t="s">
        <v>19</v>
      </c>
      <c r="AR1346" s="162" t="s">
        <v>19</v>
      </c>
      <c r="AS1346" s="162" t="s">
        <v>19</v>
      </c>
      <c r="AT1346" s="162" t="s">
        <v>19</v>
      </c>
      <c r="AU1346" s="162" t="s">
        <v>19</v>
      </c>
      <c r="AV1346" s="162" t="s">
        <v>19</v>
      </c>
      <c r="AW1346" s="162" t="s">
        <v>19</v>
      </c>
      <c r="AX1346" s="154">
        <v>2.53</v>
      </c>
      <c r="AY1346" s="162" t="s">
        <v>19</v>
      </c>
      <c r="AZ1346" s="162" t="s">
        <v>19</v>
      </c>
      <c r="BA1346" s="162" t="s">
        <v>19</v>
      </c>
      <c r="BB1346" s="162" t="s">
        <v>19</v>
      </c>
      <c r="BC1346" s="162" t="s">
        <v>19</v>
      </c>
      <c r="BD1346" s="162"/>
      <c r="BE1346" s="162" t="s">
        <v>19</v>
      </c>
      <c r="BF1346" s="162" t="s">
        <v>19</v>
      </c>
      <c r="BG1346" s="162" t="s">
        <v>19</v>
      </c>
      <c r="BH1346" s="162" t="s">
        <v>19</v>
      </c>
      <c r="BI1346" s="162" t="s">
        <v>19</v>
      </c>
      <c r="BJ1346" s="162"/>
      <c r="BK1346" s="162" t="s">
        <v>19</v>
      </c>
      <c r="BL1346" s="162" t="s">
        <v>19</v>
      </c>
      <c r="BM1346" s="162" t="s">
        <v>19</v>
      </c>
      <c r="BN1346" s="162" t="s">
        <v>19</v>
      </c>
      <c r="BO1346" s="162" t="s">
        <v>19</v>
      </c>
      <c r="BQ1346" s="162" t="s">
        <v>19</v>
      </c>
      <c r="BR1346" s="162" t="s">
        <v>19</v>
      </c>
      <c r="BS1346" s="162" t="s">
        <v>3276</v>
      </c>
      <c r="BT1346" s="162" t="s">
        <v>19</v>
      </c>
      <c r="BU1346" s="205" t="b">
        <v>0</v>
      </c>
      <c r="BV1346" s="205" t="b">
        <v>0</v>
      </c>
      <c r="BW1346" s="205" t="b">
        <v>0</v>
      </c>
      <c r="BX1346" s="154">
        <v>231.2</v>
      </c>
      <c r="BY1346" s="208">
        <v>0.009930555555555555</v>
      </c>
      <c r="BZ1346" s="154">
        <v>403650.0</v>
      </c>
      <c r="CA1346" s="154">
        <v>633.0</v>
      </c>
      <c r="CB1346" s="154">
        <v>1.0</v>
      </c>
      <c r="CJ1346" s="162"/>
      <c r="CK1346" s="162"/>
      <c r="CL1346" s="162" t="s">
        <v>19</v>
      </c>
      <c r="CM1346" s="162"/>
      <c r="CN1346" s="162"/>
      <c r="CO1346" s="162"/>
      <c r="CP1346" s="162"/>
      <c r="CQ1346" s="162"/>
      <c r="CR1346" s="162"/>
      <c r="CS1346" s="162"/>
      <c r="CT1346" s="162" t="s">
        <v>5979</v>
      </c>
    </row>
    <row r="1347">
      <c r="A1347" s="7" t="s">
        <v>5980</v>
      </c>
      <c r="B1347" s="132" t="b">
        <v>1</v>
      </c>
      <c r="D1347" s="162" t="s">
        <v>5981</v>
      </c>
      <c r="E1347" s="67" t="s">
        <v>679</v>
      </c>
      <c r="F1347" s="162"/>
      <c r="G1347" s="162"/>
      <c r="H1347" s="162"/>
      <c r="M1347" s="162" t="s">
        <v>799</v>
      </c>
      <c r="N1347" s="7" t="str">
        <f t="shared" si="5"/>
        <v>TRUE</v>
      </c>
      <c r="O1347" s="162" t="s">
        <v>488</v>
      </c>
      <c r="P1347" s="162" t="s">
        <v>3269</v>
      </c>
      <c r="Q1347" s="162" t="s">
        <v>1823</v>
      </c>
      <c r="R1347" s="162" t="s">
        <v>559</v>
      </c>
      <c r="S1347" s="162" t="s">
        <v>1588</v>
      </c>
      <c r="T1347" s="206">
        <v>41.7037</v>
      </c>
      <c r="U1347" s="207">
        <v>-83.2617</v>
      </c>
      <c r="V1347" s="191" t="s">
        <v>5978</v>
      </c>
      <c r="W1347" s="162" t="s">
        <v>19</v>
      </c>
      <c r="X1347" s="162" t="s">
        <v>805</v>
      </c>
      <c r="Y1347" s="162" t="s">
        <v>19</v>
      </c>
      <c r="Z1347" s="162" t="s">
        <v>879</v>
      </c>
      <c r="AA1347" s="162" t="s">
        <v>880</v>
      </c>
      <c r="AB1347" s="154">
        <v>2.92</v>
      </c>
      <c r="AC1347" s="162" t="s">
        <v>16</v>
      </c>
      <c r="AD1347" s="154"/>
      <c r="AE1347" s="154">
        <v>5.0</v>
      </c>
      <c r="AF1347" s="154">
        <v>0.22</v>
      </c>
      <c r="AG1347" s="162" t="s">
        <v>19</v>
      </c>
      <c r="AH1347" s="154">
        <v>24.91</v>
      </c>
      <c r="AI1347" s="162" t="s">
        <v>19</v>
      </c>
      <c r="AJ1347" s="162" t="s">
        <v>19</v>
      </c>
      <c r="AK1347" s="162"/>
      <c r="AL1347" s="162" t="s">
        <v>19</v>
      </c>
      <c r="AM1347" s="162" t="s">
        <v>19</v>
      </c>
      <c r="AN1347" s="162" t="s">
        <v>19</v>
      </c>
      <c r="AO1347" s="162" t="s">
        <v>19</v>
      </c>
      <c r="AP1347" s="162" t="s">
        <v>19</v>
      </c>
      <c r="AQ1347" s="162" t="s">
        <v>19</v>
      </c>
      <c r="AR1347" s="162" t="s">
        <v>19</v>
      </c>
      <c r="AS1347" s="162" t="s">
        <v>19</v>
      </c>
      <c r="AT1347" s="162" t="s">
        <v>19</v>
      </c>
      <c r="AU1347" s="162" t="s">
        <v>19</v>
      </c>
      <c r="AV1347" s="162" t="s">
        <v>19</v>
      </c>
      <c r="AW1347" s="162" t="s">
        <v>19</v>
      </c>
      <c r="AX1347" s="154">
        <v>2.53</v>
      </c>
      <c r="AY1347" s="162" t="s">
        <v>19</v>
      </c>
      <c r="AZ1347" s="162" t="s">
        <v>19</v>
      </c>
      <c r="BA1347" s="162" t="s">
        <v>19</v>
      </c>
      <c r="BB1347" s="162" t="s">
        <v>19</v>
      </c>
      <c r="BC1347" s="162" t="s">
        <v>19</v>
      </c>
      <c r="BD1347" s="162"/>
      <c r="BE1347" s="162" t="s">
        <v>19</v>
      </c>
      <c r="BF1347" s="162" t="s">
        <v>19</v>
      </c>
      <c r="BG1347" s="162" t="s">
        <v>19</v>
      </c>
      <c r="BH1347" s="162" t="s">
        <v>19</v>
      </c>
      <c r="BI1347" s="162" t="s">
        <v>19</v>
      </c>
      <c r="BJ1347" s="162"/>
      <c r="BK1347" s="162" t="s">
        <v>19</v>
      </c>
      <c r="BL1347" s="162" t="s">
        <v>19</v>
      </c>
      <c r="BM1347" s="162" t="s">
        <v>19</v>
      </c>
      <c r="BN1347" s="162" t="s">
        <v>19</v>
      </c>
      <c r="BO1347" s="162" t="s">
        <v>19</v>
      </c>
      <c r="BQ1347" s="162" t="s">
        <v>19</v>
      </c>
      <c r="BR1347" s="162" t="s">
        <v>19</v>
      </c>
      <c r="BS1347" s="162" t="s">
        <v>3276</v>
      </c>
      <c r="BT1347" s="162" t="s">
        <v>19</v>
      </c>
      <c r="BU1347" s="205" t="b">
        <v>0</v>
      </c>
      <c r="BV1347" s="205" t="b">
        <v>0</v>
      </c>
      <c r="BW1347" s="205" t="b">
        <v>0</v>
      </c>
      <c r="BX1347" s="154">
        <v>231.2</v>
      </c>
      <c r="BY1347" s="208">
        <v>0.009930555555555555</v>
      </c>
      <c r="BZ1347" s="162" t="s">
        <v>19</v>
      </c>
      <c r="CA1347" s="162" t="s">
        <v>19</v>
      </c>
      <c r="CB1347" s="162" t="s">
        <v>19</v>
      </c>
      <c r="CJ1347" s="162"/>
      <c r="CK1347" s="162"/>
      <c r="CL1347" s="162" t="s">
        <v>19</v>
      </c>
      <c r="CM1347" s="162"/>
      <c r="CN1347" s="162"/>
      <c r="CO1347" s="162"/>
      <c r="CP1347" s="162"/>
      <c r="CQ1347" s="162"/>
      <c r="CR1347" s="162"/>
      <c r="CS1347" s="162"/>
      <c r="CT1347" s="162" t="s">
        <v>5982</v>
      </c>
    </row>
    <row r="1348">
      <c r="A1348" s="7" t="s">
        <v>5983</v>
      </c>
      <c r="B1348" s="132" t="b">
        <v>1</v>
      </c>
      <c r="D1348" s="162" t="s">
        <v>5984</v>
      </c>
      <c r="E1348" s="67" t="s">
        <v>679</v>
      </c>
      <c r="F1348" s="162"/>
      <c r="G1348" s="162"/>
      <c r="H1348" s="162"/>
      <c r="M1348" s="162" t="s">
        <v>799</v>
      </c>
      <c r="N1348" s="7" t="str">
        <f t="shared" si="5"/>
        <v>TRUE</v>
      </c>
      <c r="O1348" s="162" t="s">
        <v>488</v>
      </c>
      <c r="P1348" s="162" t="s">
        <v>3269</v>
      </c>
      <c r="Q1348" s="162" t="s">
        <v>1823</v>
      </c>
      <c r="R1348" s="162" t="s">
        <v>559</v>
      </c>
      <c r="S1348" s="162" t="s">
        <v>1588</v>
      </c>
      <c r="T1348" s="206">
        <v>41.739</v>
      </c>
      <c r="U1348" s="207">
        <v>-83.3048</v>
      </c>
      <c r="V1348" s="191" t="s">
        <v>5985</v>
      </c>
      <c r="W1348" s="162" t="s">
        <v>19</v>
      </c>
      <c r="X1348" s="162" t="s">
        <v>805</v>
      </c>
      <c r="Y1348" s="162" t="s">
        <v>19</v>
      </c>
      <c r="Z1348" s="162" t="s">
        <v>879</v>
      </c>
      <c r="AA1348" s="162" t="s">
        <v>880</v>
      </c>
      <c r="AB1348" s="154">
        <v>2.83</v>
      </c>
      <c r="AC1348" s="162" t="s">
        <v>16</v>
      </c>
      <c r="AD1348" s="154"/>
      <c r="AE1348" s="162" t="s">
        <v>16</v>
      </c>
      <c r="AF1348" s="154">
        <v>5.0</v>
      </c>
      <c r="AG1348" s="162" t="s">
        <v>19</v>
      </c>
      <c r="AH1348" s="154">
        <v>25.0</v>
      </c>
      <c r="AI1348" s="162" t="s">
        <v>19</v>
      </c>
      <c r="AJ1348" s="162" t="s">
        <v>19</v>
      </c>
      <c r="AK1348" s="162"/>
      <c r="AL1348" s="162" t="s">
        <v>19</v>
      </c>
      <c r="AM1348" s="162" t="s">
        <v>19</v>
      </c>
      <c r="AN1348" s="162" t="s">
        <v>19</v>
      </c>
      <c r="AO1348" s="162" t="s">
        <v>19</v>
      </c>
      <c r="AP1348" s="162" t="s">
        <v>19</v>
      </c>
      <c r="AQ1348" s="162" t="s">
        <v>19</v>
      </c>
      <c r="AR1348" s="162" t="s">
        <v>19</v>
      </c>
      <c r="AS1348" s="162" t="s">
        <v>19</v>
      </c>
      <c r="AT1348" s="162" t="s">
        <v>19</v>
      </c>
      <c r="AU1348" s="162" t="s">
        <v>19</v>
      </c>
      <c r="AV1348" s="162" t="s">
        <v>19</v>
      </c>
      <c r="AW1348" s="162" t="s">
        <v>19</v>
      </c>
      <c r="AX1348" s="154">
        <v>3.39</v>
      </c>
      <c r="AY1348" s="162" t="s">
        <v>19</v>
      </c>
      <c r="AZ1348" s="162" t="s">
        <v>19</v>
      </c>
      <c r="BA1348" s="162" t="s">
        <v>19</v>
      </c>
      <c r="BB1348" s="162" t="s">
        <v>19</v>
      </c>
      <c r="BC1348" s="162" t="s">
        <v>19</v>
      </c>
      <c r="BD1348" s="162"/>
      <c r="BE1348" s="162" t="s">
        <v>19</v>
      </c>
      <c r="BF1348" s="162" t="s">
        <v>19</v>
      </c>
      <c r="BG1348" s="162" t="s">
        <v>19</v>
      </c>
      <c r="BH1348" s="162" t="s">
        <v>19</v>
      </c>
      <c r="BI1348" s="162" t="s">
        <v>19</v>
      </c>
      <c r="BJ1348" s="162"/>
      <c r="BK1348" s="162" t="s">
        <v>19</v>
      </c>
      <c r="BL1348" s="162" t="s">
        <v>19</v>
      </c>
      <c r="BM1348" s="162" t="s">
        <v>19</v>
      </c>
      <c r="BN1348" s="162" t="s">
        <v>19</v>
      </c>
      <c r="BO1348" s="162" t="s">
        <v>19</v>
      </c>
      <c r="BQ1348" s="162" t="s">
        <v>19</v>
      </c>
      <c r="BR1348" s="162" t="s">
        <v>19</v>
      </c>
      <c r="BS1348" s="162" t="s">
        <v>3276</v>
      </c>
      <c r="BT1348" s="162" t="s">
        <v>19</v>
      </c>
      <c r="BU1348" s="205" t="b">
        <v>0</v>
      </c>
      <c r="BV1348" s="205" t="b">
        <v>0</v>
      </c>
      <c r="BW1348" s="205" t="b">
        <v>0</v>
      </c>
      <c r="BX1348" s="154">
        <v>211.1</v>
      </c>
      <c r="BY1348" s="208">
        <v>0.00875</v>
      </c>
      <c r="BZ1348" s="154">
        <v>393015.0</v>
      </c>
      <c r="CA1348" s="154">
        <v>713.0</v>
      </c>
      <c r="CB1348" s="154">
        <v>27.0</v>
      </c>
      <c r="CJ1348" s="162"/>
      <c r="CK1348" s="162"/>
      <c r="CL1348" s="162" t="s">
        <v>19</v>
      </c>
      <c r="CM1348" s="162"/>
      <c r="CN1348" s="162"/>
      <c r="CO1348" s="162"/>
      <c r="CP1348" s="162"/>
      <c r="CQ1348" s="162"/>
      <c r="CR1348" s="162"/>
      <c r="CS1348" s="162"/>
      <c r="CT1348" s="162" t="s">
        <v>5986</v>
      </c>
    </row>
    <row r="1349">
      <c r="A1349" s="7" t="s">
        <v>5987</v>
      </c>
      <c r="B1349" s="132" t="b">
        <v>1</v>
      </c>
      <c r="D1349" s="162" t="s">
        <v>5988</v>
      </c>
      <c r="E1349" s="67" t="s">
        <v>679</v>
      </c>
      <c r="F1349" s="162"/>
      <c r="G1349" s="162"/>
      <c r="H1349" s="162"/>
      <c r="M1349" s="162" t="s">
        <v>799</v>
      </c>
      <c r="N1349" s="7" t="str">
        <f t="shared" si="5"/>
        <v>TRUE</v>
      </c>
      <c r="O1349" s="162" t="s">
        <v>488</v>
      </c>
      <c r="P1349" s="162" t="s">
        <v>3269</v>
      </c>
      <c r="Q1349" s="162" t="s">
        <v>1823</v>
      </c>
      <c r="R1349" s="162" t="s">
        <v>559</v>
      </c>
      <c r="S1349" s="162" t="s">
        <v>1588</v>
      </c>
      <c r="T1349" s="206">
        <v>41.739</v>
      </c>
      <c r="U1349" s="207">
        <v>-83.3048</v>
      </c>
      <c r="V1349" s="191" t="s">
        <v>5985</v>
      </c>
      <c r="W1349" s="162" t="s">
        <v>19</v>
      </c>
      <c r="X1349" s="162" t="s">
        <v>805</v>
      </c>
      <c r="Y1349" s="162" t="s">
        <v>19</v>
      </c>
      <c r="Z1349" s="162" t="s">
        <v>879</v>
      </c>
      <c r="AA1349" s="162" t="s">
        <v>880</v>
      </c>
      <c r="AB1349" s="154">
        <v>2.83</v>
      </c>
      <c r="AC1349" s="162" t="s">
        <v>16</v>
      </c>
      <c r="AD1349" s="154"/>
      <c r="AE1349" s="154">
        <v>5.0</v>
      </c>
      <c r="AF1349" s="154">
        <v>0.22</v>
      </c>
      <c r="AG1349" s="162" t="s">
        <v>19</v>
      </c>
      <c r="AH1349" s="154">
        <v>25.0</v>
      </c>
      <c r="AI1349" s="162" t="s">
        <v>19</v>
      </c>
      <c r="AJ1349" s="162" t="s">
        <v>19</v>
      </c>
      <c r="AK1349" s="162"/>
      <c r="AL1349" s="162" t="s">
        <v>19</v>
      </c>
      <c r="AM1349" s="162" t="s">
        <v>19</v>
      </c>
      <c r="AN1349" s="162" t="s">
        <v>19</v>
      </c>
      <c r="AO1349" s="162" t="s">
        <v>19</v>
      </c>
      <c r="AP1349" s="162" t="s">
        <v>19</v>
      </c>
      <c r="AQ1349" s="162" t="s">
        <v>19</v>
      </c>
      <c r="AR1349" s="162" t="s">
        <v>19</v>
      </c>
      <c r="AS1349" s="162" t="s">
        <v>19</v>
      </c>
      <c r="AT1349" s="162" t="s">
        <v>19</v>
      </c>
      <c r="AU1349" s="162" t="s">
        <v>19</v>
      </c>
      <c r="AV1349" s="162" t="s">
        <v>19</v>
      </c>
      <c r="AW1349" s="162" t="s">
        <v>19</v>
      </c>
      <c r="AX1349" s="154">
        <v>3.39</v>
      </c>
      <c r="AY1349" s="162" t="s">
        <v>19</v>
      </c>
      <c r="AZ1349" s="162" t="s">
        <v>19</v>
      </c>
      <c r="BA1349" s="162" t="s">
        <v>19</v>
      </c>
      <c r="BB1349" s="162" t="s">
        <v>19</v>
      </c>
      <c r="BC1349" s="162" t="s">
        <v>19</v>
      </c>
      <c r="BD1349" s="162"/>
      <c r="BE1349" s="162" t="s">
        <v>19</v>
      </c>
      <c r="BF1349" s="162" t="s">
        <v>19</v>
      </c>
      <c r="BG1349" s="162" t="s">
        <v>19</v>
      </c>
      <c r="BH1349" s="162" t="s">
        <v>19</v>
      </c>
      <c r="BI1349" s="162" t="s">
        <v>19</v>
      </c>
      <c r="BJ1349" s="162"/>
      <c r="BK1349" s="162" t="s">
        <v>19</v>
      </c>
      <c r="BL1349" s="162" t="s">
        <v>19</v>
      </c>
      <c r="BM1349" s="162" t="s">
        <v>19</v>
      </c>
      <c r="BN1349" s="162" t="s">
        <v>19</v>
      </c>
      <c r="BO1349" s="162" t="s">
        <v>19</v>
      </c>
      <c r="BQ1349" s="162" t="s">
        <v>19</v>
      </c>
      <c r="BR1349" s="162" t="s">
        <v>19</v>
      </c>
      <c r="BS1349" s="162" t="s">
        <v>3276</v>
      </c>
      <c r="BT1349" s="162" t="s">
        <v>19</v>
      </c>
      <c r="BU1349" s="205" t="b">
        <v>0</v>
      </c>
      <c r="BV1349" s="205" t="b">
        <v>0</v>
      </c>
      <c r="BW1349" s="205" t="b">
        <v>0</v>
      </c>
      <c r="BX1349" s="154">
        <v>211.1</v>
      </c>
      <c r="BY1349" s="208">
        <v>0.00875</v>
      </c>
      <c r="BZ1349" s="162" t="s">
        <v>19</v>
      </c>
      <c r="CA1349" s="162" t="s">
        <v>19</v>
      </c>
      <c r="CB1349" s="162" t="s">
        <v>19</v>
      </c>
      <c r="CJ1349" s="162"/>
      <c r="CK1349" s="162"/>
      <c r="CL1349" s="162" t="s">
        <v>19</v>
      </c>
      <c r="CM1349" s="162"/>
      <c r="CN1349" s="162"/>
      <c r="CO1349" s="162"/>
      <c r="CP1349" s="162"/>
      <c r="CQ1349" s="162"/>
      <c r="CR1349" s="162"/>
      <c r="CS1349" s="162"/>
      <c r="CT1349" s="162" t="s">
        <v>5989</v>
      </c>
    </row>
    <row r="1350">
      <c r="A1350" s="7" t="s">
        <v>5990</v>
      </c>
      <c r="B1350" s="132" t="b">
        <v>1</v>
      </c>
      <c r="D1350" s="162" t="s">
        <v>5991</v>
      </c>
      <c r="E1350" s="67" t="s">
        <v>679</v>
      </c>
      <c r="F1350" s="162"/>
      <c r="G1350" s="162"/>
      <c r="H1350" s="162"/>
      <c r="M1350" s="162" t="s">
        <v>799</v>
      </c>
      <c r="N1350" s="7" t="str">
        <f t="shared" si="5"/>
        <v>TRUE</v>
      </c>
      <c r="O1350" s="162" t="s">
        <v>488</v>
      </c>
      <c r="P1350" s="162" t="s">
        <v>3269</v>
      </c>
      <c r="Q1350" s="162" t="s">
        <v>1823</v>
      </c>
      <c r="R1350" s="162" t="s">
        <v>559</v>
      </c>
      <c r="S1350" s="162" t="s">
        <v>1588</v>
      </c>
      <c r="T1350" s="206">
        <v>41.7427</v>
      </c>
      <c r="U1350" s="207">
        <v>-83.3048</v>
      </c>
      <c r="V1350" s="191" t="s">
        <v>5992</v>
      </c>
      <c r="W1350" s="162" t="s">
        <v>19</v>
      </c>
      <c r="X1350" s="162" t="s">
        <v>805</v>
      </c>
      <c r="Y1350" s="162" t="s">
        <v>19</v>
      </c>
      <c r="Z1350" s="162" t="s">
        <v>879</v>
      </c>
      <c r="AA1350" s="162" t="s">
        <v>880</v>
      </c>
      <c r="AB1350" s="154">
        <v>2.88</v>
      </c>
      <c r="AC1350" s="162" t="s">
        <v>16</v>
      </c>
      <c r="AD1350" s="154"/>
      <c r="AE1350" s="162" t="s">
        <v>16</v>
      </c>
      <c r="AF1350" s="154">
        <v>5.0</v>
      </c>
      <c r="AG1350" s="162" t="s">
        <v>19</v>
      </c>
      <c r="AH1350" s="154">
        <v>25.21</v>
      </c>
      <c r="AI1350" s="162" t="s">
        <v>19</v>
      </c>
      <c r="AJ1350" s="162" t="s">
        <v>19</v>
      </c>
      <c r="AK1350" s="162"/>
      <c r="AL1350" s="162" t="s">
        <v>19</v>
      </c>
      <c r="AM1350" s="162" t="s">
        <v>19</v>
      </c>
      <c r="AN1350" s="162" t="s">
        <v>19</v>
      </c>
      <c r="AO1350" s="162" t="s">
        <v>19</v>
      </c>
      <c r="AP1350" s="162" t="s">
        <v>19</v>
      </c>
      <c r="AQ1350" s="162" t="s">
        <v>19</v>
      </c>
      <c r="AR1350" s="162" t="s">
        <v>19</v>
      </c>
      <c r="AS1350" s="162" t="s">
        <v>19</v>
      </c>
      <c r="AT1350" s="162" t="s">
        <v>19</v>
      </c>
      <c r="AU1350" s="162" t="s">
        <v>19</v>
      </c>
      <c r="AV1350" s="162" t="s">
        <v>19</v>
      </c>
      <c r="AW1350" s="162" t="s">
        <v>19</v>
      </c>
      <c r="AX1350" s="154">
        <v>3.47</v>
      </c>
      <c r="AY1350" s="162" t="s">
        <v>19</v>
      </c>
      <c r="AZ1350" s="162" t="s">
        <v>19</v>
      </c>
      <c r="BA1350" s="162" t="s">
        <v>19</v>
      </c>
      <c r="BB1350" s="162" t="s">
        <v>19</v>
      </c>
      <c r="BC1350" s="162" t="s">
        <v>19</v>
      </c>
      <c r="BD1350" s="162"/>
      <c r="BE1350" s="162" t="s">
        <v>19</v>
      </c>
      <c r="BF1350" s="162" t="s">
        <v>19</v>
      </c>
      <c r="BG1350" s="162" t="s">
        <v>19</v>
      </c>
      <c r="BH1350" s="162" t="s">
        <v>19</v>
      </c>
      <c r="BI1350" s="162" t="s">
        <v>19</v>
      </c>
      <c r="BJ1350" s="162"/>
      <c r="BK1350" s="162" t="s">
        <v>19</v>
      </c>
      <c r="BL1350" s="162" t="s">
        <v>19</v>
      </c>
      <c r="BM1350" s="162" t="s">
        <v>19</v>
      </c>
      <c r="BN1350" s="162" t="s">
        <v>19</v>
      </c>
      <c r="BO1350" s="162" t="s">
        <v>19</v>
      </c>
      <c r="BQ1350" s="162" t="s">
        <v>19</v>
      </c>
      <c r="BR1350" s="162" t="s">
        <v>19</v>
      </c>
      <c r="BS1350" s="162" t="s">
        <v>3276</v>
      </c>
      <c r="BT1350" s="162" t="s">
        <v>19</v>
      </c>
      <c r="BU1350" s="205" t="b">
        <v>0</v>
      </c>
      <c r="BV1350" s="205" t="b">
        <v>0</v>
      </c>
      <c r="BW1350" s="205" t="b">
        <v>0</v>
      </c>
      <c r="BX1350" s="154">
        <v>233.3</v>
      </c>
      <c r="BY1350" s="208">
        <v>0.009224537037037036</v>
      </c>
      <c r="BZ1350" s="154">
        <v>549751.0</v>
      </c>
      <c r="CA1350" s="154">
        <v>603.0</v>
      </c>
      <c r="CB1350" s="154">
        <v>17.0</v>
      </c>
      <c r="CJ1350" s="162"/>
      <c r="CK1350" s="162"/>
      <c r="CL1350" s="162" t="s">
        <v>19</v>
      </c>
      <c r="CM1350" s="162"/>
      <c r="CN1350" s="162"/>
      <c r="CO1350" s="162"/>
      <c r="CP1350" s="162"/>
      <c r="CQ1350" s="162"/>
      <c r="CR1350" s="162"/>
      <c r="CS1350" s="162"/>
      <c r="CT1350" s="162" t="s">
        <v>5993</v>
      </c>
    </row>
    <row r="1351">
      <c r="A1351" s="7" t="s">
        <v>5994</v>
      </c>
      <c r="B1351" s="132" t="b">
        <v>1</v>
      </c>
      <c r="D1351" s="162" t="s">
        <v>5995</v>
      </c>
      <c r="E1351" s="67" t="s">
        <v>679</v>
      </c>
      <c r="F1351" s="162"/>
      <c r="G1351" s="162"/>
      <c r="H1351" s="162"/>
      <c r="M1351" s="162" t="s">
        <v>799</v>
      </c>
      <c r="N1351" s="7" t="str">
        <f t="shared" si="5"/>
        <v>TRUE</v>
      </c>
      <c r="O1351" s="162" t="s">
        <v>488</v>
      </c>
      <c r="P1351" s="162" t="s">
        <v>3269</v>
      </c>
      <c r="Q1351" s="162" t="s">
        <v>1823</v>
      </c>
      <c r="R1351" s="162" t="s">
        <v>559</v>
      </c>
      <c r="S1351" s="162" t="s">
        <v>1588</v>
      </c>
      <c r="T1351" s="206">
        <v>41.7427</v>
      </c>
      <c r="U1351" s="207">
        <v>-83.3048</v>
      </c>
      <c r="V1351" s="191" t="s">
        <v>5992</v>
      </c>
      <c r="W1351" s="162" t="s">
        <v>19</v>
      </c>
      <c r="X1351" s="162" t="s">
        <v>805</v>
      </c>
      <c r="Y1351" s="162" t="s">
        <v>19</v>
      </c>
      <c r="Z1351" s="162" t="s">
        <v>879</v>
      </c>
      <c r="AA1351" s="162" t="s">
        <v>880</v>
      </c>
      <c r="AB1351" s="154">
        <v>2.88</v>
      </c>
      <c r="AC1351" s="162" t="s">
        <v>16</v>
      </c>
      <c r="AD1351" s="154"/>
      <c r="AE1351" s="154">
        <v>5.0</v>
      </c>
      <c r="AF1351" s="154">
        <v>0.22</v>
      </c>
      <c r="AG1351" s="162" t="s">
        <v>19</v>
      </c>
      <c r="AH1351" s="154">
        <v>25.21</v>
      </c>
      <c r="AI1351" s="162" t="s">
        <v>19</v>
      </c>
      <c r="AJ1351" s="162" t="s">
        <v>19</v>
      </c>
      <c r="AK1351" s="162"/>
      <c r="AL1351" s="162" t="s">
        <v>19</v>
      </c>
      <c r="AM1351" s="162" t="s">
        <v>19</v>
      </c>
      <c r="AN1351" s="162" t="s">
        <v>19</v>
      </c>
      <c r="AO1351" s="162" t="s">
        <v>19</v>
      </c>
      <c r="AP1351" s="162" t="s">
        <v>19</v>
      </c>
      <c r="AQ1351" s="162" t="s">
        <v>19</v>
      </c>
      <c r="AR1351" s="162" t="s">
        <v>19</v>
      </c>
      <c r="AS1351" s="162" t="s">
        <v>19</v>
      </c>
      <c r="AT1351" s="162" t="s">
        <v>19</v>
      </c>
      <c r="AU1351" s="162" t="s">
        <v>19</v>
      </c>
      <c r="AV1351" s="162" t="s">
        <v>19</v>
      </c>
      <c r="AW1351" s="162" t="s">
        <v>19</v>
      </c>
      <c r="AX1351" s="154">
        <v>3.47</v>
      </c>
      <c r="AY1351" s="162" t="s">
        <v>19</v>
      </c>
      <c r="AZ1351" s="162" t="s">
        <v>19</v>
      </c>
      <c r="BA1351" s="162" t="s">
        <v>19</v>
      </c>
      <c r="BB1351" s="162" t="s">
        <v>19</v>
      </c>
      <c r="BC1351" s="162" t="s">
        <v>19</v>
      </c>
      <c r="BD1351" s="162"/>
      <c r="BE1351" s="162" t="s">
        <v>19</v>
      </c>
      <c r="BF1351" s="162" t="s">
        <v>19</v>
      </c>
      <c r="BG1351" s="162" t="s">
        <v>19</v>
      </c>
      <c r="BH1351" s="162" t="s">
        <v>19</v>
      </c>
      <c r="BI1351" s="162" t="s">
        <v>19</v>
      </c>
      <c r="BJ1351" s="162"/>
      <c r="BK1351" s="162" t="s">
        <v>19</v>
      </c>
      <c r="BL1351" s="162" t="s">
        <v>19</v>
      </c>
      <c r="BM1351" s="162" t="s">
        <v>19</v>
      </c>
      <c r="BN1351" s="162" t="s">
        <v>19</v>
      </c>
      <c r="BO1351" s="162" t="s">
        <v>19</v>
      </c>
      <c r="BQ1351" s="162" t="s">
        <v>19</v>
      </c>
      <c r="BR1351" s="162" t="s">
        <v>19</v>
      </c>
      <c r="BS1351" s="162" t="s">
        <v>3276</v>
      </c>
      <c r="BT1351" s="162" t="s">
        <v>19</v>
      </c>
      <c r="BU1351" s="205" t="b">
        <v>0</v>
      </c>
      <c r="BV1351" s="205" t="b">
        <v>0</v>
      </c>
      <c r="BW1351" s="205" t="b">
        <v>0</v>
      </c>
      <c r="BX1351" s="154">
        <v>233.3</v>
      </c>
      <c r="BY1351" s="208">
        <v>0.009224537037037036</v>
      </c>
      <c r="BZ1351" s="162" t="s">
        <v>19</v>
      </c>
      <c r="CA1351" s="162" t="s">
        <v>19</v>
      </c>
      <c r="CB1351" s="162" t="s">
        <v>19</v>
      </c>
      <c r="CJ1351" s="162"/>
      <c r="CK1351" s="162"/>
      <c r="CL1351" s="162" t="s">
        <v>19</v>
      </c>
      <c r="CM1351" s="162"/>
      <c r="CN1351" s="162"/>
      <c r="CO1351" s="162"/>
      <c r="CP1351" s="162"/>
      <c r="CQ1351" s="162"/>
      <c r="CR1351" s="162"/>
      <c r="CS1351" s="162"/>
      <c r="CT1351" s="162" t="s">
        <v>5996</v>
      </c>
    </row>
    <row r="1352">
      <c r="A1352" s="7" t="s">
        <v>5997</v>
      </c>
      <c r="B1352" s="132" t="b">
        <v>1</v>
      </c>
      <c r="D1352" s="162" t="s">
        <v>5998</v>
      </c>
      <c r="E1352" s="67" t="s">
        <v>679</v>
      </c>
      <c r="F1352" s="162"/>
      <c r="G1352" s="162"/>
      <c r="H1352" s="162"/>
      <c r="M1352" s="162" t="s">
        <v>799</v>
      </c>
      <c r="N1352" s="7" t="str">
        <f t="shared" si="5"/>
        <v>TRUE</v>
      </c>
      <c r="O1352" s="162" t="s">
        <v>488</v>
      </c>
      <c r="P1352" s="162" t="s">
        <v>3269</v>
      </c>
      <c r="Q1352" s="162" t="s">
        <v>1823</v>
      </c>
      <c r="R1352" s="162" t="s">
        <v>559</v>
      </c>
      <c r="S1352" s="162" t="s">
        <v>1588</v>
      </c>
      <c r="T1352" s="206">
        <v>41.8007</v>
      </c>
      <c r="U1352" s="207">
        <v>-83.2964</v>
      </c>
      <c r="V1352" s="191" t="s">
        <v>5999</v>
      </c>
      <c r="W1352" s="162" t="s">
        <v>19</v>
      </c>
      <c r="X1352" s="162" t="s">
        <v>805</v>
      </c>
      <c r="Y1352" s="162" t="s">
        <v>19</v>
      </c>
      <c r="Z1352" s="162" t="s">
        <v>879</v>
      </c>
      <c r="AA1352" s="162" t="s">
        <v>880</v>
      </c>
      <c r="AB1352" s="154">
        <v>2.4</v>
      </c>
      <c r="AC1352" s="162" t="s">
        <v>16</v>
      </c>
      <c r="AD1352" s="154"/>
      <c r="AE1352" s="162" t="s">
        <v>16</v>
      </c>
      <c r="AF1352" s="154">
        <v>5.0</v>
      </c>
      <c r="AG1352" s="162" t="s">
        <v>19</v>
      </c>
      <c r="AH1352" s="154">
        <v>25.12</v>
      </c>
      <c r="AI1352" s="162" t="s">
        <v>19</v>
      </c>
      <c r="AJ1352" s="162" t="s">
        <v>19</v>
      </c>
      <c r="AK1352" s="162"/>
      <c r="AL1352" s="162" t="s">
        <v>19</v>
      </c>
      <c r="AM1352" s="162" t="s">
        <v>19</v>
      </c>
      <c r="AN1352" s="162" t="s">
        <v>19</v>
      </c>
      <c r="AO1352" s="162" t="s">
        <v>19</v>
      </c>
      <c r="AP1352" s="162" t="s">
        <v>19</v>
      </c>
      <c r="AQ1352" s="162" t="s">
        <v>19</v>
      </c>
      <c r="AR1352" s="162" t="s">
        <v>19</v>
      </c>
      <c r="AS1352" s="162" t="s">
        <v>19</v>
      </c>
      <c r="AT1352" s="162" t="s">
        <v>19</v>
      </c>
      <c r="AU1352" s="162" t="s">
        <v>19</v>
      </c>
      <c r="AV1352" s="162" t="s">
        <v>19</v>
      </c>
      <c r="AW1352" s="162" t="s">
        <v>19</v>
      </c>
      <c r="AX1352" s="154">
        <v>2.29</v>
      </c>
      <c r="AY1352" s="162" t="s">
        <v>19</v>
      </c>
      <c r="AZ1352" s="162" t="s">
        <v>19</v>
      </c>
      <c r="BA1352" s="162" t="s">
        <v>19</v>
      </c>
      <c r="BB1352" s="162" t="s">
        <v>19</v>
      </c>
      <c r="BC1352" s="162" t="s">
        <v>19</v>
      </c>
      <c r="BD1352" s="162"/>
      <c r="BE1352" s="162" t="s">
        <v>19</v>
      </c>
      <c r="BF1352" s="162" t="s">
        <v>19</v>
      </c>
      <c r="BG1352" s="162" t="s">
        <v>19</v>
      </c>
      <c r="BH1352" s="162" t="s">
        <v>19</v>
      </c>
      <c r="BI1352" s="162" t="s">
        <v>19</v>
      </c>
      <c r="BJ1352" s="162"/>
      <c r="BK1352" s="162" t="s">
        <v>19</v>
      </c>
      <c r="BL1352" s="162" t="s">
        <v>19</v>
      </c>
      <c r="BM1352" s="162" t="s">
        <v>19</v>
      </c>
      <c r="BN1352" s="162" t="s">
        <v>19</v>
      </c>
      <c r="BO1352" s="162" t="s">
        <v>19</v>
      </c>
      <c r="BQ1352" s="162" t="s">
        <v>19</v>
      </c>
      <c r="BR1352" s="162" t="s">
        <v>19</v>
      </c>
      <c r="BS1352" s="162" t="s">
        <v>3276</v>
      </c>
      <c r="BT1352" s="162" t="s">
        <v>19</v>
      </c>
      <c r="BU1352" s="205" t="b">
        <v>0</v>
      </c>
      <c r="BV1352" s="205" t="b">
        <v>0</v>
      </c>
      <c r="BW1352" s="205" t="b">
        <v>0</v>
      </c>
      <c r="BX1352" s="154">
        <v>12.2</v>
      </c>
      <c r="BY1352" s="208">
        <v>6.597222222222222E-4</v>
      </c>
      <c r="BZ1352" s="154">
        <v>175362.0</v>
      </c>
      <c r="CA1352" s="154">
        <v>507.0</v>
      </c>
      <c r="CB1352" s="162" t="s">
        <v>22</v>
      </c>
      <c r="CJ1352" s="162"/>
      <c r="CK1352" s="162"/>
      <c r="CL1352" s="162" t="s">
        <v>19</v>
      </c>
      <c r="CM1352" s="162"/>
      <c r="CN1352" s="162"/>
      <c r="CO1352" s="162"/>
      <c r="CP1352" s="162"/>
      <c r="CQ1352" s="162"/>
      <c r="CR1352" s="162"/>
      <c r="CS1352" s="162"/>
      <c r="CT1352" s="162" t="s">
        <v>6000</v>
      </c>
    </row>
    <row r="1353">
      <c r="A1353" s="7" t="s">
        <v>6001</v>
      </c>
      <c r="B1353" s="132" t="b">
        <v>1</v>
      </c>
      <c r="D1353" s="162" t="s">
        <v>6002</v>
      </c>
      <c r="E1353" s="67" t="s">
        <v>679</v>
      </c>
      <c r="F1353" s="162"/>
      <c r="G1353" s="162"/>
      <c r="H1353" s="162"/>
      <c r="M1353" s="162" t="s">
        <v>799</v>
      </c>
      <c r="N1353" s="7" t="str">
        <f t="shared" si="5"/>
        <v>TRUE</v>
      </c>
      <c r="O1353" s="162" t="s">
        <v>488</v>
      </c>
      <c r="P1353" s="162" t="s">
        <v>3269</v>
      </c>
      <c r="Q1353" s="162" t="s">
        <v>1823</v>
      </c>
      <c r="R1353" s="162" t="s">
        <v>559</v>
      </c>
      <c r="S1353" s="162" t="s">
        <v>1588</v>
      </c>
      <c r="T1353" s="206">
        <v>41.8007</v>
      </c>
      <c r="U1353" s="207">
        <v>-83.2964</v>
      </c>
      <c r="V1353" s="191" t="s">
        <v>5999</v>
      </c>
      <c r="W1353" s="162" t="s">
        <v>19</v>
      </c>
      <c r="X1353" s="162" t="s">
        <v>805</v>
      </c>
      <c r="Y1353" s="162" t="s">
        <v>19</v>
      </c>
      <c r="Z1353" s="162" t="s">
        <v>879</v>
      </c>
      <c r="AA1353" s="162" t="s">
        <v>880</v>
      </c>
      <c r="AB1353" s="154">
        <v>2.4</v>
      </c>
      <c r="AC1353" s="162" t="s">
        <v>16</v>
      </c>
      <c r="AD1353" s="154"/>
      <c r="AE1353" s="154">
        <v>5.0</v>
      </c>
      <c r="AF1353" s="154">
        <v>0.22</v>
      </c>
      <c r="AG1353" s="162" t="s">
        <v>19</v>
      </c>
      <c r="AH1353" s="154">
        <v>25.12</v>
      </c>
      <c r="AI1353" s="162" t="s">
        <v>19</v>
      </c>
      <c r="AJ1353" s="162" t="s">
        <v>19</v>
      </c>
      <c r="AK1353" s="162"/>
      <c r="AL1353" s="162" t="s">
        <v>19</v>
      </c>
      <c r="AM1353" s="162" t="s">
        <v>19</v>
      </c>
      <c r="AN1353" s="162" t="s">
        <v>19</v>
      </c>
      <c r="AO1353" s="162" t="s">
        <v>19</v>
      </c>
      <c r="AP1353" s="162" t="s">
        <v>19</v>
      </c>
      <c r="AQ1353" s="162" t="s">
        <v>19</v>
      </c>
      <c r="AR1353" s="162" t="s">
        <v>19</v>
      </c>
      <c r="AS1353" s="162" t="s">
        <v>19</v>
      </c>
      <c r="AT1353" s="162" t="s">
        <v>19</v>
      </c>
      <c r="AU1353" s="162" t="s">
        <v>19</v>
      </c>
      <c r="AV1353" s="162" t="s">
        <v>19</v>
      </c>
      <c r="AW1353" s="162" t="s">
        <v>19</v>
      </c>
      <c r="AX1353" s="154">
        <v>2.29</v>
      </c>
      <c r="AY1353" s="162" t="s">
        <v>19</v>
      </c>
      <c r="AZ1353" s="162" t="s">
        <v>19</v>
      </c>
      <c r="BA1353" s="162" t="s">
        <v>19</v>
      </c>
      <c r="BB1353" s="162" t="s">
        <v>19</v>
      </c>
      <c r="BC1353" s="162" t="s">
        <v>19</v>
      </c>
      <c r="BD1353" s="162"/>
      <c r="BE1353" s="162" t="s">
        <v>19</v>
      </c>
      <c r="BF1353" s="162" t="s">
        <v>19</v>
      </c>
      <c r="BG1353" s="162" t="s">
        <v>19</v>
      </c>
      <c r="BH1353" s="162" t="s">
        <v>19</v>
      </c>
      <c r="BI1353" s="162" t="s">
        <v>19</v>
      </c>
      <c r="BJ1353" s="162"/>
      <c r="BK1353" s="162" t="s">
        <v>19</v>
      </c>
      <c r="BL1353" s="162" t="s">
        <v>19</v>
      </c>
      <c r="BM1353" s="162" t="s">
        <v>19</v>
      </c>
      <c r="BN1353" s="162" t="s">
        <v>19</v>
      </c>
      <c r="BO1353" s="162" t="s">
        <v>19</v>
      </c>
      <c r="BQ1353" s="162" t="s">
        <v>19</v>
      </c>
      <c r="BR1353" s="162" t="s">
        <v>19</v>
      </c>
      <c r="BS1353" s="162" t="s">
        <v>3276</v>
      </c>
      <c r="BT1353" s="162" t="s">
        <v>19</v>
      </c>
      <c r="BU1353" s="205" t="b">
        <v>0</v>
      </c>
      <c r="BV1353" s="205" t="b">
        <v>0</v>
      </c>
      <c r="BW1353" s="205" t="b">
        <v>0</v>
      </c>
      <c r="BX1353" s="154">
        <v>12.2</v>
      </c>
      <c r="BY1353" s="208">
        <v>6.597222222222222E-4</v>
      </c>
      <c r="BZ1353" s="162" t="s">
        <v>19</v>
      </c>
      <c r="CA1353" s="162" t="s">
        <v>19</v>
      </c>
      <c r="CB1353" s="162" t="s">
        <v>19</v>
      </c>
      <c r="CJ1353" s="162"/>
      <c r="CK1353" s="162"/>
      <c r="CL1353" s="162" t="s">
        <v>19</v>
      </c>
      <c r="CM1353" s="162"/>
      <c r="CN1353" s="162"/>
      <c r="CO1353" s="162"/>
      <c r="CP1353" s="162"/>
      <c r="CQ1353" s="162"/>
      <c r="CR1353" s="162"/>
      <c r="CS1353" s="162"/>
      <c r="CT1353" s="162" t="s">
        <v>6003</v>
      </c>
    </row>
    <row r="1354">
      <c r="A1354" s="7" t="s">
        <v>6004</v>
      </c>
      <c r="B1354" s="132" t="b">
        <v>1</v>
      </c>
      <c r="D1354" s="162" t="s">
        <v>6005</v>
      </c>
      <c r="E1354" s="67" t="s">
        <v>679</v>
      </c>
      <c r="F1354" s="162"/>
      <c r="G1354" s="162"/>
      <c r="H1354" s="162"/>
      <c r="M1354" s="162" t="s">
        <v>799</v>
      </c>
      <c r="N1354" s="7" t="str">
        <f t="shared" si="5"/>
        <v>TRUE</v>
      </c>
      <c r="O1354" s="162" t="s">
        <v>488</v>
      </c>
      <c r="P1354" s="162" t="s">
        <v>3269</v>
      </c>
      <c r="Q1354" s="162" t="s">
        <v>1823</v>
      </c>
      <c r="R1354" s="162" t="s">
        <v>559</v>
      </c>
      <c r="S1354" s="162" t="s">
        <v>1588</v>
      </c>
      <c r="T1354" s="206">
        <v>41.8275</v>
      </c>
      <c r="U1354" s="207">
        <v>-83.3378</v>
      </c>
      <c r="V1354" s="191" t="s">
        <v>6006</v>
      </c>
      <c r="W1354" s="162" t="s">
        <v>19</v>
      </c>
      <c r="X1354" s="162" t="s">
        <v>805</v>
      </c>
      <c r="Y1354" s="162" t="s">
        <v>19</v>
      </c>
      <c r="Z1354" s="162" t="s">
        <v>879</v>
      </c>
      <c r="AA1354" s="162" t="s">
        <v>880</v>
      </c>
      <c r="AB1354" s="154">
        <v>2.77</v>
      </c>
      <c r="AC1354" s="162" t="s">
        <v>16</v>
      </c>
      <c r="AD1354" s="154"/>
      <c r="AE1354" s="162" t="s">
        <v>16</v>
      </c>
      <c r="AF1354" s="154">
        <v>5.0</v>
      </c>
      <c r="AG1354" s="162" t="s">
        <v>19</v>
      </c>
      <c r="AH1354" s="154">
        <v>25.15</v>
      </c>
      <c r="AI1354" s="162" t="s">
        <v>19</v>
      </c>
      <c r="AJ1354" s="162" t="s">
        <v>19</v>
      </c>
      <c r="AK1354" s="162"/>
      <c r="AL1354" s="162" t="s">
        <v>19</v>
      </c>
      <c r="AM1354" s="162" t="s">
        <v>19</v>
      </c>
      <c r="AN1354" s="162" t="s">
        <v>19</v>
      </c>
      <c r="AO1354" s="162" t="s">
        <v>19</v>
      </c>
      <c r="AP1354" s="162" t="s">
        <v>19</v>
      </c>
      <c r="AQ1354" s="162" t="s">
        <v>19</v>
      </c>
      <c r="AR1354" s="162" t="s">
        <v>19</v>
      </c>
      <c r="AS1354" s="162" t="s">
        <v>19</v>
      </c>
      <c r="AT1354" s="162" t="s">
        <v>19</v>
      </c>
      <c r="AU1354" s="162" t="s">
        <v>19</v>
      </c>
      <c r="AV1354" s="162" t="s">
        <v>19</v>
      </c>
      <c r="AW1354" s="162" t="s">
        <v>19</v>
      </c>
      <c r="AX1354" s="154">
        <v>5.5</v>
      </c>
      <c r="AY1354" s="162" t="s">
        <v>19</v>
      </c>
      <c r="AZ1354" s="162" t="s">
        <v>19</v>
      </c>
      <c r="BA1354" s="162" t="s">
        <v>19</v>
      </c>
      <c r="BB1354" s="162" t="s">
        <v>19</v>
      </c>
      <c r="BC1354" s="162" t="s">
        <v>19</v>
      </c>
      <c r="BD1354" s="162"/>
      <c r="BE1354" s="162" t="s">
        <v>19</v>
      </c>
      <c r="BF1354" s="162" t="s">
        <v>19</v>
      </c>
      <c r="BG1354" s="162" t="s">
        <v>19</v>
      </c>
      <c r="BH1354" s="162" t="s">
        <v>19</v>
      </c>
      <c r="BI1354" s="162" t="s">
        <v>19</v>
      </c>
      <c r="BJ1354" s="162"/>
      <c r="BK1354" s="162" t="s">
        <v>19</v>
      </c>
      <c r="BL1354" s="162" t="s">
        <v>19</v>
      </c>
      <c r="BM1354" s="162" t="s">
        <v>19</v>
      </c>
      <c r="BN1354" s="162" t="s">
        <v>19</v>
      </c>
      <c r="BO1354" s="162" t="s">
        <v>19</v>
      </c>
      <c r="BQ1354" s="162" t="s">
        <v>19</v>
      </c>
      <c r="BR1354" s="162" t="s">
        <v>19</v>
      </c>
      <c r="BS1354" s="162" t="s">
        <v>3276</v>
      </c>
      <c r="BT1354" s="162" t="s">
        <v>19</v>
      </c>
      <c r="BU1354" s="205" t="b">
        <v>0</v>
      </c>
      <c r="BV1354" s="205" t="b">
        <v>0</v>
      </c>
      <c r="BW1354" s="205" t="b">
        <v>0</v>
      </c>
      <c r="BX1354" s="154">
        <v>168.1</v>
      </c>
      <c r="BY1354" s="208">
        <v>0.007141203703703703</v>
      </c>
      <c r="BZ1354" s="154">
        <v>81380.0</v>
      </c>
      <c r="CA1354" s="154">
        <v>53.0</v>
      </c>
      <c r="CB1354" s="162" t="s">
        <v>22</v>
      </c>
      <c r="CJ1354" s="162"/>
      <c r="CK1354" s="162"/>
      <c r="CL1354" s="162" t="s">
        <v>19</v>
      </c>
      <c r="CM1354" s="162"/>
      <c r="CN1354" s="162"/>
      <c r="CO1354" s="162"/>
      <c r="CP1354" s="162"/>
      <c r="CQ1354" s="162"/>
      <c r="CR1354" s="162"/>
      <c r="CS1354" s="162"/>
      <c r="CT1354" s="162" t="s">
        <v>6007</v>
      </c>
    </row>
    <row r="1355">
      <c r="A1355" s="7" t="s">
        <v>6008</v>
      </c>
      <c r="B1355" s="132" t="b">
        <v>1</v>
      </c>
      <c r="D1355" s="162" t="s">
        <v>6009</v>
      </c>
      <c r="E1355" s="67" t="s">
        <v>679</v>
      </c>
      <c r="F1355" s="162"/>
      <c r="G1355" s="162"/>
      <c r="H1355" s="162"/>
      <c r="M1355" s="162" t="s">
        <v>799</v>
      </c>
      <c r="N1355" s="7" t="str">
        <f t="shared" si="5"/>
        <v>TRUE</v>
      </c>
      <c r="O1355" s="162" t="s">
        <v>488</v>
      </c>
      <c r="P1355" s="162" t="s">
        <v>3269</v>
      </c>
      <c r="Q1355" s="162" t="s">
        <v>1823</v>
      </c>
      <c r="R1355" s="162" t="s">
        <v>559</v>
      </c>
      <c r="S1355" s="162" t="s">
        <v>1588</v>
      </c>
      <c r="T1355" s="206">
        <v>41.8275</v>
      </c>
      <c r="U1355" s="207">
        <v>-83.3378</v>
      </c>
      <c r="V1355" s="191" t="s">
        <v>6006</v>
      </c>
      <c r="W1355" s="162" t="s">
        <v>19</v>
      </c>
      <c r="X1355" s="162" t="s">
        <v>805</v>
      </c>
      <c r="Y1355" s="162" t="s">
        <v>19</v>
      </c>
      <c r="Z1355" s="162" t="s">
        <v>879</v>
      </c>
      <c r="AA1355" s="162" t="s">
        <v>880</v>
      </c>
      <c r="AB1355" s="154">
        <v>2.77</v>
      </c>
      <c r="AC1355" s="162" t="s">
        <v>16</v>
      </c>
      <c r="AD1355" s="154"/>
      <c r="AE1355" s="154">
        <v>5.0</v>
      </c>
      <c r="AF1355" s="154">
        <v>0.22</v>
      </c>
      <c r="AG1355" s="162" t="s">
        <v>19</v>
      </c>
      <c r="AH1355" s="154">
        <v>25.15</v>
      </c>
      <c r="AI1355" s="162" t="s">
        <v>19</v>
      </c>
      <c r="AJ1355" s="162" t="s">
        <v>19</v>
      </c>
      <c r="AK1355" s="162"/>
      <c r="AL1355" s="162" t="s">
        <v>19</v>
      </c>
      <c r="AM1355" s="162" t="s">
        <v>19</v>
      </c>
      <c r="AN1355" s="162" t="s">
        <v>19</v>
      </c>
      <c r="AO1355" s="162" t="s">
        <v>19</v>
      </c>
      <c r="AP1355" s="162" t="s">
        <v>19</v>
      </c>
      <c r="AQ1355" s="162" t="s">
        <v>19</v>
      </c>
      <c r="AR1355" s="162" t="s">
        <v>19</v>
      </c>
      <c r="AS1355" s="162" t="s">
        <v>19</v>
      </c>
      <c r="AT1355" s="162" t="s">
        <v>19</v>
      </c>
      <c r="AU1355" s="162" t="s">
        <v>19</v>
      </c>
      <c r="AV1355" s="162" t="s">
        <v>19</v>
      </c>
      <c r="AW1355" s="162" t="s">
        <v>19</v>
      </c>
      <c r="AX1355" s="154">
        <v>5.5</v>
      </c>
      <c r="AY1355" s="162" t="s">
        <v>19</v>
      </c>
      <c r="AZ1355" s="162" t="s">
        <v>19</v>
      </c>
      <c r="BA1355" s="162" t="s">
        <v>19</v>
      </c>
      <c r="BB1355" s="162" t="s">
        <v>19</v>
      </c>
      <c r="BC1355" s="162" t="s">
        <v>19</v>
      </c>
      <c r="BD1355" s="162"/>
      <c r="BE1355" s="162" t="s">
        <v>19</v>
      </c>
      <c r="BF1355" s="162" t="s">
        <v>19</v>
      </c>
      <c r="BG1355" s="162" t="s">
        <v>19</v>
      </c>
      <c r="BH1355" s="162" t="s">
        <v>19</v>
      </c>
      <c r="BI1355" s="162" t="s">
        <v>19</v>
      </c>
      <c r="BJ1355" s="162"/>
      <c r="BK1355" s="162" t="s">
        <v>19</v>
      </c>
      <c r="BL1355" s="162" t="s">
        <v>19</v>
      </c>
      <c r="BM1355" s="162" t="s">
        <v>19</v>
      </c>
      <c r="BN1355" s="162" t="s">
        <v>19</v>
      </c>
      <c r="BO1355" s="162" t="s">
        <v>19</v>
      </c>
      <c r="BQ1355" s="162" t="s">
        <v>19</v>
      </c>
      <c r="BR1355" s="162" t="s">
        <v>19</v>
      </c>
      <c r="BS1355" s="162" t="s">
        <v>3276</v>
      </c>
      <c r="BT1355" s="162" t="s">
        <v>19</v>
      </c>
      <c r="BU1355" s="205" t="b">
        <v>0</v>
      </c>
      <c r="BV1355" s="205" t="b">
        <v>0</v>
      </c>
      <c r="BW1355" s="205" t="b">
        <v>0</v>
      </c>
      <c r="BX1355" s="154">
        <v>168.1</v>
      </c>
      <c r="BY1355" s="208">
        <v>0.007141203703703703</v>
      </c>
      <c r="BZ1355" s="162" t="s">
        <v>19</v>
      </c>
      <c r="CA1355" s="162" t="s">
        <v>19</v>
      </c>
      <c r="CB1355" s="162" t="s">
        <v>19</v>
      </c>
      <c r="CJ1355" s="162"/>
      <c r="CK1355" s="162"/>
      <c r="CL1355" s="162" t="s">
        <v>19</v>
      </c>
      <c r="CM1355" s="162"/>
      <c r="CN1355" s="162"/>
      <c r="CO1355" s="162"/>
      <c r="CP1355" s="162"/>
      <c r="CQ1355" s="162"/>
      <c r="CR1355" s="162"/>
      <c r="CS1355" s="162"/>
      <c r="CT1355" s="162" t="s">
        <v>6010</v>
      </c>
    </row>
    <row r="1356">
      <c r="A1356" s="7" t="s">
        <v>6011</v>
      </c>
      <c r="B1356" s="132" t="b">
        <v>1</v>
      </c>
      <c r="D1356" s="162" t="s">
        <v>6012</v>
      </c>
      <c r="E1356" s="67" t="s">
        <v>679</v>
      </c>
      <c r="F1356" s="162"/>
      <c r="G1356" s="162"/>
      <c r="H1356" s="162"/>
      <c r="M1356" s="162" t="s">
        <v>799</v>
      </c>
      <c r="N1356" s="7" t="str">
        <f t="shared" si="5"/>
        <v>TRUE</v>
      </c>
      <c r="O1356" s="162" t="s">
        <v>488</v>
      </c>
      <c r="P1356" s="162" t="s">
        <v>3269</v>
      </c>
      <c r="Q1356" s="162" t="s">
        <v>1823</v>
      </c>
      <c r="R1356" s="162" t="s">
        <v>559</v>
      </c>
      <c r="S1356" s="162" t="s">
        <v>1588</v>
      </c>
      <c r="T1356" s="206">
        <v>41.8332</v>
      </c>
      <c r="U1356" s="207">
        <v>-83.334</v>
      </c>
      <c r="V1356" s="191" t="s">
        <v>6013</v>
      </c>
      <c r="W1356" s="162" t="s">
        <v>19</v>
      </c>
      <c r="X1356" s="162" t="s">
        <v>805</v>
      </c>
      <c r="Y1356" s="162" t="s">
        <v>19</v>
      </c>
      <c r="Z1356" s="162" t="s">
        <v>879</v>
      </c>
      <c r="AA1356" s="162" t="s">
        <v>880</v>
      </c>
      <c r="AB1356" s="154">
        <v>2.74</v>
      </c>
      <c r="AC1356" s="162" t="s">
        <v>16</v>
      </c>
      <c r="AD1356" s="154"/>
      <c r="AE1356" s="162" t="s">
        <v>16</v>
      </c>
      <c r="AF1356" s="154">
        <v>5.0</v>
      </c>
      <c r="AG1356" s="162" t="s">
        <v>19</v>
      </c>
      <c r="AH1356" s="154">
        <v>25.43</v>
      </c>
      <c r="AI1356" s="162" t="s">
        <v>19</v>
      </c>
      <c r="AJ1356" s="162" t="s">
        <v>19</v>
      </c>
      <c r="AK1356" s="162"/>
      <c r="AL1356" s="162" t="s">
        <v>19</v>
      </c>
      <c r="AM1356" s="162" t="s">
        <v>19</v>
      </c>
      <c r="AN1356" s="162" t="s">
        <v>19</v>
      </c>
      <c r="AO1356" s="162" t="s">
        <v>19</v>
      </c>
      <c r="AP1356" s="162" t="s">
        <v>19</v>
      </c>
      <c r="AQ1356" s="162" t="s">
        <v>19</v>
      </c>
      <c r="AR1356" s="162" t="s">
        <v>19</v>
      </c>
      <c r="AS1356" s="162" t="s">
        <v>19</v>
      </c>
      <c r="AT1356" s="162" t="s">
        <v>19</v>
      </c>
      <c r="AU1356" s="162" t="s">
        <v>19</v>
      </c>
      <c r="AV1356" s="162" t="s">
        <v>19</v>
      </c>
      <c r="AW1356" s="162" t="s">
        <v>19</v>
      </c>
      <c r="AX1356" s="154">
        <v>6.87</v>
      </c>
      <c r="AY1356" s="162" t="s">
        <v>19</v>
      </c>
      <c r="AZ1356" s="162" t="s">
        <v>19</v>
      </c>
      <c r="BA1356" s="162" t="s">
        <v>19</v>
      </c>
      <c r="BB1356" s="162" t="s">
        <v>19</v>
      </c>
      <c r="BC1356" s="162" t="s">
        <v>19</v>
      </c>
      <c r="BD1356" s="162"/>
      <c r="BE1356" s="162" t="s">
        <v>19</v>
      </c>
      <c r="BF1356" s="162" t="s">
        <v>19</v>
      </c>
      <c r="BG1356" s="162" t="s">
        <v>19</v>
      </c>
      <c r="BH1356" s="162" t="s">
        <v>19</v>
      </c>
      <c r="BI1356" s="162" t="s">
        <v>19</v>
      </c>
      <c r="BJ1356" s="162"/>
      <c r="BK1356" s="162" t="s">
        <v>19</v>
      </c>
      <c r="BL1356" s="162" t="s">
        <v>19</v>
      </c>
      <c r="BM1356" s="162" t="s">
        <v>19</v>
      </c>
      <c r="BN1356" s="162" t="s">
        <v>19</v>
      </c>
      <c r="BO1356" s="162" t="s">
        <v>19</v>
      </c>
      <c r="BQ1356" s="162" t="s">
        <v>19</v>
      </c>
      <c r="BR1356" s="162" t="s">
        <v>19</v>
      </c>
      <c r="BS1356" s="162" t="s">
        <v>3276</v>
      </c>
      <c r="BT1356" s="162" t="s">
        <v>19</v>
      </c>
      <c r="BU1356" s="205" t="b">
        <v>0</v>
      </c>
      <c r="BV1356" s="205" t="b">
        <v>0</v>
      </c>
      <c r="BW1356" s="205" t="b">
        <v>0</v>
      </c>
      <c r="BX1356" s="154">
        <v>184.3</v>
      </c>
      <c r="BY1356" s="208">
        <v>0.007847222222222222</v>
      </c>
      <c r="BZ1356" s="154">
        <v>70902.0</v>
      </c>
      <c r="CA1356" s="154">
        <v>101.0</v>
      </c>
      <c r="CB1356" s="162" t="s">
        <v>22</v>
      </c>
      <c r="CJ1356" s="162"/>
      <c r="CK1356" s="162"/>
      <c r="CL1356" s="162" t="s">
        <v>19</v>
      </c>
      <c r="CM1356" s="162"/>
      <c r="CN1356" s="162"/>
      <c r="CO1356" s="162"/>
      <c r="CP1356" s="162"/>
      <c r="CQ1356" s="162"/>
      <c r="CR1356" s="162"/>
      <c r="CS1356" s="162"/>
      <c r="CT1356" s="162" t="s">
        <v>6014</v>
      </c>
    </row>
    <row r="1357">
      <c r="A1357" s="7" t="s">
        <v>6015</v>
      </c>
      <c r="B1357" s="132" t="b">
        <v>1</v>
      </c>
      <c r="D1357" s="162" t="s">
        <v>6016</v>
      </c>
      <c r="E1357" s="67" t="s">
        <v>679</v>
      </c>
      <c r="F1357" s="162"/>
      <c r="G1357" s="162"/>
      <c r="H1357" s="162"/>
      <c r="M1357" s="162" t="s">
        <v>799</v>
      </c>
      <c r="N1357" s="7" t="str">
        <f t="shared" si="5"/>
        <v>TRUE</v>
      </c>
      <c r="O1357" s="162" t="s">
        <v>488</v>
      </c>
      <c r="P1357" s="162" t="s">
        <v>3269</v>
      </c>
      <c r="Q1357" s="162" t="s">
        <v>1823</v>
      </c>
      <c r="R1357" s="162" t="s">
        <v>559</v>
      </c>
      <c r="S1357" s="162" t="s">
        <v>1588</v>
      </c>
      <c r="T1357" s="206">
        <v>41.8332</v>
      </c>
      <c r="U1357" s="207">
        <v>-83.334</v>
      </c>
      <c r="V1357" s="191" t="s">
        <v>6013</v>
      </c>
      <c r="W1357" s="162" t="s">
        <v>19</v>
      </c>
      <c r="X1357" s="162" t="s">
        <v>805</v>
      </c>
      <c r="Y1357" s="162" t="s">
        <v>19</v>
      </c>
      <c r="Z1357" s="162" t="s">
        <v>879</v>
      </c>
      <c r="AA1357" s="162" t="s">
        <v>880</v>
      </c>
      <c r="AB1357" s="154">
        <v>2.74</v>
      </c>
      <c r="AC1357" s="162" t="s">
        <v>16</v>
      </c>
      <c r="AD1357" s="154"/>
      <c r="AE1357" s="154">
        <v>5.0</v>
      </c>
      <c r="AF1357" s="154">
        <v>0.22</v>
      </c>
      <c r="AG1357" s="162" t="s">
        <v>19</v>
      </c>
      <c r="AH1357" s="154">
        <v>25.43</v>
      </c>
      <c r="AI1357" s="162" t="s">
        <v>19</v>
      </c>
      <c r="AJ1357" s="162" t="s">
        <v>19</v>
      </c>
      <c r="AK1357" s="162"/>
      <c r="AL1357" s="162" t="s">
        <v>19</v>
      </c>
      <c r="AM1357" s="162" t="s">
        <v>19</v>
      </c>
      <c r="AN1357" s="162" t="s">
        <v>19</v>
      </c>
      <c r="AO1357" s="162" t="s">
        <v>19</v>
      </c>
      <c r="AP1357" s="162" t="s">
        <v>19</v>
      </c>
      <c r="AQ1357" s="162" t="s">
        <v>19</v>
      </c>
      <c r="AR1357" s="162" t="s">
        <v>19</v>
      </c>
      <c r="AS1357" s="162" t="s">
        <v>19</v>
      </c>
      <c r="AT1357" s="162" t="s">
        <v>19</v>
      </c>
      <c r="AU1357" s="162" t="s">
        <v>19</v>
      </c>
      <c r="AV1357" s="162" t="s">
        <v>19</v>
      </c>
      <c r="AW1357" s="162" t="s">
        <v>19</v>
      </c>
      <c r="AX1357" s="154">
        <v>6.87</v>
      </c>
      <c r="AY1357" s="162" t="s">
        <v>19</v>
      </c>
      <c r="AZ1357" s="162" t="s">
        <v>19</v>
      </c>
      <c r="BA1357" s="162" t="s">
        <v>19</v>
      </c>
      <c r="BB1357" s="162" t="s">
        <v>19</v>
      </c>
      <c r="BC1357" s="162" t="s">
        <v>19</v>
      </c>
      <c r="BD1357" s="162"/>
      <c r="BE1357" s="162" t="s">
        <v>19</v>
      </c>
      <c r="BF1357" s="162" t="s">
        <v>19</v>
      </c>
      <c r="BG1357" s="162" t="s">
        <v>19</v>
      </c>
      <c r="BH1357" s="162" t="s">
        <v>19</v>
      </c>
      <c r="BI1357" s="162" t="s">
        <v>19</v>
      </c>
      <c r="BJ1357" s="162"/>
      <c r="BK1357" s="162" t="s">
        <v>19</v>
      </c>
      <c r="BL1357" s="162" t="s">
        <v>19</v>
      </c>
      <c r="BM1357" s="162" t="s">
        <v>19</v>
      </c>
      <c r="BN1357" s="162" t="s">
        <v>19</v>
      </c>
      <c r="BO1357" s="162" t="s">
        <v>19</v>
      </c>
      <c r="BQ1357" s="162" t="s">
        <v>19</v>
      </c>
      <c r="BR1357" s="162" t="s">
        <v>19</v>
      </c>
      <c r="BS1357" s="162" t="s">
        <v>3276</v>
      </c>
      <c r="BT1357" s="162" t="s">
        <v>19</v>
      </c>
      <c r="BU1357" s="205" t="b">
        <v>0</v>
      </c>
      <c r="BV1357" s="205" t="b">
        <v>0</v>
      </c>
      <c r="BW1357" s="205" t="b">
        <v>0</v>
      </c>
      <c r="BX1357" s="154">
        <v>184.3</v>
      </c>
      <c r="BY1357" s="208">
        <v>0.007847222222222222</v>
      </c>
      <c r="BZ1357" s="162" t="s">
        <v>19</v>
      </c>
      <c r="CA1357" s="162" t="s">
        <v>19</v>
      </c>
      <c r="CB1357" s="162" t="s">
        <v>19</v>
      </c>
      <c r="CJ1357" s="162"/>
      <c r="CK1357" s="162"/>
      <c r="CL1357" s="162" t="s">
        <v>19</v>
      </c>
      <c r="CM1357" s="162"/>
      <c r="CN1357" s="162"/>
      <c r="CO1357" s="162"/>
      <c r="CP1357" s="162"/>
      <c r="CQ1357" s="162"/>
      <c r="CR1357" s="162"/>
      <c r="CS1357" s="162"/>
      <c r="CT1357" s="162" t="s">
        <v>6017</v>
      </c>
    </row>
    <row r="1358">
      <c r="A1358" s="7" t="s">
        <v>6018</v>
      </c>
      <c r="B1358" s="132" t="b">
        <v>1</v>
      </c>
      <c r="D1358" s="162" t="s">
        <v>6019</v>
      </c>
      <c r="E1358" s="67" t="s">
        <v>679</v>
      </c>
      <c r="F1358" s="162"/>
      <c r="G1358" s="162"/>
      <c r="H1358" s="162"/>
      <c r="M1358" s="162" t="s">
        <v>799</v>
      </c>
      <c r="N1358" s="7" t="str">
        <f t="shared" si="5"/>
        <v>TRUE</v>
      </c>
      <c r="O1358" s="162" t="s">
        <v>488</v>
      </c>
      <c r="P1358" s="162" t="s">
        <v>3269</v>
      </c>
      <c r="Q1358" s="162" t="s">
        <v>1823</v>
      </c>
      <c r="R1358" s="162" t="s">
        <v>559</v>
      </c>
      <c r="S1358" s="162" t="s">
        <v>1588</v>
      </c>
      <c r="T1358" s="206">
        <v>41.8381</v>
      </c>
      <c r="U1358" s="207">
        <v>-83.3504</v>
      </c>
      <c r="V1358" s="191" t="s">
        <v>6020</v>
      </c>
      <c r="W1358" s="162" t="s">
        <v>19</v>
      </c>
      <c r="X1358" s="162" t="s">
        <v>805</v>
      </c>
      <c r="Y1358" s="162" t="s">
        <v>19</v>
      </c>
      <c r="Z1358" s="162" t="s">
        <v>879</v>
      </c>
      <c r="AA1358" s="162" t="s">
        <v>880</v>
      </c>
      <c r="AB1358" s="154">
        <v>2.85</v>
      </c>
      <c r="AC1358" s="162" t="s">
        <v>16</v>
      </c>
      <c r="AD1358" s="154"/>
      <c r="AE1358" s="162" t="s">
        <v>16</v>
      </c>
      <c r="AF1358" s="154">
        <v>5.0</v>
      </c>
      <c r="AG1358" s="162" t="s">
        <v>19</v>
      </c>
      <c r="AH1358" s="154">
        <v>25.33</v>
      </c>
      <c r="AI1358" s="162" t="s">
        <v>19</v>
      </c>
      <c r="AJ1358" s="162" t="s">
        <v>19</v>
      </c>
      <c r="AK1358" s="162"/>
      <c r="AL1358" s="162" t="s">
        <v>19</v>
      </c>
      <c r="AM1358" s="162" t="s">
        <v>19</v>
      </c>
      <c r="AN1358" s="162" t="s">
        <v>19</v>
      </c>
      <c r="AO1358" s="162" t="s">
        <v>19</v>
      </c>
      <c r="AP1358" s="162" t="s">
        <v>19</v>
      </c>
      <c r="AQ1358" s="162" t="s">
        <v>19</v>
      </c>
      <c r="AR1358" s="162" t="s">
        <v>19</v>
      </c>
      <c r="AS1358" s="162" t="s">
        <v>19</v>
      </c>
      <c r="AT1358" s="162" t="s">
        <v>19</v>
      </c>
      <c r="AU1358" s="162" t="s">
        <v>19</v>
      </c>
      <c r="AV1358" s="162" t="s">
        <v>19</v>
      </c>
      <c r="AW1358" s="162" t="s">
        <v>19</v>
      </c>
      <c r="AX1358" s="154">
        <v>7.66</v>
      </c>
      <c r="AY1358" s="162" t="s">
        <v>19</v>
      </c>
      <c r="AZ1358" s="162" t="s">
        <v>19</v>
      </c>
      <c r="BA1358" s="162" t="s">
        <v>19</v>
      </c>
      <c r="BB1358" s="162" t="s">
        <v>19</v>
      </c>
      <c r="BC1358" s="162" t="s">
        <v>19</v>
      </c>
      <c r="BD1358" s="162"/>
      <c r="BE1358" s="162" t="s">
        <v>19</v>
      </c>
      <c r="BF1358" s="162" t="s">
        <v>19</v>
      </c>
      <c r="BG1358" s="162" t="s">
        <v>19</v>
      </c>
      <c r="BH1358" s="162" t="s">
        <v>19</v>
      </c>
      <c r="BI1358" s="162" t="s">
        <v>19</v>
      </c>
      <c r="BJ1358" s="162"/>
      <c r="BK1358" s="162" t="s">
        <v>19</v>
      </c>
      <c r="BL1358" s="162" t="s">
        <v>19</v>
      </c>
      <c r="BM1358" s="162" t="s">
        <v>19</v>
      </c>
      <c r="BN1358" s="162" t="s">
        <v>19</v>
      </c>
      <c r="BO1358" s="162" t="s">
        <v>19</v>
      </c>
      <c r="BQ1358" s="162" t="s">
        <v>19</v>
      </c>
      <c r="BR1358" s="162" t="s">
        <v>19</v>
      </c>
      <c r="BS1358" s="162" t="s">
        <v>3276</v>
      </c>
      <c r="BT1358" s="162" t="s">
        <v>19</v>
      </c>
      <c r="BU1358" s="205" t="b">
        <v>0</v>
      </c>
      <c r="BV1358" s="205" t="b">
        <v>0</v>
      </c>
      <c r="BW1358" s="205" t="b">
        <v>0</v>
      </c>
      <c r="BX1358" s="154">
        <v>191.9</v>
      </c>
      <c r="BY1358" s="208">
        <v>0.008587962962962962</v>
      </c>
      <c r="BZ1358" s="154">
        <v>287445.0</v>
      </c>
      <c r="CA1358" s="154">
        <v>605.0</v>
      </c>
      <c r="CB1358" s="162" t="s">
        <v>22</v>
      </c>
      <c r="CJ1358" s="162"/>
      <c r="CK1358" s="162"/>
      <c r="CL1358" s="162" t="s">
        <v>19</v>
      </c>
      <c r="CM1358" s="162"/>
      <c r="CN1358" s="162"/>
      <c r="CO1358" s="162"/>
      <c r="CP1358" s="162"/>
      <c r="CQ1358" s="162"/>
      <c r="CR1358" s="162"/>
      <c r="CS1358" s="162"/>
      <c r="CT1358" s="162" t="s">
        <v>6021</v>
      </c>
    </row>
    <row r="1359">
      <c r="A1359" s="7" t="s">
        <v>6022</v>
      </c>
      <c r="B1359" s="132" t="b">
        <v>1</v>
      </c>
      <c r="D1359" s="162" t="s">
        <v>6023</v>
      </c>
      <c r="E1359" s="67" t="s">
        <v>679</v>
      </c>
      <c r="F1359" s="162"/>
      <c r="G1359" s="162"/>
      <c r="H1359" s="162"/>
      <c r="M1359" s="162" t="s">
        <v>799</v>
      </c>
      <c r="N1359" s="7" t="str">
        <f t="shared" si="5"/>
        <v>TRUE</v>
      </c>
      <c r="O1359" s="162" t="s">
        <v>488</v>
      </c>
      <c r="P1359" s="162" t="s">
        <v>3269</v>
      </c>
      <c r="Q1359" s="162" t="s">
        <v>1823</v>
      </c>
      <c r="R1359" s="162" t="s">
        <v>559</v>
      </c>
      <c r="S1359" s="162" t="s">
        <v>1588</v>
      </c>
      <c r="T1359" s="206">
        <v>41.8381</v>
      </c>
      <c r="U1359" s="207">
        <v>-83.3504</v>
      </c>
      <c r="V1359" s="191" t="s">
        <v>6020</v>
      </c>
      <c r="W1359" s="162" t="s">
        <v>19</v>
      </c>
      <c r="X1359" s="162" t="s">
        <v>805</v>
      </c>
      <c r="Y1359" s="162" t="s">
        <v>19</v>
      </c>
      <c r="Z1359" s="162" t="s">
        <v>879</v>
      </c>
      <c r="AA1359" s="162" t="s">
        <v>880</v>
      </c>
      <c r="AB1359" s="154">
        <v>2.85</v>
      </c>
      <c r="AC1359" s="162" t="s">
        <v>16</v>
      </c>
      <c r="AD1359" s="154"/>
      <c r="AE1359" s="154">
        <v>5.0</v>
      </c>
      <c r="AF1359" s="154">
        <v>0.22</v>
      </c>
      <c r="AG1359" s="162" t="s">
        <v>19</v>
      </c>
      <c r="AH1359" s="154">
        <v>25.33</v>
      </c>
      <c r="AI1359" s="162" t="s">
        <v>19</v>
      </c>
      <c r="AJ1359" s="162" t="s">
        <v>19</v>
      </c>
      <c r="AK1359" s="162"/>
      <c r="AL1359" s="162" t="s">
        <v>19</v>
      </c>
      <c r="AM1359" s="162" t="s">
        <v>19</v>
      </c>
      <c r="AN1359" s="162" t="s">
        <v>19</v>
      </c>
      <c r="AO1359" s="162" t="s">
        <v>19</v>
      </c>
      <c r="AP1359" s="162" t="s">
        <v>19</v>
      </c>
      <c r="AQ1359" s="162" t="s">
        <v>19</v>
      </c>
      <c r="AR1359" s="162" t="s">
        <v>19</v>
      </c>
      <c r="AS1359" s="162" t="s">
        <v>19</v>
      </c>
      <c r="AT1359" s="162" t="s">
        <v>19</v>
      </c>
      <c r="AU1359" s="162" t="s">
        <v>19</v>
      </c>
      <c r="AV1359" s="162" t="s">
        <v>19</v>
      </c>
      <c r="AW1359" s="162" t="s">
        <v>19</v>
      </c>
      <c r="AX1359" s="154">
        <v>7.66</v>
      </c>
      <c r="AY1359" s="162" t="s">
        <v>19</v>
      </c>
      <c r="AZ1359" s="162" t="s">
        <v>19</v>
      </c>
      <c r="BA1359" s="162" t="s">
        <v>19</v>
      </c>
      <c r="BB1359" s="162" t="s">
        <v>19</v>
      </c>
      <c r="BC1359" s="162" t="s">
        <v>19</v>
      </c>
      <c r="BD1359" s="162"/>
      <c r="BE1359" s="162" t="s">
        <v>19</v>
      </c>
      <c r="BF1359" s="162" t="s">
        <v>19</v>
      </c>
      <c r="BG1359" s="162" t="s">
        <v>19</v>
      </c>
      <c r="BH1359" s="162" t="s">
        <v>19</v>
      </c>
      <c r="BI1359" s="162" t="s">
        <v>19</v>
      </c>
      <c r="BJ1359" s="162"/>
      <c r="BK1359" s="162" t="s">
        <v>19</v>
      </c>
      <c r="BL1359" s="162" t="s">
        <v>19</v>
      </c>
      <c r="BM1359" s="162" t="s">
        <v>19</v>
      </c>
      <c r="BN1359" s="162" t="s">
        <v>19</v>
      </c>
      <c r="BO1359" s="162" t="s">
        <v>19</v>
      </c>
      <c r="BQ1359" s="162" t="s">
        <v>19</v>
      </c>
      <c r="BR1359" s="162" t="s">
        <v>19</v>
      </c>
      <c r="BS1359" s="162" t="s">
        <v>3276</v>
      </c>
      <c r="BT1359" s="162" t="s">
        <v>19</v>
      </c>
      <c r="BU1359" s="205" t="b">
        <v>0</v>
      </c>
      <c r="BV1359" s="205" t="b">
        <v>0</v>
      </c>
      <c r="BW1359" s="205" t="b">
        <v>0</v>
      </c>
      <c r="BX1359" s="154">
        <v>191.9</v>
      </c>
      <c r="BY1359" s="208">
        <v>0.008587962962962962</v>
      </c>
      <c r="BZ1359" s="162" t="s">
        <v>19</v>
      </c>
      <c r="CA1359" s="162" t="s">
        <v>19</v>
      </c>
      <c r="CB1359" s="162" t="s">
        <v>19</v>
      </c>
      <c r="CJ1359" s="162"/>
      <c r="CK1359" s="162"/>
      <c r="CL1359" s="162" t="s">
        <v>19</v>
      </c>
      <c r="CM1359" s="162"/>
      <c r="CN1359" s="162"/>
      <c r="CO1359" s="162"/>
      <c r="CP1359" s="162"/>
      <c r="CQ1359" s="162"/>
      <c r="CR1359" s="162"/>
      <c r="CS1359" s="162"/>
      <c r="CT1359" s="162" t="s">
        <v>6024</v>
      </c>
    </row>
    <row r="1360">
      <c r="A1360" s="7" t="s">
        <v>6025</v>
      </c>
      <c r="B1360" s="132" t="b">
        <v>1</v>
      </c>
      <c r="D1360" s="162" t="s">
        <v>6026</v>
      </c>
      <c r="E1360" s="67" t="s">
        <v>679</v>
      </c>
      <c r="F1360" s="162"/>
      <c r="G1360" s="162"/>
      <c r="H1360" s="162"/>
      <c r="M1360" s="162" t="s">
        <v>799</v>
      </c>
      <c r="N1360" s="7" t="str">
        <f t="shared" si="5"/>
        <v>TRUE</v>
      </c>
      <c r="O1360" s="162" t="s">
        <v>488</v>
      </c>
      <c r="P1360" s="162" t="s">
        <v>3269</v>
      </c>
      <c r="Q1360" s="162" t="s">
        <v>1823</v>
      </c>
      <c r="R1360" s="162" t="s">
        <v>559</v>
      </c>
      <c r="S1360" s="162" t="s">
        <v>1588</v>
      </c>
      <c r="T1360" s="206">
        <v>41.8415</v>
      </c>
      <c r="U1360" s="207">
        <v>-83.3489</v>
      </c>
      <c r="V1360" s="191" t="s">
        <v>6027</v>
      </c>
      <c r="W1360" s="162" t="s">
        <v>19</v>
      </c>
      <c r="X1360" s="162" t="s">
        <v>805</v>
      </c>
      <c r="Y1360" s="162" t="s">
        <v>19</v>
      </c>
      <c r="Z1360" s="162" t="s">
        <v>879</v>
      </c>
      <c r="AA1360" s="162" t="s">
        <v>880</v>
      </c>
      <c r="AB1360" s="154">
        <v>2.73</v>
      </c>
      <c r="AC1360" s="162" t="s">
        <v>16</v>
      </c>
      <c r="AD1360" s="154"/>
      <c r="AE1360" s="162" t="s">
        <v>16</v>
      </c>
      <c r="AF1360" s="154">
        <v>5.0</v>
      </c>
      <c r="AG1360" s="162" t="s">
        <v>19</v>
      </c>
      <c r="AH1360" s="154">
        <v>25.23</v>
      </c>
      <c r="AI1360" s="162" t="s">
        <v>19</v>
      </c>
      <c r="AJ1360" s="162" t="s">
        <v>19</v>
      </c>
      <c r="AK1360" s="162"/>
      <c r="AL1360" s="162" t="s">
        <v>19</v>
      </c>
      <c r="AM1360" s="162" t="s">
        <v>19</v>
      </c>
      <c r="AN1360" s="162" t="s">
        <v>19</v>
      </c>
      <c r="AO1360" s="162" t="s">
        <v>19</v>
      </c>
      <c r="AP1360" s="162" t="s">
        <v>19</v>
      </c>
      <c r="AQ1360" s="162" t="s">
        <v>19</v>
      </c>
      <c r="AR1360" s="162" t="s">
        <v>19</v>
      </c>
      <c r="AS1360" s="162" t="s">
        <v>19</v>
      </c>
      <c r="AT1360" s="162" t="s">
        <v>19</v>
      </c>
      <c r="AU1360" s="162" t="s">
        <v>19</v>
      </c>
      <c r="AV1360" s="162" t="s">
        <v>19</v>
      </c>
      <c r="AW1360" s="162" t="s">
        <v>19</v>
      </c>
      <c r="AX1360" s="154">
        <v>7.89</v>
      </c>
      <c r="AY1360" s="162" t="s">
        <v>19</v>
      </c>
      <c r="AZ1360" s="162" t="s">
        <v>19</v>
      </c>
      <c r="BA1360" s="162" t="s">
        <v>19</v>
      </c>
      <c r="BB1360" s="162" t="s">
        <v>19</v>
      </c>
      <c r="BC1360" s="162" t="s">
        <v>19</v>
      </c>
      <c r="BD1360" s="162"/>
      <c r="BE1360" s="162" t="s">
        <v>19</v>
      </c>
      <c r="BF1360" s="162" t="s">
        <v>19</v>
      </c>
      <c r="BG1360" s="162" t="s">
        <v>19</v>
      </c>
      <c r="BH1360" s="162" t="s">
        <v>19</v>
      </c>
      <c r="BI1360" s="162" t="s">
        <v>19</v>
      </c>
      <c r="BJ1360" s="162"/>
      <c r="BK1360" s="162" t="s">
        <v>19</v>
      </c>
      <c r="BL1360" s="162" t="s">
        <v>19</v>
      </c>
      <c r="BM1360" s="162" t="s">
        <v>19</v>
      </c>
      <c r="BN1360" s="162" t="s">
        <v>19</v>
      </c>
      <c r="BO1360" s="162" t="s">
        <v>19</v>
      </c>
      <c r="BQ1360" s="162" t="s">
        <v>19</v>
      </c>
      <c r="BR1360" s="162" t="s">
        <v>19</v>
      </c>
      <c r="BS1360" s="162" t="s">
        <v>3276</v>
      </c>
      <c r="BT1360" s="162" t="s">
        <v>19</v>
      </c>
      <c r="BU1360" s="205" t="b">
        <v>0</v>
      </c>
      <c r="BV1360" s="205" t="b">
        <v>0</v>
      </c>
      <c r="BW1360" s="205" t="b">
        <v>0</v>
      </c>
      <c r="BX1360" s="154">
        <v>189.2</v>
      </c>
      <c r="BY1360" s="208">
        <v>0.007939814814814814</v>
      </c>
      <c r="BZ1360" s="154">
        <v>264326.0</v>
      </c>
      <c r="CA1360" s="154">
        <v>825.0</v>
      </c>
      <c r="CB1360" s="162" t="s">
        <v>22</v>
      </c>
      <c r="CJ1360" s="162"/>
      <c r="CK1360" s="162"/>
      <c r="CL1360" s="162" t="s">
        <v>19</v>
      </c>
      <c r="CM1360" s="162"/>
      <c r="CN1360" s="162"/>
      <c r="CO1360" s="162"/>
      <c r="CP1360" s="162"/>
      <c r="CQ1360" s="162"/>
      <c r="CR1360" s="162"/>
      <c r="CS1360" s="162"/>
      <c r="CT1360" s="162" t="s">
        <v>6028</v>
      </c>
    </row>
    <row r="1361">
      <c r="A1361" s="7" t="s">
        <v>6029</v>
      </c>
      <c r="B1361" s="132" t="b">
        <v>1</v>
      </c>
      <c r="D1361" s="162" t="s">
        <v>6030</v>
      </c>
      <c r="E1361" s="67" t="s">
        <v>679</v>
      </c>
      <c r="F1361" s="162"/>
      <c r="G1361" s="162"/>
      <c r="H1361" s="162"/>
      <c r="M1361" s="162" t="s">
        <v>799</v>
      </c>
      <c r="N1361" s="7" t="str">
        <f t="shared" si="5"/>
        <v>TRUE</v>
      </c>
      <c r="O1361" s="162" t="s">
        <v>488</v>
      </c>
      <c r="P1361" s="162" t="s">
        <v>3269</v>
      </c>
      <c r="Q1361" s="162" t="s">
        <v>1823</v>
      </c>
      <c r="R1361" s="162" t="s">
        <v>559</v>
      </c>
      <c r="S1361" s="162" t="s">
        <v>1588</v>
      </c>
      <c r="T1361" s="206">
        <v>41.8415</v>
      </c>
      <c r="U1361" s="207">
        <v>-83.3489</v>
      </c>
      <c r="V1361" s="191" t="s">
        <v>6027</v>
      </c>
      <c r="W1361" s="162" t="s">
        <v>19</v>
      </c>
      <c r="X1361" s="162" t="s">
        <v>805</v>
      </c>
      <c r="Y1361" s="162" t="s">
        <v>19</v>
      </c>
      <c r="Z1361" s="162" t="s">
        <v>879</v>
      </c>
      <c r="AA1361" s="162" t="s">
        <v>880</v>
      </c>
      <c r="AB1361" s="154">
        <v>2.73</v>
      </c>
      <c r="AC1361" s="162" t="s">
        <v>16</v>
      </c>
      <c r="AD1361" s="154"/>
      <c r="AE1361" s="154">
        <v>5.0</v>
      </c>
      <c r="AF1361" s="154">
        <v>0.22</v>
      </c>
      <c r="AG1361" s="162" t="s">
        <v>19</v>
      </c>
      <c r="AH1361" s="154">
        <v>25.23</v>
      </c>
      <c r="AI1361" s="162" t="s">
        <v>19</v>
      </c>
      <c r="AJ1361" s="162" t="s">
        <v>19</v>
      </c>
      <c r="AK1361" s="162"/>
      <c r="AL1361" s="162" t="s">
        <v>19</v>
      </c>
      <c r="AM1361" s="162" t="s">
        <v>19</v>
      </c>
      <c r="AN1361" s="162" t="s">
        <v>19</v>
      </c>
      <c r="AO1361" s="162" t="s">
        <v>19</v>
      </c>
      <c r="AP1361" s="162" t="s">
        <v>19</v>
      </c>
      <c r="AQ1361" s="162" t="s">
        <v>19</v>
      </c>
      <c r="AR1361" s="162" t="s">
        <v>19</v>
      </c>
      <c r="AS1361" s="162" t="s">
        <v>19</v>
      </c>
      <c r="AT1361" s="162" t="s">
        <v>19</v>
      </c>
      <c r="AU1361" s="162" t="s">
        <v>19</v>
      </c>
      <c r="AV1361" s="162" t="s">
        <v>19</v>
      </c>
      <c r="AW1361" s="162" t="s">
        <v>19</v>
      </c>
      <c r="AX1361" s="154">
        <v>7.89</v>
      </c>
      <c r="AY1361" s="162" t="s">
        <v>19</v>
      </c>
      <c r="AZ1361" s="162" t="s">
        <v>19</v>
      </c>
      <c r="BA1361" s="162" t="s">
        <v>19</v>
      </c>
      <c r="BB1361" s="162" t="s">
        <v>19</v>
      </c>
      <c r="BC1361" s="162" t="s">
        <v>19</v>
      </c>
      <c r="BD1361" s="162"/>
      <c r="BE1361" s="162" t="s">
        <v>19</v>
      </c>
      <c r="BF1361" s="162" t="s">
        <v>19</v>
      </c>
      <c r="BG1361" s="162" t="s">
        <v>19</v>
      </c>
      <c r="BH1361" s="162" t="s">
        <v>19</v>
      </c>
      <c r="BI1361" s="162" t="s">
        <v>19</v>
      </c>
      <c r="BJ1361" s="162"/>
      <c r="BK1361" s="162" t="s">
        <v>19</v>
      </c>
      <c r="BL1361" s="162" t="s">
        <v>19</v>
      </c>
      <c r="BM1361" s="162" t="s">
        <v>19</v>
      </c>
      <c r="BN1361" s="162" t="s">
        <v>19</v>
      </c>
      <c r="BO1361" s="162" t="s">
        <v>19</v>
      </c>
      <c r="BQ1361" s="162" t="s">
        <v>19</v>
      </c>
      <c r="BR1361" s="162" t="s">
        <v>19</v>
      </c>
      <c r="BS1361" s="162" t="s">
        <v>3276</v>
      </c>
      <c r="BT1361" s="162" t="s">
        <v>19</v>
      </c>
      <c r="BU1361" s="205" t="b">
        <v>0</v>
      </c>
      <c r="BV1361" s="205" t="b">
        <v>0</v>
      </c>
      <c r="BW1361" s="205" t="b">
        <v>0</v>
      </c>
      <c r="BX1361" s="154">
        <v>189.2</v>
      </c>
      <c r="BY1361" s="208">
        <v>0.007939814814814814</v>
      </c>
      <c r="BZ1361" s="162" t="s">
        <v>19</v>
      </c>
      <c r="CA1361" s="162" t="s">
        <v>19</v>
      </c>
      <c r="CB1361" s="162" t="s">
        <v>19</v>
      </c>
      <c r="CJ1361" s="162"/>
      <c r="CK1361" s="162"/>
      <c r="CL1361" s="162" t="s">
        <v>19</v>
      </c>
      <c r="CM1361" s="162"/>
      <c r="CN1361" s="162"/>
      <c r="CO1361" s="162"/>
      <c r="CP1361" s="162"/>
      <c r="CQ1361" s="162"/>
      <c r="CR1361" s="162"/>
      <c r="CS1361" s="162"/>
      <c r="CT1361" s="162" t="s">
        <v>6031</v>
      </c>
    </row>
    <row r="1362">
      <c r="A1362" s="7" t="s">
        <v>6032</v>
      </c>
      <c r="B1362" s="132" t="b">
        <v>1</v>
      </c>
      <c r="D1362" s="162" t="s">
        <v>6033</v>
      </c>
      <c r="E1362" s="67" t="s">
        <v>679</v>
      </c>
      <c r="F1362" s="162"/>
      <c r="G1362" s="162"/>
      <c r="H1362" s="162"/>
      <c r="M1362" s="162" t="s">
        <v>799</v>
      </c>
      <c r="N1362" s="7" t="str">
        <f t="shared" si="5"/>
        <v>TRUE</v>
      </c>
      <c r="O1362" s="162" t="s">
        <v>488</v>
      </c>
      <c r="P1362" s="162" t="s">
        <v>3269</v>
      </c>
      <c r="Q1362" s="162" t="s">
        <v>1823</v>
      </c>
      <c r="R1362" s="162" t="s">
        <v>559</v>
      </c>
      <c r="S1362" s="162" t="s">
        <v>1588</v>
      </c>
      <c r="T1362" s="206">
        <v>41.8433</v>
      </c>
      <c r="U1362" s="207">
        <v>-83.345</v>
      </c>
      <c r="V1362" s="191" t="s">
        <v>6034</v>
      </c>
      <c r="W1362" s="162" t="s">
        <v>19</v>
      </c>
      <c r="X1362" s="162" t="s">
        <v>805</v>
      </c>
      <c r="Y1362" s="162" t="s">
        <v>19</v>
      </c>
      <c r="Z1362" s="162" t="s">
        <v>879</v>
      </c>
      <c r="AA1362" s="162" t="s">
        <v>880</v>
      </c>
      <c r="AB1362" s="154">
        <v>2.77</v>
      </c>
      <c r="AC1362" s="162" t="s">
        <v>16</v>
      </c>
      <c r="AD1362" s="154"/>
      <c r="AE1362" s="162" t="s">
        <v>16</v>
      </c>
      <c r="AF1362" s="154">
        <v>5.0</v>
      </c>
      <c r="AG1362" s="162" t="s">
        <v>19</v>
      </c>
      <c r="AH1362" s="154">
        <v>25.2</v>
      </c>
      <c r="AI1362" s="162" t="s">
        <v>19</v>
      </c>
      <c r="AJ1362" s="162" t="s">
        <v>19</v>
      </c>
      <c r="AK1362" s="162"/>
      <c r="AL1362" s="162" t="s">
        <v>19</v>
      </c>
      <c r="AM1362" s="162" t="s">
        <v>19</v>
      </c>
      <c r="AN1362" s="162" t="s">
        <v>19</v>
      </c>
      <c r="AO1362" s="162" t="s">
        <v>19</v>
      </c>
      <c r="AP1362" s="162" t="s">
        <v>19</v>
      </c>
      <c r="AQ1362" s="162" t="s">
        <v>19</v>
      </c>
      <c r="AR1362" s="162" t="s">
        <v>19</v>
      </c>
      <c r="AS1362" s="162" t="s">
        <v>19</v>
      </c>
      <c r="AT1362" s="162" t="s">
        <v>19</v>
      </c>
      <c r="AU1362" s="162" t="s">
        <v>19</v>
      </c>
      <c r="AV1362" s="162" t="s">
        <v>19</v>
      </c>
      <c r="AW1362" s="162" t="s">
        <v>19</v>
      </c>
      <c r="AX1362" s="154">
        <v>7.67</v>
      </c>
      <c r="AY1362" s="162" t="s">
        <v>19</v>
      </c>
      <c r="AZ1362" s="162" t="s">
        <v>19</v>
      </c>
      <c r="BA1362" s="162" t="s">
        <v>19</v>
      </c>
      <c r="BB1362" s="162" t="s">
        <v>19</v>
      </c>
      <c r="BC1362" s="162" t="s">
        <v>19</v>
      </c>
      <c r="BD1362" s="162"/>
      <c r="BE1362" s="162" t="s">
        <v>19</v>
      </c>
      <c r="BF1362" s="162" t="s">
        <v>19</v>
      </c>
      <c r="BG1362" s="162" t="s">
        <v>19</v>
      </c>
      <c r="BH1362" s="162" t="s">
        <v>19</v>
      </c>
      <c r="BI1362" s="162" t="s">
        <v>19</v>
      </c>
      <c r="BJ1362" s="162"/>
      <c r="BK1362" s="162" t="s">
        <v>19</v>
      </c>
      <c r="BL1362" s="162" t="s">
        <v>19</v>
      </c>
      <c r="BM1362" s="162" t="s">
        <v>19</v>
      </c>
      <c r="BN1362" s="162" t="s">
        <v>19</v>
      </c>
      <c r="BO1362" s="162" t="s">
        <v>19</v>
      </c>
      <c r="BQ1362" s="162" t="s">
        <v>19</v>
      </c>
      <c r="BR1362" s="162" t="s">
        <v>19</v>
      </c>
      <c r="BS1362" s="162" t="s">
        <v>3276</v>
      </c>
      <c r="BT1362" s="162" t="s">
        <v>19</v>
      </c>
      <c r="BU1362" s="205" t="b">
        <v>0</v>
      </c>
      <c r="BV1362" s="205" t="b">
        <v>0</v>
      </c>
      <c r="BW1362" s="205" t="b">
        <v>0</v>
      </c>
      <c r="BX1362" s="154">
        <v>261.5</v>
      </c>
      <c r="BY1362" s="208">
        <v>0.011168981481481481</v>
      </c>
      <c r="BZ1362" s="154">
        <v>263628.0</v>
      </c>
      <c r="CA1362" s="154">
        <v>420.0</v>
      </c>
      <c r="CB1362" s="162" t="s">
        <v>22</v>
      </c>
      <c r="CJ1362" s="162"/>
      <c r="CK1362" s="162"/>
      <c r="CL1362" s="162" t="s">
        <v>19</v>
      </c>
      <c r="CM1362" s="162"/>
      <c r="CN1362" s="162"/>
      <c r="CO1362" s="162"/>
      <c r="CP1362" s="162"/>
      <c r="CQ1362" s="162"/>
      <c r="CR1362" s="162"/>
      <c r="CS1362" s="162"/>
      <c r="CT1362" s="162" t="s">
        <v>6035</v>
      </c>
    </row>
    <row r="1363">
      <c r="A1363" s="7" t="s">
        <v>6036</v>
      </c>
      <c r="B1363" s="132" t="b">
        <v>1</v>
      </c>
      <c r="D1363" s="162" t="s">
        <v>6037</v>
      </c>
      <c r="E1363" s="67" t="s">
        <v>679</v>
      </c>
      <c r="F1363" s="162"/>
      <c r="G1363" s="162"/>
      <c r="H1363" s="162"/>
      <c r="M1363" s="162" t="s">
        <v>799</v>
      </c>
      <c r="N1363" s="7" t="str">
        <f t="shared" si="5"/>
        <v>TRUE</v>
      </c>
      <c r="O1363" s="162" t="s">
        <v>488</v>
      </c>
      <c r="P1363" s="162" t="s">
        <v>3269</v>
      </c>
      <c r="Q1363" s="162" t="s">
        <v>1823</v>
      </c>
      <c r="R1363" s="162" t="s">
        <v>559</v>
      </c>
      <c r="S1363" s="162" t="s">
        <v>1588</v>
      </c>
      <c r="T1363" s="206">
        <v>41.8433</v>
      </c>
      <c r="U1363" s="207">
        <v>-83.345</v>
      </c>
      <c r="V1363" s="191" t="s">
        <v>6034</v>
      </c>
      <c r="W1363" s="162" t="s">
        <v>19</v>
      </c>
      <c r="X1363" s="162" t="s">
        <v>805</v>
      </c>
      <c r="Y1363" s="162" t="s">
        <v>19</v>
      </c>
      <c r="Z1363" s="162" t="s">
        <v>879</v>
      </c>
      <c r="AA1363" s="162" t="s">
        <v>880</v>
      </c>
      <c r="AB1363" s="154">
        <v>2.77</v>
      </c>
      <c r="AC1363" s="162" t="s">
        <v>16</v>
      </c>
      <c r="AD1363" s="154"/>
      <c r="AE1363" s="154">
        <v>5.0</v>
      </c>
      <c r="AF1363" s="154">
        <v>0.22</v>
      </c>
      <c r="AG1363" s="162" t="s">
        <v>19</v>
      </c>
      <c r="AH1363" s="154">
        <v>25.2</v>
      </c>
      <c r="AI1363" s="162" t="s">
        <v>19</v>
      </c>
      <c r="AJ1363" s="162" t="s">
        <v>19</v>
      </c>
      <c r="AK1363" s="162"/>
      <c r="AL1363" s="162" t="s">
        <v>19</v>
      </c>
      <c r="AM1363" s="162" t="s">
        <v>19</v>
      </c>
      <c r="AN1363" s="162" t="s">
        <v>19</v>
      </c>
      <c r="AO1363" s="162" t="s">
        <v>19</v>
      </c>
      <c r="AP1363" s="162" t="s">
        <v>19</v>
      </c>
      <c r="AQ1363" s="162" t="s">
        <v>19</v>
      </c>
      <c r="AR1363" s="162" t="s">
        <v>19</v>
      </c>
      <c r="AS1363" s="162" t="s">
        <v>19</v>
      </c>
      <c r="AT1363" s="162" t="s">
        <v>19</v>
      </c>
      <c r="AU1363" s="162" t="s">
        <v>19</v>
      </c>
      <c r="AV1363" s="162" t="s">
        <v>19</v>
      </c>
      <c r="AW1363" s="162" t="s">
        <v>19</v>
      </c>
      <c r="AX1363" s="154">
        <v>7.67</v>
      </c>
      <c r="AY1363" s="162" t="s">
        <v>19</v>
      </c>
      <c r="AZ1363" s="162" t="s">
        <v>19</v>
      </c>
      <c r="BA1363" s="162" t="s">
        <v>19</v>
      </c>
      <c r="BB1363" s="162" t="s">
        <v>19</v>
      </c>
      <c r="BC1363" s="162" t="s">
        <v>19</v>
      </c>
      <c r="BD1363" s="162"/>
      <c r="BE1363" s="162" t="s">
        <v>19</v>
      </c>
      <c r="BF1363" s="162" t="s">
        <v>19</v>
      </c>
      <c r="BG1363" s="162" t="s">
        <v>19</v>
      </c>
      <c r="BH1363" s="162" t="s">
        <v>19</v>
      </c>
      <c r="BI1363" s="162" t="s">
        <v>19</v>
      </c>
      <c r="BJ1363" s="162"/>
      <c r="BK1363" s="162" t="s">
        <v>19</v>
      </c>
      <c r="BL1363" s="162" t="s">
        <v>19</v>
      </c>
      <c r="BM1363" s="162" t="s">
        <v>19</v>
      </c>
      <c r="BN1363" s="162" t="s">
        <v>19</v>
      </c>
      <c r="BO1363" s="162" t="s">
        <v>19</v>
      </c>
      <c r="BQ1363" s="162" t="s">
        <v>19</v>
      </c>
      <c r="BR1363" s="162" t="s">
        <v>19</v>
      </c>
      <c r="BS1363" s="162" t="s">
        <v>3276</v>
      </c>
      <c r="BT1363" s="162" t="s">
        <v>19</v>
      </c>
      <c r="BU1363" s="205" t="b">
        <v>0</v>
      </c>
      <c r="BV1363" s="205" t="b">
        <v>0</v>
      </c>
      <c r="BW1363" s="205" t="b">
        <v>0</v>
      </c>
      <c r="BX1363" s="154">
        <v>261.5</v>
      </c>
      <c r="BY1363" s="208">
        <v>0.011168981481481481</v>
      </c>
      <c r="BZ1363" s="162" t="s">
        <v>19</v>
      </c>
      <c r="CA1363" s="162" t="s">
        <v>19</v>
      </c>
      <c r="CB1363" s="162" t="s">
        <v>19</v>
      </c>
      <c r="CJ1363" s="162"/>
      <c r="CK1363" s="162"/>
      <c r="CL1363" s="162" t="s">
        <v>19</v>
      </c>
      <c r="CM1363" s="162"/>
      <c r="CN1363" s="162"/>
      <c r="CO1363" s="162"/>
      <c r="CP1363" s="162"/>
      <c r="CQ1363" s="162"/>
      <c r="CR1363" s="162"/>
      <c r="CS1363" s="162"/>
      <c r="CT1363" s="162" t="s">
        <v>6038</v>
      </c>
    </row>
    <row r="1364">
      <c r="A1364" s="7" t="s">
        <v>6039</v>
      </c>
      <c r="B1364" s="132" t="b">
        <v>1</v>
      </c>
      <c r="D1364" s="162" t="s">
        <v>6040</v>
      </c>
      <c r="E1364" s="67" t="s">
        <v>679</v>
      </c>
      <c r="F1364" s="162"/>
      <c r="G1364" s="162"/>
      <c r="H1364" s="162"/>
      <c r="M1364" s="162" t="s">
        <v>799</v>
      </c>
      <c r="N1364" s="7" t="str">
        <f t="shared" si="5"/>
        <v>TRUE</v>
      </c>
      <c r="O1364" s="162" t="s">
        <v>488</v>
      </c>
      <c r="P1364" s="162" t="s">
        <v>3269</v>
      </c>
      <c r="Q1364" s="162" t="s">
        <v>1823</v>
      </c>
      <c r="R1364" s="162" t="s">
        <v>559</v>
      </c>
      <c r="S1364" s="162" t="s">
        <v>1588</v>
      </c>
      <c r="T1364" s="206">
        <v>41.7347</v>
      </c>
      <c r="U1364" s="207">
        <v>-83.2959</v>
      </c>
      <c r="V1364" s="191" t="s">
        <v>6041</v>
      </c>
      <c r="W1364" s="162" t="s">
        <v>19</v>
      </c>
      <c r="X1364" s="162" t="s">
        <v>805</v>
      </c>
      <c r="Y1364" s="162" t="s">
        <v>19</v>
      </c>
      <c r="Z1364" s="162" t="s">
        <v>879</v>
      </c>
      <c r="AA1364" s="162" t="s">
        <v>880</v>
      </c>
      <c r="AB1364" s="154">
        <v>2.49</v>
      </c>
      <c r="AC1364" s="162" t="s">
        <v>16</v>
      </c>
      <c r="AD1364" s="154"/>
      <c r="AE1364" s="162" t="s">
        <v>16</v>
      </c>
      <c r="AF1364" s="154">
        <v>5.0</v>
      </c>
      <c r="AG1364" s="162" t="s">
        <v>19</v>
      </c>
      <c r="AH1364" s="154">
        <v>25.01</v>
      </c>
      <c r="AI1364" s="162" t="s">
        <v>19</v>
      </c>
      <c r="AJ1364" s="162" t="s">
        <v>19</v>
      </c>
      <c r="AK1364" s="162"/>
      <c r="AL1364" s="162" t="s">
        <v>19</v>
      </c>
      <c r="AM1364" s="162" t="s">
        <v>19</v>
      </c>
      <c r="AN1364" s="162" t="s">
        <v>19</v>
      </c>
      <c r="AO1364" s="162" t="s">
        <v>19</v>
      </c>
      <c r="AP1364" s="162" t="s">
        <v>19</v>
      </c>
      <c r="AQ1364" s="162" t="s">
        <v>19</v>
      </c>
      <c r="AR1364" s="162" t="s">
        <v>19</v>
      </c>
      <c r="AS1364" s="162" t="s">
        <v>19</v>
      </c>
      <c r="AT1364" s="162" t="s">
        <v>19</v>
      </c>
      <c r="AU1364" s="162" t="s">
        <v>19</v>
      </c>
      <c r="AV1364" s="162" t="s">
        <v>19</v>
      </c>
      <c r="AW1364" s="162" t="s">
        <v>19</v>
      </c>
      <c r="AX1364" s="154">
        <v>1.19</v>
      </c>
      <c r="AY1364" s="162" t="s">
        <v>19</v>
      </c>
      <c r="AZ1364" s="162" t="s">
        <v>19</v>
      </c>
      <c r="BA1364" s="162" t="s">
        <v>19</v>
      </c>
      <c r="BB1364" s="162" t="s">
        <v>19</v>
      </c>
      <c r="BC1364" s="162" t="s">
        <v>19</v>
      </c>
      <c r="BD1364" s="162"/>
      <c r="BE1364" s="162" t="s">
        <v>19</v>
      </c>
      <c r="BF1364" s="162" t="s">
        <v>19</v>
      </c>
      <c r="BG1364" s="162" t="s">
        <v>19</v>
      </c>
      <c r="BH1364" s="162" t="s">
        <v>19</v>
      </c>
      <c r="BI1364" s="162" t="s">
        <v>19</v>
      </c>
      <c r="BJ1364" s="162"/>
      <c r="BK1364" s="162" t="s">
        <v>19</v>
      </c>
      <c r="BL1364" s="162" t="s">
        <v>19</v>
      </c>
      <c r="BM1364" s="162" t="s">
        <v>19</v>
      </c>
      <c r="BN1364" s="162" t="s">
        <v>19</v>
      </c>
      <c r="BO1364" s="162" t="s">
        <v>19</v>
      </c>
      <c r="BQ1364" s="162" t="s">
        <v>19</v>
      </c>
      <c r="BR1364" s="162" t="s">
        <v>19</v>
      </c>
      <c r="BS1364" s="162" t="s">
        <v>3276</v>
      </c>
      <c r="BT1364" s="162" t="s">
        <v>19</v>
      </c>
      <c r="BU1364" s="205" t="b">
        <v>0</v>
      </c>
      <c r="BV1364" s="205" t="b">
        <v>0</v>
      </c>
      <c r="BW1364" s="205" t="b">
        <v>0</v>
      </c>
      <c r="BX1364" s="154">
        <v>242.3</v>
      </c>
      <c r="BY1364" s="208">
        <v>0.010729166666666666</v>
      </c>
      <c r="BZ1364" s="154">
        <v>42595.0</v>
      </c>
      <c r="CA1364" s="154">
        <v>388.0</v>
      </c>
      <c r="CB1364" s="162" t="s">
        <v>22</v>
      </c>
      <c r="CJ1364" s="162"/>
      <c r="CK1364" s="162"/>
      <c r="CL1364" s="162" t="s">
        <v>19</v>
      </c>
      <c r="CM1364" s="162"/>
      <c r="CN1364" s="162"/>
      <c r="CO1364" s="162"/>
      <c r="CP1364" s="162"/>
      <c r="CQ1364" s="162"/>
      <c r="CR1364" s="162"/>
      <c r="CS1364" s="162"/>
      <c r="CT1364" s="162" t="s">
        <v>6042</v>
      </c>
    </row>
    <row r="1365">
      <c r="A1365" s="7" t="s">
        <v>6043</v>
      </c>
      <c r="B1365" s="132" t="b">
        <v>1</v>
      </c>
      <c r="D1365" s="162" t="s">
        <v>6044</v>
      </c>
      <c r="E1365" s="67" t="s">
        <v>679</v>
      </c>
      <c r="F1365" s="162"/>
      <c r="G1365" s="162"/>
      <c r="H1365" s="162"/>
      <c r="M1365" s="162" t="s">
        <v>799</v>
      </c>
      <c r="N1365" s="7" t="str">
        <f t="shared" si="5"/>
        <v>TRUE</v>
      </c>
      <c r="O1365" s="162" t="s">
        <v>488</v>
      </c>
      <c r="P1365" s="162" t="s">
        <v>3269</v>
      </c>
      <c r="Q1365" s="162" t="s">
        <v>1823</v>
      </c>
      <c r="R1365" s="162" t="s">
        <v>559</v>
      </c>
      <c r="S1365" s="162" t="s">
        <v>1588</v>
      </c>
      <c r="T1365" s="206">
        <v>41.7347</v>
      </c>
      <c r="U1365" s="207">
        <v>-83.2959</v>
      </c>
      <c r="V1365" s="191" t="s">
        <v>6041</v>
      </c>
      <c r="W1365" s="162" t="s">
        <v>19</v>
      </c>
      <c r="X1365" s="162" t="s">
        <v>805</v>
      </c>
      <c r="Y1365" s="162" t="s">
        <v>19</v>
      </c>
      <c r="Z1365" s="162" t="s">
        <v>879</v>
      </c>
      <c r="AA1365" s="162" t="s">
        <v>880</v>
      </c>
      <c r="AB1365" s="154">
        <v>2.49</v>
      </c>
      <c r="AC1365" s="162" t="s">
        <v>16</v>
      </c>
      <c r="AD1365" s="154"/>
      <c r="AE1365" s="154">
        <v>5.0</v>
      </c>
      <c r="AF1365" s="154">
        <v>0.22</v>
      </c>
      <c r="AG1365" s="162" t="s">
        <v>19</v>
      </c>
      <c r="AH1365" s="154">
        <v>25.01</v>
      </c>
      <c r="AI1365" s="162" t="s">
        <v>19</v>
      </c>
      <c r="AJ1365" s="162" t="s">
        <v>19</v>
      </c>
      <c r="AK1365" s="162"/>
      <c r="AL1365" s="162" t="s">
        <v>19</v>
      </c>
      <c r="AM1365" s="162" t="s">
        <v>19</v>
      </c>
      <c r="AN1365" s="162" t="s">
        <v>19</v>
      </c>
      <c r="AO1365" s="162" t="s">
        <v>19</v>
      </c>
      <c r="AP1365" s="162" t="s">
        <v>19</v>
      </c>
      <c r="AQ1365" s="162" t="s">
        <v>19</v>
      </c>
      <c r="AR1365" s="162" t="s">
        <v>19</v>
      </c>
      <c r="AS1365" s="162" t="s">
        <v>19</v>
      </c>
      <c r="AT1365" s="162" t="s">
        <v>19</v>
      </c>
      <c r="AU1365" s="162" t="s">
        <v>19</v>
      </c>
      <c r="AV1365" s="162" t="s">
        <v>19</v>
      </c>
      <c r="AW1365" s="162" t="s">
        <v>19</v>
      </c>
      <c r="AX1365" s="154">
        <v>1.19</v>
      </c>
      <c r="AY1365" s="162" t="s">
        <v>19</v>
      </c>
      <c r="AZ1365" s="162" t="s">
        <v>19</v>
      </c>
      <c r="BA1365" s="162" t="s">
        <v>19</v>
      </c>
      <c r="BB1365" s="162" t="s">
        <v>19</v>
      </c>
      <c r="BC1365" s="162" t="s">
        <v>19</v>
      </c>
      <c r="BD1365" s="162"/>
      <c r="BE1365" s="162" t="s">
        <v>19</v>
      </c>
      <c r="BF1365" s="162" t="s">
        <v>19</v>
      </c>
      <c r="BG1365" s="162" t="s">
        <v>19</v>
      </c>
      <c r="BH1365" s="162" t="s">
        <v>19</v>
      </c>
      <c r="BI1365" s="162" t="s">
        <v>19</v>
      </c>
      <c r="BJ1365" s="162"/>
      <c r="BK1365" s="162" t="s">
        <v>19</v>
      </c>
      <c r="BL1365" s="162" t="s">
        <v>19</v>
      </c>
      <c r="BM1365" s="162" t="s">
        <v>19</v>
      </c>
      <c r="BN1365" s="162" t="s">
        <v>19</v>
      </c>
      <c r="BO1365" s="162" t="s">
        <v>19</v>
      </c>
      <c r="BQ1365" s="162" t="s">
        <v>19</v>
      </c>
      <c r="BR1365" s="162" t="s">
        <v>19</v>
      </c>
      <c r="BS1365" s="162" t="s">
        <v>3276</v>
      </c>
      <c r="BT1365" s="162" t="s">
        <v>19</v>
      </c>
      <c r="BU1365" s="205" t="b">
        <v>0</v>
      </c>
      <c r="BV1365" s="205" t="b">
        <v>0</v>
      </c>
      <c r="BW1365" s="205" t="b">
        <v>0</v>
      </c>
      <c r="BX1365" s="154">
        <v>242.3</v>
      </c>
      <c r="BY1365" s="208">
        <v>0.010729166666666666</v>
      </c>
      <c r="BZ1365" s="162" t="s">
        <v>19</v>
      </c>
      <c r="CA1365" s="162" t="s">
        <v>19</v>
      </c>
      <c r="CB1365" s="162" t="s">
        <v>19</v>
      </c>
      <c r="CJ1365" s="162"/>
      <c r="CK1365" s="162"/>
      <c r="CL1365" s="162" t="s">
        <v>19</v>
      </c>
      <c r="CM1365" s="162"/>
      <c r="CN1365" s="162"/>
      <c r="CO1365" s="162"/>
      <c r="CP1365" s="162"/>
      <c r="CQ1365" s="162"/>
      <c r="CR1365" s="162"/>
      <c r="CS1365" s="162"/>
      <c r="CT1365" s="162" t="s">
        <v>6045</v>
      </c>
    </row>
    <row r="1366">
      <c r="A1366" s="7" t="s">
        <v>6046</v>
      </c>
      <c r="B1366" s="132" t="b">
        <v>1</v>
      </c>
      <c r="D1366" s="162" t="s">
        <v>6047</v>
      </c>
      <c r="E1366" s="67" t="s">
        <v>679</v>
      </c>
      <c r="F1366" s="162"/>
      <c r="G1366" s="162"/>
      <c r="H1366" s="162"/>
      <c r="M1366" s="162" t="s">
        <v>799</v>
      </c>
      <c r="N1366" s="7" t="str">
        <f t="shared" si="5"/>
        <v>TRUE</v>
      </c>
      <c r="O1366" s="162" t="s">
        <v>488</v>
      </c>
      <c r="P1366" s="162" t="s">
        <v>3269</v>
      </c>
      <c r="Q1366" s="162" t="s">
        <v>1823</v>
      </c>
      <c r="R1366" s="162" t="s">
        <v>559</v>
      </c>
      <c r="S1366" s="162" t="s">
        <v>1588</v>
      </c>
      <c r="T1366" s="206">
        <v>41.8435</v>
      </c>
      <c r="U1366" s="207">
        <v>-83.3287</v>
      </c>
      <c r="V1366" s="191" t="s">
        <v>6048</v>
      </c>
      <c r="W1366" s="162" t="s">
        <v>19</v>
      </c>
      <c r="X1366" s="162" t="s">
        <v>805</v>
      </c>
      <c r="Y1366" s="162" t="s">
        <v>19</v>
      </c>
      <c r="Z1366" s="162" t="s">
        <v>879</v>
      </c>
      <c r="AA1366" s="162" t="s">
        <v>880</v>
      </c>
      <c r="AB1366" s="154">
        <v>2.23</v>
      </c>
      <c r="AC1366" s="162" t="s">
        <v>16</v>
      </c>
      <c r="AD1366" s="154"/>
      <c r="AE1366" s="162" t="s">
        <v>16</v>
      </c>
      <c r="AF1366" s="154">
        <v>5.0</v>
      </c>
      <c r="AG1366" s="162" t="s">
        <v>19</v>
      </c>
      <c r="AH1366" s="154">
        <v>25.42</v>
      </c>
      <c r="AI1366" s="162" t="s">
        <v>19</v>
      </c>
      <c r="AJ1366" s="162" t="s">
        <v>19</v>
      </c>
      <c r="AK1366" s="162"/>
      <c r="AL1366" s="162" t="s">
        <v>19</v>
      </c>
      <c r="AM1366" s="162" t="s">
        <v>19</v>
      </c>
      <c r="AN1366" s="162" t="s">
        <v>19</v>
      </c>
      <c r="AO1366" s="162" t="s">
        <v>19</v>
      </c>
      <c r="AP1366" s="162" t="s">
        <v>19</v>
      </c>
      <c r="AQ1366" s="162" t="s">
        <v>19</v>
      </c>
      <c r="AR1366" s="162" t="s">
        <v>19</v>
      </c>
      <c r="AS1366" s="162" t="s">
        <v>19</v>
      </c>
      <c r="AT1366" s="162" t="s">
        <v>19</v>
      </c>
      <c r="AU1366" s="162" t="s">
        <v>19</v>
      </c>
      <c r="AV1366" s="162" t="s">
        <v>19</v>
      </c>
      <c r="AW1366" s="162" t="s">
        <v>19</v>
      </c>
      <c r="AX1366" s="154">
        <v>6.29</v>
      </c>
      <c r="AY1366" s="162" t="s">
        <v>19</v>
      </c>
      <c r="AZ1366" s="162" t="s">
        <v>19</v>
      </c>
      <c r="BA1366" s="162" t="s">
        <v>19</v>
      </c>
      <c r="BB1366" s="162" t="s">
        <v>19</v>
      </c>
      <c r="BC1366" s="162" t="s">
        <v>19</v>
      </c>
      <c r="BD1366" s="162"/>
      <c r="BE1366" s="162" t="s">
        <v>19</v>
      </c>
      <c r="BF1366" s="162" t="s">
        <v>19</v>
      </c>
      <c r="BG1366" s="162" t="s">
        <v>19</v>
      </c>
      <c r="BH1366" s="162" t="s">
        <v>19</v>
      </c>
      <c r="BI1366" s="162" t="s">
        <v>19</v>
      </c>
      <c r="BJ1366" s="162"/>
      <c r="BK1366" s="162" t="s">
        <v>19</v>
      </c>
      <c r="BL1366" s="162" t="s">
        <v>19</v>
      </c>
      <c r="BM1366" s="162" t="s">
        <v>19</v>
      </c>
      <c r="BN1366" s="162" t="s">
        <v>19</v>
      </c>
      <c r="BO1366" s="162" t="s">
        <v>19</v>
      </c>
      <c r="BQ1366" s="162" t="s">
        <v>19</v>
      </c>
      <c r="BR1366" s="162" t="s">
        <v>19</v>
      </c>
      <c r="BS1366" s="162" t="s">
        <v>3276</v>
      </c>
      <c r="BT1366" s="162" t="s">
        <v>19</v>
      </c>
      <c r="BU1366" s="205" t="b">
        <v>0</v>
      </c>
      <c r="BV1366" s="205" t="b">
        <v>0</v>
      </c>
      <c r="BW1366" s="205" t="b">
        <v>0</v>
      </c>
      <c r="BX1366" s="154">
        <v>281.7</v>
      </c>
      <c r="BY1366" s="208">
        <v>0.012106481481481482</v>
      </c>
      <c r="BZ1366" s="154">
        <v>231219.0</v>
      </c>
      <c r="CA1366" s="154">
        <v>858.0</v>
      </c>
      <c r="CB1366" s="162" t="s">
        <v>22</v>
      </c>
      <c r="CJ1366" s="162"/>
      <c r="CK1366" s="162"/>
      <c r="CL1366" s="162" t="s">
        <v>19</v>
      </c>
      <c r="CM1366" s="162"/>
      <c r="CN1366" s="162"/>
      <c r="CO1366" s="162"/>
      <c r="CP1366" s="162"/>
      <c r="CQ1366" s="162"/>
      <c r="CR1366" s="162"/>
      <c r="CS1366" s="162"/>
      <c r="CT1366" s="162" t="s">
        <v>6049</v>
      </c>
    </row>
    <row r="1367">
      <c r="A1367" s="7" t="s">
        <v>6050</v>
      </c>
      <c r="B1367" s="132" t="b">
        <v>1</v>
      </c>
      <c r="D1367" s="162" t="s">
        <v>6051</v>
      </c>
      <c r="E1367" s="67" t="s">
        <v>679</v>
      </c>
      <c r="F1367" s="162"/>
      <c r="G1367" s="162"/>
      <c r="H1367" s="162"/>
      <c r="M1367" s="162" t="s">
        <v>799</v>
      </c>
      <c r="N1367" s="7" t="str">
        <f t="shared" si="5"/>
        <v>TRUE</v>
      </c>
      <c r="O1367" s="162" t="s">
        <v>488</v>
      </c>
      <c r="P1367" s="162" t="s">
        <v>3269</v>
      </c>
      <c r="Q1367" s="162" t="s">
        <v>1823</v>
      </c>
      <c r="R1367" s="162" t="s">
        <v>559</v>
      </c>
      <c r="S1367" s="162" t="s">
        <v>1588</v>
      </c>
      <c r="T1367" s="206">
        <v>41.8435</v>
      </c>
      <c r="U1367" s="207">
        <v>-83.3287</v>
      </c>
      <c r="V1367" s="191" t="s">
        <v>6048</v>
      </c>
      <c r="W1367" s="162" t="s">
        <v>19</v>
      </c>
      <c r="X1367" s="162" t="s">
        <v>805</v>
      </c>
      <c r="Y1367" s="162" t="s">
        <v>19</v>
      </c>
      <c r="Z1367" s="162" t="s">
        <v>879</v>
      </c>
      <c r="AA1367" s="162" t="s">
        <v>880</v>
      </c>
      <c r="AB1367" s="154">
        <v>2.23</v>
      </c>
      <c r="AC1367" s="162" t="s">
        <v>16</v>
      </c>
      <c r="AD1367" s="154"/>
      <c r="AE1367" s="154">
        <v>5.0</v>
      </c>
      <c r="AF1367" s="154">
        <v>0.22</v>
      </c>
      <c r="AG1367" s="162" t="s">
        <v>19</v>
      </c>
      <c r="AH1367" s="154">
        <v>25.42</v>
      </c>
      <c r="AI1367" s="162" t="s">
        <v>19</v>
      </c>
      <c r="AJ1367" s="162" t="s">
        <v>19</v>
      </c>
      <c r="AK1367" s="162"/>
      <c r="AL1367" s="162" t="s">
        <v>19</v>
      </c>
      <c r="AM1367" s="162" t="s">
        <v>19</v>
      </c>
      <c r="AN1367" s="162" t="s">
        <v>19</v>
      </c>
      <c r="AO1367" s="162" t="s">
        <v>19</v>
      </c>
      <c r="AP1367" s="162" t="s">
        <v>19</v>
      </c>
      <c r="AQ1367" s="162" t="s">
        <v>19</v>
      </c>
      <c r="AR1367" s="162" t="s">
        <v>19</v>
      </c>
      <c r="AS1367" s="162" t="s">
        <v>19</v>
      </c>
      <c r="AT1367" s="162" t="s">
        <v>19</v>
      </c>
      <c r="AU1367" s="162" t="s">
        <v>19</v>
      </c>
      <c r="AV1367" s="162" t="s">
        <v>19</v>
      </c>
      <c r="AW1367" s="162" t="s">
        <v>19</v>
      </c>
      <c r="AX1367" s="154">
        <v>6.29</v>
      </c>
      <c r="AY1367" s="162" t="s">
        <v>19</v>
      </c>
      <c r="AZ1367" s="162" t="s">
        <v>19</v>
      </c>
      <c r="BA1367" s="162" t="s">
        <v>19</v>
      </c>
      <c r="BB1367" s="162" t="s">
        <v>19</v>
      </c>
      <c r="BC1367" s="162" t="s">
        <v>19</v>
      </c>
      <c r="BD1367" s="162"/>
      <c r="BE1367" s="162" t="s">
        <v>19</v>
      </c>
      <c r="BF1367" s="162" t="s">
        <v>19</v>
      </c>
      <c r="BG1367" s="162" t="s">
        <v>19</v>
      </c>
      <c r="BH1367" s="162" t="s">
        <v>19</v>
      </c>
      <c r="BI1367" s="162" t="s">
        <v>19</v>
      </c>
      <c r="BJ1367" s="162"/>
      <c r="BK1367" s="162" t="s">
        <v>19</v>
      </c>
      <c r="BL1367" s="162" t="s">
        <v>19</v>
      </c>
      <c r="BM1367" s="162" t="s">
        <v>19</v>
      </c>
      <c r="BN1367" s="162" t="s">
        <v>19</v>
      </c>
      <c r="BO1367" s="162" t="s">
        <v>19</v>
      </c>
      <c r="BQ1367" s="162" t="s">
        <v>19</v>
      </c>
      <c r="BR1367" s="162" t="s">
        <v>19</v>
      </c>
      <c r="BS1367" s="162" t="s">
        <v>3276</v>
      </c>
      <c r="BT1367" s="162" t="s">
        <v>19</v>
      </c>
      <c r="BU1367" s="205" t="b">
        <v>0</v>
      </c>
      <c r="BV1367" s="205" t="b">
        <v>0</v>
      </c>
      <c r="BW1367" s="205" t="b">
        <v>0</v>
      </c>
      <c r="BX1367" s="154">
        <v>281.7</v>
      </c>
      <c r="BY1367" s="208">
        <v>0.012106481481481482</v>
      </c>
      <c r="BZ1367" s="162" t="s">
        <v>19</v>
      </c>
      <c r="CA1367" s="162" t="s">
        <v>19</v>
      </c>
      <c r="CB1367" s="162" t="s">
        <v>19</v>
      </c>
      <c r="CJ1367" s="162"/>
      <c r="CK1367" s="162"/>
      <c r="CL1367" s="162" t="s">
        <v>19</v>
      </c>
      <c r="CM1367" s="162"/>
      <c r="CN1367" s="162"/>
      <c r="CO1367" s="162"/>
      <c r="CP1367" s="162"/>
      <c r="CQ1367" s="162"/>
      <c r="CR1367" s="162"/>
      <c r="CS1367" s="162"/>
      <c r="CT1367" s="162" t="s">
        <v>6052</v>
      </c>
    </row>
    <row r="1368">
      <c r="A1368" s="7" t="s">
        <v>6053</v>
      </c>
      <c r="B1368" s="132" t="b">
        <v>1</v>
      </c>
      <c r="D1368" s="162" t="s">
        <v>6054</v>
      </c>
      <c r="E1368" s="67" t="s">
        <v>679</v>
      </c>
      <c r="F1368" s="162"/>
      <c r="G1368" s="162"/>
      <c r="H1368" s="162"/>
      <c r="M1368" s="162" t="s">
        <v>799</v>
      </c>
      <c r="N1368" s="7" t="str">
        <f t="shared" si="5"/>
        <v>TRUE</v>
      </c>
      <c r="O1368" s="162" t="s">
        <v>488</v>
      </c>
      <c r="P1368" s="162" t="s">
        <v>3269</v>
      </c>
      <c r="Q1368" s="162" t="s">
        <v>1823</v>
      </c>
      <c r="R1368" s="162" t="s">
        <v>559</v>
      </c>
      <c r="S1368" s="162" t="s">
        <v>1588</v>
      </c>
      <c r="T1368" s="206">
        <v>41.8419</v>
      </c>
      <c r="U1368" s="207">
        <v>-83.2823</v>
      </c>
      <c r="V1368" s="191" t="s">
        <v>6055</v>
      </c>
      <c r="W1368" s="162" t="s">
        <v>19</v>
      </c>
      <c r="X1368" s="162" t="s">
        <v>805</v>
      </c>
      <c r="Y1368" s="162" t="s">
        <v>19</v>
      </c>
      <c r="Z1368" s="162" t="s">
        <v>879</v>
      </c>
      <c r="AA1368" s="162" t="s">
        <v>880</v>
      </c>
      <c r="AB1368" s="154">
        <v>2.19</v>
      </c>
      <c r="AC1368" s="162" t="s">
        <v>16</v>
      </c>
      <c r="AD1368" s="154"/>
      <c r="AE1368" s="162" t="s">
        <v>16</v>
      </c>
      <c r="AF1368" s="154">
        <v>5.0</v>
      </c>
      <c r="AG1368" s="162" t="s">
        <v>19</v>
      </c>
      <c r="AH1368" s="154">
        <v>25.43</v>
      </c>
      <c r="AI1368" s="162" t="s">
        <v>19</v>
      </c>
      <c r="AJ1368" s="162" t="s">
        <v>19</v>
      </c>
      <c r="AK1368" s="162"/>
      <c r="AL1368" s="162" t="s">
        <v>19</v>
      </c>
      <c r="AM1368" s="162" t="s">
        <v>19</v>
      </c>
      <c r="AN1368" s="162" t="s">
        <v>19</v>
      </c>
      <c r="AO1368" s="162" t="s">
        <v>19</v>
      </c>
      <c r="AP1368" s="162" t="s">
        <v>19</v>
      </c>
      <c r="AQ1368" s="162" t="s">
        <v>19</v>
      </c>
      <c r="AR1368" s="162" t="s">
        <v>19</v>
      </c>
      <c r="AS1368" s="162" t="s">
        <v>19</v>
      </c>
      <c r="AT1368" s="162" t="s">
        <v>19</v>
      </c>
      <c r="AU1368" s="162" t="s">
        <v>19</v>
      </c>
      <c r="AV1368" s="162" t="s">
        <v>19</v>
      </c>
      <c r="AW1368" s="162" t="s">
        <v>19</v>
      </c>
      <c r="AX1368" s="154">
        <v>2.08</v>
      </c>
      <c r="AY1368" s="162" t="s">
        <v>19</v>
      </c>
      <c r="AZ1368" s="162" t="s">
        <v>19</v>
      </c>
      <c r="BA1368" s="162" t="s">
        <v>19</v>
      </c>
      <c r="BB1368" s="162" t="s">
        <v>19</v>
      </c>
      <c r="BC1368" s="162" t="s">
        <v>19</v>
      </c>
      <c r="BD1368" s="162"/>
      <c r="BE1368" s="162" t="s">
        <v>19</v>
      </c>
      <c r="BF1368" s="162" t="s">
        <v>19</v>
      </c>
      <c r="BG1368" s="162" t="s">
        <v>19</v>
      </c>
      <c r="BH1368" s="162" t="s">
        <v>19</v>
      </c>
      <c r="BI1368" s="162" t="s">
        <v>19</v>
      </c>
      <c r="BJ1368" s="162"/>
      <c r="BK1368" s="162" t="s">
        <v>19</v>
      </c>
      <c r="BL1368" s="162" t="s">
        <v>19</v>
      </c>
      <c r="BM1368" s="162" t="s">
        <v>19</v>
      </c>
      <c r="BN1368" s="162" t="s">
        <v>19</v>
      </c>
      <c r="BO1368" s="162" t="s">
        <v>19</v>
      </c>
      <c r="BQ1368" s="162" t="s">
        <v>19</v>
      </c>
      <c r="BR1368" s="162" t="s">
        <v>19</v>
      </c>
      <c r="BS1368" s="162" t="s">
        <v>3276</v>
      </c>
      <c r="BT1368" s="162" t="s">
        <v>19</v>
      </c>
      <c r="BU1368" s="205" t="b">
        <v>0</v>
      </c>
      <c r="BV1368" s="205" t="b">
        <v>0</v>
      </c>
      <c r="BW1368" s="205" t="b">
        <v>0</v>
      </c>
      <c r="BX1368" s="154">
        <v>319.3</v>
      </c>
      <c r="BY1368" s="208">
        <v>0.01394675925925926</v>
      </c>
      <c r="BZ1368" s="154">
        <v>153332.0</v>
      </c>
      <c r="CA1368" s="154">
        <v>298.0</v>
      </c>
      <c r="CB1368" s="154">
        <v>1.0</v>
      </c>
      <c r="CJ1368" s="162"/>
      <c r="CK1368" s="162"/>
      <c r="CL1368" s="162" t="s">
        <v>19</v>
      </c>
      <c r="CM1368" s="162"/>
      <c r="CN1368" s="162"/>
      <c r="CO1368" s="162"/>
      <c r="CP1368" s="162"/>
      <c r="CQ1368" s="162"/>
      <c r="CR1368" s="162"/>
      <c r="CS1368" s="162"/>
      <c r="CT1368" s="162" t="s">
        <v>6056</v>
      </c>
    </row>
    <row r="1369">
      <c r="A1369" s="7" t="s">
        <v>6057</v>
      </c>
      <c r="B1369" s="132" t="b">
        <v>1</v>
      </c>
      <c r="D1369" s="162" t="s">
        <v>6058</v>
      </c>
      <c r="E1369" s="67" t="s">
        <v>679</v>
      </c>
      <c r="F1369" s="162"/>
      <c r="G1369" s="162"/>
      <c r="H1369" s="162"/>
      <c r="M1369" s="162" t="s">
        <v>799</v>
      </c>
      <c r="N1369" s="7" t="str">
        <f t="shared" si="5"/>
        <v>TRUE</v>
      </c>
      <c r="O1369" s="162" t="s">
        <v>488</v>
      </c>
      <c r="P1369" s="162" t="s">
        <v>3269</v>
      </c>
      <c r="Q1369" s="162" t="s">
        <v>1823</v>
      </c>
      <c r="R1369" s="162" t="s">
        <v>559</v>
      </c>
      <c r="S1369" s="162" t="s">
        <v>1588</v>
      </c>
      <c r="T1369" s="206">
        <v>41.8419</v>
      </c>
      <c r="U1369" s="207">
        <v>-83.2823</v>
      </c>
      <c r="V1369" s="191" t="s">
        <v>6055</v>
      </c>
      <c r="W1369" s="162" t="s">
        <v>19</v>
      </c>
      <c r="X1369" s="162" t="s">
        <v>805</v>
      </c>
      <c r="Y1369" s="162" t="s">
        <v>19</v>
      </c>
      <c r="Z1369" s="162" t="s">
        <v>879</v>
      </c>
      <c r="AA1369" s="162" t="s">
        <v>880</v>
      </c>
      <c r="AB1369" s="154">
        <v>2.19</v>
      </c>
      <c r="AC1369" s="162" t="s">
        <v>16</v>
      </c>
      <c r="AD1369" s="154"/>
      <c r="AE1369" s="154">
        <v>5.0</v>
      </c>
      <c r="AF1369" s="154">
        <v>0.22</v>
      </c>
      <c r="AG1369" s="162" t="s">
        <v>19</v>
      </c>
      <c r="AH1369" s="154">
        <v>25.43</v>
      </c>
      <c r="AI1369" s="162" t="s">
        <v>19</v>
      </c>
      <c r="AJ1369" s="162" t="s">
        <v>19</v>
      </c>
      <c r="AK1369" s="162"/>
      <c r="AL1369" s="162" t="s">
        <v>19</v>
      </c>
      <c r="AM1369" s="162" t="s">
        <v>19</v>
      </c>
      <c r="AN1369" s="162" t="s">
        <v>19</v>
      </c>
      <c r="AO1369" s="162" t="s">
        <v>19</v>
      </c>
      <c r="AP1369" s="162" t="s">
        <v>19</v>
      </c>
      <c r="AQ1369" s="162" t="s">
        <v>19</v>
      </c>
      <c r="AR1369" s="162" t="s">
        <v>19</v>
      </c>
      <c r="AS1369" s="162" t="s">
        <v>19</v>
      </c>
      <c r="AT1369" s="162" t="s">
        <v>19</v>
      </c>
      <c r="AU1369" s="162" t="s">
        <v>19</v>
      </c>
      <c r="AV1369" s="162" t="s">
        <v>19</v>
      </c>
      <c r="AW1369" s="162" t="s">
        <v>19</v>
      </c>
      <c r="AX1369" s="154">
        <v>2.08</v>
      </c>
      <c r="AY1369" s="162" t="s">
        <v>19</v>
      </c>
      <c r="AZ1369" s="162" t="s">
        <v>19</v>
      </c>
      <c r="BA1369" s="162" t="s">
        <v>19</v>
      </c>
      <c r="BB1369" s="162" t="s">
        <v>19</v>
      </c>
      <c r="BC1369" s="162" t="s">
        <v>19</v>
      </c>
      <c r="BD1369" s="162"/>
      <c r="BE1369" s="162" t="s">
        <v>19</v>
      </c>
      <c r="BF1369" s="162" t="s">
        <v>19</v>
      </c>
      <c r="BG1369" s="162" t="s">
        <v>19</v>
      </c>
      <c r="BH1369" s="162" t="s">
        <v>19</v>
      </c>
      <c r="BI1369" s="162" t="s">
        <v>19</v>
      </c>
      <c r="BJ1369" s="162"/>
      <c r="BK1369" s="162" t="s">
        <v>19</v>
      </c>
      <c r="BL1369" s="162" t="s">
        <v>19</v>
      </c>
      <c r="BM1369" s="162" t="s">
        <v>19</v>
      </c>
      <c r="BN1369" s="162" t="s">
        <v>19</v>
      </c>
      <c r="BO1369" s="162" t="s">
        <v>19</v>
      </c>
      <c r="BQ1369" s="162" t="s">
        <v>19</v>
      </c>
      <c r="BR1369" s="162" t="s">
        <v>19</v>
      </c>
      <c r="BS1369" s="162" t="s">
        <v>3276</v>
      </c>
      <c r="BT1369" s="162" t="s">
        <v>19</v>
      </c>
      <c r="BU1369" s="205" t="b">
        <v>0</v>
      </c>
      <c r="BV1369" s="205" t="b">
        <v>0</v>
      </c>
      <c r="BW1369" s="205" t="b">
        <v>0</v>
      </c>
      <c r="BX1369" s="154">
        <v>319.3</v>
      </c>
      <c r="BY1369" s="208">
        <v>0.01394675925925926</v>
      </c>
      <c r="BZ1369" s="162" t="s">
        <v>19</v>
      </c>
      <c r="CA1369" s="162" t="s">
        <v>19</v>
      </c>
      <c r="CB1369" s="162" t="s">
        <v>19</v>
      </c>
      <c r="CJ1369" s="162"/>
      <c r="CK1369" s="162"/>
      <c r="CL1369" s="162" t="s">
        <v>19</v>
      </c>
      <c r="CM1369" s="162"/>
      <c r="CN1369" s="162"/>
      <c r="CO1369" s="162"/>
      <c r="CP1369" s="162"/>
      <c r="CQ1369" s="162"/>
      <c r="CR1369" s="162"/>
      <c r="CS1369" s="162"/>
      <c r="CT1369" s="162" t="s">
        <v>6059</v>
      </c>
    </row>
    <row r="1370">
      <c r="A1370" s="7" t="s">
        <v>6060</v>
      </c>
      <c r="B1370" s="132" t="b">
        <v>1</v>
      </c>
      <c r="D1370" s="162" t="s">
        <v>6061</v>
      </c>
      <c r="E1370" s="67" t="s">
        <v>679</v>
      </c>
      <c r="F1370" s="162"/>
      <c r="G1370" s="162"/>
      <c r="H1370" s="162"/>
      <c r="M1370" s="162" t="s">
        <v>799</v>
      </c>
      <c r="N1370" s="7" t="str">
        <f t="shared" si="5"/>
        <v>TRUE</v>
      </c>
      <c r="O1370" s="162" t="s">
        <v>488</v>
      </c>
      <c r="P1370" s="162" t="s">
        <v>3269</v>
      </c>
      <c r="Q1370" s="162" t="s">
        <v>1823</v>
      </c>
      <c r="R1370" s="162" t="s">
        <v>559</v>
      </c>
      <c r="S1370" s="162" t="s">
        <v>1588</v>
      </c>
      <c r="T1370" s="206">
        <v>41.8326</v>
      </c>
      <c r="U1370" s="207">
        <v>-83.3512</v>
      </c>
      <c r="V1370" s="191" t="s">
        <v>6062</v>
      </c>
      <c r="W1370" s="162" t="s">
        <v>19</v>
      </c>
      <c r="X1370" s="162" t="s">
        <v>805</v>
      </c>
      <c r="Y1370" s="162" t="s">
        <v>19</v>
      </c>
      <c r="Z1370" s="162" t="s">
        <v>879</v>
      </c>
      <c r="AA1370" s="162" t="s">
        <v>880</v>
      </c>
      <c r="AB1370" s="154">
        <v>1.98</v>
      </c>
      <c r="AC1370" s="162" t="s">
        <v>16</v>
      </c>
      <c r="AD1370" s="154"/>
      <c r="AE1370" s="162" t="s">
        <v>16</v>
      </c>
      <c r="AF1370" s="154">
        <v>5.0</v>
      </c>
      <c r="AG1370" s="162" t="s">
        <v>19</v>
      </c>
      <c r="AH1370" s="154">
        <v>24.63</v>
      </c>
      <c r="AI1370" s="162" t="s">
        <v>19</v>
      </c>
      <c r="AJ1370" s="162" t="s">
        <v>19</v>
      </c>
      <c r="AK1370" s="162"/>
      <c r="AL1370" s="162" t="s">
        <v>19</v>
      </c>
      <c r="AM1370" s="162" t="s">
        <v>19</v>
      </c>
      <c r="AN1370" s="162" t="s">
        <v>19</v>
      </c>
      <c r="AO1370" s="162" t="s">
        <v>19</v>
      </c>
      <c r="AP1370" s="162" t="s">
        <v>19</v>
      </c>
      <c r="AQ1370" s="162" t="s">
        <v>19</v>
      </c>
      <c r="AR1370" s="162" t="s">
        <v>19</v>
      </c>
      <c r="AS1370" s="162" t="s">
        <v>19</v>
      </c>
      <c r="AT1370" s="162" t="s">
        <v>19</v>
      </c>
      <c r="AU1370" s="162" t="s">
        <v>19</v>
      </c>
      <c r="AV1370" s="162" t="s">
        <v>19</v>
      </c>
      <c r="AW1370" s="162" t="s">
        <v>19</v>
      </c>
      <c r="AX1370" s="154">
        <v>8.07</v>
      </c>
      <c r="AY1370" s="162" t="s">
        <v>19</v>
      </c>
      <c r="AZ1370" s="162" t="s">
        <v>19</v>
      </c>
      <c r="BA1370" s="162" t="s">
        <v>19</v>
      </c>
      <c r="BB1370" s="162" t="s">
        <v>19</v>
      </c>
      <c r="BC1370" s="162" t="s">
        <v>19</v>
      </c>
      <c r="BD1370" s="162"/>
      <c r="BE1370" s="162" t="s">
        <v>19</v>
      </c>
      <c r="BF1370" s="162" t="s">
        <v>19</v>
      </c>
      <c r="BG1370" s="162" t="s">
        <v>19</v>
      </c>
      <c r="BH1370" s="162" t="s">
        <v>19</v>
      </c>
      <c r="BI1370" s="162" t="s">
        <v>19</v>
      </c>
      <c r="BJ1370" s="162"/>
      <c r="BK1370" s="162" t="s">
        <v>19</v>
      </c>
      <c r="BL1370" s="162" t="s">
        <v>19</v>
      </c>
      <c r="BM1370" s="162" t="s">
        <v>19</v>
      </c>
      <c r="BN1370" s="162" t="s">
        <v>19</v>
      </c>
      <c r="BO1370" s="162" t="s">
        <v>19</v>
      </c>
      <c r="BQ1370" s="162" t="s">
        <v>19</v>
      </c>
      <c r="BR1370" s="162" t="s">
        <v>19</v>
      </c>
      <c r="BS1370" s="162" t="s">
        <v>3276</v>
      </c>
      <c r="BT1370" s="162" t="s">
        <v>19</v>
      </c>
      <c r="BU1370" s="205" t="b">
        <v>0</v>
      </c>
      <c r="BV1370" s="205" t="b">
        <v>0</v>
      </c>
      <c r="BW1370" s="205" t="b">
        <v>0</v>
      </c>
      <c r="BX1370" s="154">
        <v>42.3</v>
      </c>
      <c r="BY1370" s="208">
        <v>0.0019444444444444444</v>
      </c>
      <c r="BZ1370" s="154">
        <v>87078.0</v>
      </c>
      <c r="CA1370" s="154">
        <v>128.0</v>
      </c>
      <c r="CB1370" s="162" t="s">
        <v>22</v>
      </c>
      <c r="CJ1370" s="162"/>
      <c r="CK1370" s="162"/>
      <c r="CL1370" s="162" t="s">
        <v>19</v>
      </c>
      <c r="CM1370" s="162"/>
      <c r="CN1370" s="162"/>
      <c r="CO1370" s="162"/>
      <c r="CP1370" s="162"/>
      <c r="CQ1370" s="162"/>
      <c r="CR1370" s="162"/>
      <c r="CS1370" s="162"/>
      <c r="CT1370" s="162" t="s">
        <v>6063</v>
      </c>
    </row>
    <row r="1371">
      <c r="A1371" s="7" t="s">
        <v>6064</v>
      </c>
      <c r="B1371" s="132" t="b">
        <v>1</v>
      </c>
      <c r="D1371" s="162" t="s">
        <v>6065</v>
      </c>
      <c r="E1371" s="67" t="s">
        <v>679</v>
      </c>
      <c r="F1371" s="162"/>
      <c r="G1371" s="162"/>
      <c r="H1371" s="162"/>
      <c r="M1371" s="162" t="s">
        <v>799</v>
      </c>
      <c r="N1371" s="7" t="str">
        <f t="shared" si="5"/>
        <v>TRUE</v>
      </c>
      <c r="O1371" s="162" t="s">
        <v>488</v>
      </c>
      <c r="P1371" s="162" t="s">
        <v>3269</v>
      </c>
      <c r="Q1371" s="162" t="s">
        <v>1823</v>
      </c>
      <c r="R1371" s="162" t="s">
        <v>559</v>
      </c>
      <c r="S1371" s="162" t="s">
        <v>1588</v>
      </c>
      <c r="T1371" s="206">
        <v>41.8326</v>
      </c>
      <c r="U1371" s="207">
        <v>-83.3512</v>
      </c>
      <c r="V1371" s="191" t="s">
        <v>6062</v>
      </c>
      <c r="W1371" s="162" t="s">
        <v>19</v>
      </c>
      <c r="X1371" s="162" t="s">
        <v>805</v>
      </c>
      <c r="Y1371" s="162" t="s">
        <v>19</v>
      </c>
      <c r="Z1371" s="162" t="s">
        <v>879</v>
      </c>
      <c r="AA1371" s="162" t="s">
        <v>880</v>
      </c>
      <c r="AB1371" s="154">
        <v>1.98</v>
      </c>
      <c r="AC1371" s="162" t="s">
        <v>16</v>
      </c>
      <c r="AD1371" s="154"/>
      <c r="AE1371" s="154">
        <v>5.0</v>
      </c>
      <c r="AF1371" s="154">
        <v>0.22</v>
      </c>
      <c r="AG1371" s="162" t="s">
        <v>19</v>
      </c>
      <c r="AH1371" s="154">
        <v>24.63</v>
      </c>
      <c r="AI1371" s="162" t="s">
        <v>19</v>
      </c>
      <c r="AJ1371" s="162" t="s">
        <v>19</v>
      </c>
      <c r="AK1371" s="162"/>
      <c r="AL1371" s="162" t="s">
        <v>19</v>
      </c>
      <c r="AM1371" s="162" t="s">
        <v>19</v>
      </c>
      <c r="AN1371" s="162" t="s">
        <v>19</v>
      </c>
      <c r="AO1371" s="162" t="s">
        <v>19</v>
      </c>
      <c r="AP1371" s="162" t="s">
        <v>19</v>
      </c>
      <c r="AQ1371" s="162" t="s">
        <v>19</v>
      </c>
      <c r="AR1371" s="162" t="s">
        <v>19</v>
      </c>
      <c r="AS1371" s="162" t="s">
        <v>19</v>
      </c>
      <c r="AT1371" s="162" t="s">
        <v>19</v>
      </c>
      <c r="AU1371" s="162" t="s">
        <v>19</v>
      </c>
      <c r="AV1371" s="162" t="s">
        <v>19</v>
      </c>
      <c r="AW1371" s="162" t="s">
        <v>19</v>
      </c>
      <c r="AX1371" s="154">
        <v>8.07</v>
      </c>
      <c r="AY1371" s="162" t="s">
        <v>19</v>
      </c>
      <c r="AZ1371" s="162" t="s">
        <v>19</v>
      </c>
      <c r="BA1371" s="162" t="s">
        <v>19</v>
      </c>
      <c r="BB1371" s="162" t="s">
        <v>19</v>
      </c>
      <c r="BC1371" s="162" t="s">
        <v>19</v>
      </c>
      <c r="BD1371" s="162"/>
      <c r="BE1371" s="162" t="s">
        <v>19</v>
      </c>
      <c r="BF1371" s="162" t="s">
        <v>19</v>
      </c>
      <c r="BG1371" s="162" t="s">
        <v>19</v>
      </c>
      <c r="BH1371" s="162" t="s">
        <v>19</v>
      </c>
      <c r="BI1371" s="162" t="s">
        <v>19</v>
      </c>
      <c r="BJ1371" s="162"/>
      <c r="BK1371" s="162" t="s">
        <v>19</v>
      </c>
      <c r="BL1371" s="162" t="s">
        <v>19</v>
      </c>
      <c r="BM1371" s="162" t="s">
        <v>19</v>
      </c>
      <c r="BN1371" s="162" t="s">
        <v>19</v>
      </c>
      <c r="BO1371" s="162" t="s">
        <v>19</v>
      </c>
      <c r="BQ1371" s="162" t="s">
        <v>19</v>
      </c>
      <c r="BR1371" s="162" t="s">
        <v>19</v>
      </c>
      <c r="BS1371" s="162" t="s">
        <v>3276</v>
      </c>
      <c r="BT1371" s="162" t="s">
        <v>19</v>
      </c>
      <c r="BU1371" s="205" t="b">
        <v>0</v>
      </c>
      <c r="BV1371" s="205" t="b">
        <v>0</v>
      </c>
      <c r="BW1371" s="205" t="b">
        <v>0</v>
      </c>
      <c r="BX1371" s="154">
        <v>42.3</v>
      </c>
      <c r="BY1371" s="208">
        <v>0.0019444444444444444</v>
      </c>
      <c r="BZ1371" s="162" t="s">
        <v>19</v>
      </c>
      <c r="CA1371" s="162" t="s">
        <v>19</v>
      </c>
      <c r="CB1371" s="162" t="s">
        <v>19</v>
      </c>
      <c r="CJ1371" s="162"/>
      <c r="CK1371" s="162"/>
      <c r="CL1371" s="162" t="s">
        <v>19</v>
      </c>
      <c r="CM1371" s="162"/>
      <c r="CN1371" s="162"/>
      <c r="CO1371" s="162"/>
      <c r="CP1371" s="162"/>
      <c r="CQ1371" s="162"/>
      <c r="CR1371" s="162"/>
      <c r="CS1371" s="162"/>
      <c r="CT1371" s="162" t="s">
        <v>6066</v>
      </c>
    </row>
    <row r="1372">
      <c r="A1372" s="7" t="s">
        <v>6067</v>
      </c>
      <c r="B1372" s="132" t="b">
        <v>1</v>
      </c>
      <c r="D1372" s="162" t="s">
        <v>6068</v>
      </c>
      <c r="E1372" s="67" t="s">
        <v>679</v>
      </c>
      <c r="F1372" s="162"/>
      <c r="G1372" s="162"/>
      <c r="H1372" s="162"/>
      <c r="M1372" s="162" t="s">
        <v>799</v>
      </c>
      <c r="N1372" s="7" t="str">
        <f t="shared" si="5"/>
        <v>TRUE</v>
      </c>
      <c r="O1372" s="162" t="s">
        <v>488</v>
      </c>
      <c r="P1372" s="162" t="s">
        <v>3269</v>
      </c>
      <c r="Q1372" s="162" t="s">
        <v>1823</v>
      </c>
      <c r="R1372" s="162" t="s">
        <v>559</v>
      </c>
      <c r="S1372" s="162" t="s">
        <v>1588</v>
      </c>
      <c r="T1372" s="206">
        <v>41.8322</v>
      </c>
      <c r="U1372" s="207">
        <v>-83.3509</v>
      </c>
      <c r="V1372" s="191" t="s">
        <v>6069</v>
      </c>
      <c r="W1372" s="162" t="s">
        <v>19</v>
      </c>
      <c r="X1372" s="162" t="s">
        <v>805</v>
      </c>
      <c r="Y1372" s="162" t="s">
        <v>19</v>
      </c>
      <c r="Z1372" s="162" t="s">
        <v>879</v>
      </c>
      <c r="AA1372" s="162" t="s">
        <v>880</v>
      </c>
      <c r="AB1372" s="154">
        <v>2.1</v>
      </c>
      <c r="AC1372" s="162" t="s">
        <v>16</v>
      </c>
      <c r="AD1372" s="154"/>
      <c r="AE1372" s="162" t="s">
        <v>16</v>
      </c>
      <c r="AF1372" s="154">
        <v>5.0</v>
      </c>
      <c r="AG1372" s="162" t="s">
        <v>19</v>
      </c>
      <c r="AH1372" s="154">
        <v>24.61</v>
      </c>
      <c r="AI1372" s="162" t="s">
        <v>19</v>
      </c>
      <c r="AJ1372" s="162" t="s">
        <v>19</v>
      </c>
      <c r="AK1372" s="162"/>
      <c r="AL1372" s="162" t="s">
        <v>19</v>
      </c>
      <c r="AM1372" s="162" t="s">
        <v>19</v>
      </c>
      <c r="AN1372" s="162" t="s">
        <v>19</v>
      </c>
      <c r="AO1372" s="162" t="s">
        <v>19</v>
      </c>
      <c r="AP1372" s="162" t="s">
        <v>19</v>
      </c>
      <c r="AQ1372" s="162" t="s">
        <v>19</v>
      </c>
      <c r="AR1372" s="162" t="s">
        <v>19</v>
      </c>
      <c r="AS1372" s="162" t="s">
        <v>19</v>
      </c>
      <c r="AT1372" s="162" t="s">
        <v>19</v>
      </c>
      <c r="AU1372" s="162" t="s">
        <v>19</v>
      </c>
      <c r="AV1372" s="162" t="s">
        <v>19</v>
      </c>
      <c r="AW1372" s="162" t="s">
        <v>19</v>
      </c>
      <c r="AX1372" s="154">
        <v>8.73</v>
      </c>
      <c r="AY1372" s="162" t="s">
        <v>19</v>
      </c>
      <c r="AZ1372" s="162" t="s">
        <v>19</v>
      </c>
      <c r="BA1372" s="162" t="s">
        <v>19</v>
      </c>
      <c r="BB1372" s="162" t="s">
        <v>19</v>
      </c>
      <c r="BC1372" s="162" t="s">
        <v>19</v>
      </c>
      <c r="BD1372" s="162"/>
      <c r="BE1372" s="162" t="s">
        <v>19</v>
      </c>
      <c r="BF1372" s="162" t="s">
        <v>19</v>
      </c>
      <c r="BG1372" s="162" t="s">
        <v>19</v>
      </c>
      <c r="BH1372" s="162" t="s">
        <v>19</v>
      </c>
      <c r="BI1372" s="162" t="s">
        <v>19</v>
      </c>
      <c r="BJ1372" s="162"/>
      <c r="BK1372" s="162" t="s">
        <v>19</v>
      </c>
      <c r="BL1372" s="162" t="s">
        <v>19</v>
      </c>
      <c r="BM1372" s="162" t="s">
        <v>19</v>
      </c>
      <c r="BN1372" s="162" t="s">
        <v>19</v>
      </c>
      <c r="BO1372" s="162" t="s">
        <v>19</v>
      </c>
      <c r="BQ1372" s="162" t="s">
        <v>19</v>
      </c>
      <c r="BR1372" s="162" t="s">
        <v>19</v>
      </c>
      <c r="BS1372" s="162" t="s">
        <v>3276</v>
      </c>
      <c r="BT1372" s="162" t="s">
        <v>19</v>
      </c>
      <c r="BU1372" s="205" t="b">
        <v>0</v>
      </c>
      <c r="BV1372" s="205" t="b">
        <v>0</v>
      </c>
      <c r="BW1372" s="205" t="b">
        <v>0</v>
      </c>
      <c r="BX1372" s="154">
        <v>75.8</v>
      </c>
      <c r="BY1372" s="208">
        <v>0.0027430555555555554</v>
      </c>
      <c r="BZ1372" s="154">
        <v>94320.0</v>
      </c>
      <c r="CA1372" s="154">
        <v>86.0</v>
      </c>
      <c r="CB1372" s="162" t="s">
        <v>22</v>
      </c>
      <c r="CJ1372" s="162"/>
      <c r="CK1372" s="162"/>
      <c r="CL1372" s="162" t="s">
        <v>19</v>
      </c>
      <c r="CM1372" s="162"/>
      <c r="CN1372" s="162"/>
      <c r="CO1372" s="162"/>
      <c r="CP1372" s="162"/>
      <c r="CQ1372" s="162"/>
      <c r="CR1372" s="162"/>
      <c r="CS1372" s="162"/>
      <c r="CT1372" s="162" t="s">
        <v>6070</v>
      </c>
    </row>
    <row r="1373">
      <c r="A1373" s="7" t="s">
        <v>6071</v>
      </c>
      <c r="B1373" s="132" t="b">
        <v>1</v>
      </c>
      <c r="D1373" s="162" t="s">
        <v>6072</v>
      </c>
      <c r="E1373" s="67" t="s">
        <v>679</v>
      </c>
      <c r="F1373" s="162"/>
      <c r="G1373" s="162"/>
      <c r="H1373" s="162"/>
      <c r="M1373" s="162" t="s">
        <v>799</v>
      </c>
      <c r="N1373" s="7" t="str">
        <f t="shared" si="5"/>
        <v>TRUE</v>
      </c>
      <c r="O1373" s="162" t="s">
        <v>488</v>
      </c>
      <c r="P1373" s="162" t="s">
        <v>3269</v>
      </c>
      <c r="Q1373" s="162" t="s">
        <v>1823</v>
      </c>
      <c r="R1373" s="162" t="s">
        <v>559</v>
      </c>
      <c r="S1373" s="162" t="s">
        <v>1588</v>
      </c>
      <c r="T1373" s="206">
        <v>41.8322</v>
      </c>
      <c r="U1373" s="207">
        <v>-83.3509</v>
      </c>
      <c r="V1373" s="191" t="s">
        <v>6069</v>
      </c>
      <c r="W1373" s="162" t="s">
        <v>19</v>
      </c>
      <c r="X1373" s="162" t="s">
        <v>805</v>
      </c>
      <c r="Y1373" s="162" t="s">
        <v>19</v>
      </c>
      <c r="Z1373" s="162" t="s">
        <v>879</v>
      </c>
      <c r="AA1373" s="162" t="s">
        <v>880</v>
      </c>
      <c r="AB1373" s="154">
        <v>2.1</v>
      </c>
      <c r="AC1373" s="162" t="s">
        <v>16</v>
      </c>
      <c r="AD1373" s="154"/>
      <c r="AE1373" s="154">
        <v>5.0</v>
      </c>
      <c r="AF1373" s="154">
        <v>0.22</v>
      </c>
      <c r="AG1373" s="162" t="s">
        <v>19</v>
      </c>
      <c r="AH1373" s="154">
        <v>24.61</v>
      </c>
      <c r="AI1373" s="162" t="s">
        <v>19</v>
      </c>
      <c r="AJ1373" s="162" t="s">
        <v>19</v>
      </c>
      <c r="AK1373" s="162"/>
      <c r="AL1373" s="162" t="s">
        <v>19</v>
      </c>
      <c r="AM1373" s="162" t="s">
        <v>19</v>
      </c>
      <c r="AN1373" s="162" t="s">
        <v>19</v>
      </c>
      <c r="AO1373" s="162" t="s">
        <v>19</v>
      </c>
      <c r="AP1373" s="162" t="s">
        <v>19</v>
      </c>
      <c r="AQ1373" s="162" t="s">
        <v>19</v>
      </c>
      <c r="AR1373" s="162" t="s">
        <v>19</v>
      </c>
      <c r="AS1373" s="162" t="s">
        <v>19</v>
      </c>
      <c r="AT1373" s="162" t="s">
        <v>19</v>
      </c>
      <c r="AU1373" s="162" t="s">
        <v>19</v>
      </c>
      <c r="AV1373" s="162" t="s">
        <v>19</v>
      </c>
      <c r="AW1373" s="162" t="s">
        <v>19</v>
      </c>
      <c r="AX1373" s="154">
        <v>8.73</v>
      </c>
      <c r="AY1373" s="162" t="s">
        <v>19</v>
      </c>
      <c r="AZ1373" s="162" t="s">
        <v>19</v>
      </c>
      <c r="BA1373" s="162" t="s">
        <v>19</v>
      </c>
      <c r="BB1373" s="162" t="s">
        <v>19</v>
      </c>
      <c r="BC1373" s="162" t="s">
        <v>19</v>
      </c>
      <c r="BD1373" s="162"/>
      <c r="BE1373" s="162" t="s">
        <v>19</v>
      </c>
      <c r="BF1373" s="162" t="s">
        <v>19</v>
      </c>
      <c r="BG1373" s="162" t="s">
        <v>19</v>
      </c>
      <c r="BH1373" s="162" t="s">
        <v>19</v>
      </c>
      <c r="BI1373" s="162" t="s">
        <v>19</v>
      </c>
      <c r="BJ1373" s="162"/>
      <c r="BK1373" s="162" t="s">
        <v>19</v>
      </c>
      <c r="BL1373" s="162" t="s">
        <v>19</v>
      </c>
      <c r="BM1373" s="162" t="s">
        <v>19</v>
      </c>
      <c r="BN1373" s="162" t="s">
        <v>19</v>
      </c>
      <c r="BO1373" s="162" t="s">
        <v>19</v>
      </c>
      <c r="BQ1373" s="162" t="s">
        <v>19</v>
      </c>
      <c r="BR1373" s="162" t="s">
        <v>19</v>
      </c>
      <c r="BS1373" s="162" t="s">
        <v>3276</v>
      </c>
      <c r="BT1373" s="162" t="s">
        <v>19</v>
      </c>
      <c r="BU1373" s="205" t="b">
        <v>0</v>
      </c>
      <c r="BV1373" s="205" t="b">
        <v>0</v>
      </c>
      <c r="BW1373" s="205" t="b">
        <v>0</v>
      </c>
      <c r="BX1373" s="154">
        <v>75.8</v>
      </c>
      <c r="BY1373" s="208">
        <v>0.0027430555555555554</v>
      </c>
      <c r="BZ1373" s="162" t="s">
        <v>19</v>
      </c>
      <c r="CA1373" s="162" t="s">
        <v>19</v>
      </c>
      <c r="CB1373" s="162" t="s">
        <v>19</v>
      </c>
      <c r="CJ1373" s="162"/>
      <c r="CK1373" s="162"/>
      <c r="CL1373" s="162" t="s">
        <v>19</v>
      </c>
      <c r="CM1373" s="162"/>
      <c r="CN1373" s="162"/>
      <c r="CO1373" s="162"/>
      <c r="CP1373" s="162"/>
      <c r="CQ1373" s="162"/>
      <c r="CR1373" s="162"/>
      <c r="CS1373" s="162"/>
      <c r="CT1373" s="162" t="s">
        <v>6073</v>
      </c>
    </row>
    <row r="1374">
      <c r="A1374" s="7" t="s">
        <v>6074</v>
      </c>
      <c r="B1374" s="132" t="b">
        <v>1</v>
      </c>
      <c r="D1374" s="162" t="s">
        <v>6075</v>
      </c>
      <c r="E1374" s="67" t="s">
        <v>679</v>
      </c>
      <c r="F1374" s="162"/>
      <c r="G1374" s="162"/>
      <c r="H1374" s="162"/>
      <c r="M1374" s="162" t="s">
        <v>799</v>
      </c>
      <c r="N1374" s="7" t="str">
        <f t="shared" si="5"/>
        <v>TRUE</v>
      </c>
      <c r="O1374" s="162" t="s">
        <v>488</v>
      </c>
      <c r="P1374" s="162" t="s">
        <v>3269</v>
      </c>
      <c r="Q1374" s="162" t="s">
        <v>1823</v>
      </c>
      <c r="R1374" s="162" t="s">
        <v>559</v>
      </c>
      <c r="S1374" s="162" t="s">
        <v>1588</v>
      </c>
      <c r="T1374" s="206">
        <v>41.8295</v>
      </c>
      <c r="U1374" s="207">
        <v>-83.3522</v>
      </c>
      <c r="V1374" s="191" t="s">
        <v>6076</v>
      </c>
      <c r="W1374" s="162" t="s">
        <v>19</v>
      </c>
      <c r="X1374" s="162" t="s">
        <v>805</v>
      </c>
      <c r="Y1374" s="162" t="s">
        <v>19</v>
      </c>
      <c r="Z1374" s="162" t="s">
        <v>879</v>
      </c>
      <c r="AA1374" s="162" t="s">
        <v>880</v>
      </c>
      <c r="AB1374" s="154">
        <v>2.02</v>
      </c>
      <c r="AC1374" s="162" t="s">
        <v>16</v>
      </c>
      <c r="AD1374" s="154"/>
      <c r="AE1374" s="162" t="s">
        <v>16</v>
      </c>
      <c r="AF1374" s="154">
        <v>5.0</v>
      </c>
      <c r="AG1374" s="162" t="s">
        <v>19</v>
      </c>
      <c r="AH1374" s="154">
        <v>24.6</v>
      </c>
      <c r="AI1374" s="162" t="s">
        <v>19</v>
      </c>
      <c r="AJ1374" s="162" t="s">
        <v>19</v>
      </c>
      <c r="AK1374" s="162"/>
      <c r="AL1374" s="162" t="s">
        <v>19</v>
      </c>
      <c r="AM1374" s="162" t="s">
        <v>19</v>
      </c>
      <c r="AN1374" s="162" t="s">
        <v>19</v>
      </c>
      <c r="AO1374" s="162" t="s">
        <v>19</v>
      </c>
      <c r="AP1374" s="162" t="s">
        <v>19</v>
      </c>
      <c r="AQ1374" s="162" t="s">
        <v>19</v>
      </c>
      <c r="AR1374" s="162" t="s">
        <v>19</v>
      </c>
      <c r="AS1374" s="162" t="s">
        <v>19</v>
      </c>
      <c r="AT1374" s="162" t="s">
        <v>19</v>
      </c>
      <c r="AU1374" s="162" t="s">
        <v>19</v>
      </c>
      <c r="AV1374" s="162" t="s">
        <v>19</v>
      </c>
      <c r="AW1374" s="162" t="s">
        <v>19</v>
      </c>
      <c r="AX1374" s="154">
        <v>8.47</v>
      </c>
      <c r="AY1374" s="162" t="s">
        <v>19</v>
      </c>
      <c r="AZ1374" s="162" t="s">
        <v>19</v>
      </c>
      <c r="BA1374" s="162" t="s">
        <v>19</v>
      </c>
      <c r="BB1374" s="162" t="s">
        <v>19</v>
      </c>
      <c r="BC1374" s="162" t="s">
        <v>19</v>
      </c>
      <c r="BD1374" s="162"/>
      <c r="BE1374" s="162" t="s">
        <v>19</v>
      </c>
      <c r="BF1374" s="162" t="s">
        <v>19</v>
      </c>
      <c r="BG1374" s="162" t="s">
        <v>19</v>
      </c>
      <c r="BH1374" s="162" t="s">
        <v>19</v>
      </c>
      <c r="BI1374" s="162" t="s">
        <v>19</v>
      </c>
      <c r="BJ1374" s="162"/>
      <c r="BK1374" s="162" t="s">
        <v>19</v>
      </c>
      <c r="BL1374" s="162" t="s">
        <v>19</v>
      </c>
      <c r="BM1374" s="162" t="s">
        <v>19</v>
      </c>
      <c r="BN1374" s="162" t="s">
        <v>19</v>
      </c>
      <c r="BO1374" s="162" t="s">
        <v>19</v>
      </c>
      <c r="BQ1374" s="162" t="s">
        <v>19</v>
      </c>
      <c r="BR1374" s="162" t="s">
        <v>19</v>
      </c>
      <c r="BS1374" s="162" t="s">
        <v>3276</v>
      </c>
      <c r="BT1374" s="162" t="s">
        <v>19</v>
      </c>
      <c r="BU1374" s="205" t="b">
        <v>0</v>
      </c>
      <c r="BV1374" s="205" t="b">
        <v>0</v>
      </c>
      <c r="BW1374" s="205" t="b">
        <v>0</v>
      </c>
      <c r="BX1374" s="154">
        <v>16.5</v>
      </c>
      <c r="BY1374" s="208">
        <v>7.291666666666667E-4</v>
      </c>
      <c r="BZ1374" s="154">
        <v>106675.0</v>
      </c>
      <c r="CA1374" s="154">
        <v>597.0</v>
      </c>
      <c r="CB1374" s="162" t="s">
        <v>22</v>
      </c>
      <c r="CJ1374" s="162"/>
      <c r="CK1374" s="162"/>
      <c r="CL1374" s="162" t="s">
        <v>19</v>
      </c>
      <c r="CM1374" s="162"/>
      <c r="CN1374" s="162"/>
      <c r="CO1374" s="162"/>
      <c r="CP1374" s="162"/>
      <c r="CQ1374" s="162"/>
      <c r="CR1374" s="162"/>
      <c r="CS1374" s="162"/>
      <c r="CT1374" s="162" t="s">
        <v>6077</v>
      </c>
    </row>
    <row r="1375">
      <c r="A1375" s="7" t="s">
        <v>6078</v>
      </c>
      <c r="B1375" s="132" t="b">
        <v>1</v>
      </c>
      <c r="D1375" s="162" t="s">
        <v>6079</v>
      </c>
      <c r="E1375" s="67" t="s">
        <v>679</v>
      </c>
      <c r="F1375" s="162"/>
      <c r="G1375" s="162"/>
      <c r="H1375" s="162"/>
      <c r="M1375" s="162" t="s">
        <v>799</v>
      </c>
      <c r="N1375" s="7" t="str">
        <f t="shared" si="5"/>
        <v>TRUE</v>
      </c>
      <c r="O1375" s="162" t="s">
        <v>488</v>
      </c>
      <c r="P1375" s="162" t="s">
        <v>3269</v>
      </c>
      <c r="Q1375" s="162" t="s">
        <v>1823</v>
      </c>
      <c r="R1375" s="162" t="s">
        <v>559</v>
      </c>
      <c r="S1375" s="162" t="s">
        <v>1588</v>
      </c>
      <c r="T1375" s="206">
        <v>41.8295</v>
      </c>
      <c r="U1375" s="207">
        <v>-83.3522</v>
      </c>
      <c r="V1375" s="191" t="s">
        <v>6076</v>
      </c>
      <c r="W1375" s="162" t="s">
        <v>19</v>
      </c>
      <c r="X1375" s="162" t="s">
        <v>805</v>
      </c>
      <c r="Y1375" s="162" t="s">
        <v>19</v>
      </c>
      <c r="Z1375" s="162" t="s">
        <v>879</v>
      </c>
      <c r="AA1375" s="162" t="s">
        <v>880</v>
      </c>
      <c r="AB1375" s="154">
        <v>2.02</v>
      </c>
      <c r="AC1375" s="162" t="s">
        <v>16</v>
      </c>
      <c r="AD1375" s="154"/>
      <c r="AE1375" s="154">
        <v>5.0</v>
      </c>
      <c r="AF1375" s="154">
        <v>0.22</v>
      </c>
      <c r="AG1375" s="162" t="s">
        <v>19</v>
      </c>
      <c r="AH1375" s="154">
        <v>24.6</v>
      </c>
      <c r="AI1375" s="162" t="s">
        <v>19</v>
      </c>
      <c r="AJ1375" s="162" t="s">
        <v>19</v>
      </c>
      <c r="AK1375" s="162"/>
      <c r="AL1375" s="162" t="s">
        <v>19</v>
      </c>
      <c r="AM1375" s="162" t="s">
        <v>19</v>
      </c>
      <c r="AN1375" s="162" t="s">
        <v>19</v>
      </c>
      <c r="AO1375" s="162" t="s">
        <v>19</v>
      </c>
      <c r="AP1375" s="162" t="s">
        <v>19</v>
      </c>
      <c r="AQ1375" s="162" t="s">
        <v>19</v>
      </c>
      <c r="AR1375" s="162" t="s">
        <v>19</v>
      </c>
      <c r="AS1375" s="162" t="s">
        <v>19</v>
      </c>
      <c r="AT1375" s="162" t="s">
        <v>19</v>
      </c>
      <c r="AU1375" s="162" t="s">
        <v>19</v>
      </c>
      <c r="AV1375" s="162" t="s">
        <v>19</v>
      </c>
      <c r="AW1375" s="162" t="s">
        <v>19</v>
      </c>
      <c r="AX1375" s="154">
        <v>8.47</v>
      </c>
      <c r="AY1375" s="162" t="s">
        <v>19</v>
      </c>
      <c r="AZ1375" s="162" t="s">
        <v>19</v>
      </c>
      <c r="BA1375" s="162" t="s">
        <v>19</v>
      </c>
      <c r="BB1375" s="162" t="s">
        <v>19</v>
      </c>
      <c r="BC1375" s="162" t="s">
        <v>19</v>
      </c>
      <c r="BD1375" s="162"/>
      <c r="BE1375" s="162" t="s">
        <v>19</v>
      </c>
      <c r="BF1375" s="162" t="s">
        <v>19</v>
      </c>
      <c r="BG1375" s="162" t="s">
        <v>19</v>
      </c>
      <c r="BH1375" s="162" t="s">
        <v>19</v>
      </c>
      <c r="BI1375" s="162" t="s">
        <v>19</v>
      </c>
      <c r="BJ1375" s="162"/>
      <c r="BK1375" s="162" t="s">
        <v>19</v>
      </c>
      <c r="BL1375" s="162" t="s">
        <v>19</v>
      </c>
      <c r="BM1375" s="162" t="s">
        <v>19</v>
      </c>
      <c r="BN1375" s="162" t="s">
        <v>19</v>
      </c>
      <c r="BO1375" s="162" t="s">
        <v>19</v>
      </c>
      <c r="BQ1375" s="162" t="s">
        <v>19</v>
      </c>
      <c r="BR1375" s="162" t="s">
        <v>19</v>
      </c>
      <c r="BS1375" s="162" t="s">
        <v>3276</v>
      </c>
      <c r="BT1375" s="162" t="s">
        <v>19</v>
      </c>
      <c r="BU1375" s="205" t="b">
        <v>0</v>
      </c>
      <c r="BV1375" s="205" t="b">
        <v>0</v>
      </c>
      <c r="BW1375" s="205" t="b">
        <v>0</v>
      </c>
      <c r="BX1375" s="154">
        <v>16.5</v>
      </c>
      <c r="BY1375" s="208">
        <v>7.291666666666667E-4</v>
      </c>
      <c r="BZ1375" s="162" t="s">
        <v>19</v>
      </c>
      <c r="CA1375" s="162" t="s">
        <v>19</v>
      </c>
      <c r="CB1375" s="162" t="s">
        <v>19</v>
      </c>
      <c r="CJ1375" s="162"/>
      <c r="CK1375" s="162"/>
      <c r="CL1375" s="162" t="s">
        <v>19</v>
      </c>
      <c r="CM1375" s="162"/>
      <c r="CN1375" s="162"/>
      <c r="CO1375" s="162"/>
      <c r="CP1375" s="162"/>
      <c r="CQ1375" s="162"/>
      <c r="CR1375" s="162"/>
      <c r="CS1375" s="162"/>
      <c r="CT1375" s="162" t="s">
        <v>6080</v>
      </c>
    </row>
    <row r="1376">
      <c r="A1376" s="7" t="s">
        <v>6081</v>
      </c>
      <c r="B1376" s="132" t="b">
        <v>1</v>
      </c>
      <c r="D1376" s="162" t="s">
        <v>6082</v>
      </c>
      <c r="E1376" s="67" t="s">
        <v>679</v>
      </c>
      <c r="F1376" s="162"/>
      <c r="G1376" s="162"/>
      <c r="H1376" s="162"/>
      <c r="M1376" s="162" t="s">
        <v>799</v>
      </c>
      <c r="N1376" s="7" t="str">
        <f t="shared" si="5"/>
        <v>TRUE</v>
      </c>
      <c r="O1376" s="162" t="s">
        <v>488</v>
      </c>
      <c r="P1376" s="162" t="s">
        <v>3269</v>
      </c>
      <c r="Q1376" s="162" t="s">
        <v>1823</v>
      </c>
      <c r="R1376" s="162" t="s">
        <v>16</v>
      </c>
      <c r="S1376" s="162" t="s">
        <v>16</v>
      </c>
      <c r="T1376" s="203" t="s">
        <v>16</v>
      </c>
      <c r="U1376" s="204" t="s">
        <v>16</v>
      </c>
      <c r="V1376" s="191" t="s">
        <v>6083</v>
      </c>
      <c r="W1376" s="162" t="s">
        <v>19</v>
      </c>
      <c r="X1376" s="162" t="s">
        <v>16</v>
      </c>
      <c r="Y1376" s="162" t="s">
        <v>16</v>
      </c>
      <c r="Z1376" s="162" t="s">
        <v>16</v>
      </c>
      <c r="AA1376" s="162" t="s">
        <v>880</v>
      </c>
      <c r="AB1376" s="162" t="s">
        <v>16</v>
      </c>
      <c r="AC1376" s="162" t="s">
        <v>16</v>
      </c>
      <c r="AD1376" s="162"/>
      <c r="AE1376" s="162" t="s">
        <v>16</v>
      </c>
      <c r="AF1376" s="154">
        <v>5.0</v>
      </c>
      <c r="AG1376" s="162" t="s">
        <v>16</v>
      </c>
      <c r="AH1376" s="162" t="s">
        <v>16</v>
      </c>
      <c r="AI1376" s="162" t="s">
        <v>16</v>
      </c>
      <c r="AJ1376" s="162" t="s">
        <v>16</v>
      </c>
      <c r="AK1376" s="162"/>
      <c r="AL1376" s="162" t="s">
        <v>16</v>
      </c>
      <c r="AM1376" s="162" t="s">
        <v>16</v>
      </c>
      <c r="AN1376" s="162" t="s">
        <v>16</v>
      </c>
      <c r="AO1376" s="162" t="s">
        <v>16</v>
      </c>
      <c r="AP1376" s="162" t="s">
        <v>16</v>
      </c>
      <c r="AQ1376" s="162" t="s">
        <v>16</v>
      </c>
      <c r="AR1376" s="162" t="s">
        <v>16</v>
      </c>
      <c r="AS1376" s="162" t="s">
        <v>16</v>
      </c>
      <c r="AT1376" s="162" t="s">
        <v>16</v>
      </c>
      <c r="AU1376" s="162" t="s">
        <v>16</v>
      </c>
      <c r="AV1376" s="162" t="s">
        <v>16</v>
      </c>
      <c r="AW1376" s="162" t="s">
        <v>16</v>
      </c>
      <c r="AX1376" s="162" t="s">
        <v>16</v>
      </c>
      <c r="AY1376" s="162" t="s">
        <v>16</v>
      </c>
      <c r="AZ1376" s="162" t="s">
        <v>16</v>
      </c>
      <c r="BA1376" s="162" t="s">
        <v>16</v>
      </c>
      <c r="BB1376" s="162" t="s">
        <v>16</v>
      </c>
      <c r="BC1376" s="162" t="s">
        <v>16</v>
      </c>
      <c r="BD1376" s="162"/>
      <c r="BE1376" s="162" t="s">
        <v>16</v>
      </c>
      <c r="BF1376" s="162" t="s">
        <v>16</v>
      </c>
      <c r="BG1376" s="162" t="s">
        <v>16</v>
      </c>
      <c r="BH1376" s="162" t="s">
        <v>16</v>
      </c>
      <c r="BI1376" s="162" t="s">
        <v>16</v>
      </c>
      <c r="BJ1376" s="162"/>
      <c r="BK1376" s="162" t="s">
        <v>16</v>
      </c>
      <c r="BL1376" s="162" t="s">
        <v>16</v>
      </c>
      <c r="BM1376" s="162" t="s">
        <v>16</v>
      </c>
      <c r="BN1376" s="162" t="s">
        <v>16</v>
      </c>
      <c r="BO1376" s="162" t="s">
        <v>16</v>
      </c>
      <c r="BQ1376" s="162" t="s">
        <v>16</v>
      </c>
      <c r="BR1376" s="162" t="s">
        <v>16</v>
      </c>
      <c r="BS1376" s="162" t="s">
        <v>3276</v>
      </c>
      <c r="BT1376" s="162" t="s">
        <v>16</v>
      </c>
      <c r="BU1376" s="205" t="b">
        <v>0</v>
      </c>
      <c r="BV1376" s="205" t="b">
        <v>0</v>
      </c>
      <c r="BW1376" s="205" t="b">
        <v>1</v>
      </c>
      <c r="BX1376" s="154">
        <v>75.0</v>
      </c>
      <c r="BY1376" s="162" t="s">
        <v>19</v>
      </c>
      <c r="BZ1376" s="154">
        <v>20214.0</v>
      </c>
      <c r="CA1376" s="154">
        <v>36.0</v>
      </c>
      <c r="CB1376" s="162" t="s">
        <v>22</v>
      </c>
      <c r="CJ1376" s="162"/>
      <c r="CK1376" s="162"/>
      <c r="CL1376" s="162" t="s">
        <v>19</v>
      </c>
      <c r="CM1376" s="162"/>
      <c r="CN1376" s="162"/>
      <c r="CO1376" s="162"/>
      <c r="CP1376" s="162"/>
      <c r="CQ1376" s="162"/>
      <c r="CR1376" s="162"/>
      <c r="CS1376" s="162"/>
      <c r="CT1376" s="162" t="s">
        <v>6084</v>
      </c>
    </row>
    <row r="1377">
      <c r="A1377" s="7" t="s">
        <v>6085</v>
      </c>
      <c r="B1377" s="132" t="b">
        <v>1</v>
      </c>
      <c r="D1377" s="162" t="s">
        <v>6086</v>
      </c>
      <c r="E1377" s="67" t="s">
        <v>679</v>
      </c>
      <c r="F1377" s="162"/>
      <c r="G1377" s="162"/>
      <c r="H1377" s="162"/>
      <c r="M1377" s="162" t="s">
        <v>799</v>
      </c>
      <c r="N1377" s="7" t="str">
        <f t="shared" si="5"/>
        <v>TRUE</v>
      </c>
      <c r="O1377" s="162" t="s">
        <v>488</v>
      </c>
      <c r="P1377" s="162" t="s">
        <v>3269</v>
      </c>
      <c r="Q1377" s="162" t="s">
        <v>1823</v>
      </c>
      <c r="R1377" s="162" t="s">
        <v>16</v>
      </c>
      <c r="S1377" s="162" t="s">
        <v>16</v>
      </c>
      <c r="T1377" s="203" t="s">
        <v>16</v>
      </c>
      <c r="U1377" s="204" t="s">
        <v>16</v>
      </c>
      <c r="V1377" s="191" t="s">
        <v>6083</v>
      </c>
      <c r="W1377" s="162" t="s">
        <v>19</v>
      </c>
      <c r="X1377" s="162" t="s">
        <v>16</v>
      </c>
      <c r="Y1377" s="162" t="s">
        <v>16</v>
      </c>
      <c r="Z1377" s="162" t="s">
        <v>16</v>
      </c>
      <c r="AA1377" s="162" t="s">
        <v>880</v>
      </c>
      <c r="AB1377" s="162" t="s">
        <v>16</v>
      </c>
      <c r="AC1377" s="162" t="s">
        <v>16</v>
      </c>
      <c r="AD1377" s="162"/>
      <c r="AE1377" s="154">
        <v>5.0</v>
      </c>
      <c r="AF1377" s="154">
        <v>0.22</v>
      </c>
      <c r="AG1377" s="162" t="s">
        <v>16</v>
      </c>
      <c r="AH1377" s="162" t="s">
        <v>16</v>
      </c>
      <c r="AI1377" s="162" t="s">
        <v>16</v>
      </c>
      <c r="AJ1377" s="162" t="s">
        <v>16</v>
      </c>
      <c r="AK1377" s="162"/>
      <c r="AL1377" s="162" t="s">
        <v>16</v>
      </c>
      <c r="AM1377" s="162" t="s">
        <v>16</v>
      </c>
      <c r="AN1377" s="162" t="s">
        <v>16</v>
      </c>
      <c r="AO1377" s="162" t="s">
        <v>16</v>
      </c>
      <c r="AP1377" s="162" t="s">
        <v>16</v>
      </c>
      <c r="AQ1377" s="162" t="s">
        <v>16</v>
      </c>
      <c r="AR1377" s="162" t="s">
        <v>16</v>
      </c>
      <c r="AS1377" s="162" t="s">
        <v>16</v>
      </c>
      <c r="AT1377" s="162" t="s">
        <v>16</v>
      </c>
      <c r="AU1377" s="162" t="s">
        <v>16</v>
      </c>
      <c r="AV1377" s="162" t="s">
        <v>16</v>
      </c>
      <c r="AW1377" s="162" t="s">
        <v>16</v>
      </c>
      <c r="AX1377" s="162" t="s">
        <v>16</v>
      </c>
      <c r="AY1377" s="162" t="s">
        <v>16</v>
      </c>
      <c r="AZ1377" s="162" t="s">
        <v>16</v>
      </c>
      <c r="BA1377" s="162" t="s">
        <v>16</v>
      </c>
      <c r="BB1377" s="162" t="s">
        <v>16</v>
      </c>
      <c r="BC1377" s="162" t="s">
        <v>16</v>
      </c>
      <c r="BD1377" s="162"/>
      <c r="BE1377" s="162" t="s">
        <v>16</v>
      </c>
      <c r="BF1377" s="162" t="s">
        <v>16</v>
      </c>
      <c r="BG1377" s="162" t="s">
        <v>16</v>
      </c>
      <c r="BH1377" s="162" t="s">
        <v>16</v>
      </c>
      <c r="BI1377" s="162" t="s">
        <v>16</v>
      </c>
      <c r="BJ1377" s="162"/>
      <c r="BK1377" s="162" t="s">
        <v>16</v>
      </c>
      <c r="BL1377" s="162" t="s">
        <v>16</v>
      </c>
      <c r="BM1377" s="162" t="s">
        <v>16</v>
      </c>
      <c r="BN1377" s="162" t="s">
        <v>16</v>
      </c>
      <c r="BO1377" s="162" t="s">
        <v>16</v>
      </c>
      <c r="BQ1377" s="162" t="s">
        <v>16</v>
      </c>
      <c r="BR1377" s="162" t="s">
        <v>16</v>
      </c>
      <c r="BS1377" s="162" t="s">
        <v>3276</v>
      </c>
      <c r="BT1377" s="162" t="s">
        <v>16</v>
      </c>
      <c r="BU1377" s="205" t="b">
        <v>0</v>
      </c>
      <c r="BV1377" s="205" t="b">
        <v>0</v>
      </c>
      <c r="BW1377" s="205" t="b">
        <v>1</v>
      </c>
      <c r="BX1377" s="154">
        <v>75.0</v>
      </c>
      <c r="BY1377" s="162" t="s">
        <v>19</v>
      </c>
      <c r="BZ1377" s="162" t="s">
        <v>19</v>
      </c>
      <c r="CA1377" s="162" t="s">
        <v>19</v>
      </c>
      <c r="CB1377" s="162" t="s">
        <v>19</v>
      </c>
      <c r="CJ1377" s="162"/>
      <c r="CK1377" s="162"/>
      <c r="CL1377" s="162" t="s">
        <v>19</v>
      </c>
      <c r="CM1377" s="162"/>
      <c r="CN1377" s="162"/>
      <c r="CO1377" s="162"/>
      <c r="CP1377" s="162"/>
      <c r="CQ1377" s="162"/>
      <c r="CR1377" s="162"/>
      <c r="CS1377" s="162"/>
      <c r="CT1377" s="162" t="s">
        <v>6087</v>
      </c>
    </row>
    <row r="1378">
      <c r="A1378" s="7" t="s">
        <v>6088</v>
      </c>
      <c r="B1378" s="132" t="b">
        <v>1</v>
      </c>
      <c r="D1378" s="162" t="s">
        <v>6089</v>
      </c>
      <c r="E1378" s="67" t="s">
        <v>679</v>
      </c>
      <c r="F1378" s="162"/>
      <c r="G1378" s="162"/>
      <c r="H1378" s="162"/>
      <c r="M1378" s="162" t="s">
        <v>799</v>
      </c>
      <c r="N1378" s="7" t="str">
        <f t="shared" si="5"/>
        <v>TRUE</v>
      </c>
      <c r="O1378" s="162" t="s">
        <v>488</v>
      </c>
      <c r="P1378" s="162" t="s">
        <v>3269</v>
      </c>
      <c r="Q1378" s="162" t="s">
        <v>1823</v>
      </c>
      <c r="R1378" s="162" t="s">
        <v>16</v>
      </c>
      <c r="S1378" s="162" t="s">
        <v>16</v>
      </c>
      <c r="T1378" s="203" t="s">
        <v>16</v>
      </c>
      <c r="U1378" s="204" t="s">
        <v>16</v>
      </c>
      <c r="V1378" s="191" t="s">
        <v>6090</v>
      </c>
      <c r="W1378" s="162" t="s">
        <v>19</v>
      </c>
      <c r="X1378" s="162" t="s">
        <v>16</v>
      </c>
      <c r="Y1378" s="162" t="s">
        <v>16</v>
      </c>
      <c r="Z1378" s="162" t="s">
        <v>16</v>
      </c>
      <c r="AA1378" s="162" t="s">
        <v>880</v>
      </c>
      <c r="AB1378" s="162" t="s">
        <v>16</v>
      </c>
      <c r="AC1378" s="162" t="s">
        <v>16</v>
      </c>
      <c r="AD1378" s="162"/>
      <c r="AE1378" s="162" t="s">
        <v>16</v>
      </c>
      <c r="AF1378" s="154">
        <v>5.0</v>
      </c>
      <c r="AG1378" s="162" t="s">
        <v>16</v>
      </c>
      <c r="AH1378" s="162" t="s">
        <v>16</v>
      </c>
      <c r="AI1378" s="162" t="s">
        <v>16</v>
      </c>
      <c r="AJ1378" s="162" t="s">
        <v>16</v>
      </c>
      <c r="AK1378" s="162"/>
      <c r="AL1378" s="162" t="s">
        <v>16</v>
      </c>
      <c r="AM1378" s="162" t="s">
        <v>16</v>
      </c>
      <c r="AN1378" s="162" t="s">
        <v>16</v>
      </c>
      <c r="AO1378" s="162" t="s">
        <v>16</v>
      </c>
      <c r="AP1378" s="162" t="s">
        <v>16</v>
      </c>
      <c r="AQ1378" s="162" t="s">
        <v>16</v>
      </c>
      <c r="AR1378" s="162" t="s">
        <v>16</v>
      </c>
      <c r="AS1378" s="162" t="s">
        <v>16</v>
      </c>
      <c r="AT1378" s="162" t="s">
        <v>16</v>
      </c>
      <c r="AU1378" s="162" t="s">
        <v>16</v>
      </c>
      <c r="AV1378" s="162" t="s">
        <v>16</v>
      </c>
      <c r="AW1378" s="162" t="s">
        <v>16</v>
      </c>
      <c r="AX1378" s="162" t="s">
        <v>16</v>
      </c>
      <c r="AY1378" s="162" t="s">
        <v>16</v>
      </c>
      <c r="AZ1378" s="162" t="s">
        <v>16</v>
      </c>
      <c r="BA1378" s="162" t="s">
        <v>16</v>
      </c>
      <c r="BB1378" s="162" t="s">
        <v>16</v>
      </c>
      <c r="BC1378" s="162" t="s">
        <v>16</v>
      </c>
      <c r="BD1378" s="162"/>
      <c r="BE1378" s="162" t="s">
        <v>16</v>
      </c>
      <c r="BF1378" s="162" t="s">
        <v>16</v>
      </c>
      <c r="BG1378" s="162" t="s">
        <v>16</v>
      </c>
      <c r="BH1378" s="162" t="s">
        <v>16</v>
      </c>
      <c r="BI1378" s="162" t="s">
        <v>16</v>
      </c>
      <c r="BJ1378" s="162"/>
      <c r="BK1378" s="162" t="s">
        <v>16</v>
      </c>
      <c r="BL1378" s="162" t="s">
        <v>16</v>
      </c>
      <c r="BM1378" s="162" t="s">
        <v>16</v>
      </c>
      <c r="BN1378" s="162" t="s">
        <v>16</v>
      </c>
      <c r="BO1378" s="162" t="s">
        <v>16</v>
      </c>
      <c r="BQ1378" s="162" t="s">
        <v>16</v>
      </c>
      <c r="BR1378" s="162" t="s">
        <v>16</v>
      </c>
      <c r="BS1378" s="162" t="s">
        <v>3276</v>
      </c>
      <c r="BT1378" s="162" t="s">
        <v>16</v>
      </c>
      <c r="BU1378" s="205" t="b">
        <v>0</v>
      </c>
      <c r="BV1378" s="205" t="b">
        <v>1</v>
      </c>
      <c r="BW1378" s="205" t="b">
        <v>0</v>
      </c>
      <c r="BX1378" s="154">
        <v>1000.0</v>
      </c>
      <c r="BY1378" s="162" t="s">
        <v>19</v>
      </c>
      <c r="BZ1378" s="154">
        <v>152.0</v>
      </c>
      <c r="CA1378" s="154">
        <v>0.0</v>
      </c>
      <c r="CB1378" s="162" t="s">
        <v>22</v>
      </c>
      <c r="CJ1378" s="162"/>
      <c r="CK1378" s="162"/>
      <c r="CL1378" s="162" t="s">
        <v>19</v>
      </c>
      <c r="CM1378" s="162"/>
      <c r="CN1378" s="162"/>
      <c r="CO1378" s="162"/>
      <c r="CP1378" s="162"/>
      <c r="CQ1378" s="162"/>
      <c r="CR1378" s="162"/>
      <c r="CS1378" s="162"/>
      <c r="CT1378" s="162" t="s">
        <v>6091</v>
      </c>
    </row>
    <row r="1379">
      <c r="A1379" s="7" t="s">
        <v>6092</v>
      </c>
      <c r="B1379" s="132" t="b">
        <v>1</v>
      </c>
      <c r="D1379" s="162" t="s">
        <v>6093</v>
      </c>
      <c r="E1379" s="67" t="s">
        <v>679</v>
      </c>
      <c r="F1379" s="162"/>
      <c r="G1379" s="162"/>
      <c r="H1379" s="162"/>
      <c r="M1379" s="162" t="s">
        <v>799</v>
      </c>
      <c r="N1379" s="7" t="str">
        <f t="shared" si="5"/>
        <v>TRUE</v>
      </c>
      <c r="O1379" s="162" t="s">
        <v>488</v>
      </c>
      <c r="P1379" s="162" t="s">
        <v>3269</v>
      </c>
      <c r="Q1379" s="162" t="s">
        <v>1823</v>
      </c>
      <c r="R1379" s="162" t="s">
        <v>16</v>
      </c>
      <c r="S1379" s="162" t="s">
        <v>16</v>
      </c>
      <c r="T1379" s="203" t="s">
        <v>16</v>
      </c>
      <c r="U1379" s="204" t="s">
        <v>16</v>
      </c>
      <c r="V1379" s="191" t="s">
        <v>6090</v>
      </c>
      <c r="W1379" s="162" t="s">
        <v>19</v>
      </c>
      <c r="X1379" s="162" t="s">
        <v>16</v>
      </c>
      <c r="Y1379" s="162" t="s">
        <v>16</v>
      </c>
      <c r="Z1379" s="162" t="s">
        <v>16</v>
      </c>
      <c r="AA1379" s="162" t="s">
        <v>880</v>
      </c>
      <c r="AB1379" s="162" t="s">
        <v>16</v>
      </c>
      <c r="AC1379" s="162" t="s">
        <v>16</v>
      </c>
      <c r="AD1379" s="162"/>
      <c r="AE1379" s="154">
        <v>5.0</v>
      </c>
      <c r="AF1379" s="154">
        <v>0.22</v>
      </c>
      <c r="AG1379" s="162" t="s">
        <v>16</v>
      </c>
      <c r="AH1379" s="162" t="s">
        <v>16</v>
      </c>
      <c r="AI1379" s="162" t="s">
        <v>16</v>
      </c>
      <c r="AJ1379" s="162" t="s">
        <v>16</v>
      </c>
      <c r="AK1379" s="162"/>
      <c r="AL1379" s="162" t="s">
        <v>16</v>
      </c>
      <c r="AM1379" s="162" t="s">
        <v>16</v>
      </c>
      <c r="AN1379" s="162" t="s">
        <v>16</v>
      </c>
      <c r="AO1379" s="162" t="s">
        <v>16</v>
      </c>
      <c r="AP1379" s="162" t="s">
        <v>16</v>
      </c>
      <c r="AQ1379" s="162" t="s">
        <v>16</v>
      </c>
      <c r="AR1379" s="162" t="s">
        <v>16</v>
      </c>
      <c r="AS1379" s="162" t="s">
        <v>16</v>
      </c>
      <c r="AT1379" s="162" t="s">
        <v>16</v>
      </c>
      <c r="AU1379" s="162" t="s">
        <v>16</v>
      </c>
      <c r="AV1379" s="162" t="s">
        <v>16</v>
      </c>
      <c r="AW1379" s="162" t="s">
        <v>16</v>
      </c>
      <c r="AX1379" s="162" t="s">
        <v>16</v>
      </c>
      <c r="AY1379" s="162" t="s">
        <v>16</v>
      </c>
      <c r="AZ1379" s="162" t="s">
        <v>16</v>
      </c>
      <c r="BA1379" s="162" t="s">
        <v>16</v>
      </c>
      <c r="BB1379" s="162" t="s">
        <v>16</v>
      </c>
      <c r="BC1379" s="162" t="s">
        <v>16</v>
      </c>
      <c r="BD1379" s="162"/>
      <c r="BE1379" s="162" t="s">
        <v>16</v>
      </c>
      <c r="BF1379" s="162" t="s">
        <v>16</v>
      </c>
      <c r="BG1379" s="162" t="s">
        <v>16</v>
      </c>
      <c r="BH1379" s="162" t="s">
        <v>16</v>
      </c>
      <c r="BI1379" s="162" t="s">
        <v>16</v>
      </c>
      <c r="BJ1379" s="162"/>
      <c r="BK1379" s="162" t="s">
        <v>16</v>
      </c>
      <c r="BL1379" s="162" t="s">
        <v>16</v>
      </c>
      <c r="BM1379" s="162" t="s">
        <v>16</v>
      </c>
      <c r="BN1379" s="162" t="s">
        <v>16</v>
      </c>
      <c r="BO1379" s="162" t="s">
        <v>16</v>
      </c>
      <c r="BQ1379" s="162" t="s">
        <v>16</v>
      </c>
      <c r="BR1379" s="162" t="s">
        <v>16</v>
      </c>
      <c r="BS1379" s="162" t="s">
        <v>3276</v>
      </c>
      <c r="BT1379" s="162" t="s">
        <v>16</v>
      </c>
      <c r="BU1379" s="205" t="b">
        <v>0</v>
      </c>
      <c r="BV1379" s="205" t="b">
        <v>1</v>
      </c>
      <c r="BW1379" s="205" t="b">
        <v>0</v>
      </c>
      <c r="BX1379" s="154">
        <v>1000.0</v>
      </c>
      <c r="BY1379" s="162" t="s">
        <v>19</v>
      </c>
      <c r="BZ1379" s="162" t="s">
        <v>19</v>
      </c>
      <c r="CA1379" s="162" t="s">
        <v>19</v>
      </c>
      <c r="CB1379" s="162" t="s">
        <v>19</v>
      </c>
      <c r="CJ1379" s="162"/>
      <c r="CK1379" s="162"/>
      <c r="CL1379" s="162" t="s">
        <v>19</v>
      </c>
      <c r="CM1379" s="162"/>
      <c r="CN1379" s="162"/>
      <c r="CO1379" s="162"/>
      <c r="CP1379" s="162"/>
      <c r="CQ1379" s="162"/>
      <c r="CR1379" s="162"/>
      <c r="CS1379" s="162"/>
      <c r="CT1379" s="162" t="s">
        <v>6094</v>
      </c>
    </row>
    <row r="1380">
      <c r="A1380" s="7" t="s">
        <v>6095</v>
      </c>
      <c r="B1380" s="132" t="b">
        <v>1</v>
      </c>
      <c r="D1380" s="162" t="s">
        <v>6096</v>
      </c>
      <c r="E1380" s="67" t="s">
        <v>679</v>
      </c>
      <c r="F1380" s="162"/>
      <c r="G1380" s="162"/>
      <c r="H1380" s="162"/>
      <c r="M1380" s="162" t="s">
        <v>799</v>
      </c>
      <c r="N1380" s="7" t="str">
        <f t="shared" si="5"/>
        <v>TRUE</v>
      </c>
      <c r="O1380" s="162" t="s">
        <v>488</v>
      </c>
      <c r="P1380" s="162" t="s">
        <v>3269</v>
      </c>
      <c r="Q1380" s="162" t="s">
        <v>1823</v>
      </c>
      <c r="R1380" s="162" t="s">
        <v>559</v>
      </c>
      <c r="S1380" s="162" t="s">
        <v>1588</v>
      </c>
      <c r="T1380" s="206">
        <v>41.7376</v>
      </c>
      <c r="U1380" s="207">
        <v>-83.3045</v>
      </c>
      <c r="V1380" s="191" t="s">
        <v>6097</v>
      </c>
      <c r="W1380" s="162" t="s">
        <v>19</v>
      </c>
      <c r="X1380" s="162" t="s">
        <v>805</v>
      </c>
      <c r="Y1380" s="162" t="s">
        <v>19</v>
      </c>
      <c r="Z1380" s="162" t="s">
        <v>879</v>
      </c>
      <c r="AA1380" s="162" t="s">
        <v>880</v>
      </c>
      <c r="AB1380" s="154">
        <v>0.75</v>
      </c>
      <c r="AC1380" s="162" t="s">
        <v>16</v>
      </c>
      <c r="AD1380" s="154"/>
      <c r="AE1380" s="162" t="s">
        <v>16</v>
      </c>
      <c r="AF1380" s="154">
        <v>5.0</v>
      </c>
      <c r="AG1380" s="162" t="s">
        <v>19</v>
      </c>
      <c r="AH1380" s="162" t="s">
        <v>19</v>
      </c>
      <c r="AI1380" s="162" t="s">
        <v>19</v>
      </c>
      <c r="AJ1380" s="162" t="s">
        <v>19</v>
      </c>
      <c r="AK1380" s="162"/>
      <c r="AL1380" s="162" t="s">
        <v>19</v>
      </c>
      <c r="AM1380" s="162" t="s">
        <v>19</v>
      </c>
      <c r="AN1380" s="162" t="s">
        <v>19</v>
      </c>
      <c r="AO1380" s="162" t="s">
        <v>19</v>
      </c>
      <c r="AP1380" s="162" t="s">
        <v>19</v>
      </c>
      <c r="AQ1380" s="162" t="s">
        <v>19</v>
      </c>
      <c r="AR1380" s="162" t="s">
        <v>19</v>
      </c>
      <c r="AS1380" s="162" t="s">
        <v>19</v>
      </c>
      <c r="AT1380" s="162" t="s">
        <v>19</v>
      </c>
      <c r="AU1380" s="162" t="s">
        <v>19</v>
      </c>
      <c r="AV1380" s="162" t="s">
        <v>19</v>
      </c>
      <c r="AW1380" s="162" t="s">
        <v>19</v>
      </c>
      <c r="AX1380" s="162" t="s">
        <v>19</v>
      </c>
      <c r="AY1380" s="162" t="s">
        <v>19</v>
      </c>
      <c r="AZ1380" s="162" t="s">
        <v>19</v>
      </c>
      <c r="BA1380" s="162" t="s">
        <v>19</v>
      </c>
      <c r="BB1380" s="162" t="s">
        <v>19</v>
      </c>
      <c r="BC1380" s="162" t="s">
        <v>19</v>
      </c>
      <c r="BD1380" s="162"/>
      <c r="BE1380" s="162" t="s">
        <v>19</v>
      </c>
      <c r="BF1380" s="162" t="s">
        <v>19</v>
      </c>
      <c r="BG1380" s="162" t="s">
        <v>19</v>
      </c>
      <c r="BH1380" s="162" t="s">
        <v>19</v>
      </c>
      <c r="BI1380" s="162" t="s">
        <v>19</v>
      </c>
      <c r="BJ1380" s="162"/>
      <c r="BK1380" s="162" t="s">
        <v>19</v>
      </c>
      <c r="BL1380" s="162" t="s">
        <v>19</v>
      </c>
      <c r="BM1380" s="162" t="s">
        <v>19</v>
      </c>
      <c r="BN1380" s="162" t="s">
        <v>19</v>
      </c>
      <c r="BO1380" s="162" t="s">
        <v>19</v>
      </c>
      <c r="BQ1380" s="162" t="s">
        <v>19</v>
      </c>
      <c r="BR1380" s="162" t="s">
        <v>19</v>
      </c>
      <c r="BS1380" s="162" t="s">
        <v>4408</v>
      </c>
      <c r="BT1380" s="162" t="s">
        <v>19</v>
      </c>
      <c r="BU1380" s="205" t="b">
        <v>0</v>
      </c>
      <c r="BV1380" s="205" t="b">
        <v>0</v>
      </c>
      <c r="BW1380" s="205" t="b">
        <v>0</v>
      </c>
      <c r="BX1380" s="154">
        <v>30.0</v>
      </c>
      <c r="BY1380" s="208">
        <v>0.02638888888888889</v>
      </c>
      <c r="BZ1380" s="154">
        <v>604961.0</v>
      </c>
      <c r="CA1380" s="154">
        <v>1004.0</v>
      </c>
      <c r="CB1380" s="154">
        <v>21.0</v>
      </c>
      <c r="CJ1380" s="162"/>
      <c r="CK1380" s="162"/>
      <c r="CL1380" s="162" t="s">
        <v>19</v>
      </c>
      <c r="CM1380" s="162"/>
      <c r="CN1380" s="162"/>
      <c r="CO1380" s="162"/>
      <c r="CP1380" s="162"/>
      <c r="CQ1380" s="162"/>
      <c r="CR1380" s="162"/>
      <c r="CS1380" s="162"/>
      <c r="CT1380" s="162" t="s">
        <v>6098</v>
      </c>
    </row>
    <row r="1381">
      <c r="A1381" s="7" t="s">
        <v>6099</v>
      </c>
      <c r="B1381" s="132" t="b">
        <v>1</v>
      </c>
      <c r="D1381" s="162" t="s">
        <v>6100</v>
      </c>
      <c r="E1381" s="67" t="s">
        <v>679</v>
      </c>
      <c r="F1381" s="162"/>
      <c r="G1381" s="162"/>
      <c r="H1381" s="162"/>
      <c r="M1381" s="162" t="s">
        <v>799</v>
      </c>
      <c r="N1381" s="7" t="str">
        <f t="shared" si="5"/>
        <v>TRUE</v>
      </c>
      <c r="O1381" s="162" t="s">
        <v>488</v>
      </c>
      <c r="P1381" s="162" t="s">
        <v>3269</v>
      </c>
      <c r="Q1381" s="162" t="s">
        <v>1823</v>
      </c>
      <c r="R1381" s="162" t="s">
        <v>559</v>
      </c>
      <c r="S1381" s="162" t="s">
        <v>1588</v>
      </c>
      <c r="T1381" s="206">
        <v>41.7376</v>
      </c>
      <c r="U1381" s="207">
        <v>-83.3045</v>
      </c>
      <c r="V1381" s="191" t="s">
        <v>6097</v>
      </c>
      <c r="W1381" s="162" t="s">
        <v>19</v>
      </c>
      <c r="X1381" s="162" t="s">
        <v>805</v>
      </c>
      <c r="Y1381" s="162" t="s">
        <v>19</v>
      </c>
      <c r="Z1381" s="162" t="s">
        <v>879</v>
      </c>
      <c r="AA1381" s="162" t="s">
        <v>880</v>
      </c>
      <c r="AB1381" s="154">
        <v>0.75</v>
      </c>
      <c r="AC1381" s="162" t="s">
        <v>16</v>
      </c>
      <c r="AD1381" s="154"/>
      <c r="AE1381" s="154">
        <v>5.0</v>
      </c>
      <c r="AF1381" s="154">
        <v>0.22</v>
      </c>
      <c r="AG1381" s="162" t="s">
        <v>19</v>
      </c>
      <c r="AH1381" s="162" t="s">
        <v>19</v>
      </c>
      <c r="AI1381" s="162" t="s">
        <v>19</v>
      </c>
      <c r="AJ1381" s="162" t="s">
        <v>19</v>
      </c>
      <c r="AK1381" s="162"/>
      <c r="AL1381" s="162" t="s">
        <v>19</v>
      </c>
      <c r="AM1381" s="162" t="s">
        <v>19</v>
      </c>
      <c r="AN1381" s="162" t="s">
        <v>19</v>
      </c>
      <c r="AO1381" s="162" t="s">
        <v>19</v>
      </c>
      <c r="AP1381" s="162" t="s">
        <v>19</v>
      </c>
      <c r="AQ1381" s="162" t="s">
        <v>19</v>
      </c>
      <c r="AR1381" s="162" t="s">
        <v>19</v>
      </c>
      <c r="AS1381" s="162" t="s">
        <v>19</v>
      </c>
      <c r="AT1381" s="162" t="s">
        <v>19</v>
      </c>
      <c r="AU1381" s="162" t="s">
        <v>19</v>
      </c>
      <c r="AV1381" s="162" t="s">
        <v>19</v>
      </c>
      <c r="AW1381" s="162" t="s">
        <v>19</v>
      </c>
      <c r="AX1381" s="162" t="s">
        <v>19</v>
      </c>
      <c r="AY1381" s="162" t="s">
        <v>19</v>
      </c>
      <c r="AZ1381" s="162" t="s">
        <v>19</v>
      </c>
      <c r="BA1381" s="162" t="s">
        <v>19</v>
      </c>
      <c r="BB1381" s="162" t="s">
        <v>19</v>
      </c>
      <c r="BC1381" s="162" t="s">
        <v>19</v>
      </c>
      <c r="BD1381" s="162"/>
      <c r="BE1381" s="162" t="s">
        <v>19</v>
      </c>
      <c r="BF1381" s="162" t="s">
        <v>19</v>
      </c>
      <c r="BG1381" s="162" t="s">
        <v>19</v>
      </c>
      <c r="BH1381" s="162" t="s">
        <v>19</v>
      </c>
      <c r="BI1381" s="162" t="s">
        <v>19</v>
      </c>
      <c r="BJ1381" s="162"/>
      <c r="BK1381" s="162" t="s">
        <v>19</v>
      </c>
      <c r="BL1381" s="162" t="s">
        <v>19</v>
      </c>
      <c r="BM1381" s="162" t="s">
        <v>19</v>
      </c>
      <c r="BN1381" s="162" t="s">
        <v>19</v>
      </c>
      <c r="BO1381" s="162" t="s">
        <v>19</v>
      </c>
      <c r="BQ1381" s="162" t="s">
        <v>19</v>
      </c>
      <c r="BR1381" s="162" t="s">
        <v>19</v>
      </c>
      <c r="BS1381" s="162" t="s">
        <v>4408</v>
      </c>
      <c r="BT1381" s="162" t="s">
        <v>19</v>
      </c>
      <c r="BU1381" s="205" t="b">
        <v>0</v>
      </c>
      <c r="BV1381" s="205" t="b">
        <v>0</v>
      </c>
      <c r="BW1381" s="205" t="b">
        <v>0</v>
      </c>
      <c r="BX1381" s="154">
        <v>30.0</v>
      </c>
      <c r="BY1381" s="208">
        <v>0.02638888888888889</v>
      </c>
      <c r="BZ1381" s="162" t="s">
        <v>19</v>
      </c>
      <c r="CA1381" s="162" t="s">
        <v>19</v>
      </c>
      <c r="CB1381" s="162" t="s">
        <v>19</v>
      </c>
      <c r="CJ1381" s="162"/>
      <c r="CK1381" s="162"/>
      <c r="CL1381" s="162" t="s">
        <v>19</v>
      </c>
      <c r="CM1381" s="162"/>
      <c r="CN1381" s="162"/>
      <c r="CO1381" s="162"/>
      <c r="CP1381" s="162"/>
      <c r="CQ1381" s="162"/>
      <c r="CR1381" s="162"/>
      <c r="CS1381" s="162"/>
      <c r="CT1381" s="162" t="s">
        <v>6101</v>
      </c>
    </row>
    <row r="1382">
      <c r="A1382" s="7" t="s">
        <v>6102</v>
      </c>
      <c r="B1382" s="132" t="b">
        <v>1</v>
      </c>
      <c r="D1382" s="162" t="s">
        <v>6103</v>
      </c>
      <c r="E1382" s="67" t="s">
        <v>679</v>
      </c>
      <c r="F1382" s="162"/>
      <c r="G1382" s="162"/>
      <c r="H1382" s="162"/>
      <c r="M1382" s="162" t="s">
        <v>799</v>
      </c>
      <c r="N1382" s="7" t="str">
        <f t="shared" si="5"/>
        <v>TRUE</v>
      </c>
      <c r="O1382" s="162" t="s">
        <v>488</v>
      </c>
      <c r="P1382" s="162" t="s">
        <v>3269</v>
      </c>
      <c r="Q1382" s="162" t="s">
        <v>1823</v>
      </c>
      <c r="R1382" s="162" t="s">
        <v>559</v>
      </c>
      <c r="S1382" s="162" t="s">
        <v>1588</v>
      </c>
      <c r="T1382" s="206">
        <v>41.7028</v>
      </c>
      <c r="U1382" s="207">
        <v>-83.2547</v>
      </c>
      <c r="V1382" s="191" t="s">
        <v>6104</v>
      </c>
      <c r="W1382" s="162" t="s">
        <v>19</v>
      </c>
      <c r="X1382" s="162" t="s">
        <v>805</v>
      </c>
      <c r="Y1382" s="162" t="s">
        <v>19</v>
      </c>
      <c r="Z1382" s="162" t="s">
        <v>879</v>
      </c>
      <c r="AA1382" s="162" t="s">
        <v>880</v>
      </c>
      <c r="AB1382" s="154">
        <v>0.75</v>
      </c>
      <c r="AC1382" s="162" t="s">
        <v>16</v>
      </c>
      <c r="AD1382" s="154"/>
      <c r="AE1382" s="162" t="s">
        <v>16</v>
      </c>
      <c r="AF1382" s="154">
        <v>5.0</v>
      </c>
      <c r="AG1382" s="162" t="s">
        <v>19</v>
      </c>
      <c r="AH1382" s="154">
        <v>25.1</v>
      </c>
      <c r="AI1382" s="162" t="s">
        <v>19</v>
      </c>
      <c r="AJ1382" s="162" t="s">
        <v>19</v>
      </c>
      <c r="AK1382" s="162"/>
      <c r="AL1382" s="162" t="s">
        <v>19</v>
      </c>
      <c r="AM1382" s="162" t="s">
        <v>19</v>
      </c>
      <c r="AN1382" s="162" t="s">
        <v>19</v>
      </c>
      <c r="AO1382" s="154">
        <v>7.49</v>
      </c>
      <c r="AP1382" s="154">
        <v>260.3</v>
      </c>
      <c r="AQ1382" s="154">
        <v>1.5</v>
      </c>
      <c r="AR1382" s="154">
        <v>3.2</v>
      </c>
      <c r="AS1382" s="154">
        <v>0.18</v>
      </c>
      <c r="AT1382" s="162" t="s">
        <v>6105</v>
      </c>
      <c r="AU1382" s="154">
        <v>5.33</v>
      </c>
      <c r="AV1382" s="162" t="s">
        <v>19</v>
      </c>
      <c r="AW1382" s="162" t="s">
        <v>19</v>
      </c>
      <c r="AX1382" s="154">
        <v>13.84</v>
      </c>
      <c r="AY1382" s="154">
        <v>27.86</v>
      </c>
      <c r="AZ1382" s="154">
        <v>8.78</v>
      </c>
      <c r="BA1382" s="154">
        <v>3.7</v>
      </c>
      <c r="BB1382" s="154">
        <v>5.51</v>
      </c>
      <c r="BC1382" s="154">
        <v>0.382</v>
      </c>
      <c r="BD1382" s="162"/>
      <c r="BE1382" s="162" t="s">
        <v>19</v>
      </c>
      <c r="BF1382" s="154">
        <v>0.94</v>
      </c>
      <c r="BG1382" s="154">
        <v>0.15</v>
      </c>
      <c r="BH1382" s="162" t="s">
        <v>19</v>
      </c>
      <c r="BI1382" s="154">
        <v>0.65</v>
      </c>
      <c r="BJ1382" s="154"/>
      <c r="BK1382" s="154">
        <v>4.5</v>
      </c>
      <c r="BL1382" s="154">
        <v>0.52</v>
      </c>
      <c r="BM1382" s="162" t="s">
        <v>19</v>
      </c>
      <c r="BN1382" s="162" t="s">
        <v>19</v>
      </c>
      <c r="BO1382" s="162" t="s">
        <v>19</v>
      </c>
      <c r="BQ1382" s="162" t="s">
        <v>19</v>
      </c>
      <c r="BR1382" s="162" t="s">
        <v>19</v>
      </c>
      <c r="BS1382" s="162" t="s">
        <v>4408</v>
      </c>
      <c r="BT1382" s="162" t="s">
        <v>19</v>
      </c>
      <c r="BU1382" s="205" t="b">
        <v>0</v>
      </c>
      <c r="BV1382" s="205" t="b">
        <v>0</v>
      </c>
      <c r="BW1382" s="205" t="b">
        <v>0</v>
      </c>
      <c r="BX1382" s="154">
        <v>50.0</v>
      </c>
      <c r="BY1382" s="208">
        <v>0.03888888888888889</v>
      </c>
      <c r="BZ1382" s="154">
        <v>175075.0</v>
      </c>
      <c r="CA1382" s="154">
        <v>408.0</v>
      </c>
      <c r="CB1382" s="162" t="s">
        <v>22</v>
      </c>
      <c r="CJ1382" s="162"/>
      <c r="CK1382" s="162"/>
      <c r="CL1382" s="162" t="s">
        <v>19</v>
      </c>
      <c r="CM1382" s="162"/>
      <c r="CN1382" s="162"/>
      <c r="CO1382" s="162"/>
      <c r="CP1382" s="162"/>
      <c r="CQ1382" s="162"/>
      <c r="CR1382" s="162"/>
      <c r="CS1382" s="162"/>
      <c r="CT1382" s="162" t="s">
        <v>6106</v>
      </c>
    </row>
    <row r="1383">
      <c r="A1383" s="7" t="s">
        <v>6107</v>
      </c>
      <c r="B1383" s="132" t="b">
        <v>1</v>
      </c>
      <c r="D1383" s="162" t="s">
        <v>6108</v>
      </c>
      <c r="E1383" s="67" t="s">
        <v>679</v>
      </c>
      <c r="F1383" s="162"/>
      <c r="G1383" s="162"/>
      <c r="H1383" s="162"/>
      <c r="M1383" s="162" t="s">
        <v>799</v>
      </c>
      <c r="N1383" s="7" t="str">
        <f t="shared" si="5"/>
        <v>TRUE</v>
      </c>
      <c r="O1383" s="162" t="s">
        <v>488</v>
      </c>
      <c r="P1383" s="162" t="s">
        <v>3269</v>
      </c>
      <c r="Q1383" s="162" t="s">
        <v>1823</v>
      </c>
      <c r="R1383" s="162" t="s">
        <v>559</v>
      </c>
      <c r="S1383" s="162" t="s">
        <v>1588</v>
      </c>
      <c r="T1383" s="206">
        <v>41.7028</v>
      </c>
      <c r="U1383" s="207">
        <v>-83.2547</v>
      </c>
      <c r="V1383" s="191" t="s">
        <v>6104</v>
      </c>
      <c r="W1383" s="162" t="s">
        <v>19</v>
      </c>
      <c r="X1383" s="162" t="s">
        <v>805</v>
      </c>
      <c r="Y1383" s="162" t="s">
        <v>19</v>
      </c>
      <c r="Z1383" s="162" t="s">
        <v>879</v>
      </c>
      <c r="AA1383" s="162" t="s">
        <v>880</v>
      </c>
      <c r="AB1383" s="154">
        <v>0.75</v>
      </c>
      <c r="AC1383" s="162" t="s">
        <v>16</v>
      </c>
      <c r="AD1383" s="154"/>
      <c r="AE1383" s="154">
        <v>5.0</v>
      </c>
      <c r="AF1383" s="154">
        <v>0.22</v>
      </c>
      <c r="AG1383" s="162" t="s">
        <v>19</v>
      </c>
      <c r="AH1383" s="154">
        <v>25.1</v>
      </c>
      <c r="AI1383" s="162" t="s">
        <v>19</v>
      </c>
      <c r="AJ1383" s="162" t="s">
        <v>19</v>
      </c>
      <c r="AK1383" s="162"/>
      <c r="AL1383" s="162" t="s">
        <v>19</v>
      </c>
      <c r="AM1383" s="162" t="s">
        <v>19</v>
      </c>
      <c r="AN1383" s="162" t="s">
        <v>19</v>
      </c>
      <c r="AO1383" s="154">
        <v>7.49</v>
      </c>
      <c r="AP1383" s="154">
        <v>260.3</v>
      </c>
      <c r="AQ1383" s="154">
        <v>1.5</v>
      </c>
      <c r="AR1383" s="154">
        <v>3.2</v>
      </c>
      <c r="AS1383" s="154">
        <v>0.18</v>
      </c>
      <c r="AT1383" s="162" t="s">
        <v>6105</v>
      </c>
      <c r="AU1383" s="154">
        <v>5.33</v>
      </c>
      <c r="AV1383" s="162" t="s">
        <v>19</v>
      </c>
      <c r="AW1383" s="162" t="s">
        <v>19</v>
      </c>
      <c r="AX1383" s="154">
        <v>13.84</v>
      </c>
      <c r="AY1383" s="154">
        <v>27.86</v>
      </c>
      <c r="AZ1383" s="154">
        <v>8.78</v>
      </c>
      <c r="BA1383" s="154">
        <v>3.7</v>
      </c>
      <c r="BB1383" s="154">
        <v>5.51</v>
      </c>
      <c r="BC1383" s="154">
        <v>0.382</v>
      </c>
      <c r="BD1383" s="162"/>
      <c r="BE1383" s="162" t="s">
        <v>19</v>
      </c>
      <c r="BF1383" s="154">
        <v>0.94</v>
      </c>
      <c r="BG1383" s="154">
        <v>0.15</v>
      </c>
      <c r="BH1383" s="162" t="s">
        <v>19</v>
      </c>
      <c r="BI1383" s="154">
        <v>0.65</v>
      </c>
      <c r="BJ1383" s="154"/>
      <c r="BK1383" s="154">
        <v>4.5</v>
      </c>
      <c r="BL1383" s="154">
        <v>0.52</v>
      </c>
      <c r="BM1383" s="162" t="s">
        <v>19</v>
      </c>
      <c r="BN1383" s="162" t="s">
        <v>19</v>
      </c>
      <c r="BO1383" s="162" t="s">
        <v>19</v>
      </c>
      <c r="BQ1383" s="162" t="s">
        <v>19</v>
      </c>
      <c r="BR1383" s="162" t="s">
        <v>19</v>
      </c>
      <c r="BS1383" s="162" t="s">
        <v>4408</v>
      </c>
      <c r="BT1383" s="162" t="s">
        <v>19</v>
      </c>
      <c r="BU1383" s="205" t="b">
        <v>0</v>
      </c>
      <c r="BV1383" s="205" t="b">
        <v>0</v>
      </c>
      <c r="BW1383" s="205" t="b">
        <v>0</v>
      </c>
      <c r="BX1383" s="154">
        <v>50.0</v>
      </c>
      <c r="BY1383" s="208">
        <v>0.03888888888888889</v>
      </c>
      <c r="BZ1383" s="162" t="s">
        <v>19</v>
      </c>
      <c r="CA1383" s="162" t="s">
        <v>19</v>
      </c>
      <c r="CB1383" s="162" t="s">
        <v>19</v>
      </c>
      <c r="CJ1383" s="162"/>
      <c r="CK1383" s="162"/>
      <c r="CL1383" s="162" t="s">
        <v>19</v>
      </c>
      <c r="CM1383" s="162"/>
      <c r="CN1383" s="162"/>
      <c r="CO1383" s="162"/>
      <c r="CP1383" s="162"/>
      <c r="CQ1383" s="162"/>
      <c r="CR1383" s="162"/>
      <c r="CS1383" s="162"/>
      <c r="CT1383" s="162" t="s">
        <v>6109</v>
      </c>
    </row>
    <row r="1384">
      <c r="A1384" s="7" t="s">
        <v>6110</v>
      </c>
      <c r="B1384" s="132" t="b">
        <v>1</v>
      </c>
      <c r="D1384" s="162" t="s">
        <v>6111</v>
      </c>
      <c r="E1384" s="67" t="s">
        <v>679</v>
      </c>
      <c r="F1384" s="162"/>
      <c r="G1384" s="162"/>
      <c r="H1384" s="162"/>
      <c r="M1384" s="162" t="s">
        <v>799</v>
      </c>
      <c r="N1384" s="7" t="str">
        <f t="shared" si="5"/>
        <v>TRUE</v>
      </c>
      <c r="O1384" s="162" t="s">
        <v>488</v>
      </c>
      <c r="P1384" s="162" t="s">
        <v>3269</v>
      </c>
      <c r="Q1384" s="162" t="s">
        <v>1823</v>
      </c>
      <c r="R1384" s="162" t="s">
        <v>559</v>
      </c>
      <c r="S1384" s="162" t="s">
        <v>1588</v>
      </c>
      <c r="T1384" s="206">
        <v>41.8291</v>
      </c>
      <c r="U1384" s="207">
        <v>-83.3373</v>
      </c>
      <c r="V1384" s="191" t="s">
        <v>6112</v>
      </c>
      <c r="W1384" s="162" t="s">
        <v>19</v>
      </c>
      <c r="X1384" s="162" t="s">
        <v>805</v>
      </c>
      <c r="Y1384" s="162" t="s">
        <v>19</v>
      </c>
      <c r="Z1384" s="162" t="s">
        <v>879</v>
      </c>
      <c r="AA1384" s="162" t="s">
        <v>880</v>
      </c>
      <c r="AB1384" s="154">
        <v>2.5</v>
      </c>
      <c r="AC1384" s="162" t="s">
        <v>16</v>
      </c>
      <c r="AD1384" s="154"/>
      <c r="AE1384" s="162" t="s">
        <v>16</v>
      </c>
      <c r="AF1384" s="154">
        <v>5.0</v>
      </c>
      <c r="AG1384" s="162" t="s">
        <v>19</v>
      </c>
      <c r="AH1384" s="162" t="s">
        <v>19</v>
      </c>
      <c r="AI1384" s="162" t="s">
        <v>19</v>
      </c>
      <c r="AJ1384" s="162" t="s">
        <v>19</v>
      </c>
      <c r="AK1384" s="162"/>
      <c r="AL1384" s="162" t="s">
        <v>19</v>
      </c>
      <c r="AM1384" s="162" t="s">
        <v>19</v>
      </c>
      <c r="AN1384" s="162" t="s">
        <v>19</v>
      </c>
      <c r="AO1384" s="162" t="s">
        <v>19</v>
      </c>
      <c r="AP1384" s="162" t="s">
        <v>19</v>
      </c>
      <c r="AQ1384" s="162" t="s">
        <v>19</v>
      </c>
      <c r="AR1384" s="162" t="s">
        <v>19</v>
      </c>
      <c r="AS1384" s="154">
        <v>2.64</v>
      </c>
      <c r="AT1384" s="162" t="s">
        <v>22</v>
      </c>
      <c r="AU1384" s="154">
        <v>7.86</v>
      </c>
      <c r="AV1384" s="162" t="s">
        <v>19</v>
      </c>
      <c r="AW1384" s="162" t="s">
        <v>19</v>
      </c>
      <c r="AX1384" s="154">
        <v>34.38</v>
      </c>
      <c r="AY1384" s="154">
        <v>58.63</v>
      </c>
      <c r="AZ1384" s="154">
        <v>10.47</v>
      </c>
      <c r="BA1384" s="154">
        <v>2.66</v>
      </c>
      <c r="BB1384" s="154">
        <v>8.47</v>
      </c>
      <c r="BC1384" s="154">
        <v>0.983</v>
      </c>
      <c r="BD1384" s="162"/>
      <c r="BE1384" s="162" t="s">
        <v>19</v>
      </c>
      <c r="BF1384" s="162" t="s">
        <v>19</v>
      </c>
      <c r="BG1384" s="162" t="s">
        <v>19</v>
      </c>
      <c r="BH1384" s="162" t="s">
        <v>19</v>
      </c>
      <c r="BI1384" s="162" t="s">
        <v>19</v>
      </c>
      <c r="BJ1384" s="162"/>
      <c r="BK1384" s="162" t="s">
        <v>19</v>
      </c>
      <c r="BL1384" s="162" t="s">
        <v>19</v>
      </c>
      <c r="BM1384" s="162" t="s">
        <v>19</v>
      </c>
      <c r="BN1384" s="162" t="s">
        <v>19</v>
      </c>
      <c r="BO1384" s="162" t="s">
        <v>19</v>
      </c>
      <c r="BQ1384" s="162" t="s">
        <v>19</v>
      </c>
      <c r="BR1384" s="162" t="s">
        <v>19</v>
      </c>
      <c r="BS1384" s="162" t="s">
        <v>4408</v>
      </c>
      <c r="BT1384" s="162" t="s">
        <v>19</v>
      </c>
      <c r="BU1384" s="205" t="b">
        <v>0</v>
      </c>
      <c r="BV1384" s="205" t="b">
        <v>0</v>
      </c>
      <c r="BW1384" s="205" t="b">
        <v>0</v>
      </c>
      <c r="BX1384" s="154">
        <v>50.0</v>
      </c>
      <c r="BY1384" s="208">
        <v>0.017361111111111112</v>
      </c>
      <c r="BZ1384" s="154">
        <v>292568.0</v>
      </c>
      <c r="CA1384" s="154">
        <v>222.0</v>
      </c>
      <c r="CB1384" s="162" t="s">
        <v>22</v>
      </c>
      <c r="CJ1384" s="162"/>
      <c r="CK1384" s="162"/>
      <c r="CL1384" s="162" t="s">
        <v>19</v>
      </c>
      <c r="CM1384" s="162"/>
      <c r="CN1384" s="162"/>
      <c r="CO1384" s="162"/>
      <c r="CP1384" s="162"/>
      <c r="CQ1384" s="162"/>
      <c r="CR1384" s="162"/>
      <c r="CS1384" s="162"/>
      <c r="CT1384" s="162" t="s">
        <v>6113</v>
      </c>
    </row>
    <row r="1385">
      <c r="A1385" s="7" t="s">
        <v>6114</v>
      </c>
      <c r="B1385" s="132" t="b">
        <v>1</v>
      </c>
      <c r="D1385" s="162" t="s">
        <v>6115</v>
      </c>
      <c r="E1385" s="67" t="s">
        <v>679</v>
      </c>
      <c r="F1385" s="162"/>
      <c r="G1385" s="162"/>
      <c r="H1385" s="162"/>
      <c r="M1385" s="162" t="s">
        <v>799</v>
      </c>
      <c r="N1385" s="7" t="str">
        <f t="shared" si="5"/>
        <v>TRUE</v>
      </c>
      <c r="O1385" s="162" t="s">
        <v>488</v>
      </c>
      <c r="P1385" s="162" t="s">
        <v>3269</v>
      </c>
      <c r="Q1385" s="162" t="s">
        <v>1823</v>
      </c>
      <c r="R1385" s="162" t="s">
        <v>559</v>
      </c>
      <c r="S1385" s="162" t="s">
        <v>1588</v>
      </c>
      <c r="T1385" s="206">
        <v>41.8291</v>
      </c>
      <c r="U1385" s="207">
        <v>-83.3373</v>
      </c>
      <c r="V1385" s="191" t="s">
        <v>6112</v>
      </c>
      <c r="W1385" s="162" t="s">
        <v>19</v>
      </c>
      <c r="X1385" s="162" t="s">
        <v>805</v>
      </c>
      <c r="Y1385" s="162" t="s">
        <v>19</v>
      </c>
      <c r="Z1385" s="162" t="s">
        <v>879</v>
      </c>
      <c r="AA1385" s="162" t="s">
        <v>880</v>
      </c>
      <c r="AB1385" s="154">
        <v>2.5</v>
      </c>
      <c r="AC1385" s="162" t="s">
        <v>16</v>
      </c>
      <c r="AD1385" s="154"/>
      <c r="AE1385" s="154">
        <v>5.0</v>
      </c>
      <c r="AF1385" s="154">
        <v>0.22</v>
      </c>
      <c r="AG1385" s="162" t="s">
        <v>19</v>
      </c>
      <c r="AH1385" s="162" t="s">
        <v>19</v>
      </c>
      <c r="AI1385" s="162" t="s">
        <v>19</v>
      </c>
      <c r="AJ1385" s="162" t="s">
        <v>19</v>
      </c>
      <c r="AK1385" s="162"/>
      <c r="AL1385" s="162" t="s">
        <v>19</v>
      </c>
      <c r="AM1385" s="162" t="s">
        <v>19</v>
      </c>
      <c r="AN1385" s="162" t="s">
        <v>19</v>
      </c>
      <c r="AO1385" s="162" t="s">
        <v>19</v>
      </c>
      <c r="AP1385" s="162" t="s">
        <v>19</v>
      </c>
      <c r="AQ1385" s="162" t="s">
        <v>19</v>
      </c>
      <c r="AR1385" s="162" t="s">
        <v>19</v>
      </c>
      <c r="AS1385" s="154">
        <v>2.64</v>
      </c>
      <c r="AT1385" s="162" t="s">
        <v>22</v>
      </c>
      <c r="AU1385" s="154">
        <v>7.86</v>
      </c>
      <c r="AV1385" s="162" t="s">
        <v>19</v>
      </c>
      <c r="AW1385" s="162" t="s">
        <v>19</v>
      </c>
      <c r="AX1385" s="154">
        <v>34.38</v>
      </c>
      <c r="AY1385" s="154">
        <v>58.63</v>
      </c>
      <c r="AZ1385" s="154">
        <v>10.47</v>
      </c>
      <c r="BA1385" s="154">
        <v>2.66</v>
      </c>
      <c r="BB1385" s="154">
        <v>8.47</v>
      </c>
      <c r="BC1385" s="154">
        <v>0.983</v>
      </c>
      <c r="BD1385" s="162"/>
      <c r="BE1385" s="162" t="s">
        <v>19</v>
      </c>
      <c r="BF1385" s="162" t="s">
        <v>19</v>
      </c>
      <c r="BG1385" s="162" t="s">
        <v>19</v>
      </c>
      <c r="BH1385" s="162" t="s">
        <v>19</v>
      </c>
      <c r="BI1385" s="162" t="s">
        <v>19</v>
      </c>
      <c r="BJ1385" s="162"/>
      <c r="BK1385" s="162" t="s">
        <v>19</v>
      </c>
      <c r="BL1385" s="162" t="s">
        <v>19</v>
      </c>
      <c r="BM1385" s="162" t="s">
        <v>19</v>
      </c>
      <c r="BN1385" s="162" t="s">
        <v>19</v>
      </c>
      <c r="BO1385" s="162" t="s">
        <v>19</v>
      </c>
      <c r="BQ1385" s="162" t="s">
        <v>19</v>
      </c>
      <c r="BR1385" s="162" t="s">
        <v>19</v>
      </c>
      <c r="BS1385" s="162" t="s">
        <v>4408</v>
      </c>
      <c r="BT1385" s="162" t="s">
        <v>19</v>
      </c>
      <c r="BU1385" s="205" t="b">
        <v>0</v>
      </c>
      <c r="BV1385" s="205" t="b">
        <v>0</v>
      </c>
      <c r="BW1385" s="205" t="b">
        <v>0</v>
      </c>
      <c r="BX1385" s="154">
        <v>50.0</v>
      </c>
      <c r="BY1385" s="208">
        <v>0.017361111111111112</v>
      </c>
      <c r="BZ1385" s="162" t="s">
        <v>19</v>
      </c>
      <c r="CA1385" s="162" t="s">
        <v>19</v>
      </c>
      <c r="CB1385" s="162" t="s">
        <v>19</v>
      </c>
      <c r="CJ1385" s="162"/>
      <c r="CK1385" s="162"/>
      <c r="CL1385" s="162" t="s">
        <v>19</v>
      </c>
      <c r="CM1385" s="162"/>
      <c r="CN1385" s="162"/>
      <c r="CO1385" s="162"/>
      <c r="CP1385" s="162"/>
      <c r="CQ1385" s="162"/>
      <c r="CR1385" s="162"/>
      <c r="CS1385" s="162"/>
      <c r="CT1385" s="162" t="s">
        <v>6116</v>
      </c>
    </row>
    <row r="1386">
      <c r="A1386" s="7" t="s">
        <v>6117</v>
      </c>
      <c r="B1386" s="132" t="b">
        <v>1</v>
      </c>
      <c r="D1386" s="162" t="s">
        <v>6118</v>
      </c>
      <c r="E1386" s="67" t="s">
        <v>679</v>
      </c>
      <c r="F1386" s="162"/>
      <c r="G1386" s="162"/>
      <c r="H1386" s="162"/>
      <c r="M1386" s="162" t="s">
        <v>799</v>
      </c>
      <c r="N1386" s="7" t="str">
        <f t="shared" si="5"/>
        <v>TRUE</v>
      </c>
      <c r="O1386" s="162" t="s">
        <v>488</v>
      </c>
      <c r="P1386" s="162" t="s">
        <v>3269</v>
      </c>
      <c r="Q1386" s="162" t="s">
        <v>1823</v>
      </c>
      <c r="R1386" s="162" t="s">
        <v>559</v>
      </c>
      <c r="S1386" s="162" t="s">
        <v>1588</v>
      </c>
      <c r="T1386" s="206">
        <v>41.7353</v>
      </c>
      <c r="U1386" s="207">
        <v>-83.2968</v>
      </c>
      <c r="V1386" s="191" t="s">
        <v>6119</v>
      </c>
      <c r="W1386" s="162" t="s">
        <v>19</v>
      </c>
      <c r="X1386" s="162" t="s">
        <v>805</v>
      </c>
      <c r="Y1386" s="162" t="s">
        <v>19</v>
      </c>
      <c r="Z1386" s="162" t="s">
        <v>879</v>
      </c>
      <c r="AA1386" s="162" t="s">
        <v>880</v>
      </c>
      <c r="AB1386" s="154">
        <v>2.5</v>
      </c>
      <c r="AC1386" s="162" t="s">
        <v>16</v>
      </c>
      <c r="AD1386" s="154"/>
      <c r="AE1386" s="162" t="s">
        <v>16</v>
      </c>
      <c r="AF1386" s="154">
        <v>5.0</v>
      </c>
      <c r="AG1386" s="162" t="s">
        <v>19</v>
      </c>
      <c r="AH1386" s="162" t="s">
        <v>19</v>
      </c>
      <c r="AI1386" s="162" t="s">
        <v>19</v>
      </c>
      <c r="AJ1386" s="162" t="s">
        <v>19</v>
      </c>
      <c r="AK1386" s="162"/>
      <c r="AL1386" s="162" t="s">
        <v>19</v>
      </c>
      <c r="AM1386" s="162" t="s">
        <v>19</v>
      </c>
      <c r="AN1386" s="162" t="s">
        <v>19</v>
      </c>
      <c r="AO1386" s="162" t="s">
        <v>19</v>
      </c>
      <c r="AP1386" s="162" t="s">
        <v>19</v>
      </c>
      <c r="AQ1386" s="162" t="s">
        <v>19</v>
      </c>
      <c r="AR1386" s="162" t="s">
        <v>19</v>
      </c>
      <c r="AS1386" s="154">
        <v>0.31</v>
      </c>
      <c r="AT1386" s="162" t="s">
        <v>22</v>
      </c>
      <c r="AU1386" s="154">
        <v>3.83</v>
      </c>
      <c r="AV1386" s="162" t="s">
        <v>19</v>
      </c>
      <c r="AW1386" s="162" t="s">
        <v>19</v>
      </c>
      <c r="AX1386" s="154">
        <v>9.35</v>
      </c>
      <c r="AY1386" s="154">
        <v>27.97</v>
      </c>
      <c r="AZ1386" s="154">
        <v>7.5</v>
      </c>
      <c r="BA1386" s="154">
        <v>2.82</v>
      </c>
      <c r="BB1386" s="154">
        <v>17.28</v>
      </c>
      <c r="BC1386" s="154">
        <v>0.299</v>
      </c>
      <c r="BD1386" s="162"/>
      <c r="BE1386" s="162" t="s">
        <v>19</v>
      </c>
      <c r="BF1386" s="162" t="s">
        <v>19</v>
      </c>
      <c r="BG1386" s="162" t="s">
        <v>19</v>
      </c>
      <c r="BH1386" s="162" t="s">
        <v>19</v>
      </c>
      <c r="BI1386" s="162" t="s">
        <v>19</v>
      </c>
      <c r="BJ1386" s="162"/>
      <c r="BK1386" s="162" t="s">
        <v>19</v>
      </c>
      <c r="BL1386" s="162" t="s">
        <v>19</v>
      </c>
      <c r="BM1386" s="162" t="s">
        <v>19</v>
      </c>
      <c r="BN1386" s="162" t="s">
        <v>19</v>
      </c>
      <c r="BO1386" s="162" t="s">
        <v>19</v>
      </c>
      <c r="BQ1386" s="162" t="s">
        <v>19</v>
      </c>
      <c r="BR1386" s="162" t="s">
        <v>19</v>
      </c>
      <c r="BS1386" s="162" t="s">
        <v>4408</v>
      </c>
      <c r="BT1386" s="162" t="s">
        <v>19</v>
      </c>
      <c r="BU1386" s="205" t="b">
        <v>0</v>
      </c>
      <c r="BV1386" s="205" t="b">
        <v>0</v>
      </c>
      <c r="BW1386" s="205" t="b">
        <v>0</v>
      </c>
      <c r="BX1386" s="154">
        <v>50.0</v>
      </c>
      <c r="BY1386" s="208">
        <v>0.025</v>
      </c>
      <c r="BZ1386" s="154">
        <v>124949.0</v>
      </c>
      <c r="CA1386" s="154">
        <v>399.0</v>
      </c>
      <c r="CB1386" s="162" t="s">
        <v>22</v>
      </c>
      <c r="CJ1386" s="162"/>
      <c r="CK1386" s="162"/>
      <c r="CL1386" s="162" t="s">
        <v>19</v>
      </c>
      <c r="CM1386" s="162"/>
      <c r="CN1386" s="162"/>
      <c r="CO1386" s="162"/>
      <c r="CP1386" s="162"/>
      <c r="CQ1386" s="162"/>
      <c r="CR1386" s="162"/>
      <c r="CS1386" s="162"/>
      <c r="CT1386" s="162" t="s">
        <v>6120</v>
      </c>
    </row>
    <row r="1387">
      <c r="A1387" s="7" t="s">
        <v>6121</v>
      </c>
      <c r="B1387" s="132" t="b">
        <v>1</v>
      </c>
      <c r="D1387" s="162" t="s">
        <v>6122</v>
      </c>
      <c r="E1387" s="67" t="s">
        <v>679</v>
      </c>
      <c r="F1387" s="162"/>
      <c r="G1387" s="162"/>
      <c r="H1387" s="162"/>
      <c r="M1387" s="162" t="s">
        <v>799</v>
      </c>
      <c r="N1387" s="7" t="str">
        <f t="shared" si="5"/>
        <v>TRUE</v>
      </c>
      <c r="O1387" s="162" t="s">
        <v>488</v>
      </c>
      <c r="P1387" s="162" t="s">
        <v>3269</v>
      </c>
      <c r="Q1387" s="162" t="s">
        <v>1823</v>
      </c>
      <c r="R1387" s="162" t="s">
        <v>559</v>
      </c>
      <c r="S1387" s="162" t="s">
        <v>1588</v>
      </c>
      <c r="T1387" s="206">
        <v>41.7353</v>
      </c>
      <c r="U1387" s="207">
        <v>-83.2968</v>
      </c>
      <c r="V1387" s="191" t="s">
        <v>6119</v>
      </c>
      <c r="W1387" s="162" t="s">
        <v>19</v>
      </c>
      <c r="X1387" s="162" t="s">
        <v>805</v>
      </c>
      <c r="Y1387" s="162" t="s">
        <v>19</v>
      </c>
      <c r="Z1387" s="162" t="s">
        <v>879</v>
      </c>
      <c r="AA1387" s="162" t="s">
        <v>880</v>
      </c>
      <c r="AB1387" s="154">
        <v>2.5</v>
      </c>
      <c r="AC1387" s="162" t="s">
        <v>16</v>
      </c>
      <c r="AD1387" s="154"/>
      <c r="AE1387" s="154">
        <v>5.0</v>
      </c>
      <c r="AF1387" s="154">
        <v>0.22</v>
      </c>
      <c r="AG1387" s="162" t="s">
        <v>19</v>
      </c>
      <c r="AH1387" s="162" t="s">
        <v>19</v>
      </c>
      <c r="AI1387" s="162" t="s">
        <v>19</v>
      </c>
      <c r="AJ1387" s="162" t="s">
        <v>19</v>
      </c>
      <c r="AK1387" s="162"/>
      <c r="AL1387" s="162" t="s">
        <v>19</v>
      </c>
      <c r="AM1387" s="162" t="s">
        <v>19</v>
      </c>
      <c r="AN1387" s="162" t="s">
        <v>19</v>
      </c>
      <c r="AO1387" s="162" t="s">
        <v>19</v>
      </c>
      <c r="AP1387" s="162" t="s">
        <v>19</v>
      </c>
      <c r="AQ1387" s="162" t="s">
        <v>19</v>
      </c>
      <c r="AR1387" s="162" t="s">
        <v>19</v>
      </c>
      <c r="AS1387" s="154">
        <v>0.31</v>
      </c>
      <c r="AT1387" s="162" t="s">
        <v>22</v>
      </c>
      <c r="AU1387" s="154">
        <v>3.83</v>
      </c>
      <c r="AV1387" s="162" t="s">
        <v>19</v>
      </c>
      <c r="AW1387" s="162" t="s">
        <v>19</v>
      </c>
      <c r="AX1387" s="154">
        <v>9.35</v>
      </c>
      <c r="AY1387" s="154">
        <v>27.97</v>
      </c>
      <c r="AZ1387" s="154">
        <v>7.5</v>
      </c>
      <c r="BA1387" s="154">
        <v>2.82</v>
      </c>
      <c r="BB1387" s="154">
        <v>17.28</v>
      </c>
      <c r="BC1387" s="154">
        <v>0.299</v>
      </c>
      <c r="BD1387" s="162"/>
      <c r="BE1387" s="162" t="s">
        <v>19</v>
      </c>
      <c r="BF1387" s="162" t="s">
        <v>19</v>
      </c>
      <c r="BG1387" s="162" t="s">
        <v>19</v>
      </c>
      <c r="BH1387" s="162" t="s">
        <v>19</v>
      </c>
      <c r="BI1387" s="162" t="s">
        <v>19</v>
      </c>
      <c r="BJ1387" s="162"/>
      <c r="BK1387" s="162" t="s">
        <v>19</v>
      </c>
      <c r="BL1387" s="162" t="s">
        <v>19</v>
      </c>
      <c r="BM1387" s="162" t="s">
        <v>19</v>
      </c>
      <c r="BN1387" s="162" t="s">
        <v>19</v>
      </c>
      <c r="BO1387" s="162" t="s">
        <v>19</v>
      </c>
      <c r="BQ1387" s="162" t="s">
        <v>19</v>
      </c>
      <c r="BR1387" s="162" t="s">
        <v>19</v>
      </c>
      <c r="BS1387" s="162" t="s">
        <v>4408</v>
      </c>
      <c r="BT1387" s="162" t="s">
        <v>19</v>
      </c>
      <c r="BU1387" s="205" t="b">
        <v>0</v>
      </c>
      <c r="BV1387" s="205" t="b">
        <v>0</v>
      </c>
      <c r="BW1387" s="205" t="b">
        <v>0</v>
      </c>
      <c r="BX1387" s="154">
        <v>50.0</v>
      </c>
      <c r="BY1387" s="208">
        <v>0.025</v>
      </c>
      <c r="BZ1387" s="162" t="s">
        <v>19</v>
      </c>
      <c r="CA1387" s="162" t="s">
        <v>19</v>
      </c>
      <c r="CB1387" s="162" t="s">
        <v>19</v>
      </c>
      <c r="CJ1387" s="162"/>
      <c r="CK1387" s="162"/>
      <c r="CL1387" s="162" t="s">
        <v>19</v>
      </c>
      <c r="CM1387" s="162"/>
      <c r="CN1387" s="162"/>
      <c r="CO1387" s="162"/>
      <c r="CP1387" s="162"/>
      <c r="CQ1387" s="162"/>
      <c r="CR1387" s="162"/>
      <c r="CS1387" s="162"/>
      <c r="CT1387" s="162" t="s">
        <v>6123</v>
      </c>
    </row>
    <row r="1388">
      <c r="A1388" s="7" t="s">
        <v>6124</v>
      </c>
      <c r="B1388" s="132" t="b">
        <v>1</v>
      </c>
      <c r="D1388" s="162" t="s">
        <v>6125</v>
      </c>
      <c r="E1388" s="67" t="s">
        <v>679</v>
      </c>
      <c r="F1388" s="162"/>
      <c r="G1388" s="162"/>
      <c r="H1388" s="162"/>
      <c r="M1388" s="162" t="s">
        <v>799</v>
      </c>
      <c r="N1388" s="7" t="str">
        <f t="shared" si="5"/>
        <v>TRUE</v>
      </c>
      <c r="O1388" s="162" t="s">
        <v>488</v>
      </c>
      <c r="P1388" s="162" t="s">
        <v>3269</v>
      </c>
      <c r="Q1388" s="162" t="s">
        <v>1823</v>
      </c>
      <c r="R1388" s="162" t="s">
        <v>559</v>
      </c>
      <c r="S1388" s="162" t="s">
        <v>1588</v>
      </c>
      <c r="T1388" s="206">
        <v>41.8425</v>
      </c>
      <c r="U1388" s="207">
        <v>-83.2879</v>
      </c>
      <c r="V1388" s="191" t="s">
        <v>6126</v>
      </c>
      <c r="W1388" s="162" t="s">
        <v>19</v>
      </c>
      <c r="X1388" s="162" t="s">
        <v>805</v>
      </c>
      <c r="Y1388" s="162" t="s">
        <v>19</v>
      </c>
      <c r="Z1388" s="162" t="s">
        <v>879</v>
      </c>
      <c r="AA1388" s="162" t="s">
        <v>880</v>
      </c>
      <c r="AB1388" s="154">
        <v>2.5</v>
      </c>
      <c r="AC1388" s="162" t="s">
        <v>16</v>
      </c>
      <c r="AD1388" s="154"/>
      <c r="AE1388" s="162" t="s">
        <v>16</v>
      </c>
      <c r="AF1388" s="154">
        <v>5.0</v>
      </c>
      <c r="AG1388" s="162" t="s">
        <v>19</v>
      </c>
      <c r="AH1388" s="162" t="s">
        <v>19</v>
      </c>
      <c r="AI1388" s="162" t="s">
        <v>19</v>
      </c>
      <c r="AJ1388" s="162" t="s">
        <v>19</v>
      </c>
      <c r="AK1388" s="162"/>
      <c r="AL1388" s="162" t="s">
        <v>19</v>
      </c>
      <c r="AM1388" s="162" t="s">
        <v>19</v>
      </c>
      <c r="AN1388" s="162" t="s">
        <v>19</v>
      </c>
      <c r="AO1388" s="162" t="s">
        <v>19</v>
      </c>
      <c r="AP1388" s="162" t="s">
        <v>19</v>
      </c>
      <c r="AQ1388" s="162" t="s">
        <v>19</v>
      </c>
      <c r="AR1388" s="162" t="s">
        <v>19</v>
      </c>
      <c r="AS1388" s="154">
        <v>2.38</v>
      </c>
      <c r="AT1388" s="162" t="s">
        <v>22</v>
      </c>
      <c r="AU1388" s="154">
        <v>6.09</v>
      </c>
      <c r="AV1388" s="162" t="s">
        <v>19</v>
      </c>
      <c r="AW1388" s="162" t="s">
        <v>19</v>
      </c>
      <c r="AX1388" s="154">
        <v>36.15</v>
      </c>
      <c r="AY1388" s="154">
        <v>40.18</v>
      </c>
      <c r="AZ1388" s="154">
        <v>7.31</v>
      </c>
      <c r="BA1388" s="154">
        <v>3.97</v>
      </c>
      <c r="BB1388" s="154">
        <v>4.41</v>
      </c>
      <c r="BC1388" s="154">
        <v>0.278</v>
      </c>
      <c r="BD1388" s="162"/>
      <c r="BE1388" s="162" t="s">
        <v>19</v>
      </c>
      <c r="BF1388" s="162" t="s">
        <v>19</v>
      </c>
      <c r="BG1388" s="162" t="s">
        <v>19</v>
      </c>
      <c r="BH1388" s="162" t="s">
        <v>19</v>
      </c>
      <c r="BI1388" s="162" t="s">
        <v>19</v>
      </c>
      <c r="BJ1388" s="162"/>
      <c r="BK1388" s="162" t="s">
        <v>19</v>
      </c>
      <c r="BL1388" s="162" t="s">
        <v>19</v>
      </c>
      <c r="BM1388" s="162" t="s">
        <v>19</v>
      </c>
      <c r="BN1388" s="162" t="s">
        <v>19</v>
      </c>
      <c r="BO1388" s="162" t="s">
        <v>19</v>
      </c>
      <c r="BQ1388" s="162" t="s">
        <v>19</v>
      </c>
      <c r="BR1388" s="162" t="s">
        <v>19</v>
      </c>
      <c r="BS1388" s="162" t="s">
        <v>4408</v>
      </c>
      <c r="BT1388" s="162" t="s">
        <v>19</v>
      </c>
      <c r="BU1388" s="205" t="b">
        <v>0</v>
      </c>
      <c r="BV1388" s="205" t="b">
        <v>0</v>
      </c>
      <c r="BW1388" s="205" t="b">
        <v>0</v>
      </c>
      <c r="BX1388" s="154">
        <v>50.0</v>
      </c>
      <c r="BY1388" s="208">
        <v>0.03263888888888889</v>
      </c>
      <c r="BZ1388" s="154">
        <v>218519.0</v>
      </c>
      <c r="CA1388" s="154">
        <v>206.0</v>
      </c>
      <c r="CB1388" s="162" t="s">
        <v>22</v>
      </c>
      <c r="CJ1388" s="162"/>
      <c r="CK1388" s="162"/>
      <c r="CL1388" s="162" t="s">
        <v>19</v>
      </c>
      <c r="CM1388" s="162"/>
      <c r="CN1388" s="162"/>
      <c r="CO1388" s="162"/>
      <c r="CP1388" s="162"/>
      <c r="CQ1388" s="162"/>
      <c r="CR1388" s="162"/>
      <c r="CS1388" s="162"/>
      <c r="CT1388" s="162" t="s">
        <v>6127</v>
      </c>
    </row>
    <row r="1389">
      <c r="A1389" s="7" t="s">
        <v>6128</v>
      </c>
      <c r="B1389" s="132" t="b">
        <v>1</v>
      </c>
      <c r="D1389" s="162" t="s">
        <v>6129</v>
      </c>
      <c r="E1389" s="67" t="s">
        <v>679</v>
      </c>
      <c r="F1389" s="162"/>
      <c r="G1389" s="162"/>
      <c r="H1389" s="162"/>
      <c r="M1389" s="162" t="s">
        <v>799</v>
      </c>
      <c r="N1389" s="7" t="str">
        <f t="shared" si="5"/>
        <v>TRUE</v>
      </c>
      <c r="O1389" s="162" t="s">
        <v>488</v>
      </c>
      <c r="P1389" s="162" t="s">
        <v>3269</v>
      </c>
      <c r="Q1389" s="162" t="s">
        <v>1823</v>
      </c>
      <c r="R1389" s="162" t="s">
        <v>559</v>
      </c>
      <c r="S1389" s="162" t="s">
        <v>1588</v>
      </c>
      <c r="T1389" s="206">
        <v>41.8425</v>
      </c>
      <c r="U1389" s="207">
        <v>-83.2879</v>
      </c>
      <c r="V1389" s="191" t="s">
        <v>6126</v>
      </c>
      <c r="W1389" s="162" t="s">
        <v>19</v>
      </c>
      <c r="X1389" s="162" t="s">
        <v>805</v>
      </c>
      <c r="Y1389" s="162" t="s">
        <v>19</v>
      </c>
      <c r="Z1389" s="162" t="s">
        <v>879</v>
      </c>
      <c r="AA1389" s="162" t="s">
        <v>880</v>
      </c>
      <c r="AB1389" s="154">
        <v>2.5</v>
      </c>
      <c r="AC1389" s="162" t="s">
        <v>16</v>
      </c>
      <c r="AD1389" s="154"/>
      <c r="AE1389" s="154">
        <v>5.0</v>
      </c>
      <c r="AF1389" s="154">
        <v>0.22</v>
      </c>
      <c r="AG1389" s="162" t="s">
        <v>19</v>
      </c>
      <c r="AH1389" s="162" t="s">
        <v>19</v>
      </c>
      <c r="AI1389" s="162" t="s">
        <v>19</v>
      </c>
      <c r="AJ1389" s="162" t="s">
        <v>19</v>
      </c>
      <c r="AK1389" s="162"/>
      <c r="AL1389" s="162" t="s">
        <v>19</v>
      </c>
      <c r="AM1389" s="162" t="s">
        <v>19</v>
      </c>
      <c r="AN1389" s="162" t="s">
        <v>19</v>
      </c>
      <c r="AO1389" s="162" t="s">
        <v>19</v>
      </c>
      <c r="AP1389" s="162" t="s">
        <v>19</v>
      </c>
      <c r="AQ1389" s="162" t="s">
        <v>19</v>
      </c>
      <c r="AR1389" s="162" t="s">
        <v>19</v>
      </c>
      <c r="AS1389" s="154">
        <v>2.38</v>
      </c>
      <c r="AT1389" s="162" t="s">
        <v>22</v>
      </c>
      <c r="AU1389" s="154">
        <v>6.09</v>
      </c>
      <c r="AV1389" s="162" t="s">
        <v>19</v>
      </c>
      <c r="AW1389" s="162" t="s">
        <v>19</v>
      </c>
      <c r="AX1389" s="154">
        <v>36.15</v>
      </c>
      <c r="AY1389" s="154">
        <v>40.18</v>
      </c>
      <c r="AZ1389" s="154">
        <v>7.31</v>
      </c>
      <c r="BA1389" s="154">
        <v>3.97</v>
      </c>
      <c r="BB1389" s="154">
        <v>4.41</v>
      </c>
      <c r="BC1389" s="154">
        <v>0.278</v>
      </c>
      <c r="BD1389" s="162"/>
      <c r="BE1389" s="162" t="s">
        <v>19</v>
      </c>
      <c r="BF1389" s="162" t="s">
        <v>19</v>
      </c>
      <c r="BG1389" s="162" t="s">
        <v>19</v>
      </c>
      <c r="BH1389" s="162" t="s">
        <v>19</v>
      </c>
      <c r="BI1389" s="162" t="s">
        <v>19</v>
      </c>
      <c r="BJ1389" s="162"/>
      <c r="BK1389" s="162" t="s">
        <v>19</v>
      </c>
      <c r="BL1389" s="162" t="s">
        <v>19</v>
      </c>
      <c r="BM1389" s="162" t="s">
        <v>19</v>
      </c>
      <c r="BN1389" s="162" t="s">
        <v>19</v>
      </c>
      <c r="BO1389" s="162" t="s">
        <v>19</v>
      </c>
      <c r="BQ1389" s="162" t="s">
        <v>19</v>
      </c>
      <c r="BR1389" s="162" t="s">
        <v>19</v>
      </c>
      <c r="BS1389" s="162" t="s">
        <v>4408</v>
      </c>
      <c r="BT1389" s="162" t="s">
        <v>19</v>
      </c>
      <c r="BU1389" s="205" t="b">
        <v>0</v>
      </c>
      <c r="BV1389" s="205" t="b">
        <v>0</v>
      </c>
      <c r="BW1389" s="205" t="b">
        <v>0</v>
      </c>
      <c r="BX1389" s="154">
        <v>50.0</v>
      </c>
      <c r="BY1389" s="208">
        <v>0.03263888888888889</v>
      </c>
      <c r="BZ1389" s="162" t="s">
        <v>19</v>
      </c>
      <c r="CA1389" s="162" t="s">
        <v>19</v>
      </c>
      <c r="CB1389" s="162" t="s">
        <v>19</v>
      </c>
      <c r="CJ1389" s="162"/>
      <c r="CK1389" s="162"/>
      <c r="CL1389" s="162" t="s">
        <v>19</v>
      </c>
      <c r="CM1389" s="162"/>
      <c r="CN1389" s="162"/>
      <c r="CO1389" s="162"/>
      <c r="CP1389" s="162"/>
      <c r="CQ1389" s="162"/>
      <c r="CR1389" s="162"/>
      <c r="CS1389" s="162"/>
      <c r="CT1389" s="162" t="s">
        <v>6130</v>
      </c>
    </row>
    <row r="1390">
      <c r="A1390" s="7" t="s">
        <v>6131</v>
      </c>
      <c r="B1390" s="132" t="b">
        <v>1</v>
      </c>
      <c r="D1390" s="162" t="s">
        <v>6132</v>
      </c>
      <c r="E1390" s="67" t="s">
        <v>679</v>
      </c>
      <c r="F1390" s="162"/>
      <c r="G1390" s="162"/>
      <c r="H1390" s="162"/>
      <c r="M1390" s="162" t="s">
        <v>799</v>
      </c>
      <c r="N1390" s="7" t="str">
        <f t="shared" si="5"/>
        <v>TRUE</v>
      </c>
      <c r="O1390" s="162" t="s">
        <v>488</v>
      </c>
      <c r="P1390" s="162" t="s">
        <v>3269</v>
      </c>
      <c r="Q1390" s="162" t="s">
        <v>1823</v>
      </c>
      <c r="R1390" s="162" t="s">
        <v>559</v>
      </c>
      <c r="S1390" s="162" t="s">
        <v>1588</v>
      </c>
      <c r="T1390" s="206">
        <v>41.8425</v>
      </c>
      <c r="U1390" s="207">
        <v>-83.2879</v>
      </c>
      <c r="V1390" s="191" t="s">
        <v>6126</v>
      </c>
      <c r="W1390" s="162" t="s">
        <v>19</v>
      </c>
      <c r="X1390" s="162" t="s">
        <v>805</v>
      </c>
      <c r="Y1390" s="162" t="s">
        <v>19</v>
      </c>
      <c r="Z1390" s="162" t="s">
        <v>879</v>
      </c>
      <c r="AA1390" s="162" t="s">
        <v>880</v>
      </c>
      <c r="AB1390" s="154">
        <v>2.5</v>
      </c>
      <c r="AC1390" s="162" t="s">
        <v>16</v>
      </c>
      <c r="AD1390" s="154"/>
      <c r="AE1390" s="162" t="s">
        <v>16</v>
      </c>
      <c r="AF1390" s="154">
        <v>5.0</v>
      </c>
      <c r="AG1390" s="162" t="s">
        <v>19</v>
      </c>
      <c r="AH1390" s="162" t="s">
        <v>19</v>
      </c>
      <c r="AI1390" s="162" t="s">
        <v>19</v>
      </c>
      <c r="AJ1390" s="162" t="s">
        <v>19</v>
      </c>
      <c r="AK1390" s="162"/>
      <c r="AL1390" s="162" t="s">
        <v>19</v>
      </c>
      <c r="AM1390" s="162" t="s">
        <v>19</v>
      </c>
      <c r="AN1390" s="162" t="s">
        <v>19</v>
      </c>
      <c r="AO1390" s="162" t="s">
        <v>19</v>
      </c>
      <c r="AP1390" s="162" t="s">
        <v>19</v>
      </c>
      <c r="AQ1390" s="162" t="s">
        <v>19</v>
      </c>
      <c r="AR1390" s="162" t="s">
        <v>19</v>
      </c>
      <c r="AS1390" s="154">
        <v>2.38</v>
      </c>
      <c r="AT1390" s="162" t="s">
        <v>22</v>
      </c>
      <c r="AU1390" s="154">
        <v>6.09</v>
      </c>
      <c r="AV1390" s="162" t="s">
        <v>19</v>
      </c>
      <c r="AW1390" s="162" t="s">
        <v>19</v>
      </c>
      <c r="AX1390" s="154">
        <v>36.15</v>
      </c>
      <c r="AY1390" s="154">
        <v>40.18</v>
      </c>
      <c r="AZ1390" s="154">
        <v>7.31</v>
      </c>
      <c r="BA1390" s="154">
        <v>3.97</v>
      </c>
      <c r="BB1390" s="154">
        <v>4.41</v>
      </c>
      <c r="BC1390" s="154">
        <v>0.278</v>
      </c>
      <c r="BD1390" s="162"/>
      <c r="BE1390" s="162" t="s">
        <v>19</v>
      </c>
      <c r="BF1390" s="162" t="s">
        <v>19</v>
      </c>
      <c r="BG1390" s="162" t="s">
        <v>19</v>
      </c>
      <c r="BH1390" s="162" t="s">
        <v>19</v>
      </c>
      <c r="BI1390" s="162" t="s">
        <v>19</v>
      </c>
      <c r="BJ1390" s="162"/>
      <c r="BK1390" s="162" t="s">
        <v>19</v>
      </c>
      <c r="BL1390" s="162" t="s">
        <v>19</v>
      </c>
      <c r="BM1390" s="162" t="s">
        <v>19</v>
      </c>
      <c r="BN1390" s="162" t="s">
        <v>19</v>
      </c>
      <c r="BO1390" s="162" t="s">
        <v>19</v>
      </c>
      <c r="BQ1390" s="162" t="s">
        <v>19</v>
      </c>
      <c r="BR1390" s="162" t="s">
        <v>19</v>
      </c>
      <c r="BS1390" s="162" t="s">
        <v>4408</v>
      </c>
      <c r="BT1390" s="162" t="s">
        <v>19</v>
      </c>
      <c r="BU1390" s="205" t="b">
        <v>0</v>
      </c>
      <c r="BV1390" s="205" t="b">
        <v>0</v>
      </c>
      <c r="BW1390" s="205" t="b">
        <v>0</v>
      </c>
      <c r="BX1390" s="154">
        <v>50.0</v>
      </c>
      <c r="BY1390" s="208">
        <v>0.022916666666666665</v>
      </c>
      <c r="BZ1390" s="154">
        <v>382056.0</v>
      </c>
      <c r="CA1390" s="154">
        <v>1182.0</v>
      </c>
      <c r="CB1390" s="162" t="s">
        <v>22</v>
      </c>
      <c r="CJ1390" s="162"/>
      <c r="CK1390" s="162"/>
      <c r="CL1390" s="162" t="s">
        <v>19</v>
      </c>
      <c r="CM1390" s="162"/>
      <c r="CN1390" s="162"/>
      <c r="CO1390" s="162"/>
      <c r="CP1390" s="162"/>
      <c r="CQ1390" s="162"/>
      <c r="CR1390" s="162"/>
      <c r="CS1390" s="162"/>
      <c r="CT1390" s="162" t="s">
        <v>6133</v>
      </c>
    </row>
    <row r="1391">
      <c r="A1391" s="7" t="s">
        <v>6134</v>
      </c>
      <c r="B1391" s="132" t="b">
        <v>1</v>
      </c>
      <c r="D1391" s="162" t="s">
        <v>6135</v>
      </c>
      <c r="E1391" s="67" t="s">
        <v>679</v>
      </c>
      <c r="F1391" s="162"/>
      <c r="G1391" s="162"/>
      <c r="H1391" s="162"/>
      <c r="M1391" s="162" t="s">
        <v>799</v>
      </c>
      <c r="N1391" s="7" t="str">
        <f t="shared" si="5"/>
        <v>TRUE</v>
      </c>
      <c r="O1391" s="162" t="s">
        <v>488</v>
      </c>
      <c r="P1391" s="162" t="s">
        <v>3269</v>
      </c>
      <c r="Q1391" s="162" t="s">
        <v>1823</v>
      </c>
      <c r="R1391" s="162" t="s">
        <v>559</v>
      </c>
      <c r="S1391" s="162" t="s">
        <v>1588</v>
      </c>
      <c r="T1391" s="206">
        <v>41.8425</v>
      </c>
      <c r="U1391" s="207">
        <v>-83.2879</v>
      </c>
      <c r="V1391" s="191" t="s">
        <v>6126</v>
      </c>
      <c r="W1391" s="162" t="s">
        <v>19</v>
      </c>
      <c r="X1391" s="162" t="s">
        <v>805</v>
      </c>
      <c r="Y1391" s="162" t="s">
        <v>19</v>
      </c>
      <c r="Z1391" s="162" t="s">
        <v>879</v>
      </c>
      <c r="AA1391" s="162" t="s">
        <v>880</v>
      </c>
      <c r="AB1391" s="154">
        <v>2.5</v>
      </c>
      <c r="AC1391" s="162" t="s">
        <v>16</v>
      </c>
      <c r="AD1391" s="154"/>
      <c r="AE1391" s="154">
        <v>5.0</v>
      </c>
      <c r="AF1391" s="154">
        <v>0.22</v>
      </c>
      <c r="AG1391" s="162" t="s">
        <v>19</v>
      </c>
      <c r="AH1391" s="162" t="s">
        <v>19</v>
      </c>
      <c r="AI1391" s="162" t="s">
        <v>19</v>
      </c>
      <c r="AJ1391" s="162" t="s">
        <v>19</v>
      </c>
      <c r="AK1391" s="162"/>
      <c r="AL1391" s="162" t="s">
        <v>19</v>
      </c>
      <c r="AM1391" s="162" t="s">
        <v>19</v>
      </c>
      <c r="AN1391" s="162" t="s">
        <v>19</v>
      </c>
      <c r="AO1391" s="162" t="s">
        <v>19</v>
      </c>
      <c r="AP1391" s="162" t="s">
        <v>19</v>
      </c>
      <c r="AQ1391" s="162" t="s">
        <v>19</v>
      </c>
      <c r="AR1391" s="162" t="s">
        <v>19</v>
      </c>
      <c r="AS1391" s="154">
        <v>2.38</v>
      </c>
      <c r="AT1391" s="162" t="s">
        <v>22</v>
      </c>
      <c r="AU1391" s="154">
        <v>6.09</v>
      </c>
      <c r="AV1391" s="162" t="s">
        <v>19</v>
      </c>
      <c r="AW1391" s="162" t="s">
        <v>19</v>
      </c>
      <c r="AX1391" s="154">
        <v>36.15</v>
      </c>
      <c r="AY1391" s="154">
        <v>40.18</v>
      </c>
      <c r="AZ1391" s="154">
        <v>7.31</v>
      </c>
      <c r="BA1391" s="154">
        <v>3.97</v>
      </c>
      <c r="BB1391" s="154">
        <v>4.41</v>
      </c>
      <c r="BC1391" s="154">
        <v>0.278</v>
      </c>
      <c r="BD1391" s="162"/>
      <c r="BE1391" s="162" t="s">
        <v>19</v>
      </c>
      <c r="BF1391" s="162" t="s">
        <v>19</v>
      </c>
      <c r="BG1391" s="162" t="s">
        <v>19</v>
      </c>
      <c r="BH1391" s="162" t="s">
        <v>19</v>
      </c>
      <c r="BI1391" s="162" t="s">
        <v>19</v>
      </c>
      <c r="BJ1391" s="162"/>
      <c r="BK1391" s="162" t="s">
        <v>19</v>
      </c>
      <c r="BL1391" s="162" t="s">
        <v>19</v>
      </c>
      <c r="BM1391" s="162" t="s">
        <v>19</v>
      </c>
      <c r="BN1391" s="162" t="s">
        <v>19</v>
      </c>
      <c r="BO1391" s="162" t="s">
        <v>19</v>
      </c>
      <c r="BQ1391" s="162" t="s">
        <v>19</v>
      </c>
      <c r="BR1391" s="162" t="s">
        <v>19</v>
      </c>
      <c r="BS1391" s="162" t="s">
        <v>4408</v>
      </c>
      <c r="BT1391" s="162" t="s">
        <v>19</v>
      </c>
      <c r="BU1391" s="205" t="b">
        <v>0</v>
      </c>
      <c r="BV1391" s="205" t="b">
        <v>0</v>
      </c>
      <c r="BW1391" s="205" t="b">
        <v>0</v>
      </c>
      <c r="BX1391" s="154">
        <v>50.0</v>
      </c>
      <c r="BY1391" s="208">
        <v>0.022916666666666665</v>
      </c>
      <c r="BZ1391" s="162" t="s">
        <v>19</v>
      </c>
      <c r="CA1391" s="162" t="s">
        <v>19</v>
      </c>
      <c r="CB1391" s="162" t="s">
        <v>19</v>
      </c>
      <c r="CJ1391" s="162"/>
      <c r="CK1391" s="162"/>
      <c r="CL1391" s="162" t="s">
        <v>19</v>
      </c>
      <c r="CM1391" s="162"/>
      <c r="CN1391" s="162"/>
      <c r="CO1391" s="162"/>
      <c r="CP1391" s="162"/>
      <c r="CQ1391" s="162"/>
      <c r="CR1391" s="162"/>
      <c r="CS1391" s="162"/>
      <c r="CT1391" s="162" t="s">
        <v>6136</v>
      </c>
    </row>
    <row r="1392">
      <c r="A1392" s="7" t="s">
        <v>6137</v>
      </c>
      <c r="B1392" s="132" t="b">
        <v>1</v>
      </c>
      <c r="D1392" s="162" t="s">
        <v>6138</v>
      </c>
      <c r="E1392" s="67" t="s">
        <v>679</v>
      </c>
      <c r="F1392" s="162"/>
      <c r="G1392" s="162"/>
      <c r="H1392" s="162"/>
      <c r="M1392" s="162" t="s">
        <v>799</v>
      </c>
      <c r="N1392" s="7" t="str">
        <f t="shared" si="5"/>
        <v>TRUE</v>
      </c>
      <c r="O1392" s="162" t="s">
        <v>488</v>
      </c>
      <c r="P1392" s="162" t="s">
        <v>3269</v>
      </c>
      <c r="Q1392" s="162" t="s">
        <v>1823</v>
      </c>
      <c r="R1392" s="162" t="s">
        <v>559</v>
      </c>
      <c r="S1392" s="162" t="s">
        <v>1588</v>
      </c>
      <c r="T1392" s="206">
        <v>41.8323</v>
      </c>
      <c r="U1392" s="207">
        <v>-83.352</v>
      </c>
      <c r="V1392" s="191" t="s">
        <v>6139</v>
      </c>
      <c r="W1392" s="162" t="s">
        <v>19</v>
      </c>
      <c r="X1392" s="162" t="s">
        <v>805</v>
      </c>
      <c r="Y1392" s="162" t="s">
        <v>19</v>
      </c>
      <c r="Z1392" s="162" t="s">
        <v>879</v>
      </c>
      <c r="AA1392" s="162" t="s">
        <v>880</v>
      </c>
      <c r="AB1392" s="154">
        <v>2.5</v>
      </c>
      <c r="AC1392" s="162" t="s">
        <v>16</v>
      </c>
      <c r="AD1392" s="154"/>
      <c r="AE1392" s="162" t="s">
        <v>16</v>
      </c>
      <c r="AF1392" s="154">
        <v>5.0</v>
      </c>
      <c r="AG1392" s="162" t="s">
        <v>19</v>
      </c>
      <c r="AH1392" s="162" t="s">
        <v>19</v>
      </c>
      <c r="AI1392" s="162" t="s">
        <v>19</v>
      </c>
      <c r="AJ1392" s="162" t="s">
        <v>19</v>
      </c>
      <c r="AK1392" s="162"/>
      <c r="AL1392" s="162" t="s">
        <v>19</v>
      </c>
      <c r="AM1392" s="162" t="s">
        <v>19</v>
      </c>
      <c r="AN1392" s="162" t="s">
        <v>19</v>
      </c>
      <c r="AO1392" s="162" t="s">
        <v>19</v>
      </c>
      <c r="AP1392" s="162" t="s">
        <v>19</v>
      </c>
      <c r="AQ1392" s="162" t="s">
        <v>19</v>
      </c>
      <c r="AR1392" s="162" t="s">
        <v>19</v>
      </c>
      <c r="AS1392" s="154">
        <v>1.6</v>
      </c>
      <c r="AT1392" s="162" t="s">
        <v>22</v>
      </c>
      <c r="AU1392" s="154">
        <v>16.17</v>
      </c>
      <c r="AV1392" s="162" t="s">
        <v>19</v>
      </c>
      <c r="AW1392" s="162" t="s">
        <v>19</v>
      </c>
      <c r="AX1392" s="154">
        <v>72.62</v>
      </c>
      <c r="AY1392" s="154">
        <v>52.19</v>
      </c>
      <c r="AZ1392" s="154">
        <v>10.24</v>
      </c>
      <c r="BA1392" s="154">
        <v>0.93</v>
      </c>
      <c r="BB1392" s="154">
        <v>8.44</v>
      </c>
      <c r="BC1392" s="154">
        <v>0.585</v>
      </c>
      <c r="BD1392" s="162"/>
      <c r="BE1392" s="162" t="s">
        <v>19</v>
      </c>
      <c r="BF1392" s="162" t="s">
        <v>19</v>
      </c>
      <c r="BG1392" s="162" t="s">
        <v>19</v>
      </c>
      <c r="BH1392" s="162" t="s">
        <v>19</v>
      </c>
      <c r="BI1392" s="162" t="s">
        <v>19</v>
      </c>
      <c r="BJ1392" s="162"/>
      <c r="BK1392" s="162" t="s">
        <v>19</v>
      </c>
      <c r="BL1392" s="162" t="s">
        <v>19</v>
      </c>
      <c r="BM1392" s="162" t="s">
        <v>19</v>
      </c>
      <c r="BN1392" s="162" t="s">
        <v>19</v>
      </c>
      <c r="BO1392" s="162" t="s">
        <v>19</v>
      </c>
      <c r="BQ1392" s="162" t="s">
        <v>19</v>
      </c>
      <c r="BR1392" s="162" t="s">
        <v>19</v>
      </c>
      <c r="BS1392" s="162" t="s">
        <v>4408</v>
      </c>
      <c r="BT1392" s="162" t="s">
        <v>19</v>
      </c>
      <c r="BU1392" s="205" t="b">
        <v>0</v>
      </c>
      <c r="BV1392" s="205" t="b">
        <v>0</v>
      </c>
      <c r="BW1392" s="205" t="b">
        <v>0</v>
      </c>
      <c r="BX1392" s="154">
        <v>50.0</v>
      </c>
      <c r="BY1392" s="208">
        <v>0.03680555555555556</v>
      </c>
      <c r="BZ1392" s="154">
        <v>281897.0</v>
      </c>
      <c r="CA1392" s="154">
        <v>15.0</v>
      </c>
      <c r="CB1392" s="162" t="s">
        <v>22</v>
      </c>
      <c r="CJ1392" s="162"/>
      <c r="CK1392" s="162"/>
      <c r="CL1392" s="162" t="s">
        <v>19</v>
      </c>
      <c r="CM1392" s="162"/>
      <c r="CN1392" s="162"/>
      <c r="CO1392" s="162"/>
      <c r="CP1392" s="162"/>
      <c r="CQ1392" s="162"/>
      <c r="CR1392" s="162"/>
      <c r="CS1392" s="162"/>
      <c r="CT1392" s="162" t="s">
        <v>6140</v>
      </c>
    </row>
    <row r="1393">
      <c r="A1393" s="7" t="s">
        <v>6141</v>
      </c>
      <c r="B1393" s="132" t="b">
        <v>1</v>
      </c>
      <c r="D1393" s="162" t="s">
        <v>6142</v>
      </c>
      <c r="E1393" s="67" t="s">
        <v>679</v>
      </c>
      <c r="F1393" s="162"/>
      <c r="G1393" s="162"/>
      <c r="H1393" s="162"/>
      <c r="M1393" s="162" t="s">
        <v>799</v>
      </c>
      <c r="N1393" s="7" t="str">
        <f t="shared" si="5"/>
        <v>TRUE</v>
      </c>
      <c r="O1393" s="162" t="s">
        <v>488</v>
      </c>
      <c r="P1393" s="162" t="s">
        <v>3269</v>
      </c>
      <c r="Q1393" s="162" t="s">
        <v>1823</v>
      </c>
      <c r="R1393" s="162" t="s">
        <v>559</v>
      </c>
      <c r="S1393" s="162" t="s">
        <v>1588</v>
      </c>
      <c r="T1393" s="206">
        <v>41.8323</v>
      </c>
      <c r="U1393" s="207">
        <v>-83.352</v>
      </c>
      <c r="V1393" s="191" t="s">
        <v>6139</v>
      </c>
      <c r="W1393" s="162" t="s">
        <v>19</v>
      </c>
      <c r="X1393" s="162" t="s">
        <v>805</v>
      </c>
      <c r="Y1393" s="162" t="s">
        <v>19</v>
      </c>
      <c r="Z1393" s="162" t="s">
        <v>879</v>
      </c>
      <c r="AA1393" s="162" t="s">
        <v>880</v>
      </c>
      <c r="AB1393" s="154">
        <v>2.5</v>
      </c>
      <c r="AC1393" s="162" t="s">
        <v>16</v>
      </c>
      <c r="AD1393" s="154"/>
      <c r="AE1393" s="154">
        <v>5.0</v>
      </c>
      <c r="AF1393" s="154">
        <v>0.22</v>
      </c>
      <c r="AG1393" s="162" t="s">
        <v>19</v>
      </c>
      <c r="AH1393" s="162" t="s">
        <v>19</v>
      </c>
      <c r="AI1393" s="162" t="s">
        <v>19</v>
      </c>
      <c r="AJ1393" s="162" t="s">
        <v>19</v>
      </c>
      <c r="AK1393" s="162"/>
      <c r="AL1393" s="162" t="s">
        <v>19</v>
      </c>
      <c r="AM1393" s="162" t="s">
        <v>19</v>
      </c>
      <c r="AN1393" s="162" t="s">
        <v>19</v>
      </c>
      <c r="AO1393" s="162" t="s">
        <v>19</v>
      </c>
      <c r="AP1393" s="162" t="s">
        <v>19</v>
      </c>
      <c r="AQ1393" s="162" t="s">
        <v>19</v>
      </c>
      <c r="AR1393" s="162" t="s">
        <v>19</v>
      </c>
      <c r="AS1393" s="154">
        <v>1.6</v>
      </c>
      <c r="AT1393" s="162" t="s">
        <v>22</v>
      </c>
      <c r="AU1393" s="154">
        <v>16.17</v>
      </c>
      <c r="AV1393" s="162" t="s">
        <v>19</v>
      </c>
      <c r="AW1393" s="162" t="s">
        <v>19</v>
      </c>
      <c r="AX1393" s="154">
        <v>72.62</v>
      </c>
      <c r="AY1393" s="154">
        <v>52.19</v>
      </c>
      <c r="AZ1393" s="154">
        <v>10.24</v>
      </c>
      <c r="BA1393" s="154">
        <v>0.93</v>
      </c>
      <c r="BB1393" s="154">
        <v>8.44</v>
      </c>
      <c r="BC1393" s="154">
        <v>0.585</v>
      </c>
      <c r="BD1393" s="162"/>
      <c r="BE1393" s="162" t="s">
        <v>19</v>
      </c>
      <c r="BF1393" s="162" t="s">
        <v>19</v>
      </c>
      <c r="BG1393" s="162" t="s">
        <v>19</v>
      </c>
      <c r="BH1393" s="162" t="s">
        <v>19</v>
      </c>
      <c r="BI1393" s="162" t="s">
        <v>19</v>
      </c>
      <c r="BJ1393" s="162"/>
      <c r="BK1393" s="162" t="s">
        <v>19</v>
      </c>
      <c r="BL1393" s="162" t="s">
        <v>19</v>
      </c>
      <c r="BM1393" s="162" t="s">
        <v>19</v>
      </c>
      <c r="BN1393" s="162" t="s">
        <v>19</v>
      </c>
      <c r="BO1393" s="162" t="s">
        <v>19</v>
      </c>
      <c r="BQ1393" s="162" t="s">
        <v>19</v>
      </c>
      <c r="BR1393" s="162" t="s">
        <v>19</v>
      </c>
      <c r="BS1393" s="162" t="s">
        <v>4408</v>
      </c>
      <c r="BT1393" s="162" t="s">
        <v>19</v>
      </c>
      <c r="BU1393" s="205" t="b">
        <v>0</v>
      </c>
      <c r="BV1393" s="205" t="b">
        <v>0</v>
      </c>
      <c r="BW1393" s="205" t="b">
        <v>0</v>
      </c>
      <c r="BX1393" s="154">
        <v>50.0</v>
      </c>
      <c r="BY1393" s="208">
        <v>0.03680555555555556</v>
      </c>
      <c r="BZ1393" s="162" t="s">
        <v>19</v>
      </c>
      <c r="CA1393" s="162" t="s">
        <v>19</v>
      </c>
      <c r="CB1393" s="162" t="s">
        <v>19</v>
      </c>
      <c r="CJ1393" s="162"/>
      <c r="CK1393" s="162"/>
      <c r="CL1393" s="162" t="s">
        <v>19</v>
      </c>
      <c r="CM1393" s="162"/>
      <c r="CN1393" s="162"/>
      <c r="CO1393" s="162"/>
      <c r="CP1393" s="162"/>
      <c r="CQ1393" s="162"/>
      <c r="CR1393" s="162"/>
      <c r="CS1393" s="162"/>
      <c r="CT1393" s="162" t="s">
        <v>6143</v>
      </c>
    </row>
    <row r="1394">
      <c r="A1394" s="7" t="s">
        <v>6144</v>
      </c>
      <c r="B1394" s="132" t="b">
        <v>1</v>
      </c>
      <c r="D1394" s="162" t="s">
        <v>6145</v>
      </c>
      <c r="E1394" s="67" t="s">
        <v>679</v>
      </c>
      <c r="F1394" s="162"/>
      <c r="G1394" s="162"/>
      <c r="H1394" s="162"/>
      <c r="M1394" s="162" t="s">
        <v>799</v>
      </c>
      <c r="N1394" s="7" t="str">
        <f t="shared" si="5"/>
        <v>TRUE</v>
      </c>
      <c r="O1394" s="162" t="s">
        <v>488</v>
      </c>
      <c r="P1394" s="162" t="s">
        <v>3269</v>
      </c>
      <c r="Q1394" s="162" t="s">
        <v>1823</v>
      </c>
      <c r="R1394" s="162" t="s">
        <v>559</v>
      </c>
      <c r="S1394" s="162" t="s">
        <v>1588</v>
      </c>
      <c r="T1394" s="206">
        <v>41.8323</v>
      </c>
      <c r="U1394" s="207">
        <v>-83.352</v>
      </c>
      <c r="V1394" s="191" t="s">
        <v>6139</v>
      </c>
      <c r="W1394" s="162" t="s">
        <v>19</v>
      </c>
      <c r="X1394" s="162" t="s">
        <v>805</v>
      </c>
      <c r="Y1394" s="162" t="s">
        <v>19</v>
      </c>
      <c r="Z1394" s="162" t="s">
        <v>879</v>
      </c>
      <c r="AA1394" s="162" t="s">
        <v>880</v>
      </c>
      <c r="AB1394" s="154">
        <v>2.5</v>
      </c>
      <c r="AC1394" s="162" t="s">
        <v>16</v>
      </c>
      <c r="AD1394" s="154"/>
      <c r="AE1394" s="162" t="s">
        <v>16</v>
      </c>
      <c r="AF1394" s="154">
        <v>5.0</v>
      </c>
      <c r="AG1394" s="162" t="s">
        <v>19</v>
      </c>
      <c r="AH1394" s="162" t="s">
        <v>19</v>
      </c>
      <c r="AI1394" s="162" t="s">
        <v>19</v>
      </c>
      <c r="AJ1394" s="162" t="s">
        <v>19</v>
      </c>
      <c r="AK1394" s="162"/>
      <c r="AL1394" s="162" t="s">
        <v>19</v>
      </c>
      <c r="AM1394" s="162" t="s">
        <v>19</v>
      </c>
      <c r="AN1394" s="162" t="s">
        <v>19</v>
      </c>
      <c r="AO1394" s="162" t="s">
        <v>19</v>
      </c>
      <c r="AP1394" s="162" t="s">
        <v>19</v>
      </c>
      <c r="AQ1394" s="162" t="s">
        <v>19</v>
      </c>
      <c r="AR1394" s="162" t="s">
        <v>19</v>
      </c>
      <c r="AS1394" s="154">
        <v>1.6</v>
      </c>
      <c r="AT1394" s="162" t="s">
        <v>22</v>
      </c>
      <c r="AU1394" s="154">
        <v>16.17</v>
      </c>
      <c r="AV1394" s="162" t="s">
        <v>19</v>
      </c>
      <c r="AW1394" s="162" t="s">
        <v>19</v>
      </c>
      <c r="AX1394" s="154">
        <v>72.62</v>
      </c>
      <c r="AY1394" s="154">
        <v>52.19</v>
      </c>
      <c r="AZ1394" s="154">
        <v>10.24</v>
      </c>
      <c r="BA1394" s="154">
        <v>0.93</v>
      </c>
      <c r="BB1394" s="154">
        <v>8.44</v>
      </c>
      <c r="BC1394" s="154">
        <v>0.585</v>
      </c>
      <c r="BD1394" s="162"/>
      <c r="BE1394" s="162" t="s">
        <v>19</v>
      </c>
      <c r="BF1394" s="162" t="s">
        <v>19</v>
      </c>
      <c r="BG1394" s="162" t="s">
        <v>19</v>
      </c>
      <c r="BH1394" s="162" t="s">
        <v>19</v>
      </c>
      <c r="BI1394" s="162" t="s">
        <v>19</v>
      </c>
      <c r="BJ1394" s="162"/>
      <c r="BK1394" s="162" t="s">
        <v>19</v>
      </c>
      <c r="BL1394" s="162" t="s">
        <v>19</v>
      </c>
      <c r="BM1394" s="162" t="s">
        <v>19</v>
      </c>
      <c r="BN1394" s="162" t="s">
        <v>19</v>
      </c>
      <c r="BO1394" s="162" t="s">
        <v>19</v>
      </c>
      <c r="BQ1394" s="162" t="s">
        <v>19</v>
      </c>
      <c r="BR1394" s="162" t="s">
        <v>19</v>
      </c>
      <c r="BS1394" s="162" t="s">
        <v>4408</v>
      </c>
      <c r="BT1394" s="162" t="s">
        <v>19</v>
      </c>
      <c r="BU1394" s="205" t="b">
        <v>0</v>
      </c>
      <c r="BV1394" s="205" t="b">
        <v>0</v>
      </c>
      <c r="BW1394" s="205" t="b">
        <v>0</v>
      </c>
      <c r="BX1394" s="154">
        <v>50.0</v>
      </c>
      <c r="BY1394" s="208">
        <v>0.04513888888888889</v>
      </c>
      <c r="BZ1394" s="154">
        <v>1961545.0</v>
      </c>
      <c r="CA1394" s="154">
        <v>746.0</v>
      </c>
      <c r="CB1394" s="162" t="s">
        <v>22</v>
      </c>
      <c r="CJ1394" s="162"/>
      <c r="CK1394" s="162"/>
      <c r="CL1394" s="162" t="s">
        <v>19</v>
      </c>
      <c r="CM1394" s="162"/>
      <c r="CN1394" s="162"/>
      <c r="CO1394" s="162"/>
      <c r="CP1394" s="162"/>
      <c r="CQ1394" s="162"/>
      <c r="CR1394" s="162"/>
      <c r="CS1394" s="162"/>
      <c r="CT1394" s="162" t="s">
        <v>6146</v>
      </c>
    </row>
    <row r="1395">
      <c r="A1395" s="7" t="s">
        <v>6147</v>
      </c>
      <c r="B1395" s="132" t="b">
        <v>1</v>
      </c>
      <c r="D1395" s="162" t="s">
        <v>6148</v>
      </c>
      <c r="E1395" s="67" t="s">
        <v>679</v>
      </c>
      <c r="F1395" s="162"/>
      <c r="G1395" s="162"/>
      <c r="H1395" s="162"/>
      <c r="M1395" s="162" t="s">
        <v>799</v>
      </c>
      <c r="N1395" s="7" t="str">
        <f t="shared" si="5"/>
        <v>TRUE</v>
      </c>
      <c r="O1395" s="162" t="s">
        <v>488</v>
      </c>
      <c r="P1395" s="162" t="s">
        <v>3269</v>
      </c>
      <c r="Q1395" s="162" t="s">
        <v>1823</v>
      </c>
      <c r="R1395" s="162" t="s">
        <v>559</v>
      </c>
      <c r="S1395" s="162" t="s">
        <v>1588</v>
      </c>
      <c r="T1395" s="206">
        <v>41.8323</v>
      </c>
      <c r="U1395" s="207">
        <v>-83.352</v>
      </c>
      <c r="V1395" s="191" t="s">
        <v>6139</v>
      </c>
      <c r="W1395" s="162" t="s">
        <v>19</v>
      </c>
      <c r="X1395" s="162" t="s">
        <v>805</v>
      </c>
      <c r="Y1395" s="162" t="s">
        <v>19</v>
      </c>
      <c r="Z1395" s="162" t="s">
        <v>879</v>
      </c>
      <c r="AA1395" s="162" t="s">
        <v>880</v>
      </c>
      <c r="AB1395" s="154">
        <v>2.5</v>
      </c>
      <c r="AC1395" s="162" t="s">
        <v>16</v>
      </c>
      <c r="AD1395" s="154"/>
      <c r="AE1395" s="154">
        <v>5.0</v>
      </c>
      <c r="AF1395" s="154">
        <v>0.22</v>
      </c>
      <c r="AG1395" s="162" t="s">
        <v>19</v>
      </c>
      <c r="AH1395" s="162" t="s">
        <v>19</v>
      </c>
      <c r="AI1395" s="162" t="s">
        <v>19</v>
      </c>
      <c r="AJ1395" s="162" t="s">
        <v>19</v>
      </c>
      <c r="AK1395" s="162"/>
      <c r="AL1395" s="162" t="s">
        <v>19</v>
      </c>
      <c r="AM1395" s="162" t="s">
        <v>19</v>
      </c>
      <c r="AN1395" s="162" t="s">
        <v>19</v>
      </c>
      <c r="AO1395" s="162" t="s">
        <v>19</v>
      </c>
      <c r="AP1395" s="162" t="s">
        <v>19</v>
      </c>
      <c r="AQ1395" s="162" t="s">
        <v>19</v>
      </c>
      <c r="AR1395" s="162" t="s">
        <v>19</v>
      </c>
      <c r="AS1395" s="154">
        <v>1.6</v>
      </c>
      <c r="AT1395" s="162" t="s">
        <v>22</v>
      </c>
      <c r="AU1395" s="154">
        <v>16.17</v>
      </c>
      <c r="AV1395" s="162" t="s">
        <v>19</v>
      </c>
      <c r="AW1395" s="162" t="s">
        <v>19</v>
      </c>
      <c r="AX1395" s="154">
        <v>72.62</v>
      </c>
      <c r="AY1395" s="154">
        <v>52.19</v>
      </c>
      <c r="AZ1395" s="154">
        <v>10.24</v>
      </c>
      <c r="BA1395" s="154">
        <v>0.93</v>
      </c>
      <c r="BB1395" s="154">
        <v>8.44</v>
      </c>
      <c r="BC1395" s="154">
        <v>0.585</v>
      </c>
      <c r="BD1395" s="162"/>
      <c r="BE1395" s="162" t="s">
        <v>19</v>
      </c>
      <c r="BF1395" s="162" t="s">
        <v>19</v>
      </c>
      <c r="BG1395" s="162" t="s">
        <v>19</v>
      </c>
      <c r="BH1395" s="162" t="s">
        <v>19</v>
      </c>
      <c r="BI1395" s="162" t="s">
        <v>19</v>
      </c>
      <c r="BJ1395" s="162"/>
      <c r="BK1395" s="162" t="s">
        <v>19</v>
      </c>
      <c r="BL1395" s="162" t="s">
        <v>19</v>
      </c>
      <c r="BM1395" s="162" t="s">
        <v>19</v>
      </c>
      <c r="BN1395" s="162" t="s">
        <v>19</v>
      </c>
      <c r="BO1395" s="162" t="s">
        <v>19</v>
      </c>
      <c r="BQ1395" s="162" t="s">
        <v>19</v>
      </c>
      <c r="BR1395" s="162" t="s">
        <v>19</v>
      </c>
      <c r="BS1395" s="162" t="s">
        <v>4408</v>
      </c>
      <c r="BT1395" s="162" t="s">
        <v>19</v>
      </c>
      <c r="BU1395" s="205" t="b">
        <v>0</v>
      </c>
      <c r="BV1395" s="205" t="b">
        <v>0</v>
      </c>
      <c r="BW1395" s="205" t="b">
        <v>0</v>
      </c>
      <c r="BX1395" s="154">
        <v>50.0</v>
      </c>
      <c r="BY1395" s="208">
        <v>0.04513888888888889</v>
      </c>
      <c r="BZ1395" s="162" t="s">
        <v>19</v>
      </c>
      <c r="CA1395" s="162" t="s">
        <v>19</v>
      </c>
      <c r="CB1395" s="162" t="s">
        <v>19</v>
      </c>
      <c r="CJ1395" s="162"/>
      <c r="CK1395" s="162"/>
      <c r="CL1395" s="162" t="s">
        <v>19</v>
      </c>
      <c r="CM1395" s="162"/>
      <c r="CN1395" s="162"/>
      <c r="CO1395" s="162"/>
      <c r="CP1395" s="162"/>
      <c r="CQ1395" s="162"/>
      <c r="CR1395" s="162"/>
      <c r="CS1395" s="162"/>
      <c r="CT1395" s="162" t="s">
        <v>6149</v>
      </c>
    </row>
    <row r="1396">
      <c r="A1396" s="7" t="s">
        <v>6150</v>
      </c>
      <c r="B1396" s="132" t="b">
        <v>1</v>
      </c>
      <c r="D1396" s="162" t="s">
        <v>6151</v>
      </c>
      <c r="E1396" s="67" t="s">
        <v>679</v>
      </c>
      <c r="F1396" s="162"/>
      <c r="G1396" s="162"/>
      <c r="H1396" s="162"/>
      <c r="M1396" s="162" t="s">
        <v>799</v>
      </c>
      <c r="N1396" s="7" t="str">
        <f t="shared" si="5"/>
        <v>TRUE</v>
      </c>
      <c r="O1396" s="162" t="s">
        <v>488</v>
      </c>
      <c r="P1396" s="162" t="s">
        <v>3269</v>
      </c>
      <c r="Q1396" s="162" t="s">
        <v>1823</v>
      </c>
      <c r="R1396" s="162" t="s">
        <v>559</v>
      </c>
      <c r="S1396" s="162" t="s">
        <v>1588</v>
      </c>
      <c r="T1396" s="206">
        <v>41.829</v>
      </c>
      <c r="U1396" s="207">
        <v>-83.3531</v>
      </c>
      <c r="V1396" s="191" t="s">
        <v>6152</v>
      </c>
      <c r="W1396" s="162" t="s">
        <v>19</v>
      </c>
      <c r="X1396" s="162" t="s">
        <v>805</v>
      </c>
      <c r="Y1396" s="162" t="s">
        <v>19</v>
      </c>
      <c r="Z1396" s="162" t="s">
        <v>879</v>
      </c>
      <c r="AA1396" s="162" t="s">
        <v>880</v>
      </c>
      <c r="AB1396" s="154">
        <v>2.5</v>
      </c>
      <c r="AC1396" s="162" t="s">
        <v>16</v>
      </c>
      <c r="AD1396" s="154"/>
      <c r="AE1396" s="162" t="s">
        <v>16</v>
      </c>
      <c r="AF1396" s="154">
        <v>5.0</v>
      </c>
      <c r="AG1396" s="162" t="s">
        <v>19</v>
      </c>
      <c r="AH1396" s="162" t="s">
        <v>19</v>
      </c>
      <c r="AI1396" s="162" t="s">
        <v>19</v>
      </c>
      <c r="AJ1396" s="162" t="s">
        <v>19</v>
      </c>
      <c r="AK1396" s="162"/>
      <c r="AL1396" s="162" t="s">
        <v>19</v>
      </c>
      <c r="AM1396" s="162" t="s">
        <v>19</v>
      </c>
      <c r="AN1396" s="162" t="s">
        <v>19</v>
      </c>
      <c r="AO1396" s="162" t="s">
        <v>19</v>
      </c>
      <c r="AP1396" s="162" t="s">
        <v>19</v>
      </c>
      <c r="AQ1396" s="162" t="s">
        <v>19</v>
      </c>
      <c r="AR1396" s="162" t="s">
        <v>19</v>
      </c>
      <c r="AS1396" s="154">
        <v>4.79</v>
      </c>
      <c r="AT1396" s="162" t="s">
        <v>22</v>
      </c>
      <c r="AU1396" s="154">
        <v>16.74</v>
      </c>
      <c r="AV1396" s="162" t="s">
        <v>19</v>
      </c>
      <c r="AW1396" s="162" t="s">
        <v>19</v>
      </c>
      <c r="AX1396" s="154">
        <v>65.88</v>
      </c>
      <c r="AY1396" s="154">
        <v>54.03</v>
      </c>
      <c r="AZ1396" s="154">
        <v>22.02</v>
      </c>
      <c r="BA1396" s="154">
        <v>0.86</v>
      </c>
      <c r="BB1396" s="154">
        <v>7.36</v>
      </c>
      <c r="BC1396" s="154">
        <v>0.657</v>
      </c>
      <c r="BD1396" s="162"/>
      <c r="BE1396" s="162" t="s">
        <v>19</v>
      </c>
      <c r="BF1396" s="162" t="s">
        <v>19</v>
      </c>
      <c r="BG1396" s="162" t="s">
        <v>19</v>
      </c>
      <c r="BH1396" s="162" t="s">
        <v>19</v>
      </c>
      <c r="BI1396" s="162" t="s">
        <v>19</v>
      </c>
      <c r="BJ1396" s="162"/>
      <c r="BK1396" s="162" t="s">
        <v>19</v>
      </c>
      <c r="BL1396" s="162" t="s">
        <v>19</v>
      </c>
      <c r="BM1396" s="162" t="s">
        <v>19</v>
      </c>
      <c r="BN1396" s="162" t="s">
        <v>19</v>
      </c>
      <c r="BO1396" s="162" t="s">
        <v>19</v>
      </c>
      <c r="BQ1396" s="162" t="s">
        <v>19</v>
      </c>
      <c r="BR1396" s="162" t="s">
        <v>19</v>
      </c>
      <c r="BS1396" s="162" t="s">
        <v>4408</v>
      </c>
      <c r="BT1396" s="162" t="s">
        <v>19</v>
      </c>
      <c r="BU1396" s="205" t="b">
        <v>0</v>
      </c>
      <c r="BV1396" s="205" t="b">
        <v>0</v>
      </c>
      <c r="BW1396" s="205" t="b">
        <v>0</v>
      </c>
      <c r="BX1396" s="154">
        <v>33.0</v>
      </c>
      <c r="BY1396" s="208">
        <v>0.030555555555555555</v>
      </c>
      <c r="BZ1396" s="154">
        <v>316082.0</v>
      </c>
      <c r="CA1396" s="154">
        <v>47.0</v>
      </c>
      <c r="CB1396" s="162" t="s">
        <v>22</v>
      </c>
      <c r="CJ1396" s="162"/>
      <c r="CK1396" s="162"/>
      <c r="CL1396" s="162" t="s">
        <v>19</v>
      </c>
      <c r="CM1396" s="162"/>
      <c r="CN1396" s="162"/>
      <c r="CO1396" s="162"/>
      <c r="CP1396" s="162"/>
      <c r="CQ1396" s="162"/>
      <c r="CR1396" s="162"/>
      <c r="CS1396" s="162"/>
      <c r="CT1396" s="162" t="s">
        <v>6153</v>
      </c>
    </row>
    <row r="1397">
      <c r="A1397" s="7" t="s">
        <v>6154</v>
      </c>
      <c r="B1397" s="132" t="b">
        <v>1</v>
      </c>
      <c r="D1397" s="162" t="s">
        <v>6155</v>
      </c>
      <c r="E1397" s="67" t="s">
        <v>679</v>
      </c>
      <c r="F1397" s="162"/>
      <c r="G1397" s="162"/>
      <c r="H1397" s="162"/>
      <c r="M1397" s="162" t="s">
        <v>799</v>
      </c>
      <c r="N1397" s="7" t="str">
        <f t="shared" si="5"/>
        <v>TRUE</v>
      </c>
      <c r="O1397" s="162" t="s">
        <v>488</v>
      </c>
      <c r="P1397" s="162" t="s">
        <v>3269</v>
      </c>
      <c r="Q1397" s="162" t="s">
        <v>1823</v>
      </c>
      <c r="R1397" s="162" t="s">
        <v>559</v>
      </c>
      <c r="S1397" s="162" t="s">
        <v>1588</v>
      </c>
      <c r="T1397" s="206">
        <v>41.829</v>
      </c>
      <c r="U1397" s="207">
        <v>-83.3531</v>
      </c>
      <c r="V1397" s="191" t="s">
        <v>6152</v>
      </c>
      <c r="W1397" s="162" t="s">
        <v>19</v>
      </c>
      <c r="X1397" s="162" t="s">
        <v>805</v>
      </c>
      <c r="Y1397" s="162" t="s">
        <v>19</v>
      </c>
      <c r="Z1397" s="162" t="s">
        <v>879</v>
      </c>
      <c r="AA1397" s="162" t="s">
        <v>880</v>
      </c>
      <c r="AB1397" s="154">
        <v>2.5</v>
      </c>
      <c r="AC1397" s="162" t="s">
        <v>16</v>
      </c>
      <c r="AD1397" s="154"/>
      <c r="AE1397" s="154">
        <v>5.0</v>
      </c>
      <c r="AF1397" s="154">
        <v>0.22</v>
      </c>
      <c r="AG1397" s="162" t="s">
        <v>19</v>
      </c>
      <c r="AH1397" s="162" t="s">
        <v>19</v>
      </c>
      <c r="AI1397" s="162" t="s">
        <v>19</v>
      </c>
      <c r="AJ1397" s="162" t="s">
        <v>19</v>
      </c>
      <c r="AK1397" s="162"/>
      <c r="AL1397" s="162" t="s">
        <v>19</v>
      </c>
      <c r="AM1397" s="162" t="s">
        <v>19</v>
      </c>
      <c r="AN1397" s="162" t="s">
        <v>19</v>
      </c>
      <c r="AO1397" s="162" t="s">
        <v>19</v>
      </c>
      <c r="AP1397" s="162" t="s">
        <v>19</v>
      </c>
      <c r="AQ1397" s="162" t="s">
        <v>19</v>
      </c>
      <c r="AR1397" s="162" t="s">
        <v>19</v>
      </c>
      <c r="AS1397" s="154">
        <v>4.79</v>
      </c>
      <c r="AT1397" s="162" t="s">
        <v>22</v>
      </c>
      <c r="AU1397" s="154">
        <v>16.74</v>
      </c>
      <c r="AV1397" s="162" t="s">
        <v>19</v>
      </c>
      <c r="AW1397" s="162" t="s">
        <v>19</v>
      </c>
      <c r="AX1397" s="154">
        <v>65.88</v>
      </c>
      <c r="AY1397" s="154">
        <v>54.03</v>
      </c>
      <c r="AZ1397" s="154">
        <v>22.02</v>
      </c>
      <c r="BA1397" s="154">
        <v>0.86</v>
      </c>
      <c r="BB1397" s="154">
        <v>7.36</v>
      </c>
      <c r="BC1397" s="154">
        <v>0.657</v>
      </c>
      <c r="BD1397" s="162"/>
      <c r="BE1397" s="162" t="s">
        <v>19</v>
      </c>
      <c r="BF1397" s="162" t="s">
        <v>19</v>
      </c>
      <c r="BG1397" s="162" t="s">
        <v>19</v>
      </c>
      <c r="BH1397" s="162" t="s">
        <v>19</v>
      </c>
      <c r="BI1397" s="162" t="s">
        <v>19</v>
      </c>
      <c r="BJ1397" s="162"/>
      <c r="BK1397" s="162" t="s">
        <v>19</v>
      </c>
      <c r="BL1397" s="162" t="s">
        <v>19</v>
      </c>
      <c r="BM1397" s="162" t="s">
        <v>19</v>
      </c>
      <c r="BN1397" s="162" t="s">
        <v>19</v>
      </c>
      <c r="BO1397" s="162" t="s">
        <v>19</v>
      </c>
      <c r="BQ1397" s="162" t="s">
        <v>19</v>
      </c>
      <c r="BR1397" s="162" t="s">
        <v>19</v>
      </c>
      <c r="BS1397" s="162" t="s">
        <v>4408</v>
      </c>
      <c r="BT1397" s="162" t="s">
        <v>19</v>
      </c>
      <c r="BU1397" s="205" t="b">
        <v>0</v>
      </c>
      <c r="BV1397" s="205" t="b">
        <v>0</v>
      </c>
      <c r="BW1397" s="205" t="b">
        <v>0</v>
      </c>
      <c r="BX1397" s="154">
        <v>33.0</v>
      </c>
      <c r="BY1397" s="208">
        <v>0.030555555555555555</v>
      </c>
      <c r="BZ1397" s="162" t="s">
        <v>19</v>
      </c>
      <c r="CA1397" s="162" t="s">
        <v>19</v>
      </c>
      <c r="CB1397" s="162" t="s">
        <v>19</v>
      </c>
      <c r="CJ1397" s="162"/>
      <c r="CK1397" s="162"/>
      <c r="CL1397" s="162" t="s">
        <v>19</v>
      </c>
      <c r="CM1397" s="162"/>
      <c r="CN1397" s="162"/>
      <c r="CO1397" s="162"/>
      <c r="CP1397" s="162"/>
      <c r="CQ1397" s="162"/>
      <c r="CR1397" s="162"/>
      <c r="CS1397" s="162"/>
      <c r="CT1397" s="162" t="s">
        <v>6156</v>
      </c>
    </row>
    <row r="1398">
      <c r="A1398" s="7" t="s">
        <v>6157</v>
      </c>
      <c r="B1398" s="132" t="b">
        <v>1</v>
      </c>
      <c r="D1398" s="162" t="s">
        <v>6158</v>
      </c>
      <c r="E1398" s="67" t="s">
        <v>679</v>
      </c>
      <c r="F1398" s="162"/>
      <c r="G1398" s="162"/>
      <c r="H1398" s="162"/>
      <c r="M1398" s="162" t="s">
        <v>799</v>
      </c>
      <c r="N1398" s="7" t="str">
        <f t="shared" si="5"/>
        <v>TRUE</v>
      </c>
      <c r="O1398" s="162" t="s">
        <v>488</v>
      </c>
      <c r="P1398" s="162" t="s">
        <v>3269</v>
      </c>
      <c r="Q1398" s="162" t="s">
        <v>1823</v>
      </c>
      <c r="R1398" s="162" t="s">
        <v>559</v>
      </c>
      <c r="S1398" s="162" t="s">
        <v>1588</v>
      </c>
      <c r="T1398" s="206">
        <v>41.829</v>
      </c>
      <c r="U1398" s="207">
        <v>-83.3531</v>
      </c>
      <c r="V1398" s="191" t="s">
        <v>6152</v>
      </c>
      <c r="W1398" s="162" t="s">
        <v>19</v>
      </c>
      <c r="X1398" s="162" t="s">
        <v>805</v>
      </c>
      <c r="Y1398" s="162" t="s">
        <v>19</v>
      </c>
      <c r="Z1398" s="162" t="s">
        <v>879</v>
      </c>
      <c r="AA1398" s="162" t="s">
        <v>880</v>
      </c>
      <c r="AB1398" s="154">
        <v>2.5</v>
      </c>
      <c r="AC1398" s="162" t="s">
        <v>16</v>
      </c>
      <c r="AD1398" s="154"/>
      <c r="AE1398" s="162" t="s">
        <v>16</v>
      </c>
      <c r="AF1398" s="154">
        <v>5.0</v>
      </c>
      <c r="AG1398" s="162" t="s">
        <v>19</v>
      </c>
      <c r="AH1398" s="162" t="s">
        <v>19</v>
      </c>
      <c r="AI1398" s="162" t="s">
        <v>19</v>
      </c>
      <c r="AJ1398" s="162" t="s">
        <v>19</v>
      </c>
      <c r="AK1398" s="162"/>
      <c r="AL1398" s="162" t="s">
        <v>19</v>
      </c>
      <c r="AM1398" s="162" t="s">
        <v>19</v>
      </c>
      <c r="AN1398" s="162" t="s">
        <v>19</v>
      </c>
      <c r="AO1398" s="162" t="s">
        <v>19</v>
      </c>
      <c r="AP1398" s="162" t="s">
        <v>19</v>
      </c>
      <c r="AQ1398" s="162" t="s">
        <v>19</v>
      </c>
      <c r="AR1398" s="162" t="s">
        <v>19</v>
      </c>
      <c r="AS1398" s="154">
        <v>4.79</v>
      </c>
      <c r="AT1398" s="162" t="s">
        <v>22</v>
      </c>
      <c r="AU1398" s="154">
        <v>16.74</v>
      </c>
      <c r="AV1398" s="162" t="s">
        <v>19</v>
      </c>
      <c r="AW1398" s="162" t="s">
        <v>19</v>
      </c>
      <c r="AX1398" s="154">
        <v>65.88</v>
      </c>
      <c r="AY1398" s="154">
        <v>54.03</v>
      </c>
      <c r="AZ1398" s="154">
        <v>22.02</v>
      </c>
      <c r="BA1398" s="154">
        <v>0.86</v>
      </c>
      <c r="BB1398" s="154">
        <v>7.36</v>
      </c>
      <c r="BC1398" s="154">
        <v>0.657</v>
      </c>
      <c r="BD1398" s="162"/>
      <c r="BE1398" s="162" t="s">
        <v>19</v>
      </c>
      <c r="BF1398" s="162" t="s">
        <v>19</v>
      </c>
      <c r="BG1398" s="162" t="s">
        <v>19</v>
      </c>
      <c r="BH1398" s="162" t="s">
        <v>19</v>
      </c>
      <c r="BI1398" s="162" t="s">
        <v>19</v>
      </c>
      <c r="BJ1398" s="162"/>
      <c r="BK1398" s="162" t="s">
        <v>19</v>
      </c>
      <c r="BL1398" s="162" t="s">
        <v>19</v>
      </c>
      <c r="BM1398" s="162" t="s">
        <v>19</v>
      </c>
      <c r="BN1398" s="162" t="s">
        <v>19</v>
      </c>
      <c r="BO1398" s="162" t="s">
        <v>19</v>
      </c>
      <c r="BQ1398" s="162" t="s">
        <v>19</v>
      </c>
      <c r="BR1398" s="162" t="s">
        <v>19</v>
      </c>
      <c r="BS1398" s="162" t="s">
        <v>4408</v>
      </c>
      <c r="BT1398" s="162" t="s">
        <v>19</v>
      </c>
      <c r="BU1398" s="205" t="b">
        <v>0</v>
      </c>
      <c r="BV1398" s="205" t="b">
        <v>0</v>
      </c>
      <c r="BW1398" s="205" t="b">
        <v>0</v>
      </c>
      <c r="BX1398" s="154">
        <v>33.0</v>
      </c>
      <c r="BY1398" s="208">
        <v>0.03888888888888889</v>
      </c>
      <c r="BZ1398" s="154">
        <v>1486342.0</v>
      </c>
      <c r="CA1398" s="154">
        <v>303.0</v>
      </c>
      <c r="CB1398" s="162" t="s">
        <v>22</v>
      </c>
      <c r="CJ1398" s="162"/>
      <c r="CK1398" s="162"/>
      <c r="CL1398" s="162" t="s">
        <v>19</v>
      </c>
      <c r="CM1398" s="162"/>
      <c r="CN1398" s="162"/>
      <c r="CO1398" s="162"/>
      <c r="CP1398" s="162"/>
      <c r="CQ1398" s="162"/>
      <c r="CR1398" s="162"/>
      <c r="CS1398" s="162"/>
      <c r="CT1398" s="162" t="s">
        <v>6159</v>
      </c>
    </row>
    <row r="1399">
      <c r="A1399" s="7" t="s">
        <v>6160</v>
      </c>
      <c r="B1399" s="132" t="b">
        <v>1</v>
      </c>
      <c r="D1399" s="162" t="s">
        <v>6161</v>
      </c>
      <c r="E1399" s="67" t="s">
        <v>679</v>
      </c>
      <c r="F1399" s="162"/>
      <c r="G1399" s="162"/>
      <c r="H1399" s="162"/>
      <c r="M1399" s="162" t="s">
        <v>799</v>
      </c>
      <c r="N1399" s="7" t="str">
        <f t="shared" si="5"/>
        <v>TRUE</v>
      </c>
      <c r="O1399" s="162" t="s">
        <v>488</v>
      </c>
      <c r="P1399" s="162" t="s">
        <v>3269</v>
      </c>
      <c r="Q1399" s="162" t="s">
        <v>1823</v>
      </c>
      <c r="R1399" s="162" t="s">
        <v>559</v>
      </c>
      <c r="S1399" s="162" t="s">
        <v>1588</v>
      </c>
      <c r="T1399" s="206">
        <v>41.829</v>
      </c>
      <c r="U1399" s="207">
        <v>-83.3531</v>
      </c>
      <c r="V1399" s="191" t="s">
        <v>6152</v>
      </c>
      <c r="W1399" s="162" t="s">
        <v>19</v>
      </c>
      <c r="X1399" s="162" t="s">
        <v>805</v>
      </c>
      <c r="Y1399" s="162" t="s">
        <v>19</v>
      </c>
      <c r="Z1399" s="162" t="s">
        <v>879</v>
      </c>
      <c r="AA1399" s="162" t="s">
        <v>880</v>
      </c>
      <c r="AB1399" s="154">
        <v>2.5</v>
      </c>
      <c r="AC1399" s="162" t="s">
        <v>16</v>
      </c>
      <c r="AD1399" s="154"/>
      <c r="AE1399" s="154">
        <v>5.0</v>
      </c>
      <c r="AF1399" s="154">
        <v>0.22</v>
      </c>
      <c r="AG1399" s="162" t="s">
        <v>19</v>
      </c>
      <c r="AH1399" s="162" t="s">
        <v>19</v>
      </c>
      <c r="AI1399" s="162" t="s">
        <v>19</v>
      </c>
      <c r="AJ1399" s="162" t="s">
        <v>19</v>
      </c>
      <c r="AK1399" s="162"/>
      <c r="AL1399" s="162" t="s">
        <v>19</v>
      </c>
      <c r="AM1399" s="162" t="s">
        <v>19</v>
      </c>
      <c r="AN1399" s="162" t="s">
        <v>19</v>
      </c>
      <c r="AO1399" s="162" t="s">
        <v>19</v>
      </c>
      <c r="AP1399" s="162" t="s">
        <v>19</v>
      </c>
      <c r="AQ1399" s="162" t="s">
        <v>19</v>
      </c>
      <c r="AR1399" s="162" t="s">
        <v>19</v>
      </c>
      <c r="AS1399" s="154">
        <v>4.79</v>
      </c>
      <c r="AT1399" s="162" t="s">
        <v>22</v>
      </c>
      <c r="AU1399" s="154">
        <v>16.74</v>
      </c>
      <c r="AV1399" s="162" t="s">
        <v>19</v>
      </c>
      <c r="AW1399" s="162" t="s">
        <v>19</v>
      </c>
      <c r="AX1399" s="154">
        <v>65.88</v>
      </c>
      <c r="AY1399" s="154">
        <v>54.03</v>
      </c>
      <c r="AZ1399" s="154">
        <v>22.02</v>
      </c>
      <c r="BA1399" s="154">
        <v>0.86</v>
      </c>
      <c r="BB1399" s="154">
        <v>7.36</v>
      </c>
      <c r="BC1399" s="154">
        <v>0.657</v>
      </c>
      <c r="BD1399" s="162"/>
      <c r="BE1399" s="162" t="s">
        <v>19</v>
      </c>
      <c r="BF1399" s="162" t="s">
        <v>19</v>
      </c>
      <c r="BG1399" s="162" t="s">
        <v>19</v>
      </c>
      <c r="BH1399" s="162" t="s">
        <v>19</v>
      </c>
      <c r="BI1399" s="162" t="s">
        <v>19</v>
      </c>
      <c r="BJ1399" s="162"/>
      <c r="BK1399" s="162" t="s">
        <v>19</v>
      </c>
      <c r="BL1399" s="162" t="s">
        <v>19</v>
      </c>
      <c r="BM1399" s="162" t="s">
        <v>19</v>
      </c>
      <c r="BN1399" s="162" t="s">
        <v>19</v>
      </c>
      <c r="BO1399" s="162" t="s">
        <v>19</v>
      </c>
      <c r="BQ1399" s="162" t="s">
        <v>19</v>
      </c>
      <c r="BR1399" s="162" t="s">
        <v>19</v>
      </c>
      <c r="BS1399" s="162" t="s">
        <v>4408</v>
      </c>
      <c r="BT1399" s="162" t="s">
        <v>19</v>
      </c>
      <c r="BU1399" s="205" t="b">
        <v>0</v>
      </c>
      <c r="BV1399" s="205" t="b">
        <v>0</v>
      </c>
      <c r="BW1399" s="205" t="b">
        <v>0</v>
      </c>
      <c r="BX1399" s="154">
        <v>33.0</v>
      </c>
      <c r="BY1399" s="208">
        <v>0.03888888888888889</v>
      </c>
      <c r="BZ1399" s="162" t="s">
        <v>19</v>
      </c>
      <c r="CA1399" s="162" t="s">
        <v>19</v>
      </c>
      <c r="CB1399" s="162" t="s">
        <v>19</v>
      </c>
      <c r="CJ1399" s="162"/>
      <c r="CK1399" s="162"/>
      <c r="CL1399" s="162" t="s">
        <v>19</v>
      </c>
      <c r="CM1399" s="162"/>
      <c r="CN1399" s="162"/>
      <c r="CO1399" s="162"/>
      <c r="CP1399" s="162"/>
      <c r="CQ1399" s="162"/>
      <c r="CR1399" s="162"/>
      <c r="CS1399" s="162"/>
      <c r="CT1399" s="162" t="s">
        <v>6162</v>
      </c>
    </row>
    <row r="1400">
      <c r="A1400" s="7" t="s">
        <v>6163</v>
      </c>
      <c r="B1400" s="132" t="b">
        <v>1</v>
      </c>
      <c r="D1400" s="162" t="s">
        <v>6164</v>
      </c>
      <c r="E1400" s="67" t="s">
        <v>679</v>
      </c>
      <c r="F1400" s="162"/>
      <c r="G1400" s="162"/>
      <c r="H1400" s="162"/>
      <c r="M1400" s="162" t="s">
        <v>799</v>
      </c>
      <c r="N1400" s="7" t="str">
        <f t="shared" si="5"/>
        <v>FALSE</v>
      </c>
      <c r="O1400" s="162" t="s">
        <v>488</v>
      </c>
      <c r="P1400" s="162" t="s">
        <v>3269</v>
      </c>
      <c r="Q1400" s="162" t="s">
        <v>1823</v>
      </c>
      <c r="R1400" s="162" t="s">
        <v>16</v>
      </c>
      <c r="S1400" s="162" t="s">
        <v>16</v>
      </c>
      <c r="T1400" s="203" t="s">
        <v>16</v>
      </c>
      <c r="U1400" s="204" t="s">
        <v>16</v>
      </c>
      <c r="V1400" s="191" t="s">
        <v>6090</v>
      </c>
      <c r="W1400" s="162" t="s">
        <v>19</v>
      </c>
      <c r="X1400" s="162" t="s">
        <v>16</v>
      </c>
      <c r="Y1400" s="162" t="s">
        <v>16</v>
      </c>
      <c r="Z1400" s="162" t="s">
        <v>16</v>
      </c>
      <c r="AA1400" s="162" t="s">
        <v>880</v>
      </c>
      <c r="AB1400" s="154">
        <v>2.5</v>
      </c>
      <c r="AC1400" s="162" t="s">
        <v>16</v>
      </c>
      <c r="AD1400" s="154"/>
      <c r="AE1400" s="154">
        <v>5.0</v>
      </c>
      <c r="AF1400" s="154">
        <v>0.22</v>
      </c>
      <c r="AG1400" s="162" t="s">
        <v>16</v>
      </c>
      <c r="AH1400" s="162" t="s">
        <v>16</v>
      </c>
      <c r="AI1400" s="162" t="s">
        <v>16</v>
      </c>
      <c r="AJ1400" s="162" t="s">
        <v>16</v>
      </c>
      <c r="AK1400" s="162"/>
      <c r="AL1400" s="162" t="s">
        <v>16</v>
      </c>
      <c r="AM1400" s="162" t="s">
        <v>16</v>
      </c>
      <c r="AN1400" s="162" t="s">
        <v>16</v>
      </c>
      <c r="AO1400" s="162" t="s">
        <v>16</v>
      </c>
      <c r="AP1400" s="162" t="s">
        <v>16</v>
      </c>
      <c r="AQ1400" s="162" t="s">
        <v>16</v>
      </c>
      <c r="AR1400" s="162" t="s">
        <v>16</v>
      </c>
      <c r="AS1400" s="162" t="s">
        <v>16</v>
      </c>
      <c r="AT1400" s="162" t="s">
        <v>16</v>
      </c>
      <c r="AU1400" s="162" t="s">
        <v>16</v>
      </c>
      <c r="AV1400" s="162" t="s">
        <v>16</v>
      </c>
      <c r="AW1400" s="162" t="s">
        <v>16</v>
      </c>
      <c r="AX1400" s="162" t="s">
        <v>16</v>
      </c>
      <c r="AY1400" s="162" t="s">
        <v>16</v>
      </c>
      <c r="AZ1400" s="162" t="s">
        <v>16</v>
      </c>
      <c r="BA1400" s="162" t="s">
        <v>16</v>
      </c>
      <c r="BB1400" s="162" t="s">
        <v>16</v>
      </c>
      <c r="BC1400" s="162" t="s">
        <v>16</v>
      </c>
      <c r="BD1400" s="162"/>
      <c r="BE1400" s="162" t="s">
        <v>16</v>
      </c>
      <c r="BF1400" s="162" t="s">
        <v>16</v>
      </c>
      <c r="BG1400" s="162" t="s">
        <v>16</v>
      </c>
      <c r="BH1400" s="162" t="s">
        <v>16</v>
      </c>
      <c r="BI1400" s="162" t="s">
        <v>16</v>
      </c>
      <c r="BJ1400" s="162"/>
      <c r="BK1400" s="162" t="s">
        <v>16</v>
      </c>
      <c r="BL1400" s="162" t="s">
        <v>16</v>
      </c>
      <c r="BM1400" s="162" t="s">
        <v>16</v>
      </c>
      <c r="BN1400" s="162" t="s">
        <v>16</v>
      </c>
      <c r="BO1400" s="162" t="s">
        <v>16</v>
      </c>
      <c r="BQ1400" s="162" t="s">
        <v>16</v>
      </c>
      <c r="BR1400" s="162" t="s">
        <v>16</v>
      </c>
      <c r="BS1400" s="162" t="s">
        <v>16</v>
      </c>
      <c r="BT1400" s="162" t="s">
        <v>16</v>
      </c>
      <c r="BU1400" s="205" t="b">
        <v>0</v>
      </c>
      <c r="BV1400" s="205" t="b">
        <v>1</v>
      </c>
      <c r="BW1400" s="205" t="b">
        <v>0</v>
      </c>
      <c r="BX1400" s="154">
        <v>1000.0</v>
      </c>
      <c r="BY1400" s="162" t="s">
        <v>19</v>
      </c>
      <c r="BZ1400" s="162" t="s">
        <v>19</v>
      </c>
      <c r="CA1400" s="162" t="s">
        <v>19</v>
      </c>
      <c r="CB1400" s="162" t="s">
        <v>19</v>
      </c>
      <c r="CJ1400" s="162"/>
      <c r="CK1400" s="162"/>
      <c r="CL1400" s="162" t="s">
        <v>19</v>
      </c>
      <c r="CM1400" s="162"/>
      <c r="CN1400" s="162"/>
      <c r="CO1400" s="162"/>
      <c r="CP1400" s="162"/>
      <c r="CQ1400" s="162"/>
      <c r="CR1400" s="162"/>
      <c r="CS1400" s="162"/>
      <c r="CT1400" s="162" t="s">
        <v>6165</v>
      </c>
    </row>
    <row r="1401">
      <c r="A1401" s="7" t="s">
        <v>6166</v>
      </c>
      <c r="B1401" s="132" t="b">
        <v>1</v>
      </c>
      <c r="D1401" s="162" t="s">
        <v>6167</v>
      </c>
      <c r="E1401" s="67" t="s">
        <v>679</v>
      </c>
      <c r="F1401" s="162"/>
      <c r="G1401" s="162"/>
      <c r="H1401" s="162"/>
      <c r="M1401" s="162" t="s">
        <v>799</v>
      </c>
      <c r="N1401" s="7" t="str">
        <f t="shared" si="5"/>
        <v>FALSE</v>
      </c>
      <c r="O1401" s="162" t="s">
        <v>488</v>
      </c>
      <c r="P1401" s="162" t="s">
        <v>3269</v>
      </c>
      <c r="Q1401" s="162" t="s">
        <v>1823</v>
      </c>
      <c r="R1401" s="162" t="s">
        <v>16</v>
      </c>
      <c r="S1401" s="162" t="s">
        <v>16</v>
      </c>
      <c r="T1401" s="203" t="s">
        <v>16</v>
      </c>
      <c r="U1401" s="204" t="s">
        <v>16</v>
      </c>
      <c r="V1401" s="191" t="s">
        <v>6090</v>
      </c>
      <c r="W1401" s="162" t="s">
        <v>19</v>
      </c>
      <c r="X1401" s="162" t="s">
        <v>16</v>
      </c>
      <c r="Y1401" s="162" t="s">
        <v>16</v>
      </c>
      <c r="Z1401" s="162" t="s">
        <v>16</v>
      </c>
      <c r="AA1401" s="162" t="s">
        <v>880</v>
      </c>
      <c r="AB1401" s="154">
        <v>2.5</v>
      </c>
      <c r="AC1401" s="162" t="s">
        <v>16</v>
      </c>
      <c r="AD1401" s="154"/>
      <c r="AE1401" s="162" t="s">
        <v>16</v>
      </c>
      <c r="AF1401" s="154">
        <v>5.0</v>
      </c>
      <c r="AG1401" s="162" t="s">
        <v>16</v>
      </c>
      <c r="AH1401" s="162" t="s">
        <v>16</v>
      </c>
      <c r="AI1401" s="162" t="s">
        <v>16</v>
      </c>
      <c r="AJ1401" s="162" t="s">
        <v>16</v>
      </c>
      <c r="AK1401" s="162"/>
      <c r="AL1401" s="162" t="s">
        <v>16</v>
      </c>
      <c r="AM1401" s="162" t="s">
        <v>16</v>
      </c>
      <c r="AN1401" s="162" t="s">
        <v>16</v>
      </c>
      <c r="AO1401" s="162" t="s">
        <v>16</v>
      </c>
      <c r="AP1401" s="162" t="s">
        <v>16</v>
      </c>
      <c r="AQ1401" s="162" t="s">
        <v>16</v>
      </c>
      <c r="AR1401" s="162" t="s">
        <v>16</v>
      </c>
      <c r="AS1401" s="162" t="s">
        <v>16</v>
      </c>
      <c r="AT1401" s="162" t="s">
        <v>16</v>
      </c>
      <c r="AU1401" s="162" t="s">
        <v>16</v>
      </c>
      <c r="AV1401" s="162" t="s">
        <v>16</v>
      </c>
      <c r="AW1401" s="162" t="s">
        <v>16</v>
      </c>
      <c r="AX1401" s="162" t="s">
        <v>16</v>
      </c>
      <c r="AY1401" s="162" t="s">
        <v>16</v>
      </c>
      <c r="AZ1401" s="162" t="s">
        <v>16</v>
      </c>
      <c r="BA1401" s="162" t="s">
        <v>16</v>
      </c>
      <c r="BB1401" s="162" t="s">
        <v>16</v>
      </c>
      <c r="BC1401" s="162" t="s">
        <v>16</v>
      </c>
      <c r="BD1401" s="162"/>
      <c r="BE1401" s="162" t="s">
        <v>16</v>
      </c>
      <c r="BF1401" s="162" t="s">
        <v>16</v>
      </c>
      <c r="BG1401" s="162" t="s">
        <v>16</v>
      </c>
      <c r="BH1401" s="162" t="s">
        <v>16</v>
      </c>
      <c r="BI1401" s="162" t="s">
        <v>16</v>
      </c>
      <c r="BJ1401" s="162"/>
      <c r="BK1401" s="162" t="s">
        <v>16</v>
      </c>
      <c r="BL1401" s="162" t="s">
        <v>16</v>
      </c>
      <c r="BM1401" s="162" t="s">
        <v>16</v>
      </c>
      <c r="BN1401" s="162" t="s">
        <v>16</v>
      </c>
      <c r="BO1401" s="162" t="s">
        <v>16</v>
      </c>
      <c r="BQ1401" s="162" t="s">
        <v>16</v>
      </c>
      <c r="BR1401" s="162" t="s">
        <v>16</v>
      </c>
      <c r="BS1401" s="162" t="s">
        <v>16</v>
      </c>
      <c r="BT1401" s="162" t="s">
        <v>16</v>
      </c>
      <c r="BU1401" s="205" t="b">
        <v>0</v>
      </c>
      <c r="BV1401" s="205" t="b">
        <v>1</v>
      </c>
      <c r="BW1401" s="205" t="b">
        <v>0</v>
      </c>
      <c r="BX1401" s="154">
        <v>1000.0</v>
      </c>
      <c r="BY1401" s="162" t="s">
        <v>19</v>
      </c>
      <c r="BZ1401" s="154">
        <v>353.0</v>
      </c>
      <c r="CA1401" s="154">
        <v>4.0</v>
      </c>
      <c r="CB1401" s="162" t="s">
        <v>22</v>
      </c>
      <c r="CJ1401" s="162"/>
      <c r="CK1401" s="162"/>
      <c r="CL1401" s="162" t="s">
        <v>19</v>
      </c>
      <c r="CM1401" s="162"/>
      <c r="CN1401" s="162"/>
      <c r="CO1401" s="162"/>
      <c r="CP1401" s="162"/>
      <c r="CQ1401" s="162"/>
      <c r="CR1401" s="162"/>
      <c r="CS1401" s="162"/>
      <c r="CT1401" s="162" t="s">
        <v>6168</v>
      </c>
    </row>
    <row r="1402">
      <c r="A1402" s="7" t="s">
        <v>6169</v>
      </c>
      <c r="B1402" s="132" t="b">
        <v>1</v>
      </c>
      <c r="D1402" s="162" t="s">
        <v>6170</v>
      </c>
      <c r="E1402" s="67" t="s">
        <v>679</v>
      </c>
      <c r="F1402" s="162"/>
      <c r="G1402" s="162"/>
      <c r="H1402" s="162"/>
      <c r="M1402" s="162" t="s">
        <v>799</v>
      </c>
      <c r="N1402" s="7" t="str">
        <f t="shared" si="5"/>
        <v>TRUE</v>
      </c>
      <c r="O1402" s="162" t="s">
        <v>488</v>
      </c>
      <c r="P1402" s="162" t="s">
        <v>3269</v>
      </c>
      <c r="Q1402" s="162" t="s">
        <v>1823</v>
      </c>
      <c r="R1402" s="162" t="s">
        <v>16</v>
      </c>
      <c r="S1402" s="162" t="s">
        <v>16</v>
      </c>
      <c r="T1402" s="203" t="s">
        <v>16</v>
      </c>
      <c r="U1402" s="204" t="s">
        <v>16</v>
      </c>
      <c r="V1402" s="191" t="s">
        <v>6171</v>
      </c>
      <c r="W1402" s="162" t="s">
        <v>19</v>
      </c>
      <c r="X1402" s="162" t="s">
        <v>16</v>
      </c>
      <c r="Y1402" s="162" t="s">
        <v>16</v>
      </c>
      <c r="Z1402" s="162" t="s">
        <v>16</v>
      </c>
      <c r="AA1402" s="162" t="s">
        <v>880</v>
      </c>
      <c r="AB1402" s="154">
        <v>2.5</v>
      </c>
      <c r="AC1402" s="162" t="s">
        <v>16</v>
      </c>
      <c r="AD1402" s="154"/>
      <c r="AE1402" s="154">
        <v>5.0</v>
      </c>
      <c r="AF1402" s="154">
        <v>0.22</v>
      </c>
      <c r="AG1402" s="162" t="s">
        <v>19</v>
      </c>
      <c r="AH1402" s="162" t="s">
        <v>19</v>
      </c>
      <c r="AI1402" s="162" t="s">
        <v>19</v>
      </c>
      <c r="AJ1402" s="162" t="s">
        <v>19</v>
      </c>
      <c r="AK1402" s="162"/>
      <c r="AL1402" s="162" t="s">
        <v>19</v>
      </c>
      <c r="AM1402" s="162" t="s">
        <v>19</v>
      </c>
      <c r="AN1402" s="162" t="s">
        <v>19</v>
      </c>
      <c r="AO1402" s="162" t="s">
        <v>19</v>
      </c>
      <c r="AP1402" s="162" t="s">
        <v>19</v>
      </c>
      <c r="AQ1402" s="162" t="s">
        <v>19</v>
      </c>
      <c r="AR1402" s="162" t="s">
        <v>19</v>
      </c>
      <c r="AS1402" s="162" t="s">
        <v>19</v>
      </c>
      <c r="AT1402" s="162" t="s">
        <v>19</v>
      </c>
      <c r="AU1402" s="162" t="s">
        <v>19</v>
      </c>
      <c r="AV1402" s="162" t="s">
        <v>19</v>
      </c>
      <c r="AW1402" s="162" t="s">
        <v>19</v>
      </c>
      <c r="AX1402" s="162" t="s">
        <v>19</v>
      </c>
      <c r="AY1402" s="162" t="s">
        <v>19</v>
      </c>
      <c r="AZ1402" s="162" t="s">
        <v>19</v>
      </c>
      <c r="BA1402" s="162" t="s">
        <v>19</v>
      </c>
      <c r="BB1402" s="162" t="s">
        <v>19</v>
      </c>
      <c r="BC1402" s="162" t="s">
        <v>19</v>
      </c>
      <c r="BD1402" s="162"/>
      <c r="BE1402" s="162" t="s">
        <v>19</v>
      </c>
      <c r="BF1402" s="162" t="s">
        <v>19</v>
      </c>
      <c r="BG1402" s="162" t="s">
        <v>19</v>
      </c>
      <c r="BH1402" s="162" t="s">
        <v>19</v>
      </c>
      <c r="BI1402" s="162" t="s">
        <v>19</v>
      </c>
      <c r="BJ1402" s="162"/>
      <c r="BK1402" s="162" t="s">
        <v>19</v>
      </c>
      <c r="BL1402" s="162" t="s">
        <v>19</v>
      </c>
      <c r="BM1402" s="162" t="s">
        <v>19</v>
      </c>
      <c r="BN1402" s="162" t="s">
        <v>19</v>
      </c>
      <c r="BO1402" s="162" t="s">
        <v>19</v>
      </c>
      <c r="BQ1402" s="162" t="s">
        <v>19</v>
      </c>
      <c r="BR1402" s="162" t="s">
        <v>19</v>
      </c>
      <c r="BS1402" s="162" t="s">
        <v>19</v>
      </c>
      <c r="BT1402" s="162" t="s">
        <v>19</v>
      </c>
      <c r="BU1402" s="205" t="b">
        <v>0</v>
      </c>
      <c r="BV1402" s="205" t="b">
        <v>0</v>
      </c>
      <c r="BW1402" s="205" t="b">
        <v>1</v>
      </c>
      <c r="BX1402" s="154">
        <v>115.3</v>
      </c>
      <c r="BY1402" s="162" t="s">
        <v>19</v>
      </c>
      <c r="BZ1402" s="162" t="s">
        <v>19</v>
      </c>
      <c r="CA1402" s="162" t="s">
        <v>19</v>
      </c>
      <c r="CB1402" s="162" t="s">
        <v>19</v>
      </c>
      <c r="CJ1402" s="162"/>
      <c r="CK1402" s="162"/>
      <c r="CL1402" s="162" t="s">
        <v>19</v>
      </c>
      <c r="CM1402" s="162"/>
      <c r="CN1402" s="162"/>
      <c r="CO1402" s="162"/>
      <c r="CP1402" s="162"/>
      <c r="CQ1402" s="162"/>
      <c r="CR1402" s="162"/>
      <c r="CS1402" s="162"/>
      <c r="CT1402" s="162" t="s">
        <v>6172</v>
      </c>
    </row>
    <row r="1403">
      <c r="A1403" s="7" t="s">
        <v>6173</v>
      </c>
      <c r="B1403" s="132" t="b">
        <v>1</v>
      </c>
      <c r="D1403" s="162" t="s">
        <v>6174</v>
      </c>
      <c r="E1403" s="67" t="s">
        <v>679</v>
      </c>
      <c r="F1403" s="162"/>
      <c r="G1403" s="162"/>
      <c r="H1403" s="162"/>
      <c r="M1403" s="162" t="s">
        <v>799</v>
      </c>
      <c r="N1403" s="7" t="str">
        <f t="shared" si="5"/>
        <v>TRUE</v>
      </c>
      <c r="O1403" s="162" t="s">
        <v>488</v>
      </c>
      <c r="P1403" s="162" t="s">
        <v>3269</v>
      </c>
      <c r="Q1403" s="162" t="s">
        <v>1823</v>
      </c>
      <c r="R1403" s="162" t="s">
        <v>16</v>
      </c>
      <c r="S1403" s="162" t="s">
        <v>16</v>
      </c>
      <c r="T1403" s="203" t="s">
        <v>16</v>
      </c>
      <c r="U1403" s="204" t="s">
        <v>16</v>
      </c>
      <c r="V1403" s="191" t="s">
        <v>6171</v>
      </c>
      <c r="W1403" s="162" t="s">
        <v>19</v>
      </c>
      <c r="X1403" s="162" t="s">
        <v>16</v>
      </c>
      <c r="Y1403" s="162" t="s">
        <v>16</v>
      </c>
      <c r="Z1403" s="162" t="s">
        <v>16</v>
      </c>
      <c r="AA1403" s="162" t="s">
        <v>880</v>
      </c>
      <c r="AB1403" s="154">
        <v>2.5</v>
      </c>
      <c r="AC1403" s="162" t="s">
        <v>16</v>
      </c>
      <c r="AD1403" s="154"/>
      <c r="AE1403" s="162" t="s">
        <v>16</v>
      </c>
      <c r="AF1403" s="154">
        <v>5.0</v>
      </c>
      <c r="AG1403" s="162" t="s">
        <v>19</v>
      </c>
      <c r="AH1403" s="162" t="s">
        <v>19</v>
      </c>
      <c r="AI1403" s="162" t="s">
        <v>19</v>
      </c>
      <c r="AJ1403" s="162" t="s">
        <v>19</v>
      </c>
      <c r="AK1403" s="162"/>
      <c r="AL1403" s="162" t="s">
        <v>19</v>
      </c>
      <c r="AM1403" s="162" t="s">
        <v>19</v>
      </c>
      <c r="AN1403" s="162" t="s">
        <v>19</v>
      </c>
      <c r="AO1403" s="162" t="s">
        <v>19</v>
      </c>
      <c r="AP1403" s="162" t="s">
        <v>19</v>
      </c>
      <c r="AQ1403" s="162" t="s">
        <v>19</v>
      </c>
      <c r="AR1403" s="162" t="s">
        <v>19</v>
      </c>
      <c r="AS1403" s="162" t="s">
        <v>19</v>
      </c>
      <c r="AT1403" s="162" t="s">
        <v>19</v>
      </c>
      <c r="AU1403" s="162" t="s">
        <v>19</v>
      </c>
      <c r="AV1403" s="162" t="s">
        <v>19</v>
      </c>
      <c r="AW1403" s="162" t="s">
        <v>19</v>
      </c>
      <c r="AX1403" s="162" t="s">
        <v>19</v>
      </c>
      <c r="AY1403" s="162" t="s">
        <v>19</v>
      </c>
      <c r="AZ1403" s="162" t="s">
        <v>19</v>
      </c>
      <c r="BA1403" s="162" t="s">
        <v>19</v>
      </c>
      <c r="BB1403" s="162" t="s">
        <v>19</v>
      </c>
      <c r="BC1403" s="162" t="s">
        <v>19</v>
      </c>
      <c r="BD1403" s="162"/>
      <c r="BE1403" s="162" t="s">
        <v>19</v>
      </c>
      <c r="BF1403" s="162" t="s">
        <v>19</v>
      </c>
      <c r="BG1403" s="162" t="s">
        <v>19</v>
      </c>
      <c r="BH1403" s="162" t="s">
        <v>19</v>
      </c>
      <c r="BI1403" s="162" t="s">
        <v>19</v>
      </c>
      <c r="BJ1403" s="162"/>
      <c r="BK1403" s="162" t="s">
        <v>19</v>
      </c>
      <c r="BL1403" s="162" t="s">
        <v>19</v>
      </c>
      <c r="BM1403" s="162" t="s">
        <v>19</v>
      </c>
      <c r="BN1403" s="162" t="s">
        <v>19</v>
      </c>
      <c r="BO1403" s="162" t="s">
        <v>19</v>
      </c>
      <c r="BQ1403" s="162" t="s">
        <v>19</v>
      </c>
      <c r="BR1403" s="162" t="s">
        <v>19</v>
      </c>
      <c r="BS1403" s="162" t="s">
        <v>19</v>
      </c>
      <c r="BT1403" s="162" t="s">
        <v>19</v>
      </c>
      <c r="BU1403" s="205" t="b">
        <v>0</v>
      </c>
      <c r="BV1403" s="205" t="b">
        <v>0</v>
      </c>
      <c r="BW1403" s="205" t="b">
        <v>1</v>
      </c>
      <c r="BX1403" s="154">
        <v>115.3</v>
      </c>
      <c r="BY1403" s="162" t="s">
        <v>19</v>
      </c>
      <c r="BZ1403" s="154">
        <v>10260.0</v>
      </c>
      <c r="CA1403" s="154">
        <v>21.0</v>
      </c>
      <c r="CB1403" s="162" t="s">
        <v>22</v>
      </c>
      <c r="CJ1403" s="162"/>
      <c r="CK1403" s="162"/>
      <c r="CL1403" s="162" t="s">
        <v>19</v>
      </c>
      <c r="CM1403" s="162"/>
      <c r="CN1403" s="162"/>
      <c r="CO1403" s="162"/>
      <c r="CP1403" s="162"/>
      <c r="CQ1403" s="162"/>
      <c r="CR1403" s="162"/>
      <c r="CS1403" s="162"/>
      <c r="CT1403" s="162" t="s">
        <v>6175</v>
      </c>
    </row>
    <row r="1404">
      <c r="A1404" s="7" t="s">
        <v>6176</v>
      </c>
      <c r="B1404" s="132" t="b">
        <v>1</v>
      </c>
      <c r="D1404" s="162" t="s">
        <v>6177</v>
      </c>
      <c r="E1404" s="67" t="s">
        <v>679</v>
      </c>
      <c r="F1404" s="162"/>
      <c r="G1404" s="162"/>
      <c r="H1404" s="162"/>
      <c r="M1404" s="162" t="s">
        <v>799</v>
      </c>
      <c r="N1404" s="7" t="str">
        <f t="shared" si="5"/>
        <v>TRUE</v>
      </c>
      <c r="O1404" s="162" t="s">
        <v>488</v>
      </c>
      <c r="P1404" s="162" t="s">
        <v>3269</v>
      </c>
      <c r="Q1404" s="162" t="s">
        <v>1823</v>
      </c>
      <c r="R1404" s="162" t="s">
        <v>16</v>
      </c>
      <c r="S1404" s="162" t="s">
        <v>16</v>
      </c>
      <c r="T1404" s="203" t="s">
        <v>16</v>
      </c>
      <c r="U1404" s="204" t="s">
        <v>16</v>
      </c>
      <c r="V1404" s="191" t="s">
        <v>6178</v>
      </c>
      <c r="W1404" s="162" t="s">
        <v>19</v>
      </c>
      <c r="X1404" s="162" t="s">
        <v>16</v>
      </c>
      <c r="Y1404" s="162" t="s">
        <v>16</v>
      </c>
      <c r="Z1404" s="162" t="s">
        <v>16</v>
      </c>
      <c r="AA1404" s="162" t="s">
        <v>880</v>
      </c>
      <c r="AB1404" s="154">
        <v>2.5</v>
      </c>
      <c r="AC1404" s="162" t="s">
        <v>16</v>
      </c>
      <c r="AD1404" s="154"/>
      <c r="AE1404" s="162" t="s">
        <v>16</v>
      </c>
      <c r="AF1404" s="154">
        <v>5.0</v>
      </c>
      <c r="AG1404" s="162" t="s">
        <v>19</v>
      </c>
      <c r="AH1404" s="162" t="s">
        <v>19</v>
      </c>
      <c r="AI1404" s="162" t="s">
        <v>19</v>
      </c>
      <c r="AJ1404" s="162" t="s">
        <v>19</v>
      </c>
      <c r="AK1404" s="162"/>
      <c r="AL1404" s="162" t="s">
        <v>19</v>
      </c>
      <c r="AM1404" s="162" t="s">
        <v>19</v>
      </c>
      <c r="AN1404" s="162" t="s">
        <v>19</v>
      </c>
      <c r="AO1404" s="162" t="s">
        <v>19</v>
      </c>
      <c r="AP1404" s="162" t="s">
        <v>19</v>
      </c>
      <c r="AQ1404" s="162" t="s">
        <v>19</v>
      </c>
      <c r="AR1404" s="162" t="s">
        <v>19</v>
      </c>
      <c r="AS1404" s="162" t="s">
        <v>19</v>
      </c>
      <c r="AT1404" s="162" t="s">
        <v>19</v>
      </c>
      <c r="AU1404" s="162" t="s">
        <v>19</v>
      </c>
      <c r="AV1404" s="162" t="s">
        <v>19</v>
      </c>
      <c r="AW1404" s="162" t="s">
        <v>19</v>
      </c>
      <c r="AX1404" s="162" t="s">
        <v>19</v>
      </c>
      <c r="AY1404" s="162" t="s">
        <v>19</v>
      </c>
      <c r="AZ1404" s="162" t="s">
        <v>19</v>
      </c>
      <c r="BA1404" s="162" t="s">
        <v>19</v>
      </c>
      <c r="BB1404" s="162" t="s">
        <v>19</v>
      </c>
      <c r="BC1404" s="162" t="s">
        <v>19</v>
      </c>
      <c r="BD1404" s="162"/>
      <c r="BE1404" s="162" t="s">
        <v>19</v>
      </c>
      <c r="BF1404" s="162" t="s">
        <v>19</v>
      </c>
      <c r="BG1404" s="162" t="s">
        <v>19</v>
      </c>
      <c r="BH1404" s="162" t="s">
        <v>19</v>
      </c>
      <c r="BI1404" s="162" t="s">
        <v>19</v>
      </c>
      <c r="BJ1404" s="162"/>
      <c r="BK1404" s="162" t="s">
        <v>19</v>
      </c>
      <c r="BL1404" s="162" t="s">
        <v>19</v>
      </c>
      <c r="BM1404" s="162" t="s">
        <v>19</v>
      </c>
      <c r="BN1404" s="162" t="s">
        <v>19</v>
      </c>
      <c r="BO1404" s="162" t="s">
        <v>19</v>
      </c>
      <c r="BQ1404" s="162" t="s">
        <v>19</v>
      </c>
      <c r="BR1404" s="162" t="s">
        <v>19</v>
      </c>
      <c r="BS1404" s="162" t="s">
        <v>19</v>
      </c>
      <c r="BT1404" s="162" t="s">
        <v>19</v>
      </c>
      <c r="BU1404" s="205" t="b">
        <v>0</v>
      </c>
      <c r="BV1404" s="205" t="b">
        <v>0</v>
      </c>
      <c r="BW1404" s="205" t="b">
        <v>1</v>
      </c>
      <c r="BX1404" s="154">
        <v>12.4</v>
      </c>
      <c r="BY1404" s="162" t="s">
        <v>19</v>
      </c>
      <c r="BZ1404" s="154">
        <v>632832.0</v>
      </c>
      <c r="CA1404" s="154">
        <v>478.0</v>
      </c>
      <c r="CB1404" s="162" t="s">
        <v>22</v>
      </c>
      <c r="CJ1404" s="162"/>
      <c r="CK1404" s="162"/>
      <c r="CL1404" s="162" t="s">
        <v>19</v>
      </c>
      <c r="CM1404" s="162"/>
      <c r="CN1404" s="162"/>
      <c r="CO1404" s="162"/>
      <c r="CP1404" s="162"/>
      <c r="CQ1404" s="162"/>
      <c r="CR1404" s="162"/>
      <c r="CS1404" s="162"/>
      <c r="CT1404" s="162" t="s">
        <v>6179</v>
      </c>
    </row>
    <row r="1405">
      <c r="A1405" s="7" t="s">
        <v>6180</v>
      </c>
      <c r="B1405" s="132" t="b">
        <v>1</v>
      </c>
      <c r="D1405" s="162" t="s">
        <v>6181</v>
      </c>
      <c r="E1405" s="67" t="s">
        <v>679</v>
      </c>
      <c r="F1405" s="162"/>
      <c r="G1405" s="162"/>
      <c r="H1405" s="162"/>
      <c r="M1405" s="162" t="s">
        <v>799</v>
      </c>
      <c r="N1405" s="7" t="str">
        <f t="shared" si="5"/>
        <v>TRUE</v>
      </c>
      <c r="O1405" s="162" t="s">
        <v>488</v>
      </c>
      <c r="P1405" s="162" t="s">
        <v>3269</v>
      </c>
      <c r="Q1405" s="162" t="s">
        <v>1823</v>
      </c>
      <c r="R1405" s="162" t="s">
        <v>16</v>
      </c>
      <c r="S1405" s="162" t="s">
        <v>16</v>
      </c>
      <c r="T1405" s="203" t="s">
        <v>16</v>
      </c>
      <c r="U1405" s="204" t="s">
        <v>16</v>
      </c>
      <c r="V1405" s="191" t="s">
        <v>6178</v>
      </c>
      <c r="W1405" s="162" t="s">
        <v>19</v>
      </c>
      <c r="X1405" s="162" t="s">
        <v>16</v>
      </c>
      <c r="Y1405" s="162" t="s">
        <v>16</v>
      </c>
      <c r="Z1405" s="162" t="s">
        <v>16</v>
      </c>
      <c r="AA1405" s="162" t="s">
        <v>880</v>
      </c>
      <c r="AB1405" s="154">
        <v>2.5</v>
      </c>
      <c r="AC1405" s="162" t="s">
        <v>16</v>
      </c>
      <c r="AD1405" s="154"/>
      <c r="AE1405" s="154">
        <v>5.0</v>
      </c>
      <c r="AF1405" s="154">
        <v>0.22</v>
      </c>
      <c r="AG1405" s="162" t="s">
        <v>19</v>
      </c>
      <c r="AH1405" s="162" t="s">
        <v>19</v>
      </c>
      <c r="AI1405" s="162" t="s">
        <v>19</v>
      </c>
      <c r="AJ1405" s="162" t="s">
        <v>19</v>
      </c>
      <c r="AK1405" s="162"/>
      <c r="AL1405" s="162" t="s">
        <v>19</v>
      </c>
      <c r="AM1405" s="162" t="s">
        <v>19</v>
      </c>
      <c r="AN1405" s="162" t="s">
        <v>19</v>
      </c>
      <c r="AO1405" s="162" t="s">
        <v>19</v>
      </c>
      <c r="AP1405" s="162" t="s">
        <v>19</v>
      </c>
      <c r="AQ1405" s="162" t="s">
        <v>19</v>
      </c>
      <c r="AR1405" s="162" t="s">
        <v>19</v>
      </c>
      <c r="AS1405" s="162" t="s">
        <v>19</v>
      </c>
      <c r="AT1405" s="162" t="s">
        <v>19</v>
      </c>
      <c r="AU1405" s="162" t="s">
        <v>19</v>
      </c>
      <c r="AV1405" s="162" t="s">
        <v>19</v>
      </c>
      <c r="AW1405" s="162" t="s">
        <v>19</v>
      </c>
      <c r="AX1405" s="162" t="s">
        <v>19</v>
      </c>
      <c r="AY1405" s="162" t="s">
        <v>19</v>
      </c>
      <c r="AZ1405" s="162" t="s">
        <v>19</v>
      </c>
      <c r="BA1405" s="162" t="s">
        <v>19</v>
      </c>
      <c r="BB1405" s="162" t="s">
        <v>19</v>
      </c>
      <c r="BC1405" s="162" t="s">
        <v>19</v>
      </c>
      <c r="BD1405" s="162"/>
      <c r="BE1405" s="162" t="s">
        <v>19</v>
      </c>
      <c r="BF1405" s="162" t="s">
        <v>19</v>
      </c>
      <c r="BG1405" s="162" t="s">
        <v>19</v>
      </c>
      <c r="BH1405" s="162" t="s">
        <v>19</v>
      </c>
      <c r="BI1405" s="162" t="s">
        <v>19</v>
      </c>
      <c r="BJ1405" s="162"/>
      <c r="BK1405" s="162" t="s">
        <v>19</v>
      </c>
      <c r="BL1405" s="162" t="s">
        <v>19</v>
      </c>
      <c r="BM1405" s="162" t="s">
        <v>19</v>
      </c>
      <c r="BN1405" s="162" t="s">
        <v>19</v>
      </c>
      <c r="BO1405" s="162" t="s">
        <v>19</v>
      </c>
      <c r="BQ1405" s="162" t="s">
        <v>19</v>
      </c>
      <c r="BR1405" s="162" t="s">
        <v>19</v>
      </c>
      <c r="BS1405" s="162" t="s">
        <v>19</v>
      </c>
      <c r="BT1405" s="162" t="s">
        <v>19</v>
      </c>
      <c r="BU1405" s="205" t="b">
        <v>0</v>
      </c>
      <c r="BV1405" s="205" t="b">
        <v>0</v>
      </c>
      <c r="BW1405" s="205" t="b">
        <v>1</v>
      </c>
      <c r="BX1405" s="154">
        <v>12.4</v>
      </c>
      <c r="BY1405" s="162" t="s">
        <v>19</v>
      </c>
      <c r="BZ1405" s="162" t="s">
        <v>19</v>
      </c>
      <c r="CA1405" s="162" t="s">
        <v>19</v>
      </c>
      <c r="CB1405" s="162" t="s">
        <v>19</v>
      </c>
      <c r="CJ1405" s="162"/>
      <c r="CK1405" s="162"/>
      <c r="CL1405" s="162" t="s">
        <v>19</v>
      </c>
      <c r="CM1405" s="162"/>
      <c r="CN1405" s="162"/>
      <c r="CO1405" s="162"/>
      <c r="CP1405" s="162"/>
      <c r="CQ1405" s="162"/>
      <c r="CR1405" s="162"/>
      <c r="CS1405" s="162"/>
      <c r="CT1405" s="162" t="s">
        <v>6182</v>
      </c>
    </row>
    <row r="1406">
      <c r="A1406" s="7" t="s">
        <v>6183</v>
      </c>
      <c r="B1406" s="132" t="b">
        <v>1</v>
      </c>
      <c r="D1406" s="162" t="s">
        <v>6184</v>
      </c>
      <c r="E1406" s="67" t="s">
        <v>679</v>
      </c>
      <c r="F1406" s="162"/>
      <c r="G1406" s="162"/>
      <c r="H1406" s="162"/>
      <c r="M1406" s="162" t="s">
        <v>799</v>
      </c>
      <c r="N1406" s="7" t="str">
        <f t="shared" si="5"/>
        <v>FALSE</v>
      </c>
      <c r="O1406" s="162" t="s">
        <v>488</v>
      </c>
      <c r="P1406" s="162" t="s">
        <v>3269</v>
      </c>
      <c r="Q1406" s="162" t="s">
        <v>1823</v>
      </c>
      <c r="R1406" s="162" t="s">
        <v>16</v>
      </c>
      <c r="S1406" s="162" t="s">
        <v>16</v>
      </c>
      <c r="T1406" s="203" t="s">
        <v>16</v>
      </c>
      <c r="U1406" s="204" t="s">
        <v>16</v>
      </c>
      <c r="V1406" s="191" t="s">
        <v>6185</v>
      </c>
      <c r="W1406" s="162" t="s">
        <v>19</v>
      </c>
      <c r="X1406" s="162" t="s">
        <v>16</v>
      </c>
      <c r="Y1406" s="162" t="s">
        <v>16</v>
      </c>
      <c r="Z1406" s="162" t="s">
        <v>16</v>
      </c>
      <c r="AA1406" s="162" t="s">
        <v>880</v>
      </c>
      <c r="AB1406" s="154">
        <v>2.5</v>
      </c>
      <c r="AC1406" s="162" t="s">
        <v>16</v>
      </c>
      <c r="AD1406" s="154"/>
      <c r="AE1406" s="162" t="s">
        <v>16</v>
      </c>
      <c r="AF1406" s="154">
        <v>5.0</v>
      </c>
      <c r="AG1406" s="162" t="s">
        <v>16</v>
      </c>
      <c r="AH1406" s="162" t="s">
        <v>16</v>
      </c>
      <c r="AI1406" s="162" t="s">
        <v>16</v>
      </c>
      <c r="AJ1406" s="162" t="s">
        <v>16</v>
      </c>
      <c r="AK1406" s="162"/>
      <c r="AL1406" s="162" t="s">
        <v>16</v>
      </c>
      <c r="AM1406" s="162" t="s">
        <v>16</v>
      </c>
      <c r="AN1406" s="162" t="s">
        <v>16</v>
      </c>
      <c r="AO1406" s="162" t="s">
        <v>16</v>
      </c>
      <c r="AP1406" s="162" t="s">
        <v>16</v>
      </c>
      <c r="AQ1406" s="162" t="s">
        <v>16</v>
      </c>
      <c r="AR1406" s="162" t="s">
        <v>16</v>
      </c>
      <c r="AS1406" s="162" t="s">
        <v>16</v>
      </c>
      <c r="AT1406" s="162" t="s">
        <v>16</v>
      </c>
      <c r="AU1406" s="162" t="s">
        <v>16</v>
      </c>
      <c r="AV1406" s="162" t="s">
        <v>16</v>
      </c>
      <c r="AW1406" s="162" t="s">
        <v>16</v>
      </c>
      <c r="AX1406" s="162" t="s">
        <v>16</v>
      </c>
      <c r="AY1406" s="162" t="s">
        <v>16</v>
      </c>
      <c r="AZ1406" s="162" t="s">
        <v>16</v>
      </c>
      <c r="BA1406" s="162" t="s">
        <v>16</v>
      </c>
      <c r="BB1406" s="162" t="s">
        <v>16</v>
      </c>
      <c r="BC1406" s="162" t="s">
        <v>16</v>
      </c>
      <c r="BD1406" s="162"/>
      <c r="BE1406" s="162" t="s">
        <v>16</v>
      </c>
      <c r="BF1406" s="162" t="s">
        <v>16</v>
      </c>
      <c r="BG1406" s="162" t="s">
        <v>16</v>
      </c>
      <c r="BH1406" s="162" t="s">
        <v>16</v>
      </c>
      <c r="BI1406" s="162" t="s">
        <v>16</v>
      </c>
      <c r="BJ1406" s="162"/>
      <c r="BK1406" s="162" t="s">
        <v>16</v>
      </c>
      <c r="BL1406" s="162" t="s">
        <v>16</v>
      </c>
      <c r="BM1406" s="162" t="s">
        <v>16</v>
      </c>
      <c r="BN1406" s="162" t="s">
        <v>16</v>
      </c>
      <c r="BO1406" s="162" t="s">
        <v>16</v>
      </c>
      <c r="BQ1406" s="162" t="s">
        <v>16</v>
      </c>
      <c r="BR1406" s="162" t="s">
        <v>16</v>
      </c>
      <c r="BS1406" s="162" t="s">
        <v>16</v>
      </c>
      <c r="BT1406" s="162" t="s">
        <v>16</v>
      </c>
      <c r="BU1406" s="205" t="b">
        <v>0</v>
      </c>
      <c r="BV1406" s="205" t="b">
        <v>1</v>
      </c>
      <c r="BW1406" s="205" t="b">
        <v>0</v>
      </c>
      <c r="BX1406" s="154">
        <v>1000.0</v>
      </c>
      <c r="BY1406" s="162" t="s">
        <v>19</v>
      </c>
      <c r="BZ1406" s="154">
        <v>1.0</v>
      </c>
      <c r="CA1406" s="162" t="s">
        <v>22</v>
      </c>
      <c r="CB1406" s="162" t="s">
        <v>22</v>
      </c>
      <c r="CJ1406" s="162"/>
      <c r="CK1406" s="162"/>
      <c r="CL1406" s="162" t="s">
        <v>19</v>
      </c>
      <c r="CM1406" s="162"/>
      <c r="CN1406" s="162"/>
      <c r="CO1406" s="162"/>
      <c r="CP1406" s="162"/>
      <c r="CQ1406" s="162"/>
      <c r="CR1406" s="162"/>
      <c r="CS1406" s="162"/>
      <c r="CT1406" s="162" t="s">
        <v>6186</v>
      </c>
    </row>
    <row r="1407">
      <c r="A1407" s="7" t="s">
        <v>6187</v>
      </c>
      <c r="B1407" s="132" t="b">
        <v>1</v>
      </c>
      <c r="D1407" s="162" t="s">
        <v>6188</v>
      </c>
      <c r="E1407" s="67" t="s">
        <v>679</v>
      </c>
      <c r="F1407" s="162"/>
      <c r="G1407" s="162"/>
      <c r="H1407" s="162"/>
      <c r="M1407" s="162" t="s">
        <v>799</v>
      </c>
      <c r="N1407" s="7" t="str">
        <f t="shared" si="5"/>
        <v>TRUE</v>
      </c>
      <c r="O1407" s="162" t="s">
        <v>488</v>
      </c>
      <c r="P1407" s="162" t="s">
        <v>3269</v>
      </c>
      <c r="Q1407" s="162" t="s">
        <v>1823</v>
      </c>
      <c r="R1407" s="162" t="s">
        <v>16</v>
      </c>
      <c r="S1407" s="162" t="s">
        <v>16</v>
      </c>
      <c r="T1407" s="203" t="s">
        <v>16</v>
      </c>
      <c r="U1407" s="204" t="s">
        <v>16</v>
      </c>
      <c r="V1407" s="209" t="s">
        <v>16</v>
      </c>
      <c r="W1407" s="162" t="s">
        <v>19</v>
      </c>
      <c r="X1407" s="162" t="s">
        <v>16</v>
      </c>
      <c r="Y1407" s="162" t="s">
        <v>16</v>
      </c>
      <c r="Z1407" s="162" t="s">
        <v>16</v>
      </c>
      <c r="AA1407" s="162" t="s">
        <v>880</v>
      </c>
      <c r="AB1407" s="154">
        <v>2.5</v>
      </c>
      <c r="AC1407" s="162" t="s">
        <v>16</v>
      </c>
      <c r="AD1407" s="154"/>
      <c r="AE1407" s="162" t="s">
        <v>16</v>
      </c>
      <c r="AF1407" s="162" t="s">
        <v>16</v>
      </c>
      <c r="AG1407" s="162" t="s">
        <v>16</v>
      </c>
      <c r="AH1407" s="162" t="s">
        <v>16</v>
      </c>
      <c r="AI1407" s="162" t="s">
        <v>16</v>
      </c>
      <c r="AJ1407" s="162" t="s">
        <v>16</v>
      </c>
      <c r="AK1407" s="162"/>
      <c r="AL1407" s="162" t="s">
        <v>16</v>
      </c>
      <c r="AM1407" s="162" t="s">
        <v>16</v>
      </c>
      <c r="AN1407" s="162" t="s">
        <v>16</v>
      </c>
      <c r="AO1407" s="162" t="s">
        <v>16</v>
      </c>
      <c r="AP1407" s="162" t="s">
        <v>16</v>
      </c>
      <c r="AQ1407" s="162" t="s">
        <v>16</v>
      </c>
      <c r="AR1407" s="162" t="s">
        <v>16</v>
      </c>
      <c r="AS1407" s="162" t="s">
        <v>16</v>
      </c>
      <c r="AT1407" s="162" t="s">
        <v>16</v>
      </c>
      <c r="AU1407" s="162" t="s">
        <v>16</v>
      </c>
      <c r="AV1407" s="162" t="s">
        <v>16</v>
      </c>
      <c r="AW1407" s="162" t="s">
        <v>16</v>
      </c>
      <c r="AX1407" s="162" t="s">
        <v>16</v>
      </c>
      <c r="AY1407" s="162" t="s">
        <v>16</v>
      </c>
      <c r="AZ1407" s="162" t="s">
        <v>16</v>
      </c>
      <c r="BA1407" s="162" t="s">
        <v>16</v>
      </c>
      <c r="BB1407" s="162" t="s">
        <v>16</v>
      </c>
      <c r="BC1407" s="162" t="s">
        <v>16</v>
      </c>
      <c r="BD1407" s="162"/>
      <c r="BE1407" s="162" t="s">
        <v>16</v>
      </c>
      <c r="BF1407" s="162" t="s">
        <v>16</v>
      </c>
      <c r="BG1407" s="162" t="s">
        <v>16</v>
      </c>
      <c r="BH1407" s="162" t="s">
        <v>16</v>
      </c>
      <c r="BI1407" s="162" t="s">
        <v>16</v>
      </c>
      <c r="BJ1407" s="162"/>
      <c r="BK1407" s="162" t="s">
        <v>16</v>
      </c>
      <c r="BL1407" s="162" t="s">
        <v>16</v>
      </c>
      <c r="BM1407" s="162" t="s">
        <v>16</v>
      </c>
      <c r="BN1407" s="162" t="s">
        <v>16</v>
      </c>
      <c r="BO1407" s="162" t="s">
        <v>16</v>
      </c>
      <c r="BQ1407" s="162" t="s">
        <v>16</v>
      </c>
      <c r="BR1407" s="162" t="s">
        <v>16</v>
      </c>
      <c r="BS1407" s="162" t="s">
        <v>16</v>
      </c>
      <c r="BT1407" s="162" t="s">
        <v>16</v>
      </c>
      <c r="BU1407" s="205" t="b">
        <v>0</v>
      </c>
      <c r="BV1407" s="205" t="b">
        <v>0</v>
      </c>
      <c r="BW1407" s="205" t="b">
        <v>1</v>
      </c>
      <c r="BX1407" s="162" t="s">
        <v>16</v>
      </c>
      <c r="BY1407" s="162" t="s">
        <v>16</v>
      </c>
      <c r="BZ1407" s="162" t="s">
        <v>19</v>
      </c>
      <c r="CA1407" s="162" t="s">
        <v>19</v>
      </c>
      <c r="CB1407" s="162" t="s">
        <v>19</v>
      </c>
      <c r="CJ1407" s="162"/>
      <c r="CK1407" s="162"/>
      <c r="CL1407" s="162" t="s">
        <v>19</v>
      </c>
      <c r="CM1407" s="162"/>
      <c r="CN1407" s="162"/>
      <c r="CO1407" s="162"/>
      <c r="CP1407" s="162"/>
      <c r="CQ1407" s="162"/>
      <c r="CR1407" s="162"/>
      <c r="CS1407" s="162"/>
      <c r="CT1407" s="162" t="s">
        <v>6189</v>
      </c>
    </row>
    <row r="1408">
      <c r="A1408" s="7" t="s">
        <v>6190</v>
      </c>
      <c r="B1408" s="132" t="b">
        <v>1</v>
      </c>
      <c r="D1408" s="162" t="s">
        <v>6191</v>
      </c>
      <c r="E1408" s="67" t="s">
        <v>679</v>
      </c>
      <c r="F1408" s="162"/>
      <c r="G1408" s="162"/>
      <c r="H1408" s="162"/>
      <c r="M1408" s="162" t="s">
        <v>799</v>
      </c>
      <c r="N1408" s="7" t="str">
        <f t="shared" si="5"/>
        <v>FALSE</v>
      </c>
      <c r="O1408" s="162" t="s">
        <v>488</v>
      </c>
      <c r="P1408" s="162" t="s">
        <v>3269</v>
      </c>
      <c r="Q1408" s="162" t="s">
        <v>1823</v>
      </c>
      <c r="R1408" s="162" t="s">
        <v>16</v>
      </c>
      <c r="S1408" s="162" t="s">
        <v>16</v>
      </c>
      <c r="T1408" s="203" t="s">
        <v>16</v>
      </c>
      <c r="U1408" s="204" t="s">
        <v>16</v>
      </c>
      <c r="V1408" s="191" t="s">
        <v>6192</v>
      </c>
      <c r="W1408" s="162" t="s">
        <v>19</v>
      </c>
      <c r="X1408" s="162" t="s">
        <v>16</v>
      </c>
      <c r="Y1408" s="162" t="s">
        <v>16</v>
      </c>
      <c r="Z1408" s="162" t="s">
        <v>16</v>
      </c>
      <c r="AA1408" s="162" t="s">
        <v>880</v>
      </c>
      <c r="AB1408" s="162" t="s">
        <v>16</v>
      </c>
      <c r="AC1408" s="162" t="s">
        <v>16</v>
      </c>
      <c r="AD1408" s="162"/>
      <c r="AE1408" s="162" t="s">
        <v>16</v>
      </c>
      <c r="AF1408" s="154">
        <v>0.22</v>
      </c>
      <c r="AG1408" s="162" t="s">
        <v>16</v>
      </c>
      <c r="AH1408" s="162" t="s">
        <v>16</v>
      </c>
      <c r="AI1408" s="162" t="s">
        <v>16</v>
      </c>
      <c r="AJ1408" s="162" t="s">
        <v>16</v>
      </c>
      <c r="AK1408" s="162"/>
      <c r="AL1408" s="162" t="s">
        <v>16</v>
      </c>
      <c r="AM1408" s="162" t="s">
        <v>16</v>
      </c>
      <c r="AN1408" s="162" t="s">
        <v>16</v>
      </c>
      <c r="AO1408" s="162" t="s">
        <v>16</v>
      </c>
      <c r="AP1408" s="162" t="s">
        <v>16</v>
      </c>
      <c r="AQ1408" s="162" t="s">
        <v>16</v>
      </c>
      <c r="AR1408" s="162" t="s">
        <v>16</v>
      </c>
      <c r="AS1408" s="162" t="s">
        <v>16</v>
      </c>
      <c r="AT1408" s="162" t="s">
        <v>16</v>
      </c>
      <c r="AU1408" s="162" t="s">
        <v>16</v>
      </c>
      <c r="AV1408" s="162" t="s">
        <v>16</v>
      </c>
      <c r="AW1408" s="162" t="s">
        <v>16</v>
      </c>
      <c r="AX1408" s="162" t="s">
        <v>16</v>
      </c>
      <c r="AY1408" s="162" t="s">
        <v>16</v>
      </c>
      <c r="AZ1408" s="162" t="s">
        <v>16</v>
      </c>
      <c r="BA1408" s="162" t="s">
        <v>16</v>
      </c>
      <c r="BB1408" s="162" t="s">
        <v>16</v>
      </c>
      <c r="BC1408" s="162" t="s">
        <v>16</v>
      </c>
      <c r="BD1408" s="162"/>
      <c r="BE1408" s="162" t="s">
        <v>16</v>
      </c>
      <c r="BF1408" s="162" t="s">
        <v>16</v>
      </c>
      <c r="BG1408" s="162" t="s">
        <v>16</v>
      </c>
      <c r="BH1408" s="162" t="s">
        <v>16</v>
      </c>
      <c r="BI1408" s="162" t="s">
        <v>16</v>
      </c>
      <c r="BJ1408" s="162"/>
      <c r="BK1408" s="162" t="s">
        <v>16</v>
      </c>
      <c r="BL1408" s="162" t="s">
        <v>16</v>
      </c>
      <c r="BM1408" s="162" t="s">
        <v>16</v>
      </c>
      <c r="BN1408" s="162" t="s">
        <v>16</v>
      </c>
      <c r="BO1408" s="162" t="s">
        <v>16</v>
      </c>
      <c r="BQ1408" s="162" t="s">
        <v>16</v>
      </c>
      <c r="BR1408" s="162" t="s">
        <v>16</v>
      </c>
      <c r="BS1408" s="162" t="s">
        <v>16</v>
      </c>
      <c r="BT1408" s="162" t="s">
        <v>16</v>
      </c>
      <c r="BU1408" s="205" t="b">
        <v>0</v>
      </c>
      <c r="BV1408" s="205" t="b">
        <v>1</v>
      </c>
      <c r="BW1408" s="205" t="b">
        <v>0</v>
      </c>
      <c r="BX1408" s="162" t="s">
        <v>16</v>
      </c>
      <c r="BY1408" s="162" t="s">
        <v>16</v>
      </c>
      <c r="BZ1408" s="154">
        <v>11.0</v>
      </c>
      <c r="CA1408" s="162" t="s">
        <v>22</v>
      </c>
      <c r="CB1408" s="162" t="s">
        <v>22</v>
      </c>
      <c r="CJ1408" s="162"/>
      <c r="CK1408" s="162"/>
      <c r="CL1408" s="162" t="s">
        <v>19</v>
      </c>
      <c r="CM1408" s="162"/>
      <c r="CN1408" s="162"/>
      <c r="CO1408" s="162"/>
      <c r="CP1408" s="162"/>
      <c r="CQ1408" s="162"/>
      <c r="CR1408" s="162"/>
      <c r="CS1408" s="162"/>
      <c r="CT1408" s="162" t="s">
        <v>6193</v>
      </c>
    </row>
    <row r="1409">
      <c r="A1409" s="7" t="s">
        <v>6194</v>
      </c>
      <c r="B1409" s="132" t="b">
        <v>1</v>
      </c>
      <c r="D1409" s="162" t="s">
        <v>6195</v>
      </c>
      <c r="E1409" s="67" t="s">
        <v>679</v>
      </c>
      <c r="F1409" s="162"/>
      <c r="G1409" s="162"/>
      <c r="H1409" s="162"/>
      <c r="M1409" s="162" t="s">
        <v>799</v>
      </c>
      <c r="N1409" s="7" t="str">
        <f t="shared" si="5"/>
        <v>FALSE</v>
      </c>
      <c r="O1409" s="162" t="s">
        <v>488</v>
      </c>
      <c r="P1409" s="162" t="s">
        <v>3269</v>
      </c>
      <c r="Q1409" s="162" t="s">
        <v>1823</v>
      </c>
      <c r="R1409" s="162" t="s">
        <v>16</v>
      </c>
      <c r="S1409" s="162" t="s">
        <v>16</v>
      </c>
      <c r="T1409" s="203" t="s">
        <v>16</v>
      </c>
      <c r="U1409" s="204" t="s">
        <v>16</v>
      </c>
      <c r="V1409" s="191" t="s">
        <v>6196</v>
      </c>
      <c r="W1409" s="162" t="s">
        <v>19</v>
      </c>
      <c r="X1409" s="162" t="s">
        <v>16</v>
      </c>
      <c r="Y1409" s="162" t="s">
        <v>16</v>
      </c>
      <c r="Z1409" s="162" t="s">
        <v>16</v>
      </c>
      <c r="AA1409" s="162" t="s">
        <v>880</v>
      </c>
      <c r="AB1409" s="162" t="s">
        <v>16</v>
      </c>
      <c r="AC1409" s="162" t="s">
        <v>16</v>
      </c>
      <c r="AD1409" s="162"/>
      <c r="AE1409" s="162" t="s">
        <v>16</v>
      </c>
      <c r="AF1409" s="154">
        <v>0.22</v>
      </c>
      <c r="AG1409" s="162" t="s">
        <v>16</v>
      </c>
      <c r="AH1409" s="162" t="s">
        <v>16</v>
      </c>
      <c r="AI1409" s="162" t="s">
        <v>16</v>
      </c>
      <c r="AJ1409" s="162" t="s">
        <v>16</v>
      </c>
      <c r="AK1409" s="162"/>
      <c r="AL1409" s="162" t="s">
        <v>16</v>
      </c>
      <c r="AM1409" s="162" t="s">
        <v>16</v>
      </c>
      <c r="AN1409" s="162" t="s">
        <v>16</v>
      </c>
      <c r="AO1409" s="162" t="s">
        <v>16</v>
      </c>
      <c r="AP1409" s="162" t="s">
        <v>16</v>
      </c>
      <c r="AQ1409" s="162" t="s">
        <v>16</v>
      </c>
      <c r="AR1409" s="162" t="s">
        <v>16</v>
      </c>
      <c r="AS1409" s="162" t="s">
        <v>16</v>
      </c>
      <c r="AT1409" s="162" t="s">
        <v>16</v>
      </c>
      <c r="AU1409" s="162" t="s">
        <v>16</v>
      </c>
      <c r="AV1409" s="162" t="s">
        <v>16</v>
      </c>
      <c r="AW1409" s="162" t="s">
        <v>16</v>
      </c>
      <c r="AX1409" s="162" t="s">
        <v>16</v>
      </c>
      <c r="AY1409" s="162" t="s">
        <v>16</v>
      </c>
      <c r="AZ1409" s="162" t="s">
        <v>16</v>
      </c>
      <c r="BA1409" s="162" t="s">
        <v>16</v>
      </c>
      <c r="BB1409" s="162" t="s">
        <v>16</v>
      </c>
      <c r="BC1409" s="162" t="s">
        <v>16</v>
      </c>
      <c r="BD1409" s="162"/>
      <c r="BE1409" s="162" t="s">
        <v>16</v>
      </c>
      <c r="BF1409" s="162" t="s">
        <v>16</v>
      </c>
      <c r="BG1409" s="162" t="s">
        <v>16</v>
      </c>
      <c r="BH1409" s="162" t="s">
        <v>16</v>
      </c>
      <c r="BI1409" s="162" t="s">
        <v>16</v>
      </c>
      <c r="BJ1409" s="162"/>
      <c r="BK1409" s="162" t="s">
        <v>16</v>
      </c>
      <c r="BL1409" s="162" t="s">
        <v>16</v>
      </c>
      <c r="BM1409" s="162" t="s">
        <v>16</v>
      </c>
      <c r="BN1409" s="162" t="s">
        <v>16</v>
      </c>
      <c r="BO1409" s="162" t="s">
        <v>16</v>
      </c>
      <c r="BQ1409" s="162" t="s">
        <v>16</v>
      </c>
      <c r="BR1409" s="162" t="s">
        <v>16</v>
      </c>
      <c r="BS1409" s="162" t="s">
        <v>16</v>
      </c>
      <c r="BT1409" s="162" t="s">
        <v>16</v>
      </c>
      <c r="BU1409" s="205" t="b">
        <v>0</v>
      </c>
      <c r="BV1409" s="205" t="b">
        <v>1</v>
      </c>
      <c r="BW1409" s="205" t="b">
        <v>0</v>
      </c>
      <c r="BX1409" s="162" t="s">
        <v>16</v>
      </c>
      <c r="BY1409" s="162" t="s">
        <v>16</v>
      </c>
      <c r="BZ1409" s="154">
        <v>13.0</v>
      </c>
      <c r="CA1409" s="162" t="s">
        <v>22</v>
      </c>
      <c r="CB1409" s="162" t="s">
        <v>22</v>
      </c>
      <c r="CJ1409" s="162"/>
      <c r="CK1409" s="162"/>
      <c r="CL1409" s="162" t="s">
        <v>19</v>
      </c>
      <c r="CM1409" s="162"/>
      <c r="CN1409" s="162"/>
      <c r="CO1409" s="162"/>
      <c r="CP1409" s="162"/>
      <c r="CQ1409" s="162"/>
      <c r="CR1409" s="162"/>
      <c r="CS1409" s="162"/>
      <c r="CT1409" s="162" t="s">
        <v>6197</v>
      </c>
    </row>
    <row r="1410">
      <c r="A1410" s="7" t="s">
        <v>6198</v>
      </c>
      <c r="B1410" s="132" t="b">
        <v>1</v>
      </c>
      <c r="D1410" s="162" t="s">
        <v>6199</v>
      </c>
      <c r="E1410" s="67" t="s">
        <v>679</v>
      </c>
      <c r="F1410" s="162"/>
      <c r="G1410" s="162"/>
      <c r="H1410" s="162"/>
      <c r="M1410" s="162" t="s">
        <v>799</v>
      </c>
      <c r="N1410" s="7" t="str">
        <f t="shared" si="5"/>
        <v>FALSE</v>
      </c>
      <c r="O1410" s="162" t="s">
        <v>488</v>
      </c>
      <c r="P1410" s="162" t="s">
        <v>3269</v>
      </c>
      <c r="Q1410" s="162" t="s">
        <v>1823</v>
      </c>
      <c r="R1410" s="162" t="s">
        <v>559</v>
      </c>
      <c r="S1410" s="162" t="s">
        <v>1588</v>
      </c>
      <c r="T1410" s="206">
        <v>41.7184</v>
      </c>
      <c r="U1410" s="207">
        <v>-83.4226</v>
      </c>
      <c r="V1410" s="191" t="s">
        <v>6200</v>
      </c>
      <c r="W1410" s="162" t="s">
        <v>2533</v>
      </c>
      <c r="X1410" s="162" t="s">
        <v>805</v>
      </c>
      <c r="Y1410" s="162" t="s">
        <v>19</v>
      </c>
      <c r="Z1410" s="162" t="s">
        <v>879</v>
      </c>
      <c r="AA1410" s="162" t="s">
        <v>880</v>
      </c>
      <c r="AB1410" s="154">
        <v>0.75</v>
      </c>
      <c r="AC1410" s="162" t="s">
        <v>16</v>
      </c>
      <c r="AD1410" s="154"/>
      <c r="AE1410" s="162" t="s">
        <v>16</v>
      </c>
      <c r="AF1410" s="154">
        <v>3.0</v>
      </c>
      <c r="AG1410" s="162" t="s">
        <v>19</v>
      </c>
      <c r="AH1410" s="154">
        <v>24.4</v>
      </c>
      <c r="AI1410" s="162" t="s">
        <v>19</v>
      </c>
      <c r="AJ1410" s="162" t="s">
        <v>19</v>
      </c>
      <c r="AK1410" s="162"/>
      <c r="AL1410" s="162" t="s">
        <v>19</v>
      </c>
      <c r="AM1410" s="162" t="s">
        <v>19</v>
      </c>
      <c r="AN1410" s="162" t="s">
        <v>19</v>
      </c>
      <c r="AO1410" s="154">
        <v>6.91</v>
      </c>
      <c r="AP1410" s="154">
        <v>414.6</v>
      </c>
      <c r="AQ1410" s="154">
        <v>0.5</v>
      </c>
      <c r="AR1410" s="154">
        <v>30.8</v>
      </c>
      <c r="AS1410" s="154">
        <v>0.57</v>
      </c>
      <c r="AT1410" s="154">
        <v>0.29</v>
      </c>
      <c r="AU1410" s="154">
        <v>2.72</v>
      </c>
      <c r="AV1410" s="162" t="s">
        <v>19</v>
      </c>
      <c r="AW1410" s="162" t="s">
        <v>19</v>
      </c>
      <c r="AX1410" s="154">
        <v>99.06</v>
      </c>
      <c r="AY1410" s="154">
        <v>149.82</v>
      </c>
      <c r="AZ1410" s="154">
        <v>55.37</v>
      </c>
      <c r="BA1410" s="154">
        <v>42.46</v>
      </c>
      <c r="BB1410" s="154">
        <v>38.51</v>
      </c>
      <c r="BC1410" s="154">
        <v>1.537</v>
      </c>
      <c r="BD1410" s="162"/>
      <c r="BE1410" s="162" t="s">
        <v>19</v>
      </c>
      <c r="BF1410" s="154">
        <v>2.75</v>
      </c>
      <c r="BG1410" s="154">
        <v>0.47</v>
      </c>
      <c r="BH1410" s="162" t="s">
        <v>19</v>
      </c>
      <c r="BI1410" s="154">
        <v>3.43</v>
      </c>
      <c r="BJ1410" s="154"/>
      <c r="BK1410" s="154">
        <v>34.56</v>
      </c>
      <c r="BL1410" s="154">
        <v>3.16</v>
      </c>
      <c r="BM1410" s="162" t="s">
        <v>19</v>
      </c>
      <c r="BN1410" s="162" t="s">
        <v>19</v>
      </c>
      <c r="BO1410" s="162" t="s">
        <v>19</v>
      </c>
      <c r="BQ1410" s="162" t="s">
        <v>19</v>
      </c>
      <c r="BR1410" s="162" t="s">
        <v>19</v>
      </c>
      <c r="BS1410" s="162" t="s">
        <v>4408</v>
      </c>
      <c r="BT1410" s="162" t="s">
        <v>19</v>
      </c>
      <c r="BU1410" s="205" t="b">
        <v>0</v>
      </c>
      <c r="BV1410" s="205" t="b">
        <v>0</v>
      </c>
      <c r="BW1410" s="205" t="b">
        <v>0</v>
      </c>
      <c r="BX1410" s="154">
        <v>50.0</v>
      </c>
      <c r="BY1410" s="162" t="s">
        <v>19</v>
      </c>
      <c r="BZ1410" s="162" t="s">
        <v>19</v>
      </c>
      <c r="CA1410" s="162" t="s">
        <v>19</v>
      </c>
      <c r="CB1410" s="162" t="s">
        <v>19</v>
      </c>
      <c r="CJ1410" s="162"/>
      <c r="CK1410" s="162"/>
      <c r="CL1410" s="154">
        <v>6.8</v>
      </c>
      <c r="CM1410" s="162"/>
      <c r="CN1410" s="162"/>
      <c r="CO1410" s="162"/>
      <c r="CP1410" s="162"/>
      <c r="CQ1410" s="162"/>
      <c r="CR1410" s="162"/>
      <c r="CS1410" s="162"/>
      <c r="CT1410" s="162" t="s">
        <v>6201</v>
      </c>
    </row>
    <row r="1411">
      <c r="A1411" s="7" t="s">
        <v>6202</v>
      </c>
      <c r="B1411" s="132" t="b">
        <v>1</v>
      </c>
      <c r="D1411" s="162" t="s">
        <v>6203</v>
      </c>
      <c r="E1411" s="67" t="s">
        <v>679</v>
      </c>
      <c r="F1411" s="162"/>
      <c r="G1411" s="162"/>
      <c r="H1411" s="162"/>
      <c r="M1411" s="162" t="s">
        <v>799</v>
      </c>
      <c r="N1411" s="7" t="str">
        <f t="shared" si="5"/>
        <v>FALSE</v>
      </c>
      <c r="O1411" s="162" t="s">
        <v>488</v>
      </c>
      <c r="P1411" s="162" t="s">
        <v>3269</v>
      </c>
      <c r="Q1411" s="162" t="s">
        <v>1823</v>
      </c>
      <c r="R1411" s="162" t="s">
        <v>559</v>
      </c>
      <c r="S1411" s="162" t="s">
        <v>1588</v>
      </c>
      <c r="T1411" s="206">
        <v>41.7172</v>
      </c>
      <c r="U1411" s="207">
        <v>-83.4239</v>
      </c>
      <c r="V1411" s="191" t="s">
        <v>6204</v>
      </c>
      <c r="W1411" s="162" t="s">
        <v>2533</v>
      </c>
      <c r="X1411" s="162" t="s">
        <v>805</v>
      </c>
      <c r="Y1411" s="162" t="s">
        <v>19</v>
      </c>
      <c r="Z1411" s="162" t="s">
        <v>879</v>
      </c>
      <c r="AA1411" s="162" t="s">
        <v>880</v>
      </c>
      <c r="AB1411" s="154">
        <v>0.75</v>
      </c>
      <c r="AC1411" s="162" t="s">
        <v>16</v>
      </c>
      <c r="AD1411" s="154"/>
      <c r="AE1411" s="162" t="s">
        <v>16</v>
      </c>
      <c r="AF1411" s="154">
        <v>3.0</v>
      </c>
      <c r="AG1411" s="162" t="s">
        <v>19</v>
      </c>
      <c r="AH1411" s="154">
        <v>26.2</v>
      </c>
      <c r="AI1411" s="162" t="s">
        <v>19</v>
      </c>
      <c r="AJ1411" s="162" t="s">
        <v>19</v>
      </c>
      <c r="AK1411" s="162"/>
      <c r="AL1411" s="162" t="s">
        <v>19</v>
      </c>
      <c r="AM1411" s="162" t="s">
        <v>19</v>
      </c>
      <c r="AN1411" s="162" t="s">
        <v>19</v>
      </c>
      <c r="AO1411" s="154">
        <v>7.29</v>
      </c>
      <c r="AP1411" s="154">
        <v>408.9</v>
      </c>
      <c r="AQ1411" s="154">
        <v>1.0</v>
      </c>
      <c r="AR1411" s="154">
        <v>5.31</v>
      </c>
      <c r="AS1411" s="154">
        <v>0.53</v>
      </c>
      <c r="AT1411" s="154">
        <v>0.18</v>
      </c>
      <c r="AU1411" s="154">
        <v>12.85</v>
      </c>
      <c r="AV1411" s="162" t="s">
        <v>19</v>
      </c>
      <c r="AW1411" s="162" t="s">
        <v>19</v>
      </c>
      <c r="AX1411" s="154">
        <v>28.6</v>
      </c>
      <c r="AY1411" s="154">
        <v>102.9</v>
      </c>
      <c r="AZ1411" s="154">
        <v>65.43</v>
      </c>
      <c r="BA1411" s="154">
        <v>41.19</v>
      </c>
      <c r="BB1411" s="154">
        <v>21.63</v>
      </c>
      <c r="BC1411" s="154">
        <v>2.453</v>
      </c>
      <c r="BD1411" s="162"/>
      <c r="BE1411" s="162" t="s">
        <v>19</v>
      </c>
      <c r="BF1411" s="154">
        <v>1.01</v>
      </c>
      <c r="BG1411" s="154">
        <v>0.19</v>
      </c>
      <c r="BH1411" s="162" t="s">
        <v>19</v>
      </c>
      <c r="BI1411" s="154">
        <v>4.19</v>
      </c>
      <c r="BJ1411" s="154"/>
      <c r="BK1411" s="154">
        <v>6.26</v>
      </c>
      <c r="BL1411" s="154">
        <v>1.02</v>
      </c>
      <c r="BM1411" s="162" t="s">
        <v>19</v>
      </c>
      <c r="BN1411" s="162" t="s">
        <v>19</v>
      </c>
      <c r="BO1411" s="162" t="s">
        <v>19</v>
      </c>
      <c r="BQ1411" s="162" t="s">
        <v>19</v>
      </c>
      <c r="BR1411" s="162" t="s">
        <v>19</v>
      </c>
      <c r="BS1411" s="162" t="s">
        <v>4408</v>
      </c>
      <c r="BT1411" s="162" t="s">
        <v>19</v>
      </c>
      <c r="BU1411" s="205" t="b">
        <v>0</v>
      </c>
      <c r="BV1411" s="205" t="b">
        <v>0</v>
      </c>
      <c r="BW1411" s="205" t="b">
        <v>0</v>
      </c>
      <c r="BX1411" s="154">
        <v>200.0</v>
      </c>
      <c r="BY1411" s="162" t="s">
        <v>19</v>
      </c>
      <c r="BZ1411" s="162" t="s">
        <v>19</v>
      </c>
      <c r="CA1411" s="162" t="s">
        <v>19</v>
      </c>
      <c r="CB1411" s="162" t="s">
        <v>19</v>
      </c>
      <c r="CJ1411" s="162"/>
      <c r="CK1411" s="162"/>
      <c r="CL1411" s="154">
        <v>629.6</v>
      </c>
      <c r="CM1411" s="162"/>
      <c r="CN1411" s="162"/>
      <c r="CO1411" s="162"/>
      <c r="CP1411" s="162"/>
      <c r="CQ1411" s="162"/>
      <c r="CR1411" s="162"/>
      <c r="CS1411" s="162"/>
      <c r="CT1411" s="162" t="s">
        <v>6205</v>
      </c>
    </row>
    <row r="1412">
      <c r="A1412" s="7" t="s">
        <v>6206</v>
      </c>
      <c r="B1412" s="132" t="b">
        <v>1</v>
      </c>
      <c r="D1412" s="162" t="s">
        <v>6207</v>
      </c>
      <c r="E1412" s="67" t="s">
        <v>679</v>
      </c>
      <c r="F1412" s="162"/>
      <c r="G1412" s="162"/>
      <c r="H1412" s="162"/>
      <c r="M1412" s="162" t="s">
        <v>799</v>
      </c>
      <c r="N1412" s="7" t="str">
        <f t="shared" si="5"/>
        <v>FALSE</v>
      </c>
      <c r="O1412" s="162" t="s">
        <v>488</v>
      </c>
      <c r="P1412" s="162" t="s">
        <v>3269</v>
      </c>
      <c r="Q1412" s="162" t="s">
        <v>1823</v>
      </c>
      <c r="R1412" s="162" t="s">
        <v>559</v>
      </c>
      <c r="S1412" s="162" t="s">
        <v>1588</v>
      </c>
      <c r="T1412" s="206">
        <v>41.833</v>
      </c>
      <c r="U1412" s="207">
        <v>-83.3589</v>
      </c>
      <c r="V1412" s="191" t="s">
        <v>6208</v>
      </c>
      <c r="W1412" s="162" t="s">
        <v>1179</v>
      </c>
      <c r="X1412" s="162" t="s">
        <v>805</v>
      </c>
      <c r="Y1412" s="162" t="s">
        <v>19</v>
      </c>
      <c r="Z1412" s="162" t="s">
        <v>879</v>
      </c>
      <c r="AA1412" s="162" t="s">
        <v>880</v>
      </c>
      <c r="AB1412" s="154">
        <v>0.75</v>
      </c>
      <c r="AC1412" s="162" t="s">
        <v>16</v>
      </c>
      <c r="AD1412" s="154"/>
      <c r="AE1412" s="162" t="s">
        <v>16</v>
      </c>
      <c r="AF1412" s="154">
        <v>3.0</v>
      </c>
      <c r="AG1412" s="162" t="s">
        <v>19</v>
      </c>
      <c r="AH1412" s="154">
        <v>24.7</v>
      </c>
      <c r="AI1412" s="162" t="s">
        <v>19</v>
      </c>
      <c r="AJ1412" s="162" t="s">
        <v>19</v>
      </c>
      <c r="AK1412" s="162"/>
      <c r="AL1412" s="162" t="s">
        <v>19</v>
      </c>
      <c r="AM1412" s="162" t="s">
        <v>19</v>
      </c>
      <c r="AN1412" s="162" t="s">
        <v>19</v>
      </c>
      <c r="AO1412" s="154">
        <v>8.15</v>
      </c>
      <c r="AP1412" s="154">
        <v>296.2</v>
      </c>
      <c r="AQ1412" s="154">
        <v>1.0</v>
      </c>
      <c r="AR1412" s="154">
        <v>8.31</v>
      </c>
      <c r="AS1412" s="154">
        <v>2.28</v>
      </c>
      <c r="AT1412" s="154">
        <v>0.28</v>
      </c>
      <c r="AU1412" s="154">
        <v>9.53</v>
      </c>
      <c r="AV1412" s="162" t="s">
        <v>19</v>
      </c>
      <c r="AW1412" s="162" t="s">
        <v>19</v>
      </c>
      <c r="AX1412" s="154">
        <v>84.97</v>
      </c>
      <c r="AY1412" s="154">
        <v>40.6</v>
      </c>
      <c r="AZ1412" s="154">
        <v>13.86</v>
      </c>
      <c r="BA1412" s="154">
        <v>4.87</v>
      </c>
      <c r="BB1412" s="154">
        <v>7.58</v>
      </c>
      <c r="BC1412" s="154">
        <v>0.742</v>
      </c>
      <c r="BD1412" s="162"/>
      <c r="BE1412" s="162" t="s">
        <v>19</v>
      </c>
      <c r="BF1412" s="154">
        <v>2.86</v>
      </c>
      <c r="BG1412" s="154">
        <v>0.38</v>
      </c>
      <c r="BH1412" s="162" t="s">
        <v>19</v>
      </c>
      <c r="BI1412" s="154">
        <v>1.87</v>
      </c>
      <c r="BJ1412" s="154"/>
      <c r="BK1412" s="154">
        <v>12.28</v>
      </c>
      <c r="BL1412" s="154">
        <v>4.44</v>
      </c>
      <c r="BM1412" s="162" t="s">
        <v>19</v>
      </c>
      <c r="BN1412" s="162" t="s">
        <v>19</v>
      </c>
      <c r="BO1412" s="162" t="s">
        <v>19</v>
      </c>
      <c r="BQ1412" s="162" t="s">
        <v>19</v>
      </c>
      <c r="BR1412" s="162" t="s">
        <v>19</v>
      </c>
      <c r="BS1412" s="162" t="s">
        <v>4408</v>
      </c>
      <c r="BT1412" s="162" t="s">
        <v>19</v>
      </c>
      <c r="BU1412" s="205" t="b">
        <v>0</v>
      </c>
      <c r="BV1412" s="205" t="b">
        <v>0</v>
      </c>
      <c r="BW1412" s="205" t="b">
        <v>0</v>
      </c>
      <c r="BX1412" s="154">
        <v>100.0</v>
      </c>
      <c r="BY1412" s="162" t="s">
        <v>19</v>
      </c>
      <c r="BZ1412" s="162" t="s">
        <v>19</v>
      </c>
      <c r="CA1412" s="162" t="s">
        <v>19</v>
      </c>
      <c r="CB1412" s="162" t="s">
        <v>19</v>
      </c>
      <c r="CJ1412" s="162"/>
      <c r="CK1412" s="162"/>
      <c r="CL1412" s="154">
        <v>20.4</v>
      </c>
      <c r="CM1412" s="162"/>
      <c r="CN1412" s="162"/>
      <c r="CO1412" s="162"/>
      <c r="CP1412" s="162"/>
      <c r="CQ1412" s="162"/>
      <c r="CR1412" s="162"/>
      <c r="CS1412" s="162"/>
      <c r="CT1412" s="162" t="s">
        <v>6209</v>
      </c>
    </row>
    <row r="1413">
      <c r="A1413" s="7" t="s">
        <v>6210</v>
      </c>
      <c r="B1413" s="132" t="b">
        <v>1</v>
      </c>
      <c r="D1413" s="162" t="s">
        <v>6211</v>
      </c>
      <c r="E1413" s="67" t="s">
        <v>679</v>
      </c>
      <c r="F1413" s="162"/>
      <c r="G1413" s="162"/>
      <c r="H1413" s="162"/>
      <c r="M1413" s="162" t="s">
        <v>799</v>
      </c>
      <c r="N1413" s="7" t="str">
        <f t="shared" si="5"/>
        <v>FALSE</v>
      </c>
      <c r="O1413" s="162" t="s">
        <v>488</v>
      </c>
      <c r="P1413" s="162" t="s">
        <v>3269</v>
      </c>
      <c r="Q1413" s="162" t="s">
        <v>1823</v>
      </c>
      <c r="R1413" s="162" t="s">
        <v>559</v>
      </c>
      <c r="S1413" s="162" t="s">
        <v>1588</v>
      </c>
      <c r="T1413" s="206">
        <v>41.8337</v>
      </c>
      <c r="U1413" s="207">
        <v>-83.3591</v>
      </c>
      <c r="V1413" s="191" t="s">
        <v>6212</v>
      </c>
      <c r="W1413" s="162" t="s">
        <v>1179</v>
      </c>
      <c r="X1413" s="162" t="s">
        <v>805</v>
      </c>
      <c r="Y1413" s="162" t="s">
        <v>19</v>
      </c>
      <c r="Z1413" s="162" t="s">
        <v>879</v>
      </c>
      <c r="AA1413" s="162" t="s">
        <v>880</v>
      </c>
      <c r="AB1413" s="154">
        <v>0.75</v>
      </c>
      <c r="AC1413" s="162" t="s">
        <v>16</v>
      </c>
      <c r="AD1413" s="154"/>
      <c r="AE1413" s="162" t="s">
        <v>16</v>
      </c>
      <c r="AF1413" s="154">
        <v>3.0</v>
      </c>
      <c r="AG1413" s="162" t="s">
        <v>19</v>
      </c>
      <c r="AH1413" s="154">
        <v>25.0</v>
      </c>
      <c r="AI1413" s="162" t="s">
        <v>19</v>
      </c>
      <c r="AJ1413" s="162" t="s">
        <v>19</v>
      </c>
      <c r="AK1413" s="162"/>
      <c r="AL1413" s="162" t="s">
        <v>19</v>
      </c>
      <c r="AM1413" s="162" t="s">
        <v>19</v>
      </c>
      <c r="AN1413" s="162" t="s">
        <v>19</v>
      </c>
      <c r="AO1413" s="154">
        <v>7.67</v>
      </c>
      <c r="AP1413" s="154">
        <v>287.4</v>
      </c>
      <c r="AQ1413" s="154">
        <v>1.5</v>
      </c>
      <c r="AR1413" s="154">
        <v>4.77</v>
      </c>
      <c r="AS1413" s="154">
        <v>0.54</v>
      </c>
      <c r="AT1413" s="154">
        <v>0.19</v>
      </c>
      <c r="AU1413" s="154">
        <v>12.49</v>
      </c>
      <c r="AV1413" s="162" t="s">
        <v>19</v>
      </c>
      <c r="AW1413" s="162" t="s">
        <v>19</v>
      </c>
      <c r="AX1413" s="154">
        <v>34.84</v>
      </c>
      <c r="AY1413" s="154">
        <v>35.91</v>
      </c>
      <c r="AZ1413" s="154">
        <v>13.58</v>
      </c>
      <c r="BA1413" s="154">
        <v>2.97</v>
      </c>
      <c r="BB1413" s="154">
        <v>17.26</v>
      </c>
      <c r="BC1413" s="154">
        <v>0.665</v>
      </c>
      <c r="BD1413" s="162"/>
      <c r="BE1413" s="162" t="s">
        <v>19</v>
      </c>
      <c r="BF1413" s="154">
        <v>1.46</v>
      </c>
      <c r="BG1413" s="154">
        <v>0.24</v>
      </c>
      <c r="BH1413" s="162" t="s">
        <v>19</v>
      </c>
      <c r="BI1413" s="154">
        <v>1.46</v>
      </c>
      <c r="BJ1413" s="154"/>
      <c r="BK1413" s="154">
        <v>5.44</v>
      </c>
      <c r="BL1413" s="154">
        <v>1.6</v>
      </c>
      <c r="BM1413" s="162" t="s">
        <v>19</v>
      </c>
      <c r="BN1413" s="162" t="s">
        <v>19</v>
      </c>
      <c r="BO1413" s="162" t="s">
        <v>19</v>
      </c>
      <c r="BQ1413" s="162" t="s">
        <v>19</v>
      </c>
      <c r="BR1413" s="162" t="s">
        <v>19</v>
      </c>
      <c r="BS1413" s="162" t="s">
        <v>4408</v>
      </c>
      <c r="BT1413" s="162" t="s">
        <v>19</v>
      </c>
      <c r="BU1413" s="205" t="b">
        <v>0</v>
      </c>
      <c r="BV1413" s="205" t="b">
        <v>0</v>
      </c>
      <c r="BW1413" s="205" t="b">
        <v>0</v>
      </c>
      <c r="BX1413" s="154">
        <v>200.0</v>
      </c>
      <c r="BY1413" s="162" t="s">
        <v>19</v>
      </c>
      <c r="BZ1413" s="162" t="s">
        <v>19</v>
      </c>
      <c r="CA1413" s="162" t="s">
        <v>19</v>
      </c>
      <c r="CB1413" s="162" t="s">
        <v>19</v>
      </c>
      <c r="CJ1413" s="162"/>
      <c r="CK1413" s="162"/>
      <c r="CL1413" s="154">
        <v>2.1</v>
      </c>
      <c r="CM1413" s="162"/>
      <c r="CN1413" s="162"/>
      <c r="CO1413" s="162"/>
      <c r="CP1413" s="162"/>
      <c r="CQ1413" s="162"/>
      <c r="CR1413" s="162"/>
      <c r="CS1413" s="162"/>
      <c r="CT1413" s="162" t="s">
        <v>6213</v>
      </c>
    </row>
    <row r="1414">
      <c r="A1414" s="7" t="s">
        <v>6214</v>
      </c>
      <c r="B1414" s="132" t="b">
        <v>1</v>
      </c>
      <c r="D1414" s="162" t="s">
        <v>6215</v>
      </c>
      <c r="E1414" s="67" t="s">
        <v>679</v>
      </c>
      <c r="F1414" s="162"/>
      <c r="G1414" s="162"/>
      <c r="H1414" s="162"/>
      <c r="M1414" s="162" t="s">
        <v>799</v>
      </c>
      <c r="N1414" s="7" t="str">
        <f t="shared" si="5"/>
        <v>FALSE</v>
      </c>
      <c r="O1414" s="162" t="s">
        <v>488</v>
      </c>
      <c r="P1414" s="162" t="s">
        <v>3269</v>
      </c>
      <c r="Q1414" s="162" t="s">
        <v>1823</v>
      </c>
      <c r="R1414" s="162" t="s">
        <v>559</v>
      </c>
      <c r="S1414" s="162" t="s">
        <v>1588</v>
      </c>
      <c r="T1414" s="206">
        <v>41.7063</v>
      </c>
      <c r="U1414" s="207">
        <v>-83.385</v>
      </c>
      <c r="V1414" s="191" t="s">
        <v>6216</v>
      </c>
      <c r="W1414" s="162" t="s">
        <v>1184</v>
      </c>
      <c r="X1414" s="162" t="s">
        <v>805</v>
      </c>
      <c r="Y1414" s="162" t="s">
        <v>19</v>
      </c>
      <c r="Z1414" s="162" t="s">
        <v>879</v>
      </c>
      <c r="AA1414" s="162" t="s">
        <v>880</v>
      </c>
      <c r="AB1414" s="154">
        <v>0.75</v>
      </c>
      <c r="AC1414" s="162" t="s">
        <v>16</v>
      </c>
      <c r="AD1414" s="154"/>
      <c r="AE1414" s="162" t="s">
        <v>16</v>
      </c>
      <c r="AF1414" s="154">
        <v>3.0</v>
      </c>
      <c r="AG1414" s="162" t="s">
        <v>19</v>
      </c>
      <c r="AH1414" s="154">
        <v>23.9</v>
      </c>
      <c r="AI1414" s="162" t="s">
        <v>19</v>
      </c>
      <c r="AJ1414" s="162" t="s">
        <v>19</v>
      </c>
      <c r="AK1414" s="162"/>
      <c r="AL1414" s="162" t="s">
        <v>19</v>
      </c>
      <c r="AM1414" s="162" t="s">
        <v>19</v>
      </c>
      <c r="AN1414" s="162" t="s">
        <v>19</v>
      </c>
      <c r="AO1414" s="154">
        <v>8.66</v>
      </c>
      <c r="AP1414" s="154">
        <v>317.9</v>
      </c>
      <c r="AQ1414" s="154">
        <v>0.5</v>
      </c>
      <c r="AR1414" s="154">
        <v>21.8</v>
      </c>
      <c r="AS1414" s="154">
        <v>2.3</v>
      </c>
      <c r="AT1414" s="154">
        <v>0.33</v>
      </c>
      <c r="AU1414" s="154">
        <v>5.71</v>
      </c>
      <c r="AV1414" s="162" t="s">
        <v>19</v>
      </c>
      <c r="AW1414" s="162" t="s">
        <v>19</v>
      </c>
      <c r="AX1414" s="154">
        <v>117.49</v>
      </c>
      <c r="AY1414" s="154">
        <v>69.22</v>
      </c>
      <c r="AZ1414" s="154">
        <v>9.5</v>
      </c>
      <c r="BA1414" s="154">
        <v>4.29</v>
      </c>
      <c r="BB1414" s="154">
        <v>6.94</v>
      </c>
      <c r="BC1414" s="154">
        <v>1.181</v>
      </c>
      <c r="BD1414" s="162"/>
      <c r="BE1414" s="162" t="s">
        <v>19</v>
      </c>
      <c r="BF1414" s="154">
        <v>3.65</v>
      </c>
      <c r="BG1414" s="154">
        <v>0.52</v>
      </c>
      <c r="BH1414" s="162" t="s">
        <v>19</v>
      </c>
      <c r="BI1414" s="154">
        <v>2.46</v>
      </c>
      <c r="BJ1414" s="154"/>
      <c r="BK1414" s="154">
        <v>30.92</v>
      </c>
      <c r="BL1414" s="154">
        <v>4.44</v>
      </c>
      <c r="BM1414" s="162" t="s">
        <v>19</v>
      </c>
      <c r="BN1414" s="162" t="s">
        <v>19</v>
      </c>
      <c r="BO1414" s="162" t="s">
        <v>19</v>
      </c>
      <c r="BQ1414" s="162" t="s">
        <v>19</v>
      </c>
      <c r="BR1414" s="162" t="s">
        <v>19</v>
      </c>
      <c r="BS1414" s="162" t="s">
        <v>4408</v>
      </c>
      <c r="BT1414" s="162" t="s">
        <v>19</v>
      </c>
      <c r="BU1414" s="205" t="b">
        <v>0</v>
      </c>
      <c r="BV1414" s="205" t="b">
        <v>0</v>
      </c>
      <c r="BW1414" s="205" t="b">
        <v>0</v>
      </c>
      <c r="BX1414" s="154">
        <v>50.0</v>
      </c>
      <c r="BY1414" s="162" t="s">
        <v>19</v>
      </c>
      <c r="BZ1414" s="162" t="s">
        <v>19</v>
      </c>
      <c r="CA1414" s="162" t="s">
        <v>19</v>
      </c>
      <c r="CB1414" s="162" t="s">
        <v>19</v>
      </c>
      <c r="CJ1414" s="162"/>
      <c r="CK1414" s="162"/>
      <c r="CL1414" s="154">
        <v>50.7</v>
      </c>
      <c r="CM1414" s="162"/>
      <c r="CN1414" s="162"/>
      <c r="CO1414" s="162"/>
      <c r="CP1414" s="162"/>
      <c r="CQ1414" s="162"/>
      <c r="CR1414" s="162"/>
      <c r="CS1414" s="162"/>
      <c r="CT1414" s="162" t="s">
        <v>6217</v>
      </c>
    </row>
    <row r="1415">
      <c r="A1415" s="7" t="s">
        <v>6218</v>
      </c>
      <c r="B1415" s="132" t="b">
        <v>1</v>
      </c>
      <c r="D1415" s="162" t="s">
        <v>6219</v>
      </c>
      <c r="E1415" s="67" t="s">
        <v>679</v>
      </c>
      <c r="F1415" s="162"/>
      <c r="G1415" s="162"/>
      <c r="H1415" s="162"/>
      <c r="M1415" s="162" t="s">
        <v>799</v>
      </c>
      <c r="N1415" s="7" t="str">
        <f t="shared" si="5"/>
        <v>FALSE</v>
      </c>
      <c r="O1415" s="162" t="s">
        <v>488</v>
      </c>
      <c r="P1415" s="162" t="s">
        <v>3269</v>
      </c>
      <c r="Q1415" s="162" t="s">
        <v>1823</v>
      </c>
      <c r="R1415" s="162" t="s">
        <v>559</v>
      </c>
      <c r="S1415" s="162" t="s">
        <v>1588</v>
      </c>
      <c r="T1415" s="206">
        <v>41.7047</v>
      </c>
      <c r="U1415" s="207">
        <v>-83.3859</v>
      </c>
      <c r="V1415" s="191" t="s">
        <v>6220</v>
      </c>
      <c r="W1415" s="162" t="s">
        <v>1184</v>
      </c>
      <c r="X1415" s="162" t="s">
        <v>805</v>
      </c>
      <c r="Y1415" s="162" t="s">
        <v>19</v>
      </c>
      <c r="Z1415" s="162" t="s">
        <v>879</v>
      </c>
      <c r="AA1415" s="162" t="s">
        <v>880</v>
      </c>
      <c r="AB1415" s="154">
        <v>0.75</v>
      </c>
      <c r="AC1415" s="162" t="s">
        <v>16</v>
      </c>
      <c r="AD1415" s="154"/>
      <c r="AE1415" s="162" t="s">
        <v>16</v>
      </c>
      <c r="AF1415" s="154">
        <v>3.0</v>
      </c>
      <c r="AG1415" s="162" t="s">
        <v>19</v>
      </c>
      <c r="AH1415" s="154">
        <v>25.6</v>
      </c>
      <c r="AI1415" s="162" t="s">
        <v>19</v>
      </c>
      <c r="AJ1415" s="162" t="s">
        <v>19</v>
      </c>
      <c r="AK1415" s="162"/>
      <c r="AL1415" s="162" t="s">
        <v>19</v>
      </c>
      <c r="AM1415" s="162" t="s">
        <v>19</v>
      </c>
      <c r="AN1415" s="162" t="s">
        <v>19</v>
      </c>
      <c r="AO1415" s="154">
        <v>8.94</v>
      </c>
      <c r="AP1415" s="154">
        <v>355.3</v>
      </c>
      <c r="AQ1415" s="154">
        <v>1.3</v>
      </c>
      <c r="AR1415" s="154">
        <v>6.23</v>
      </c>
      <c r="AS1415" s="154">
        <v>1.53</v>
      </c>
      <c r="AT1415" s="154">
        <v>0.39</v>
      </c>
      <c r="AU1415" s="154">
        <v>12.61</v>
      </c>
      <c r="AV1415" s="162" t="s">
        <v>19</v>
      </c>
      <c r="AW1415" s="162" t="s">
        <v>19</v>
      </c>
      <c r="AX1415" s="154">
        <v>47.19</v>
      </c>
      <c r="AY1415" s="154">
        <v>71.17</v>
      </c>
      <c r="AZ1415" s="154">
        <v>28.29</v>
      </c>
      <c r="BA1415" s="154">
        <v>15.46</v>
      </c>
      <c r="BB1415" s="154">
        <v>12.66</v>
      </c>
      <c r="BC1415" s="154">
        <v>2.04</v>
      </c>
      <c r="BD1415" s="162"/>
      <c r="BE1415" s="162" t="s">
        <v>19</v>
      </c>
      <c r="BF1415" s="154">
        <v>1.92</v>
      </c>
      <c r="BG1415" s="154">
        <v>0.34</v>
      </c>
      <c r="BH1415" s="162" t="s">
        <v>19</v>
      </c>
      <c r="BI1415" s="154">
        <v>3.69</v>
      </c>
      <c r="BJ1415" s="154"/>
      <c r="BK1415" s="154">
        <v>6.88</v>
      </c>
      <c r="BL1415" s="154">
        <v>2.18</v>
      </c>
      <c r="BM1415" s="162" t="s">
        <v>19</v>
      </c>
      <c r="BN1415" s="162" t="s">
        <v>19</v>
      </c>
      <c r="BO1415" s="162" t="s">
        <v>19</v>
      </c>
      <c r="BQ1415" s="162" t="s">
        <v>19</v>
      </c>
      <c r="BR1415" s="162" t="s">
        <v>19</v>
      </c>
      <c r="BS1415" s="162" t="s">
        <v>4408</v>
      </c>
      <c r="BT1415" s="162" t="s">
        <v>19</v>
      </c>
      <c r="BU1415" s="205" t="b">
        <v>0</v>
      </c>
      <c r="BV1415" s="205" t="b">
        <v>0</v>
      </c>
      <c r="BW1415" s="205" t="b">
        <v>0</v>
      </c>
      <c r="BX1415" s="154">
        <v>150.0</v>
      </c>
      <c r="BY1415" s="162" t="s">
        <v>19</v>
      </c>
      <c r="BZ1415" s="162" t="s">
        <v>19</v>
      </c>
      <c r="CA1415" s="162" t="s">
        <v>19</v>
      </c>
      <c r="CB1415" s="162" t="s">
        <v>19</v>
      </c>
      <c r="CJ1415" s="162"/>
      <c r="CK1415" s="162"/>
      <c r="CL1415" s="154">
        <v>554.0</v>
      </c>
      <c r="CM1415" s="162"/>
      <c r="CN1415" s="162"/>
      <c r="CO1415" s="162"/>
      <c r="CP1415" s="162"/>
      <c r="CQ1415" s="162"/>
      <c r="CR1415" s="162"/>
      <c r="CS1415" s="162"/>
      <c r="CT1415" s="162" t="s">
        <v>6221</v>
      </c>
    </row>
    <row r="1416">
      <c r="A1416" s="7" t="s">
        <v>6222</v>
      </c>
      <c r="B1416" s="132" t="b">
        <v>1</v>
      </c>
      <c r="D1416" s="162" t="s">
        <v>6223</v>
      </c>
      <c r="E1416" s="67" t="s">
        <v>679</v>
      </c>
      <c r="F1416" s="162"/>
      <c r="G1416" s="162"/>
      <c r="H1416" s="162"/>
      <c r="M1416" s="162" t="s">
        <v>799</v>
      </c>
      <c r="N1416" s="7" t="str">
        <f t="shared" si="5"/>
        <v>FALSE</v>
      </c>
      <c r="O1416" s="162" t="s">
        <v>488</v>
      </c>
      <c r="P1416" s="162" t="s">
        <v>3269</v>
      </c>
      <c r="Q1416" s="162" t="s">
        <v>1823</v>
      </c>
      <c r="R1416" s="162" t="s">
        <v>559</v>
      </c>
      <c r="S1416" s="162" t="s">
        <v>1588</v>
      </c>
      <c r="T1416" s="206">
        <v>41.8279</v>
      </c>
      <c r="U1416" s="207">
        <v>-83.1948</v>
      </c>
      <c r="V1416" s="191" t="s">
        <v>6224</v>
      </c>
      <c r="W1416" s="162" t="s">
        <v>890</v>
      </c>
      <c r="X1416" s="162" t="s">
        <v>805</v>
      </c>
      <c r="Y1416" s="162" t="s">
        <v>19</v>
      </c>
      <c r="Z1416" s="162" t="s">
        <v>879</v>
      </c>
      <c r="AA1416" s="162" t="s">
        <v>880</v>
      </c>
      <c r="AB1416" s="154">
        <v>0.75</v>
      </c>
      <c r="AC1416" s="162" t="s">
        <v>16</v>
      </c>
      <c r="AD1416" s="154"/>
      <c r="AE1416" s="162" t="s">
        <v>16</v>
      </c>
      <c r="AF1416" s="154">
        <v>3.0</v>
      </c>
      <c r="AG1416" s="162" t="s">
        <v>19</v>
      </c>
      <c r="AH1416" s="154">
        <v>24.4</v>
      </c>
      <c r="AI1416" s="162" t="s">
        <v>19</v>
      </c>
      <c r="AJ1416" s="162" t="s">
        <v>19</v>
      </c>
      <c r="AK1416" s="162"/>
      <c r="AL1416" s="162" t="s">
        <v>19</v>
      </c>
      <c r="AM1416" s="162" t="s">
        <v>19</v>
      </c>
      <c r="AN1416" s="162" t="s">
        <v>19</v>
      </c>
      <c r="AO1416" s="154">
        <v>7.27</v>
      </c>
      <c r="AP1416" s="154">
        <v>257.1</v>
      </c>
      <c r="AQ1416" s="154">
        <v>2.5</v>
      </c>
      <c r="AR1416" s="154">
        <v>2.09</v>
      </c>
      <c r="AS1416" s="154">
        <v>0.4</v>
      </c>
      <c r="AT1416" s="154">
        <v>0.24</v>
      </c>
      <c r="AU1416" s="154">
        <v>3.47</v>
      </c>
      <c r="AV1416" s="162" t="s">
        <v>19</v>
      </c>
      <c r="AW1416" s="162" t="s">
        <v>19</v>
      </c>
      <c r="AX1416" s="154">
        <v>11.41</v>
      </c>
      <c r="AY1416" s="154">
        <v>26.7</v>
      </c>
      <c r="AZ1416" s="154">
        <v>8.57</v>
      </c>
      <c r="BA1416" s="154">
        <v>5.75</v>
      </c>
      <c r="BB1416" s="154">
        <v>11.58</v>
      </c>
      <c r="BC1416" s="154">
        <v>0.263</v>
      </c>
      <c r="BD1416" s="162"/>
      <c r="BE1416" s="162" t="s">
        <v>19</v>
      </c>
      <c r="BF1416" s="154">
        <v>0.72</v>
      </c>
      <c r="BG1416" s="154">
        <v>0.11</v>
      </c>
      <c r="BH1416" s="162" t="s">
        <v>19</v>
      </c>
      <c r="BI1416" s="154">
        <v>0.42</v>
      </c>
      <c r="BJ1416" s="154"/>
      <c r="BK1416" s="154">
        <v>3.08</v>
      </c>
      <c r="BL1416" s="154">
        <v>0.48</v>
      </c>
      <c r="BM1416" s="162" t="s">
        <v>19</v>
      </c>
      <c r="BN1416" s="162" t="s">
        <v>19</v>
      </c>
      <c r="BO1416" s="162" t="s">
        <v>19</v>
      </c>
      <c r="BQ1416" s="162" t="s">
        <v>19</v>
      </c>
      <c r="BR1416" s="162" t="s">
        <v>19</v>
      </c>
      <c r="BS1416" s="162" t="s">
        <v>4408</v>
      </c>
      <c r="BT1416" s="162" t="s">
        <v>19</v>
      </c>
      <c r="BU1416" s="205" t="b">
        <v>0</v>
      </c>
      <c r="BV1416" s="205" t="b">
        <v>0</v>
      </c>
      <c r="BW1416" s="205" t="b">
        <v>0</v>
      </c>
      <c r="BX1416" s="154">
        <v>200.0</v>
      </c>
      <c r="BY1416" s="162" t="s">
        <v>19</v>
      </c>
      <c r="BZ1416" s="162" t="s">
        <v>19</v>
      </c>
      <c r="CA1416" s="162" t="s">
        <v>19</v>
      </c>
      <c r="CB1416" s="162" t="s">
        <v>19</v>
      </c>
      <c r="CJ1416" s="162"/>
      <c r="CK1416" s="162"/>
      <c r="CL1416" s="154">
        <v>104.9</v>
      </c>
      <c r="CM1416" s="162"/>
      <c r="CN1416" s="162"/>
      <c r="CO1416" s="162"/>
      <c r="CP1416" s="162"/>
      <c r="CQ1416" s="162"/>
      <c r="CR1416" s="162"/>
      <c r="CS1416" s="162"/>
      <c r="CT1416" s="162" t="s">
        <v>6225</v>
      </c>
    </row>
    <row r="1417">
      <c r="A1417" s="7" t="s">
        <v>6226</v>
      </c>
      <c r="B1417" s="132" t="b">
        <v>1</v>
      </c>
      <c r="D1417" s="162" t="s">
        <v>6227</v>
      </c>
      <c r="E1417" s="67" t="s">
        <v>679</v>
      </c>
      <c r="F1417" s="162"/>
      <c r="G1417" s="162"/>
      <c r="H1417" s="162"/>
      <c r="M1417" s="162" t="s">
        <v>799</v>
      </c>
      <c r="N1417" s="7" t="str">
        <f t="shared" si="5"/>
        <v>FALSE</v>
      </c>
      <c r="O1417" s="162" t="s">
        <v>488</v>
      </c>
      <c r="P1417" s="162" t="s">
        <v>3269</v>
      </c>
      <c r="Q1417" s="162" t="s">
        <v>1823</v>
      </c>
      <c r="R1417" s="162" t="s">
        <v>559</v>
      </c>
      <c r="S1417" s="162" t="s">
        <v>1588</v>
      </c>
      <c r="T1417" s="206">
        <v>41.8255</v>
      </c>
      <c r="U1417" s="207">
        <v>-83.1951</v>
      </c>
      <c r="V1417" s="191" t="s">
        <v>6228</v>
      </c>
      <c r="W1417" s="162" t="s">
        <v>890</v>
      </c>
      <c r="X1417" s="162" t="s">
        <v>805</v>
      </c>
      <c r="Y1417" s="162" t="s">
        <v>19</v>
      </c>
      <c r="Z1417" s="162" t="s">
        <v>879</v>
      </c>
      <c r="AA1417" s="162" t="s">
        <v>880</v>
      </c>
      <c r="AB1417" s="154">
        <v>0.75</v>
      </c>
      <c r="AC1417" s="162" t="s">
        <v>16</v>
      </c>
      <c r="AD1417" s="154"/>
      <c r="AE1417" s="162" t="s">
        <v>16</v>
      </c>
      <c r="AF1417" s="154">
        <v>3.0</v>
      </c>
      <c r="AG1417" s="162" t="s">
        <v>19</v>
      </c>
      <c r="AH1417" s="154">
        <v>24.9</v>
      </c>
      <c r="AI1417" s="162" t="s">
        <v>19</v>
      </c>
      <c r="AJ1417" s="162" t="s">
        <v>19</v>
      </c>
      <c r="AK1417" s="162"/>
      <c r="AL1417" s="162" t="s">
        <v>19</v>
      </c>
      <c r="AM1417" s="162" t="s">
        <v>19</v>
      </c>
      <c r="AN1417" s="162" t="s">
        <v>19</v>
      </c>
      <c r="AO1417" s="154">
        <v>7.26</v>
      </c>
      <c r="AP1417" s="154">
        <v>262.3</v>
      </c>
      <c r="AQ1417" s="154">
        <v>2.5</v>
      </c>
      <c r="AR1417" s="154">
        <v>1.41</v>
      </c>
      <c r="AS1417" s="154">
        <v>0.15</v>
      </c>
      <c r="AT1417" s="162" t="s">
        <v>6105</v>
      </c>
      <c r="AU1417" s="154">
        <v>2.77</v>
      </c>
      <c r="AV1417" s="162" t="s">
        <v>19</v>
      </c>
      <c r="AW1417" s="162" t="s">
        <v>19</v>
      </c>
      <c r="AX1417" s="154">
        <v>8.83</v>
      </c>
      <c r="AY1417" s="154">
        <v>22.21</v>
      </c>
      <c r="AZ1417" s="154">
        <v>14.97</v>
      </c>
      <c r="BA1417" s="154">
        <v>3.56</v>
      </c>
      <c r="BB1417" s="154">
        <v>13.09</v>
      </c>
      <c r="BC1417" s="154">
        <v>0.26</v>
      </c>
      <c r="BD1417" s="162"/>
      <c r="BE1417" s="162" t="s">
        <v>19</v>
      </c>
      <c r="BF1417" s="154">
        <v>0.72</v>
      </c>
      <c r="BG1417" s="154">
        <v>0.12</v>
      </c>
      <c r="BH1417" s="162" t="s">
        <v>19</v>
      </c>
      <c r="BI1417" s="154">
        <v>0.39</v>
      </c>
      <c r="BJ1417" s="154"/>
      <c r="BK1417" s="154">
        <v>2.16</v>
      </c>
      <c r="BL1417" s="154">
        <v>0.22</v>
      </c>
      <c r="BM1417" s="162" t="s">
        <v>19</v>
      </c>
      <c r="BN1417" s="162" t="s">
        <v>19</v>
      </c>
      <c r="BO1417" s="162" t="s">
        <v>19</v>
      </c>
      <c r="BQ1417" s="162" t="s">
        <v>19</v>
      </c>
      <c r="BR1417" s="162" t="s">
        <v>19</v>
      </c>
      <c r="BS1417" s="162" t="s">
        <v>4408</v>
      </c>
      <c r="BT1417" s="162" t="s">
        <v>19</v>
      </c>
      <c r="BU1417" s="205" t="b">
        <v>0</v>
      </c>
      <c r="BV1417" s="205" t="b">
        <v>0</v>
      </c>
      <c r="BW1417" s="205" t="b">
        <v>0</v>
      </c>
      <c r="BX1417" s="154">
        <v>250.0</v>
      </c>
      <c r="BY1417" s="162" t="s">
        <v>19</v>
      </c>
      <c r="BZ1417" s="162" t="s">
        <v>19</v>
      </c>
      <c r="CA1417" s="162" t="s">
        <v>19</v>
      </c>
      <c r="CB1417" s="162" t="s">
        <v>19</v>
      </c>
      <c r="CJ1417" s="162"/>
      <c r="CK1417" s="162"/>
      <c r="CL1417" s="154">
        <v>145.9</v>
      </c>
      <c r="CM1417" s="162"/>
      <c r="CN1417" s="162"/>
      <c r="CO1417" s="162"/>
      <c r="CP1417" s="162"/>
      <c r="CQ1417" s="162"/>
      <c r="CR1417" s="162"/>
      <c r="CS1417" s="162"/>
      <c r="CT1417" s="162" t="s">
        <v>6229</v>
      </c>
    </row>
    <row r="1418">
      <c r="A1418" s="7" t="s">
        <v>6230</v>
      </c>
      <c r="B1418" s="132" t="b">
        <v>1</v>
      </c>
      <c r="D1418" s="162" t="s">
        <v>6231</v>
      </c>
      <c r="E1418" s="67" t="s">
        <v>679</v>
      </c>
      <c r="F1418" s="162"/>
      <c r="G1418" s="162"/>
      <c r="H1418" s="162"/>
      <c r="M1418" s="162" t="s">
        <v>799</v>
      </c>
      <c r="N1418" s="7" t="str">
        <f t="shared" si="5"/>
        <v>FALSE</v>
      </c>
      <c r="O1418" s="162" t="s">
        <v>488</v>
      </c>
      <c r="P1418" s="162" t="s">
        <v>3269</v>
      </c>
      <c r="Q1418" s="162" t="s">
        <v>1823</v>
      </c>
      <c r="R1418" s="162" t="s">
        <v>559</v>
      </c>
      <c r="S1418" s="162" t="s">
        <v>1588</v>
      </c>
      <c r="T1418" s="206">
        <v>41.7625</v>
      </c>
      <c r="U1418" s="207">
        <v>-83.3289</v>
      </c>
      <c r="V1418" s="191" t="s">
        <v>2586</v>
      </c>
      <c r="W1418" s="162" t="s">
        <v>876</v>
      </c>
      <c r="X1418" s="162" t="s">
        <v>805</v>
      </c>
      <c r="Y1418" s="162" t="s">
        <v>19</v>
      </c>
      <c r="Z1418" s="162" t="s">
        <v>879</v>
      </c>
      <c r="AA1418" s="162" t="s">
        <v>880</v>
      </c>
      <c r="AB1418" s="154">
        <v>0.75</v>
      </c>
      <c r="AC1418" s="162" t="s">
        <v>16</v>
      </c>
      <c r="AD1418" s="154"/>
      <c r="AE1418" s="162" t="s">
        <v>16</v>
      </c>
      <c r="AF1418" s="154">
        <v>3.0</v>
      </c>
      <c r="AG1418" s="162" t="s">
        <v>19</v>
      </c>
      <c r="AH1418" s="154">
        <v>24.4</v>
      </c>
      <c r="AI1418" s="162" t="s">
        <v>19</v>
      </c>
      <c r="AJ1418" s="162" t="s">
        <v>19</v>
      </c>
      <c r="AK1418" s="162"/>
      <c r="AL1418" s="162" t="s">
        <v>19</v>
      </c>
      <c r="AM1418" s="162" t="s">
        <v>19</v>
      </c>
      <c r="AN1418" s="162" t="s">
        <v>19</v>
      </c>
      <c r="AO1418" s="154">
        <v>8.15</v>
      </c>
      <c r="AP1418" s="154">
        <v>263.5</v>
      </c>
      <c r="AQ1418" s="154">
        <v>1.0</v>
      </c>
      <c r="AR1418" s="154">
        <v>7.6</v>
      </c>
      <c r="AS1418" s="154">
        <v>1.01</v>
      </c>
      <c r="AT1418" s="154">
        <v>0.19</v>
      </c>
      <c r="AU1418" s="154">
        <v>10.56</v>
      </c>
      <c r="AV1418" s="162" t="s">
        <v>19</v>
      </c>
      <c r="AW1418" s="162" t="s">
        <v>19</v>
      </c>
      <c r="AX1418" s="154">
        <v>65.52</v>
      </c>
      <c r="AY1418" s="154">
        <v>42.33</v>
      </c>
      <c r="AZ1418" s="154">
        <v>12.86</v>
      </c>
      <c r="BA1418" s="154">
        <v>5.0</v>
      </c>
      <c r="BB1418" s="154">
        <v>7.39</v>
      </c>
      <c r="BC1418" s="154">
        <v>0.318</v>
      </c>
      <c r="BD1418" s="162"/>
      <c r="BE1418" s="162" t="s">
        <v>19</v>
      </c>
      <c r="BF1418" s="154">
        <v>1.99</v>
      </c>
      <c r="BG1418" s="154">
        <v>0.3</v>
      </c>
      <c r="BH1418" s="162" t="s">
        <v>19</v>
      </c>
      <c r="BI1418" s="154">
        <v>0.75</v>
      </c>
      <c r="BJ1418" s="154"/>
      <c r="BK1418" s="154">
        <v>12.62</v>
      </c>
      <c r="BL1418" s="154">
        <v>2.66</v>
      </c>
      <c r="BM1418" s="162" t="s">
        <v>19</v>
      </c>
      <c r="BN1418" s="162" t="s">
        <v>19</v>
      </c>
      <c r="BO1418" s="162" t="s">
        <v>19</v>
      </c>
      <c r="BQ1418" s="162" t="s">
        <v>19</v>
      </c>
      <c r="BR1418" s="162" t="s">
        <v>19</v>
      </c>
      <c r="BS1418" s="162" t="s">
        <v>4408</v>
      </c>
      <c r="BT1418" s="162" t="s">
        <v>19</v>
      </c>
      <c r="BU1418" s="205" t="b">
        <v>0</v>
      </c>
      <c r="BV1418" s="205" t="b">
        <v>0</v>
      </c>
      <c r="BW1418" s="205" t="b">
        <v>0</v>
      </c>
      <c r="BX1418" s="154">
        <v>150.0</v>
      </c>
      <c r="BY1418" s="162" t="s">
        <v>19</v>
      </c>
      <c r="BZ1418" s="162" t="s">
        <v>19</v>
      </c>
      <c r="CA1418" s="162" t="s">
        <v>19</v>
      </c>
      <c r="CB1418" s="162" t="s">
        <v>19</v>
      </c>
      <c r="CJ1418" s="162"/>
      <c r="CK1418" s="162"/>
      <c r="CL1418" s="154">
        <v>133.3</v>
      </c>
      <c r="CM1418" s="162"/>
      <c r="CN1418" s="162"/>
      <c r="CO1418" s="162"/>
      <c r="CP1418" s="162"/>
      <c r="CQ1418" s="162"/>
      <c r="CR1418" s="162"/>
      <c r="CS1418" s="162"/>
      <c r="CT1418" s="162" t="s">
        <v>6232</v>
      </c>
    </row>
    <row r="1419">
      <c r="A1419" s="7" t="s">
        <v>6233</v>
      </c>
      <c r="B1419" s="132" t="b">
        <v>1</v>
      </c>
      <c r="D1419" s="162" t="s">
        <v>6234</v>
      </c>
      <c r="E1419" s="67" t="s">
        <v>679</v>
      </c>
      <c r="F1419" s="162"/>
      <c r="G1419" s="162"/>
      <c r="H1419" s="162"/>
      <c r="M1419" s="162" t="s">
        <v>799</v>
      </c>
      <c r="N1419" s="7" t="str">
        <f t="shared" si="5"/>
        <v>FALSE</v>
      </c>
      <c r="O1419" s="162" t="s">
        <v>488</v>
      </c>
      <c r="P1419" s="162" t="s">
        <v>3269</v>
      </c>
      <c r="Q1419" s="162" t="s">
        <v>1823</v>
      </c>
      <c r="R1419" s="162" t="s">
        <v>559</v>
      </c>
      <c r="S1419" s="162" t="s">
        <v>1588</v>
      </c>
      <c r="T1419" s="206">
        <v>41.7623</v>
      </c>
      <c r="U1419" s="207">
        <v>-83.3297</v>
      </c>
      <c r="V1419" s="191" t="s">
        <v>6235</v>
      </c>
      <c r="W1419" s="162" t="s">
        <v>876</v>
      </c>
      <c r="X1419" s="162" t="s">
        <v>805</v>
      </c>
      <c r="Y1419" s="162" t="s">
        <v>19</v>
      </c>
      <c r="Z1419" s="162" t="s">
        <v>879</v>
      </c>
      <c r="AA1419" s="162" t="s">
        <v>880</v>
      </c>
      <c r="AB1419" s="154">
        <v>0.75</v>
      </c>
      <c r="AC1419" s="162" t="s">
        <v>16</v>
      </c>
      <c r="AD1419" s="154"/>
      <c r="AE1419" s="162" t="s">
        <v>16</v>
      </c>
      <c r="AF1419" s="154">
        <v>3.0</v>
      </c>
      <c r="AG1419" s="162" t="s">
        <v>19</v>
      </c>
      <c r="AH1419" s="154">
        <v>25.6</v>
      </c>
      <c r="AI1419" s="162" t="s">
        <v>19</v>
      </c>
      <c r="AJ1419" s="162" t="s">
        <v>19</v>
      </c>
      <c r="AK1419" s="162"/>
      <c r="AL1419" s="162" t="s">
        <v>19</v>
      </c>
      <c r="AM1419" s="162" t="s">
        <v>19</v>
      </c>
      <c r="AN1419" s="162" t="s">
        <v>19</v>
      </c>
      <c r="AO1419" s="154">
        <v>9.47</v>
      </c>
      <c r="AP1419" s="154">
        <v>297.8</v>
      </c>
      <c r="AQ1419" s="154">
        <v>1.5</v>
      </c>
      <c r="AR1419" s="154">
        <v>5.99</v>
      </c>
      <c r="AS1419" s="154">
        <v>4.95</v>
      </c>
      <c r="AT1419" s="154">
        <v>0.18</v>
      </c>
      <c r="AU1419" s="154">
        <v>22.43</v>
      </c>
      <c r="AV1419" s="162" t="s">
        <v>19</v>
      </c>
      <c r="AW1419" s="162" t="s">
        <v>19</v>
      </c>
      <c r="AX1419" s="154">
        <v>56.01</v>
      </c>
      <c r="AY1419" s="154">
        <v>42.82</v>
      </c>
      <c r="AZ1419" s="154">
        <v>15.85</v>
      </c>
      <c r="BA1419" s="154">
        <v>7.68</v>
      </c>
      <c r="BB1419" s="154">
        <v>6.85</v>
      </c>
      <c r="BC1419" s="154">
        <v>1.094</v>
      </c>
      <c r="BD1419" s="162"/>
      <c r="BE1419" s="162" t="s">
        <v>19</v>
      </c>
      <c r="BF1419" s="154">
        <v>2.76</v>
      </c>
      <c r="BG1419" s="154">
        <v>0.43</v>
      </c>
      <c r="BH1419" s="162" t="s">
        <v>19</v>
      </c>
      <c r="BI1419" s="154">
        <v>2.09</v>
      </c>
      <c r="BJ1419" s="154"/>
      <c r="BK1419" s="154">
        <v>7.8</v>
      </c>
      <c r="BL1419" s="154">
        <v>4.0</v>
      </c>
      <c r="BM1419" s="162" t="s">
        <v>19</v>
      </c>
      <c r="BN1419" s="162" t="s">
        <v>19</v>
      </c>
      <c r="BO1419" s="162" t="s">
        <v>19</v>
      </c>
      <c r="BQ1419" s="162" t="s">
        <v>19</v>
      </c>
      <c r="BR1419" s="162" t="s">
        <v>19</v>
      </c>
      <c r="BS1419" s="162" t="s">
        <v>4408</v>
      </c>
      <c r="BT1419" s="162" t="s">
        <v>19</v>
      </c>
      <c r="BU1419" s="205" t="b">
        <v>0</v>
      </c>
      <c r="BV1419" s="205" t="b">
        <v>0</v>
      </c>
      <c r="BW1419" s="205" t="b">
        <v>0</v>
      </c>
      <c r="BX1419" s="154">
        <v>150.0</v>
      </c>
      <c r="BY1419" s="162" t="s">
        <v>19</v>
      </c>
      <c r="BZ1419" s="162" t="s">
        <v>19</v>
      </c>
      <c r="CA1419" s="162" t="s">
        <v>19</v>
      </c>
      <c r="CB1419" s="162" t="s">
        <v>19</v>
      </c>
      <c r="CJ1419" s="162"/>
      <c r="CK1419" s="162"/>
      <c r="CL1419" s="154">
        <v>1003.7</v>
      </c>
      <c r="CM1419" s="162"/>
      <c r="CN1419" s="162"/>
      <c r="CO1419" s="162"/>
      <c r="CP1419" s="162"/>
      <c r="CQ1419" s="162"/>
      <c r="CR1419" s="162"/>
      <c r="CS1419" s="162"/>
      <c r="CT1419" s="162" t="s">
        <v>6236</v>
      </c>
    </row>
    <row r="1420">
      <c r="A1420" s="7" t="s">
        <v>6237</v>
      </c>
      <c r="B1420" s="132" t="b">
        <v>1</v>
      </c>
      <c r="D1420" s="162" t="s">
        <v>6238</v>
      </c>
      <c r="E1420" s="67" t="s">
        <v>679</v>
      </c>
      <c r="F1420" s="162"/>
      <c r="G1420" s="162"/>
      <c r="H1420" s="162"/>
      <c r="M1420" s="162" t="s">
        <v>799</v>
      </c>
      <c r="N1420" s="7" t="str">
        <f t="shared" si="5"/>
        <v>FALSE</v>
      </c>
      <c r="O1420" s="162" t="s">
        <v>488</v>
      </c>
      <c r="P1420" s="162" t="s">
        <v>3269</v>
      </c>
      <c r="Q1420" s="162" t="s">
        <v>1823</v>
      </c>
      <c r="R1420" s="162" t="s">
        <v>559</v>
      </c>
      <c r="S1420" s="162" t="s">
        <v>1588</v>
      </c>
      <c r="T1420" s="206">
        <v>41.6597</v>
      </c>
      <c r="U1420" s="207">
        <v>-83.1455</v>
      </c>
      <c r="V1420" s="191" t="s">
        <v>6239</v>
      </c>
      <c r="W1420" s="162" t="s">
        <v>6240</v>
      </c>
      <c r="X1420" s="162" t="s">
        <v>805</v>
      </c>
      <c r="Y1420" s="162" t="s">
        <v>19</v>
      </c>
      <c r="Z1420" s="162" t="s">
        <v>879</v>
      </c>
      <c r="AA1420" s="162" t="s">
        <v>880</v>
      </c>
      <c r="AB1420" s="154">
        <v>0.75</v>
      </c>
      <c r="AC1420" s="162" t="s">
        <v>16</v>
      </c>
      <c r="AD1420" s="154"/>
      <c r="AE1420" s="162" t="s">
        <v>16</v>
      </c>
      <c r="AF1420" s="154">
        <v>3.0</v>
      </c>
      <c r="AG1420" s="162" t="s">
        <v>19</v>
      </c>
      <c r="AH1420" s="154">
        <v>24.3</v>
      </c>
      <c r="AI1420" s="162" t="s">
        <v>19</v>
      </c>
      <c r="AJ1420" s="162" t="s">
        <v>19</v>
      </c>
      <c r="AK1420" s="162"/>
      <c r="AL1420" s="162" t="s">
        <v>19</v>
      </c>
      <c r="AM1420" s="162" t="s">
        <v>19</v>
      </c>
      <c r="AN1420" s="162" t="s">
        <v>19</v>
      </c>
      <c r="AO1420" s="154">
        <v>7.62</v>
      </c>
      <c r="AP1420" s="154">
        <v>252.9</v>
      </c>
      <c r="AQ1420" s="154">
        <v>1.5</v>
      </c>
      <c r="AR1420" s="154">
        <v>3.96</v>
      </c>
      <c r="AS1420" s="154">
        <v>1.21</v>
      </c>
      <c r="AT1420" s="154">
        <v>0.23</v>
      </c>
      <c r="AU1420" s="154">
        <v>6.79</v>
      </c>
      <c r="AV1420" s="162" t="s">
        <v>19</v>
      </c>
      <c r="AW1420" s="162" t="s">
        <v>19</v>
      </c>
      <c r="AX1420" s="154">
        <v>21.39</v>
      </c>
      <c r="AY1420" s="154">
        <v>36.98</v>
      </c>
      <c r="AZ1420" s="154">
        <v>13.45</v>
      </c>
      <c r="BA1420" s="154">
        <v>6.1</v>
      </c>
      <c r="BB1420" s="154">
        <v>7.17</v>
      </c>
      <c r="BC1420" s="154">
        <v>0.257</v>
      </c>
      <c r="BD1420" s="162"/>
      <c r="BE1420" s="162" t="s">
        <v>19</v>
      </c>
      <c r="BF1420" s="154">
        <v>1.22</v>
      </c>
      <c r="BG1420" s="154">
        <v>0.2</v>
      </c>
      <c r="BH1420" s="162" t="s">
        <v>19</v>
      </c>
      <c r="BI1420" s="154">
        <v>0.47</v>
      </c>
      <c r="BJ1420" s="154"/>
      <c r="BK1420" s="154">
        <v>5.2</v>
      </c>
      <c r="BL1420" s="154">
        <v>1.42</v>
      </c>
      <c r="BM1420" s="162" t="s">
        <v>19</v>
      </c>
      <c r="BN1420" s="162" t="s">
        <v>19</v>
      </c>
      <c r="BO1420" s="162" t="s">
        <v>19</v>
      </c>
      <c r="BQ1420" s="162" t="s">
        <v>19</v>
      </c>
      <c r="BR1420" s="162" t="s">
        <v>19</v>
      </c>
      <c r="BS1420" s="162" t="s">
        <v>4408</v>
      </c>
      <c r="BT1420" s="162" t="s">
        <v>19</v>
      </c>
      <c r="BU1420" s="205" t="b">
        <v>0</v>
      </c>
      <c r="BV1420" s="205" t="b">
        <v>0</v>
      </c>
      <c r="BW1420" s="205" t="b">
        <v>0</v>
      </c>
      <c r="BX1420" s="154">
        <v>150.0</v>
      </c>
      <c r="BY1420" s="162" t="s">
        <v>19</v>
      </c>
      <c r="BZ1420" s="162" t="s">
        <v>19</v>
      </c>
      <c r="CA1420" s="162" t="s">
        <v>19</v>
      </c>
      <c r="CB1420" s="162" t="s">
        <v>19</v>
      </c>
      <c r="CJ1420" s="162"/>
      <c r="CK1420" s="162"/>
      <c r="CL1420" s="154">
        <v>146.8</v>
      </c>
      <c r="CM1420" s="162"/>
      <c r="CN1420" s="162"/>
      <c r="CO1420" s="162"/>
      <c r="CP1420" s="162"/>
      <c r="CQ1420" s="162"/>
      <c r="CR1420" s="162"/>
      <c r="CS1420" s="162"/>
      <c r="CT1420" s="162" t="s">
        <v>6241</v>
      </c>
    </row>
    <row r="1421">
      <c r="A1421" s="7" t="s">
        <v>6242</v>
      </c>
      <c r="B1421" s="132" t="b">
        <v>1</v>
      </c>
      <c r="D1421" s="162" t="s">
        <v>6243</v>
      </c>
      <c r="E1421" s="67" t="s">
        <v>679</v>
      </c>
      <c r="F1421" s="162"/>
      <c r="G1421" s="162"/>
      <c r="H1421" s="162"/>
      <c r="M1421" s="162" t="s">
        <v>799</v>
      </c>
      <c r="N1421" s="7" t="str">
        <f t="shared" si="5"/>
        <v>FALSE</v>
      </c>
      <c r="O1421" s="162" t="s">
        <v>488</v>
      </c>
      <c r="P1421" s="162" t="s">
        <v>3269</v>
      </c>
      <c r="Q1421" s="162" t="s">
        <v>1823</v>
      </c>
      <c r="R1421" s="162" t="s">
        <v>559</v>
      </c>
      <c r="S1421" s="162" t="s">
        <v>1588</v>
      </c>
      <c r="T1421" s="206">
        <v>41.6581</v>
      </c>
      <c r="U1421" s="207">
        <v>-83.1444</v>
      </c>
      <c r="V1421" s="191" t="s">
        <v>6244</v>
      </c>
      <c r="W1421" s="162" t="s">
        <v>6240</v>
      </c>
      <c r="X1421" s="162" t="s">
        <v>805</v>
      </c>
      <c r="Y1421" s="162" t="s">
        <v>19</v>
      </c>
      <c r="Z1421" s="162" t="s">
        <v>879</v>
      </c>
      <c r="AA1421" s="162" t="s">
        <v>880</v>
      </c>
      <c r="AB1421" s="154">
        <v>0.75</v>
      </c>
      <c r="AC1421" s="162" t="s">
        <v>16</v>
      </c>
      <c r="AD1421" s="154"/>
      <c r="AE1421" s="162" t="s">
        <v>16</v>
      </c>
      <c r="AF1421" s="154">
        <v>3.0</v>
      </c>
      <c r="AG1421" s="162" t="s">
        <v>19</v>
      </c>
      <c r="AH1421" s="154">
        <v>25.1</v>
      </c>
      <c r="AI1421" s="162" t="s">
        <v>19</v>
      </c>
      <c r="AJ1421" s="162" t="s">
        <v>19</v>
      </c>
      <c r="AK1421" s="162"/>
      <c r="AL1421" s="162" t="s">
        <v>19</v>
      </c>
      <c r="AM1421" s="162" t="s">
        <v>19</v>
      </c>
      <c r="AN1421" s="162" t="s">
        <v>19</v>
      </c>
      <c r="AO1421" s="154">
        <v>7.29</v>
      </c>
      <c r="AP1421" s="154">
        <v>279.2</v>
      </c>
      <c r="AQ1421" s="154">
        <v>2.0</v>
      </c>
      <c r="AR1421" s="154">
        <v>2.74</v>
      </c>
      <c r="AS1421" s="154">
        <v>0.5</v>
      </c>
      <c r="AT1421" s="154">
        <v>0.19</v>
      </c>
      <c r="AU1421" s="154">
        <v>10.15</v>
      </c>
      <c r="AV1421" s="162" t="s">
        <v>19</v>
      </c>
      <c r="AW1421" s="162" t="s">
        <v>19</v>
      </c>
      <c r="AX1421" s="154">
        <v>13.97</v>
      </c>
      <c r="AY1421" s="154">
        <v>31.58</v>
      </c>
      <c r="AZ1421" s="154">
        <v>10.78</v>
      </c>
      <c r="BA1421" s="154">
        <v>4.42</v>
      </c>
      <c r="BB1421" s="154">
        <v>10.56</v>
      </c>
      <c r="BC1421" s="154">
        <v>0.684</v>
      </c>
      <c r="BD1421" s="162"/>
      <c r="BE1421" s="162" t="s">
        <v>19</v>
      </c>
      <c r="BF1421" s="154">
        <v>1.12</v>
      </c>
      <c r="BG1421" s="154">
        <v>0.2</v>
      </c>
      <c r="BH1421" s="162" t="s">
        <v>19</v>
      </c>
      <c r="BI1421" s="154">
        <v>0.72</v>
      </c>
      <c r="BJ1421" s="154"/>
      <c r="BK1421" s="154">
        <v>3.84</v>
      </c>
      <c r="BL1421" s="154">
        <v>1.2</v>
      </c>
      <c r="BM1421" s="162" t="s">
        <v>19</v>
      </c>
      <c r="BN1421" s="162" t="s">
        <v>19</v>
      </c>
      <c r="BO1421" s="162" t="s">
        <v>19</v>
      </c>
      <c r="BQ1421" s="162" t="s">
        <v>19</v>
      </c>
      <c r="BR1421" s="162" t="s">
        <v>19</v>
      </c>
      <c r="BS1421" s="162" t="s">
        <v>4408</v>
      </c>
      <c r="BT1421" s="162" t="s">
        <v>19</v>
      </c>
      <c r="BU1421" s="205" t="b">
        <v>0</v>
      </c>
      <c r="BV1421" s="205" t="b">
        <v>0</v>
      </c>
      <c r="BW1421" s="205" t="b">
        <v>0</v>
      </c>
      <c r="BX1421" s="154">
        <v>200.0</v>
      </c>
      <c r="BY1421" s="162" t="s">
        <v>19</v>
      </c>
      <c r="BZ1421" s="162" t="s">
        <v>19</v>
      </c>
      <c r="CA1421" s="162" t="s">
        <v>19</v>
      </c>
      <c r="CB1421" s="162" t="s">
        <v>19</v>
      </c>
      <c r="CJ1421" s="162"/>
      <c r="CK1421" s="162"/>
      <c r="CL1421" s="154">
        <v>870.7</v>
      </c>
      <c r="CM1421" s="162"/>
      <c r="CN1421" s="162"/>
      <c r="CO1421" s="162"/>
      <c r="CP1421" s="162"/>
      <c r="CQ1421" s="162"/>
      <c r="CR1421" s="162"/>
      <c r="CS1421" s="162"/>
      <c r="CT1421" s="162" t="s">
        <v>6245</v>
      </c>
    </row>
    <row r="1422">
      <c r="A1422" s="7" t="s">
        <v>6246</v>
      </c>
      <c r="B1422" s="132" t="b">
        <v>1</v>
      </c>
      <c r="D1422" s="162" t="s">
        <v>6247</v>
      </c>
      <c r="E1422" s="67" t="s">
        <v>679</v>
      </c>
      <c r="F1422" s="162"/>
      <c r="G1422" s="162"/>
      <c r="H1422" s="162"/>
      <c r="M1422" s="162" t="s">
        <v>799</v>
      </c>
      <c r="N1422" s="7" t="str">
        <f t="shared" si="5"/>
        <v>FALSE</v>
      </c>
      <c r="O1422" s="162" t="s">
        <v>488</v>
      </c>
      <c r="P1422" s="162" t="s">
        <v>3269</v>
      </c>
      <c r="Q1422" s="162" t="s">
        <v>1823</v>
      </c>
      <c r="R1422" s="162" t="s">
        <v>559</v>
      </c>
      <c r="S1422" s="162" t="s">
        <v>1588</v>
      </c>
      <c r="T1422" s="206">
        <v>41.742</v>
      </c>
      <c r="U1422" s="207">
        <v>-83.1338</v>
      </c>
      <c r="V1422" s="191" t="s">
        <v>6248</v>
      </c>
      <c r="W1422" s="162" t="s">
        <v>1201</v>
      </c>
      <c r="X1422" s="162" t="s">
        <v>805</v>
      </c>
      <c r="Y1422" s="162" t="s">
        <v>19</v>
      </c>
      <c r="Z1422" s="162" t="s">
        <v>879</v>
      </c>
      <c r="AA1422" s="162" t="s">
        <v>880</v>
      </c>
      <c r="AB1422" s="154">
        <v>0.75</v>
      </c>
      <c r="AC1422" s="162" t="s">
        <v>16</v>
      </c>
      <c r="AD1422" s="154"/>
      <c r="AE1422" s="162" t="s">
        <v>16</v>
      </c>
      <c r="AF1422" s="154">
        <v>3.0</v>
      </c>
      <c r="AG1422" s="162" t="s">
        <v>19</v>
      </c>
      <c r="AH1422" s="154">
        <v>24.3</v>
      </c>
      <c r="AI1422" s="162" t="s">
        <v>19</v>
      </c>
      <c r="AJ1422" s="162" t="s">
        <v>19</v>
      </c>
      <c r="AK1422" s="162"/>
      <c r="AL1422" s="162" t="s">
        <v>19</v>
      </c>
      <c r="AM1422" s="162" t="s">
        <v>19</v>
      </c>
      <c r="AN1422" s="162" t="s">
        <v>19</v>
      </c>
      <c r="AO1422" s="154">
        <v>7.37</v>
      </c>
      <c r="AP1422" s="154">
        <v>244.2</v>
      </c>
      <c r="AQ1422" s="154">
        <v>1.5</v>
      </c>
      <c r="AR1422" s="154">
        <v>3.62</v>
      </c>
      <c r="AS1422" s="154">
        <v>0.57</v>
      </c>
      <c r="AT1422" s="154">
        <v>0.16</v>
      </c>
      <c r="AU1422" s="154">
        <v>1.97</v>
      </c>
      <c r="AV1422" s="162" t="s">
        <v>19</v>
      </c>
      <c r="AW1422" s="162" t="s">
        <v>19</v>
      </c>
      <c r="AX1422" s="154">
        <v>11.06</v>
      </c>
      <c r="AY1422" s="154">
        <v>22.77</v>
      </c>
      <c r="AZ1422" s="154">
        <v>8.59</v>
      </c>
      <c r="BA1422" s="154">
        <v>4.55</v>
      </c>
      <c r="BB1422" s="154">
        <v>4.82</v>
      </c>
      <c r="BC1422" s="154">
        <v>0.195</v>
      </c>
      <c r="BD1422" s="162"/>
      <c r="BE1422" s="162" t="s">
        <v>19</v>
      </c>
      <c r="BF1422" s="154">
        <v>0.69</v>
      </c>
      <c r="BG1422" s="154">
        <v>0.11</v>
      </c>
      <c r="BH1422" s="162" t="s">
        <v>19</v>
      </c>
      <c r="BI1422" s="154">
        <v>0.32</v>
      </c>
      <c r="BJ1422" s="154"/>
      <c r="BK1422" s="154">
        <v>4.66</v>
      </c>
      <c r="BL1422" s="154">
        <v>0.38</v>
      </c>
      <c r="BM1422" s="162" t="s">
        <v>19</v>
      </c>
      <c r="BN1422" s="162" t="s">
        <v>19</v>
      </c>
      <c r="BO1422" s="162" t="s">
        <v>19</v>
      </c>
      <c r="BQ1422" s="162" t="s">
        <v>19</v>
      </c>
      <c r="BR1422" s="162" t="s">
        <v>19</v>
      </c>
      <c r="BS1422" s="162" t="s">
        <v>4408</v>
      </c>
      <c r="BT1422" s="162" t="s">
        <v>19</v>
      </c>
      <c r="BU1422" s="205" t="b">
        <v>0</v>
      </c>
      <c r="BV1422" s="205" t="b">
        <v>0</v>
      </c>
      <c r="BW1422" s="205" t="b">
        <v>0</v>
      </c>
      <c r="BX1422" s="154">
        <v>150.0</v>
      </c>
      <c r="BY1422" s="162" t="s">
        <v>19</v>
      </c>
      <c r="BZ1422" s="162" t="s">
        <v>19</v>
      </c>
      <c r="CA1422" s="162" t="s">
        <v>19</v>
      </c>
      <c r="CB1422" s="162" t="s">
        <v>19</v>
      </c>
      <c r="CJ1422" s="162"/>
      <c r="CK1422" s="162"/>
      <c r="CL1422" s="154">
        <v>269.2</v>
      </c>
      <c r="CM1422" s="162"/>
      <c r="CN1422" s="162"/>
      <c r="CO1422" s="162"/>
      <c r="CP1422" s="162"/>
      <c r="CQ1422" s="162"/>
      <c r="CR1422" s="162"/>
      <c r="CS1422" s="162"/>
      <c r="CT1422" s="162" t="s">
        <v>6249</v>
      </c>
    </row>
    <row r="1423">
      <c r="A1423" s="7" t="s">
        <v>6250</v>
      </c>
      <c r="B1423" s="132" t="b">
        <v>1</v>
      </c>
      <c r="D1423" s="162" t="s">
        <v>6251</v>
      </c>
      <c r="E1423" s="67" t="s">
        <v>679</v>
      </c>
      <c r="F1423" s="162"/>
      <c r="G1423" s="162"/>
      <c r="H1423" s="162"/>
      <c r="M1423" s="162" t="s">
        <v>799</v>
      </c>
      <c r="N1423" s="7" t="str">
        <f t="shared" si="5"/>
        <v>FALSE</v>
      </c>
      <c r="O1423" s="162" t="s">
        <v>488</v>
      </c>
      <c r="P1423" s="162" t="s">
        <v>3269</v>
      </c>
      <c r="Q1423" s="162" t="s">
        <v>1823</v>
      </c>
      <c r="R1423" s="162" t="s">
        <v>559</v>
      </c>
      <c r="S1423" s="162" t="s">
        <v>1588</v>
      </c>
      <c r="T1423" s="206">
        <v>41.7414</v>
      </c>
      <c r="U1423" s="207">
        <v>-83.1369</v>
      </c>
      <c r="V1423" s="191" t="s">
        <v>6252</v>
      </c>
      <c r="W1423" s="162" t="s">
        <v>1201</v>
      </c>
      <c r="X1423" s="162" t="s">
        <v>805</v>
      </c>
      <c r="Y1423" s="162" t="s">
        <v>19</v>
      </c>
      <c r="Z1423" s="162" t="s">
        <v>879</v>
      </c>
      <c r="AA1423" s="162" t="s">
        <v>880</v>
      </c>
      <c r="AB1423" s="154">
        <v>0.75</v>
      </c>
      <c r="AC1423" s="162" t="s">
        <v>16</v>
      </c>
      <c r="AD1423" s="154"/>
      <c r="AE1423" s="162" t="s">
        <v>16</v>
      </c>
      <c r="AF1423" s="154">
        <v>3.0</v>
      </c>
      <c r="AG1423" s="162" t="s">
        <v>19</v>
      </c>
      <c r="AH1423" s="154">
        <v>24.9</v>
      </c>
      <c r="AI1423" s="162" t="s">
        <v>19</v>
      </c>
      <c r="AJ1423" s="162" t="s">
        <v>19</v>
      </c>
      <c r="AK1423" s="162"/>
      <c r="AL1423" s="162" t="s">
        <v>19</v>
      </c>
      <c r="AM1423" s="162" t="s">
        <v>19</v>
      </c>
      <c r="AN1423" s="162" t="s">
        <v>19</v>
      </c>
      <c r="AO1423" s="154">
        <v>7.53</v>
      </c>
      <c r="AP1423" s="154">
        <v>239.3</v>
      </c>
      <c r="AQ1423" s="154">
        <v>2.5</v>
      </c>
      <c r="AR1423" s="154">
        <v>4.37</v>
      </c>
      <c r="AS1423" s="154">
        <v>0.24</v>
      </c>
      <c r="AT1423" s="162" t="s">
        <v>6105</v>
      </c>
      <c r="AU1423" s="154">
        <v>4.1</v>
      </c>
      <c r="AV1423" s="162" t="s">
        <v>19</v>
      </c>
      <c r="AW1423" s="162" t="s">
        <v>19</v>
      </c>
      <c r="AX1423" s="154">
        <v>8.83</v>
      </c>
      <c r="AY1423" s="154">
        <v>20.28</v>
      </c>
      <c r="AZ1423" s="154">
        <v>6.85</v>
      </c>
      <c r="BA1423" s="154">
        <v>3.76</v>
      </c>
      <c r="BB1423" s="154">
        <v>7.26</v>
      </c>
      <c r="BC1423" s="154">
        <v>0.189</v>
      </c>
      <c r="BD1423" s="162"/>
      <c r="BE1423" s="162" t="s">
        <v>19</v>
      </c>
      <c r="BF1423" s="154">
        <v>3.16</v>
      </c>
      <c r="BG1423" s="154">
        <v>0.51</v>
      </c>
      <c r="BH1423" s="162" t="s">
        <v>19</v>
      </c>
      <c r="BI1423" s="154">
        <v>0.24</v>
      </c>
      <c r="BJ1423" s="154"/>
      <c r="BK1423" s="154">
        <v>2.68</v>
      </c>
      <c r="BL1423" s="154">
        <v>0.1</v>
      </c>
      <c r="BM1423" s="162" t="s">
        <v>19</v>
      </c>
      <c r="BN1423" s="162" t="s">
        <v>19</v>
      </c>
      <c r="BO1423" s="162" t="s">
        <v>19</v>
      </c>
      <c r="BQ1423" s="162" t="s">
        <v>19</v>
      </c>
      <c r="BR1423" s="162" t="s">
        <v>19</v>
      </c>
      <c r="BS1423" s="162" t="s">
        <v>4408</v>
      </c>
      <c r="BT1423" s="162" t="s">
        <v>19</v>
      </c>
      <c r="BU1423" s="205" t="b">
        <v>0</v>
      </c>
      <c r="BV1423" s="205" t="b">
        <v>0</v>
      </c>
      <c r="BW1423" s="205" t="b">
        <v>0</v>
      </c>
      <c r="BX1423" s="154">
        <v>200.0</v>
      </c>
      <c r="BY1423" s="162" t="s">
        <v>19</v>
      </c>
      <c r="BZ1423" s="162" t="s">
        <v>19</v>
      </c>
      <c r="CA1423" s="162" t="s">
        <v>19</v>
      </c>
      <c r="CB1423" s="162" t="s">
        <v>19</v>
      </c>
      <c r="CJ1423" s="162"/>
      <c r="CK1423" s="162"/>
      <c r="CL1423" s="154">
        <v>853.5</v>
      </c>
      <c r="CM1423" s="162"/>
      <c r="CN1423" s="162"/>
      <c r="CO1423" s="162"/>
      <c r="CP1423" s="162"/>
      <c r="CQ1423" s="162"/>
      <c r="CR1423" s="162"/>
      <c r="CS1423" s="162"/>
      <c r="CT1423" s="162" t="s">
        <v>6253</v>
      </c>
    </row>
    <row r="1424">
      <c r="A1424" s="7" t="s">
        <v>6254</v>
      </c>
      <c r="B1424" s="132" t="b">
        <v>1</v>
      </c>
      <c r="D1424" s="162" t="s">
        <v>6255</v>
      </c>
      <c r="E1424" s="67" t="s">
        <v>679</v>
      </c>
      <c r="F1424" s="162"/>
      <c r="G1424" s="162"/>
      <c r="H1424" s="162"/>
      <c r="M1424" s="162" t="s">
        <v>799</v>
      </c>
      <c r="N1424" s="7" t="str">
        <f t="shared" si="5"/>
        <v>FALSE</v>
      </c>
      <c r="O1424" s="162" t="s">
        <v>488</v>
      </c>
      <c r="P1424" s="162" t="s">
        <v>3269</v>
      </c>
      <c r="Q1424" s="162" t="s">
        <v>1823</v>
      </c>
      <c r="R1424" s="162" t="s">
        <v>559</v>
      </c>
      <c r="S1424" s="162" t="s">
        <v>1588</v>
      </c>
      <c r="T1424" s="206">
        <v>41.7027</v>
      </c>
      <c r="U1424" s="207">
        <v>-83.2504</v>
      </c>
      <c r="V1424" s="191" t="s">
        <v>2595</v>
      </c>
      <c r="W1424" s="162" t="s">
        <v>899</v>
      </c>
      <c r="X1424" s="162" t="s">
        <v>805</v>
      </c>
      <c r="Y1424" s="162" t="s">
        <v>19</v>
      </c>
      <c r="Z1424" s="162" t="s">
        <v>879</v>
      </c>
      <c r="AA1424" s="162" t="s">
        <v>880</v>
      </c>
      <c r="AB1424" s="154">
        <v>0.75</v>
      </c>
      <c r="AC1424" s="162" t="s">
        <v>16</v>
      </c>
      <c r="AD1424" s="154"/>
      <c r="AE1424" s="162" t="s">
        <v>16</v>
      </c>
      <c r="AF1424" s="154">
        <v>3.0</v>
      </c>
      <c r="AG1424" s="162" t="s">
        <v>19</v>
      </c>
      <c r="AH1424" s="154">
        <v>24.4</v>
      </c>
      <c r="AI1424" s="162" t="s">
        <v>19</v>
      </c>
      <c r="AJ1424" s="162" t="s">
        <v>19</v>
      </c>
      <c r="AK1424" s="162"/>
      <c r="AL1424" s="162" t="s">
        <v>19</v>
      </c>
      <c r="AM1424" s="162" t="s">
        <v>19</v>
      </c>
      <c r="AN1424" s="162" t="s">
        <v>19</v>
      </c>
      <c r="AO1424" s="154">
        <v>7.67</v>
      </c>
      <c r="AP1424" s="154">
        <v>256.1</v>
      </c>
      <c r="AQ1424" s="154">
        <v>1.0</v>
      </c>
      <c r="AR1424" s="154">
        <v>6.88</v>
      </c>
      <c r="AS1424" s="154">
        <v>0.89</v>
      </c>
      <c r="AT1424" s="154">
        <v>0.21</v>
      </c>
      <c r="AU1424" s="154">
        <v>4.42</v>
      </c>
      <c r="AV1424" s="162" t="s">
        <v>19</v>
      </c>
      <c r="AW1424" s="162" t="s">
        <v>19</v>
      </c>
      <c r="AX1424" s="154">
        <v>45.19</v>
      </c>
      <c r="AY1424" s="154">
        <v>20.73</v>
      </c>
      <c r="AZ1424" s="154">
        <v>10.33</v>
      </c>
      <c r="BA1424" s="154">
        <v>5.57</v>
      </c>
      <c r="BB1424" s="154">
        <v>6.0</v>
      </c>
      <c r="BC1424" s="154">
        <v>0.266</v>
      </c>
      <c r="BD1424" s="162"/>
      <c r="BE1424" s="162" t="s">
        <v>19</v>
      </c>
      <c r="BF1424" s="154">
        <v>1.4</v>
      </c>
      <c r="BG1424" s="154">
        <v>0.24</v>
      </c>
      <c r="BH1424" s="162" t="s">
        <v>19</v>
      </c>
      <c r="BI1424" s="154">
        <v>0.7</v>
      </c>
      <c r="BJ1424" s="154"/>
      <c r="BK1424" s="154">
        <v>10.4</v>
      </c>
      <c r="BL1424" s="154">
        <v>1.94</v>
      </c>
      <c r="BM1424" s="162" t="s">
        <v>19</v>
      </c>
      <c r="BN1424" s="162" t="s">
        <v>19</v>
      </c>
      <c r="BO1424" s="162" t="s">
        <v>19</v>
      </c>
      <c r="BQ1424" s="162" t="s">
        <v>19</v>
      </c>
      <c r="BR1424" s="162" t="s">
        <v>19</v>
      </c>
      <c r="BS1424" s="162" t="s">
        <v>4408</v>
      </c>
      <c r="BT1424" s="162" t="s">
        <v>19</v>
      </c>
      <c r="BU1424" s="205" t="b">
        <v>0</v>
      </c>
      <c r="BV1424" s="205" t="b">
        <v>0</v>
      </c>
      <c r="BW1424" s="205" t="b">
        <v>0</v>
      </c>
      <c r="BX1424" s="154">
        <v>150.0</v>
      </c>
      <c r="BY1424" s="162" t="s">
        <v>19</v>
      </c>
      <c r="BZ1424" s="162" t="s">
        <v>19</v>
      </c>
      <c r="CA1424" s="162" t="s">
        <v>19</v>
      </c>
      <c r="CB1424" s="162" t="s">
        <v>19</v>
      </c>
      <c r="CJ1424" s="162"/>
      <c r="CK1424" s="162"/>
      <c r="CL1424" s="154">
        <v>167.4</v>
      </c>
      <c r="CM1424" s="162"/>
      <c r="CN1424" s="162"/>
      <c r="CO1424" s="162"/>
      <c r="CP1424" s="162"/>
      <c r="CQ1424" s="162"/>
      <c r="CR1424" s="162"/>
      <c r="CS1424" s="162"/>
      <c r="CT1424" s="162" t="s">
        <v>6256</v>
      </c>
    </row>
    <row r="1425">
      <c r="A1425" s="7" t="s">
        <v>6257</v>
      </c>
      <c r="B1425" s="132" t="b">
        <v>1</v>
      </c>
      <c r="D1425" s="162" t="s">
        <v>6258</v>
      </c>
      <c r="E1425" s="67" t="s">
        <v>679</v>
      </c>
      <c r="F1425" s="162"/>
      <c r="G1425" s="162"/>
      <c r="H1425" s="162"/>
      <c r="M1425" s="162" t="s">
        <v>799</v>
      </c>
      <c r="N1425" s="7" t="str">
        <f t="shared" si="5"/>
        <v>TRUE</v>
      </c>
      <c r="O1425" s="162" t="s">
        <v>488</v>
      </c>
      <c r="P1425" s="162" t="s">
        <v>3269</v>
      </c>
      <c r="Q1425" s="162" t="s">
        <v>1823</v>
      </c>
      <c r="R1425" s="162" t="s">
        <v>559</v>
      </c>
      <c r="S1425" s="162" t="s">
        <v>1588</v>
      </c>
      <c r="T1425" s="206">
        <v>41.7028</v>
      </c>
      <c r="U1425" s="207">
        <v>-83.2547</v>
      </c>
      <c r="V1425" s="191" t="s">
        <v>6104</v>
      </c>
      <c r="W1425" s="162" t="s">
        <v>899</v>
      </c>
      <c r="X1425" s="162" t="s">
        <v>805</v>
      </c>
      <c r="Y1425" s="162" t="s">
        <v>19</v>
      </c>
      <c r="Z1425" s="162" t="s">
        <v>879</v>
      </c>
      <c r="AA1425" s="162" t="s">
        <v>880</v>
      </c>
      <c r="AB1425" s="154">
        <v>0.75</v>
      </c>
      <c r="AC1425" s="162" t="s">
        <v>16</v>
      </c>
      <c r="AD1425" s="154"/>
      <c r="AE1425" s="162" t="s">
        <v>16</v>
      </c>
      <c r="AF1425" s="154">
        <v>3.0</v>
      </c>
      <c r="AG1425" s="162" t="s">
        <v>19</v>
      </c>
      <c r="AH1425" s="154">
        <v>25.1</v>
      </c>
      <c r="AI1425" s="162" t="s">
        <v>19</v>
      </c>
      <c r="AJ1425" s="162" t="s">
        <v>19</v>
      </c>
      <c r="AK1425" s="162"/>
      <c r="AL1425" s="162" t="s">
        <v>19</v>
      </c>
      <c r="AM1425" s="162" t="s">
        <v>19</v>
      </c>
      <c r="AN1425" s="162" t="s">
        <v>19</v>
      </c>
      <c r="AO1425" s="154">
        <v>7.49</v>
      </c>
      <c r="AP1425" s="154">
        <v>260.3</v>
      </c>
      <c r="AQ1425" s="154">
        <v>1.5</v>
      </c>
      <c r="AR1425" s="154">
        <v>3.2</v>
      </c>
      <c r="AS1425" s="154">
        <v>0.18</v>
      </c>
      <c r="AT1425" s="162" t="s">
        <v>6105</v>
      </c>
      <c r="AU1425" s="154">
        <v>5.33</v>
      </c>
      <c r="AV1425" s="162" t="s">
        <v>19</v>
      </c>
      <c r="AW1425" s="162" t="s">
        <v>19</v>
      </c>
      <c r="AX1425" s="154">
        <v>13.84</v>
      </c>
      <c r="AY1425" s="154">
        <v>27.86</v>
      </c>
      <c r="AZ1425" s="154">
        <v>8.78</v>
      </c>
      <c r="BA1425" s="154">
        <v>3.7</v>
      </c>
      <c r="BB1425" s="154">
        <v>5.51</v>
      </c>
      <c r="BC1425" s="154">
        <v>0.382</v>
      </c>
      <c r="BD1425" s="162"/>
      <c r="BE1425" s="162" t="s">
        <v>19</v>
      </c>
      <c r="BF1425" s="154">
        <v>0.94</v>
      </c>
      <c r="BG1425" s="154">
        <v>0.15</v>
      </c>
      <c r="BH1425" s="162" t="s">
        <v>19</v>
      </c>
      <c r="BI1425" s="154">
        <v>0.65</v>
      </c>
      <c r="BJ1425" s="154"/>
      <c r="BK1425" s="154">
        <v>4.5</v>
      </c>
      <c r="BL1425" s="154">
        <v>0.52</v>
      </c>
      <c r="BM1425" s="162" t="s">
        <v>19</v>
      </c>
      <c r="BN1425" s="162" t="s">
        <v>19</v>
      </c>
      <c r="BO1425" s="162" t="s">
        <v>19</v>
      </c>
      <c r="BQ1425" s="162" t="s">
        <v>19</v>
      </c>
      <c r="BR1425" s="162" t="s">
        <v>19</v>
      </c>
      <c r="BS1425" s="162" t="s">
        <v>4408</v>
      </c>
      <c r="BT1425" s="162" t="s">
        <v>19</v>
      </c>
      <c r="BU1425" s="205" t="b">
        <v>0</v>
      </c>
      <c r="BV1425" s="205" t="b">
        <v>0</v>
      </c>
      <c r="BW1425" s="205" t="b">
        <v>0</v>
      </c>
      <c r="BX1425" s="154">
        <v>150.0</v>
      </c>
      <c r="BY1425" s="162" t="s">
        <v>19</v>
      </c>
      <c r="BZ1425" s="162" t="s">
        <v>19</v>
      </c>
      <c r="CA1425" s="162" t="s">
        <v>19</v>
      </c>
      <c r="CB1425" s="162" t="s">
        <v>19</v>
      </c>
      <c r="CJ1425" s="162"/>
      <c r="CK1425" s="162"/>
      <c r="CL1425" s="154">
        <v>1129.4</v>
      </c>
      <c r="CM1425" s="162"/>
      <c r="CN1425" s="162"/>
      <c r="CO1425" s="162"/>
      <c r="CP1425" s="162"/>
      <c r="CQ1425" s="162"/>
      <c r="CR1425" s="162"/>
      <c r="CS1425" s="162"/>
      <c r="CT1425" s="162" t="s">
        <v>6259</v>
      </c>
    </row>
    <row r="1426">
      <c r="A1426" s="7" t="s">
        <v>6260</v>
      </c>
      <c r="B1426" s="132" t="b">
        <v>1</v>
      </c>
      <c r="D1426" s="162" t="s">
        <v>5928</v>
      </c>
      <c r="E1426" s="67" t="s">
        <v>679</v>
      </c>
      <c r="F1426" s="162"/>
      <c r="G1426" s="162"/>
      <c r="H1426" s="162"/>
      <c r="M1426" s="162" t="s">
        <v>560</v>
      </c>
      <c r="N1426" s="7" t="str">
        <f t="shared" si="5"/>
        <v>TRUE</v>
      </c>
      <c r="O1426" s="162" t="s">
        <v>16</v>
      </c>
      <c r="P1426" s="162" t="s">
        <v>16</v>
      </c>
      <c r="Q1426" s="162" t="s">
        <v>16</v>
      </c>
      <c r="R1426" s="162" t="s">
        <v>559</v>
      </c>
      <c r="S1426" s="162" t="s">
        <v>1588</v>
      </c>
      <c r="T1426" s="206">
        <v>41.8363</v>
      </c>
      <c r="U1426" s="207">
        <v>-83.356</v>
      </c>
      <c r="V1426" s="191" t="s">
        <v>5929</v>
      </c>
      <c r="W1426" s="162" t="s">
        <v>19</v>
      </c>
      <c r="X1426" s="162" t="s">
        <v>805</v>
      </c>
      <c r="Y1426" s="162" t="s">
        <v>19</v>
      </c>
      <c r="Z1426" s="162" t="s">
        <v>879</v>
      </c>
      <c r="AA1426" s="162" t="s">
        <v>880</v>
      </c>
      <c r="AB1426" s="154">
        <v>2.66</v>
      </c>
      <c r="AC1426" s="162" t="s">
        <v>16</v>
      </c>
      <c r="AD1426" s="154"/>
      <c r="AE1426" s="162" t="s">
        <v>16</v>
      </c>
      <c r="AF1426" s="154">
        <v>5.0</v>
      </c>
      <c r="AG1426" s="162" t="s">
        <v>19</v>
      </c>
      <c r="AH1426" s="154">
        <v>25.46</v>
      </c>
      <c r="AI1426" s="162" t="s">
        <v>19</v>
      </c>
      <c r="AJ1426" s="162" t="s">
        <v>19</v>
      </c>
      <c r="AK1426" s="162"/>
      <c r="AL1426" s="162" t="s">
        <v>19</v>
      </c>
      <c r="AM1426" s="162" t="s">
        <v>19</v>
      </c>
      <c r="AN1426" s="162" t="s">
        <v>19</v>
      </c>
      <c r="AO1426" s="162" t="s">
        <v>19</v>
      </c>
      <c r="AP1426" s="162" t="s">
        <v>19</v>
      </c>
      <c r="AQ1426" s="162" t="s">
        <v>19</v>
      </c>
      <c r="AR1426" s="162" t="s">
        <v>19</v>
      </c>
      <c r="AS1426" s="162" t="s">
        <v>19</v>
      </c>
      <c r="AT1426" s="162" t="s">
        <v>19</v>
      </c>
      <c r="AU1426" s="162" t="s">
        <v>19</v>
      </c>
      <c r="AV1426" s="162" t="s">
        <v>19</v>
      </c>
      <c r="AW1426" s="162" t="s">
        <v>19</v>
      </c>
      <c r="AX1426" s="154">
        <v>1.46</v>
      </c>
      <c r="AY1426" s="162" t="s">
        <v>19</v>
      </c>
      <c r="AZ1426" s="162" t="s">
        <v>19</v>
      </c>
      <c r="BA1426" s="162" t="s">
        <v>19</v>
      </c>
      <c r="BB1426" s="162" t="s">
        <v>19</v>
      </c>
      <c r="BC1426" s="162" t="s">
        <v>19</v>
      </c>
      <c r="BD1426" s="162"/>
      <c r="BE1426" s="162" t="s">
        <v>19</v>
      </c>
      <c r="BF1426" s="162" t="s">
        <v>19</v>
      </c>
      <c r="BG1426" s="162" t="s">
        <v>19</v>
      </c>
      <c r="BH1426" s="162" t="s">
        <v>19</v>
      </c>
      <c r="BI1426" s="162" t="s">
        <v>19</v>
      </c>
      <c r="BJ1426" s="162"/>
      <c r="BK1426" s="162" t="s">
        <v>19</v>
      </c>
      <c r="BL1426" s="162" t="s">
        <v>19</v>
      </c>
      <c r="BM1426" s="162" t="s">
        <v>19</v>
      </c>
      <c r="BN1426" s="162" t="s">
        <v>19</v>
      </c>
      <c r="BO1426" s="162" t="s">
        <v>19</v>
      </c>
      <c r="BQ1426" s="162" t="s">
        <v>19</v>
      </c>
      <c r="BR1426" s="162" t="s">
        <v>19</v>
      </c>
      <c r="BS1426" s="162" t="s">
        <v>3276</v>
      </c>
      <c r="BT1426" s="162" t="s">
        <v>19</v>
      </c>
      <c r="BU1426" s="205" t="b">
        <v>0</v>
      </c>
      <c r="BV1426" s="205" t="b">
        <v>0</v>
      </c>
      <c r="BW1426" s="205" t="b">
        <v>0</v>
      </c>
      <c r="BX1426" s="154">
        <v>318.6</v>
      </c>
      <c r="BY1426" s="208">
        <v>0.012592592592592593</v>
      </c>
      <c r="BZ1426" s="154">
        <v>289659.0</v>
      </c>
      <c r="CA1426" s="154">
        <v>613.0</v>
      </c>
      <c r="CB1426" s="162" t="s">
        <v>22</v>
      </c>
      <c r="CJ1426" s="162"/>
      <c r="CK1426" s="162"/>
      <c r="CL1426" s="162" t="s">
        <v>19</v>
      </c>
      <c r="CM1426" s="162"/>
      <c r="CN1426" s="162"/>
      <c r="CO1426" s="162"/>
      <c r="CP1426" s="162"/>
      <c r="CQ1426" s="162"/>
      <c r="CR1426" s="162"/>
      <c r="CS1426" s="162"/>
      <c r="CT1426" s="162" t="s">
        <v>5930</v>
      </c>
    </row>
    <row r="1427">
      <c r="A1427" s="7" t="s">
        <v>6261</v>
      </c>
      <c r="B1427" s="132" t="b">
        <v>1</v>
      </c>
      <c r="D1427" s="162" t="s">
        <v>5932</v>
      </c>
      <c r="E1427" s="67" t="s">
        <v>679</v>
      </c>
      <c r="F1427" s="162"/>
      <c r="G1427" s="162"/>
      <c r="H1427" s="162"/>
      <c r="M1427" s="162" t="s">
        <v>560</v>
      </c>
      <c r="N1427" s="7" t="str">
        <f t="shared" si="5"/>
        <v>TRUE</v>
      </c>
      <c r="O1427" s="162" t="s">
        <v>16</v>
      </c>
      <c r="P1427" s="162" t="s">
        <v>16</v>
      </c>
      <c r="Q1427" s="162" t="s">
        <v>16</v>
      </c>
      <c r="R1427" s="162" t="s">
        <v>559</v>
      </c>
      <c r="S1427" s="162" t="s">
        <v>1588</v>
      </c>
      <c r="T1427" s="206">
        <v>41.8363</v>
      </c>
      <c r="U1427" s="207">
        <v>-83.356</v>
      </c>
      <c r="V1427" s="191" t="s">
        <v>5929</v>
      </c>
      <c r="W1427" s="162" t="s">
        <v>19</v>
      </c>
      <c r="X1427" s="162" t="s">
        <v>805</v>
      </c>
      <c r="Y1427" s="162" t="s">
        <v>19</v>
      </c>
      <c r="Z1427" s="162" t="s">
        <v>879</v>
      </c>
      <c r="AA1427" s="162" t="s">
        <v>880</v>
      </c>
      <c r="AB1427" s="154">
        <v>2.66</v>
      </c>
      <c r="AC1427" s="162" t="s">
        <v>16</v>
      </c>
      <c r="AD1427" s="154"/>
      <c r="AE1427" s="154">
        <v>5.0</v>
      </c>
      <c r="AF1427" s="154">
        <v>0.22</v>
      </c>
      <c r="AG1427" s="162" t="s">
        <v>19</v>
      </c>
      <c r="AH1427" s="154">
        <v>25.46</v>
      </c>
      <c r="AI1427" s="162" t="s">
        <v>19</v>
      </c>
      <c r="AJ1427" s="162" t="s">
        <v>19</v>
      </c>
      <c r="AK1427" s="162"/>
      <c r="AL1427" s="162" t="s">
        <v>19</v>
      </c>
      <c r="AM1427" s="162" t="s">
        <v>19</v>
      </c>
      <c r="AN1427" s="162" t="s">
        <v>19</v>
      </c>
      <c r="AO1427" s="162" t="s">
        <v>19</v>
      </c>
      <c r="AP1427" s="162" t="s">
        <v>19</v>
      </c>
      <c r="AQ1427" s="162" t="s">
        <v>19</v>
      </c>
      <c r="AR1427" s="162" t="s">
        <v>19</v>
      </c>
      <c r="AS1427" s="162" t="s">
        <v>19</v>
      </c>
      <c r="AT1427" s="162" t="s">
        <v>19</v>
      </c>
      <c r="AU1427" s="162" t="s">
        <v>19</v>
      </c>
      <c r="AV1427" s="162" t="s">
        <v>19</v>
      </c>
      <c r="AW1427" s="162" t="s">
        <v>19</v>
      </c>
      <c r="AX1427" s="154">
        <v>1.46</v>
      </c>
      <c r="AY1427" s="162" t="s">
        <v>19</v>
      </c>
      <c r="AZ1427" s="162" t="s">
        <v>19</v>
      </c>
      <c r="BA1427" s="162" t="s">
        <v>19</v>
      </c>
      <c r="BB1427" s="162" t="s">
        <v>19</v>
      </c>
      <c r="BC1427" s="162" t="s">
        <v>19</v>
      </c>
      <c r="BD1427" s="162"/>
      <c r="BE1427" s="162" t="s">
        <v>19</v>
      </c>
      <c r="BF1427" s="162" t="s">
        <v>19</v>
      </c>
      <c r="BG1427" s="162" t="s">
        <v>19</v>
      </c>
      <c r="BH1427" s="162" t="s">
        <v>19</v>
      </c>
      <c r="BI1427" s="162" t="s">
        <v>19</v>
      </c>
      <c r="BJ1427" s="162"/>
      <c r="BK1427" s="162" t="s">
        <v>19</v>
      </c>
      <c r="BL1427" s="162" t="s">
        <v>19</v>
      </c>
      <c r="BM1427" s="162" t="s">
        <v>19</v>
      </c>
      <c r="BN1427" s="162" t="s">
        <v>19</v>
      </c>
      <c r="BO1427" s="162" t="s">
        <v>19</v>
      </c>
      <c r="BQ1427" s="162" t="s">
        <v>19</v>
      </c>
      <c r="BR1427" s="162" t="s">
        <v>19</v>
      </c>
      <c r="BS1427" s="162" t="s">
        <v>3276</v>
      </c>
      <c r="BT1427" s="162" t="s">
        <v>19</v>
      </c>
      <c r="BU1427" s="205" t="b">
        <v>0</v>
      </c>
      <c r="BV1427" s="205" t="b">
        <v>0</v>
      </c>
      <c r="BW1427" s="205" t="b">
        <v>0</v>
      </c>
      <c r="BX1427" s="154">
        <v>318.6</v>
      </c>
      <c r="BY1427" s="208">
        <v>0.012592592592592593</v>
      </c>
      <c r="BZ1427" s="162" t="s">
        <v>19</v>
      </c>
      <c r="CA1427" s="162" t="s">
        <v>19</v>
      </c>
      <c r="CB1427" s="162" t="s">
        <v>19</v>
      </c>
      <c r="CJ1427" s="162"/>
      <c r="CK1427" s="162"/>
      <c r="CL1427" s="162" t="s">
        <v>19</v>
      </c>
      <c r="CM1427" s="162"/>
      <c r="CN1427" s="162"/>
      <c r="CO1427" s="162"/>
      <c r="CP1427" s="162"/>
      <c r="CQ1427" s="162"/>
      <c r="CR1427" s="162"/>
      <c r="CS1427" s="162"/>
      <c r="CT1427" s="162" t="s">
        <v>5933</v>
      </c>
    </row>
    <row r="1428">
      <c r="A1428" s="7" t="s">
        <v>6262</v>
      </c>
      <c r="B1428" s="132" t="b">
        <v>1</v>
      </c>
      <c r="D1428" s="162" t="s">
        <v>5935</v>
      </c>
      <c r="E1428" s="67" t="s">
        <v>679</v>
      </c>
      <c r="F1428" s="162"/>
      <c r="G1428" s="162"/>
      <c r="H1428" s="162"/>
      <c r="M1428" s="162" t="s">
        <v>560</v>
      </c>
      <c r="N1428" s="7" t="str">
        <f t="shared" si="5"/>
        <v>TRUE</v>
      </c>
      <c r="O1428" s="162" t="s">
        <v>16</v>
      </c>
      <c r="P1428" s="162" t="s">
        <v>16</v>
      </c>
      <c r="Q1428" s="162" t="s">
        <v>16</v>
      </c>
      <c r="R1428" s="162" t="s">
        <v>559</v>
      </c>
      <c r="S1428" s="162" t="s">
        <v>1588</v>
      </c>
      <c r="T1428" s="206">
        <v>41.6806</v>
      </c>
      <c r="U1428" s="207">
        <v>-83.1683</v>
      </c>
      <c r="V1428" s="191" t="s">
        <v>5936</v>
      </c>
      <c r="W1428" s="162" t="s">
        <v>19</v>
      </c>
      <c r="X1428" s="162" t="s">
        <v>805</v>
      </c>
      <c r="Y1428" s="162" t="s">
        <v>19</v>
      </c>
      <c r="Z1428" s="162" t="s">
        <v>879</v>
      </c>
      <c r="AA1428" s="162" t="s">
        <v>880</v>
      </c>
      <c r="AB1428" s="154">
        <v>2.6</v>
      </c>
      <c r="AC1428" s="162" t="s">
        <v>16</v>
      </c>
      <c r="AD1428" s="154"/>
      <c r="AE1428" s="162" t="s">
        <v>16</v>
      </c>
      <c r="AF1428" s="154">
        <v>5.0</v>
      </c>
      <c r="AG1428" s="162" t="s">
        <v>19</v>
      </c>
      <c r="AH1428" s="154">
        <v>24.72</v>
      </c>
      <c r="AI1428" s="162" t="s">
        <v>19</v>
      </c>
      <c r="AJ1428" s="162" t="s">
        <v>19</v>
      </c>
      <c r="AK1428" s="162"/>
      <c r="AL1428" s="162" t="s">
        <v>19</v>
      </c>
      <c r="AM1428" s="162" t="s">
        <v>19</v>
      </c>
      <c r="AN1428" s="162" t="s">
        <v>19</v>
      </c>
      <c r="AO1428" s="162" t="s">
        <v>19</v>
      </c>
      <c r="AP1428" s="162" t="s">
        <v>19</v>
      </c>
      <c r="AQ1428" s="162" t="s">
        <v>19</v>
      </c>
      <c r="AR1428" s="162" t="s">
        <v>19</v>
      </c>
      <c r="AS1428" s="162" t="s">
        <v>19</v>
      </c>
      <c r="AT1428" s="162" t="s">
        <v>19</v>
      </c>
      <c r="AU1428" s="162" t="s">
        <v>19</v>
      </c>
      <c r="AV1428" s="162" t="s">
        <v>19</v>
      </c>
      <c r="AW1428" s="162" t="s">
        <v>19</v>
      </c>
      <c r="AX1428" s="154">
        <v>1.76</v>
      </c>
      <c r="AY1428" s="162" t="s">
        <v>19</v>
      </c>
      <c r="AZ1428" s="162" t="s">
        <v>19</v>
      </c>
      <c r="BA1428" s="162" t="s">
        <v>19</v>
      </c>
      <c r="BB1428" s="162" t="s">
        <v>19</v>
      </c>
      <c r="BC1428" s="162" t="s">
        <v>19</v>
      </c>
      <c r="BD1428" s="162"/>
      <c r="BE1428" s="162" t="s">
        <v>19</v>
      </c>
      <c r="BF1428" s="162" t="s">
        <v>19</v>
      </c>
      <c r="BG1428" s="162" t="s">
        <v>19</v>
      </c>
      <c r="BH1428" s="162" t="s">
        <v>19</v>
      </c>
      <c r="BI1428" s="162" t="s">
        <v>19</v>
      </c>
      <c r="BJ1428" s="162"/>
      <c r="BK1428" s="162" t="s">
        <v>19</v>
      </c>
      <c r="BL1428" s="162" t="s">
        <v>19</v>
      </c>
      <c r="BM1428" s="162" t="s">
        <v>19</v>
      </c>
      <c r="BN1428" s="162" t="s">
        <v>19</v>
      </c>
      <c r="BO1428" s="162" t="s">
        <v>19</v>
      </c>
      <c r="BQ1428" s="162" t="s">
        <v>19</v>
      </c>
      <c r="BR1428" s="162" t="s">
        <v>19</v>
      </c>
      <c r="BS1428" s="162" t="s">
        <v>3276</v>
      </c>
      <c r="BT1428" s="162" t="s">
        <v>19</v>
      </c>
      <c r="BU1428" s="205" t="b">
        <v>0</v>
      </c>
      <c r="BV1428" s="205" t="b">
        <v>0</v>
      </c>
      <c r="BW1428" s="205" t="b">
        <v>0</v>
      </c>
      <c r="BX1428" s="154">
        <v>271.5</v>
      </c>
      <c r="BY1428" s="208">
        <v>0.011076388888888889</v>
      </c>
      <c r="BZ1428" s="154">
        <v>300944.0</v>
      </c>
      <c r="CA1428" s="154">
        <v>989.0</v>
      </c>
      <c r="CB1428" s="154">
        <v>2.0</v>
      </c>
      <c r="CJ1428" s="162"/>
      <c r="CK1428" s="162"/>
      <c r="CL1428" s="162" t="s">
        <v>19</v>
      </c>
      <c r="CM1428" s="162"/>
      <c r="CN1428" s="162"/>
      <c r="CO1428" s="162"/>
      <c r="CP1428" s="162"/>
      <c r="CQ1428" s="162"/>
      <c r="CR1428" s="162"/>
      <c r="CS1428" s="162"/>
      <c r="CT1428" s="162" t="s">
        <v>5937</v>
      </c>
    </row>
    <row r="1429">
      <c r="A1429" s="7" t="s">
        <v>6263</v>
      </c>
      <c r="B1429" s="132" t="b">
        <v>1</v>
      </c>
      <c r="D1429" s="162" t="s">
        <v>5939</v>
      </c>
      <c r="E1429" s="67" t="s">
        <v>679</v>
      </c>
      <c r="F1429" s="162"/>
      <c r="G1429" s="162"/>
      <c r="H1429" s="162"/>
      <c r="M1429" s="162" t="s">
        <v>560</v>
      </c>
      <c r="N1429" s="7" t="str">
        <f t="shared" si="5"/>
        <v>TRUE</v>
      </c>
      <c r="O1429" s="162" t="s">
        <v>16</v>
      </c>
      <c r="P1429" s="162" t="s">
        <v>16</v>
      </c>
      <c r="Q1429" s="162" t="s">
        <v>16</v>
      </c>
      <c r="R1429" s="162" t="s">
        <v>559</v>
      </c>
      <c r="S1429" s="162" t="s">
        <v>1588</v>
      </c>
      <c r="T1429" s="206">
        <v>41.6806</v>
      </c>
      <c r="U1429" s="207">
        <v>-83.1683</v>
      </c>
      <c r="V1429" s="191" t="s">
        <v>5936</v>
      </c>
      <c r="W1429" s="162" t="s">
        <v>19</v>
      </c>
      <c r="X1429" s="162" t="s">
        <v>805</v>
      </c>
      <c r="Y1429" s="162" t="s">
        <v>19</v>
      </c>
      <c r="Z1429" s="162" t="s">
        <v>879</v>
      </c>
      <c r="AA1429" s="162" t="s">
        <v>880</v>
      </c>
      <c r="AB1429" s="154">
        <v>2.6</v>
      </c>
      <c r="AC1429" s="162" t="s">
        <v>16</v>
      </c>
      <c r="AD1429" s="154"/>
      <c r="AE1429" s="154">
        <v>5.0</v>
      </c>
      <c r="AF1429" s="154">
        <v>0.22</v>
      </c>
      <c r="AG1429" s="162" t="s">
        <v>19</v>
      </c>
      <c r="AH1429" s="154">
        <v>24.72</v>
      </c>
      <c r="AI1429" s="162" t="s">
        <v>19</v>
      </c>
      <c r="AJ1429" s="162" t="s">
        <v>19</v>
      </c>
      <c r="AK1429" s="162"/>
      <c r="AL1429" s="162" t="s">
        <v>19</v>
      </c>
      <c r="AM1429" s="162" t="s">
        <v>19</v>
      </c>
      <c r="AN1429" s="162" t="s">
        <v>19</v>
      </c>
      <c r="AO1429" s="162" t="s">
        <v>19</v>
      </c>
      <c r="AP1429" s="162" t="s">
        <v>19</v>
      </c>
      <c r="AQ1429" s="162" t="s">
        <v>19</v>
      </c>
      <c r="AR1429" s="162" t="s">
        <v>19</v>
      </c>
      <c r="AS1429" s="162" t="s">
        <v>19</v>
      </c>
      <c r="AT1429" s="162" t="s">
        <v>19</v>
      </c>
      <c r="AU1429" s="162" t="s">
        <v>19</v>
      </c>
      <c r="AV1429" s="162" t="s">
        <v>19</v>
      </c>
      <c r="AW1429" s="162" t="s">
        <v>19</v>
      </c>
      <c r="AX1429" s="154">
        <v>1.76</v>
      </c>
      <c r="AY1429" s="162" t="s">
        <v>19</v>
      </c>
      <c r="AZ1429" s="162" t="s">
        <v>19</v>
      </c>
      <c r="BA1429" s="162" t="s">
        <v>19</v>
      </c>
      <c r="BB1429" s="162" t="s">
        <v>19</v>
      </c>
      <c r="BC1429" s="162" t="s">
        <v>19</v>
      </c>
      <c r="BD1429" s="162"/>
      <c r="BE1429" s="162" t="s">
        <v>19</v>
      </c>
      <c r="BF1429" s="162" t="s">
        <v>19</v>
      </c>
      <c r="BG1429" s="162" t="s">
        <v>19</v>
      </c>
      <c r="BH1429" s="162" t="s">
        <v>19</v>
      </c>
      <c r="BI1429" s="162" t="s">
        <v>19</v>
      </c>
      <c r="BJ1429" s="162"/>
      <c r="BK1429" s="162" t="s">
        <v>19</v>
      </c>
      <c r="BL1429" s="162" t="s">
        <v>19</v>
      </c>
      <c r="BM1429" s="162" t="s">
        <v>19</v>
      </c>
      <c r="BN1429" s="162" t="s">
        <v>19</v>
      </c>
      <c r="BO1429" s="162" t="s">
        <v>19</v>
      </c>
      <c r="BQ1429" s="162" t="s">
        <v>19</v>
      </c>
      <c r="BR1429" s="162" t="s">
        <v>19</v>
      </c>
      <c r="BS1429" s="162" t="s">
        <v>3276</v>
      </c>
      <c r="BT1429" s="162" t="s">
        <v>19</v>
      </c>
      <c r="BU1429" s="205" t="b">
        <v>0</v>
      </c>
      <c r="BV1429" s="205" t="b">
        <v>0</v>
      </c>
      <c r="BW1429" s="205" t="b">
        <v>0</v>
      </c>
      <c r="BX1429" s="154">
        <v>271.5</v>
      </c>
      <c r="BY1429" s="208">
        <v>0.011076388888888889</v>
      </c>
      <c r="BZ1429" s="162" t="s">
        <v>19</v>
      </c>
      <c r="CA1429" s="162" t="s">
        <v>19</v>
      </c>
      <c r="CB1429" s="162" t="s">
        <v>19</v>
      </c>
      <c r="CJ1429" s="162"/>
      <c r="CK1429" s="162"/>
      <c r="CL1429" s="162" t="s">
        <v>19</v>
      </c>
      <c r="CM1429" s="162"/>
      <c r="CN1429" s="162"/>
      <c r="CO1429" s="162"/>
      <c r="CP1429" s="162"/>
      <c r="CQ1429" s="162"/>
      <c r="CR1429" s="162"/>
      <c r="CS1429" s="162"/>
      <c r="CT1429" s="162" t="s">
        <v>5940</v>
      </c>
    </row>
    <row r="1430">
      <c r="A1430" s="7" t="s">
        <v>6264</v>
      </c>
      <c r="B1430" s="132" t="b">
        <v>1</v>
      </c>
      <c r="D1430" s="162" t="s">
        <v>5942</v>
      </c>
      <c r="E1430" s="67" t="s">
        <v>679</v>
      </c>
      <c r="F1430" s="162"/>
      <c r="G1430" s="162"/>
      <c r="H1430" s="162"/>
      <c r="M1430" s="162" t="s">
        <v>560</v>
      </c>
      <c r="N1430" s="7" t="str">
        <f t="shared" si="5"/>
        <v>TRUE</v>
      </c>
      <c r="O1430" s="162" t="s">
        <v>16</v>
      </c>
      <c r="P1430" s="162" t="s">
        <v>16</v>
      </c>
      <c r="Q1430" s="162" t="s">
        <v>16</v>
      </c>
      <c r="R1430" s="162" t="s">
        <v>559</v>
      </c>
      <c r="S1430" s="162" t="s">
        <v>1588</v>
      </c>
      <c r="T1430" s="206">
        <v>41.7326</v>
      </c>
      <c r="U1430" s="207">
        <v>-83.2292</v>
      </c>
      <c r="V1430" s="191" t="s">
        <v>5943</v>
      </c>
      <c r="W1430" s="162" t="s">
        <v>19</v>
      </c>
      <c r="X1430" s="162" t="s">
        <v>805</v>
      </c>
      <c r="Y1430" s="162" t="s">
        <v>19</v>
      </c>
      <c r="Z1430" s="162" t="s">
        <v>879</v>
      </c>
      <c r="AA1430" s="162" t="s">
        <v>880</v>
      </c>
      <c r="AB1430" s="154">
        <v>2.58</v>
      </c>
      <c r="AC1430" s="162" t="s">
        <v>16</v>
      </c>
      <c r="AD1430" s="154"/>
      <c r="AE1430" s="162" t="s">
        <v>16</v>
      </c>
      <c r="AF1430" s="154">
        <v>5.0</v>
      </c>
      <c r="AG1430" s="162" t="s">
        <v>19</v>
      </c>
      <c r="AH1430" s="154">
        <v>24.94</v>
      </c>
      <c r="AI1430" s="162" t="s">
        <v>19</v>
      </c>
      <c r="AJ1430" s="162" t="s">
        <v>19</v>
      </c>
      <c r="AK1430" s="162"/>
      <c r="AL1430" s="162" t="s">
        <v>19</v>
      </c>
      <c r="AM1430" s="162" t="s">
        <v>19</v>
      </c>
      <c r="AN1430" s="162" t="s">
        <v>19</v>
      </c>
      <c r="AO1430" s="162" t="s">
        <v>19</v>
      </c>
      <c r="AP1430" s="162" t="s">
        <v>19</v>
      </c>
      <c r="AQ1430" s="162" t="s">
        <v>19</v>
      </c>
      <c r="AR1430" s="162" t="s">
        <v>19</v>
      </c>
      <c r="AS1430" s="162" t="s">
        <v>19</v>
      </c>
      <c r="AT1430" s="162" t="s">
        <v>19</v>
      </c>
      <c r="AU1430" s="162" t="s">
        <v>19</v>
      </c>
      <c r="AV1430" s="162" t="s">
        <v>19</v>
      </c>
      <c r="AW1430" s="162" t="s">
        <v>19</v>
      </c>
      <c r="AX1430" s="154">
        <v>2.63</v>
      </c>
      <c r="AY1430" s="162" t="s">
        <v>19</v>
      </c>
      <c r="AZ1430" s="162" t="s">
        <v>19</v>
      </c>
      <c r="BA1430" s="162" t="s">
        <v>19</v>
      </c>
      <c r="BB1430" s="162" t="s">
        <v>19</v>
      </c>
      <c r="BC1430" s="162" t="s">
        <v>19</v>
      </c>
      <c r="BD1430" s="162"/>
      <c r="BE1430" s="162" t="s">
        <v>19</v>
      </c>
      <c r="BF1430" s="162" t="s">
        <v>19</v>
      </c>
      <c r="BG1430" s="162" t="s">
        <v>19</v>
      </c>
      <c r="BH1430" s="162" t="s">
        <v>19</v>
      </c>
      <c r="BI1430" s="162" t="s">
        <v>19</v>
      </c>
      <c r="BJ1430" s="162"/>
      <c r="BK1430" s="162" t="s">
        <v>19</v>
      </c>
      <c r="BL1430" s="162" t="s">
        <v>19</v>
      </c>
      <c r="BM1430" s="162" t="s">
        <v>19</v>
      </c>
      <c r="BN1430" s="162" t="s">
        <v>19</v>
      </c>
      <c r="BO1430" s="162" t="s">
        <v>19</v>
      </c>
      <c r="BQ1430" s="162" t="s">
        <v>19</v>
      </c>
      <c r="BR1430" s="162" t="s">
        <v>19</v>
      </c>
      <c r="BS1430" s="162" t="s">
        <v>3276</v>
      </c>
      <c r="BT1430" s="162" t="s">
        <v>19</v>
      </c>
      <c r="BU1430" s="205" t="b">
        <v>0</v>
      </c>
      <c r="BV1430" s="205" t="b">
        <v>0</v>
      </c>
      <c r="BW1430" s="205" t="b">
        <v>0</v>
      </c>
      <c r="BX1430" s="154">
        <v>243.7</v>
      </c>
      <c r="BY1430" s="208">
        <v>0.009594907407407408</v>
      </c>
      <c r="BZ1430" s="154">
        <v>542393.0</v>
      </c>
      <c r="CA1430" s="154">
        <v>1017.0</v>
      </c>
      <c r="CB1430" s="154">
        <v>491.0</v>
      </c>
      <c r="CJ1430" s="162"/>
      <c r="CK1430" s="162"/>
      <c r="CL1430" s="162" t="s">
        <v>19</v>
      </c>
      <c r="CM1430" s="162"/>
      <c r="CN1430" s="162"/>
      <c r="CO1430" s="162"/>
      <c r="CP1430" s="162"/>
      <c r="CQ1430" s="162"/>
      <c r="CR1430" s="162"/>
      <c r="CS1430" s="162"/>
      <c r="CT1430" s="162" t="s">
        <v>5944</v>
      </c>
    </row>
    <row r="1431">
      <c r="A1431" s="7" t="s">
        <v>6265</v>
      </c>
      <c r="B1431" s="132" t="b">
        <v>1</v>
      </c>
      <c r="D1431" s="162" t="s">
        <v>5946</v>
      </c>
      <c r="E1431" s="67" t="s">
        <v>679</v>
      </c>
      <c r="F1431" s="162"/>
      <c r="G1431" s="162"/>
      <c r="H1431" s="162"/>
      <c r="M1431" s="162" t="s">
        <v>560</v>
      </c>
      <c r="N1431" s="7" t="str">
        <f t="shared" si="5"/>
        <v>TRUE</v>
      </c>
      <c r="O1431" s="162" t="s">
        <v>16</v>
      </c>
      <c r="P1431" s="162" t="s">
        <v>16</v>
      </c>
      <c r="Q1431" s="162" t="s">
        <v>16</v>
      </c>
      <c r="R1431" s="162" t="s">
        <v>559</v>
      </c>
      <c r="S1431" s="162" t="s">
        <v>1588</v>
      </c>
      <c r="T1431" s="206">
        <v>41.7326</v>
      </c>
      <c r="U1431" s="207">
        <v>-83.2292</v>
      </c>
      <c r="V1431" s="191" t="s">
        <v>5943</v>
      </c>
      <c r="W1431" s="162" t="s">
        <v>19</v>
      </c>
      <c r="X1431" s="162" t="s">
        <v>805</v>
      </c>
      <c r="Y1431" s="162" t="s">
        <v>19</v>
      </c>
      <c r="Z1431" s="162" t="s">
        <v>879</v>
      </c>
      <c r="AA1431" s="162" t="s">
        <v>880</v>
      </c>
      <c r="AB1431" s="154">
        <v>2.58</v>
      </c>
      <c r="AC1431" s="162" t="s">
        <v>16</v>
      </c>
      <c r="AD1431" s="154"/>
      <c r="AE1431" s="154">
        <v>5.0</v>
      </c>
      <c r="AF1431" s="154">
        <v>0.22</v>
      </c>
      <c r="AG1431" s="162" t="s">
        <v>19</v>
      </c>
      <c r="AH1431" s="154">
        <v>24.94</v>
      </c>
      <c r="AI1431" s="162" t="s">
        <v>19</v>
      </c>
      <c r="AJ1431" s="162" t="s">
        <v>19</v>
      </c>
      <c r="AK1431" s="162"/>
      <c r="AL1431" s="162" t="s">
        <v>19</v>
      </c>
      <c r="AM1431" s="162" t="s">
        <v>19</v>
      </c>
      <c r="AN1431" s="162" t="s">
        <v>19</v>
      </c>
      <c r="AO1431" s="162" t="s">
        <v>19</v>
      </c>
      <c r="AP1431" s="162" t="s">
        <v>19</v>
      </c>
      <c r="AQ1431" s="162" t="s">
        <v>19</v>
      </c>
      <c r="AR1431" s="162" t="s">
        <v>19</v>
      </c>
      <c r="AS1431" s="162" t="s">
        <v>19</v>
      </c>
      <c r="AT1431" s="162" t="s">
        <v>19</v>
      </c>
      <c r="AU1431" s="162" t="s">
        <v>19</v>
      </c>
      <c r="AV1431" s="162" t="s">
        <v>19</v>
      </c>
      <c r="AW1431" s="162" t="s">
        <v>19</v>
      </c>
      <c r="AX1431" s="154">
        <v>2.63</v>
      </c>
      <c r="AY1431" s="162" t="s">
        <v>19</v>
      </c>
      <c r="AZ1431" s="162" t="s">
        <v>19</v>
      </c>
      <c r="BA1431" s="162" t="s">
        <v>19</v>
      </c>
      <c r="BB1431" s="162" t="s">
        <v>19</v>
      </c>
      <c r="BC1431" s="162" t="s">
        <v>19</v>
      </c>
      <c r="BD1431" s="162"/>
      <c r="BE1431" s="162" t="s">
        <v>19</v>
      </c>
      <c r="BF1431" s="162" t="s">
        <v>19</v>
      </c>
      <c r="BG1431" s="162" t="s">
        <v>19</v>
      </c>
      <c r="BH1431" s="162" t="s">
        <v>19</v>
      </c>
      <c r="BI1431" s="162" t="s">
        <v>19</v>
      </c>
      <c r="BJ1431" s="162"/>
      <c r="BK1431" s="162" t="s">
        <v>19</v>
      </c>
      <c r="BL1431" s="162" t="s">
        <v>19</v>
      </c>
      <c r="BM1431" s="162" t="s">
        <v>19</v>
      </c>
      <c r="BN1431" s="162" t="s">
        <v>19</v>
      </c>
      <c r="BO1431" s="162" t="s">
        <v>19</v>
      </c>
      <c r="BQ1431" s="162" t="s">
        <v>19</v>
      </c>
      <c r="BR1431" s="162" t="s">
        <v>19</v>
      </c>
      <c r="BS1431" s="162" t="s">
        <v>3276</v>
      </c>
      <c r="BT1431" s="162" t="s">
        <v>19</v>
      </c>
      <c r="BU1431" s="205" t="b">
        <v>0</v>
      </c>
      <c r="BV1431" s="205" t="b">
        <v>0</v>
      </c>
      <c r="BW1431" s="205" t="b">
        <v>0</v>
      </c>
      <c r="BX1431" s="154">
        <v>243.7</v>
      </c>
      <c r="BY1431" s="208">
        <v>0.009594907407407408</v>
      </c>
      <c r="BZ1431" s="162" t="s">
        <v>19</v>
      </c>
      <c r="CA1431" s="162" t="s">
        <v>19</v>
      </c>
      <c r="CB1431" s="162" t="s">
        <v>19</v>
      </c>
      <c r="CJ1431" s="162"/>
      <c r="CK1431" s="162"/>
      <c r="CL1431" s="162" t="s">
        <v>19</v>
      </c>
      <c r="CM1431" s="162"/>
      <c r="CN1431" s="162"/>
      <c r="CO1431" s="162"/>
      <c r="CP1431" s="162"/>
      <c r="CQ1431" s="162"/>
      <c r="CR1431" s="162"/>
      <c r="CS1431" s="162"/>
      <c r="CT1431" s="162" t="s">
        <v>5947</v>
      </c>
    </row>
    <row r="1432">
      <c r="A1432" s="7" t="s">
        <v>6266</v>
      </c>
      <c r="B1432" s="132" t="b">
        <v>1</v>
      </c>
      <c r="D1432" s="162" t="s">
        <v>5949</v>
      </c>
      <c r="E1432" s="67" t="s">
        <v>679</v>
      </c>
      <c r="F1432" s="162"/>
      <c r="G1432" s="162"/>
      <c r="H1432" s="162"/>
      <c r="M1432" s="162" t="s">
        <v>560</v>
      </c>
      <c r="N1432" s="7" t="str">
        <f t="shared" si="5"/>
        <v>TRUE</v>
      </c>
      <c r="O1432" s="162" t="s">
        <v>16</v>
      </c>
      <c r="P1432" s="162" t="s">
        <v>16</v>
      </c>
      <c r="Q1432" s="162" t="s">
        <v>16</v>
      </c>
      <c r="R1432" s="162" t="s">
        <v>559</v>
      </c>
      <c r="S1432" s="162" t="s">
        <v>1588</v>
      </c>
      <c r="T1432" s="206">
        <v>41.7264</v>
      </c>
      <c r="U1432" s="207">
        <v>-83.2199</v>
      </c>
      <c r="V1432" s="191" t="s">
        <v>5950</v>
      </c>
      <c r="W1432" s="162" t="s">
        <v>19</v>
      </c>
      <c r="X1432" s="162" t="s">
        <v>805</v>
      </c>
      <c r="Y1432" s="162" t="s">
        <v>19</v>
      </c>
      <c r="Z1432" s="162" t="s">
        <v>879</v>
      </c>
      <c r="AA1432" s="162" t="s">
        <v>880</v>
      </c>
      <c r="AB1432" s="154">
        <v>2.39</v>
      </c>
      <c r="AC1432" s="162" t="s">
        <v>16</v>
      </c>
      <c r="AD1432" s="154"/>
      <c r="AE1432" s="162" t="s">
        <v>16</v>
      </c>
      <c r="AF1432" s="154">
        <v>5.0</v>
      </c>
      <c r="AG1432" s="162" t="s">
        <v>19</v>
      </c>
      <c r="AH1432" s="154">
        <v>24.7</v>
      </c>
      <c r="AI1432" s="162" t="s">
        <v>19</v>
      </c>
      <c r="AJ1432" s="162" t="s">
        <v>19</v>
      </c>
      <c r="AK1432" s="162"/>
      <c r="AL1432" s="162" t="s">
        <v>19</v>
      </c>
      <c r="AM1432" s="162" t="s">
        <v>19</v>
      </c>
      <c r="AN1432" s="162" t="s">
        <v>19</v>
      </c>
      <c r="AO1432" s="162" t="s">
        <v>19</v>
      </c>
      <c r="AP1432" s="162" t="s">
        <v>19</v>
      </c>
      <c r="AQ1432" s="162" t="s">
        <v>19</v>
      </c>
      <c r="AR1432" s="162" t="s">
        <v>19</v>
      </c>
      <c r="AS1432" s="162" t="s">
        <v>19</v>
      </c>
      <c r="AT1432" s="162" t="s">
        <v>19</v>
      </c>
      <c r="AU1432" s="162" t="s">
        <v>19</v>
      </c>
      <c r="AV1432" s="162" t="s">
        <v>19</v>
      </c>
      <c r="AW1432" s="162" t="s">
        <v>19</v>
      </c>
      <c r="AX1432" s="154">
        <v>2.68</v>
      </c>
      <c r="AY1432" s="162" t="s">
        <v>19</v>
      </c>
      <c r="AZ1432" s="162" t="s">
        <v>19</v>
      </c>
      <c r="BA1432" s="162" t="s">
        <v>19</v>
      </c>
      <c r="BB1432" s="162" t="s">
        <v>19</v>
      </c>
      <c r="BC1432" s="162" t="s">
        <v>19</v>
      </c>
      <c r="BD1432" s="162"/>
      <c r="BE1432" s="162" t="s">
        <v>19</v>
      </c>
      <c r="BF1432" s="162" t="s">
        <v>19</v>
      </c>
      <c r="BG1432" s="162" t="s">
        <v>19</v>
      </c>
      <c r="BH1432" s="162" t="s">
        <v>19</v>
      </c>
      <c r="BI1432" s="162" t="s">
        <v>19</v>
      </c>
      <c r="BJ1432" s="162"/>
      <c r="BK1432" s="162" t="s">
        <v>19</v>
      </c>
      <c r="BL1432" s="162" t="s">
        <v>19</v>
      </c>
      <c r="BM1432" s="162" t="s">
        <v>19</v>
      </c>
      <c r="BN1432" s="162" t="s">
        <v>19</v>
      </c>
      <c r="BO1432" s="162" t="s">
        <v>19</v>
      </c>
      <c r="BQ1432" s="162" t="s">
        <v>19</v>
      </c>
      <c r="BR1432" s="162" t="s">
        <v>19</v>
      </c>
      <c r="BS1432" s="162" t="s">
        <v>3276</v>
      </c>
      <c r="BT1432" s="162" t="s">
        <v>19</v>
      </c>
      <c r="BU1432" s="205" t="b">
        <v>0</v>
      </c>
      <c r="BV1432" s="205" t="b">
        <v>0</v>
      </c>
      <c r="BW1432" s="205" t="b">
        <v>0</v>
      </c>
      <c r="BX1432" s="154">
        <v>297.6</v>
      </c>
      <c r="BY1432" s="208">
        <v>0.012280092592592592</v>
      </c>
      <c r="BZ1432" s="154">
        <v>377266.0</v>
      </c>
      <c r="CA1432" s="154">
        <v>1574.0</v>
      </c>
      <c r="CB1432" s="154">
        <v>12.0</v>
      </c>
      <c r="CJ1432" s="162"/>
      <c r="CK1432" s="162"/>
      <c r="CL1432" s="162" t="s">
        <v>19</v>
      </c>
      <c r="CM1432" s="162"/>
      <c r="CN1432" s="162"/>
      <c r="CO1432" s="162"/>
      <c r="CP1432" s="162"/>
      <c r="CQ1432" s="162"/>
      <c r="CR1432" s="162"/>
      <c r="CS1432" s="162"/>
      <c r="CT1432" s="162" t="s">
        <v>5951</v>
      </c>
    </row>
    <row r="1433">
      <c r="A1433" s="7" t="s">
        <v>6267</v>
      </c>
      <c r="B1433" s="132" t="b">
        <v>1</v>
      </c>
      <c r="D1433" s="162" t="s">
        <v>5953</v>
      </c>
      <c r="E1433" s="67" t="s">
        <v>679</v>
      </c>
      <c r="F1433" s="162"/>
      <c r="G1433" s="162"/>
      <c r="H1433" s="162"/>
      <c r="M1433" s="162" t="s">
        <v>560</v>
      </c>
      <c r="N1433" s="7" t="str">
        <f t="shared" si="5"/>
        <v>TRUE</v>
      </c>
      <c r="O1433" s="162" t="s">
        <v>16</v>
      </c>
      <c r="P1433" s="162" t="s">
        <v>16</v>
      </c>
      <c r="Q1433" s="162" t="s">
        <v>16</v>
      </c>
      <c r="R1433" s="162" t="s">
        <v>559</v>
      </c>
      <c r="S1433" s="162" t="s">
        <v>1588</v>
      </c>
      <c r="T1433" s="206">
        <v>41.7264</v>
      </c>
      <c r="U1433" s="207">
        <v>-83.2199</v>
      </c>
      <c r="V1433" s="191" t="s">
        <v>5950</v>
      </c>
      <c r="W1433" s="162" t="s">
        <v>19</v>
      </c>
      <c r="X1433" s="162" t="s">
        <v>805</v>
      </c>
      <c r="Y1433" s="162" t="s">
        <v>19</v>
      </c>
      <c r="Z1433" s="162" t="s">
        <v>879</v>
      </c>
      <c r="AA1433" s="162" t="s">
        <v>880</v>
      </c>
      <c r="AB1433" s="154">
        <v>2.39</v>
      </c>
      <c r="AC1433" s="162" t="s">
        <v>16</v>
      </c>
      <c r="AD1433" s="154"/>
      <c r="AE1433" s="154">
        <v>5.0</v>
      </c>
      <c r="AF1433" s="154">
        <v>0.22</v>
      </c>
      <c r="AG1433" s="162" t="s">
        <v>19</v>
      </c>
      <c r="AH1433" s="154">
        <v>24.7</v>
      </c>
      <c r="AI1433" s="162" t="s">
        <v>19</v>
      </c>
      <c r="AJ1433" s="162" t="s">
        <v>19</v>
      </c>
      <c r="AK1433" s="162"/>
      <c r="AL1433" s="162" t="s">
        <v>19</v>
      </c>
      <c r="AM1433" s="162" t="s">
        <v>19</v>
      </c>
      <c r="AN1433" s="162" t="s">
        <v>19</v>
      </c>
      <c r="AO1433" s="162" t="s">
        <v>19</v>
      </c>
      <c r="AP1433" s="162" t="s">
        <v>19</v>
      </c>
      <c r="AQ1433" s="162" t="s">
        <v>19</v>
      </c>
      <c r="AR1433" s="162" t="s">
        <v>19</v>
      </c>
      <c r="AS1433" s="162" t="s">
        <v>19</v>
      </c>
      <c r="AT1433" s="162" t="s">
        <v>19</v>
      </c>
      <c r="AU1433" s="162" t="s">
        <v>19</v>
      </c>
      <c r="AV1433" s="162" t="s">
        <v>19</v>
      </c>
      <c r="AW1433" s="162" t="s">
        <v>19</v>
      </c>
      <c r="AX1433" s="154">
        <v>2.68</v>
      </c>
      <c r="AY1433" s="162" t="s">
        <v>19</v>
      </c>
      <c r="AZ1433" s="162" t="s">
        <v>19</v>
      </c>
      <c r="BA1433" s="162" t="s">
        <v>19</v>
      </c>
      <c r="BB1433" s="162" t="s">
        <v>19</v>
      </c>
      <c r="BC1433" s="162" t="s">
        <v>19</v>
      </c>
      <c r="BD1433" s="162"/>
      <c r="BE1433" s="162" t="s">
        <v>19</v>
      </c>
      <c r="BF1433" s="162" t="s">
        <v>19</v>
      </c>
      <c r="BG1433" s="162" t="s">
        <v>19</v>
      </c>
      <c r="BH1433" s="162" t="s">
        <v>19</v>
      </c>
      <c r="BI1433" s="162" t="s">
        <v>19</v>
      </c>
      <c r="BJ1433" s="162"/>
      <c r="BK1433" s="162" t="s">
        <v>19</v>
      </c>
      <c r="BL1433" s="162" t="s">
        <v>19</v>
      </c>
      <c r="BM1433" s="162" t="s">
        <v>19</v>
      </c>
      <c r="BN1433" s="162" t="s">
        <v>19</v>
      </c>
      <c r="BO1433" s="162" t="s">
        <v>19</v>
      </c>
      <c r="BQ1433" s="162" t="s">
        <v>19</v>
      </c>
      <c r="BR1433" s="162" t="s">
        <v>19</v>
      </c>
      <c r="BS1433" s="162" t="s">
        <v>3276</v>
      </c>
      <c r="BT1433" s="162" t="s">
        <v>19</v>
      </c>
      <c r="BU1433" s="205" t="b">
        <v>0</v>
      </c>
      <c r="BV1433" s="205" t="b">
        <v>0</v>
      </c>
      <c r="BW1433" s="205" t="b">
        <v>0</v>
      </c>
      <c r="BX1433" s="154">
        <v>297.6</v>
      </c>
      <c r="BY1433" s="208">
        <v>0.012280092592592592</v>
      </c>
      <c r="BZ1433" s="162" t="s">
        <v>19</v>
      </c>
      <c r="CA1433" s="162" t="s">
        <v>19</v>
      </c>
      <c r="CB1433" s="162" t="s">
        <v>19</v>
      </c>
      <c r="CJ1433" s="162"/>
      <c r="CK1433" s="162"/>
      <c r="CL1433" s="162" t="s">
        <v>19</v>
      </c>
      <c r="CM1433" s="162"/>
      <c r="CN1433" s="162"/>
      <c r="CO1433" s="162"/>
      <c r="CP1433" s="162"/>
      <c r="CQ1433" s="162"/>
      <c r="CR1433" s="162"/>
      <c r="CS1433" s="162"/>
      <c r="CT1433" s="162" t="s">
        <v>5954</v>
      </c>
    </row>
    <row r="1434">
      <c r="A1434" s="7" t="s">
        <v>6268</v>
      </c>
      <c r="B1434" s="132" t="b">
        <v>1</v>
      </c>
      <c r="D1434" s="162" t="s">
        <v>5956</v>
      </c>
      <c r="E1434" s="67" t="s">
        <v>679</v>
      </c>
      <c r="F1434" s="162"/>
      <c r="G1434" s="162"/>
      <c r="H1434" s="162"/>
      <c r="M1434" s="162" t="s">
        <v>560</v>
      </c>
      <c r="N1434" s="7" t="str">
        <f t="shared" si="5"/>
        <v>TRUE</v>
      </c>
      <c r="O1434" s="162" t="s">
        <v>16</v>
      </c>
      <c r="P1434" s="162" t="s">
        <v>16</v>
      </c>
      <c r="Q1434" s="162" t="s">
        <v>16</v>
      </c>
      <c r="R1434" s="162" t="s">
        <v>559</v>
      </c>
      <c r="S1434" s="162" t="s">
        <v>1588</v>
      </c>
      <c r="T1434" s="206">
        <v>41.7293</v>
      </c>
      <c r="U1434" s="207">
        <v>-83.2144</v>
      </c>
      <c r="V1434" s="191" t="s">
        <v>5957</v>
      </c>
      <c r="W1434" s="162" t="s">
        <v>19</v>
      </c>
      <c r="X1434" s="162" t="s">
        <v>805</v>
      </c>
      <c r="Y1434" s="162" t="s">
        <v>19</v>
      </c>
      <c r="Z1434" s="162" t="s">
        <v>879</v>
      </c>
      <c r="AA1434" s="162" t="s">
        <v>880</v>
      </c>
      <c r="AB1434" s="154">
        <v>2.6</v>
      </c>
      <c r="AC1434" s="162" t="s">
        <v>16</v>
      </c>
      <c r="AD1434" s="154"/>
      <c r="AE1434" s="162" t="s">
        <v>16</v>
      </c>
      <c r="AF1434" s="154">
        <v>5.0</v>
      </c>
      <c r="AG1434" s="162" t="s">
        <v>19</v>
      </c>
      <c r="AH1434" s="154">
        <v>24.83</v>
      </c>
      <c r="AI1434" s="162" t="s">
        <v>19</v>
      </c>
      <c r="AJ1434" s="162" t="s">
        <v>19</v>
      </c>
      <c r="AK1434" s="162"/>
      <c r="AL1434" s="162" t="s">
        <v>19</v>
      </c>
      <c r="AM1434" s="162" t="s">
        <v>19</v>
      </c>
      <c r="AN1434" s="162" t="s">
        <v>19</v>
      </c>
      <c r="AO1434" s="162" t="s">
        <v>19</v>
      </c>
      <c r="AP1434" s="162" t="s">
        <v>19</v>
      </c>
      <c r="AQ1434" s="162" t="s">
        <v>19</v>
      </c>
      <c r="AR1434" s="162" t="s">
        <v>19</v>
      </c>
      <c r="AS1434" s="162" t="s">
        <v>19</v>
      </c>
      <c r="AT1434" s="162" t="s">
        <v>19</v>
      </c>
      <c r="AU1434" s="162" t="s">
        <v>19</v>
      </c>
      <c r="AV1434" s="162" t="s">
        <v>19</v>
      </c>
      <c r="AW1434" s="162" t="s">
        <v>19</v>
      </c>
      <c r="AX1434" s="154">
        <v>2.08</v>
      </c>
      <c r="AY1434" s="162" t="s">
        <v>19</v>
      </c>
      <c r="AZ1434" s="162" t="s">
        <v>19</v>
      </c>
      <c r="BA1434" s="162" t="s">
        <v>19</v>
      </c>
      <c r="BB1434" s="162" t="s">
        <v>19</v>
      </c>
      <c r="BC1434" s="162" t="s">
        <v>19</v>
      </c>
      <c r="BD1434" s="162"/>
      <c r="BE1434" s="162" t="s">
        <v>19</v>
      </c>
      <c r="BF1434" s="162" t="s">
        <v>19</v>
      </c>
      <c r="BG1434" s="162" t="s">
        <v>19</v>
      </c>
      <c r="BH1434" s="162" t="s">
        <v>19</v>
      </c>
      <c r="BI1434" s="162" t="s">
        <v>19</v>
      </c>
      <c r="BJ1434" s="162"/>
      <c r="BK1434" s="162" t="s">
        <v>19</v>
      </c>
      <c r="BL1434" s="162" t="s">
        <v>19</v>
      </c>
      <c r="BM1434" s="162" t="s">
        <v>19</v>
      </c>
      <c r="BN1434" s="162" t="s">
        <v>19</v>
      </c>
      <c r="BO1434" s="162" t="s">
        <v>19</v>
      </c>
      <c r="BQ1434" s="162" t="s">
        <v>19</v>
      </c>
      <c r="BR1434" s="162" t="s">
        <v>19</v>
      </c>
      <c r="BS1434" s="162" t="s">
        <v>3276</v>
      </c>
      <c r="BT1434" s="162" t="s">
        <v>19</v>
      </c>
      <c r="BU1434" s="205" t="b">
        <v>0</v>
      </c>
      <c r="BV1434" s="205" t="b">
        <v>0</v>
      </c>
      <c r="BW1434" s="205" t="b">
        <v>0</v>
      </c>
      <c r="BX1434" s="154">
        <v>244.2</v>
      </c>
      <c r="BY1434" s="208">
        <v>0.009675925925925926</v>
      </c>
      <c r="BZ1434" s="154">
        <v>311712.0</v>
      </c>
      <c r="CA1434" s="154">
        <v>354.0</v>
      </c>
      <c r="CB1434" s="154">
        <v>22.0</v>
      </c>
      <c r="CJ1434" s="162"/>
      <c r="CK1434" s="162"/>
      <c r="CL1434" s="162" t="s">
        <v>19</v>
      </c>
      <c r="CM1434" s="162"/>
      <c r="CN1434" s="162"/>
      <c r="CO1434" s="162"/>
      <c r="CP1434" s="162"/>
      <c r="CQ1434" s="162"/>
      <c r="CR1434" s="162"/>
      <c r="CS1434" s="162"/>
      <c r="CT1434" s="162" t="s">
        <v>5958</v>
      </c>
    </row>
    <row r="1435">
      <c r="A1435" s="7" t="s">
        <v>6269</v>
      </c>
      <c r="B1435" s="132" t="b">
        <v>1</v>
      </c>
      <c r="D1435" s="162" t="s">
        <v>5960</v>
      </c>
      <c r="E1435" s="67" t="s">
        <v>679</v>
      </c>
      <c r="F1435" s="162"/>
      <c r="G1435" s="162"/>
      <c r="H1435" s="162"/>
      <c r="M1435" s="162" t="s">
        <v>560</v>
      </c>
      <c r="N1435" s="7" t="str">
        <f t="shared" si="5"/>
        <v>TRUE</v>
      </c>
      <c r="O1435" s="162" t="s">
        <v>16</v>
      </c>
      <c r="P1435" s="162" t="s">
        <v>16</v>
      </c>
      <c r="Q1435" s="162" t="s">
        <v>16</v>
      </c>
      <c r="R1435" s="162" t="s">
        <v>559</v>
      </c>
      <c r="S1435" s="162" t="s">
        <v>1588</v>
      </c>
      <c r="T1435" s="206">
        <v>41.7293</v>
      </c>
      <c r="U1435" s="207">
        <v>-83.2144</v>
      </c>
      <c r="V1435" s="191" t="s">
        <v>5957</v>
      </c>
      <c r="W1435" s="162" t="s">
        <v>19</v>
      </c>
      <c r="X1435" s="162" t="s">
        <v>805</v>
      </c>
      <c r="Y1435" s="162" t="s">
        <v>19</v>
      </c>
      <c r="Z1435" s="162" t="s">
        <v>879</v>
      </c>
      <c r="AA1435" s="162" t="s">
        <v>880</v>
      </c>
      <c r="AB1435" s="154">
        <v>2.6</v>
      </c>
      <c r="AC1435" s="162" t="s">
        <v>16</v>
      </c>
      <c r="AD1435" s="154"/>
      <c r="AE1435" s="154">
        <v>5.0</v>
      </c>
      <c r="AF1435" s="154">
        <v>0.22</v>
      </c>
      <c r="AG1435" s="162" t="s">
        <v>19</v>
      </c>
      <c r="AH1435" s="154">
        <v>24.83</v>
      </c>
      <c r="AI1435" s="162" t="s">
        <v>19</v>
      </c>
      <c r="AJ1435" s="162" t="s">
        <v>19</v>
      </c>
      <c r="AK1435" s="162"/>
      <c r="AL1435" s="162" t="s">
        <v>19</v>
      </c>
      <c r="AM1435" s="162" t="s">
        <v>19</v>
      </c>
      <c r="AN1435" s="162" t="s">
        <v>19</v>
      </c>
      <c r="AO1435" s="162" t="s">
        <v>19</v>
      </c>
      <c r="AP1435" s="162" t="s">
        <v>19</v>
      </c>
      <c r="AQ1435" s="162" t="s">
        <v>19</v>
      </c>
      <c r="AR1435" s="162" t="s">
        <v>19</v>
      </c>
      <c r="AS1435" s="162" t="s">
        <v>19</v>
      </c>
      <c r="AT1435" s="162" t="s">
        <v>19</v>
      </c>
      <c r="AU1435" s="162" t="s">
        <v>19</v>
      </c>
      <c r="AV1435" s="162" t="s">
        <v>19</v>
      </c>
      <c r="AW1435" s="162" t="s">
        <v>19</v>
      </c>
      <c r="AX1435" s="154">
        <v>2.08</v>
      </c>
      <c r="AY1435" s="162" t="s">
        <v>19</v>
      </c>
      <c r="AZ1435" s="162" t="s">
        <v>19</v>
      </c>
      <c r="BA1435" s="162" t="s">
        <v>19</v>
      </c>
      <c r="BB1435" s="162" t="s">
        <v>19</v>
      </c>
      <c r="BC1435" s="162" t="s">
        <v>19</v>
      </c>
      <c r="BD1435" s="162"/>
      <c r="BE1435" s="162" t="s">
        <v>19</v>
      </c>
      <c r="BF1435" s="162" t="s">
        <v>19</v>
      </c>
      <c r="BG1435" s="162" t="s">
        <v>19</v>
      </c>
      <c r="BH1435" s="162" t="s">
        <v>19</v>
      </c>
      <c r="BI1435" s="162" t="s">
        <v>19</v>
      </c>
      <c r="BJ1435" s="162"/>
      <c r="BK1435" s="162" t="s">
        <v>19</v>
      </c>
      <c r="BL1435" s="162" t="s">
        <v>19</v>
      </c>
      <c r="BM1435" s="162" t="s">
        <v>19</v>
      </c>
      <c r="BN1435" s="162" t="s">
        <v>19</v>
      </c>
      <c r="BO1435" s="162" t="s">
        <v>19</v>
      </c>
      <c r="BQ1435" s="162" t="s">
        <v>19</v>
      </c>
      <c r="BR1435" s="162" t="s">
        <v>19</v>
      </c>
      <c r="BS1435" s="162" t="s">
        <v>3276</v>
      </c>
      <c r="BT1435" s="162" t="s">
        <v>19</v>
      </c>
      <c r="BU1435" s="205" t="b">
        <v>0</v>
      </c>
      <c r="BV1435" s="205" t="b">
        <v>0</v>
      </c>
      <c r="BW1435" s="205" t="b">
        <v>0</v>
      </c>
      <c r="BX1435" s="154">
        <v>244.2</v>
      </c>
      <c r="BY1435" s="208">
        <v>0.009675925925925926</v>
      </c>
      <c r="BZ1435" s="162" t="s">
        <v>19</v>
      </c>
      <c r="CA1435" s="162" t="s">
        <v>19</v>
      </c>
      <c r="CB1435" s="162" t="s">
        <v>19</v>
      </c>
      <c r="CJ1435" s="162"/>
      <c r="CK1435" s="162"/>
      <c r="CL1435" s="162" t="s">
        <v>19</v>
      </c>
      <c r="CM1435" s="162"/>
      <c r="CN1435" s="162"/>
      <c r="CO1435" s="162"/>
      <c r="CP1435" s="162"/>
      <c r="CQ1435" s="162"/>
      <c r="CR1435" s="162"/>
      <c r="CS1435" s="162"/>
      <c r="CT1435" s="162" t="s">
        <v>5961</v>
      </c>
    </row>
    <row r="1436">
      <c r="A1436" s="7" t="s">
        <v>6270</v>
      </c>
      <c r="B1436" s="132" t="b">
        <v>1</v>
      </c>
      <c r="D1436" s="162" t="s">
        <v>5963</v>
      </c>
      <c r="E1436" s="67" t="s">
        <v>679</v>
      </c>
      <c r="F1436" s="162"/>
      <c r="G1436" s="162"/>
      <c r="H1436" s="162"/>
      <c r="M1436" s="162" t="s">
        <v>560</v>
      </c>
      <c r="N1436" s="7" t="str">
        <f t="shared" si="5"/>
        <v>TRUE</v>
      </c>
      <c r="O1436" s="162" t="s">
        <v>16</v>
      </c>
      <c r="P1436" s="162" t="s">
        <v>16</v>
      </c>
      <c r="Q1436" s="162" t="s">
        <v>16</v>
      </c>
      <c r="R1436" s="162" t="s">
        <v>559</v>
      </c>
      <c r="S1436" s="162" t="s">
        <v>1588</v>
      </c>
      <c r="T1436" s="206">
        <v>41.7016</v>
      </c>
      <c r="U1436" s="207">
        <v>-83.2596</v>
      </c>
      <c r="V1436" s="191" t="s">
        <v>5964</v>
      </c>
      <c r="W1436" s="162" t="s">
        <v>19</v>
      </c>
      <c r="X1436" s="162" t="s">
        <v>805</v>
      </c>
      <c r="Y1436" s="162" t="s">
        <v>19</v>
      </c>
      <c r="Z1436" s="162" t="s">
        <v>879</v>
      </c>
      <c r="AA1436" s="162" t="s">
        <v>880</v>
      </c>
      <c r="AB1436" s="154">
        <v>2.04</v>
      </c>
      <c r="AC1436" s="162" t="s">
        <v>16</v>
      </c>
      <c r="AD1436" s="154"/>
      <c r="AE1436" s="162" t="s">
        <v>16</v>
      </c>
      <c r="AF1436" s="154">
        <v>5.0</v>
      </c>
      <c r="AG1436" s="162" t="s">
        <v>19</v>
      </c>
      <c r="AH1436" s="154">
        <v>25.36</v>
      </c>
      <c r="AI1436" s="162" t="s">
        <v>19</v>
      </c>
      <c r="AJ1436" s="162" t="s">
        <v>19</v>
      </c>
      <c r="AK1436" s="162"/>
      <c r="AL1436" s="162" t="s">
        <v>19</v>
      </c>
      <c r="AM1436" s="162" t="s">
        <v>19</v>
      </c>
      <c r="AN1436" s="162" t="s">
        <v>19</v>
      </c>
      <c r="AO1436" s="162" t="s">
        <v>19</v>
      </c>
      <c r="AP1436" s="162" t="s">
        <v>19</v>
      </c>
      <c r="AQ1436" s="162" t="s">
        <v>19</v>
      </c>
      <c r="AR1436" s="162" t="s">
        <v>19</v>
      </c>
      <c r="AS1436" s="162" t="s">
        <v>19</v>
      </c>
      <c r="AT1436" s="162" t="s">
        <v>19</v>
      </c>
      <c r="AU1436" s="162" t="s">
        <v>19</v>
      </c>
      <c r="AV1436" s="162" t="s">
        <v>19</v>
      </c>
      <c r="AW1436" s="162" t="s">
        <v>19</v>
      </c>
      <c r="AX1436" s="154">
        <v>4.57</v>
      </c>
      <c r="AY1436" s="162" t="s">
        <v>19</v>
      </c>
      <c r="AZ1436" s="162" t="s">
        <v>19</v>
      </c>
      <c r="BA1436" s="162" t="s">
        <v>19</v>
      </c>
      <c r="BB1436" s="162" t="s">
        <v>19</v>
      </c>
      <c r="BC1436" s="162" t="s">
        <v>19</v>
      </c>
      <c r="BD1436" s="162"/>
      <c r="BE1436" s="162" t="s">
        <v>19</v>
      </c>
      <c r="BF1436" s="162" t="s">
        <v>19</v>
      </c>
      <c r="BG1436" s="162" t="s">
        <v>19</v>
      </c>
      <c r="BH1436" s="162" t="s">
        <v>19</v>
      </c>
      <c r="BI1436" s="162" t="s">
        <v>19</v>
      </c>
      <c r="BJ1436" s="162"/>
      <c r="BK1436" s="162" t="s">
        <v>19</v>
      </c>
      <c r="BL1436" s="162" t="s">
        <v>19</v>
      </c>
      <c r="BM1436" s="162" t="s">
        <v>19</v>
      </c>
      <c r="BN1436" s="162" t="s">
        <v>19</v>
      </c>
      <c r="BO1436" s="162" t="s">
        <v>19</v>
      </c>
      <c r="BQ1436" s="162" t="s">
        <v>19</v>
      </c>
      <c r="BR1436" s="162" t="s">
        <v>19</v>
      </c>
      <c r="BS1436" s="162" t="s">
        <v>3276</v>
      </c>
      <c r="BT1436" s="162" t="s">
        <v>19</v>
      </c>
      <c r="BU1436" s="205" t="b">
        <v>0</v>
      </c>
      <c r="BV1436" s="205" t="b">
        <v>0</v>
      </c>
      <c r="BW1436" s="205" t="b">
        <v>0</v>
      </c>
      <c r="BX1436" s="154">
        <v>205.3</v>
      </c>
      <c r="BY1436" s="208">
        <v>0.008344907407407407</v>
      </c>
      <c r="BZ1436" s="154">
        <v>417621.0</v>
      </c>
      <c r="CA1436" s="154">
        <v>846.0</v>
      </c>
      <c r="CB1436" s="154">
        <v>12.0</v>
      </c>
      <c r="CJ1436" s="162"/>
      <c r="CK1436" s="162"/>
      <c r="CL1436" s="162" t="s">
        <v>19</v>
      </c>
      <c r="CM1436" s="162"/>
      <c r="CN1436" s="162"/>
      <c r="CO1436" s="162"/>
      <c r="CP1436" s="162"/>
      <c r="CQ1436" s="162"/>
      <c r="CR1436" s="162"/>
      <c r="CS1436" s="162"/>
      <c r="CT1436" s="162" t="s">
        <v>5965</v>
      </c>
    </row>
    <row r="1437">
      <c r="A1437" s="7" t="s">
        <v>6271</v>
      </c>
      <c r="B1437" s="132" t="b">
        <v>1</v>
      </c>
      <c r="D1437" s="162" t="s">
        <v>5967</v>
      </c>
      <c r="E1437" s="67" t="s">
        <v>679</v>
      </c>
      <c r="F1437" s="162"/>
      <c r="G1437" s="162"/>
      <c r="H1437" s="162"/>
      <c r="M1437" s="162" t="s">
        <v>560</v>
      </c>
      <c r="N1437" s="7" t="str">
        <f t="shared" si="5"/>
        <v>TRUE</v>
      </c>
      <c r="O1437" s="162" t="s">
        <v>16</v>
      </c>
      <c r="P1437" s="162" t="s">
        <v>16</v>
      </c>
      <c r="Q1437" s="162" t="s">
        <v>16</v>
      </c>
      <c r="R1437" s="162" t="s">
        <v>559</v>
      </c>
      <c r="S1437" s="162" t="s">
        <v>1588</v>
      </c>
      <c r="T1437" s="206">
        <v>41.7016</v>
      </c>
      <c r="U1437" s="207">
        <v>-83.2596</v>
      </c>
      <c r="V1437" s="191" t="s">
        <v>5964</v>
      </c>
      <c r="W1437" s="162" t="s">
        <v>19</v>
      </c>
      <c r="X1437" s="162" t="s">
        <v>805</v>
      </c>
      <c r="Y1437" s="162" t="s">
        <v>19</v>
      </c>
      <c r="Z1437" s="162" t="s">
        <v>879</v>
      </c>
      <c r="AA1437" s="162" t="s">
        <v>880</v>
      </c>
      <c r="AB1437" s="154">
        <v>2.04</v>
      </c>
      <c r="AC1437" s="162" t="s">
        <v>16</v>
      </c>
      <c r="AD1437" s="154"/>
      <c r="AE1437" s="154">
        <v>5.0</v>
      </c>
      <c r="AF1437" s="154">
        <v>0.22</v>
      </c>
      <c r="AG1437" s="162" t="s">
        <v>19</v>
      </c>
      <c r="AH1437" s="154">
        <v>25.36</v>
      </c>
      <c r="AI1437" s="162" t="s">
        <v>19</v>
      </c>
      <c r="AJ1437" s="162" t="s">
        <v>19</v>
      </c>
      <c r="AK1437" s="162"/>
      <c r="AL1437" s="162" t="s">
        <v>19</v>
      </c>
      <c r="AM1437" s="162" t="s">
        <v>19</v>
      </c>
      <c r="AN1437" s="162" t="s">
        <v>19</v>
      </c>
      <c r="AO1437" s="162" t="s">
        <v>19</v>
      </c>
      <c r="AP1437" s="162" t="s">
        <v>19</v>
      </c>
      <c r="AQ1437" s="162" t="s">
        <v>19</v>
      </c>
      <c r="AR1437" s="162" t="s">
        <v>19</v>
      </c>
      <c r="AS1437" s="162" t="s">
        <v>19</v>
      </c>
      <c r="AT1437" s="162" t="s">
        <v>19</v>
      </c>
      <c r="AU1437" s="162" t="s">
        <v>19</v>
      </c>
      <c r="AV1437" s="162" t="s">
        <v>19</v>
      </c>
      <c r="AW1437" s="162" t="s">
        <v>19</v>
      </c>
      <c r="AX1437" s="154">
        <v>4.57</v>
      </c>
      <c r="AY1437" s="162" t="s">
        <v>19</v>
      </c>
      <c r="AZ1437" s="162" t="s">
        <v>19</v>
      </c>
      <c r="BA1437" s="162" t="s">
        <v>19</v>
      </c>
      <c r="BB1437" s="162" t="s">
        <v>19</v>
      </c>
      <c r="BC1437" s="162" t="s">
        <v>19</v>
      </c>
      <c r="BD1437" s="162"/>
      <c r="BE1437" s="162" t="s">
        <v>19</v>
      </c>
      <c r="BF1437" s="162" t="s">
        <v>19</v>
      </c>
      <c r="BG1437" s="162" t="s">
        <v>19</v>
      </c>
      <c r="BH1437" s="162" t="s">
        <v>19</v>
      </c>
      <c r="BI1437" s="162" t="s">
        <v>19</v>
      </c>
      <c r="BJ1437" s="162"/>
      <c r="BK1437" s="162" t="s">
        <v>19</v>
      </c>
      <c r="BL1437" s="162" t="s">
        <v>19</v>
      </c>
      <c r="BM1437" s="162" t="s">
        <v>19</v>
      </c>
      <c r="BN1437" s="162" t="s">
        <v>19</v>
      </c>
      <c r="BO1437" s="162" t="s">
        <v>19</v>
      </c>
      <c r="BQ1437" s="162" t="s">
        <v>19</v>
      </c>
      <c r="BR1437" s="162" t="s">
        <v>19</v>
      </c>
      <c r="BS1437" s="162" t="s">
        <v>3276</v>
      </c>
      <c r="BT1437" s="162" t="s">
        <v>19</v>
      </c>
      <c r="BU1437" s="205" t="b">
        <v>0</v>
      </c>
      <c r="BV1437" s="205" t="b">
        <v>0</v>
      </c>
      <c r="BW1437" s="205" t="b">
        <v>0</v>
      </c>
      <c r="BX1437" s="154">
        <v>205.3</v>
      </c>
      <c r="BY1437" s="208">
        <v>0.008344907407407407</v>
      </c>
      <c r="BZ1437" s="162" t="s">
        <v>19</v>
      </c>
      <c r="CA1437" s="162" t="s">
        <v>19</v>
      </c>
      <c r="CB1437" s="162" t="s">
        <v>19</v>
      </c>
      <c r="CJ1437" s="162"/>
      <c r="CK1437" s="162"/>
      <c r="CL1437" s="162" t="s">
        <v>19</v>
      </c>
      <c r="CM1437" s="162"/>
      <c r="CN1437" s="162"/>
      <c r="CO1437" s="162"/>
      <c r="CP1437" s="162"/>
      <c r="CQ1437" s="162"/>
      <c r="CR1437" s="162"/>
      <c r="CS1437" s="162"/>
      <c r="CT1437" s="162" t="s">
        <v>5968</v>
      </c>
    </row>
    <row r="1438">
      <c r="A1438" s="7" t="s">
        <v>6272</v>
      </c>
      <c r="B1438" s="132" t="b">
        <v>1</v>
      </c>
      <c r="D1438" s="162" t="s">
        <v>5970</v>
      </c>
      <c r="E1438" s="67" t="s">
        <v>679</v>
      </c>
      <c r="F1438" s="162"/>
      <c r="G1438" s="162"/>
      <c r="H1438" s="162"/>
      <c r="M1438" s="162" t="s">
        <v>560</v>
      </c>
      <c r="N1438" s="7" t="str">
        <f t="shared" si="5"/>
        <v>TRUE</v>
      </c>
      <c r="O1438" s="162" t="s">
        <v>16</v>
      </c>
      <c r="P1438" s="162" t="s">
        <v>16</v>
      </c>
      <c r="Q1438" s="162" t="s">
        <v>16</v>
      </c>
      <c r="R1438" s="162" t="s">
        <v>559</v>
      </c>
      <c r="S1438" s="162" t="s">
        <v>1588</v>
      </c>
      <c r="T1438" s="206">
        <v>41.7538</v>
      </c>
      <c r="U1438" s="207">
        <v>-83.2922</v>
      </c>
      <c r="V1438" s="191" t="s">
        <v>5971</v>
      </c>
      <c r="W1438" s="162" t="s">
        <v>19</v>
      </c>
      <c r="X1438" s="162" t="s">
        <v>805</v>
      </c>
      <c r="Y1438" s="162" t="s">
        <v>19</v>
      </c>
      <c r="Z1438" s="162" t="s">
        <v>879</v>
      </c>
      <c r="AA1438" s="162" t="s">
        <v>880</v>
      </c>
      <c r="AB1438" s="154">
        <v>2.62</v>
      </c>
      <c r="AC1438" s="162" t="s">
        <v>16</v>
      </c>
      <c r="AD1438" s="154"/>
      <c r="AE1438" s="162" t="s">
        <v>16</v>
      </c>
      <c r="AF1438" s="154">
        <v>5.0</v>
      </c>
      <c r="AG1438" s="162" t="s">
        <v>19</v>
      </c>
      <c r="AH1438" s="154">
        <v>24.84</v>
      </c>
      <c r="AI1438" s="162" t="s">
        <v>19</v>
      </c>
      <c r="AJ1438" s="162" t="s">
        <v>19</v>
      </c>
      <c r="AK1438" s="162"/>
      <c r="AL1438" s="162" t="s">
        <v>19</v>
      </c>
      <c r="AM1438" s="162" t="s">
        <v>19</v>
      </c>
      <c r="AN1438" s="162" t="s">
        <v>19</v>
      </c>
      <c r="AO1438" s="162" t="s">
        <v>19</v>
      </c>
      <c r="AP1438" s="162" t="s">
        <v>19</v>
      </c>
      <c r="AQ1438" s="162" t="s">
        <v>19</v>
      </c>
      <c r="AR1438" s="162" t="s">
        <v>19</v>
      </c>
      <c r="AS1438" s="162" t="s">
        <v>19</v>
      </c>
      <c r="AT1438" s="162" t="s">
        <v>19</v>
      </c>
      <c r="AU1438" s="162" t="s">
        <v>19</v>
      </c>
      <c r="AV1438" s="162" t="s">
        <v>19</v>
      </c>
      <c r="AW1438" s="162" t="s">
        <v>19</v>
      </c>
      <c r="AX1438" s="154">
        <v>3.51</v>
      </c>
      <c r="AY1438" s="162" t="s">
        <v>19</v>
      </c>
      <c r="AZ1438" s="162" t="s">
        <v>19</v>
      </c>
      <c r="BA1438" s="162" t="s">
        <v>19</v>
      </c>
      <c r="BB1438" s="162" t="s">
        <v>19</v>
      </c>
      <c r="BC1438" s="162" t="s">
        <v>19</v>
      </c>
      <c r="BD1438" s="162"/>
      <c r="BE1438" s="162" t="s">
        <v>19</v>
      </c>
      <c r="BF1438" s="162" t="s">
        <v>19</v>
      </c>
      <c r="BG1438" s="162" t="s">
        <v>19</v>
      </c>
      <c r="BH1438" s="162" t="s">
        <v>19</v>
      </c>
      <c r="BI1438" s="162" t="s">
        <v>19</v>
      </c>
      <c r="BJ1438" s="162"/>
      <c r="BK1438" s="162" t="s">
        <v>19</v>
      </c>
      <c r="BL1438" s="162" t="s">
        <v>19</v>
      </c>
      <c r="BM1438" s="162" t="s">
        <v>19</v>
      </c>
      <c r="BN1438" s="162" t="s">
        <v>19</v>
      </c>
      <c r="BO1438" s="162" t="s">
        <v>19</v>
      </c>
      <c r="BQ1438" s="162" t="s">
        <v>19</v>
      </c>
      <c r="BR1438" s="162" t="s">
        <v>19</v>
      </c>
      <c r="BS1438" s="162" t="s">
        <v>3276</v>
      </c>
      <c r="BT1438" s="162" t="s">
        <v>19</v>
      </c>
      <c r="BU1438" s="205" t="b">
        <v>0</v>
      </c>
      <c r="BV1438" s="205" t="b">
        <v>0</v>
      </c>
      <c r="BW1438" s="205" t="b">
        <v>0</v>
      </c>
      <c r="BX1438" s="154">
        <v>238.8</v>
      </c>
      <c r="BY1438" s="208">
        <v>0.01005787037037037</v>
      </c>
      <c r="BZ1438" s="154">
        <v>282199.0</v>
      </c>
      <c r="CA1438" s="154">
        <v>498.0</v>
      </c>
      <c r="CB1438" s="154">
        <v>16.0</v>
      </c>
      <c r="CJ1438" s="162"/>
      <c r="CK1438" s="162"/>
      <c r="CL1438" s="162" t="s">
        <v>19</v>
      </c>
      <c r="CM1438" s="162"/>
      <c r="CN1438" s="162"/>
      <c r="CO1438" s="162"/>
      <c r="CP1438" s="162"/>
      <c r="CQ1438" s="162"/>
      <c r="CR1438" s="162"/>
      <c r="CS1438" s="162"/>
      <c r="CT1438" s="162" t="s">
        <v>5972</v>
      </c>
    </row>
    <row r="1439">
      <c r="A1439" s="7" t="s">
        <v>6273</v>
      </c>
      <c r="B1439" s="132" t="b">
        <v>1</v>
      </c>
      <c r="D1439" s="162" t="s">
        <v>5974</v>
      </c>
      <c r="E1439" s="67" t="s">
        <v>679</v>
      </c>
      <c r="F1439" s="162"/>
      <c r="G1439" s="162"/>
      <c r="H1439" s="162"/>
      <c r="M1439" s="162" t="s">
        <v>560</v>
      </c>
      <c r="N1439" s="7" t="str">
        <f t="shared" si="5"/>
        <v>TRUE</v>
      </c>
      <c r="O1439" s="162" t="s">
        <v>16</v>
      </c>
      <c r="P1439" s="162" t="s">
        <v>16</v>
      </c>
      <c r="Q1439" s="162" t="s">
        <v>16</v>
      </c>
      <c r="R1439" s="162" t="s">
        <v>559</v>
      </c>
      <c r="S1439" s="162" t="s">
        <v>1588</v>
      </c>
      <c r="T1439" s="206">
        <v>41.7538</v>
      </c>
      <c r="U1439" s="207">
        <v>-83.2922</v>
      </c>
      <c r="V1439" s="191" t="s">
        <v>5971</v>
      </c>
      <c r="W1439" s="162" t="s">
        <v>19</v>
      </c>
      <c r="X1439" s="162" t="s">
        <v>805</v>
      </c>
      <c r="Y1439" s="162" t="s">
        <v>19</v>
      </c>
      <c r="Z1439" s="162" t="s">
        <v>879</v>
      </c>
      <c r="AA1439" s="162" t="s">
        <v>880</v>
      </c>
      <c r="AB1439" s="154">
        <v>2.62</v>
      </c>
      <c r="AC1439" s="162" t="s">
        <v>16</v>
      </c>
      <c r="AD1439" s="154"/>
      <c r="AE1439" s="154">
        <v>5.0</v>
      </c>
      <c r="AF1439" s="154">
        <v>0.22</v>
      </c>
      <c r="AG1439" s="162" t="s">
        <v>19</v>
      </c>
      <c r="AH1439" s="154">
        <v>24.84</v>
      </c>
      <c r="AI1439" s="162" t="s">
        <v>19</v>
      </c>
      <c r="AJ1439" s="162" t="s">
        <v>19</v>
      </c>
      <c r="AK1439" s="162"/>
      <c r="AL1439" s="162" t="s">
        <v>19</v>
      </c>
      <c r="AM1439" s="162" t="s">
        <v>19</v>
      </c>
      <c r="AN1439" s="162" t="s">
        <v>19</v>
      </c>
      <c r="AO1439" s="162" t="s">
        <v>19</v>
      </c>
      <c r="AP1439" s="162" t="s">
        <v>19</v>
      </c>
      <c r="AQ1439" s="162" t="s">
        <v>19</v>
      </c>
      <c r="AR1439" s="162" t="s">
        <v>19</v>
      </c>
      <c r="AS1439" s="162" t="s">
        <v>19</v>
      </c>
      <c r="AT1439" s="162" t="s">
        <v>19</v>
      </c>
      <c r="AU1439" s="162" t="s">
        <v>19</v>
      </c>
      <c r="AV1439" s="162" t="s">
        <v>19</v>
      </c>
      <c r="AW1439" s="162" t="s">
        <v>19</v>
      </c>
      <c r="AX1439" s="154">
        <v>3.51</v>
      </c>
      <c r="AY1439" s="162" t="s">
        <v>19</v>
      </c>
      <c r="AZ1439" s="162" t="s">
        <v>19</v>
      </c>
      <c r="BA1439" s="162" t="s">
        <v>19</v>
      </c>
      <c r="BB1439" s="162" t="s">
        <v>19</v>
      </c>
      <c r="BC1439" s="162" t="s">
        <v>19</v>
      </c>
      <c r="BD1439" s="162"/>
      <c r="BE1439" s="162" t="s">
        <v>19</v>
      </c>
      <c r="BF1439" s="162" t="s">
        <v>19</v>
      </c>
      <c r="BG1439" s="162" t="s">
        <v>19</v>
      </c>
      <c r="BH1439" s="162" t="s">
        <v>19</v>
      </c>
      <c r="BI1439" s="162" t="s">
        <v>19</v>
      </c>
      <c r="BJ1439" s="162"/>
      <c r="BK1439" s="162" t="s">
        <v>19</v>
      </c>
      <c r="BL1439" s="162" t="s">
        <v>19</v>
      </c>
      <c r="BM1439" s="162" t="s">
        <v>19</v>
      </c>
      <c r="BN1439" s="162" t="s">
        <v>19</v>
      </c>
      <c r="BO1439" s="162" t="s">
        <v>19</v>
      </c>
      <c r="BQ1439" s="162" t="s">
        <v>19</v>
      </c>
      <c r="BR1439" s="162" t="s">
        <v>19</v>
      </c>
      <c r="BS1439" s="162" t="s">
        <v>3276</v>
      </c>
      <c r="BT1439" s="162" t="s">
        <v>19</v>
      </c>
      <c r="BU1439" s="205" t="b">
        <v>0</v>
      </c>
      <c r="BV1439" s="205" t="b">
        <v>0</v>
      </c>
      <c r="BW1439" s="205" t="b">
        <v>0</v>
      </c>
      <c r="BX1439" s="154">
        <v>238.8</v>
      </c>
      <c r="BY1439" s="208">
        <v>0.01005787037037037</v>
      </c>
      <c r="BZ1439" s="162" t="s">
        <v>19</v>
      </c>
      <c r="CA1439" s="162" t="s">
        <v>19</v>
      </c>
      <c r="CB1439" s="162" t="s">
        <v>19</v>
      </c>
      <c r="CJ1439" s="162"/>
      <c r="CK1439" s="162"/>
      <c r="CL1439" s="162" t="s">
        <v>19</v>
      </c>
      <c r="CM1439" s="162"/>
      <c r="CN1439" s="162"/>
      <c r="CO1439" s="162"/>
      <c r="CP1439" s="162"/>
      <c r="CQ1439" s="162"/>
      <c r="CR1439" s="162"/>
      <c r="CS1439" s="162"/>
      <c r="CT1439" s="162" t="s">
        <v>5975</v>
      </c>
    </row>
    <row r="1440">
      <c r="A1440" s="7" t="s">
        <v>6274</v>
      </c>
      <c r="B1440" s="132" t="b">
        <v>1</v>
      </c>
      <c r="D1440" s="162" t="s">
        <v>5977</v>
      </c>
      <c r="E1440" s="67" t="s">
        <v>679</v>
      </c>
      <c r="F1440" s="162"/>
      <c r="G1440" s="162"/>
      <c r="H1440" s="162"/>
      <c r="M1440" s="162" t="s">
        <v>560</v>
      </c>
      <c r="N1440" s="7" t="str">
        <f t="shared" si="5"/>
        <v>TRUE</v>
      </c>
      <c r="O1440" s="162" t="s">
        <v>16</v>
      </c>
      <c r="P1440" s="162" t="s">
        <v>16</v>
      </c>
      <c r="Q1440" s="162" t="s">
        <v>16</v>
      </c>
      <c r="R1440" s="162" t="s">
        <v>559</v>
      </c>
      <c r="S1440" s="162" t="s">
        <v>1588</v>
      </c>
      <c r="T1440" s="206">
        <v>41.7037</v>
      </c>
      <c r="U1440" s="207">
        <v>-83.2617</v>
      </c>
      <c r="V1440" s="191" t="s">
        <v>5978</v>
      </c>
      <c r="W1440" s="162" t="s">
        <v>19</v>
      </c>
      <c r="X1440" s="162" t="s">
        <v>805</v>
      </c>
      <c r="Y1440" s="162" t="s">
        <v>19</v>
      </c>
      <c r="Z1440" s="162" t="s">
        <v>879</v>
      </c>
      <c r="AA1440" s="162" t="s">
        <v>880</v>
      </c>
      <c r="AB1440" s="154">
        <v>2.92</v>
      </c>
      <c r="AC1440" s="162" t="s">
        <v>16</v>
      </c>
      <c r="AD1440" s="154"/>
      <c r="AE1440" s="162" t="s">
        <v>16</v>
      </c>
      <c r="AF1440" s="154">
        <v>5.0</v>
      </c>
      <c r="AG1440" s="162" t="s">
        <v>19</v>
      </c>
      <c r="AH1440" s="154">
        <v>24.91</v>
      </c>
      <c r="AI1440" s="162" t="s">
        <v>19</v>
      </c>
      <c r="AJ1440" s="162" t="s">
        <v>19</v>
      </c>
      <c r="AK1440" s="162"/>
      <c r="AL1440" s="162" t="s">
        <v>19</v>
      </c>
      <c r="AM1440" s="162" t="s">
        <v>19</v>
      </c>
      <c r="AN1440" s="162" t="s">
        <v>19</v>
      </c>
      <c r="AO1440" s="162" t="s">
        <v>19</v>
      </c>
      <c r="AP1440" s="162" t="s">
        <v>19</v>
      </c>
      <c r="AQ1440" s="162" t="s">
        <v>19</v>
      </c>
      <c r="AR1440" s="162" t="s">
        <v>19</v>
      </c>
      <c r="AS1440" s="162" t="s">
        <v>19</v>
      </c>
      <c r="AT1440" s="162" t="s">
        <v>19</v>
      </c>
      <c r="AU1440" s="162" t="s">
        <v>19</v>
      </c>
      <c r="AV1440" s="162" t="s">
        <v>19</v>
      </c>
      <c r="AW1440" s="162" t="s">
        <v>19</v>
      </c>
      <c r="AX1440" s="154">
        <v>2.53</v>
      </c>
      <c r="AY1440" s="162" t="s">
        <v>19</v>
      </c>
      <c r="AZ1440" s="162" t="s">
        <v>19</v>
      </c>
      <c r="BA1440" s="162" t="s">
        <v>19</v>
      </c>
      <c r="BB1440" s="162" t="s">
        <v>19</v>
      </c>
      <c r="BC1440" s="162" t="s">
        <v>19</v>
      </c>
      <c r="BD1440" s="162"/>
      <c r="BE1440" s="162" t="s">
        <v>19</v>
      </c>
      <c r="BF1440" s="162" t="s">
        <v>19</v>
      </c>
      <c r="BG1440" s="162" t="s">
        <v>19</v>
      </c>
      <c r="BH1440" s="162" t="s">
        <v>19</v>
      </c>
      <c r="BI1440" s="162" t="s">
        <v>19</v>
      </c>
      <c r="BJ1440" s="162"/>
      <c r="BK1440" s="162" t="s">
        <v>19</v>
      </c>
      <c r="BL1440" s="162" t="s">
        <v>19</v>
      </c>
      <c r="BM1440" s="162" t="s">
        <v>19</v>
      </c>
      <c r="BN1440" s="162" t="s">
        <v>19</v>
      </c>
      <c r="BO1440" s="162" t="s">
        <v>19</v>
      </c>
      <c r="BQ1440" s="162" t="s">
        <v>19</v>
      </c>
      <c r="BR1440" s="162" t="s">
        <v>19</v>
      </c>
      <c r="BS1440" s="162" t="s">
        <v>3276</v>
      </c>
      <c r="BT1440" s="162" t="s">
        <v>19</v>
      </c>
      <c r="BU1440" s="205" t="b">
        <v>0</v>
      </c>
      <c r="BV1440" s="205" t="b">
        <v>0</v>
      </c>
      <c r="BW1440" s="205" t="b">
        <v>0</v>
      </c>
      <c r="BX1440" s="154">
        <v>231.2</v>
      </c>
      <c r="BY1440" s="208">
        <v>0.009930555555555555</v>
      </c>
      <c r="BZ1440" s="154">
        <v>403650.0</v>
      </c>
      <c r="CA1440" s="154">
        <v>633.0</v>
      </c>
      <c r="CB1440" s="154">
        <v>1.0</v>
      </c>
      <c r="CJ1440" s="162"/>
      <c r="CK1440" s="162"/>
      <c r="CL1440" s="162" t="s">
        <v>19</v>
      </c>
      <c r="CM1440" s="162"/>
      <c r="CN1440" s="162"/>
      <c r="CO1440" s="162"/>
      <c r="CP1440" s="162"/>
      <c r="CQ1440" s="162"/>
      <c r="CR1440" s="162"/>
      <c r="CS1440" s="162"/>
      <c r="CT1440" s="162" t="s">
        <v>5979</v>
      </c>
    </row>
    <row r="1441">
      <c r="A1441" s="7" t="s">
        <v>6275</v>
      </c>
      <c r="B1441" s="132" t="b">
        <v>1</v>
      </c>
      <c r="D1441" s="162" t="s">
        <v>5981</v>
      </c>
      <c r="E1441" s="67" t="s">
        <v>679</v>
      </c>
      <c r="F1441" s="162"/>
      <c r="G1441" s="162"/>
      <c r="H1441" s="162"/>
      <c r="M1441" s="162" t="s">
        <v>560</v>
      </c>
      <c r="N1441" s="7" t="str">
        <f t="shared" si="5"/>
        <v>TRUE</v>
      </c>
      <c r="O1441" s="162" t="s">
        <v>16</v>
      </c>
      <c r="P1441" s="162" t="s">
        <v>16</v>
      </c>
      <c r="Q1441" s="162" t="s">
        <v>16</v>
      </c>
      <c r="R1441" s="162" t="s">
        <v>559</v>
      </c>
      <c r="S1441" s="162" t="s">
        <v>1588</v>
      </c>
      <c r="T1441" s="206">
        <v>41.7037</v>
      </c>
      <c r="U1441" s="207">
        <v>-83.2617</v>
      </c>
      <c r="V1441" s="191" t="s">
        <v>5978</v>
      </c>
      <c r="W1441" s="162" t="s">
        <v>19</v>
      </c>
      <c r="X1441" s="162" t="s">
        <v>805</v>
      </c>
      <c r="Y1441" s="162" t="s">
        <v>19</v>
      </c>
      <c r="Z1441" s="162" t="s">
        <v>879</v>
      </c>
      <c r="AA1441" s="162" t="s">
        <v>880</v>
      </c>
      <c r="AB1441" s="154">
        <v>2.92</v>
      </c>
      <c r="AC1441" s="162" t="s">
        <v>16</v>
      </c>
      <c r="AD1441" s="154"/>
      <c r="AE1441" s="154">
        <v>5.0</v>
      </c>
      <c r="AF1441" s="154">
        <v>0.22</v>
      </c>
      <c r="AG1441" s="162" t="s">
        <v>19</v>
      </c>
      <c r="AH1441" s="154">
        <v>24.91</v>
      </c>
      <c r="AI1441" s="162" t="s">
        <v>19</v>
      </c>
      <c r="AJ1441" s="162" t="s">
        <v>19</v>
      </c>
      <c r="AK1441" s="162"/>
      <c r="AL1441" s="162" t="s">
        <v>19</v>
      </c>
      <c r="AM1441" s="162" t="s">
        <v>19</v>
      </c>
      <c r="AN1441" s="162" t="s">
        <v>19</v>
      </c>
      <c r="AO1441" s="162" t="s">
        <v>19</v>
      </c>
      <c r="AP1441" s="162" t="s">
        <v>19</v>
      </c>
      <c r="AQ1441" s="162" t="s">
        <v>19</v>
      </c>
      <c r="AR1441" s="162" t="s">
        <v>19</v>
      </c>
      <c r="AS1441" s="162" t="s">
        <v>19</v>
      </c>
      <c r="AT1441" s="162" t="s">
        <v>19</v>
      </c>
      <c r="AU1441" s="162" t="s">
        <v>19</v>
      </c>
      <c r="AV1441" s="162" t="s">
        <v>19</v>
      </c>
      <c r="AW1441" s="162" t="s">
        <v>19</v>
      </c>
      <c r="AX1441" s="154">
        <v>2.53</v>
      </c>
      <c r="AY1441" s="162" t="s">
        <v>19</v>
      </c>
      <c r="AZ1441" s="162" t="s">
        <v>19</v>
      </c>
      <c r="BA1441" s="162" t="s">
        <v>19</v>
      </c>
      <c r="BB1441" s="162" t="s">
        <v>19</v>
      </c>
      <c r="BC1441" s="162" t="s">
        <v>19</v>
      </c>
      <c r="BD1441" s="162"/>
      <c r="BE1441" s="162" t="s">
        <v>19</v>
      </c>
      <c r="BF1441" s="162" t="s">
        <v>19</v>
      </c>
      <c r="BG1441" s="162" t="s">
        <v>19</v>
      </c>
      <c r="BH1441" s="162" t="s">
        <v>19</v>
      </c>
      <c r="BI1441" s="162" t="s">
        <v>19</v>
      </c>
      <c r="BJ1441" s="162"/>
      <c r="BK1441" s="162" t="s">
        <v>19</v>
      </c>
      <c r="BL1441" s="162" t="s">
        <v>19</v>
      </c>
      <c r="BM1441" s="162" t="s">
        <v>19</v>
      </c>
      <c r="BN1441" s="162" t="s">
        <v>19</v>
      </c>
      <c r="BO1441" s="162" t="s">
        <v>19</v>
      </c>
      <c r="BQ1441" s="162" t="s">
        <v>19</v>
      </c>
      <c r="BR1441" s="162" t="s">
        <v>19</v>
      </c>
      <c r="BS1441" s="162" t="s">
        <v>3276</v>
      </c>
      <c r="BT1441" s="162" t="s">
        <v>19</v>
      </c>
      <c r="BU1441" s="205" t="b">
        <v>0</v>
      </c>
      <c r="BV1441" s="205" t="b">
        <v>0</v>
      </c>
      <c r="BW1441" s="205" t="b">
        <v>0</v>
      </c>
      <c r="BX1441" s="154">
        <v>231.2</v>
      </c>
      <c r="BY1441" s="208">
        <v>0.009930555555555555</v>
      </c>
      <c r="BZ1441" s="162" t="s">
        <v>19</v>
      </c>
      <c r="CA1441" s="162" t="s">
        <v>19</v>
      </c>
      <c r="CB1441" s="162" t="s">
        <v>19</v>
      </c>
      <c r="CJ1441" s="162"/>
      <c r="CK1441" s="162"/>
      <c r="CL1441" s="162" t="s">
        <v>19</v>
      </c>
      <c r="CM1441" s="162"/>
      <c r="CN1441" s="162"/>
      <c r="CO1441" s="162"/>
      <c r="CP1441" s="162"/>
      <c r="CQ1441" s="162"/>
      <c r="CR1441" s="162"/>
      <c r="CS1441" s="162"/>
      <c r="CT1441" s="162" t="s">
        <v>5982</v>
      </c>
    </row>
    <row r="1442">
      <c r="A1442" s="7" t="s">
        <v>6276</v>
      </c>
      <c r="B1442" s="132" t="b">
        <v>1</v>
      </c>
      <c r="D1442" s="162" t="s">
        <v>5984</v>
      </c>
      <c r="E1442" s="67" t="s">
        <v>679</v>
      </c>
      <c r="F1442" s="162"/>
      <c r="G1442" s="162"/>
      <c r="H1442" s="162"/>
      <c r="M1442" s="162" t="s">
        <v>560</v>
      </c>
      <c r="N1442" s="7" t="str">
        <f t="shared" si="5"/>
        <v>TRUE</v>
      </c>
      <c r="O1442" s="162" t="s">
        <v>16</v>
      </c>
      <c r="P1442" s="162" t="s">
        <v>16</v>
      </c>
      <c r="Q1442" s="162" t="s">
        <v>16</v>
      </c>
      <c r="R1442" s="162" t="s">
        <v>559</v>
      </c>
      <c r="S1442" s="162" t="s">
        <v>1588</v>
      </c>
      <c r="T1442" s="206">
        <v>41.739</v>
      </c>
      <c r="U1442" s="207">
        <v>-83.3048</v>
      </c>
      <c r="V1442" s="191" t="s">
        <v>5985</v>
      </c>
      <c r="W1442" s="162" t="s">
        <v>19</v>
      </c>
      <c r="X1442" s="162" t="s">
        <v>805</v>
      </c>
      <c r="Y1442" s="162" t="s">
        <v>19</v>
      </c>
      <c r="Z1442" s="162" t="s">
        <v>879</v>
      </c>
      <c r="AA1442" s="162" t="s">
        <v>880</v>
      </c>
      <c r="AB1442" s="154">
        <v>2.83</v>
      </c>
      <c r="AC1442" s="162" t="s">
        <v>16</v>
      </c>
      <c r="AD1442" s="154"/>
      <c r="AE1442" s="162" t="s">
        <v>16</v>
      </c>
      <c r="AF1442" s="154">
        <v>5.0</v>
      </c>
      <c r="AG1442" s="162" t="s">
        <v>19</v>
      </c>
      <c r="AH1442" s="154">
        <v>25.0</v>
      </c>
      <c r="AI1442" s="162" t="s">
        <v>19</v>
      </c>
      <c r="AJ1442" s="162" t="s">
        <v>19</v>
      </c>
      <c r="AK1442" s="162"/>
      <c r="AL1442" s="162" t="s">
        <v>19</v>
      </c>
      <c r="AM1442" s="162" t="s">
        <v>19</v>
      </c>
      <c r="AN1442" s="162" t="s">
        <v>19</v>
      </c>
      <c r="AO1442" s="162" t="s">
        <v>19</v>
      </c>
      <c r="AP1442" s="162" t="s">
        <v>19</v>
      </c>
      <c r="AQ1442" s="162" t="s">
        <v>19</v>
      </c>
      <c r="AR1442" s="162" t="s">
        <v>19</v>
      </c>
      <c r="AS1442" s="162" t="s">
        <v>19</v>
      </c>
      <c r="AT1442" s="162" t="s">
        <v>19</v>
      </c>
      <c r="AU1442" s="162" t="s">
        <v>19</v>
      </c>
      <c r="AV1442" s="162" t="s">
        <v>19</v>
      </c>
      <c r="AW1442" s="162" t="s">
        <v>19</v>
      </c>
      <c r="AX1442" s="154">
        <v>3.39</v>
      </c>
      <c r="AY1442" s="162" t="s">
        <v>19</v>
      </c>
      <c r="AZ1442" s="162" t="s">
        <v>19</v>
      </c>
      <c r="BA1442" s="162" t="s">
        <v>19</v>
      </c>
      <c r="BB1442" s="162" t="s">
        <v>19</v>
      </c>
      <c r="BC1442" s="162" t="s">
        <v>19</v>
      </c>
      <c r="BD1442" s="162"/>
      <c r="BE1442" s="162" t="s">
        <v>19</v>
      </c>
      <c r="BF1442" s="162" t="s">
        <v>19</v>
      </c>
      <c r="BG1442" s="162" t="s">
        <v>19</v>
      </c>
      <c r="BH1442" s="162" t="s">
        <v>19</v>
      </c>
      <c r="BI1442" s="162" t="s">
        <v>19</v>
      </c>
      <c r="BJ1442" s="162"/>
      <c r="BK1442" s="162" t="s">
        <v>19</v>
      </c>
      <c r="BL1442" s="162" t="s">
        <v>19</v>
      </c>
      <c r="BM1442" s="162" t="s">
        <v>19</v>
      </c>
      <c r="BN1442" s="162" t="s">
        <v>19</v>
      </c>
      <c r="BO1442" s="162" t="s">
        <v>19</v>
      </c>
      <c r="BQ1442" s="162" t="s">
        <v>19</v>
      </c>
      <c r="BR1442" s="162" t="s">
        <v>19</v>
      </c>
      <c r="BS1442" s="162" t="s">
        <v>3276</v>
      </c>
      <c r="BT1442" s="162" t="s">
        <v>19</v>
      </c>
      <c r="BU1442" s="205" t="b">
        <v>0</v>
      </c>
      <c r="BV1442" s="205" t="b">
        <v>0</v>
      </c>
      <c r="BW1442" s="205" t="b">
        <v>0</v>
      </c>
      <c r="BX1442" s="154">
        <v>211.1</v>
      </c>
      <c r="BY1442" s="208">
        <v>0.00875</v>
      </c>
      <c r="BZ1442" s="154">
        <v>393015.0</v>
      </c>
      <c r="CA1442" s="154">
        <v>713.0</v>
      </c>
      <c r="CB1442" s="154">
        <v>27.0</v>
      </c>
      <c r="CJ1442" s="162"/>
      <c r="CK1442" s="162"/>
      <c r="CL1442" s="162" t="s">
        <v>19</v>
      </c>
      <c r="CM1442" s="162"/>
      <c r="CN1442" s="162"/>
      <c r="CO1442" s="162"/>
      <c r="CP1442" s="162"/>
      <c r="CQ1442" s="162"/>
      <c r="CR1442" s="162"/>
      <c r="CS1442" s="162"/>
      <c r="CT1442" s="162" t="s">
        <v>5986</v>
      </c>
    </row>
    <row r="1443">
      <c r="A1443" s="7" t="s">
        <v>6277</v>
      </c>
      <c r="B1443" s="132" t="b">
        <v>1</v>
      </c>
      <c r="D1443" s="162" t="s">
        <v>5988</v>
      </c>
      <c r="E1443" s="67" t="s">
        <v>679</v>
      </c>
      <c r="F1443" s="162"/>
      <c r="G1443" s="162"/>
      <c r="H1443" s="162"/>
      <c r="M1443" s="162" t="s">
        <v>560</v>
      </c>
      <c r="N1443" s="7" t="str">
        <f t="shared" si="5"/>
        <v>TRUE</v>
      </c>
      <c r="O1443" s="162" t="s">
        <v>16</v>
      </c>
      <c r="P1443" s="162" t="s">
        <v>16</v>
      </c>
      <c r="Q1443" s="162" t="s">
        <v>16</v>
      </c>
      <c r="R1443" s="162" t="s">
        <v>559</v>
      </c>
      <c r="S1443" s="162" t="s">
        <v>1588</v>
      </c>
      <c r="T1443" s="206">
        <v>41.739</v>
      </c>
      <c r="U1443" s="207">
        <v>-83.3048</v>
      </c>
      <c r="V1443" s="191" t="s">
        <v>5985</v>
      </c>
      <c r="W1443" s="162" t="s">
        <v>19</v>
      </c>
      <c r="X1443" s="162" t="s">
        <v>805</v>
      </c>
      <c r="Y1443" s="162" t="s">
        <v>19</v>
      </c>
      <c r="Z1443" s="162" t="s">
        <v>879</v>
      </c>
      <c r="AA1443" s="162" t="s">
        <v>880</v>
      </c>
      <c r="AB1443" s="154">
        <v>2.83</v>
      </c>
      <c r="AC1443" s="162" t="s">
        <v>16</v>
      </c>
      <c r="AD1443" s="154"/>
      <c r="AE1443" s="154">
        <v>5.0</v>
      </c>
      <c r="AF1443" s="154">
        <v>0.22</v>
      </c>
      <c r="AG1443" s="162" t="s">
        <v>19</v>
      </c>
      <c r="AH1443" s="154">
        <v>25.0</v>
      </c>
      <c r="AI1443" s="162" t="s">
        <v>19</v>
      </c>
      <c r="AJ1443" s="162" t="s">
        <v>19</v>
      </c>
      <c r="AK1443" s="162"/>
      <c r="AL1443" s="162" t="s">
        <v>19</v>
      </c>
      <c r="AM1443" s="162" t="s">
        <v>19</v>
      </c>
      <c r="AN1443" s="162" t="s">
        <v>19</v>
      </c>
      <c r="AO1443" s="162" t="s">
        <v>19</v>
      </c>
      <c r="AP1443" s="162" t="s">
        <v>19</v>
      </c>
      <c r="AQ1443" s="162" t="s">
        <v>19</v>
      </c>
      <c r="AR1443" s="162" t="s">
        <v>19</v>
      </c>
      <c r="AS1443" s="162" t="s">
        <v>19</v>
      </c>
      <c r="AT1443" s="162" t="s">
        <v>19</v>
      </c>
      <c r="AU1443" s="162" t="s">
        <v>19</v>
      </c>
      <c r="AV1443" s="162" t="s">
        <v>19</v>
      </c>
      <c r="AW1443" s="162" t="s">
        <v>19</v>
      </c>
      <c r="AX1443" s="154">
        <v>3.39</v>
      </c>
      <c r="AY1443" s="162" t="s">
        <v>19</v>
      </c>
      <c r="AZ1443" s="162" t="s">
        <v>19</v>
      </c>
      <c r="BA1443" s="162" t="s">
        <v>19</v>
      </c>
      <c r="BB1443" s="162" t="s">
        <v>19</v>
      </c>
      <c r="BC1443" s="162" t="s">
        <v>19</v>
      </c>
      <c r="BD1443" s="162"/>
      <c r="BE1443" s="162" t="s">
        <v>19</v>
      </c>
      <c r="BF1443" s="162" t="s">
        <v>19</v>
      </c>
      <c r="BG1443" s="162" t="s">
        <v>19</v>
      </c>
      <c r="BH1443" s="162" t="s">
        <v>19</v>
      </c>
      <c r="BI1443" s="162" t="s">
        <v>19</v>
      </c>
      <c r="BJ1443" s="162"/>
      <c r="BK1443" s="162" t="s">
        <v>19</v>
      </c>
      <c r="BL1443" s="162" t="s">
        <v>19</v>
      </c>
      <c r="BM1443" s="162" t="s">
        <v>19</v>
      </c>
      <c r="BN1443" s="162" t="s">
        <v>19</v>
      </c>
      <c r="BO1443" s="162" t="s">
        <v>19</v>
      </c>
      <c r="BQ1443" s="162" t="s">
        <v>19</v>
      </c>
      <c r="BR1443" s="162" t="s">
        <v>19</v>
      </c>
      <c r="BS1443" s="162" t="s">
        <v>3276</v>
      </c>
      <c r="BT1443" s="162" t="s">
        <v>19</v>
      </c>
      <c r="BU1443" s="205" t="b">
        <v>0</v>
      </c>
      <c r="BV1443" s="205" t="b">
        <v>0</v>
      </c>
      <c r="BW1443" s="205" t="b">
        <v>0</v>
      </c>
      <c r="BX1443" s="154">
        <v>211.1</v>
      </c>
      <c r="BY1443" s="208">
        <v>0.00875</v>
      </c>
      <c r="BZ1443" s="162" t="s">
        <v>19</v>
      </c>
      <c r="CA1443" s="162" t="s">
        <v>19</v>
      </c>
      <c r="CB1443" s="162" t="s">
        <v>19</v>
      </c>
      <c r="CJ1443" s="162"/>
      <c r="CK1443" s="162"/>
      <c r="CL1443" s="162" t="s">
        <v>19</v>
      </c>
      <c r="CM1443" s="162"/>
      <c r="CN1443" s="162"/>
      <c r="CO1443" s="162"/>
      <c r="CP1443" s="162"/>
      <c r="CQ1443" s="162"/>
      <c r="CR1443" s="162"/>
      <c r="CS1443" s="162"/>
      <c r="CT1443" s="162" t="s">
        <v>5989</v>
      </c>
    </row>
    <row r="1444">
      <c r="A1444" s="7" t="s">
        <v>6278</v>
      </c>
      <c r="B1444" s="132" t="b">
        <v>1</v>
      </c>
      <c r="D1444" s="162" t="s">
        <v>5991</v>
      </c>
      <c r="E1444" s="67" t="s">
        <v>679</v>
      </c>
      <c r="F1444" s="162"/>
      <c r="G1444" s="162"/>
      <c r="H1444" s="162"/>
      <c r="M1444" s="162" t="s">
        <v>560</v>
      </c>
      <c r="N1444" s="7" t="str">
        <f t="shared" si="5"/>
        <v>TRUE</v>
      </c>
      <c r="O1444" s="162" t="s">
        <v>16</v>
      </c>
      <c r="P1444" s="162" t="s">
        <v>16</v>
      </c>
      <c r="Q1444" s="162" t="s">
        <v>16</v>
      </c>
      <c r="R1444" s="162" t="s">
        <v>559</v>
      </c>
      <c r="S1444" s="162" t="s">
        <v>1588</v>
      </c>
      <c r="T1444" s="206">
        <v>41.7427</v>
      </c>
      <c r="U1444" s="207">
        <v>-83.3048</v>
      </c>
      <c r="V1444" s="191" t="s">
        <v>5992</v>
      </c>
      <c r="W1444" s="162" t="s">
        <v>19</v>
      </c>
      <c r="X1444" s="162" t="s">
        <v>805</v>
      </c>
      <c r="Y1444" s="162" t="s">
        <v>19</v>
      </c>
      <c r="Z1444" s="162" t="s">
        <v>879</v>
      </c>
      <c r="AA1444" s="162" t="s">
        <v>880</v>
      </c>
      <c r="AB1444" s="154">
        <v>2.88</v>
      </c>
      <c r="AC1444" s="162" t="s">
        <v>16</v>
      </c>
      <c r="AD1444" s="154"/>
      <c r="AE1444" s="162" t="s">
        <v>16</v>
      </c>
      <c r="AF1444" s="154">
        <v>5.0</v>
      </c>
      <c r="AG1444" s="162" t="s">
        <v>19</v>
      </c>
      <c r="AH1444" s="154">
        <v>25.21</v>
      </c>
      <c r="AI1444" s="162" t="s">
        <v>19</v>
      </c>
      <c r="AJ1444" s="162" t="s">
        <v>19</v>
      </c>
      <c r="AK1444" s="162"/>
      <c r="AL1444" s="162" t="s">
        <v>19</v>
      </c>
      <c r="AM1444" s="162" t="s">
        <v>19</v>
      </c>
      <c r="AN1444" s="162" t="s">
        <v>19</v>
      </c>
      <c r="AO1444" s="162" t="s">
        <v>19</v>
      </c>
      <c r="AP1444" s="162" t="s">
        <v>19</v>
      </c>
      <c r="AQ1444" s="162" t="s">
        <v>19</v>
      </c>
      <c r="AR1444" s="162" t="s">
        <v>19</v>
      </c>
      <c r="AS1444" s="162" t="s">
        <v>19</v>
      </c>
      <c r="AT1444" s="162" t="s">
        <v>19</v>
      </c>
      <c r="AU1444" s="162" t="s">
        <v>19</v>
      </c>
      <c r="AV1444" s="162" t="s">
        <v>19</v>
      </c>
      <c r="AW1444" s="162" t="s">
        <v>19</v>
      </c>
      <c r="AX1444" s="154">
        <v>3.47</v>
      </c>
      <c r="AY1444" s="162" t="s">
        <v>19</v>
      </c>
      <c r="AZ1444" s="162" t="s">
        <v>19</v>
      </c>
      <c r="BA1444" s="162" t="s">
        <v>19</v>
      </c>
      <c r="BB1444" s="162" t="s">
        <v>19</v>
      </c>
      <c r="BC1444" s="162" t="s">
        <v>19</v>
      </c>
      <c r="BD1444" s="162"/>
      <c r="BE1444" s="162" t="s">
        <v>19</v>
      </c>
      <c r="BF1444" s="162" t="s">
        <v>19</v>
      </c>
      <c r="BG1444" s="162" t="s">
        <v>19</v>
      </c>
      <c r="BH1444" s="162" t="s">
        <v>19</v>
      </c>
      <c r="BI1444" s="162" t="s">
        <v>19</v>
      </c>
      <c r="BJ1444" s="162"/>
      <c r="BK1444" s="162" t="s">
        <v>19</v>
      </c>
      <c r="BL1444" s="162" t="s">
        <v>19</v>
      </c>
      <c r="BM1444" s="162" t="s">
        <v>19</v>
      </c>
      <c r="BN1444" s="162" t="s">
        <v>19</v>
      </c>
      <c r="BO1444" s="162" t="s">
        <v>19</v>
      </c>
      <c r="BQ1444" s="162" t="s">
        <v>19</v>
      </c>
      <c r="BR1444" s="162" t="s">
        <v>19</v>
      </c>
      <c r="BS1444" s="162" t="s">
        <v>3276</v>
      </c>
      <c r="BT1444" s="162" t="s">
        <v>19</v>
      </c>
      <c r="BU1444" s="205" t="b">
        <v>0</v>
      </c>
      <c r="BV1444" s="205" t="b">
        <v>0</v>
      </c>
      <c r="BW1444" s="205" t="b">
        <v>0</v>
      </c>
      <c r="BX1444" s="154">
        <v>233.3</v>
      </c>
      <c r="BY1444" s="208">
        <v>0.009224537037037036</v>
      </c>
      <c r="BZ1444" s="154">
        <v>549751.0</v>
      </c>
      <c r="CA1444" s="154">
        <v>603.0</v>
      </c>
      <c r="CB1444" s="154">
        <v>17.0</v>
      </c>
      <c r="CJ1444" s="162"/>
      <c r="CK1444" s="162"/>
      <c r="CL1444" s="162" t="s">
        <v>19</v>
      </c>
      <c r="CM1444" s="162"/>
      <c r="CN1444" s="162"/>
      <c r="CO1444" s="162"/>
      <c r="CP1444" s="162"/>
      <c r="CQ1444" s="162"/>
      <c r="CR1444" s="162"/>
      <c r="CS1444" s="162"/>
      <c r="CT1444" s="162" t="s">
        <v>5993</v>
      </c>
    </row>
    <row r="1445">
      <c r="A1445" s="7" t="s">
        <v>6279</v>
      </c>
      <c r="B1445" s="132" t="b">
        <v>1</v>
      </c>
      <c r="D1445" s="162" t="s">
        <v>5995</v>
      </c>
      <c r="E1445" s="67" t="s">
        <v>679</v>
      </c>
      <c r="F1445" s="162"/>
      <c r="G1445" s="162"/>
      <c r="H1445" s="162"/>
      <c r="M1445" s="162" t="s">
        <v>560</v>
      </c>
      <c r="N1445" s="7" t="str">
        <f t="shared" si="5"/>
        <v>TRUE</v>
      </c>
      <c r="O1445" s="162" t="s">
        <v>16</v>
      </c>
      <c r="P1445" s="162" t="s">
        <v>16</v>
      </c>
      <c r="Q1445" s="162" t="s">
        <v>16</v>
      </c>
      <c r="R1445" s="162" t="s">
        <v>559</v>
      </c>
      <c r="S1445" s="162" t="s">
        <v>1588</v>
      </c>
      <c r="T1445" s="206">
        <v>41.7427</v>
      </c>
      <c r="U1445" s="207">
        <v>-83.3048</v>
      </c>
      <c r="V1445" s="191" t="s">
        <v>5992</v>
      </c>
      <c r="W1445" s="162" t="s">
        <v>19</v>
      </c>
      <c r="X1445" s="162" t="s">
        <v>805</v>
      </c>
      <c r="Y1445" s="162" t="s">
        <v>19</v>
      </c>
      <c r="Z1445" s="162" t="s">
        <v>879</v>
      </c>
      <c r="AA1445" s="162" t="s">
        <v>880</v>
      </c>
      <c r="AB1445" s="154">
        <v>2.88</v>
      </c>
      <c r="AC1445" s="162" t="s">
        <v>16</v>
      </c>
      <c r="AD1445" s="154"/>
      <c r="AE1445" s="154">
        <v>5.0</v>
      </c>
      <c r="AF1445" s="154">
        <v>0.22</v>
      </c>
      <c r="AG1445" s="162" t="s">
        <v>19</v>
      </c>
      <c r="AH1445" s="154">
        <v>25.21</v>
      </c>
      <c r="AI1445" s="162" t="s">
        <v>19</v>
      </c>
      <c r="AJ1445" s="162" t="s">
        <v>19</v>
      </c>
      <c r="AK1445" s="162"/>
      <c r="AL1445" s="162" t="s">
        <v>19</v>
      </c>
      <c r="AM1445" s="162" t="s">
        <v>19</v>
      </c>
      <c r="AN1445" s="162" t="s">
        <v>19</v>
      </c>
      <c r="AO1445" s="162" t="s">
        <v>19</v>
      </c>
      <c r="AP1445" s="162" t="s">
        <v>19</v>
      </c>
      <c r="AQ1445" s="162" t="s">
        <v>19</v>
      </c>
      <c r="AR1445" s="162" t="s">
        <v>19</v>
      </c>
      <c r="AS1445" s="162" t="s">
        <v>19</v>
      </c>
      <c r="AT1445" s="162" t="s">
        <v>19</v>
      </c>
      <c r="AU1445" s="162" t="s">
        <v>19</v>
      </c>
      <c r="AV1445" s="162" t="s">
        <v>19</v>
      </c>
      <c r="AW1445" s="162" t="s">
        <v>19</v>
      </c>
      <c r="AX1445" s="154">
        <v>3.47</v>
      </c>
      <c r="AY1445" s="162" t="s">
        <v>19</v>
      </c>
      <c r="AZ1445" s="162" t="s">
        <v>19</v>
      </c>
      <c r="BA1445" s="162" t="s">
        <v>19</v>
      </c>
      <c r="BB1445" s="162" t="s">
        <v>19</v>
      </c>
      <c r="BC1445" s="162" t="s">
        <v>19</v>
      </c>
      <c r="BD1445" s="162"/>
      <c r="BE1445" s="162" t="s">
        <v>19</v>
      </c>
      <c r="BF1445" s="162" t="s">
        <v>19</v>
      </c>
      <c r="BG1445" s="162" t="s">
        <v>19</v>
      </c>
      <c r="BH1445" s="162" t="s">
        <v>19</v>
      </c>
      <c r="BI1445" s="162" t="s">
        <v>19</v>
      </c>
      <c r="BJ1445" s="162"/>
      <c r="BK1445" s="162" t="s">
        <v>19</v>
      </c>
      <c r="BL1445" s="162" t="s">
        <v>19</v>
      </c>
      <c r="BM1445" s="162" t="s">
        <v>19</v>
      </c>
      <c r="BN1445" s="162" t="s">
        <v>19</v>
      </c>
      <c r="BO1445" s="162" t="s">
        <v>19</v>
      </c>
      <c r="BQ1445" s="162" t="s">
        <v>19</v>
      </c>
      <c r="BR1445" s="162" t="s">
        <v>19</v>
      </c>
      <c r="BS1445" s="162" t="s">
        <v>3276</v>
      </c>
      <c r="BT1445" s="162" t="s">
        <v>19</v>
      </c>
      <c r="BU1445" s="205" t="b">
        <v>0</v>
      </c>
      <c r="BV1445" s="205" t="b">
        <v>0</v>
      </c>
      <c r="BW1445" s="205" t="b">
        <v>0</v>
      </c>
      <c r="BX1445" s="154">
        <v>233.3</v>
      </c>
      <c r="BY1445" s="208">
        <v>0.009224537037037036</v>
      </c>
      <c r="BZ1445" s="162" t="s">
        <v>19</v>
      </c>
      <c r="CA1445" s="162" t="s">
        <v>19</v>
      </c>
      <c r="CB1445" s="162" t="s">
        <v>19</v>
      </c>
      <c r="CJ1445" s="162"/>
      <c r="CK1445" s="162"/>
      <c r="CL1445" s="162" t="s">
        <v>19</v>
      </c>
      <c r="CM1445" s="162"/>
      <c r="CN1445" s="162"/>
      <c r="CO1445" s="162"/>
      <c r="CP1445" s="162"/>
      <c r="CQ1445" s="162"/>
      <c r="CR1445" s="162"/>
      <c r="CS1445" s="162"/>
      <c r="CT1445" s="162" t="s">
        <v>5996</v>
      </c>
    </row>
    <row r="1446">
      <c r="A1446" s="7" t="s">
        <v>6280</v>
      </c>
      <c r="B1446" s="132" t="b">
        <v>1</v>
      </c>
      <c r="D1446" s="162" t="s">
        <v>5998</v>
      </c>
      <c r="E1446" s="67" t="s">
        <v>679</v>
      </c>
      <c r="F1446" s="162"/>
      <c r="G1446" s="162"/>
      <c r="H1446" s="162"/>
      <c r="M1446" s="162" t="s">
        <v>560</v>
      </c>
      <c r="N1446" s="7" t="str">
        <f t="shared" si="5"/>
        <v>TRUE</v>
      </c>
      <c r="O1446" s="162" t="s">
        <v>16</v>
      </c>
      <c r="P1446" s="162" t="s">
        <v>16</v>
      </c>
      <c r="Q1446" s="162" t="s">
        <v>16</v>
      </c>
      <c r="R1446" s="162" t="s">
        <v>559</v>
      </c>
      <c r="S1446" s="162" t="s">
        <v>1588</v>
      </c>
      <c r="T1446" s="206">
        <v>41.8007</v>
      </c>
      <c r="U1446" s="207">
        <v>-83.2964</v>
      </c>
      <c r="V1446" s="191" t="s">
        <v>5999</v>
      </c>
      <c r="W1446" s="162" t="s">
        <v>19</v>
      </c>
      <c r="X1446" s="162" t="s">
        <v>805</v>
      </c>
      <c r="Y1446" s="162" t="s">
        <v>19</v>
      </c>
      <c r="Z1446" s="162" t="s">
        <v>879</v>
      </c>
      <c r="AA1446" s="162" t="s">
        <v>880</v>
      </c>
      <c r="AB1446" s="154">
        <v>2.4</v>
      </c>
      <c r="AC1446" s="162" t="s">
        <v>16</v>
      </c>
      <c r="AD1446" s="154"/>
      <c r="AE1446" s="162" t="s">
        <v>16</v>
      </c>
      <c r="AF1446" s="154">
        <v>5.0</v>
      </c>
      <c r="AG1446" s="162" t="s">
        <v>19</v>
      </c>
      <c r="AH1446" s="154">
        <v>25.12</v>
      </c>
      <c r="AI1446" s="162" t="s">
        <v>19</v>
      </c>
      <c r="AJ1446" s="162" t="s">
        <v>19</v>
      </c>
      <c r="AK1446" s="162"/>
      <c r="AL1446" s="162" t="s">
        <v>19</v>
      </c>
      <c r="AM1446" s="162" t="s">
        <v>19</v>
      </c>
      <c r="AN1446" s="162" t="s">
        <v>19</v>
      </c>
      <c r="AO1446" s="162" t="s">
        <v>19</v>
      </c>
      <c r="AP1446" s="162" t="s">
        <v>19</v>
      </c>
      <c r="AQ1446" s="162" t="s">
        <v>19</v>
      </c>
      <c r="AR1446" s="162" t="s">
        <v>19</v>
      </c>
      <c r="AS1446" s="162" t="s">
        <v>19</v>
      </c>
      <c r="AT1446" s="162" t="s">
        <v>19</v>
      </c>
      <c r="AU1446" s="162" t="s">
        <v>19</v>
      </c>
      <c r="AV1446" s="162" t="s">
        <v>19</v>
      </c>
      <c r="AW1446" s="162" t="s">
        <v>19</v>
      </c>
      <c r="AX1446" s="154">
        <v>2.29</v>
      </c>
      <c r="AY1446" s="162" t="s">
        <v>19</v>
      </c>
      <c r="AZ1446" s="162" t="s">
        <v>19</v>
      </c>
      <c r="BA1446" s="162" t="s">
        <v>19</v>
      </c>
      <c r="BB1446" s="162" t="s">
        <v>19</v>
      </c>
      <c r="BC1446" s="162" t="s">
        <v>19</v>
      </c>
      <c r="BD1446" s="162"/>
      <c r="BE1446" s="162" t="s">
        <v>19</v>
      </c>
      <c r="BF1446" s="162" t="s">
        <v>19</v>
      </c>
      <c r="BG1446" s="162" t="s">
        <v>19</v>
      </c>
      <c r="BH1446" s="162" t="s">
        <v>19</v>
      </c>
      <c r="BI1446" s="162" t="s">
        <v>19</v>
      </c>
      <c r="BJ1446" s="162"/>
      <c r="BK1446" s="162" t="s">
        <v>19</v>
      </c>
      <c r="BL1446" s="162" t="s">
        <v>19</v>
      </c>
      <c r="BM1446" s="162" t="s">
        <v>19</v>
      </c>
      <c r="BN1446" s="162" t="s">
        <v>19</v>
      </c>
      <c r="BO1446" s="162" t="s">
        <v>19</v>
      </c>
      <c r="BQ1446" s="162" t="s">
        <v>19</v>
      </c>
      <c r="BR1446" s="162" t="s">
        <v>19</v>
      </c>
      <c r="BS1446" s="162" t="s">
        <v>3276</v>
      </c>
      <c r="BT1446" s="162" t="s">
        <v>19</v>
      </c>
      <c r="BU1446" s="205" t="b">
        <v>0</v>
      </c>
      <c r="BV1446" s="205" t="b">
        <v>0</v>
      </c>
      <c r="BW1446" s="205" t="b">
        <v>0</v>
      </c>
      <c r="BX1446" s="154">
        <v>12.2</v>
      </c>
      <c r="BY1446" s="208">
        <v>6.597222222222222E-4</v>
      </c>
      <c r="BZ1446" s="154">
        <v>175362.0</v>
      </c>
      <c r="CA1446" s="154">
        <v>507.0</v>
      </c>
      <c r="CB1446" s="162" t="s">
        <v>22</v>
      </c>
      <c r="CJ1446" s="162"/>
      <c r="CK1446" s="162"/>
      <c r="CL1446" s="162" t="s">
        <v>19</v>
      </c>
      <c r="CM1446" s="162"/>
      <c r="CN1446" s="162"/>
      <c r="CO1446" s="162"/>
      <c r="CP1446" s="162"/>
      <c r="CQ1446" s="162"/>
      <c r="CR1446" s="162"/>
      <c r="CS1446" s="162"/>
      <c r="CT1446" s="162" t="s">
        <v>6000</v>
      </c>
    </row>
    <row r="1447">
      <c r="A1447" s="7" t="s">
        <v>6281</v>
      </c>
      <c r="B1447" s="132" t="b">
        <v>1</v>
      </c>
      <c r="D1447" s="162" t="s">
        <v>6002</v>
      </c>
      <c r="E1447" s="67" t="s">
        <v>679</v>
      </c>
      <c r="F1447" s="162"/>
      <c r="G1447" s="162"/>
      <c r="H1447" s="162"/>
      <c r="M1447" s="162" t="s">
        <v>560</v>
      </c>
      <c r="N1447" s="7" t="str">
        <f t="shared" si="5"/>
        <v>TRUE</v>
      </c>
      <c r="O1447" s="162" t="s">
        <v>16</v>
      </c>
      <c r="P1447" s="162" t="s">
        <v>16</v>
      </c>
      <c r="Q1447" s="162" t="s">
        <v>16</v>
      </c>
      <c r="R1447" s="162" t="s">
        <v>559</v>
      </c>
      <c r="S1447" s="162" t="s">
        <v>1588</v>
      </c>
      <c r="T1447" s="206">
        <v>41.8007</v>
      </c>
      <c r="U1447" s="207">
        <v>-83.2964</v>
      </c>
      <c r="V1447" s="191" t="s">
        <v>5999</v>
      </c>
      <c r="W1447" s="162" t="s">
        <v>19</v>
      </c>
      <c r="X1447" s="162" t="s">
        <v>805</v>
      </c>
      <c r="Y1447" s="162" t="s">
        <v>19</v>
      </c>
      <c r="Z1447" s="162" t="s">
        <v>879</v>
      </c>
      <c r="AA1447" s="162" t="s">
        <v>880</v>
      </c>
      <c r="AB1447" s="154">
        <v>2.4</v>
      </c>
      <c r="AC1447" s="162" t="s">
        <v>16</v>
      </c>
      <c r="AD1447" s="154"/>
      <c r="AE1447" s="154">
        <v>5.0</v>
      </c>
      <c r="AF1447" s="154">
        <v>0.22</v>
      </c>
      <c r="AG1447" s="162" t="s">
        <v>19</v>
      </c>
      <c r="AH1447" s="154">
        <v>25.12</v>
      </c>
      <c r="AI1447" s="162" t="s">
        <v>19</v>
      </c>
      <c r="AJ1447" s="162" t="s">
        <v>19</v>
      </c>
      <c r="AK1447" s="162"/>
      <c r="AL1447" s="162" t="s">
        <v>19</v>
      </c>
      <c r="AM1447" s="162" t="s">
        <v>19</v>
      </c>
      <c r="AN1447" s="162" t="s">
        <v>19</v>
      </c>
      <c r="AO1447" s="162" t="s">
        <v>19</v>
      </c>
      <c r="AP1447" s="162" t="s">
        <v>19</v>
      </c>
      <c r="AQ1447" s="162" t="s">
        <v>19</v>
      </c>
      <c r="AR1447" s="162" t="s">
        <v>19</v>
      </c>
      <c r="AS1447" s="162" t="s">
        <v>19</v>
      </c>
      <c r="AT1447" s="162" t="s">
        <v>19</v>
      </c>
      <c r="AU1447" s="162" t="s">
        <v>19</v>
      </c>
      <c r="AV1447" s="162" t="s">
        <v>19</v>
      </c>
      <c r="AW1447" s="162" t="s">
        <v>19</v>
      </c>
      <c r="AX1447" s="154">
        <v>2.29</v>
      </c>
      <c r="AY1447" s="162" t="s">
        <v>19</v>
      </c>
      <c r="AZ1447" s="162" t="s">
        <v>19</v>
      </c>
      <c r="BA1447" s="162" t="s">
        <v>19</v>
      </c>
      <c r="BB1447" s="162" t="s">
        <v>19</v>
      </c>
      <c r="BC1447" s="162" t="s">
        <v>19</v>
      </c>
      <c r="BD1447" s="162"/>
      <c r="BE1447" s="162" t="s">
        <v>19</v>
      </c>
      <c r="BF1447" s="162" t="s">
        <v>19</v>
      </c>
      <c r="BG1447" s="162" t="s">
        <v>19</v>
      </c>
      <c r="BH1447" s="162" t="s">
        <v>19</v>
      </c>
      <c r="BI1447" s="162" t="s">
        <v>19</v>
      </c>
      <c r="BJ1447" s="162"/>
      <c r="BK1447" s="162" t="s">
        <v>19</v>
      </c>
      <c r="BL1447" s="162" t="s">
        <v>19</v>
      </c>
      <c r="BM1447" s="162" t="s">
        <v>19</v>
      </c>
      <c r="BN1447" s="162" t="s">
        <v>19</v>
      </c>
      <c r="BO1447" s="162" t="s">
        <v>19</v>
      </c>
      <c r="BQ1447" s="162" t="s">
        <v>19</v>
      </c>
      <c r="BR1447" s="162" t="s">
        <v>19</v>
      </c>
      <c r="BS1447" s="162" t="s">
        <v>3276</v>
      </c>
      <c r="BT1447" s="162" t="s">
        <v>19</v>
      </c>
      <c r="BU1447" s="205" t="b">
        <v>0</v>
      </c>
      <c r="BV1447" s="205" t="b">
        <v>0</v>
      </c>
      <c r="BW1447" s="205" t="b">
        <v>0</v>
      </c>
      <c r="BX1447" s="154">
        <v>12.2</v>
      </c>
      <c r="BY1447" s="208">
        <v>6.597222222222222E-4</v>
      </c>
      <c r="BZ1447" s="162" t="s">
        <v>19</v>
      </c>
      <c r="CA1447" s="162" t="s">
        <v>19</v>
      </c>
      <c r="CB1447" s="162" t="s">
        <v>19</v>
      </c>
      <c r="CJ1447" s="162"/>
      <c r="CK1447" s="162"/>
      <c r="CL1447" s="162" t="s">
        <v>19</v>
      </c>
      <c r="CM1447" s="162"/>
      <c r="CN1447" s="162"/>
      <c r="CO1447" s="162"/>
      <c r="CP1447" s="162"/>
      <c r="CQ1447" s="162"/>
      <c r="CR1447" s="162"/>
      <c r="CS1447" s="162"/>
      <c r="CT1447" s="162" t="s">
        <v>6003</v>
      </c>
    </row>
    <row r="1448">
      <c r="A1448" s="7" t="s">
        <v>6282</v>
      </c>
      <c r="B1448" s="132" t="b">
        <v>1</v>
      </c>
      <c r="D1448" s="162" t="s">
        <v>6005</v>
      </c>
      <c r="E1448" s="67" t="s">
        <v>679</v>
      </c>
      <c r="F1448" s="162"/>
      <c r="G1448" s="162"/>
      <c r="H1448" s="162"/>
      <c r="M1448" s="162" t="s">
        <v>560</v>
      </c>
      <c r="N1448" s="7" t="str">
        <f t="shared" si="5"/>
        <v>TRUE</v>
      </c>
      <c r="O1448" s="162" t="s">
        <v>16</v>
      </c>
      <c r="P1448" s="162" t="s">
        <v>16</v>
      </c>
      <c r="Q1448" s="162" t="s">
        <v>16</v>
      </c>
      <c r="R1448" s="162" t="s">
        <v>559</v>
      </c>
      <c r="S1448" s="162" t="s">
        <v>1588</v>
      </c>
      <c r="T1448" s="206">
        <v>41.8275</v>
      </c>
      <c r="U1448" s="207">
        <v>-83.3378</v>
      </c>
      <c r="V1448" s="191" t="s">
        <v>6006</v>
      </c>
      <c r="W1448" s="162" t="s">
        <v>19</v>
      </c>
      <c r="X1448" s="162" t="s">
        <v>805</v>
      </c>
      <c r="Y1448" s="162" t="s">
        <v>19</v>
      </c>
      <c r="Z1448" s="162" t="s">
        <v>879</v>
      </c>
      <c r="AA1448" s="162" t="s">
        <v>880</v>
      </c>
      <c r="AB1448" s="154">
        <v>2.77</v>
      </c>
      <c r="AC1448" s="162" t="s">
        <v>16</v>
      </c>
      <c r="AD1448" s="154"/>
      <c r="AE1448" s="162" t="s">
        <v>16</v>
      </c>
      <c r="AF1448" s="154">
        <v>5.0</v>
      </c>
      <c r="AG1448" s="162" t="s">
        <v>19</v>
      </c>
      <c r="AH1448" s="154">
        <v>25.15</v>
      </c>
      <c r="AI1448" s="162" t="s">
        <v>19</v>
      </c>
      <c r="AJ1448" s="162" t="s">
        <v>19</v>
      </c>
      <c r="AK1448" s="162"/>
      <c r="AL1448" s="162" t="s">
        <v>19</v>
      </c>
      <c r="AM1448" s="162" t="s">
        <v>19</v>
      </c>
      <c r="AN1448" s="162" t="s">
        <v>19</v>
      </c>
      <c r="AO1448" s="162" t="s">
        <v>19</v>
      </c>
      <c r="AP1448" s="162" t="s">
        <v>19</v>
      </c>
      <c r="AQ1448" s="162" t="s">
        <v>19</v>
      </c>
      <c r="AR1448" s="162" t="s">
        <v>19</v>
      </c>
      <c r="AS1448" s="162" t="s">
        <v>19</v>
      </c>
      <c r="AT1448" s="162" t="s">
        <v>19</v>
      </c>
      <c r="AU1448" s="162" t="s">
        <v>19</v>
      </c>
      <c r="AV1448" s="162" t="s">
        <v>19</v>
      </c>
      <c r="AW1448" s="162" t="s">
        <v>19</v>
      </c>
      <c r="AX1448" s="154">
        <v>5.5</v>
      </c>
      <c r="AY1448" s="162" t="s">
        <v>19</v>
      </c>
      <c r="AZ1448" s="162" t="s">
        <v>19</v>
      </c>
      <c r="BA1448" s="162" t="s">
        <v>19</v>
      </c>
      <c r="BB1448" s="162" t="s">
        <v>19</v>
      </c>
      <c r="BC1448" s="162" t="s">
        <v>19</v>
      </c>
      <c r="BD1448" s="162"/>
      <c r="BE1448" s="162" t="s">
        <v>19</v>
      </c>
      <c r="BF1448" s="162" t="s">
        <v>19</v>
      </c>
      <c r="BG1448" s="162" t="s">
        <v>19</v>
      </c>
      <c r="BH1448" s="162" t="s">
        <v>19</v>
      </c>
      <c r="BI1448" s="162" t="s">
        <v>19</v>
      </c>
      <c r="BJ1448" s="162"/>
      <c r="BK1448" s="162" t="s">
        <v>19</v>
      </c>
      <c r="BL1448" s="162" t="s">
        <v>19</v>
      </c>
      <c r="BM1448" s="162" t="s">
        <v>19</v>
      </c>
      <c r="BN1448" s="162" t="s">
        <v>19</v>
      </c>
      <c r="BO1448" s="162" t="s">
        <v>19</v>
      </c>
      <c r="BQ1448" s="162" t="s">
        <v>19</v>
      </c>
      <c r="BR1448" s="162" t="s">
        <v>19</v>
      </c>
      <c r="BS1448" s="162" t="s">
        <v>3276</v>
      </c>
      <c r="BT1448" s="162" t="s">
        <v>19</v>
      </c>
      <c r="BU1448" s="205" t="b">
        <v>0</v>
      </c>
      <c r="BV1448" s="205" t="b">
        <v>0</v>
      </c>
      <c r="BW1448" s="205" t="b">
        <v>0</v>
      </c>
      <c r="BX1448" s="154">
        <v>168.1</v>
      </c>
      <c r="BY1448" s="208">
        <v>0.007141203703703703</v>
      </c>
      <c r="BZ1448" s="154">
        <v>81380.0</v>
      </c>
      <c r="CA1448" s="154">
        <v>53.0</v>
      </c>
      <c r="CB1448" s="162" t="s">
        <v>22</v>
      </c>
      <c r="CJ1448" s="162"/>
      <c r="CK1448" s="162"/>
      <c r="CL1448" s="162" t="s">
        <v>19</v>
      </c>
      <c r="CM1448" s="162"/>
      <c r="CN1448" s="162"/>
      <c r="CO1448" s="162"/>
      <c r="CP1448" s="162"/>
      <c r="CQ1448" s="162"/>
      <c r="CR1448" s="162"/>
      <c r="CS1448" s="162"/>
      <c r="CT1448" s="162" t="s">
        <v>6007</v>
      </c>
    </row>
    <row r="1449">
      <c r="A1449" s="7" t="s">
        <v>6283</v>
      </c>
      <c r="B1449" s="132" t="b">
        <v>1</v>
      </c>
      <c r="D1449" s="162" t="s">
        <v>6009</v>
      </c>
      <c r="E1449" s="67" t="s">
        <v>679</v>
      </c>
      <c r="F1449" s="162"/>
      <c r="G1449" s="162"/>
      <c r="H1449" s="162"/>
      <c r="M1449" s="162" t="s">
        <v>560</v>
      </c>
      <c r="N1449" s="7" t="str">
        <f t="shared" si="5"/>
        <v>TRUE</v>
      </c>
      <c r="O1449" s="162" t="s">
        <v>16</v>
      </c>
      <c r="P1449" s="162" t="s">
        <v>16</v>
      </c>
      <c r="Q1449" s="162" t="s">
        <v>16</v>
      </c>
      <c r="R1449" s="162" t="s">
        <v>559</v>
      </c>
      <c r="S1449" s="162" t="s">
        <v>1588</v>
      </c>
      <c r="T1449" s="206">
        <v>41.8275</v>
      </c>
      <c r="U1449" s="207">
        <v>-83.3378</v>
      </c>
      <c r="V1449" s="191" t="s">
        <v>6006</v>
      </c>
      <c r="W1449" s="162" t="s">
        <v>19</v>
      </c>
      <c r="X1449" s="162" t="s">
        <v>805</v>
      </c>
      <c r="Y1449" s="162" t="s">
        <v>19</v>
      </c>
      <c r="Z1449" s="162" t="s">
        <v>879</v>
      </c>
      <c r="AA1449" s="162" t="s">
        <v>880</v>
      </c>
      <c r="AB1449" s="154">
        <v>2.77</v>
      </c>
      <c r="AC1449" s="162" t="s">
        <v>16</v>
      </c>
      <c r="AD1449" s="154"/>
      <c r="AE1449" s="154">
        <v>5.0</v>
      </c>
      <c r="AF1449" s="154">
        <v>0.22</v>
      </c>
      <c r="AG1449" s="162" t="s">
        <v>19</v>
      </c>
      <c r="AH1449" s="154">
        <v>25.15</v>
      </c>
      <c r="AI1449" s="162" t="s">
        <v>19</v>
      </c>
      <c r="AJ1449" s="162" t="s">
        <v>19</v>
      </c>
      <c r="AK1449" s="162"/>
      <c r="AL1449" s="162" t="s">
        <v>19</v>
      </c>
      <c r="AM1449" s="162" t="s">
        <v>19</v>
      </c>
      <c r="AN1449" s="162" t="s">
        <v>19</v>
      </c>
      <c r="AO1449" s="162" t="s">
        <v>19</v>
      </c>
      <c r="AP1449" s="162" t="s">
        <v>19</v>
      </c>
      <c r="AQ1449" s="162" t="s">
        <v>19</v>
      </c>
      <c r="AR1449" s="162" t="s">
        <v>19</v>
      </c>
      <c r="AS1449" s="162" t="s">
        <v>19</v>
      </c>
      <c r="AT1449" s="162" t="s">
        <v>19</v>
      </c>
      <c r="AU1449" s="162" t="s">
        <v>19</v>
      </c>
      <c r="AV1449" s="162" t="s">
        <v>19</v>
      </c>
      <c r="AW1449" s="162" t="s">
        <v>19</v>
      </c>
      <c r="AX1449" s="154">
        <v>5.5</v>
      </c>
      <c r="AY1449" s="162" t="s">
        <v>19</v>
      </c>
      <c r="AZ1449" s="162" t="s">
        <v>19</v>
      </c>
      <c r="BA1449" s="162" t="s">
        <v>19</v>
      </c>
      <c r="BB1449" s="162" t="s">
        <v>19</v>
      </c>
      <c r="BC1449" s="162" t="s">
        <v>19</v>
      </c>
      <c r="BD1449" s="162"/>
      <c r="BE1449" s="162" t="s">
        <v>19</v>
      </c>
      <c r="BF1449" s="162" t="s">
        <v>19</v>
      </c>
      <c r="BG1449" s="162" t="s">
        <v>19</v>
      </c>
      <c r="BH1449" s="162" t="s">
        <v>19</v>
      </c>
      <c r="BI1449" s="162" t="s">
        <v>19</v>
      </c>
      <c r="BJ1449" s="162"/>
      <c r="BK1449" s="162" t="s">
        <v>19</v>
      </c>
      <c r="BL1449" s="162" t="s">
        <v>19</v>
      </c>
      <c r="BM1449" s="162" t="s">
        <v>19</v>
      </c>
      <c r="BN1449" s="162" t="s">
        <v>19</v>
      </c>
      <c r="BO1449" s="162" t="s">
        <v>19</v>
      </c>
      <c r="BQ1449" s="162" t="s">
        <v>19</v>
      </c>
      <c r="BR1449" s="162" t="s">
        <v>19</v>
      </c>
      <c r="BS1449" s="162" t="s">
        <v>3276</v>
      </c>
      <c r="BT1449" s="162" t="s">
        <v>19</v>
      </c>
      <c r="BU1449" s="205" t="b">
        <v>0</v>
      </c>
      <c r="BV1449" s="205" t="b">
        <v>0</v>
      </c>
      <c r="BW1449" s="205" t="b">
        <v>0</v>
      </c>
      <c r="BX1449" s="154">
        <v>168.1</v>
      </c>
      <c r="BY1449" s="208">
        <v>0.007141203703703703</v>
      </c>
      <c r="BZ1449" s="162" t="s">
        <v>19</v>
      </c>
      <c r="CA1449" s="162" t="s">
        <v>19</v>
      </c>
      <c r="CB1449" s="162" t="s">
        <v>19</v>
      </c>
      <c r="CJ1449" s="162"/>
      <c r="CK1449" s="162"/>
      <c r="CL1449" s="162" t="s">
        <v>19</v>
      </c>
      <c r="CM1449" s="162"/>
      <c r="CN1449" s="162"/>
      <c r="CO1449" s="162"/>
      <c r="CP1449" s="162"/>
      <c r="CQ1449" s="162"/>
      <c r="CR1449" s="162"/>
      <c r="CS1449" s="162"/>
      <c r="CT1449" s="162" t="s">
        <v>6010</v>
      </c>
    </row>
    <row r="1450">
      <c r="A1450" s="7" t="s">
        <v>6284</v>
      </c>
      <c r="B1450" s="132" t="b">
        <v>1</v>
      </c>
      <c r="D1450" s="162" t="s">
        <v>6012</v>
      </c>
      <c r="E1450" s="67" t="s">
        <v>679</v>
      </c>
      <c r="F1450" s="162"/>
      <c r="G1450" s="162"/>
      <c r="H1450" s="162"/>
      <c r="M1450" s="162" t="s">
        <v>560</v>
      </c>
      <c r="N1450" s="7" t="str">
        <f t="shared" si="5"/>
        <v>TRUE</v>
      </c>
      <c r="O1450" s="162" t="s">
        <v>16</v>
      </c>
      <c r="P1450" s="162" t="s">
        <v>16</v>
      </c>
      <c r="Q1450" s="162" t="s">
        <v>16</v>
      </c>
      <c r="R1450" s="162" t="s">
        <v>559</v>
      </c>
      <c r="S1450" s="162" t="s">
        <v>1588</v>
      </c>
      <c r="T1450" s="206">
        <v>41.8332</v>
      </c>
      <c r="U1450" s="207">
        <v>-83.334</v>
      </c>
      <c r="V1450" s="191" t="s">
        <v>6013</v>
      </c>
      <c r="W1450" s="162" t="s">
        <v>19</v>
      </c>
      <c r="X1450" s="162" t="s">
        <v>805</v>
      </c>
      <c r="Y1450" s="162" t="s">
        <v>19</v>
      </c>
      <c r="Z1450" s="162" t="s">
        <v>879</v>
      </c>
      <c r="AA1450" s="162" t="s">
        <v>880</v>
      </c>
      <c r="AB1450" s="154">
        <v>2.74</v>
      </c>
      <c r="AC1450" s="162" t="s">
        <v>16</v>
      </c>
      <c r="AD1450" s="154"/>
      <c r="AE1450" s="162" t="s">
        <v>16</v>
      </c>
      <c r="AF1450" s="154">
        <v>5.0</v>
      </c>
      <c r="AG1450" s="162" t="s">
        <v>19</v>
      </c>
      <c r="AH1450" s="154">
        <v>25.43</v>
      </c>
      <c r="AI1450" s="162" t="s">
        <v>19</v>
      </c>
      <c r="AJ1450" s="162" t="s">
        <v>19</v>
      </c>
      <c r="AK1450" s="162"/>
      <c r="AL1450" s="162" t="s">
        <v>19</v>
      </c>
      <c r="AM1450" s="162" t="s">
        <v>19</v>
      </c>
      <c r="AN1450" s="162" t="s">
        <v>19</v>
      </c>
      <c r="AO1450" s="162" t="s">
        <v>19</v>
      </c>
      <c r="AP1450" s="162" t="s">
        <v>19</v>
      </c>
      <c r="AQ1450" s="162" t="s">
        <v>19</v>
      </c>
      <c r="AR1450" s="162" t="s">
        <v>19</v>
      </c>
      <c r="AS1450" s="162" t="s">
        <v>19</v>
      </c>
      <c r="AT1450" s="162" t="s">
        <v>19</v>
      </c>
      <c r="AU1450" s="162" t="s">
        <v>19</v>
      </c>
      <c r="AV1450" s="162" t="s">
        <v>19</v>
      </c>
      <c r="AW1450" s="162" t="s">
        <v>19</v>
      </c>
      <c r="AX1450" s="154">
        <v>6.87</v>
      </c>
      <c r="AY1450" s="162" t="s">
        <v>19</v>
      </c>
      <c r="AZ1450" s="162" t="s">
        <v>19</v>
      </c>
      <c r="BA1450" s="162" t="s">
        <v>19</v>
      </c>
      <c r="BB1450" s="162" t="s">
        <v>19</v>
      </c>
      <c r="BC1450" s="162" t="s">
        <v>19</v>
      </c>
      <c r="BD1450" s="162"/>
      <c r="BE1450" s="162" t="s">
        <v>19</v>
      </c>
      <c r="BF1450" s="162" t="s">
        <v>19</v>
      </c>
      <c r="BG1450" s="162" t="s">
        <v>19</v>
      </c>
      <c r="BH1450" s="162" t="s">
        <v>19</v>
      </c>
      <c r="BI1450" s="162" t="s">
        <v>19</v>
      </c>
      <c r="BJ1450" s="162"/>
      <c r="BK1450" s="162" t="s">
        <v>19</v>
      </c>
      <c r="BL1450" s="162" t="s">
        <v>19</v>
      </c>
      <c r="BM1450" s="162" t="s">
        <v>19</v>
      </c>
      <c r="BN1450" s="162" t="s">
        <v>19</v>
      </c>
      <c r="BO1450" s="162" t="s">
        <v>19</v>
      </c>
      <c r="BQ1450" s="162" t="s">
        <v>19</v>
      </c>
      <c r="BR1450" s="162" t="s">
        <v>19</v>
      </c>
      <c r="BS1450" s="162" t="s">
        <v>3276</v>
      </c>
      <c r="BT1450" s="162" t="s">
        <v>19</v>
      </c>
      <c r="BU1450" s="205" t="b">
        <v>0</v>
      </c>
      <c r="BV1450" s="205" t="b">
        <v>0</v>
      </c>
      <c r="BW1450" s="205" t="b">
        <v>0</v>
      </c>
      <c r="BX1450" s="154">
        <v>184.3</v>
      </c>
      <c r="BY1450" s="208">
        <v>0.007847222222222222</v>
      </c>
      <c r="BZ1450" s="154">
        <v>70902.0</v>
      </c>
      <c r="CA1450" s="154">
        <v>101.0</v>
      </c>
      <c r="CB1450" s="162" t="s">
        <v>22</v>
      </c>
      <c r="CJ1450" s="162"/>
      <c r="CK1450" s="162"/>
      <c r="CL1450" s="162" t="s">
        <v>19</v>
      </c>
      <c r="CM1450" s="162"/>
      <c r="CN1450" s="162"/>
      <c r="CO1450" s="162"/>
      <c r="CP1450" s="162"/>
      <c r="CQ1450" s="162"/>
      <c r="CR1450" s="162"/>
      <c r="CS1450" s="162"/>
      <c r="CT1450" s="162" t="s">
        <v>6014</v>
      </c>
    </row>
    <row r="1451">
      <c r="A1451" s="7" t="s">
        <v>6285</v>
      </c>
      <c r="B1451" s="132" t="b">
        <v>1</v>
      </c>
      <c r="D1451" s="162" t="s">
        <v>6016</v>
      </c>
      <c r="E1451" s="67" t="s">
        <v>679</v>
      </c>
      <c r="F1451" s="162"/>
      <c r="G1451" s="162"/>
      <c r="H1451" s="162"/>
      <c r="M1451" s="162" t="s">
        <v>560</v>
      </c>
      <c r="N1451" s="7" t="str">
        <f t="shared" si="5"/>
        <v>TRUE</v>
      </c>
      <c r="O1451" s="162" t="s">
        <v>16</v>
      </c>
      <c r="P1451" s="162" t="s">
        <v>16</v>
      </c>
      <c r="Q1451" s="162" t="s">
        <v>16</v>
      </c>
      <c r="R1451" s="162" t="s">
        <v>559</v>
      </c>
      <c r="S1451" s="162" t="s">
        <v>1588</v>
      </c>
      <c r="T1451" s="206">
        <v>41.8332</v>
      </c>
      <c r="U1451" s="207">
        <v>-83.334</v>
      </c>
      <c r="V1451" s="191" t="s">
        <v>6013</v>
      </c>
      <c r="W1451" s="162" t="s">
        <v>19</v>
      </c>
      <c r="X1451" s="162" t="s">
        <v>805</v>
      </c>
      <c r="Y1451" s="162" t="s">
        <v>19</v>
      </c>
      <c r="Z1451" s="162" t="s">
        <v>879</v>
      </c>
      <c r="AA1451" s="162" t="s">
        <v>880</v>
      </c>
      <c r="AB1451" s="154">
        <v>2.74</v>
      </c>
      <c r="AC1451" s="162" t="s">
        <v>16</v>
      </c>
      <c r="AD1451" s="154"/>
      <c r="AE1451" s="154">
        <v>5.0</v>
      </c>
      <c r="AF1451" s="154">
        <v>0.22</v>
      </c>
      <c r="AG1451" s="162" t="s">
        <v>19</v>
      </c>
      <c r="AH1451" s="154">
        <v>25.43</v>
      </c>
      <c r="AI1451" s="162" t="s">
        <v>19</v>
      </c>
      <c r="AJ1451" s="162" t="s">
        <v>19</v>
      </c>
      <c r="AK1451" s="162"/>
      <c r="AL1451" s="162" t="s">
        <v>19</v>
      </c>
      <c r="AM1451" s="162" t="s">
        <v>19</v>
      </c>
      <c r="AN1451" s="162" t="s">
        <v>19</v>
      </c>
      <c r="AO1451" s="162" t="s">
        <v>19</v>
      </c>
      <c r="AP1451" s="162" t="s">
        <v>19</v>
      </c>
      <c r="AQ1451" s="162" t="s">
        <v>19</v>
      </c>
      <c r="AR1451" s="162" t="s">
        <v>19</v>
      </c>
      <c r="AS1451" s="162" t="s">
        <v>19</v>
      </c>
      <c r="AT1451" s="162" t="s">
        <v>19</v>
      </c>
      <c r="AU1451" s="162" t="s">
        <v>19</v>
      </c>
      <c r="AV1451" s="162" t="s">
        <v>19</v>
      </c>
      <c r="AW1451" s="162" t="s">
        <v>19</v>
      </c>
      <c r="AX1451" s="154">
        <v>6.87</v>
      </c>
      <c r="AY1451" s="162" t="s">
        <v>19</v>
      </c>
      <c r="AZ1451" s="162" t="s">
        <v>19</v>
      </c>
      <c r="BA1451" s="162" t="s">
        <v>19</v>
      </c>
      <c r="BB1451" s="162" t="s">
        <v>19</v>
      </c>
      <c r="BC1451" s="162" t="s">
        <v>19</v>
      </c>
      <c r="BD1451" s="162"/>
      <c r="BE1451" s="162" t="s">
        <v>19</v>
      </c>
      <c r="BF1451" s="162" t="s">
        <v>19</v>
      </c>
      <c r="BG1451" s="162" t="s">
        <v>19</v>
      </c>
      <c r="BH1451" s="162" t="s">
        <v>19</v>
      </c>
      <c r="BI1451" s="162" t="s">
        <v>19</v>
      </c>
      <c r="BJ1451" s="162"/>
      <c r="BK1451" s="162" t="s">
        <v>19</v>
      </c>
      <c r="BL1451" s="162" t="s">
        <v>19</v>
      </c>
      <c r="BM1451" s="162" t="s">
        <v>19</v>
      </c>
      <c r="BN1451" s="162" t="s">
        <v>19</v>
      </c>
      <c r="BO1451" s="162" t="s">
        <v>19</v>
      </c>
      <c r="BQ1451" s="162" t="s">
        <v>19</v>
      </c>
      <c r="BR1451" s="162" t="s">
        <v>19</v>
      </c>
      <c r="BS1451" s="162" t="s">
        <v>3276</v>
      </c>
      <c r="BT1451" s="162" t="s">
        <v>19</v>
      </c>
      <c r="BU1451" s="205" t="b">
        <v>0</v>
      </c>
      <c r="BV1451" s="205" t="b">
        <v>0</v>
      </c>
      <c r="BW1451" s="205" t="b">
        <v>0</v>
      </c>
      <c r="BX1451" s="154">
        <v>184.3</v>
      </c>
      <c r="BY1451" s="208">
        <v>0.007847222222222222</v>
      </c>
      <c r="BZ1451" s="162" t="s">
        <v>19</v>
      </c>
      <c r="CA1451" s="162" t="s">
        <v>19</v>
      </c>
      <c r="CB1451" s="162" t="s">
        <v>19</v>
      </c>
      <c r="CJ1451" s="162"/>
      <c r="CK1451" s="162"/>
      <c r="CL1451" s="162" t="s">
        <v>19</v>
      </c>
      <c r="CM1451" s="162"/>
      <c r="CN1451" s="162"/>
      <c r="CO1451" s="162"/>
      <c r="CP1451" s="162"/>
      <c r="CQ1451" s="162"/>
      <c r="CR1451" s="162"/>
      <c r="CS1451" s="162"/>
      <c r="CT1451" s="162" t="s">
        <v>6017</v>
      </c>
    </row>
    <row r="1452">
      <c r="A1452" s="7" t="s">
        <v>6286</v>
      </c>
      <c r="B1452" s="132" t="b">
        <v>1</v>
      </c>
      <c r="D1452" s="162" t="s">
        <v>6019</v>
      </c>
      <c r="E1452" s="67" t="s">
        <v>679</v>
      </c>
      <c r="F1452" s="162"/>
      <c r="G1452" s="162"/>
      <c r="H1452" s="162"/>
      <c r="M1452" s="162" t="s">
        <v>560</v>
      </c>
      <c r="N1452" s="7" t="str">
        <f t="shared" si="5"/>
        <v>TRUE</v>
      </c>
      <c r="O1452" s="162" t="s">
        <v>16</v>
      </c>
      <c r="P1452" s="162" t="s">
        <v>16</v>
      </c>
      <c r="Q1452" s="162" t="s">
        <v>16</v>
      </c>
      <c r="R1452" s="162" t="s">
        <v>559</v>
      </c>
      <c r="S1452" s="162" t="s">
        <v>1588</v>
      </c>
      <c r="T1452" s="206">
        <v>41.8381</v>
      </c>
      <c r="U1452" s="207">
        <v>-83.3504</v>
      </c>
      <c r="V1452" s="191" t="s">
        <v>6020</v>
      </c>
      <c r="W1452" s="162" t="s">
        <v>19</v>
      </c>
      <c r="X1452" s="162" t="s">
        <v>805</v>
      </c>
      <c r="Y1452" s="162" t="s">
        <v>19</v>
      </c>
      <c r="Z1452" s="162" t="s">
        <v>879</v>
      </c>
      <c r="AA1452" s="162" t="s">
        <v>880</v>
      </c>
      <c r="AB1452" s="154">
        <v>2.85</v>
      </c>
      <c r="AC1452" s="162" t="s">
        <v>16</v>
      </c>
      <c r="AD1452" s="154"/>
      <c r="AE1452" s="162" t="s">
        <v>16</v>
      </c>
      <c r="AF1452" s="154">
        <v>5.0</v>
      </c>
      <c r="AG1452" s="162" t="s">
        <v>19</v>
      </c>
      <c r="AH1452" s="154">
        <v>25.33</v>
      </c>
      <c r="AI1452" s="162" t="s">
        <v>19</v>
      </c>
      <c r="AJ1452" s="162" t="s">
        <v>19</v>
      </c>
      <c r="AK1452" s="162"/>
      <c r="AL1452" s="162" t="s">
        <v>19</v>
      </c>
      <c r="AM1452" s="162" t="s">
        <v>19</v>
      </c>
      <c r="AN1452" s="162" t="s">
        <v>19</v>
      </c>
      <c r="AO1452" s="162" t="s">
        <v>19</v>
      </c>
      <c r="AP1452" s="162" t="s">
        <v>19</v>
      </c>
      <c r="AQ1452" s="162" t="s">
        <v>19</v>
      </c>
      <c r="AR1452" s="162" t="s">
        <v>19</v>
      </c>
      <c r="AS1452" s="162" t="s">
        <v>19</v>
      </c>
      <c r="AT1452" s="162" t="s">
        <v>19</v>
      </c>
      <c r="AU1452" s="162" t="s">
        <v>19</v>
      </c>
      <c r="AV1452" s="162" t="s">
        <v>19</v>
      </c>
      <c r="AW1452" s="162" t="s">
        <v>19</v>
      </c>
      <c r="AX1452" s="154">
        <v>7.66</v>
      </c>
      <c r="AY1452" s="162" t="s">
        <v>19</v>
      </c>
      <c r="AZ1452" s="162" t="s">
        <v>19</v>
      </c>
      <c r="BA1452" s="162" t="s">
        <v>19</v>
      </c>
      <c r="BB1452" s="162" t="s">
        <v>19</v>
      </c>
      <c r="BC1452" s="162" t="s">
        <v>19</v>
      </c>
      <c r="BD1452" s="162"/>
      <c r="BE1452" s="162" t="s">
        <v>19</v>
      </c>
      <c r="BF1452" s="162" t="s">
        <v>19</v>
      </c>
      <c r="BG1452" s="162" t="s">
        <v>19</v>
      </c>
      <c r="BH1452" s="162" t="s">
        <v>19</v>
      </c>
      <c r="BI1452" s="162" t="s">
        <v>19</v>
      </c>
      <c r="BJ1452" s="162"/>
      <c r="BK1452" s="162" t="s">
        <v>19</v>
      </c>
      <c r="BL1452" s="162" t="s">
        <v>19</v>
      </c>
      <c r="BM1452" s="162" t="s">
        <v>19</v>
      </c>
      <c r="BN1452" s="162" t="s">
        <v>19</v>
      </c>
      <c r="BO1452" s="162" t="s">
        <v>19</v>
      </c>
      <c r="BQ1452" s="162" t="s">
        <v>19</v>
      </c>
      <c r="BR1452" s="162" t="s">
        <v>19</v>
      </c>
      <c r="BS1452" s="162" t="s">
        <v>3276</v>
      </c>
      <c r="BT1452" s="162" t="s">
        <v>19</v>
      </c>
      <c r="BU1452" s="205" t="b">
        <v>0</v>
      </c>
      <c r="BV1452" s="205" t="b">
        <v>0</v>
      </c>
      <c r="BW1452" s="205" t="b">
        <v>0</v>
      </c>
      <c r="BX1452" s="154">
        <v>191.9</v>
      </c>
      <c r="BY1452" s="208">
        <v>0.008587962962962962</v>
      </c>
      <c r="BZ1452" s="154">
        <v>287445.0</v>
      </c>
      <c r="CA1452" s="154">
        <v>605.0</v>
      </c>
      <c r="CB1452" s="162" t="s">
        <v>22</v>
      </c>
      <c r="CJ1452" s="162"/>
      <c r="CK1452" s="162"/>
      <c r="CL1452" s="162" t="s">
        <v>19</v>
      </c>
      <c r="CM1452" s="162"/>
      <c r="CN1452" s="162"/>
      <c r="CO1452" s="162"/>
      <c r="CP1452" s="162"/>
      <c r="CQ1452" s="162"/>
      <c r="CR1452" s="162"/>
      <c r="CS1452" s="162"/>
      <c r="CT1452" s="162" t="s">
        <v>6021</v>
      </c>
    </row>
    <row r="1453">
      <c r="A1453" s="7" t="s">
        <v>6287</v>
      </c>
      <c r="B1453" s="132" t="b">
        <v>1</v>
      </c>
      <c r="D1453" s="162" t="s">
        <v>6023</v>
      </c>
      <c r="E1453" s="67" t="s">
        <v>679</v>
      </c>
      <c r="F1453" s="162"/>
      <c r="G1453" s="162"/>
      <c r="H1453" s="162"/>
      <c r="M1453" s="162" t="s">
        <v>560</v>
      </c>
      <c r="N1453" s="7" t="str">
        <f t="shared" si="5"/>
        <v>TRUE</v>
      </c>
      <c r="O1453" s="162" t="s">
        <v>16</v>
      </c>
      <c r="P1453" s="162" t="s">
        <v>16</v>
      </c>
      <c r="Q1453" s="162" t="s">
        <v>16</v>
      </c>
      <c r="R1453" s="162" t="s">
        <v>559</v>
      </c>
      <c r="S1453" s="162" t="s">
        <v>1588</v>
      </c>
      <c r="T1453" s="206">
        <v>41.8381</v>
      </c>
      <c r="U1453" s="207">
        <v>-83.3504</v>
      </c>
      <c r="V1453" s="191" t="s">
        <v>6020</v>
      </c>
      <c r="W1453" s="162" t="s">
        <v>19</v>
      </c>
      <c r="X1453" s="162" t="s">
        <v>805</v>
      </c>
      <c r="Y1453" s="162" t="s">
        <v>19</v>
      </c>
      <c r="Z1453" s="162" t="s">
        <v>879</v>
      </c>
      <c r="AA1453" s="162" t="s">
        <v>880</v>
      </c>
      <c r="AB1453" s="154">
        <v>2.85</v>
      </c>
      <c r="AC1453" s="162" t="s">
        <v>16</v>
      </c>
      <c r="AD1453" s="154"/>
      <c r="AE1453" s="154">
        <v>5.0</v>
      </c>
      <c r="AF1453" s="154">
        <v>0.22</v>
      </c>
      <c r="AG1453" s="162" t="s">
        <v>19</v>
      </c>
      <c r="AH1453" s="154">
        <v>25.33</v>
      </c>
      <c r="AI1453" s="162" t="s">
        <v>19</v>
      </c>
      <c r="AJ1453" s="162" t="s">
        <v>19</v>
      </c>
      <c r="AK1453" s="162"/>
      <c r="AL1453" s="162" t="s">
        <v>19</v>
      </c>
      <c r="AM1453" s="162" t="s">
        <v>19</v>
      </c>
      <c r="AN1453" s="162" t="s">
        <v>19</v>
      </c>
      <c r="AO1453" s="162" t="s">
        <v>19</v>
      </c>
      <c r="AP1453" s="162" t="s">
        <v>19</v>
      </c>
      <c r="AQ1453" s="162" t="s">
        <v>19</v>
      </c>
      <c r="AR1453" s="162" t="s">
        <v>19</v>
      </c>
      <c r="AS1453" s="162" t="s">
        <v>19</v>
      </c>
      <c r="AT1453" s="162" t="s">
        <v>19</v>
      </c>
      <c r="AU1453" s="162" t="s">
        <v>19</v>
      </c>
      <c r="AV1453" s="162" t="s">
        <v>19</v>
      </c>
      <c r="AW1453" s="162" t="s">
        <v>19</v>
      </c>
      <c r="AX1453" s="154">
        <v>7.66</v>
      </c>
      <c r="AY1453" s="162" t="s">
        <v>19</v>
      </c>
      <c r="AZ1453" s="162" t="s">
        <v>19</v>
      </c>
      <c r="BA1453" s="162" t="s">
        <v>19</v>
      </c>
      <c r="BB1453" s="162" t="s">
        <v>19</v>
      </c>
      <c r="BC1453" s="162" t="s">
        <v>19</v>
      </c>
      <c r="BD1453" s="162"/>
      <c r="BE1453" s="162" t="s">
        <v>19</v>
      </c>
      <c r="BF1453" s="162" t="s">
        <v>19</v>
      </c>
      <c r="BG1453" s="162" t="s">
        <v>19</v>
      </c>
      <c r="BH1453" s="162" t="s">
        <v>19</v>
      </c>
      <c r="BI1453" s="162" t="s">
        <v>19</v>
      </c>
      <c r="BJ1453" s="162"/>
      <c r="BK1453" s="162" t="s">
        <v>19</v>
      </c>
      <c r="BL1453" s="162" t="s">
        <v>19</v>
      </c>
      <c r="BM1453" s="162" t="s">
        <v>19</v>
      </c>
      <c r="BN1453" s="162" t="s">
        <v>19</v>
      </c>
      <c r="BO1453" s="162" t="s">
        <v>19</v>
      </c>
      <c r="BQ1453" s="162" t="s">
        <v>19</v>
      </c>
      <c r="BR1453" s="162" t="s">
        <v>19</v>
      </c>
      <c r="BS1453" s="162" t="s">
        <v>3276</v>
      </c>
      <c r="BT1453" s="162" t="s">
        <v>19</v>
      </c>
      <c r="BU1453" s="205" t="b">
        <v>0</v>
      </c>
      <c r="BV1453" s="205" t="b">
        <v>0</v>
      </c>
      <c r="BW1453" s="205" t="b">
        <v>0</v>
      </c>
      <c r="BX1453" s="154">
        <v>191.9</v>
      </c>
      <c r="BY1453" s="208">
        <v>0.008587962962962962</v>
      </c>
      <c r="BZ1453" s="162" t="s">
        <v>19</v>
      </c>
      <c r="CA1453" s="162" t="s">
        <v>19</v>
      </c>
      <c r="CB1453" s="162" t="s">
        <v>19</v>
      </c>
      <c r="CJ1453" s="162"/>
      <c r="CK1453" s="162"/>
      <c r="CL1453" s="162" t="s">
        <v>19</v>
      </c>
      <c r="CM1453" s="162"/>
      <c r="CN1453" s="162"/>
      <c r="CO1453" s="162"/>
      <c r="CP1453" s="162"/>
      <c r="CQ1453" s="162"/>
      <c r="CR1453" s="162"/>
      <c r="CS1453" s="162"/>
      <c r="CT1453" s="162" t="s">
        <v>6024</v>
      </c>
    </row>
    <row r="1454">
      <c r="A1454" s="7" t="s">
        <v>6288</v>
      </c>
      <c r="B1454" s="132" t="b">
        <v>1</v>
      </c>
      <c r="D1454" s="162" t="s">
        <v>6026</v>
      </c>
      <c r="E1454" s="67" t="s">
        <v>679</v>
      </c>
      <c r="F1454" s="162"/>
      <c r="G1454" s="162"/>
      <c r="H1454" s="162"/>
      <c r="M1454" s="162" t="s">
        <v>560</v>
      </c>
      <c r="N1454" s="7" t="str">
        <f t="shared" si="5"/>
        <v>TRUE</v>
      </c>
      <c r="O1454" s="162" t="s">
        <v>16</v>
      </c>
      <c r="P1454" s="162" t="s">
        <v>16</v>
      </c>
      <c r="Q1454" s="162" t="s">
        <v>16</v>
      </c>
      <c r="R1454" s="162" t="s">
        <v>559</v>
      </c>
      <c r="S1454" s="162" t="s">
        <v>1588</v>
      </c>
      <c r="T1454" s="206">
        <v>41.8415</v>
      </c>
      <c r="U1454" s="207">
        <v>-83.3489</v>
      </c>
      <c r="V1454" s="191" t="s">
        <v>6027</v>
      </c>
      <c r="W1454" s="162" t="s">
        <v>19</v>
      </c>
      <c r="X1454" s="162" t="s">
        <v>805</v>
      </c>
      <c r="Y1454" s="162" t="s">
        <v>19</v>
      </c>
      <c r="Z1454" s="162" t="s">
        <v>879</v>
      </c>
      <c r="AA1454" s="162" t="s">
        <v>880</v>
      </c>
      <c r="AB1454" s="154">
        <v>2.73</v>
      </c>
      <c r="AC1454" s="162" t="s">
        <v>16</v>
      </c>
      <c r="AD1454" s="154"/>
      <c r="AE1454" s="162" t="s">
        <v>16</v>
      </c>
      <c r="AF1454" s="154">
        <v>5.0</v>
      </c>
      <c r="AG1454" s="162" t="s">
        <v>19</v>
      </c>
      <c r="AH1454" s="154">
        <v>25.23</v>
      </c>
      <c r="AI1454" s="162" t="s">
        <v>19</v>
      </c>
      <c r="AJ1454" s="162" t="s">
        <v>19</v>
      </c>
      <c r="AK1454" s="162"/>
      <c r="AL1454" s="162" t="s">
        <v>19</v>
      </c>
      <c r="AM1454" s="162" t="s">
        <v>19</v>
      </c>
      <c r="AN1454" s="162" t="s">
        <v>19</v>
      </c>
      <c r="AO1454" s="162" t="s">
        <v>19</v>
      </c>
      <c r="AP1454" s="162" t="s">
        <v>19</v>
      </c>
      <c r="AQ1454" s="162" t="s">
        <v>19</v>
      </c>
      <c r="AR1454" s="162" t="s">
        <v>19</v>
      </c>
      <c r="AS1454" s="162" t="s">
        <v>19</v>
      </c>
      <c r="AT1454" s="162" t="s">
        <v>19</v>
      </c>
      <c r="AU1454" s="162" t="s">
        <v>19</v>
      </c>
      <c r="AV1454" s="162" t="s">
        <v>19</v>
      </c>
      <c r="AW1454" s="162" t="s">
        <v>19</v>
      </c>
      <c r="AX1454" s="154">
        <v>7.89</v>
      </c>
      <c r="AY1454" s="162" t="s">
        <v>19</v>
      </c>
      <c r="AZ1454" s="162" t="s">
        <v>19</v>
      </c>
      <c r="BA1454" s="162" t="s">
        <v>19</v>
      </c>
      <c r="BB1454" s="162" t="s">
        <v>19</v>
      </c>
      <c r="BC1454" s="162" t="s">
        <v>19</v>
      </c>
      <c r="BD1454" s="162"/>
      <c r="BE1454" s="162" t="s">
        <v>19</v>
      </c>
      <c r="BF1454" s="162" t="s">
        <v>19</v>
      </c>
      <c r="BG1454" s="162" t="s">
        <v>19</v>
      </c>
      <c r="BH1454" s="162" t="s">
        <v>19</v>
      </c>
      <c r="BI1454" s="162" t="s">
        <v>19</v>
      </c>
      <c r="BJ1454" s="162"/>
      <c r="BK1454" s="162" t="s">
        <v>19</v>
      </c>
      <c r="BL1454" s="162" t="s">
        <v>19</v>
      </c>
      <c r="BM1454" s="162" t="s">
        <v>19</v>
      </c>
      <c r="BN1454" s="162" t="s">
        <v>19</v>
      </c>
      <c r="BO1454" s="162" t="s">
        <v>19</v>
      </c>
      <c r="BQ1454" s="162" t="s">
        <v>19</v>
      </c>
      <c r="BR1454" s="162" t="s">
        <v>19</v>
      </c>
      <c r="BS1454" s="162" t="s">
        <v>3276</v>
      </c>
      <c r="BT1454" s="162" t="s">
        <v>19</v>
      </c>
      <c r="BU1454" s="205" t="b">
        <v>0</v>
      </c>
      <c r="BV1454" s="205" t="b">
        <v>0</v>
      </c>
      <c r="BW1454" s="205" t="b">
        <v>0</v>
      </c>
      <c r="BX1454" s="154">
        <v>189.2</v>
      </c>
      <c r="BY1454" s="208">
        <v>0.007939814814814814</v>
      </c>
      <c r="BZ1454" s="154">
        <v>264326.0</v>
      </c>
      <c r="CA1454" s="154">
        <v>825.0</v>
      </c>
      <c r="CB1454" s="162" t="s">
        <v>22</v>
      </c>
      <c r="CJ1454" s="162"/>
      <c r="CK1454" s="162"/>
      <c r="CL1454" s="162" t="s">
        <v>19</v>
      </c>
      <c r="CM1454" s="162"/>
      <c r="CN1454" s="162"/>
      <c r="CO1454" s="162"/>
      <c r="CP1454" s="162"/>
      <c r="CQ1454" s="162"/>
      <c r="CR1454" s="162"/>
      <c r="CS1454" s="162"/>
      <c r="CT1454" s="162" t="s">
        <v>6028</v>
      </c>
    </row>
    <row r="1455">
      <c r="A1455" s="7" t="s">
        <v>6289</v>
      </c>
      <c r="B1455" s="132" t="b">
        <v>1</v>
      </c>
      <c r="D1455" s="162" t="s">
        <v>6030</v>
      </c>
      <c r="E1455" s="67" t="s">
        <v>679</v>
      </c>
      <c r="F1455" s="162"/>
      <c r="G1455" s="162"/>
      <c r="H1455" s="162"/>
      <c r="M1455" s="162" t="s">
        <v>560</v>
      </c>
      <c r="N1455" s="7" t="str">
        <f t="shared" si="5"/>
        <v>TRUE</v>
      </c>
      <c r="O1455" s="162" t="s">
        <v>16</v>
      </c>
      <c r="P1455" s="162" t="s">
        <v>16</v>
      </c>
      <c r="Q1455" s="162" t="s">
        <v>16</v>
      </c>
      <c r="R1455" s="162" t="s">
        <v>559</v>
      </c>
      <c r="S1455" s="162" t="s">
        <v>1588</v>
      </c>
      <c r="T1455" s="206">
        <v>41.8415</v>
      </c>
      <c r="U1455" s="207">
        <v>-83.3489</v>
      </c>
      <c r="V1455" s="191" t="s">
        <v>6027</v>
      </c>
      <c r="W1455" s="162" t="s">
        <v>19</v>
      </c>
      <c r="X1455" s="162" t="s">
        <v>805</v>
      </c>
      <c r="Y1455" s="162" t="s">
        <v>19</v>
      </c>
      <c r="Z1455" s="162" t="s">
        <v>879</v>
      </c>
      <c r="AA1455" s="162" t="s">
        <v>880</v>
      </c>
      <c r="AB1455" s="154">
        <v>2.73</v>
      </c>
      <c r="AC1455" s="162" t="s">
        <v>16</v>
      </c>
      <c r="AD1455" s="154"/>
      <c r="AE1455" s="154">
        <v>5.0</v>
      </c>
      <c r="AF1455" s="154">
        <v>0.22</v>
      </c>
      <c r="AG1455" s="162" t="s">
        <v>19</v>
      </c>
      <c r="AH1455" s="154">
        <v>25.23</v>
      </c>
      <c r="AI1455" s="162" t="s">
        <v>19</v>
      </c>
      <c r="AJ1455" s="162" t="s">
        <v>19</v>
      </c>
      <c r="AK1455" s="162"/>
      <c r="AL1455" s="162" t="s">
        <v>19</v>
      </c>
      <c r="AM1455" s="162" t="s">
        <v>19</v>
      </c>
      <c r="AN1455" s="162" t="s">
        <v>19</v>
      </c>
      <c r="AO1455" s="162" t="s">
        <v>19</v>
      </c>
      <c r="AP1455" s="162" t="s">
        <v>19</v>
      </c>
      <c r="AQ1455" s="162" t="s">
        <v>19</v>
      </c>
      <c r="AR1455" s="162" t="s">
        <v>19</v>
      </c>
      <c r="AS1455" s="162" t="s">
        <v>19</v>
      </c>
      <c r="AT1455" s="162" t="s">
        <v>19</v>
      </c>
      <c r="AU1455" s="162" t="s">
        <v>19</v>
      </c>
      <c r="AV1455" s="162" t="s">
        <v>19</v>
      </c>
      <c r="AW1455" s="162" t="s">
        <v>19</v>
      </c>
      <c r="AX1455" s="154">
        <v>7.89</v>
      </c>
      <c r="AY1455" s="162" t="s">
        <v>19</v>
      </c>
      <c r="AZ1455" s="162" t="s">
        <v>19</v>
      </c>
      <c r="BA1455" s="162" t="s">
        <v>19</v>
      </c>
      <c r="BB1455" s="162" t="s">
        <v>19</v>
      </c>
      <c r="BC1455" s="162" t="s">
        <v>19</v>
      </c>
      <c r="BD1455" s="162"/>
      <c r="BE1455" s="162" t="s">
        <v>19</v>
      </c>
      <c r="BF1455" s="162" t="s">
        <v>19</v>
      </c>
      <c r="BG1455" s="162" t="s">
        <v>19</v>
      </c>
      <c r="BH1455" s="162" t="s">
        <v>19</v>
      </c>
      <c r="BI1455" s="162" t="s">
        <v>19</v>
      </c>
      <c r="BJ1455" s="162"/>
      <c r="BK1455" s="162" t="s">
        <v>19</v>
      </c>
      <c r="BL1455" s="162" t="s">
        <v>19</v>
      </c>
      <c r="BM1455" s="162" t="s">
        <v>19</v>
      </c>
      <c r="BN1455" s="162" t="s">
        <v>19</v>
      </c>
      <c r="BO1455" s="162" t="s">
        <v>19</v>
      </c>
      <c r="BQ1455" s="162" t="s">
        <v>19</v>
      </c>
      <c r="BR1455" s="162" t="s">
        <v>19</v>
      </c>
      <c r="BS1455" s="162" t="s">
        <v>3276</v>
      </c>
      <c r="BT1455" s="162" t="s">
        <v>19</v>
      </c>
      <c r="BU1455" s="205" t="b">
        <v>0</v>
      </c>
      <c r="BV1455" s="205" t="b">
        <v>0</v>
      </c>
      <c r="BW1455" s="205" t="b">
        <v>0</v>
      </c>
      <c r="BX1455" s="154">
        <v>189.2</v>
      </c>
      <c r="BY1455" s="208">
        <v>0.007939814814814814</v>
      </c>
      <c r="BZ1455" s="162" t="s">
        <v>19</v>
      </c>
      <c r="CA1455" s="162" t="s">
        <v>19</v>
      </c>
      <c r="CB1455" s="162" t="s">
        <v>19</v>
      </c>
      <c r="CJ1455" s="162"/>
      <c r="CK1455" s="162"/>
      <c r="CL1455" s="162" t="s">
        <v>19</v>
      </c>
      <c r="CM1455" s="162"/>
      <c r="CN1455" s="162"/>
      <c r="CO1455" s="162"/>
      <c r="CP1455" s="162"/>
      <c r="CQ1455" s="162"/>
      <c r="CR1455" s="162"/>
      <c r="CS1455" s="162"/>
      <c r="CT1455" s="162" t="s">
        <v>6031</v>
      </c>
    </row>
    <row r="1456">
      <c r="A1456" s="7" t="s">
        <v>6290</v>
      </c>
      <c r="B1456" s="132" t="b">
        <v>1</v>
      </c>
      <c r="D1456" s="162" t="s">
        <v>6033</v>
      </c>
      <c r="E1456" s="67" t="s">
        <v>679</v>
      </c>
      <c r="F1456" s="162"/>
      <c r="G1456" s="162"/>
      <c r="H1456" s="162"/>
      <c r="M1456" s="162" t="s">
        <v>560</v>
      </c>
      <c r="N1456" s="7" t="str">
        <f t="shared" si="5"/>
        <v>TRUE</v>
      </c>
      <c r="O1456" s="162" t="s">
        <v>16</v>
      </c>
      <c r="P1456" s="162" t="s">
        <v>16</v>
      </c>
      <c r="Q1456" s="162" t="s">
        <v>16</v>
      </c>
      <c r="R1456" s="162" t="s">
        <v>559</v>
      </c>
      <c r="S1456" s="162" t="s">
        <v>1588</v>
      </c>
      <c r="T1456" s="206">
        <v>41.8433</v>
      </c>
      <c r="U1456" s="207">
        <v>-83.345</v>
      </c>
      <c r="V1456" s="191" t="s">
        <v>6034</v>
      </c>
      <c r="W1456" s="162" t="s">
        <v>19</v>
      </c>
      <c r="X1456" s="162" t="s">
        <v>805</v>
      </c>
      <c r="Y1456" s="162" t="s">
        <v>19</v>
      </c>
      <c r="Z1456" s="162" t="s">
        <v>879</v>
      </c>
      <c r="AA1456" s="162" t="s">
        <v>880</v>
      </c>
      <c r="AB1456" s="154">
        <v>2.77</v>
      </c>
      <c r="AC1456" s="162" t="s">
        <v>16</v>
      </c>
      <c r="AD1456" s="154"/>
      <c r="AE1456" s="162" t="s">
        <v>16</v>
      </c>
      <c r="AF1456" s="154">
        <v>5.0</v>
      </c>
      <c r="AG1456" s="162" t="s">
        <v>19</v>
      </c>
      <c r="AH1456" s="154">
        <v>25.2</v>
      </c>
      <c r="AI1456" s="162" t="s">
        <v>19</v>
      </c>
      <c r="AJ1456" s="162" t="s">
        <v>19</v>
      </c>
      <c r="AK1456" s="162"/>
      <c r="AL1456" s="162" t="s">
        <v>19</v>
      </c>
      <c r="AM1456" s="162" t="s">
        <v>19</v>
      </c>
      <c r="AN1456" s="162" t="s">
        <v>19</v>
      </c>
      <c r="AO1456" s="162" t="s">
        <v>19</v>
      </c>
      <c r="AP1456" s="162" t="s">
        <v>19</v>
      </c>
      <c r="AQ1456" s="162" t="s">
        <v>19</v>
      </c>
      <c r="AR1456" s="162" t="s">
        <v>19</v>
      </c>
      <c r="AS1456" s="162" t="s">
        <v>19</v>
      </c>
      <c r="AT1456" s="162" t="s">
        <v>19</v>
      </c>
      <c r="AU1456" s="162" t="s">
        <v>19</v>
      </c>
      <c r="AV1456" s="162" t="s">
        <v>19</v>
      </c>
      <c r="AW1456" s="162" t="s">
        <v>19</v>
      </c>
      <c r="AX1456" s="154">
        <v>7.67</v>
      </c>
      <c r="AY1456" s="162" t="s">
        <v>19</v>
      </c>
      <c r="AZ1456" s="162" t="s">
        <v>19</v>
      </c>
      <c r="BA1456" s="162" t="s">
        <v>19</v>
      </c>
      <c r="BB1456" s="162" t="s">
        <v>19</v>
      </c>
      <c r="BC1456" s="162" t="s">
        <v>19</v>
      </c>
      <c r="BD1456" s="162"/>
      <c r="BE1456" s="162" t="s">
        <v>19</v>
      </c>
      <c r="BF1456" s="162" t="s">
        <v>19</v>
      </c>
      <c r="BG1456" s="162" t="s">
        <v>19</v>
      </c>
      <c r="BH1456" s="162" t="s">
        <v>19</v>
      </c>
      <c r="BI1456" s="162" t="s">
        <v>19</v>
      </c>
      <c r="BJ1456" s="162"/>
      <c r="BK1456" s="162" t="s">
        <v>19</v>
      </c>
      <c r="BL1456" s="162" t="s">
        <v>19</v>
      </c>
      <c r="BM1456" s="162" t="s">
        <v>19</v>
      </c>
      <c r="BN1456" s="162" t="s">
        <v>19</v>
      </c>
      <c r="BO1456" s="162" t="s">
        <v>19</v>
      </c>
      <c r="BQ1456" s="162" t="s">
        <v>19</v>
      </c>
      <c r="BR1456" s="162" t="s">
        <v>19</v>
      </c>
      <c r="BS1456" s="162" t="s">
        <v>3276</v>
      </c>
      <c r="BT1456" s="162" t="s">
        <v>19</v>
      </c>
      <c r="BU1456" s="205" t="b">
        <v>0</v>
      </c>
      <c r="BV1456" s="205" t="b">
        <v>0</v>
      </c>
      <c r="BW1456" s="205" t="b">
        <v>0</v>
      </c>
      <c r="BX1456" s="154">
        <v>261.5</v>
      </c>
      <c r="BY1456" s="208">
        <v>0.011168981481481481</v>
      </c>
      <c r="BZ1456" s="154">
        <v>263628.0</v>
      </c>
      <c r="CA1456" s="154">
        <v>420.0</v>
      </c>
      <c r="CB1456" s="162" t="s">
        <v>22</v>
      </c>
      <c r="CJ1456" s="162"/>
      <c r="CK1456" s="162"/>
      <c r="CL1456" s="162" t="s">
        <v>19</v>
      </c>
      <c r="CM1456" s="162"/>
      <c r="CN1456" s="162"/>
      <c r="CO1456" s="162"/>
      <c r="CP1456" s="162"/>
      <c r="CQ1456" s="162"/>
      <c r="CR1456" s="162"/>
      <c r="CS1456" s="162"/>
      <c r="CT1456" s="162" t="s">
        <v>6035</v>
      </c>
    </row>
    <row r="1457">
      <c r="A1457" s="7" t="s">
        <v>6291</v>
      </c>
      <c r="B1457" s="132" t="b">
        <v>1</v>
      </c>
      <c r="D1457" s="162" t="s">
        <v>6037</v>
      </c>
      <c r="E1457" s="67" t="s">
        <v>679</v>
      </c>
      <c r="F1457" s="162"/>
      <c r="G1457" s="162"/>
      <c r="H1457" s="162"/>
      <c r="M1457" s="162" t="s">
        <v>560</v>
      </c>
      <c r="N1457" s="7" t="str">
        <f t="shared" si="5"/>
        <v>TRUE</v>
      </c>
      <c r="O1457" s="162" t="s">
        <v>16</v>
      </c>
      <c r="P1457" s="162" t="s">
        <v>16</v>
      </c>
      <c r="Q1457" s="162" t="s">
        <v>16</v>
      </c>
      <c r="R1457" s="162" t="s">
        <v>559</v>
      </c>
      <c r="S1457" s="162" t="s">
        <v>1588</v>
      </c>
      <c r="T1457" s="206">
        <v>41.8433</v>
      </c>
      <c r="U1457" s="207">
        <v>-83.345</v>
      </c>
      <c r="V1457" s="191" t="s">
        <v>6034</v>
      </c>
      <c r="W1457" s="162" t="s">
        <v>19</v>
      </c>
      <c r="X1457" s="162" t="s">
        <v>805</v>
      </c>
      <c r="Y1457" s="162" t="s">
        <v>19</v>
      </c>
      <c r="Z1457" s="162" t="s">
        <v>879</v>
      </c>
      <c r="AA1457" s="162" t="s">
        <v>880</v>
      </c>
      <c r="AB1457" s="154">
        <v>2.77</v>
      </c>
      <c r="AC1457" s="162" t="s">
        <v>16</v>
      </c>
      <c r="AD1457" s="154"/>
      <c r="AE1457" s="154">
        <v>5.0</v>
      </c>
      <c r="AF1457" s="154">
        <v>0.22</v>
      </c>
      <c r="AG1457" s="162" t="s">
        <v>19</v>
      </c>
      <c r="AH1457" s="154">
        <v>25.2</v>
      </c>
      <c r="AI1457" s="162" t="s">
        <v>19</v>
      </c>
      <c r="AJ1457" s="162" t="s">
        <v>19</v>
      </c>
      <c r="AK1457" s="162"/>
      <c r="AL1457" s="162" t="s">
        <v>19</v>
      </c>
      <c r="AM1457" s="162" t="s">
        <v>19</v>
      </c>
      <c r="AN1457" s="162" t="s">
        <v>19</v>
      </c>
      <c r="AO1457" s="162" t="s">
        <v>19</v>
      </c>
      <c r="AP1457" s="162" t="s">
        <v>19</v>
      </c>
      <c r="AQ1457" s="162" t="s">
        <v>19</v>
      </c>
      <c r="AR1457" s="162" t="s">
        <v>19</v>
      </c>
      <c r="AS1457" s="162" t="s">
        <v>19</v>
      </c>
      <c r="AT1457" s="162" t="s">
        <v>19</v>
      </c>
      <c r="AU1457" s="162" t="s">
        <v>19</v>
      </c>
      <c r="AV1457" s="162" t="s">
        <v>19</v>
      </c>
      <c r="AW1457" s="162" t="s">
        <v>19</v>
      </c>
      <c r="AX1457" s="154">
        <v>7.67</v>
      </c>
      <c r="AY1457" s="162" t="s">
        <v>19</v>
      </c>
      <c r="AZ1457" s="162" t="s">
        <v>19</v>
      </c>
      <c r="BA1457" s="162" t="s">
        <v>19</v>
      </c>
      <c r="BB1457" s="162" t="s">
        <v>19</v>
      </c>
      <c r="BC1457" s="162" t="s">
        <v>19</v>
      </c>
      <c r="BD1457" s="162"/>
      <c r="BE1457" s="162" t="s">
        <v>19</v>
      </c>
      <c r="BF1457" s="162" t="s">
        <v>19</v>
      </c>
      <c r="BG1457" s="162" t="s">
        <v>19</v>
      </c>
      <c r="BH1457" s="162" t="s">
        <v>19</v>
      </c>
      <c r="BI1457" s="162" t="s">
        <v>19</v>
      </c>
      <c r="BJ1457" s="162"/>
      <c r="BK1457" s="162" t="s">
        <v>19</v>
      </c>
      <c r="BL1457" s="162" t="s">
        <v>19</v>
      </c>
      <c r="BM1457" s="162" t="s">
        <v>19</v>
      </c>
      <c r="BN1457" s="162" t="s">
        <v>19</v>
      </c>
      <c r="BO1457" s="162" t="s">
        <v>19</v>
      </c>
      <c r="BQ1457" s="162" t="s">
        <v>19</v>
      </c>
      <c r="BR1457" s="162" t="s">
        <v>19</v>
      </c>
      <c r="BS1457" s="162" t="s">
        <v>3276</v>
      </c>
      <c r="BT1457" s="162" t="s">
        <v>19</v>
      </c>
      <c r="BU1457" s="205" t="b">
        <v>0</v>
      </c>
      <c r="BV1457" s="205" t="b">
        <v>0</v>
      </c>
      <c r="BW1457" s="205" t="b">
        <v>0</v>
      </c>
      <c r="BX1457" s="154">
        <v>261.5</v>
      </c>
      <c r="BY1457" s="208">
        <v>0.011168981481481481</v>
      </c>
      <c r="BZ1457" s="162" t="s">
        <v>19</v>
      </c>
      <c r="CA1457" s="162" t="s">
        <v>19</v>
      </c>
      <c r="CB1457" s="162" t="s">
        <v>19</v>
      </c>
      <c r="CJ1457" s="162"/>
      <c r="CK1457" s="162"/>
      <c r="CL1457" s="162" t="s">
        <v>19</v>
      </c>
      <c r="CM1457" s="162"/>
      <c r="CN1457" s="162"/>
      <c r="CO1457" s="162"/>
      <c r="CP1457" s="162"/>
      <c r="CQ1457" s="162"/>
      <c r="CR1457" s="162"/>
      <c r="CS1457" s="162"/>
      <c r="CT1457" s="162" t="s">
        <v>6038</v>
      </c>
    </row>
    <row r="1458">
      <c r="A1458" s="7" t="s">
        <v>6292</v>
      </c>
      <c r="B1458" s="132" t="b">
        <v>1</v>
      </c>
      <c r="D1458" s="162" t="s">
        <v>6040</v>
      </c>
      <c r="E1458" s="67" t="s">
        <v>679</v>
      </c>
      <c r="F1458" s="162"/>
      <c r="G1458" s="162"/>
      <c r="H1458" s="162"/>
      <c r="M1458" s="162" t="s">
        <v>560</v>
      </c>
      <c r="N1458" s="7" t="str">
        <f t="shared" si="5"/>
        <v>TRUE</v>
      </c>
      <c r="O1458" s="162" t="s">
        <v>16</v>
      </c>
      <c r="P1458" s="162" t="s">
        <v>16</v>
      </c>
      <c r="Q1458" s="162" t="s">
        <v>16</v>
      </c>
      <c r="R1458" s="162" t="s">
        <v>559</v>
      </c>
      <c r="S1458" s="162" t="s">
        <v>1588</v>
      </c>
      <c r="T1458" s="206">
        <v>41.7347</v>
      </c>
      <c r="U1458" s="207">
        <v>-83.2959</v>
      </c>
      <c r="V1458" s="191" t="s">
        <v>6041</v>
      </c>
      <c r="W1458" s="162" t="s">
        <v>19</v>
      </c>
      <c r="X1458" s="162" t="s">
        <v>805</v>
      </c>
      <c r="Y1458" s="162" t="s">
        <v>19</v>
      </c>
      <c r="Z1458" s="162" t="s">
        <v>879</v>
      </c>
      <c r="AA1458" s="162" t="s">
        <v>880</v>
      </c>
      <c r="AB1458" s="154">
        <v>2.49</v>
      </c>
      <c r="AC1458" s="162" t="s">
        <v>16</v>
      </c>
      <c r="AD1458" s="154"/>
      <c r="AE1458" s="162" t="s">
        <v>16</v>
      </c>
      <c r="AF1458" s="154">
        <v>5.0</v>
      </c>
      <c r="AG1458" s="162" t="s">
        <v>19</v>
      </c>
      <c r="AH1458" s="154">
        <v>25.01</v>
      </c>
      <c r="AI1458" s="162" t="s">
        <v>19</v>
      </c>
      <c r="AJ1458" s="162" t="s">
        <v>19</v>
      </c>
      <c r="AK1458" s="162"/>
      <c r="AL1458" s="162" t="s">
        <v>19</v>
      </c>
      <c r="AM1458" s="162" t="s">
        <v>19</v>
      </c>
      <c r="AN1458" s="162" t="s">
        <v>19</v>
      </c>
      <c r="AO1458" s="162" t="s">
        <v>19</v>
      </c>
      <c r="AP1458" s="162" t="s">
        <v>19</v>
      </c>
      <c r="AQ1458" s="162" t="s">
        <v>19</v>
      </c>
      <c r="AR1458" s="162" t="s">
        <v>19</v>
      </c>
      <c r="AS1458" s="162" t="s">
        <v>19</v>
      </c>
      <c r="AT1458" s="162" t="s">
        <v>19</v>
      </c>
      <c r="AU1458" s="162" t="s">
        <v>19</v>
      </c>
      <c r="AV1458" s="162" t="s">
        <v>19</v>
      </c>
      <c r="AW1458" s="162" t="s">
        <v>19</v>
      </c>
      <c r="AX1458" s="154">
        <v>1.19</v>
      </c>
      <c r="AY1458" s="162" t="s">
        <v>19</v>
      </c>
      <c r="AZ1458" s="162" t="s">
        <v>19</v>
      </c>
      <c r="BA1458" s="162" t="s">
        <v>19</v>
      </c>
      <c r="BB1458" s="162" t="s">
        <v>19</v>
      </c>
      <c r="BC1458" s="162" t="s">
        <v>19</v>
      </c>
      <c r="BD1458" s="162"/>
      <c r="BE1458" s="162" t="s">
        <v>19</v>
      </c>
      <c r="BF1458" s="162" t="s">
        <v>19</v>
      </c>
      <c r="BG1458" s="162" t="s">
        <v>19</v>
      </c>
      <c r="BH1458" s="162" t="s">
        <v>19</v>
      </c>
      <c r="BI1458" s="162" t="s">
        <v>19</v>
      </c>
      <c r="BJ1458" s="162"/>
      <c r="BK1458" s="162" t="s">
        <v>19</v>
      </c>
      <c r="BL1458" s="162" t="s">
        <v>19</v>
      </c>
      <c r="BM1458" s="162" t="s">
        <v>19</v>
      </c>
      <c r="BN1458" s="162" t="s">
        <v>19</v>
      </c>
      <c r="BO1458" s="162" t="s">
        <v>19</v>
      </c>
      <c r="BQ1458" s="162" t="s">
        <v>19</v>
      </c>
      <c r="BR1458" s="162" t="s">
        <v>19</v>
      </c>
      <c r="BS1458" s="162" t="s">
        <v>3276</v>
      </c>
      <c r="BT1458" s="162" t="s">
        <v>19</v>
      </c>
      <c r="BU1458" s="205" t="b">
        <v>0</v>
      </c>
      <c r="BV1458" s="205" t="b">
        <v>0</v>
      </c>
      <c r="BW1458" s="205" t="b">
        <v>0</v>
      </c>
      <c r="BX1458" s="154">
        <v>242.3</v>
      </c>
      <c r="BY1458" s="208">
        <v>0.010729166666666666</v>
      </c>
      <c r="BZ1458" s="154">
        <v>42595.0</v>
      </c>
      <c r="CA1458" s="154">
        <v>388.0</v>
      </c>
      <c r="CB1458" s="162" t="s">
        <v>22</v>
      </c>
      <c r="CJ1458" s="162"/>
      <c r="CK1458" s="162"/>
      <c r="CL1458" s="162" t="s">
        <v>19</v>
      </c>
      <c r="CM1458" s="162"/>
      <c r="CN1458" s="162"/>
      <c r="CO1458" s="162"/>
      <c r="CP1458" s="162"/>
      <c r="CQ1458" s="162"/>
      <c r="CR1458" s="162"/>
      <c r="CS1458" s="162"/>
      <c r="CT1458" s="162" t="s">
        <v>6042</v>
      </c>
    </row>
    <row r="1459">
      <c r="A1459" s="7" t="s">
        <v>6293</v>
      </c>
      <c r="B1459" s="132" t="b">
        <v>1</v>
      </c>
      <c r="D1459" s="162" t="s">
        <v>6044</v>
      </c>
      <c r="E1459" s="67" t="s">
        <v>679</v>
      </c>
      <c r="F1459" s="162"/>
      <c r="G1459" s="162"/>
      <c r="H1459" s="162"/>
      <c r="M1459" s="162" t="s">
        <v>560</v>
      </c>
      <c r="N1459" s="7" t="str">
        <f t="shared" si="5"/>
        <v>TRUE</v>
      </c>
      <c r="O1459" s="162" t="s">
        <v>16</v>
      </c>
      <c r="P1459" s="162" t="s">
        <v>16</v>
      </c>
      <c r="Q1459" s="162" t="s">
        <v>16</v>
      </c>
      <c r="R1459" s="162" t="s">
        <v>559</v>
      </c>
      <c r="S1459" s="162" t="s">
        <v>1588</v>
      </c>
      <c r="T1459" s="206">
        <v>41.7347</v>
      </c>
      <c r="U1459" s="207">
        <v>-83.2959</v>
      </c>
      <c r="V1459" s="191" t="s">
        <v>6041</v>
      </c>
      <c r="W1459" s="162" t="s">
        <v>19</v>
      </c>
      <c r="X1459" s="162" t="s">
        <v>805</v>
      </c>
      <c r="Y1459" s="162" t="s">
        <v>19</v>
      </c>
      <c r="Z1459" s="162" t="s">
        <v>879</v>
      </c>
      <c r="AA1459" s="162" t="s">
        <v>880</v>
      </c>
      <c r="AB1459" s="154">
        <v>2.49</v>
      </c>
      <c r="AC1459" s="162" t="s">
        <v>16</v>
      </c>
      <c r="AD1459" s="154"/>
      <c r="AE1459" s="154">
        <v>5.0</v>
      </c>
      <c r="AF1459" s="154">
        <v>0.22</v>
      </c>
      <c r="AG1459" s="162" t="s">
        <v>19</v>
      </c>
      <c r="AH1459" s="154">
        <v>25.01</v>
      </c>
      <c r="AI1459" s="162" t="s">
        <v>19</v>
      </c>
      <c r="AJ1459" s="162" t="s">
        <v>19</v>
      </c>
      <c r="AK1459" s="162"/>
      <c r="AL1459" s="162" t="s">
        <v>19</v>
      </c>
      <c r="AM1459" s="162" t="s">
        <v>19</v>
      </c>
      <c r="AN1459" s="162" t="s">
        <v>19</v>
      </c>
      <c r="AO1459" s="162" t="s">
        <v>19</v>
      </c>
      <c r="AP1459" s="162" t="s">
        <v>19</v>
      </c>
      <c r="AQ1459" s="162" t="s">
        <v>19</v>
      </c>
      <c r="AR1459" s="162" t="s">
        <v>19</v>
      </c>
      <c r="AS1459" s="162" t="s">
        <v>19</v>
      </c>
      <c r="AT1459" s="162" t="s">
        <v>19</v>
      </c>
      <c r="AU1459" s="162" t="s">
        <v>19</v>
      </c>
      <c r="AV1459" s="162" t="s">
        <v>19</v>
      </c>
      <c r="AW1459" s="162" t="s">
        <v>19</v>
      </c>
      <c r="AX1459" s="154">
        <v>1.19</v>
      </c>
      <c r="AY1459" s="162" t="s">
        <v>19</v>
      </c>
      <c r="AZ1459" s="162" t="s">
        <v>19</v>
      </c>
      <c r="BA1459" s="162" t="s">
        <v>19</v>
      </c>
      <c r="BB1459" s="162" t="s">
        <v>19</v>
      </c>
      <c r="BC1459" s="162" t="s">
        <v>19</v>
      </c>
      <c r="BD1459" s="162"/>
      <c r="BE1459" s="162" t="s">
        <v>19</v>
      </c>
      <c r="BF1459" s="162" t="s">
        <v>19</v>
      </c>
      <c r="BG1459" s="162" t="s">
        <v>19</v>
      </c>
      <c r="BH1459" s="162" t="s">
        <v>19</v>
      </c>
      <c r="BI1459" s="162" t="s">
        <v>19</v>
      </c>
      <c r="BJ1459" s="162"/>
      <c r="BK1459" s="162" t="s">
        <v>19</v>
      </c>
      <c r="BL1459" s="162" t="s">
        <v>19</v>
      </c>
      <c r="BM1459" s="162" t="s">
        <v>19</v>
      </c>
      <c r="BN1459" s="162" t="s">
        <v>19</v>
      </c>
      <c r="BO1459" s="162" t="s">
        <v>19</v>
      </c>
      <c r="BQ1459" s="162" t="s">
        <v>19</v>
      </c>
      <c r="BR1459" s="162" t="s">
        <v>19</v>
      </c>
      <c r="BS1459" s="162" t="s">
        <v>3276</v>
      </c>
      <c r="BT1459" s="162" t="s">
        <v>19</v>
      </c>
      <c r="BU1459" s="205" t="b">
        <v>0</v>
      </c>
      <c r="BV1459" s="205" t="b">
        <v>0</v>
      </c>
      <c r="BW1459" s="205" t="b">
        <v>0</v>
      </c>
      <c r="BX1459" s="154">
        <v>242.3</v>
      </c>
      <c r="BY1459" s="208">
        <v>0.010729166666666666</v>
      </c>
      <c r="BZ1459" s="162" t="s">
        <v>19</v>
      </c>
      <c r="CA1459" s="162" t="s">
        <v>19</v>
      </c>
      <c r="CB1459" s="162" t="s">
        <v>19</v>
      </c>
      <c r="CJ1459" s="162"/>
      <c r="CK1459" s="162"/>
      <c r="CL1459" s="162" t="s">
        <v>19</v>
      </c>
      <c r="CM1459" s="162"/>
      <c r="CN1459" s="162"/>
      <c r="CO1459" s="162"/>
      <c r="CP1459" s="162"/>
      <c r="CQ1459" s="162"/>
      <c r="CR1459" s="162"/>
      <c r="CS1459" s="162"/>
      <c r="CT1459" s="162" t="s">
        <v>6045</v>
      </c>
    </row>
    <row r="1460">
      <c r="A1460" s="7" t="s">
        <v>6294</v>
      </c>
      <c r="B1460" s="132" t="b">
        <v>1</v>
      </c>
      <c r="D1460" s="162" t="s">
        <v>6047</v>
      </c>
      <c r="E1460" s="67" t="s">
        <v>679</v>
      </c>
      <c r="F1460" s="162"/>
      <c r="G1460" s="162"/>
      <c r="H1460" s="162"/>
      <c r="M1460" s="162" t="s">
        <v>560</v>
      </c>
      <c r="N1460" s="7" t="str">
        <f t="shared" si="5"/>
        <v>TRUE</v>
      </c>
      <c r="O1460" s="162" t="s">
        <v>16</v>
      </c>
      <c r="P1460" s="162" t="s">
        <v>16</v>
      </c>
      <c r="Q1460" s="162" t="s">
        <v>16</v>
      </c>
      <c r="R1460" s="162" t="s">
        <v>559</v>
      </c>
      <c r="S1460" s="162" t="s">
        <v>1588</v>
      </c>
      <c r="T1460" s="206">
        <v>41.8435</v>
      </c>
      <c r="U1460" s="207">
        <v>-83.3287</v>
      </c>
      <c r="V1460" s="191" t="s">
        <v>6048</v>
      </c>
      <c r="W1460" s="162" t="s">
        <v>19</v>
      </c>
      <c r="X1460" s="162" t="s">
        <v>805</v>
      </c>
      <c r="Y1460" s="162" t="s">
        <v>19</v>
      </c>
      <c r="Z1460" s="162" t="s">
        <v>879</v>
      </c>
      <c r="AA1460" s="162" t="s">
        <v>880</v>
      </c>
      <c r="AB1460" s="154">
        <v>2.23</v>
      </c>
      <c r="AC1460" s="162" t="s">
        <v>16</v>
      </c>
      <c r="AD1460" s="154"/>
      <c r="AE1460" s="162" t="s">
        <v>16</v>
      </c>
      <c r="AF1460" s="154">
        <v>5.0</v>
      </c>
      <c r="AG1460" s="162" t="s">
        <v>19</v>
      </c>
      <c r="AH1460" s="154">
        <v>25.42</v>
      </c>
      <c r="AI1460" s="162" t="s">
        <v>19</v>
      </c>
      <c r="AJ1460" s="162" t="s">
        <v>19</v>
      </c>
      <c r="AK1460" s="162"/>
      <c r="AL1460" s="162" t="s">
        <v>19</v>
      </c>
      <c r="AM1460" s="162" t="s">
        <v>19</v>
      </c>
      <c r="AN1460" s="162" t="s">
        <v>19</v>
      </c>
      <c r="AO1460" s="162" t="s">
        <v>19</v>
      </c>
      <c r="AP1460" s="162" t="s">
        <v>19</v>
      </c>
      <c r="AQ1460" s="162" t="s">
        <v>19</v>
      </c>
      <c r="AR1460" s="162" t="s">
        <v>19</v>
      </c>
      <c r="AS1460" s="162" t="s">
        <v>19</v>
      </c>
      <c r="AT1460" s="162" t="s">
        <v>19</v>
      </c>
      <c r="AU1460" s="162" t="s">
        <v>19</v>
      </c>
      <c r="AV1460" s="162" t="s">
        <v>19</v>
      </c>
      <c r="AW1460" s="162" t="s">
        <v>19</v>
      </c>
      <c r="AX1460" s="154">
        <v>6.29</v>
      </c>
      <c r="AY1460" s="162" t="s">
        <v>19</v>
      </c>
      <c r="AZ1460" s="162" t="s">
        <v>19</v>
      </c>
      <c r="BA1460" s="162" t="s">
        <v>19</v>
      </c>
      <c r="BB1460" s="162" t="s">
        <v>19</v>
      </c>
      <c r="BC1460" s="162" t="s">
        <v>19</v>
      </c>
      <c r="BD1460" s="162"/>
      <c r="BE1460" s="162" t="s">
        <v>19</v>
      </c>
      <c r="BF1460" s="162" t="s">
        <v>19</v>
      </c>
      <c r="BG1460" s="162" t="s">
        <v>19</v>
      </c>
      <c r="BH1460" s="162" t="s">
        <v>19</v>
      </c>
      <c r="BI1460" s="162" t="s">
        <v>19</v>
      </c>
      <c r="BJ1460" s="162"/>
      <c r="BK1460" s="162" t="s">
        <v>19</v>
      </c>
      <c r="BL1460" s="162" t="s">
        <v>19</v>
      </c>
      <c r="BM1460" s="162" t="s">
        <v>19</v>
      </c>
      <c r="BN1460" s="162" t="s">
        <v>19</v>
      </c>
      <c r="BO1460" s="162" t="s">
        <v>19</v>
      </c>
      <c r="BQ1460" s="162" t="s">
        <v>19</v>
      </c>
      <c r="BR1460" s="162" t="s">
        <v>19</v>
      </c>
      <c r="BS1460" s="162" t="s">
        <v>3276</v>
      </c>
      <c r="BT1460" s="162" t="s">
        <v>19</v>
      </c>
      <c r="BU1460" s="205" t="b">
        <v>0</v>
      </c>
      <c r="BV1460" s="205" t="b">
        <v>0</v>
      </c>
      <c r="BW1460" s="205" t="b">
        <v>0</v>
      </c>
      <c r="BX1460" s="154">
        <v>281.7</v>
      </c>
      <c r="BY1460" s="208">
        <v>0.012106481481481482</v>
      </c>
      <c r="BZ1460" s="154">
        <v>231219.0</v>
      </c>
      <c r="CA1460" s="154">
        <v>858.0</v>
      </c>
      <c r="CB1460" s="162" t="s">
        <v>22</v>
      </c>
      <c r="CJ1460" s="162"/>
      <c r="CK1460" s="162"/>
      <c r="CL1460" s="162" t="s">
        <v>19</v>
      </c>
      <c r="CM1460" s="162"/>
      <c r="CN1460" s="162"/>
      <c r="CO1460" s="162"/>
      <c r="CP1460" s="162"/>
      <c r="CQ1460" s="162"/>
      <c r="CR1460" s="162"/>
      <c r="CS1460" s="162"/>
      <c r="CT1460" s="162" t="s">
        <v>6049</v>
      </c>
    </row>
    <row r="1461">
      <c r="A1461" s="7" t="s">
        <v>6295</v>
      </c>
      <c r="B1461" s="132" t="b">
        <v>1</v>
      </c>
      <c r="D1461" s="162" t="s">
        <v>6051</v>
      </c>
      <c r="E1461" s="67" t="s">
        <v>679</v>
      </c>
      <c r="F1461" s="162"/>
      <c r="G1461" s="162"/>
      <c r="H1461" s="162"/>
      <c r="M1461" s="162" t="s">
        <v>560</v>
      </c>
      <c r="N1461" s="7" t="str">
        <f t="shared" si="5"/>
        <v>TRUE</v>
      </c>
      <c r="O1461" s="162" t="s">
        <v>16</v>
      </c>
      <c r="P1461" s="162" t="s">
        <v>16</v>
      </c>
      <c r="Q1461" s="162" t="s">
        <v>16</v>
      </c>
      <c r="R1461" s="162" t="s">
        <v>559</v>
      </c>
      <c r="S1461" s="162" t="s">
        <v>1588</v>
      </c>
      <c r="T1461" s="206">
        <v>41.8435</v>
      </c>
      <c r="U1461" s="207">
        <v>-83.3287</v>
      </c>
      <c r="V1461" s="191" t="s">
        <v>6048</v>
      </c>
      <c r="W1461" s="162" t="s">
        <v>19</v>
      </c>
      <c r="X1461" s="162" t="s">
        <v>805</v>
      </c>
      <c r="Y1461" s="162" t="s">
        <v>19</v>
      </c>
      <c r="Z1461" s="162" t="s">
        <v>879</v>
      </c>
      <c r="AA1461" s="162" t="s">
        <v>880</v>
      </c>
      <c r="AB1461" s="154">
        <v>2.23</v>
      </c>
      <c r="AC1461" s="162" t="s">
        <v>16</v>
      </c>
      <c r="AD1461" s="154"/>
      <c r="AE1461" s="154">
        <v>5.0</v>
      </c>
      <c r="AF1461" s="154">
        <v>0.22</v>
      </c>
      <c r="AG1461" s="162" t="s">
        <v>19</v>
      </c>
      <c r="AH1461" s="154">
        <v>25.42</v>
      </c>
      <c r="AI1461" s="162" t="s">
        <v>19</v>
      </c>
      <c r="AJ1461" s="162" t="s">
        <v>19</v>
      </c>
      <c r="AK1461" s="162"/>
      <c r="AL1461" s="162" t="s">
        <v>19</v>
      </c>
      <c r="AM1461" s="162" t="s">
        <v>19</v>
      </c>
      <c r="AN1461" s="162" t="s">
        <v>19</v>
      </c>
      <c r="AO1461" s="162" t="s">
        <v>19</v>
      </c>
      <c r="AP1461" s="162" t="s">
        <v>19</v>
      </c>
      <c r="AQ1461" s="162" t="s">
        <v>19</v>
      </c>
      <c r="AR1461" s="162" t="s">
        <v>19</v>
      </c>
      <c r="AS1461" s="162" t="s">
        <v>19</v>
      </c>
      <c r="AT1461" s="162" t="s">
        <v>19</v>
      </c>
      <c r="AU1461" s="162" t="s">
        <v>19</v>
      </c>
      <c r="AV1461" s="162" t="s">
        <v>19</v>
      </c>
      <c r="AW1461" s="162" t="s">
        <v>19</v>
      </c>
      <c r="AX1461" s="154">
        <v>6.29</v>
      </c>
      <c r="AY1461" s="162" t="s">
        <v>19</v>
      </c>
      <c r="AZ1461" s="162" t="s">
        <v>19</v>
      </c>
      <c r="BA1461" s="162" t="s">
        <v>19</v>
      </c>
      <c r="BB1461" s="162" t="s">
        <v>19</v>
      </c>
      <c r="BC1461" s="162" t="s">
        <v>19</v>
      </c>
      <c r="BD1461" s="162"/>
      <c r="BE1461" s="162" t="s">
        <v>19</v>
      </c>
      <c r="BF1461" s="162" t="s">
        <v>19</v>
      </c>
      <c r="BG1461" s="162" t="s">
        <v>19</v>
      </c>
      <c r="BH1461" s="162" t="s">
        <v>19</v>
      </c>
      <c r="BI1461" s="162" t="s">
        <v>19</v>
      </c>
      <c r="BJ1461" s="162"/>
      <c r="BK1461" s="162" t="s">
        <v>19</v>
      </c>
      <c r="BL1461" s="162" t="s">
        <v>19</v>
      </c>
      <c r="BM1461" s="162" t="s">
        <v>19</v>
      </c>
      <c r="BN1461" s="162" t="s">
        <v>19</v>
      </c>
      <c r="BO1461" s="162" t="s">
        <v>19</v>
      </c>
      <c r="BQ1461" s="162" t="s">
        <v>19</v>
      </c>
      <c r="BR1461" s="162" t="s">
        <v>19</v>
      </c>
      <c r="BS1461" s="162" t="s">
        <v>3276</v>
      </c>
      <c r="BT1461" s="162" t="s">
        <v>19</v>
      </c>
      <c r="BU1461" s="205" t="b">
        <v>0</v>
      </c>
      <c r="BV1461" s="205" t="b">
        <v>0</v>
      </c>
      <c r="BW1461" s="205" t="b">
        <v>0</v>
      </c>
      <c r="BX1461" s="154">
        <v>281.7</v>
      </c>
      <c r="BY1461" s="208">
        <v>0.012106481481481482</v>
      </c>
      <c r="BZ1461" s="162" t="s">
        <v>19</v>
      </c>
      <c r="CA1461" s="162" t="s">
        <v>19</v>
      </c>
      <c r="CB1461" s="162" t="s">
        <v>19</v>
      </c>
      <c r="CJ1461" s="162"/>
      <c r="CK1461" s="162"/>
      <c r="CL1461" s="162" t="s">
        <v>19</v>
      </c>
      <c r="CM1461" s="162"/>
      <c r="CN1461" s="162"/>
      <c r="CO1461" s="162"/>
      <c r="CP1461" s="162"/>
      <c r="CQ1461" s="162"/>
      <c r="CR1461" s="162"/>
      <c r="CS1461" s="162"/>
      <c r="CT1461" s="162" t="s">
        <v>6052</v>
      </c>
    </row>
    <row r="1462">
      <c r="A1462" s="7" t="s">
        <v>6296</v>
      </c>
      <c r="B1462" s="132" t="b">
        <v>1</v>
      </c>
      <c r="D1462" s="162" t="s">
        <v>6054</v>
      </c>
      <c r="E1462" s="67" t="s">
        <v>679</v>
      </c>
      <c r="F1462" s="162"/>
      <c r="G1462" s="162"/>
      <c r="H1462" s="162"/>
      <c r="M1462" s="162" t="s">
        <v>560</v>
      </c>
      <c r="N1462" s="7" t="str">
        <f t="shared" si="5"/>
        <v>TRUE</v>
      </c>
      <c r="O1462" s="162" t="s">
        <v>16</v>
      </c>
      <c r="P1462" s="162" t="s">
        <v>16</v>
      </c>
      <c r="Q1462" s="162" t="s">
        <v>16</v>
      </c>
      <c r="R1462" s="162" t="s">
        <v>559</v>
      </c>
      <c r="S1462" s="162" t="s">
        <v>1588</v>
      </c>
      <c r="T1462" s="206">
        <v>41.8419</v>
      </c>
      <c r="U1462" s="207">
        <v>-83.2823</v>
      </c>
      <c r="V1462" s="191" t="s">
        <v>6055</v>
      </c>
      <c r="W1462" s="162" t="s">
        <v>19</v>
      </c>
      <c r="X1462" s="162" t="s">
        <v>805</v>
      </c>
      <c r="Y1462" s="162" t="s">
        <v>19</v>
      </c>
      <c r="Z1462" s="162" t="s">
        <v>879</v>
      </c>
      <c r="AA1462" s="162" t="s">
        <v>880</v>
      </c>
      <c r="AB1462" s="154">
        <v>2.19</v>
      </c>
      <c r="AC1462" s="162" t="s">
        <v>16</v>
      </c>
      <c r="AD1462" s="154"/>
      <c r="AE1462" s="162" t="s">
        <v>16</v>
      </c>
      <c r="AF1462" s="154">
        <v>5.0</v>
      </c>
      <c r="AG1462" s="162" t="s">
        <v>19</v>
      </c>
      <c r="AH1462" s="154">
        <v>25.43</v>
      </c>
      <c r="AI1462" s="162" t="s">
        <v>19</v>
      </c>
      <c r="AJ1462" s="162" t="s">
        <v>19</v>
      </c>
      <c r="AK1462" s="162"/>
      <c r="AL1462" s="162" t="s">
        <v>19</v>
      </c>
      <c r="AM1462" s="162" t="s">
        <v>19</v>
      </c>
      <c r="AN1462" s="162" t="s">
        <v>19</v>
      </c>
      <c r="AO1462" s="162" t="s">
        <v>19</v>
      </c>
      <c r="AP1462" s="162" t="s">
        <v>19</v>
      </c>
      <c r="AQ1462" s="162" t="s">
        <v>19</v>
      </c>
      <c r="AR1462" s="162" t="s">
        <v>19</v>
      </c>
      <c r="AS1462" s="162" t="s">
        <v>19</v>
      </c>
      <c r="AT1462" s="162" t="s">
        <v>19</v>
      </c>
      <c r="AU1462" s="162" t="s">
        <v>19</v>
      </c>
      <c r="AV1462" s="162" t="s">
        <v>19</v>
      </c>
      <c r="AW1462" s="162" t="s">
        <v>19</v>
      </c>
      <c r="AX1462" s="154">
        <v>2.08</v>
      </c>
      <c r="AY1462" s="162" t="s">
        <v>19</v>
      </c>
      <c r="AZ1462" s="162" t="s">
        <v>19</v>
      </c>
      <c r="BA1462" s="162" t="s">
        <v>19</v>
      </c>
      <c r="BB1462" s="162" t="s">
        <v>19</v>
      </c>
      <c r="BC1462" s="162" t="s">
        <v>19</v>
      </c>
      <c r="BD1462" s="162"/>
      <c r="BE1462" s="162" t="s">
        <v>19</v>
      </c>
      <c r="BF1462" s="162" t="s">
        <v>19</v>
      </c>
      <c r="BG1462" s="162" t="s">
        <v>19</v>
      </c>
      <c r="BH1462" s="162" t="s">
        <v>19</v>
      </c>
      <c r="BI1462" s="162" t="s">
        <v>19</v>
      </c>
      <c r="BJ1462" s="162"/>
      <c r="BK1462" s="162" t="s">
        <v>19</v>
      </c>
      <c r="BL1462" s="162" t="s">
        <v>19</v>
      </c>
      <c r="BM1462" s="162" t="s">
        <v>19</v>
      </c>
      <c r="BN1462" s="162" t="s">
        <v>19</v>
      </c>
      <c r="BO1462" s="162" t="s">
        <v>19</v>
      </c>
      <c r="BQ1462" s="162" t="s">
        <v>19</v>
      </c>
      <c r="BR1462" s="162" t="s">
        <v>19</v>
      </c>
      <c r="BS1462" s="162" t="s">
        <v>3276</v>
      </c>
      <c r="BT1462" s="162" t="s">
        <v>19</v>
      </c>
      <c r="BU1462" s="205" t="b">
        <v>0</v>
      </c>
      <c r="BV1462" s="205" t="b">
        <v>0</v>
      </c>
      <c r="BW1462" s="205" t="b">
        <v>0</v>
      </c>
      <c r="BX1462" s="154">
        <v>319.3</v>
      </c>
      <c r="BY1462" s="208">
        <v>0.01394675925925926</v>
      </c>
      <c r="BZ1462" s="154">
        <v>153332.0</v>
      </c>
      <c r="CA1462" s="154">
        <v>298.0</v>
      </c>
      <c r="CB1462" s="154">
        <v>1.0</v>
      </c>
      <c r="CJ1462" s="162"/>
      <c r="CK1462" s="162"/>
      <c r="CL1462" s="162" t="s">
        <v>19</v>
      </c>
      <c r="CM1462" s="162"/>
      <c r="CN1462" s="162"/>
      <c r="CO1462" s="162"/>
      <c r="CP1462" s="162"/>
      <c r="CQ1462" s="162"/>
      <c r="CR1462" s="162"/>
      <c r="CS1462" s="162"/>
      <c r="CT1462" s="162" t="s">
        <v>6056</v>
      </c>
    </row>
    <row r="1463">
      <c r="A1463" s="7" t="s">
        <v>6297</v>
      </c>
      <c r="B1463" s="132" t="b">
        <v>1</v>
      </c>
      <c r="D1463" s="162" t="s">
        <v>6058</v>
      </c>
      <c r="E1463" s="67" t="s">
        <v>679</v>
      </c>
      <c r="F1463" s="162"/>
      <c r="G1463" s="162"/>
      <c r="H1463" s="162"/>
      <c r="M1463" s="162" t="s">
        <v>560</v>
      </c>
      <c r="N1463" s="7" t="str">
        <f t="shared" si="5"/>
        <v>TRUE</v>
      </c>
      <c r="O1463" s="162" t="s">
        <v>16</v>
      </c>
      <c r="P1463" s="162" t="s">
        <v>16</v>
      </c>
      <c r="Q1463" s="162" t="s">
        <v>16</v>
      </c>
      <c r="R1463" s="162" t="s">
        <v>559</v>
      </c>
      <c r="S1463" s="162" t="s">
        <v>1588</v>
      </c>
      <c r="T1463" s="206">
        <v>41.8419</v>
      </c>
      <c r="U1463" s="207">
        <v>-83.2823</v>
      </c>
      <c r="V1463" s="191" t="s">
        <v>6055</v>
      </c>
      <c r="W1463" s="162" t="s">
        <v>19</v>
      </c>
      <c r="X1463" s="162" t="s">
        <v>805</v>
      </c>
      <c r="Y1463" s="162" t="s">
        <v>19</v>
      </c>
      <c r="Z1463" s="162" t="s">
        <v>879</v>
      </c>
      <c r="AA1463" s="162" t="s">
        <v>880</v>
      </c>
      <c r="AB1463" s="154">
        <v>2.19</v>
      </c>
      <c r="AC1463" s="162" t="s">
        <v>16</v>
      </c>
      <c r="AD1463" s="154"/>
      <c r="AE1463" s="154">
        <v>5.0</v>
      </c>
      <c r="AF1463" s="154">
        <v>0.22</v>
      </c>
      <c r="AG1463" s="162" t="s">
        <v>19</v>
      </c>
      <c r="AH1463" s="154">
        <v>25.43</v>
      </c>
      <c r="AI1463" s="162" t="s">
        <v>19</v>
      </c>
      <c r="AJ1463" s="162" t="s">
        <v>19</v>
      </c>
      <c r="AK1463" s="162"/>
      <c r="AL1463" s="162" t="s">
        <v>19</v>
      </c>
      <c r="AM1463" s="162" t="s">
        <v>19</v>
      </c>
      <c r="AN1463" s="162" t="s">
        <v>19</v>
      </c>
      <c r="AO1463" s="162" t="s">
        <v>19</v>
      </c>
      <c r="AP1463" s="162" t="s">
        <v>19</v>
      </c>
      <c r="AQ1463" s="162" t="s">
        <v>19</v>
      </c>
      <c r="AR1463" s="162" t="s">
        <v>19</v>
      </c>
      <c r="AS1463" s="162" t="s">
        <v>19</v>
      </c>
      <c r="AT1463" s="162" t="s">
        <v>19</v>
      </c>
      <c r="AU1463" s="162" t="s">
        <v>19</v>
      </c>
      <c r="AV1463" s="162" t="s">
        <v>19</v>
      </c>
      <c r="AW1463" s="162" t="s">
        <v>19</v>
      </c>
      <c r="AX1463" s="154">
        <v>2.08</v>
      </c>
      <c r="AY1463" s="162" t="s">
        <v>19</v>
      </c>
      <c r="AZ1463" s="162" t="s">
        <v>19</v>
      </c>
      <c r="BA1463" s="162" t="s">
        <v>19</v>
      </c>
      <c r="BB1463" s="162" t="s">
        <v>19</v>
      </c>
      <c r="BC1463" s="162" t="s">
        <v>19</v>
      </c>
      <c r="BD1463" s="162"/>
      <c r="BE1463" s="162" t="s">
        <v>19</v>
      </c>
      <c r="BF1463" s="162" t="s">
        <v>19</v>
      </c>
      <c r="BG1463" s="162" t="s">
        <v>19</v>
      </c>
      <c r="BH1463" s="162" t="s">
        <v>19</v>
      </c>
      <c r="BI1463" s="162" t="s">
        <v>19</v>
      </c>
      <c r="BJ1463" s="162"/>
      <c r="BK1463" s="162" t="s">
        <v>19</v>
      </c>
      <c r="BL1463" s="162" t="s">
        <v>19</v>
      </c>
      <c r="BM1463" s="162" t="s">
        <v>19</v>
      </c>
      <c r="BN1463" s="162" t="s">
        <v>19</v>
      </c>
      <c r="BO1463" s="162" t="s">
        <v>19</v>
      </c>
      <c r="BQ1463" s="162" t="s">
        <v>19</v>
      </c>
      <c r="BR1463" s="162" t="s">
        <v>19</v>
      </c>
      <c r="BS1463" s="162" t="s">
        <v>3276</v>
      </c>
      <c r="BT1463" s="162" t="s">
        <v>19</v>
      </c>
      <c r="BU1463" s="205" t="b">
        <v>0</v>
      </c>
      <c r="BV1463" s="205" t="b">
        <v>0</v>
      </c>
      <c r="BW1463" s="205" t="b">
        <v>0</v>
      </c>
      <c r="BX1463" s="154">
        <v>319.3</v>
      </c>
      <c r="BY1463" s="208">
        <v>0.01394675925925926</v>
      </c>
      <c r="BZ1463" s="162" t="s">
        <v>19</v>
      </c>
      <c r="CA1463" s="162" t="s">
        <v>19</v>
      </c>
      <c r="CB1463" s="162" t="s">
        <v>19</v>
      </c>
      <c r="CJ1463" s="162"/>
      <c r="CK1463" s="162"/>
      <c r="CL1463" s="162" t="s">
        <v>19</v>
      </c>
      <c r="CM1463" s="162"/>
      <c r="CN1463" s="162"/>
      <c r="CO1463" s="162"/>
      <c r="CP1463" s="162"/>
      <c r="CQ1463" s="162"/>
      <c r="CR1463" s="162"/>
      <c r="CS1463" s="162"/>
      <c r="CT1463" s="162" t="s">
        <v>6059</v>
      </c>
    </row>
    <row r="1464">
      <c r="A1464" s="7" t="s">
        <v>6298</v>
      </c>
      <c r="B1464" s="132" t="b">
        <v>1</v>
      </c>
      <c r="D1464" s="162" t="s">
        <v>6061</v>
      </c>
      <c r="E1464" s="67" t="s">
        <v>679</v>
      </c>
      <c r="F1464" s="162"/>
      <c r="G1464" s="162"/>
      <c r="H1464" s="162"/>
      <c r="M1464" s="162" t="s">
        <v>560</v>
      </c>
      <c r="N1464" s="7" t="str">
        <f t="shared" si="5"/>
        <v>TRUE</v>
      </c>
      <c r="O1464" s="162" t="s">
        <v>16</v>
      </c>
      <c r="P1464" s="162" t="s">
        <v>16</v>
      </c>
      <c r="Q1464" s="162" t="s">
        <v>16</v>
      </c>
      <c r="R1464" s="162" t="s">
        <v>559</v>
      </c>
      <c r="S1464" s="162" t="s">
        <v>1588</v>
      </c>
      <c r="T1464" s="206">
        <v>41.8326</v>
      </c>
      <c r="U1464" s="207">
        <v>-83.3512</v>
      </c>
      <c r="V1464" s="191" t="s">
        <v>6062</v>
      </c>
      <c r="W1464" s="162" t="s">
        <v>19</v>
      </c>
      <c r="X1464" s="162" t="s">
        <v>805</v>
      </c>
      <c r="Y1464" s="162" t="s">
        <v>19</v>
      </c>
      <c r="Z1464" s="162" t="s">
        <v>879</v>
      </c>
      <c r="AA1464" s="162" t="s">
        <v>880</v>
      </c>
      <c r="AB1464" s="154">
        <v>1.98</v>
      </c>
      <c r="AC1464" s="162" t="s">
        <v>16</v>
      </c>
      <c r="AD1464" s="154"/>
      <c r="AE1464" s="162" t="s">
        <v>16</v>
      </c>
      <c r="AF1464" s="154">
        <v>5.0</v>
      </c>
      <c r="AG1464" s="162" t="s">
        <v>19</v>
      </c>
      <c r="AH1464" s="154">
        <v>24.63</v>
      </c>
      <c r="AI1464" s="162" t="s">
        <v>19</v>
      </c>
      <c r="AJ1464" s="162" t="s">
        <v>19</v>
      </c>
      <c r="AK1464" s="162"/>
      <c r="AL1464" s="162" t="s">
        <v>19</v>
      </c>
      <c r="AM1464" s="162" t="s">
        <v>19</v>
      </c>
      <c r="AN1464" s="162" t="s">
        <v>19</v>
      </c>
      <c r="AO1464" s="162" t="s">
        <v>19</v>
      </c>
      <c r="AP1464" s="162" t="s">
        <v>19</v>
      </c>
      <c r="AQ1464" s="162" t="s">
        <v>19</v>
      </c>
      <c r="AR1464" s="162" t="s">
        <v>19</v>
      </c>
      <c r="AS1464" s="162" t="s">
        <v>19</v>
      </c>
      <c r="AT1464" s="162" t="s">
        <v>19</v>
      </c>
      <c r="AU1464" s="162" t="s">
        <v>19</v>
      </c>
      <c r="AV1464" s="162" t="s">
        <v>19</v>
      </c>
      <c r="AW1464" s="162" t="s">
        <v>19</v>
      </c>
      <c r="AX1464" s="154">
        <v>8.07</v>
      </c>
      <c r="AY1464" s="162" t="s">
        <v>19</v>
      </c>
      <c r="AZ1464" s="162" t="s">
        <v>19</v>
      </c>
      <c r="BA1464" s="162" t="s">
        <v>19</v>
      </c>
      <c r="BB1464" s="162" t="s">
        <v>19</v>
      </c>
      <c r="BC1464" s="162" t="s">
        <v>19</v>
      </c>
      <c r="BD1464" s="162"/>
      <c r="BE1464" s="162" t="s">
        <v>19</v>
      </c>
      <c r="BF1464" s="162" t="s">
        <v>19</v>
      </c>
      <c r="BG1464" s="162" t="s">
        <v>19</v>
      </c>
      <c r="BH1464" s="162" t="s">
        <v>19</v>
      </c>
      <c r="BI1464" s="162" t="s">
        <v>19</v>
      </c>
      <c r="BJ1464" s="162"/>
      <c r="BK1464" s="162" t="s">
        <v>19</v>
      </c>
      <c r="BL1464" s="162" t="s">
        <v>19</v>
      </c>
      <c r="BM1464" s="162" t="s">
        <v>19</v>
      </c>
      <c r="BN1464" s="162" t="s">
        <v>19</v>
      </c>
      <c r="BO1464" s="162" t="s">
        <v>19</v>
      </c>
      <c r="BQ1464" s="162" t="s">
        <v>19</v>
      </c>
      <c r="BR1464" s="162" t="s">
        <v>19</v>
      </c>
      <c r="BS1464" s="162" t="s">
        <v>3276</v>
      </c>
      <c r="BT1464" s="162" t="s">
        <v>19</v>
      </c>
      <c r="BU1464" s="205" t="b">
        <v>0</v>
      </c>
      <c r="BV1464" s="205" t="b">
        <v>0</v>
      </c>
      <c r="BW1464" s="205" t="b">
        <v>0</v>
      </c>
      <c r="BX1464" s="154">
        <v>42.3</v>
      </c>
      <c r="BY1464" s="208">
        <v>0.0019444444444444444</v>
      </c>
      <c r="BZ1464" s="154">
        <v>87078.0</v>
      </c>
      <c r="CA1464" s="154">
        <v>128.0</v>
      </c>
      <c r="CB1464" s="162" t="s">
        <v>22</v>
      </c>
      <c r="CJ1464" s="162"/>
      <c r="CK1464" s="162"/>
      <c r="CL1464" s="162" t="s">
        <v>19</v>
      </c>
      <c r="CM1464" s="162"/>
      <c r="CN1464" s="162"/>
      <c r="CO1464" s="162"/>
      <c r="CP1464" s="162"/>
      <c r="CQ1464" s="162"/>
      <c r="CR1464" s="162"/>
      <c r="CS1464" s="162"/>
      <c r="CT1464" s="162" t="s">
        <v>6063</v>
      </c>
    </row>
    <row r="1465">
      <c r="A1465" s="7" t="s">
        <v>6299</v>
      </c>
      <c r="B1465" s="132" t="b">
        <v>1</v>
      </c>
      <c r="D1465" s="162" t="s">
        <v>6065</v>
      </c>
      <c r="E1465" s="67" t="s">
        <v>679</v>
      </c>
      <c r="F1465" s="162"/>
      <c r="G1465" s="162"/>
      <c r="H1465" s="162"/>
      <c r="M1465" s="162" t="s">
        <v>560</v>
      </c>
      <c r="N1465" s="7" t="str">
        <f t="shared" si="5"/>
        <v>TRUE</v>
      </c>
      <c r="O1465" s="162" t="s">
        <v>16</v>
      </c>
      <c r="P1465" s="162" t="s">
        <v>16</v>
      </c>
      <c r="Q1465" s="162" t="s">
        <v>16</v>
      </c>
      <c r="R1465" s="162" t="s">
        <v>559</v>
      </c>
      <c r="S1465" s="162" t="s">
        <v>1588</v>
      </c>
      <c r="T1465" s="206">
        <v>41.8326</v>
      </c>
      <c r="U1465" s="207">
        <v>-83.3512</v>
      </c>
      <c r="V1465" s="191" t="s">
        <v>6062</v>
      </c>
      <c r="W1465" s="162" t="s">
        <v>19</v>
      </c>
      <c r="X1465" s="162" t="s">
        <v>805</v>
      </c>
      <c r="Y1465" s="162" t="s">
        <v>19</v>
      </c>
      <c r="Z1465" s="162" t="s">
        <v>879</v>
      </c>
      <c r="AA1465" s="162" t="s">
        <v>880</v>
      </c>
      <c r="AB1465" s="154">
        <v>1.98</v>
      </c>
      <c r="AC1465" s="162" t="s">
        <v>16</v>
      </c>
      <c r="AD1465" s="154"/>
      <c r="AE1465" s="154">
        <v>5.0</v>
      </c>
      <c r="AF1465" s="154">
        <v>0.22</v>
      </c>
      <c r="AG1465" s="162" t="s">
        <v>19</v>
      </c>
      <c r="AH1465" s="154">
        <v>24.63</v>
      </c>
      <c r="AI1465" s="162" t="s">
        <v>19</v>
      </c>
      <c r="AJ1465" s="162" t="s">
        <v>19</v>
      </c>
      <c r="AK1465" s="162"/>
      <c r="AL1465" s="162" t="s">
        <v>19</v>
      </c>
      <c r="AM1465" s="162" t="s">
        <v>19</v>
      </c>
      <c r="AN1465" s="162" t="s">
        <v>19</v>
      </c>
      <c r="AO1465" s="162" t="s">
        <v>19</v>
      </c>
      <c r="AP1465" s="162" t="s">
        <v>19</v>
      </c>
      <c r="AQ1465" s="162" t="s">
        <v>19</v>
      </c>
      <c r="AR1465" s="162" t="s">
        <v>19</v>
      </c>
      <c r="AS1465" s="162" t="s">
        <v>19</v>
      </c>
      <c r="AT1465" s="162" t="s">
        <v>19</v>
      </c>
      <c r="AU1465" s="162" t="s">
        <v>19</v>
      </c>
      <c r="AV1465" s="162" t="s">
        <v>19</v>
      </c>
      <c r="AW1465" s="162" t="s">
        <v>19</v>
      </c>
      <c r="AX1465" s="154">
        <v>8.07</v>
      </c>
      <c r="AY1465" s="162" t="s">
        <v>19</v>
      </c>
      <c r="AZ1465" s="162" t="s">
        <v>19</v>
      </c>
      <c r="BA1465" s="162" t="s">
        <v>19</v>
      </c>
      <c r="BB1465" s="162" t="s">
        <v>19</v>
      </c>
      <c r="BC1465" s="162" t="s">
        <v>19</v>
      </c>
      <c r="BD1465" s="162"/>
      <c r="BE1465" s="162" t="s">
        <v>19</v>
      </c>
      <c r="BF1465" s="162" t="s">
        <v>19</v>
      </c>
      <c r="BG1465" s="162" t="s">
        <v>19</v>
      </c>
      <c r="BH1465" s="162" t="s">
        <v>19</v>
      </c>
      <c r="BI1465" s="162" t="s">
        <v>19</v>
      </c>
      <c r="BJ1465" s="162"/>
      <c r="BK1465" s="162" t="s">
        <v>19</v>
      </c>
      <c r="BL1465" s="162" t="s">
        <v>19</v>
      </c>
      <c r="BM1465" s="162" t="s">
        <v>19</v>
      </c>
      <c r="BN1465" s="162" t="s">
        <v>19</v>
      </c>
      <c r="BO1465" s="162" t="s">
        <v>19</v>
      </c>
      <c r="BQ1465" s="162" t="s">
        <v>19</v>
      </c>
      <c r="BR1465" s="162" t="s">
        <v>19</v>
      </c>
      <c r="BS1465" s="162" t="s">
        <v>3276</v>
      </c>
      <c r="BT1465" s="162" t="s">
        <v>19</v>
      </c>
      <c r="BU1465" s="205" t="b">
        <v>0</v>
      </c>
      <c r="BV1465" s="205" t="b">
        <v>0</v>
      </c>
      <c r="BW1465" s="205" t="b">
        <v>0</v>
      </c>
      <c r="BX1465" s="154">
        <v>42.3</v>
      </c>
      <c r="BY1465" s="208">
        <v>0.0019444444444444444</v>
      </c>
      <c r="BZ1465" s="162" t="s">
        <v>19</v>
      </c>
      <c r="CA1465" s="162" t="s">
        <v>19</v>
      </c>
      <c r="CB1465" s="162" t="s">
        <v>19</v>
      </c>
      <c r="CJ1465" s="162"/>
      <c r="CK1465" s="162"/>
      <c r="CL1465" s="162" t="s">
        <v>19</v>
      </c>
      <c r="CM1465" s="162"/>
      <c r="CN1465" s="162"/>
      <c r="CO1465" s="162"/>
      <c r="CP1465" s="162"/>
      <c r="CQ1465" s="162"/>
      <c r="CR1465" s="162"/>
      <c r="CS1465" s="162"/>
      <c r="CT1465" s="162" t="s">
        <v>6066</v>
      </c>
    </row>
    <row r="1466">
      <c r="A1466" s="7" t="s">
        <v>6300</v>
      </c>
      <c r="B1466" s="132" t="b">
        <v>1</v>
      </c>
      <c r="D1466" s="162" t="s">
        <v>6068</v>
      </c>
      <c r="E1466" s="67" t="s">
        <v>679</v>
      </c>
      <c r="F1466" s="162"/>
      <c r="G1466" s="162"/>
      <c r="H1466" s="162"/>
      <c r="M1466" s="162" t="s">
        <v>560</v>
      </c>
      <c r="N1466" s="7" t="str">
        <f t="shared" si="5"/>
        <v>TRUE</v>
      </c>
      <c r="O1466" s="162" t="s">
        <v>16</v>
      </c>
      <c r="P1466" s="162" t="s">
        <v>16</v>
      </c>
      <c r="Q1466" s="162" t="s">
        <v>16</v>
      </c>
      <c r="R1466" s="162" t="s">
        <v>559</v>
      </c>
      <c r="S1466" s="162" t="s">
        <v>1588</v>
      </c>
      <c r="T1466" s="206">
        <v>41.8322</v>
      </c>
      <c r="U1466" s="207">
        <v>-83.3509</v>
      </c>
      <c r="V1466" s="191" t="s">
        <v>6069</v>
      </c>
      <c r="W1466" s="162" t="s">
        <v>19</v>
      </c>
      <c r="X1466" s="162" t="s">
        <v>805</v>
      </c>
      <c r="Y1466" s="162" t="s">
        <v>19</v>
      </c>
      <c r="Z1466" s="162" t="s">
        <v>879</v>
      </c>
      <c r="AA1466" s="162" t="s">
        <v>880</v>
      </c>
      <c r="AB1466" s="154">
        <v>2.1</v>
      </c>
      <c r="AC1466" s="162" t="s">
        <v>16</v>
      </c>
      <c r="AD1466" s="154"/>
      <c r="AE1466" s="162" t="s">
        <v>16</v>
      </c>
      <c r="AF1466" s="154">
        <v>5.0</v>
      </c>
      <c r="AG1466" s="162" t="s">
        <v>19</v>
      </c>
      <c r="AH1466" s="154">
        <v>24.61</v>
      </c>
      <c r="AI1466" s="162" t="s">
        <v>19</v>
      </c>
      <c r="AJ1466" s="162" t="s">
        <v>19</v>
      </c>
      <c r="AK1466" s="162"/>
      <c r="AL1466" s="162" t="s">
        <v>19</v>
      </c>
      <c r="AM1466" s="162" t="s">
        <v>19</v>
      </c>
      <c r="AN1466" s="162" t="s">
        <v>19</v>
      </c>
      <c r="AO1466" s="162" t="s">
        <v>19</v>
      </c>
      <c r="AP1466" s="162" t="s">
        <v>19</v>
      </c>
      <c r="AQ1466" s="162" t="s">
        <v>19</v>
      </c>
      <c r="AR1466" s="162" t="s">
        <v>19</v>
      </c>
      <c r="AS1466" s="162" t="s">
        <v>19</v>
      </c>
      <c r="AT1466" s="162" t="s">
        <v>19</v>
      </c>
      <c r="AU1466" s="162" t="s">
        <v>19</v>
      </c>
      <c r="AV1466" s="162" t="s">
        <v>19</v>
      </c>
      <c r="AW1466" s="162" t="s">
        <v>19</v>
      </c>
      <c r="AX1466" s="154">
        <v>8.73</v>
      </c>
      <c r="AY1466" s="162" t="s">
        <v>19</v>
      </c>
      <c r="AZ1466" s="162" t="s">
        <v>19</v>
      </c>
      <c r="BA1466" s="162" t="s">
        <v>19</v>
      </c>
      <c r="BB1466" s="162" t="s">
        <v>19</v>
      </c>
      <c r="BC1466" s="162" t="s">
        <v>19</v>
      </c>
      <c r="BD1466" s="162"/>
      <c r="BE1466" s="162" t="s">
        <v>19</v>
      </c>
      <c r="BF1466" s="162" t="s">
        <v>19</v>
      </c>
      <c r="BG1466" s="162" t="s">
        <v>19</v>
      </c>
      <c r="BH1466" s="162" t="s">
        <v>19</v>
      </c>
      <c r="BI1466" s="162" t="s">
        <v>19</v>
      </c>
      <c r="BJ1466" s="162"/>
      <c r="BK1466" s="162" t="s">
        <v>19</v>
      </c>
      <c r="BL1466" s="162" t="s">
        <v>19</v>
      </c>
      <c r="BM1466" s="162" t="s">
        <v>19</v>
      </c>
      <c r="BN1466" s="162" t="s">
        <v>19</v>
      </c>
      <c r="BO1466" s="162" t="s">
        <v>19</v>
      </c>
      <c r="BQ1466" s="162" t="s">
        <v>19</v>
      </c>
      <c r="BR1466" s="162" t="s">
        <v>19</v>
      </c>
      <c r="BS1466" s="162" t="s">
        <v>3276</v>
      </c>
      <c r="BT1466" s="162" t="s">
        <v>19</v>
      </c>
      <c r="BU1466" s="205" t="b">
        <v>0</v>
      </c>
      <c r="BV1466" s="205" t="b">
        <v>0</v>
      </c>
      <c r="BW1466" s="205" t="b">
        <v>0</v>
      </c>
      <c r="BX1466" s="154">
        <v>75.8</v>
      </c>
      <c r="BY1466" s="208">
        <v>0.0027430555555555554</v>
      </c>
      <c r="BZ1466" s="154">
        <v>94320.0</v>
      </c>
      <c r="CA1466" s="154">
        <v>86.0</v>
      </c>
      <c r="CB1466" s="162" t="s">
        <v>22</v>
      </c>
      <c r="CJ1466" s="162"/>
      <c r="CK1466" s="162"/>
      <c r="CL1466" s="162" t="s">
        <v>19</v>
      </c>
      <c r="CM1466" s="162"/>
      <c r="CN1466" s="162"/>
      <c r="CO1466" s="162"/>
      <c r="CP1466" s="162"/>
      <c r="CQ1466" s="162"/>
      <c r="CR1466" s="162"/>
      <c r="CS1466" s="162"/>
      <c r="CT1466" s="162" t="s">
        <v>6070</v>
      </c>
    </row>
    <row r="1467">
      <c r="A1467" s="7" t="s">
        <v>6301</v>
      </c>
      <c r="B1467" s="132" t="b">
        <v>1</v>
      </c>
      <c r="D1467" s="162" t="s">
        <v>6072</v>
      </c>
      <c r="E1467" s="67" t="s">
        <v>679</v>
      </c>
      <c r="F1467" s="162"/>
      <c r="G1467" s="162"/>
      <c r="H1467" s="162"/>
      <c r="M1467" s="162" t="s">
        <v>560</v>
      </c>
      <c r="N1467" s="7" t="str">
        <f t="shared" si="5"/>
        <v>TRUE</v>
      </c>
      <c r="O1467" s="162" t="s">
        <v>16</v>
      </c>
      <c r="P1467" s="162" t="s">
        <v>16</v>
      </c>
      <c r="Q1467" s="162" t="s">
        <v>16</v>
      </c>
      <c r="R1467" s="162" t="s">
        <v>559</v>
      </c>
      <c r="S1467" s="162" t="s">
        <v>1588</v>
      </c>
      <c r="T1467" s="206">
        <v>41.8322</v>
      </c>
      <c r="U1467" s="207">
        <v>-83.3509</v>
      </c>
      <c r="V1467" s="191" t="s">
        <v>6069</v>
      </c>
      <c r="W1467" s="162" t="s">
        <v>19</v>
      </c>
      <c r="X1467" s="162" t="s">
        <v>805</v>
      </c>
      <c r="Y1467" s="162" t="s">
        <v>19</v>
      </c>
      <c r="Z1467" s="162" t="s">
        <v>879</v>
      </c>
      <c r="AA1467" s="162" t="s">
        <v>880</v>
      </c>
      <c r="AB1467" s="154">
        <v>2.1</v>
      </c>
      <c r="AC1467" s="162" t="s">
        <v>16</v>
      </c>
      <c r="AD1467" s="154"/>
      <c r="AE1467" s="154">
        <v>5.0</v>
      </c>
      <c r="AF1467" s="154">
        <v>0.22</v>
      </c>
      <c r="AG1467" s="162" t="s">
        <v>19</v>
      </c>
      <c r="AH1467" s="154">
        <v>24.61</v>
      </c>
      <c r="AI1467" s="162" t="s">
        <v>19</v>
      </c>
      <c r="AJ1467" s="162" t="s">
        <v>19</v>
      </c>
      <c r="AK1467" s="162"/>
      <c r="AL1467" s="162" t="s">
        <v>19</v>
      </c>
      <c r="AM1467" s="162" t="s">
        <v>19</v>
      </c>
      <c r="AN1467" s="162" t="s">
        <v>19</v>
      </c>
      <c r="AO1467" s="162" t="s">
        <v>19</v>
      </c>
      <c r="AP1467" s="162" t="s">
        <v>19</v>
      </c>
      <c r="AQ1467" s="162" t="s">
        <v>19</v>
      </c>
      <c r="AR1467" s="162" t="s">
        <v>19</v>
      </c>
      <c r="AS1467" s="162" t="s">
        <v>19</v>
      </c>
      <c r="AT1467" s="162" t="s">
        <v>19</v>
      </c>
      <c r="AU1467" s="162" t="s">
        <v>19</v>
      </c>
      <c r="AV1467" s="162" t="s">
        <v>19</v>
      </c>
      <c r="AW1467" s="162" t="s">
        <v>19</v>
      </c>
      <c r="AX1467" s="154">
        <v>8.73</v>
      </c>
      <c r="AY1467" s="162" t="s">
        <v>19</v>
      </c>
      <c r="AZ1467" s="162" t="s">
        <v>19</v>
      </c>
      <c r="BA1467" s="162" t="s">
        <v>19</v>
      </c>
      <c r="BB1467" s="162" t="s">
        <v>19</v>
      </c>
      <c r="BC1467" s="162" t="s">
        <v>19</v>
      </c>
      <c r="BD1467" s="162"/>
      <c r="BE1467" s="162" t="s">
        <v>19</v>
      </c>
      <c r="BF1467" s="162" t="s">
        <v>19</v>
      </c>
      <c r="BG1467" s="162" t="s">
        <v>19</v>
      </c>
      <c r="BH1467" s="162" t="s">
        <v>19</v>
      </c>
      <c r="BI1467" s="162" t="s">
        <v>19</v>
      </c>
      <c r="BJ1467" s="162"/>
      <c r="BK1467" s="162" t="s">
        <v>19</v>
      </c>
      <c r="BL1467" s="162" t="s">
        <v>19</v>
      </c>
      <c r="BM1467" s="162" t="s">
        <v>19</v>
      </c>
      <c r="BN1467" s="162" t="s">
        <v>19</v>
      </c>
      <c r="BO1467" s="162" t="s">
        <v>19</v>
      </c>
      <c r="BQ1467" s="162" t="s">
        <v>19</v>
      </c>
      <c r="BR1467" s="162" t="s">
        <v>19</v>
      </c>
      <c r="BS1467" s="162" t="s">
        <v>3276</v>
      </c>
      <c r="BT1467" s="162" t="s">
        <v>19</v>
      </c>
      <c r="BU1467" s="205" t="b">
        <v>0</v>
      </c>
      <c r="BV1467" s="205" t="b">
        <v>0</v>
      </c>
      <c r="BW1467" s="205" t="b">
        <v>0</v>
      </c>
      <c r="BX1467" s="154">
        <v>75.8</v>
      </c>
      <c r="BY1467" s="208">
        <v>0.0027430555555555554</v>
      </c>
      <c r="BZ1467" s="162" t="s">
        <v>19</v>
      </c>
      <c r="CA1467" s="162" t="s">
        <v>19</v>
      </c>
      <c r="CB1467" s="162" t="s">
        <v>19</v>
      </c>
      <c r="CJ1467" s="162"/>
      <c r="CK1467" s="162"/>
      <c r="CL1467" s="162" t="s">
        <v>19</v>
      </c>
      <c r="CM1467" s="162"/>
      <c r="CN1467" s="162"/>
      <c r="CO1467" s="162"/>
      <c r="CP1467" s="162"/>
      <c r="CQ1467" s="162"/>
      <c r="CR1467" s="162"/>
      <c r="CS1467" s="162"/>
      <c r="CT1467" s="162" t="s">
        <v>6073</v>
      </c>
    </row>
    <row r="1468">
      <c r="A1468" s="7" t="s">
        <v>6302</v>
      </c>
      <c r="B1468" s="132" t="b">
        <v>1</v>
      </c>
      <c r="D1468" s="162" t="s">
        <v>6075</v>
      </c>
      <c r="E1468" s="67" t="s">
        <v>679</v>
      </c>
      <c r="F1468" s="162"/>
      <c r="G1468" s="162"/>
      <c r="H1468" s="162"/>
      <c r="M1468" s="162" t="s">
        <v>560</v>
      </c>
      <c r="N1468" s="7" t="str">
        <f t="shared" si="5"/>
        <v>TRUE</v>
      </c>
      <c r="O1468" s="162" t="s">
        <v>16</v>
      </c>
      <c r="P1468" s="162" t="s">
        <v>16</v>
      </c>
      <c r="Q1468" s="162" t="s">
        <v>16</v>
      </c>
      <c r="R1468" s="162" t="s">
        <v>559</v>
      </c>
      <c r="S1468" s="162" t="s">
        <v>1588</v>
      </c>
      <c r="T1468" s="206">
        <v>41.8295</v>
      </c>
      <c r="U1468" s="207">
        <v>-83.3522</v>
      </c>
      <c r="V1468" s="191" t="s">
        <v>6076</v>
      </c>
      <c r="W1468" s="162" t="s">
        <v>19</v>
      </c>
      <c r="X1468" s="162" t="s">
        <v>805</v>
      </c>
      <c r="Y1468" s="162" t="s">
        <v>19</v>
      </c>
      <c r="Z1468" s="162" t="s">
        <v>879</v>
      </c>
      <c r="AA1468" s="162" t="s">
        <v>880</v>
      </c>
      <c r="AB1468" s="154">
        <v>2.02</v>
      </c>
      <c r="AC1468" s="162" t="s">
        <v>16</v>
      </c>
      <c r="AD1468" s="154"/>
      <c r="AE1468" s="162" t="s">
        <v>16</v>
      </c>
      <c r="AF1468" s="154">
        <v>5.0</v>
      </c>
      <c r="AG1468" s="162" t="s">
        <v>19</v>
      </c>
      <c r="AH1468" s="154">
        <v>24.6</v>
      </c>
      <c r="AI1468" s="162" t="s">
        <v>19</v>
      </c>
      <c r="AJ1468" s="162" t="s">
        <v>19</v>
      </c>
      <c r="AK1468" s="162"/>
      <c r="AL1468" s="162" t="s">
        <v>19</v>
      </c>
      <c r="AM1468" s="162" t="s">
        <v>19</v>
      </c>
      <c r="AN1468" s="162" t="s">
        <v>19</v>
      </c>
      <c r="AO1468" s="162" t="s">
        <v>19</v>
      </c>
      <c r="AP1468" s="162" t="s">
        <v>19</v>
      </c>
      <c r="AQ1468" s="162" t="s">
        <v>19</v>
      </c>
      <c r="AR1468" s="162" t="s">
        <v>19</v>
      </c>
      <c r="AS1468" s="162" t="s">
        <v>19</v>
      </c>
      <c r="AT1468" s="162" t="s">
        <v>19</v>
      </c>
      <c r="AU1468" s="162" t="s">
        <v>19</v>
      </c>
      <c r="AV1468" s="162" t="s">
        <v>19</v>
      </c>
      <c r="AW1468" s="162" t="s">
        <v>19</v>
      </c>
      <c r="AX1468" s="154">
        <v>8.47</v>
      </c>
      <c r="AY1468" s="162" t="s">
        <v>19</v>
      </c>
      <c r="AZ1468" s="162" t="s">
        <v>19</v>
      </c>
      <c r="BA1468" s="162" t="s">
        <v>19</v>
      </c>
      <c r="BB1468" s="162" t="s">
        <v>19</v>
      </c>
      <c r="BC1468" s="162" t="s">
        <v>19</v>
      </c>
      <c r="BD1468" s="162"/>
      <c r="BE1468" s="162" t="s">
        <v>19</v>
      </c>
      <c r="BF1468" s="162" t="s">
        <v>19</v>
      </c>
      <c r="BG1468" s="162" t="s">
        <v>19</v>
      </c>
      <c r="BH1468" s="162" t="s">
        <v>19</v>
      </c>
      <c r="BI1468" s="162" t="s">
        <v>19</v>
      </c>
      <c r="BJ1468" s="162"/>
      <c r="BK1468" s="162" t="s">
        <v>19</v>
      </c>
      <c r="BL1468" s="162" t="s">
        <v>19</v>
      </c>
      <c r="BM1468" s="162" t="s">
        <v>19</v>
      </c>
      <c r="BN1468" s="162" t="s">
        <v>19</v>
      </c>
      <c r="BO1468" s="162" t="s">
        <v>19</v>
      </c>
      <c r="BQ1468" s="162" t="s">
        <v>19</v>
      </c>
      <c r="BR1468" s="162" t="s">
        <v>19</v>
      </c>
      <c r="BS1468" s="162" t="s">
        <v>3276</v>
      </c>
      <c r="BT1468" s="162" t="s">
        <v>19</v>
      </c>
      <c r="BU1468" s="205" t="b">
        <v>0</v>
      </c>
      <c r="BV1468" s="205" t="b">
        <v>0</v>
      </c>
      <c r="BW1468" s="205" t="b">
        <v>0</v>
      </c>
      <c r="BX1468" s="154">
        <v>16.5</v>
      </c>
      <c r="BY1468" s="208">
        <v>7.291666666666667E-4</v>
      </c>
      <c r="BZ1468" s="154">
        <v>106675.0</v>
      </c>
      <c r="CA1468" s="154">
        <v>597.0</v>
      </c>
      <c r="CB1468" s="162" t="s">
        <v>22</v>
      </c>
      <c r="CJ1468" s="162"/>
      <c r="CK1468" s="162"/>
      <c r="CL1468" s="162" t="s">
        <v>19</v>
      </c>
      <c r="CM1468" s="162"/>
      <c r="CN1468" s="162"/>
      <c r="CO1468" s="162"/>
      <c r="CP1468" s="162"/>
      <c r="CQ1468" s="162"/>
      <c r="CR1468" s="162"/>
      <c r="CS1468" s="162"/>
      <c r="CT1468" s="162" t="s">
        <v>6077</v>
      </c>
    </row>
    <row r="1469">
      <c r="A1469" s="7" t="s">
        <v>6303</v>
      </c>
      <c r="B1469" s="132" t="b">
        <v>1</v>
      </c>
      <c r="D1469" s="162" t="s">
        <v>6079</v>
      </c>
      <c r="E1469" s="67" t="s">
        <v>679</v>
      </c>
      <c r="F1469" s="162"/>
      <c r="G1469" s="162"/>
      <c r="H1469" s="162"/>
      <c r="M1469" s="162" t="s">
        <v>560</v>
      </c>
      <c r="N1469" s="7" t="str">
        <f t="shared" si="5"/>
        <v>TRUE</v>
      </c>
      <c r="O1469" s="162" t="s">
        <v>16</v>
      </c>
      <c r="P1469" s="162" t="s">
        <v>16</v>
      </c>
      <c r="Q1469" s="162" t="s">
        <v>16</v>
      </c>
      <c r="R1469" s="162" t="s">
        <v>559</v>
      </c>
      <c r="S1469" s="162" t="s">
        <v>1588</v>
      </c>
      <c r="T1469" s="206">
        <v>41.8295</v>
      </c>
      <c r="U1469" s="207">
        <v>-83.3522</v>
      </c>
      <c r="V1469" s="191" t="s">
        <v>6076</v>
      </c>
      <c r="W1469" s="162" t="s">
        <v>19</v>
      </c>
      <c r="X1469" s="162" t="s">
        <v>805</v>
      </c>
      <c r="Y1469" s="162" t="s">
        <v>19</v>
      </c>
      <c r="Z1469" s="162" t="s">
        <v>879</v>
      </c>
      <c r="AA1469" s="162" t="s">
        <v>880</v>
      </c>
      <c r="AB1469" s="154">
        <v>2.02</v>
      </c>
      <c r="AC1469" s="162" t="s">
        <v>16</v>
      </c>
      <c r="AD1469" s="154"/>
      <c r="AE1469" s="154">
        <v>5.0</v>
      </c>
      <c r="AF1469" s="154">
        <v>0.22</v>
      </c>
      <c r="AG1469" s="162" t="s">
        <v>19</v>
      </c>
      <c r="AH1469" s="154">
        <v>24.6</v>
      </c>
      <c r="AI1469" s="162" t="s">
        <v>19</v>
      </c>
      <c r="AJ1469" s="162" t="s">
        <v>19</v>
      </c>
      <c r="AK1469" s="162"/>
      <c r="AL1469" s="162" t="s">
        <v>19</v>
      </c>
      <c r="AM1469" s="162" t="s">
        <v>19</v>
      </c>
      <c r="AN1469" s="162" t="s">
        <v>19</v>
      </c>
      <c r="AO1469" s="162" t="s">
        <v>19</v>
      </c>
      <c r="AP1469" s="162" t="s">
        <v>19</v>
      </c>
      <c r="AQ1469" s="162" t="s">
        <v>19</v>
      </c>
      <c r="AR1469" s="162" t="s">
        <v>19</v>
      </c>
      <c r="AS1469" s="162" t="s">
        <v>19</v>
      </c>
      <c r="AT1469" s="162" t="s">
        <v>19</v>
      </c>
      <c r="AU1469" s="162" t="s">
        <v>19</v>
      </c>
      <c r="AV1469" s="162" t="s">
        <v>19</v>
      </c>
      <c r="AW1469" s="162" t="s">
        <v>19</v>
      </c>
      <c r="AX1469" s="154">
        <v>8.47</v>
      </c>
      <c r="AY1469" s="162" t="s">
        <v>19</v>
      </c>
      <c r="AZ1469" s="162" t="s">
        <v>19</v>
      </c>
      <c r="BA1469" s="162" t="s">
        <v>19</v>
      </c>
      <c r="BB1469" s="162" t="s">
        <v>19</v>
      </c>
      <c r="BC1469" s="162" t="s">
        <v>19</v>
      </c>
      <c r="BD1469" s="162"/>
      <c r="BE1469" s="162" t="s">
        <v>19</v>
      </c>
      <c r="BF1469" s="162" t="s">
        <v>19</v>
      </c>
      <c r="BG1469" s="162" t="s">
        <v>19</v>
      </c>
      <c r="BH1469" s="162" t="s">
        <v>19</v>
      </c>
      <c r="BI1469" s="162" t="s">
        <v>19</v>
      </c>
      <c r="BJ1469" s="162"/>
      <c r="BK1469" s="162" t="s">
        <v>19</v>
      </c>
      <c r="BL1469" s="162" t="s">
        <v>19</v>
      </c>
      <c r="BM1469" s="162" t="s">
        <v>19</v>
      </c>
      <c r="BN1469" s="162" t="s">
        <v>19</v>
      </c>
      <c r="BO1469" s="162" t="s">
        <v>19</v>
      </c>
      <c r="BQ1469" s="162" t="s">
        <v>19</v>
      </c>
      <c r="BR1469" s="162" t="s">
        <v>19</v>
      </c>
      <c r="BS1469" s="162" t="s">
        <v>3276</v>
      </c>
      <c r="BT1469" s="162" t="s">
        <v>19</v>
      </c>
      <c r="BU1469" s="205" t="b">
        <v>0</v>
      </c>
      <c r="BV1469" s="205" t="b">
        <v>0</v>
      </c>
      <c r="BW1469" s="205" t="b">
        <v>0</v>
      </c>
      <c r="BX1469" s="154">
        <v>16.5</v>
      </c>
      <c r="BY1469" s="208">
        <v>7.291666666666667E-4</v>
      </c>
      <c r="BZ1469" s="162" t="s">
        <v>19</v>
      </c>
      <c r="CA1469" s="162" t="s">
        <v>19</v>
      </c>
      <c r="CB1469" s="162" t="s">
        <v>19</v>
      </c>
      <c r="CJ1469" s="162"/>
      <c r="CK1469" s="162"/>
      <c r="CL1469" s="162" t="s">
        <v>19</v>
      </c>
      <c r="CM1469" s="162"/>
      <c r="CN1469" s="162"/>
      <c r="CO1469" s="162"/>
      <c r="CP1469" s="162"/>
      <c r="CQ1469" s="162"/>
      <c r="CR1469" s="162"/>
      <c r="CS1469" s="162"/>
      <c r="CT1469" s="162" t="s">
        <v>6080</v>
      </c>
    </row>
    <row r="1470">
      <c r="A1470" s="7" t="s">
        <v>6304</v>
      </c>
      <c r="B1470" s="132" t="b">
        <v>1</v>
      </c>
      <c r="D1470" s="162" t="s">
        <v>6082</v>
      </c>
      <c r="E1470" s="67" t="s">
        <v>679</v>
      </c>
      <c r="F1470" s="162"/>
      <c r="G1470" s="162"/>
      <c r="H1470" s="162"/>
      <c r="M1470" s="162" t="s">
        <v>560</v>
      </c>
      <c r="N1470" s="7" t="str">
        <f t="shared" si="5"/>
        <v>TRUE</v>
      </c>
      <c r="O1470" s="162" t="s">
        <v>16</v>
      </c>
      <c r="P1470" s="162" t="s">
        <v>16</v>
      </c>
      <c r="Q1470" s="162" t="s">
        <v>16</v>
      </c>
      <c r="R1470" s="162" t="s">
        <v>16</v>
      </c>
      <c r="S1470" s="162" t="s">
        <v>16</v>
      </c>
      <c r="T1470" s="203" t="s">
        <v>16</v>
      </c>
      <c r="U1470" s="204" t="s">
        <v>16</v>
      </c>
      <c r="V1470" s="191" t="s">
        <v>6083</v>
      </c>
      <c r="W1470" s="162" t="s">
        <v>19</v>
      </c>
      <c r="X1470" s="162" t="s">
        <v>16</v>
      </c>
      <c r="Y1470" s="162" t="s">
        <v>16</v>
      </c>
      <c r="Z1470" s="162" t="s">
        <v>16</v>
      </c>
      <c r="AA1470" s="162" t="s">
        <v>880</v>
      </c>
      <c r="AB1470" s="162" t="s">
        <v>16</v>
      </c>
      <c r="AC1470" s="162" t="s">
        <v>16</v>
      </c>
      <c r="AD1470" s="162"/>
      <c r="AE1470" s="162" t="s">
        <v>16</v>
      </c>
      <c r="AF1470" s="154">
        <v>5.0</v>
      </c>
      <c r="AG1470" s="162" t="s">
        <v>16</v>
      </c>
      <c r="AH1470" s="162" t="s">
        <v>16</v>
      </c>
      <c r="AI1470" s="162" t="s">
        <v>16</v>
      </c>
      <c r="AJ1470" s="162" t="s">
        <v>16</v>
      </c>
      <c r="AK1470" s="162"/>
      <c r="AL1470" s="162" t="s">
        <v>16</v>
      </c>
      <c r="AM1470" s="162" t="s">
        <v>16</v>
      </c>
      <c r="AN1470" s="162" t="s">
        <v>16</v>
      </c>
      <c r="AO1470" s="162" t="s">
        <v>16</v>
      </c>
      <c r="AP1470" s="162" t="s">
        <v>16</v>
      </c>
      <c r="AQ1470" s="162" t="s">
        <v>16</v>
      </c>
      <c r="AR1470" s="162" t="s">
        <v>16</v>
      </c>
      <c r="AS1470" s="162" t="s">
        <v>16</v>
      </c>
      <c r="AT1470" s="162" t="s">
        <v>16</v>
      </c>
      <c r="AU1470" s="162" t="s">
        <v>16</v>
      </c>
      <c r="AV1470" s="162" t="s">
        <v>16</v>
      </c>
      <c r="AW1470" s="162" t="s">
        <v>16</v>
      </c>
      <c r="AX1470" s="162" t="s">
        <v>16</v>
      </c>
      <c r="AY1470" s="162" t="s">
        <v>16</v>
      </c>
      <c r="AZ1470" s="162" t="s">
        <v>16</v>
      </c>
      <c r="BA1470" s="162" t="s">
        <v>16</v>
      </c>
      <c r="BB1470" s="162" t="s">
        <v>16</v>
      </c>
      <c r="BC1470" s="162" t="s">
        <v>16</v>
      </c>
      <c r="BD1470" s="162"/>
      <c r="BE1470" s="162" t="s">
        <v>16</v>
      </c>
      <c r="BF1470" s="162" t="s">
        <v>16</v>
      </c>
      <c r="BG1470" s="162" t="s">
        <v>16</v>
      </c>
      <c r="BH1470" s="162" t="s">
        <v>16</v>
      </c>
      <c r="BI1470" s="162" t="s">
        <v>16</v>
      </c>
      <c r="BJ1470" s="162"/>
      <c r="BK1470" s="162" t="s">
        <v>16</v>
      </c>
      <c r="BL1470" s="162" t="s">
        <v>16</v>
      </c>
      <c r="BM1470" s="162" t="s">
        <v>16</v>
      </c>
      <c r="BN1470" s="162" t="s">
        <v>16</v>
      </c>
      <c r="BO1470" s="162" t="s">
        <v>16</v>
      </c>
      <c r="BQ1470" s="162" t="s">
        <v>16</v>
      </c>
      <c r="BR1470" s="162" t="s">
        <v>16</v>
      </c>
      <c r="BS1470" s="162" t="s">
        <v>3276</v>
      </c>
      <c r="BT1470" s="162" t="s">
        <v>16</v>
      </c>
      <c r="BU1470" s="205" t="b">
        <v>0</v>
      </c>
      <c r="BV1470" s="205" t="b">
        <v>0</v>
      </c>
      <c r="BW1470" s="205" t="b">
        <v>1</v>
      </c>
      <c r="BX1470" s="154">
        <v>75.0</v>
      </c>
      <c r="BY1470" s="162" t="s">
        <v>19</v>
      </c>
      <c r="BZ1470" s="154">
        <v>20214.0</v>
      </c>
      <c r="CA1470" s="154">
        <v>36.0</v>
      </c>
      <c r="CB1470" s="162" t="s">
        <v>22</v>
      </c>
      <c r="CJ1470" s="162"/>
      <c r="CK1470" s="162"/>
      <c r="CL1470" s="162" t="s">
        <v>19</v>
      </c>
      <c r="CM1470" s="162"/>
      <c r="CN1470" s="162"/>
      <c r="CO1470" s="162"/>
      <c r="CP1470" s="162"/>
      <c r="CQ1470" s="162"/>
      <c r="CR1470" s="162"/>
      <c r="CS1470" s="162"/>
      <c r="CT1470" s="162" t="s">
        <v>6084</v>
      </c>
    </row>
    <row r="1471">
      <c r="A1471" s="7" t="s">
        <v>6305</v>
      </c>
      <c r="B1471" s="132" t="b">
        <v>1</v>
      </c>
      <c r="D1471" s="162" t="s">
        <v>6086</v>
      </c>
      <c r="E1471" s="67" t="s">
        <v>679</v>
      </c>
      <c r="F1471" s="162"/>
      <c r="G1471" s="162"/>
      <c r="H1471" s="162"/>
      <c r="M1471" s="162" t="s">
        <v>560</v>
      </c>
      <c r="N1471" s="7" t="str">
        <f t="shared" si="5"/>
        <v>TRUE</v>
      </c>
      <c r="O1471" s="162" t="s">
        <v>16</v>
      </c>
      <c r="P1471" s="162" t="s">
        <v>16</v>
      </c>
      <c r="Q1471" s="162" t="s">
        <v>16</v>
      </c>
      <c r="R1471" s="162" t="s">
        <v>16</v>
      </c>
      <c r="S1471" s="162" t="s">
        <v>16</v>
      </c>
      <c r="T1471" s="203" t="s">
        <v>16</v>
      </c>
      <c r="U1471" s="204" t="s">
        <v>16</v>
      </c>
      <c r="V1471" s="191" t="s">
        <v>6083</v>
      </c>
      <c r="W1471" s="162" t="s">
        <v>19</v>
      </c>
      <c r="X1471" s="162" t="s">
        <v>16</v>
      </c>
      <c r="Y1471" s="162" t="s">
        <v>16</v>
      </c>
      <c r="Z1471" s="162" t="s">
        <v>16</v>
      </c>
      <c r="AA1471" s="162" t="s">
        <v>880</v>
      </c>
      <c r="AB1471" s="162" t="s">
        <v>16</v>
      </c>
      <c r="AC1471" s="162" t="s">
        <v>16</v>
      </c>
      <c r="AD1471" s="162"/>
      <c r="AE1471" s="154">
        <v>5.0</v>
      </c>
      <c r="AF1471" s="154">
        <v>0.22</v>
      </c>
      <c r="AG1471" s="162" t="s">
        <v>16</v>
      </c>
      <c r="AH1471" s="162" t="s">
        <v>16</v>
      </c>
      <c r="AI1471" s="162" t="s">
        <v>16</v>
      </c>
      <c r="AJ1471" s="162" t="s">
        <v>16</v>
      </c>
      <c r="AK1471" s="162"/>
      <c r="AL1471" s="162" t="s">
        <v>16</v>
      </c>
      <c r="AM1471" s="162" t="s">
        <v>16</v>
      </c>
      <c r="AN1471" s="162" t="s">
        <v>16</v>
      </c>
      <c r="AO1471" s="162" t="s">
        <v>16</v>
      </c>
      <c r="AP1471" s="162" t="s">
        <v>16</v>
      </c>
      <c r="AQ1471" s="162" t="s">
        <v>16</v>
      </c>
      <c r="AR1471" s="162" t="s">
        <v>16</v>
      </c>
      <c r="AS1471" s="162" t="s">
        <v>16</v>
      </c>
      <c r="AT1471" s="162" t="s">
        <v>16</v>
      </c>
      <c r="AU1471" s="162" t="s">
        <v>16</v>
      </c>
      <c r="AV1471" s="162" t="s">
        <v>16</v>
      </c>
      <c r="AW1471" s="162" t="s">
        <v>16</v>
      </c>
      <c r="AX1471" s="162" t="s">
        <v>16</v>
      </c>
      <c r="AY1471" s="162" t="s">
        <v>16</v>
      </c>
      <c r="AZ1471" s="162" t="s">
        <v>16</v>
      </c>
      <c r="BA1471" s="162" t="s">
        <v>16</v>
      </c>
      <c r="BB1471" s="162" t="s">
        <v>16</v>
      </c>
      <c r="BC1471" s="162" t="s">
        <v>16</v>
      </c>
      <c r="BD1471" s="162"/>
      <c r="BE1471" s="162" t="s">
        <v>16</v>
      </c>
      <c r="BF1471" s="162" t="s">
        <v>16</v>
      </c>
      <c r="BG1471" s="162" t="s">
        <v>16</v>
      </c>
      <c r="BH1471" s="162" t="s">
        <v>16</v>
      </c>
      <c r="BI1471" s="162" t="s">
        <v>16</v>
      </c>
      <c r="BJ1471" s="162"/>
      <c r="BK1471" s="162" t="s">
        <v>16</v>
      </c>
      <c r="BL1471" s="162" t="s">
        <v>16</v>
      </c>
      <c r="BM1471" s="162" t="s">
        <v>16</v>
      </c>
      <c r="BN1471" s="162" t="s">
        <v>16</v>
      </c>
      <c r="BO1471" s="162" t="s">
        <v>16</v>
      </c>
      <c r="BQ1471" s="162" t="s">
        <v>16</v>
      </c>
      <c r="BR1471" s="162" t="s">
        <v>16</v>
      </c>
      <c r="BS1471" s="162" t="s">
        <v>3276</v>
      </c>
      <c r="BT1471" s="162" t="s">
        <v>16</v>
      </c>
      <c r="BU1471" s="205" t="b">
        <v>0</v>
      </c>
      <c r="BV1471" s="205" t="b">
        <v>0</v>
      </c>
      <c r="BW1471" s="205" t="b">
        <v>1</v>
      </c>
      <c r="BX1471" s="154">
        <v>75.0</v>
      </c>
      <c r="BY1471" s="162" t="s">
        <v>19</v>
      </c>
      <c r="BZ1471" s="162" t="s">
        <v>19</v>
      </c>
      <c r="CA1471" s="162" t="s">
        <v>19</v>
      </c>
      <c r="CB1471" s="162" t="s">
        <v>19</v>
      </c>
      <c r="CJ1471" s="162"/>
      <c r="CK1471" s="162"/>
      <c r="CL1471" s="162" t="s">
        <v>19</v>
      </c>
      <c r="CM1471" s="162"/>
      <c r="CN1471" s="162"/>
      <c r="CO1471" s="162"/>
      <c r="CP1471" s="162"/>
      <c r="CQ1471" s="162"/>
      <c r="CR1471" s="162"/>
      <c r="CS1471" s="162"/>
      <c r="CT1471" s="162" t="s">
        <v>6087</v>
      </c>
    </row>
    <row r="1472">
      <c r="A1472" s="7" t="s">
        <v>6306</v>
      </c>
      <c r="B1472" s="132" t="b">
        <v>1</v>
      </c>
      <c r="D1472" s="162" t="s">
        <v>6089</v>
      </c>
      <c r="E1472" s="67" t="s">
        <v>679</v>
      </c>
      <c r="F1472" s="162"/>
      <c r="G1472" s="162"/>
      <c r="H1472" s="162"/>
      <c r="M1472" s="162" t="s">
        <v>560</v>
      </c>
      <c r="N1472" s="7" t="str">
        <f t="shared" si="5"/>
        <v>TRUE</v>
      </c>
      <c r="O1472" s="162" t="s">
        <v>16</v>
      </c>
      <c r="P1472" s="162" t="s">
        <v>16</v>
      </c>
      <c r="Q1472" s="162" t="s">
        <v>16</v>
      </c>
      <c r="R1472" s="162" t="s">
        <v>16</v>
      </c>
      <c r="S1472" s="162" t="s">
        <v>16</v>
      </c>
      <c r="T1472" s="203" t="s">
        <v>16</v>
      </c>
      <c r="U1472" s="204" t="s">
        <v>16</v>
      </c>
      <c r="V1472" s="191" t="s">
        <v>6090</v>
      </c>
      <c r="W1472" s="162" t="s">
        <v>19</v>
      </c>
      <c r="X1472" s="162" t="s">
        <v>16</v>
      </c>
      <c r="Y1472" s="162" t="s">
        <v>16</v>
      </c>
      <c r="Z1472" s="162" t="s">
        <v>16</v>
      </c>
      <c r="AA1472" s="162" t="s">
        <v>880</v>
      </c>
      <c r="AB1472" s="162" t="s">
        <v>16</v>
      </c>
      <c r="AC1472" s="162" t="s">
        <v>16</v>
      </c>
      <c r="AD1472" s="162"/>
      <c r="AE1472" s="162" t="s">
        <v>16</v>
      </c>
      <c r="AF1472" s="154">
        <v>5.0</v>
      </c>
      <c r="AG1472" s="162" t="s">
        <v>16</v>
      </c>
      <c r="AH1472" s="162" t="s">
        <v>16</v>
      </c>
      <c r="AI1472" s="162" t="s">
        <v>16</v>
      </c>
      <c r="AJ1472" s="162" t="s">
        <v>16</v>
      </c>
      <c r="AK1472" s="162"/>
      <c r="AL1472" s="162" t="s">
        <v>16</v>
      </c>
      <c r="AM1472" s="162" t="s">
        <v>16</v>
      </c>
      <c r="AN1472" s="162" t="s">
        <v>16</v>
      </c>
      <c r="AO1472" s="162" t="s">
        <v>16</v>
      </c>
      <c r="AP1472" s="162" t="s">
        <v>16</v>
      </c>
      <c r="AQ1472" s="162" t="s">
        <v>16</v>
      </c>
      <c r="AR1472" s="162" t="s">
        <v>16</v>
      </c>
      <c r="AS1472" s="162" t="s">
        <v>16</v>
      </c>
      <c r="AT1472" s="162" t="s">
        <v>16</v>
      </c>
      <c r="AU1472" s="162" t="s">
        <v>16</v>
      </c>
      <c r="AV1472" s="162" t="s">
        <v>16</v>
      </c>
      <c r="AW1472" s="162" t="s">
        <v>16</v>
      </c>
      <c r="AX1472" s="162" t="s">
        <v>16</v>
      </c>
      <c r="AY1472" s="162" t="s">
        <v>16</v>
      </c>
      <c r="AZ1472" s="162" t="s">
        <v>16</v>
      </c>
      <c r="BA1472" s="162" t="s">
        <v>16</v>
      </c>
      <c r="BB1472" s="162" t="s">
        <v>16</v>
      </c>
      <c r="BC1472" s="162" t="s">
        <v>16</v>
      </c>
      <c r="BD1472" s="162"/>
      <c r="BE1472" s="162" t="s">
        <v>16</v>
      </c>
      <c r="BF1472" s="162" t="s">
        <v>16</v>
      </c>
      <c r="BG1472" s="162" t="s">
        <v>16</v>
      </c>
      <c r="BH1472" s="162" t="s">
        <v>16</v>
      </c>
      <c r="BI1472" s="162" t="s">
        <v>16</v>
      </c>
      <c r="BJ1472" s="162"/>
      <c r="BK1472" s="162" t="s">
        <v>16</v>
      </c>
      <c r="BL1472" s="162" t="s">
        <v>16</v>
      </c>
      <c r="BM1472" s="162" t="s">
        <v>16</v>
      </c>
      <c r="BN1472" s="162" t="s">
        <v>16</v>
      </c>
      <c r="BO1472" s="162" t="s">
        <v>16</v>
      </c>
      <c r="BQ1472" s="162" t="s">
        <v>16</v>
      </c>
      <c r="BR1472" s="162" t="s">
        <v>16</v>
      </c>
      <c r="BS1472" s="162" t="s">
        <v>3276</v>
      </c>
      <c r="BT1472" s="162" t="s">
        <v>16</v>
      </c>
      <c r="BU1472" s="205" t="b">
        <v>0</v>
      </c>
      <c r="BV1472" s="205" t="b">
        <v>1</v>
      </c>
      <c r="BW1472" s="205" t="b">
        <v>0</v>
      </c>
      <c r="BX1472" s="154">
        <v>1000.0</v>
      </c>
      <c r="BY1472" s="162" t="s">
        <v>19</v>
      </c>
      <c r="BZ1472" s="154">
        <v>152.0</v>
      </c>
      <c r="CA1472" s="154">
        <v>0.0</v>
      </c>
      <c r="CB1472" s="162" t="s">
        <v>22</v>
      </c>
      <c r="CJ1472" s="162"/>
      <c r="CK1472" s="162"/>
      <c r="CL1472" s="162" t="s">
        <v>19</v>
      </c>
      <c r="CM1472" s="162"/>
      <c r="CN1472" s="162"/>
      <c r="CO1472" s="162"/>
      <c r="CP1472" s="162"/>
      <c r="CQ1472" s="162"/>
      <c r="CR1472" s="162"/>
      <c r="CS1472" s="162"/>
      <c r="CT1472" s="162" t="s">
        <v>6091</v>
      </c>
    </row>
    <row r="1473">
      <c r="A1473" s="7" t="s">
        <v>6307</v>
      </c>
      <c r="B1473" s="132" t="b">
        <v>1</v>
      </c>
      <c r="D1473" s="162" t="s">
        <v>6093</v>
      </c>
      <c r="E1473" s="67" t="s">
        <v>679</v>
      </c>
      <c r="F1473" s="162"/>
      <c r="G1473" s="162"/>
      <c r="H1473" s="162"/>
      <c r="M1473" s="162" t="s">
        <v>560</v>
      </c>
      <c r="N1473" s="7" t="str">
        <f t="shared" si="5"/>
        <v>TRUE</v>
      </c>
      <c r="O1473" s="162" t="s">
        <v>16</v>
      </c>
      <c r="P1473" s="162" t="s">
        <v>16</v>
      </c>
      <c r="Q1473" s="162" t="s">
        <v>16</v>
      </c>
      <c r="R1473" s="162" t="s">
        <v>16</v>
      </c>
      <c r="S1473" s="162" t="s">
        <v>16</v>
      </c>
      <c r="T1473" s="203" t="s">
        <v>16</v>
      </c>
      <c r="U1473" s="204" t="s">
        <v>16</v>
      </c>
      <c r="V1473" s="191" t="s">
        <v>6090</v>
      </c>
      <c r="W1473" s="162" t="s">
        <v>19</v>
      </c>
      <c r="X1473" s="162" t="s">
        <v>16</v>
      </c>
      <c r="Y1473" s="162" t="s">
        <v>16</v>
      </c>
      <c r="Z1473" s="162" t="s">
        <v>16</v>
      </c>
      <c r="AA1473" s="162" t="s">
        <v>880</v>
      </c>
      <c r="AB1473" s="162" t="s">
        <v>16</v>
      </c>
      <c r="AC1473" s="162" t="s">
        <v>16</v>
      </c>
      <c r="AD1473" s="162"/>
      <c r="AE1473" s="154">
        <v>5.0</v>
      </c>
      <c r="AF1473" s="154">
        <v>0.22</v>
      </c>
      <c r="AG1473" s="162" t="s">
        <v>16</v>
      </c>
      <c r="AH1473" s="162" t="s">
        <v>16</v>
      </c>
      <c r="AI1473" s="162" t="s">
        <v>16</v>
      </c>
      <c r="AJ1473" s="162" t="s">
        <v>16</v>
      </c>
      <c r="AK1473" s="162"/>
      <c r="AL1473" s="162" t="s">
        <v>16</v>
      </c>
      <c r="AM1473" s="162" t="s">
        <v>16</v>
      </c>
      <c r="AN1473" s="162" t="s">
        <v>16</v>
      </c>
      <c r="AO1473" s="162" t="s">
        <v>16</v>
      </c>
      <c r="AP1473" s="162" t="s">
        <v>16</v>
      </c>
      <c r="AQ1473" s="162" t="s">
        <v>16</v>
      </c>
      <c r="AR1473" s="162" t="s">
        <v>16</v>
      </c>
      <c r="AS1473" s="162" t="s">
        <v>16</v>
      </c>
      <c r="AT1473" s="162" t="s">
        <v>16</v>
      </c>
      <c r="AU1473" s="162" t="s">
        <v>16</v>
      </c>
      <c r="AV1473" s="162" t="s">
        <v>16</v>
      </c>
      <c r="AW1473" s="162" t="s">
        <v>16</v>
      </c>
      <c r="AX1473" s="162" t="s">
        <v>16</v>
      </c>
      <c r="AY1473" s="162" t="s">
        <v>16</v>
      </c>
      <c r="AZ1473" s="162" t="s">
        <v>16</v>
      </c>
      <c r="BA1473" s="162" t="s">
        <v>16</v>
      </c>
      <c r="BB1473" s="162" t="s">
        <v>16</v>
      </c>
      <c r="BC1473" s="162" t="s">
        <v>16</v>
      </c>
      <c r="BD1473" s="162"/>
      <c r="BE1473" s="162" t="s">
        <v>16</v>
      </c>
      <c r="BF1473" s="162" t="s">
        <v>16</v>
      </c>
      <c r="BG1473" s="162" t="s">
        <v>16</v>
      </c>
      <c r="BH1473" s="162" t="s">
        <v>16</v>
      </c>
      <c r="BI1473" s="162" t="s">
        <v>16</v>
      </c>
      <c r="BJ1473" s="162"/>
      <c r="BK1473" s="162" t="s">
        <v>16</v>
      </c>
      <c r="BL1473" s="162" t="s">
        <v>16</v>
      </c>
      <c r="BM1473" s="162" t="s">
        <v>16</v>
      </c>
      <c r="BN1473" s="162" t="s">
        <v>16</v>
      </c>
      <c r="BO1473" s="162" t="s">
        <v>16</v>
      </c>
      <c r="BQ1473" s="162" t="s">
        <v>16</v>
      </c>
      <c r="BR1473" s="162" t="s">
        <v>16</v>
      </c>
      <c r="BS1473" s="162" t="s">
        <v>3276</v>
      </c>
      <c r="BT1473" s="162" t="s">
        <v>16</v>
      </c>
      <c r="BU1473" s="205" t="b">
        <v>0</v>
      </c>
      <c r="BV1473" s="205" t="b">
        <v>1</v>
      </c>
      <c r="BW1473" s="205" t="b">
        <v>0</v>
      </c>
      <c r="BX1473" s="154">
        <v>1000.0</v>
      </c>
      <c r="BY1473" s="162" t="s">
        <v>19</v>
      </c>
      <c r="BZ1473" s="162" t="s">
        <v>19</v>
      </c>
      <c r="CA1473" s="162" t="s">
        <v>19</v>
      </c>
      <c r="CB1473" s="162" t="s">
        <v>19</v>
      </c>
      <c r="CJ1473" s="162"/>
      <c r="CK1473" s="162"/>
      <c r="CL1473" s="162" t="s">
        <v>19</v>
      </c>
      <c r="CM1473" s="162"/>
      <c r="CN1473" s="162"/>
      <c r="CO1473" s="162"/>
      <c r="CP1473" s="162"/>
      <c r="CQ1473" s="162"/>
      <c r="CR1473" s="162"/>
      <c r="CS1473" s="162"/>
      <c r="CT1473" s="162" t="s">
        <v>6094</v>
      </c>
    </row>
    <row r="1474">
      <c r="A1474" s="7" t="s">
        <v>6308</v>
      </c>
      <c r="B1474" s="132" t="b">
        <v>1</v>
      </c>
      <c r="D1474" s="162" t="s">
        <v>6096</v>
      </c>
      <c r="E1474" s="67" t="s">
        <v>679</v>
      </c>
      <c r="F1474" s="162"/>
      <c r="G1474" s="162"/>
      <c r="H1474" s="162"/>
      <c r="M1474" s="162" t="s">
        <v>560</v>
      </c>
      <c r="N1474" s="7" t="str">
        <f t="shared" si="5"/>
        <v>TRUE</v>
      </c>
      <c r="O1474" s="162" t="s">
        <v>16</v>
      </c>
      <c r="P1474" s="162" t="s">
        <v>16</v>
      </c>
      <c r="Q1474" s="162" t="s">
        <v>16</v>
      </c>
      <c r="R1474" s="162" t="s">
        <v>559</v>
      </c>
      <c r="S1474" s="162" t="s">
        <v>1588</v>
      </c>
      <c r="T1474" s="206">
        <v>41.7376</v>
      </c>
      <c r="U1474" s="207">
        <v>-83.3045</v>
      </c>
      <c r="V1474" s="191" t="s">
        <v>6097</v>
      </c>
      <c r="W1474" s="162" t="s">
        <v>19</v>
      </c>
      <c r="X1474" s="162" t="s">
        <v>805</v>
      </c>
      <c r="Y1474" s="162" t="s">
        <v>19</v>
      </c>
      <c r="Z1474" s="162" t="s">
        <v>879</v>
      </c>
      <c r="AA1474" s="162" t="s">
        <v>880</v>
      </c>
      <c r="AB1474" s="154">
        <v>0.75</v>
      </c>
      <c r="AC1474" s="162" t="s">
        <v>16</v>
      </c>
      <c r="AD1474" s="154"/>
      <c r="AE1474" s="162" t="s">
        <v>16</v>
      </c>
      <c r="AF1474" s="154">
        <v>5.0</v>
      </c>
      <c r="AG1474" s="162" t="s">
        <v>19</v>
      </c>
      <c r="AH1474" s="162" t="s">
        <v>19</v>
      </c>
      <c r="AI1474" s="162" t="s">
        <v>19</v>
      </c>
      <c r="AJ1474" s="162" t="s">
        <v>19</v>
      </c>
      <c r="AK1474" s="162"/>
      <c r="AL1474" s="162" t="s">
        <v>19</v>
      </c>
      <c r="AM1474" s="162" t="s">
        <v>19</v>
      </c>
      <c r="AN1474" s="162" t="s">
        <v>19</v>
      </c>
      <c r="AO1474" s="162" t="s">
        <v>19</v>
      </c>
      <c r="AP1474" s="162" t="s">
        <v>19</v>
      </c>
      <c r="AQ1474" s="162" t="s">
        <v>19</v>
      </c>
      <c r="AR1474" s="162" t="s">
        <v>19</v>
      </c>
      <c r="AS1474" s="162" t="s">
        <v>19</v>
      </c>
      <c r="AT1474" s="162" t="s">
        <v>19</v>
      </c>
      <c r="AU1474" s="162" t="s">
        <v>19</v>
      </c>
      <c r="AV1474" s="162" t="s">
        <v>19</v>
      </c>
      <c r="AW1474" s="162" t="s">
        <v>19</v>
      </c>
      <c r="AX1474" s="162" t="s">
        <v>19</v>
      </c>
      <c r="AY1474" s="162" t="s">
        <v>19</v>
      </c>
      <c r="AZ1474" s="162" t="s">
        <v>19</v>
      </c>
      <c r="BA1474" s="162" t="s">
        <v>19</v>
      </c>
      <c r="BB1474" s="162" t="s">
        <v>19</v>
      </c>
      <c r="BC1474" s="162" t="s">
        <v>19</v>
      </c>
      <c r="BD1474" s="162"/>
      <c r="BE1474" s="162" t="s">
        <v>19</v>
      </c>
      <c r="BF1474" s="162" t="s">
        <v>19</v>
      </c>
      <c r="BG1474" s="162" t="s">
        <v>19</v>
      </c>
      <c r="BH1474" s="162" t="s">
        <v>19</v>
      </c>
      <c r="BI1474" s="162" t="s">
        <v>19</v>
      </c>
      <c r="BJ1474" s="162"/>
      <c r="BK1474" s="162" t="s">
        <v>19</v>
      </c>
      <c r="BL1474" s="162" t="s">
        <v>19</v>
      </c>
      <c r="BM1474" s="162" t="s">
        <v>19</v>
      </c>
      <c r="BN1474" s="162" t="s">
        <v>19</v>
      </c>
      <c r="BO1474" s="162" t="s">
        <v>19</v>
      </c>
      <c r="BQ1474" s="162" t="s">
        <v>19</v>
      </c>
      <c r="BR1474" s="162" t="s">
        <v>19</v>
      </c>
      <c r="BS1474" s="162" t="s">
        <v>4408</v>
      </c>
      <c r="BT1474" s="162" t="s">
        <v>19</v>
      </c>
      <c r="BU1474" s="205" t="b">
        <v>0</v>
      </c>
      <c r="BV1474" s="205" t="b">
        <v>0</v>
      </c>
      <c r="BW1474" s="205" t="b">
        <v>0</v>
      </c>
      <c r="BX1474" s="154">
        <v>30.0</v>
      </c>
      <c r="BY1474" s="208">
        <v>0.02638888888888889</v>
      </c>
      <c r="BZ1474" s="154">
        <v>604961.0</v>
      </c>
      <c r="CA1474" s="154">
        <v>1004.0</v>
      </c>
      <c r="CB1474" s="154">
        <v>21.0</v>
      </c>
      <c r="CJ1474" s="162"/>
      <c r="CK1474" s="162"/>
      <c r="CL1474" s="162" t="s">
        <v>19</v>
      </c>
      <c r="CM1474" s="162"/>
      <c r="CN1474" s="162"/>
      <c r="CO1474" s="162"/>
      <c r="CP1474" s="162"/>
      <c r="CQ1474" s="162"/>
      <c r="CR1474" s="162"/>
      <c r="CS1474" s="162"/>
      <c r="CT1474" s="162" t="s">
        <v>6098</v>
      </c>
    </row>
    <row r="1475">
      <c r="A1475" s="7" t="s">
        <v>6309</v>
      </c>
      <c r="B1475" s="132" t="b">
        <v>1</v>
      </c>
      <c r="D1475" s="162" t="s">
        <v>6100</v>
      </c>
      <c r="E1475" s="67" t="s">
        <v>679</v>
      </c>
      <c r="F1475" s="162"/>
      <c r="G1475" s="162"/>
      <c r="H1475" s="162"/>
      <c r="M1475" s="162" t="s">
        <v>560</v>
      </c>
      <c r="N1475" s="7" t="str">
        <f t="shared" si="5"/>
        <v>TRUE</v>
      </c>
      <c r="O1475" s="162" t="s">
        <v>16</v>
      </c>
      <c r="P1475" s="162" t="s">
        <v>16</v>
      </c>
      <c r="Q1475" s="162" t="s">
        <v>16</v>
      </c>
      <c r="R1475" s="162" t="s">
        <v>559</v>
      </c>
      <c r="S1475" s="162" t="s">
        <v>1588</v>
      </c>
      <c r="T1475" s="206">
        <v>41.7376</v>
      </c>
      <c r="U1475" s="207">
        <v>-83.3045</v>
      </c>
      <c r="V1475" s="191" t="s">
        <v>6097</v>
      </c>
      <c r="W1475" s="162" t="s">
        <v>19</v>
      </c>
      <c r="X1475" s="162" t="s">
        <v>805</v>
      </c>
      <c r="Y1475" s="162" t="s">
        <v>19</v>
      </c>
      <c r="Z1475" s="162" t="s">
        <v>879</v>
      </c>
      <c r="AA1475" s="162" t="s">
        <v>880</v>
      </c>
      <c r="AB1475" s="154">
        <v>0.75</v>
      </c>
      <c r="AC1475" s="162" t="s">
        <v>16</v>
      </c>
      <c r="AD1475" s="154"/>
      <c r="AE1475" s="154">
        <v>5.0</v>
      </c>
      <c r="AF1475" s="154">
        <v>0.22</v>
      </c>
      <c r="AG1475" s="162" t="s">
        <v>19</v>
      </c>
      <c r="AH1475" s="162" t="s">
        <v>19</v>
      </c>
      <c r="AI1475" s="162" t="s">
        <v>19</v>
      </c>
      <c r="AJ1475" s="162" t="s">
        <v>19</v>
      </c>
      <c r="AK1475" s="162"/>
      <c r="AL1475" s="162" t="s">
        <v>19</v>
      </c>
      <c r="AM1475" s="162" t="s">
        <v>19</v>
      </c>
      <c r="AN1475" s="162" t="s">
        <v>19</v>
      </c>
      <c r="AO1475" s="162" t="s">
        <v>19</v>
      </c>
      <c r="AP1475" s="162" t="s">
        <v>19</v>
      </c>
      <c r="AQ1475" s="162" t="s">
        <v>19</v>
      </c>
      <c r="AR1475" s="162" t="s">
        <v>19</v>
      </c>
      <c r="AS1475" s="162" t="s">
        <v>19</v>
      </c>
      <c r="AT1475" s="162" t="s">
        <v>19</v>
      </c>
      <c r="AU1475" s="162" t="s">
        <v>19</v>
      </c>
      <c r="AV1475" s="162" t="s">
        <v>19</v>
      </c>
      <c r="AW1475" s="162" t="s">
        <v>19</v>
      </c>
      <c r="AX1475" s="162" t="s">
        <v>19</v>
      </c>
      <c r="AY1475" s="162" t="s">
        <v>19</v>
      </c>
      <c r="AZ1475" s="162" t="s">
        <v>19</v>
      </c>
      <c r="BA1475" s="162" t="s">
        <v>19</v>
      </c>
      <c r="BB1475" s="162" t="s">
        <v>19</v>
      </c>
      <c r="BC1475" s="162" t="s">
        <v>19</v>
      </c>
      <c r="BD1475" s="162"/>
      <c r="BE1475" s="162" t="s">
        <v>19</v>
      </c>
      <c r="BF1475" s="162" t="s">
        <v>19</v>
      </c>
      <c r="BG1475" s="162" t="s">
        <v>19</v>
      </c>
      <c r="BH1475" s="162" t="s">
        <v>19</v>
      </c>
      <c r="BI1475" s="162" t="s">
        <v>19</v>
      </c>
      <c r="BJ1475" s="162"/>
      <c r="BK1475" s="162" t="s">
        <v>19</v>
      </c>
      <c r="BL1475" s="162" t="s">
        <v>19</v>
      </c>
      <c r="BM1475" s="162" t="s">
        <v>19</v>
      </c>
      <c r="BN1475" s="162" t="s">
        <v>19</v>
      </c>
      <c r="BO1475" s="162" t="s">
        <v>19</v>
      </c>
      <c r="BQ1475" s="162" t="s">
        <v>19</v>
      </c>
      <c r="BR1475" s="162" t="s">
        <v>19</v>
      </c>
      <c r="BS1475" s="162" t="s">
        <v>4408</v>
      </c>
      <c r="BT1475" s="162" t="s">
        <v>19</v>
      </c>
      <c r="BU1475" s="205" t="b">
        <v>0</v>
      </c>
      <c r="BV1475" s="205" t="b">
        <v>0</v>
      </c>
      <c r="BW1475" s="205" t="b">
        <v>0</v>
      </c>
      <c r="BX1475" s="154">
        <v>30.0</v>
      </c>
      <c r="BY1475" s="208">
        <v>0.02638888888888889</v>
      </c>
      <c r="BZ1475" s="162" t="s">
        <v>19</v>
      </c>
      <c r="CA1475" s="162" t="s">
        <v>19</v>
      </c>
      <c r="CB1475" s="162" t="s">
        <v>19</v>
      </c>
      <c r="CJ1475" s="162"/>
      <c r="CK1475" s="162"/>
      <c r="CL1475" s="162" t="s">
        <v>19</v>
      </c>
      <c r="CM1475" s="162"/>
      <c r="CN1475" s="162"/>
      <c r="CO1475" s="162"/>
      <c r="CP1475" s="162"/>
      <c r="CQ1475" s="162"/>
      <c r="CR1475" s="162"/>
      <c r="CS1475" s="162"/>
      <c r="CT1475" s="162" t="s">
        <v>6101</v>
      </c>
    </row>
    <row r="1476">
      <c r="A1476" s="7" t="s">
        <v>6310</v>
      </c>
      <c r="B1476" s="132" t="b">
        <v>1</v>
      </c>
      <c r="D1476" s="162" t="s">
        <v>6103</v>
      </c>
      <c r="E1476" s="67" t="s">
        <v>679</v>
      </c>
      <c r="F1476" s="162"/>
      <c r="G1476" s="162"/>
      <c r="H1476" s="162"/>
      <c r="M1476" s="162" t="s">
        <v>560</v>
      </c>
      <c r="N1476" s="7" t="str">
        <f t="shared" si="5"/>
        <v>TRUE</v>
      </c>
      <c r="O1476" s="162" t="s">
        <v>16</v>
      </c>
      <c r="P1476" s="162" t="s">
        <v>16</v>
      </c>
      <c r="Q1476" s="162" t="s">
        <v>16</v>
      </c>
      <c r="R1476" s="162" t="s">
        <v>559</v>
      </c>
      <c r="S1476" s="162" t="s">
        <v>1588</v>
      </c>
      <c r="T1476" s="206">
        <v>41.7028</v>
      </c>
      <c r="U1476" s="207">
        <v>-83.2547</v>
      </c>
      <c r="V1476" s="191" t="s">
        <v>6104</v>
      </c>
      <c r="W1476" s="162" t="s">
        <v>19</v>
      </c>
      <c r="X1476" s="162" t="s">
        <v>805</v>
      </c>
      <c r="Y1476" s="162" t="s">
        <v>19</v>
      </c>
      <c r="Z1476" s="162" t="s">
        <v>879</v>
      </c>
      <c r="AA1476" s="162" t="s">
        <v>880</v>
      </c>
      <c r="AB1476" s="154">
        <v>0.75</v>
      </c>
      <c r="AC1476" s="162" t="s">
        <v>16</v>
      </c>
      <c r="AD1476" s="154"/>
      <c r="AE1476" s="162" t="s">
        <v>16</v>
      </c>
      <c r="AF1476" s="154">
        <v>5.0</v>
      </c>
      <c r="AG1476" s="162" t="s">
        <v>19</v>
      </c>
      <c r="AH1476" s="154">
        <v>25.1</v>
      </c>
      <c r="AI1476" s="162" t="s">
        <v>19</v>
      </c>
      <c r="AJ1476" s="162" t="s">
        <v>19</v>
      </c>
      <c r="AK1476" s="162"/>
      <c r="AL1476" s="162" t="s">
        <v>19</v>
      </c>
      <c r="AM1476" s="162" t="s">
        <v>19</v>
      </c>
      <c r="AN1476" s="162" t="s">
        <v>19</v>
      </c>
      <c r="AO1476" s="154">
        <v>7.49</v>
      </c>
      <c r="AP1476" s="154">
        <v>260.3</v>
      </c>
      <c r="AQ1476" s="154">
        <v>1.5</v>
      </c>
      <c r="AR1476" s="154">
        <v>3.2</v>
      </c>
      <c r="AS1476" s="154">
        <v>0.18</v>
      </c>
      <c r="AT1476" s="162" t="s">
        <v>6105</v>
      </c>
      <c r="AU1476" s="154">
        <v>5.33</v>
      </c>
      <c r="AV1476" s="162" t="s">
        <v>19</v>
      </c>
      <c r="AW1476" s="162" t="s">
        <v>19</v>
      </c>
      <c r="AX1476" s="154">
        <v>13.84</v>
      </c>
      <c r="AY1476" s="154">
        <v>27.86</v>
      </c>
      <c r="AZ1476" s="154">
        <v>8.78</v>
      </c>
      <c r="BA1476" s="154">
        <v>3.7</v>
      </c>
      <c r="BB1476" s="154">
        <v>5.51</v>
      </c>
      <c r="BC1476" s="154">
        <v>0.382</v>
      </c>
      <c r="BD1476" s="162"/>
      <c r="BE1476" s="162" t="s">
        <v>19</v>
      </c>
      <c r="BF1476" s="154">
        <v>0.94</v>
      </c>
      <c r="BG1476" s="154">
        <v>0.15</v>
      </c>
      <c r="BH1476" s="162" t="s">
        <v>19</v>
      </c>
      <c r="BI1476" s="154">
        <v>0.65</v>
      </c>
      <c r="BJ1476" s="154"/>
      <c r="BK1476" s="154">
        <v>4.5</v>
      </c>
      <c r="BL1476" s="154">
        <v>0.52</v>
      </c>
      <c r="BM1476" s="162" t="s">
        <v>19</v>
      </c>
      <c r="BN1476" s="162" t="s">
        <v>19</v>
      </c>
      <c r="BO1476" s="162" t="s">
        <v>19</v>
      </c>
      <c r="BQ1476" s="162" t="s">
        <v>19</v>
      </c>
      <c r="BR1476" s="162" t="s">
        <v>19</v>
      </c>
      <c r="BS1476" s="162" t="s">
        <v>4408</v>
      </c>
      <c r="BT1476" s="162" t="s">
        <v>19</v>
      </c>
      <c r="BU1476" s="205" t="b">
        <v>0</v>
      </c>
      <c r="BV1476" s="205" t="b">
        <v>0</v>
      </c>
      <c r="BW1476" s="205" t="b">
        <v>0</v>
      </c>
      <c r="BX1476" s="154">
        <v>50.0</v>
      </c>
      <c r="BY1476" s="208">
        <v>0.03888888888888889</v>
      </c>
      <c r="BZ1476" s="154">
        <v>175075.0</v>
      </c>
      <c r="CA1476" s="154">
        <v>408.0</v>
      </c>
      <c r="CB1476" s="162" t="s">
        <v>22</v>
      </c>
      <c r="CJ1476" s="162"/>
      <c r="CK1476" s="162"/>
      <c r="CL1476" s="162" t="s">
        <v>19</v>
      </c>
      <c r="CM1476" s="162"/>
      <c r="CN1476" s="162"/>
      <c r="CO1476" s="162"/>
      <c r="CP1476" s="162"/>
      <c r="CQ1476" s="162"/>
      <c r="CR1476" s="162"/>
      <c r="CS1476" s="162"/>
      <c r="CT1476" s="162" t="s">
        <v>6106</v>
      </c>
    </row>
    <row r="1477">
      <c r="A1477" s="7" t="s">
        <v>6311</v>
      </c>
      <c r="B1477" s="132" t="b">
        <v>1</v>
      </c>
      <c r="D1477" s="162" t="s">
        <v>6108</v>
      </c>
      <c r="E1477" s="67" t="s">
        <v>679</v>
      </c>
      <c r="F1477" s="162"/>
      <c r="G1477" s="162"/>
      <c r="H1477" s="162"/>
      <c r="M1477" s="162" t="s">
        <v>560</v>
      </c>
      <c r="N1477" s="7" t="str">
        <f t="shared" si="5"/>
        <v>TRUE</v>
      </c>
      <c r="O1477" s="162" t="s">
        <v>16</v>
      </c>
      <c r="P1477" s="162" t="s">
        <v>16</v>
      </c>
      <c r="Q1477" s="162" t="s">
        <v>16</v>
      </c>
      <c r="R1477" s="162" t="s">
        <v>559</v>
      </c>
      <c r="S1477" s="162" t="s">
        <v>1588</v>
      </c>
      <c r="T1477" s="206">
        <v>41.7028</v>
      </c>
      <c r="U1477" s="207">
        <v>-83.2547</v>
      </c>
      <c r="V1477" s="191" t="s">
        <v>6104</v>
      </c>
      <c r="W1477" s="162" t="s">
        <v>19</v>
      </c>
      <c r="X1477" s="162" t="s">
        <v>805</v>
      </c>
      <c r="Y1477" s="162" t="s">
        <v>19</v>
      </c>
      <c r="Z1477" s="162" t="s">
        <v>879</v>
      </c>
      <c r="AA1477" s="162" t="s">
        <v>880</v>
      </c>
      <c r="AB1477" s="154">
        <v>0.75</v>
      </c>
      <c r="AC1477" s="162" t="s">
        <v>16</v>
      </c>
      <c r="AD1477" s="154"/>
      <c r="AE1477" s="154">
        <v>5.0</v>
      </c>
      <c r="AF1477" s="154">
        <v>0.22</v>
      </c>
      <c r="AG1477" s="162" t="s">
        <v>19</v>
      </c>
      <c r="AH1477" s="154">
        <v>25.1</v>
      </c>
      <c r="AI1477" s="162" t="s">
        <v>19</v>
      </c>
      <c r="AJ1477" s="162" t="s">
        <v>19</v>
      </c>
      <c r="AK1477" s="162"/>
      <c r="AL1477" s="162" t="s">
        <v>19</v>
      </c>
      <c r="AM1477" s="162" t="s">
        <v>19</v>
      </c>
      <c r="AN1477" s="162" t="s">
        <v>19</v>
      </c>
      <c r="AO1477" s="154">
        <v>7.49</v>
      </c>
      <c r="AP1477" s="154">
        <v>260.3</v>
      </c>
      <c r="AQ1477" s="154">
        <v>1.5</v>
      </c>
      <c r="AR1477" s="154">
        <v>3.2</v>
      </c>
      <c r="AS1477" s="154">
        <v>0.18</v>
      </c>
      <c r="AT1477" s="162" t="s">
        <v>6105</v>
      </c>
      <c r="AU1477" s="154">
        <v>5.33</v>
      </c>
      <c r="AV1477" s="162" t="s">
        <v>19</v>
      </c>
      <c r="AW1477" s="162" t="s">
        <v>19</v>
      </c>
      <c r="AX1477" s="154">
        <v>13.84</v>
      </c>
      <c r="AY1477" s="154">
        <v>27.86</v>
      </c>
      <c r="AZ1477" s="154">
        <v>8.78</v>
      </c>
      <c r="BA1477" s="154">
        <v>3.7</v>
      </c>
      <c r="BB1477" s="154">
        <v>5.51</v>
      </c>
      <c r="BC1477" s="154">
        <v>0.382</v>
      </c>
      <c r="BD1477" s="162"/>
      <c r="BE1477" s="162" t="s">
        <v>19</v>
      </c>
      <c r="BF1477" s="154">
        <v>0.94</v>
      </c>
      <c r="BG1477" s="154">
        <v>0.15</v>
      </c>
      <c r="BH1477" s="162" t="s">
        <v>19</v>
      </c>
      <c r="BI1477" s="154">
        <v>0.65</v>
      </c>
      <c r="BJ1477" s="154"/>
      <c r="BK1477" s="154">
        <v>4.5</v>
      </c>
      <c r="BL1477" s="154">
        <v>0.52</v>
      </c>
      <c r="BM1477" s="162" t="s">
        <v>19</v>
      </c>
      <c r="BN1477" s="162" t="s">
        <v>19</v>
      </c>
      <c r="BO1477" s="162" t="s">
        <v>19</v>
      </c>
      <c r="BQ1477" s="162" t="s">
        <v>19</v>
      </c>
      <c r="BR1477" s="162" t="s">
        <v>19</v>
      </c>
      <c r="BS1477" s="162" t="s">
        <v>4408</v>
      </c>
      <c r="BT1477" s="162" t="s">
        <v>19</v>
      </c>
      <c r="BU1477" s="205" t="b">
        <v>0</v>
      </c>
      <c r="BV1477" s="205" t="b">
        <v>0</v>
      </c>
      <c r="BW1477" s="205" t="b">
        <v>0</v>
      </c>
      <c r="BX1477" s="154">
        <v>50.0</v>
      </c>
      <c r="BY1477" s="208">
        <v>0.03888888888888889</v>
      </c>
      <c r="BZ1477" s="162" t="s">
        <v>19</v>
      </c>
      <c r="CA1477" s="162" t="s">
        <v>19</v>
      </c>
      <c r="CB1477" s="162" t="s">
        <v>19</v>
      </c>
      <c r="CJ1477" s="162"/>
      <c r="CK1477" s="162"/>
      <c r="CL1477" s="162" t="s">
        <v>19</v>
      </c>
      <c r="CM1477" s="162"/>
      <c r="CN1477" s="162"/>
      <c r="CO1477" s="162"/>
      <c r="CP1477" s="162"/>
      <c r="CQ1477" s="162"/>
      <c r="CR1477" s="162"/>
      <c r="CS1477" s="162"/>
      <c r="CT1477" s="162" t="s">
        <v>6109</v>
      </c>
    </row>
    <row r="1478">
      <c r="A1478" s="7" t="s">
        <v>6312</v>
      </c>
      <c r="B1478" s="132" t="b">
        <v>1</v>
      </c>
      <c r="D1478" s="162" t="s">
        <v>6111</v>
      </c>
      <c r="E1478" s="67" t="s">
        <v>679</v>
      </c>
      <c r="F1478" s="162"/>
      <c r="G1478" s="162"/>
      <c r="H1478" s="162"/>
      <c r="M1478" s="162" t="s">
        <v>560</v>
      </c>
      <c r="N1478" s="7" t="str">
        <f t="shared" si="5"/>
        <v>TRUE</v>
      </c>
      <c r="O1478" s="162" t="s">
        <v>16</v>
      </c>
      <c r="P1478" s="162" t="s">
        <v>16</v>
      </c>
      <c r="Q1478" s="162" t="s">
        <v>16</v>
      </c>
      <c r="R1478" s="162" t="s">
        <v>559</v>
      </c>
      <c r="S1478" s="162" t="s">
        <v>1588</v>
      </c>
      <c r="T1478" s="206">
        <v>41.8291</v>
      </c>
      <c r="U1478" s="207">
        <v>-83.3373</v>
      </c>
      <c r="V1478" s="191" t="s">
        <v>6112</v>
      </c>
      <c r="W1478" s="162" t="s">
        <v>19</v>
      </c>
      <c r="X1478" s="162" t="s">
        <v>805</v>
      </c>
      <c r="Y1478" s="162" t="s">
        <v>19</v>
      </c>
      <c r="Z1478" s="162" t="s">
        <v>879</v>
      </c>
      <c r="AA1478" s="162" t="s">
        <v>880</v>
      </c>
      <c r="AB1478" s="154">
        <v>2.5</v>
      </c>
      <c r="AC1478" s="162" t="s">
        <v>16</v>
      </c>
      <c r="AD1478" s="154"/>
      <c r="AE1478" s="162" t="s">
        <v>16</v>
      </c>
      <c r="AF1478" s="154">
        <v>5.0</v>
      </c>
      <c r="AG1478" s="162" t="s">
        <v>19</v>
      </c>
      <c r="AH1478" s="162" t="s">
        <v>19</v>
      </c>
      <c r="AI1478" s="162" t="s">
        <v>19</v>
      </c>
      <c r="AJ1478" s="162" t="s">
        <v>19</v>
      </c>
      <c r="AK1478" s="162"/>
      <c r="AL1478" s="162" t="s">
        <v>19</v>
      </c>
      <c r="AM1478" s="162" t="s">
        <v>19</v>
      </c>
      <c r="AN1478" s="162" t="s">
        <v>19</v>
      </c>
      <c r="AO1478" s="162" t="s">
        <v>19</v>
      </c>
      <c r="AP1478" s="162" t="s">
        <v>19</v>
      </c>
      <c r="AQ1478" s="162" t="s">
        <v>19</v>
      </c>
      <c r="AR1478" s="162" t="s">
        <v>19</v>
      </c>
      <c r="AS1478" s="154">
        <v>2.64</v>
      </c>
      <c r="AT1478" s="162" t="s">
        <v>22</v>
      </c>
      <c r="AU1478" s="154">
        <v>7.86</v>
      </c>
      <c r="AV1478" s="162" t="s">
        <v>19</v>
      </c>
      <c r="AW1478" s="162" t="s">
        <v>19</v>
      </c>
      <c r="AX1478" s="154">
        <v>34.38</v>
      </c>
      <c r="AY1478" s="154">
        <v>58.63</v>
      </c>
      <c r="AZ1478" s="154">
        <v>10.47</v>
      </c>
      <c r="BA1478" s="154">
        <v>2.66</v>
      </c>
      <c r="BB1478" s="154">
        <v>8.47</v>
      </c>
      <c r="BC1478" s="154">
        <v>0.983</v>
      </c>
      <c r="BD1478" s="162"/>
      <c r="BE1478" s="162" t="s">
        <v>19</v>
      </c>
      <c r="BF1478" s="162" t="s">
        <v>19</v>
      </c>
      <c r="BG1478" s="162" t="s">
        <v>19</v>
      </c>
      <c r="BH1478" s="162" t="s">
        <v>19</v>
      </c>
      <c r="BI1478" s="162" t="s">
        <v>19</v>
      </c>
      <c r="BJ1478" s="162"/>
      <c r="BK1478" s="162" t="s">
        <v>19</v>
      </c>
      <c r="BL1478" s="162" t="s">
        <v>19</v>
      </c>
      <c r="BM1478" s="162" t="s">
        <v>19</v>
      </c>
      <c r="BN1478" s="162" t="s">
        <v>19</v>
      </c>
      <c r="BO1478" s="162" t="s">
        <v>19</v>
      </c>
      <c r="BQ1478" s="162" t="s">
        <v>19</v>
      </c>
      <c r="BR1478" s="162" t="s">
        <v>19</v>
      </c>
      <c r="BS1478" s="162" t="s">
        <v>4408</v>
      </c>
      <c r="BT1478" s="162" t="s">
        <v>19</v>
      </c>
      <c r="BU1478" s="205" t="b">
        <v>0</v>
      </c>
      <c r="BV1478" s="205" t="b">
        <v>0</v>
      </c>
      <c r="BW1478" s="205" t="b">
        <v>0</v>
      </c>
      <c r="BX1478" s="154">
        <v>50.0</v>
      </c>
      <c r="BY1478" s="208">
        <v>0.017361111111111112</v>
      </c>
      <c r="BZ1478" s="154">
        <v>292568.0</v>
      </c>
      <c r="CA1478" s="154">
        <v>222.0</v>
      </c>
      <c r="CB1478" s="162" t="s">
        <v>22</v>
      </c>
      <c r="CJ1478" s="162"/>
      <c r="CK1478" s="162"/>
      <c r="CL1478" s="162" t="s">
        <v>19</v>
      </c>
      <c r="CM1478" s="162"/>
      <c r="CN1478" s="162"/>
      <c r="CO1478" s="162"/>
      <c r="CP1478" s="162"/>
      <c r="CQ1478" s="162"/>
      <c r="CR1478" s="162"/>
      <c r="CS1478" s="162"/>
      <c r="CT1478" s="162" t="s">
        <v>6113</v>
      </c>
    </row>
    <row r="1479">
      <c r="A1479" s="7" t="s">
        <v>6313</v>
      </c>
      <c r="B1479" s="132" t="b">
        <v>1</v>
      </c>
      <c r="D1479" s="162" t="s">
        <v>6115</v>
      </c>
      <c r="E1479" s="67" t="s">
        <v>679</v>
      </c>
      <c r="F1479" s="162"/>
      <c r="G1479" s="162"/>
      <c r="H1479" s="162"/>
      <c r="M1479" s="162" t="s">
        <v>560</v>
      </c>
      <c r="N1479" s="7" t="str">
        <f t="shared" si="5"/>
        <v>TRUE</v>
      </c>
      <c r="O1479" s="162" t="s">
        <v>16</v>
      </c>
      <c r="P1479" s="162" t="s">
        <v>16</v>
      </c>
      <c r="Q1479" s="162" t="s">
        <v>16</v>
      </c>
      <c r="R1479" s="162" t="s">
        <v>559</v>
      </c>
      <c r="S1479" s="162" t="s">
        <v>1588</v>
      </c>
      <c r="T1479" s="206">
        <v>41.8291</v>
      </c>
      <c r="U1479" s="207">
        <v>-83.3373</v>
      </c>
      <c r="V1479" s="191" t="s">
        <v>6112</v>
      </c>
      <c r="W1479" s="162" t="s">
        <v>19</v>
      </c>
      <c r="X1479" s="162" t="s">
        <v>805</v>
      </c>
      <c r="Y1479" s="162" t="s">
        <v>19</v>
      </c>
      <c r="Z1479" s="162" t="s">
        <v>879</v>
      </c>
      <c r="AA1479" s="162" t="s">
        <v>880</v>
      </c>
      <c r="AB1479" s="154">
        <v>2.5</v>
      </c>
      <c r="AC1479" s="162" t="s">
        <v>16</v>
      </c>
      <c r="AD1479" s="154"/>
      <c r="AE1479" s="154">
        <v>5.0</v>
      </c>
      <c r="AF1479" s="154">
        <v>0.22</v>
      </c>
      <c r="AG1479" s="162" t="s">
        <v>19</v>
      </c>
      <c r="AH1479" s="162" t="s">
        <v>19</v>
      </c>
      <c r="AI1479" s="162" t="s">
        <v>19</v>
      </c>
      <c r="AJ1479" s="162" t="s">
        <v>19</v>
      </c>
      <c r="AK1479" s="162"/>
      <c r="AL1479" s="162" t="s">
        <v>19</v>
      </c>
      <c r="AM1479" s="162" t="s">
        <v>19</v>
      </c>
      <c r="AN1479" s="162" t="s">
        <v>19</v>
      </c>
      <c r="AO1479" s="162" t="s">
        <v>19</v>
      </c>
      <c r="AP1479" s="162" t="s">
        <v>19</v>
      </c>
      <c r="AQ1479" s="162" t="s">
        <v>19</v>
      </c>
      <c r="AR1479" s="162" t="s">
        <v>19</v>
      </c>
      <c r="AS1479" s="154">
        <v>2.64</v>
      </c>
      <c r="AT1479" s="162" t="s">
        <v>22</v>
      </c>
      <c r="AU1479" s="154">
        <v>7.86</v>
      </c>
      <c r="AV1479" s="162" t="s">
        <v>19</v>
      </c>
      <c r="AW1479" s="162" t="s">
        <v>19</v>
      </c>
      <c r="AX1479" s="154">
        <v>34.38</v>
      </c>
      <c r="AY1479" s="154">
        <v>58.63</v>
      </c>
      <c r="AZ1479" s="154">
        <v>10.47</v>
      </c>
      <c r="BA1479" s="154">
        <v>2.66</v>
      </c>
      <c r="BB1479" s="154">
        <v>8.47</v>
      </c>
      <c r="BC1479" s="154">
        <v>0.983</v>
      </c>
      <c r="BD1479" s="162"/>
      <c r="BE1479" s="162" t="s">
        <v>19</v>
      </c>
      <c r="BF1479" s="162" t="s">
        <v>19</v>
      </c>
      <c r="BG1479" s="162" t="s">
        <v>19</v>
      </c>
      <c r="BH1479" s="162" t="s">
        <v>19</v>
      </c>
      <c r="BI1479" s="162" t="s">
        <v>19</v>
      </c>
      <c r="BJ1479" s="162"/>
      <c r="BK1479" s="162" t="s">
        <v>19</v>
      </c>
      <c r="BL1479" s="162" t="s">
        <v>19</v>
      </c>
      <c r="BM1479" s="162" t="s">
        <v>19</v>
      </c>
      <c r="BN1479" s="162" t="s">
        <v>19</v>
      </c>
      <c r="BO1479" s="162" t="s">
        <v>19</v>
      </c>
      <c r="BQ1479" s="162" t="s">
        <v>19</v>
      </c>
      <c r="BR1479" s="162" t="s">
        <v>19</v>
      </c>
      <c r="BS1479" s="162" t="s">
        <v>4408</v>
      </c>
      <c r="BT1479" s="162" t="s">
        <v>19</v>
      </c>
      <c r="BU1479" s="205" t="b">
        <v>0</v>
      </c>
      <c r="BV1479" s="205" t="b">
        <v>0</v>
      </c>
      <c r="BW1479" s="205" t="b">
        <v>0</v>
      </c>
      <c r="BX1479" s="154">
        <v>50.0</v>
      </c>
      <c r="BY1479" s="208">
        <v>0.017361111111111112</v>
      </c>
      <c r="BZ1479" s="162" t="s">
        <v>19</v>
      </c>
      <c r="CA1479" s="162" t="s">
        <v>19</v>
      </c>
      <c r="CB1479" s="162" t="s">
        <v>19</v>
      </c>
      <c r="CJ1479" s="162"/>
      <c r="CK1479" s="162"/>
      <c r="CL1479" s="162" t="s">
        <v>19</v>
      </c>
      <c r="CM1479" s="162"/>
      <c r="CN1479" s="162"/>
      <c r="CO1479" s="162"/>
      <c r="CP1479" s="162"/>
      <c r="CQ1479" s="162"/>
      <c r="CR1479" s="162"/>
      <c r="CS1479" s="162"/>
      <c r="CT1479" s="162" t="s">
        <v>6116</v>
      </c>
    </row>
    <row r="1480">
      <c r="A1480" s="7" t="s">
        <v>6314</v>
      </c>
      <c r="B1480" s="132" t="b">
        <v>1</v>
      </c>
      <c r="D1480" s="162" t="s">
        <v>6118</v>
      </c>
      <c r="E1480" s="67" t="s">
        <v>679</v>
      </c>
      <c r="F1480" s="162"/>
      <c r="G1480" s="162"/>
      <c r="H1480" s="162"/>
      <c r="M1480" s="162" t="s">
        <v>560</v>
      </c>
      <c r="N1480" s="7" t="str">
        <f t="shared" si="5"/>
        <v>TRUE</v>
      </c>
      <c r="O1480" s="162" t="s">
        <v>16</v>
      </c>
      <c r="P1480" s="162" t="s">
        <v>16</v>
      </c>
      <c r="Q1480" s="162" t="s">
        <v>16</v>
      </c>
      <c r="R1480" s="162" t="s">
        <v>559</v>
      </c>
      <c r="S1480" s="162" t="s">
        <v>1588</v>
      </c>
      <c r="T1480" s="206">
        <v>41.7353</v>
      </c>
      <c r="U1480" s="207">
        <v>-83.2968</v>
      </c>
      <c r="V1480" s="191" t="s">
        <v>6119</v>
      </c>
      <c r="W1480" s="162" t="s">
        <v>19</v>
      </c>
      <c r="X1480" s="162" t="s">
        <v>805</v>
      </c>
      <c r="Y1480" s="162" t="s">
        <v>19</v>
      </c>
      <c r="Z1480" s="162" t="s">
        <v>879</v>
      </c>
      <c r="AA1480" s="162" t="s">
        <v>880</v>
      </c>
      <c r="AB1480" s="154">
        <v>2.5</v>
      </c>
      <c r="AC1480" s="162" t="s">
        <v>16</v>
      </c>
      <c r="AD1480" s="154"/>
      <c r="AE1480" s="162" t="s">
        <v>16</v>
      </c>
      <c r="AF1480" s="154">
        <v>5.0</v>
      </c>
      <c r="AG1480" s="162" t="s">
        <v>19</v>
      </c>
      <c r="AH1480" s="162" t="s">
        <v>19</v>
      </c>
      <c r="AI1480" s="162" t="s">
        <v>19</v>
      </c>
      <c r="AJ1480" s="162" t="s">
        <v>19</v>
      </c>
      <c r="AK1480" s="162"/>
      <c r="AL1480" s="162" t="s">
        <v>19</v>
      </c>
      <c r="AM1480" s="162" t="s">
        <v>19</v>
      </c>
      <c r="AN1480" s="162" t="s">
        <v>19</v>
      </c>
      <c r="AO1480" s="162" t="s">
        <v>19</v>
      </c>
      <c r="AP1480" s="162" t="s">
        <v>19</v>
      </c>
      <c r="AQ1480" s="162" t="s">
        <v>19</v>
      </c>
      <c r="AR1480" s="162" t="s">
        <v>19</v>
      </c>
      <c r="AS1480" s="154">
        <v>0.31</v>
      </c>
      <c r="AT1480" s="162" t="s">
        <v>22</v>
      </c>
      <c r="AU1480" s="154">
        <v>3.83</v>
      </c>
      <c r="AV1480" s="162" t="s">
        <v>19</v>
      </c>
      <c r="AW1480" s="162" t="s">
        <v>19</v>
      </c>
      <c r="AX1480" s="154">
        <v>9.35</v>
      </c>
      <c r="AY1480" s="154">
        <v>27.97</v>
      </c>
      <c r="AZ1480" s="154">
        <v>7.5</v>
      </c>
      <c r="BA1480" s="154">
        <v>2.82</v>
      </c>
      <c r="BB1480" s="154">
        <v>17.28</v>
      </c>
      <c r="BC1480" s="154">
        <v>0.299</v>
      </c>
      <c r="BD1480" s="162"/>
      <c r="BE1480" s="162" t="s">
        <v>19</v>
      </c>
      <c r="BF1480" s="162" t="s">
        <v>19</v>
      </c>
      <c r="BG1480" s="162" t="s">
        <v>19</v>
      </c>
      <c r="BH1480" s="162" t="s">
        <v>19</v>
      </c>
      <c r="BI1480" s="162" t="s">
        <v>19</v>
      </c>
      <c r="BJ1480" s="162"/>
      <c r="BK1480" s="162" t="s">
        <v>19</v>
      </c>
      <c r="BL1480" s="162" t="s">
        <v>19</v>
      </c>
      <c r="BM1480" s="162" t="s">
        <v>19</v>
      </c>
      <c r="BN1480" s="162" t="s">
        <v>19</v>
      </c>
      <c r="BO1480" s="162" t="s">
        <v>19</v>
      </c>
      <c r="BQ1480" s="162" t="s">
        <v>19</v>
      </c>
      <c r="BR1480" s="162" t="s">
        <v>19</v>
      </c>
      <c r="BS1480" s="162" t="s">
        <v>4408</v>
      </c>
      <c r="BT1480" s="162" t="s">
        <v>19</v>
      </c>
      <c r="BU1480" s="205" t="b">
        <v>0</v>
      </c>
      <c r="BV1480" s="205" t="b">
        <v>0</v>
      </c>
      <c r="BW1480" s="205" t="b">
        <v>0</v>
      </c>
      <c r="BX1480" s="154">
        <v>50.0</v>
      </c>
      <c r="BY1480" s="208">
        <v>0.025</v>
      </c>
      <c r="BZ1480" s="154">
        <v>124949.0</v>
      </c>
      <c r="CA1480" s="154">
        <v>399.0</v>
      </c>
      <c r="CB1480" s="162" t="s">
        <v>22</v>
      </c>
      <c r="CJ1480" s="162"/>
      <c r="CK1480" s="162"/>
      <c r="CL1480" s="162" t="s">
        <v>19</v>
      </c>
      <c r="CM1480" s="162"/>
      <c r="CN1480" s="162"/>
      <c r="CO1480" s="162"/>
      <c r="CP1480" s="162"/>
      <c r="CQ1480" s="162"/>
      <c r="CR1480" s="162"/>
      <c r="CS1480" s="162"/>
      <c r="CT1480" s="162" t="s">
        <v>6120</v>
      </c>
    </row>
    <row r="1481">
      <c r="A1481" s="7" t="s">
        <v>6315</v>
      </c>
      <c r="B1481" s="132" t="b">
        <v>1</v>
      </c>
      <c r="D1481" s="162" t="s">
        <v>6122</v>
      </c>
      <c r="E1481" s="67" t="s">
        <v>679</v>
      </c>
      <c r="F1481" s="162"/>
      <c r="G1481" s="162"/>
      <c r="H1481" s="162"/>
      <c r="M1481" s="162" t="s">
        <v>560</v>
      </c>
      <c r="N1481" s="7" t="str">
        <f t="shared" si="5"/>
        <v>TRUE</v>
      </c>
      <c r="O1481" s="162" t="s">
        <v>16</v>
      </c>
      <c r="P1481" s="162" t="s">
        <v>16</v>
      </c>
      <c r="Q1481" s="162" t="s">
        <v>16</v>
      </c>
      <c r="R1481" s="162" t="s">
        <v>559</v>
      </c>
      <c r="S1481" s="162" t="s">
        <v>1588</v>
      </c>
      <c r="T1481" s="206">
        <v>41.7353</v>
      </c>
      <c r="U1481" s="207">
        <v>-83.2968</v>
      </c>
      <c r="V1481" s="191" t="s">
        <v>6119</v>
      </c>
      <c r="W1481" s="162" t="s">
        <v>19</v>
      </c>
      <c r="X1481" s="162" t="s">
        <v>805</v>
      </c>
      <c r="Y1481" s="162" t="s">
        <v>19</v>
      </c>
      <c r="Z1481" s="162" t="s">
        <v>879</v>
      </c>
      <c r="AA1481" s="162" t="s">
        <v>880</v>
      </c>
      <c r="AB1481" s="154">
        <v>2.5</v>
      </c>
      <c r="AC1481" s="162" t="s">
        <v>16</v>
      </c>
      <c r="AD1481" s="154"/>
      <c r="AE1481" s="154">
        <v>5.0</v>
      </c>
      <c r="AF1481" s="154">
        <v>0.22</v>
      </c>
      <c r="AG1481" s="162" t="s">
        <v>19</v>
      </c>
      <c r="AH1481" s="162" t="s">
        <v>19</v>
      </c>
      <c r="AI1481" s="162" t="s">
        <v>19</v>
      </c>
      <c r="AJ1481" s="162" t="s">
        <v>19</v>
      </c>
      <c r="AK1481" s="162"/>
      <c r="AL1481" s="162" t="s">
        <v>19</v>
      </c>
      <c r="AM1481" s="162" t="s">
        <v>19</v>
      </c>
      <c r="AN1481" s="162" t="s">
        <v>19</v>
      </c>
      <c r="AO1481" s="162" t="s">
        <v>19</v>
      </c>
      <c r="AP1481" s="162" t="s">
        <v>19</v>
      </c>
      <c r="AQ1481" s="162" t="s">
        <v>19</v>
      </c>
      <c r="AR1481" s="162" t="s">
        <v>19</v>
      </c>
      <c r="AS1481" s="154">
        <v>0.31</v>
      </c>
      <c r="AT1481" s="162" t="s">
        <v>22</v>
      </c>
      <c r="AU1481" s="154">
        <v>3.83</v>
      </c>
      <c r="AV1481" s="162" t="s">
        <v>19</v>
      </c>
      <c r="AW1481" s="162" t="s">
        <v>19</v>
      </c>
      <c r="AX1481" s="154">
        <v>9.35</v>
      </c>
      <c r="AY1481" s="154">
        <v>27.97</v>
      </c>
      <c r="AZ1481" s="154">
        <v>7.5</v>
      </c>
      <c r="BA1481" s="154">
        <v>2.82</v>
      </c>
      <c r="BB1481" s="154">
        <v>17.28</v>
      </c>
      <c r="BC1481" s="154">
        <v>0.299</v>
      </c>
      <c r="BD1481" s="162"/>
      <c r="BE1481" s="162" t="s">
        <v>19</v>
      </c>
      <c r="BF1481" s="162" t="s">
        <v>19</v>
      </c>
      <c r="BG1481" s="162" t="s">
        <v>19</v>
      </c>
      <c r="BH1481" s="162" t="s">
        <v>19</v>
      </c>
      <c r="BI1481" s="162" t="s">
        <v>19</v>
      </c>
      <c r="BJ1481" s="162"/>
      <c r="BK1481" s="162" t="s">
        <v>19</v>
      </c>
      <c r="BL1481" s="162" t="s">
        <v>19</v>
      </c>
      <c r="BM1481" s="162" t="s">
        <v>19</v>
      </c>
      <c r="BN1481" s="162" t="s">
        <v>19</v>
      </c>
      <c r="BO1481" s="162" t="s">
        <v>19</v>
      </c>
      <c r="BQ1481" s="162" t="s">
        <v>19</v>
      </c>
      <c r="BR1481" s="162" t="s">
        <v>19</v>
      </c>
      <c r="BS1481" s="162" t="s">
        <v>4408</v>
      </c>
      <c r="BT1481" s="162" t="s">
        <v>19</v>
      </c>
      <c r="BU1481" s="205" t="b">
        <v>0</v>
      </c>
      <c r="BV1481" s="205" t="b">
        <v>0</v>
      </c>
      <c r="BW1481" s="205" t="b">
        <v>0</v>
      </c>
      <c r="BX1481" s="154">
        <v>50.0</v>
      </c>
      <c r="BY1481" s="208">
        <v>0.025</v>
      </c>
      <c r="BZ1481" s="162" t="s">
        <v>19</v>
      </c>
      <c r="CA1481" s="162" t="s">
        <v>19</v>
      </c>
      <c r="CB1481" s="162" t="s">
        <v>19</v>
      </c>
      <c r="CJ1481" s="162"/>
      <c r="CK1481" s="162"/>
      <c r="CL1481" s="162" t="s">
        <v>19</v>
      </c>
      <c r="CM1481" s="162"/>
      <c r="CN1481" s="162"/>
      <c r="CO1481" s="162"/>
      <c r="CP1481" s="162"/>
      <c r="CQ1481" s="162"/>
      <c r="CR1481" s="162"/>
      <c r="CS1481" s="162"/>
      <c r="CT1481" s="162" t="s">
        <v>6123</v>
      </c>
    </row>
    <row r="1482">
      <c r="A1482" s="7" t="s">
        <v>6316</v>
      </c>
      <c r="B1482" s="132" t="b">
        <v>1</v>
      </c>
      <c r="D1482" s="162" t="s">
        <v>6125</v>
      </c>
      <c r="E1482" s="67" t="s">
        <v>679</v>
      </c>
      <c r="F1482" s="162"/>
      <c r="G1482" s="162"/>
      <c r="H1482" s="162"/>
      <c r="M1482" s="162" t="s">
        <v>560</v>
      </c>
      <c r="N1482" s="7" t="str">
        <f t="shared" si="5"/>
        <v>TRUE</v>
      </c>
      <c r="O1482" s="162" t="s">
        <v>16</v>
      </c>
      <c r="P1482" s="162" t="s">
        <v>16</v>
      </c>
      <c r="Q1482" s="162" t="s">
        <v>16</v>
      </c>
      <c r="R1482" s="162" t="s">
        <v>559</v>
      </c>
      <c r="S1482" s="162" t="s">
        <v>1588</v>
      </c>
      <c r="T1482" s="206">
        <v>41.8425</v>
      </c>
      <c r="U1482" s="207">
        <v>-83.2879</v>
      </c>
      <c r="V1482" s="191" t="s">
        <v>6126</v>
      </c>
      <c r="W1482" s="162" t="s">
        <v>19</v>
      </c>
      <c r="X1482" s="162" t="s">
        <v>805</v>
      </c>
      <c r="Y1482" s="162" t="s">
        <v>19</v>
      </c>
      <c r="Z1482" s="162" t="s">
        <v>879</v>
      </c>
      <c r="AA1482" s="162" t="s">
        <v>880</v>
      </c>
      <c r="AB1482" s="154">
        <v>2.5</v>
      </c>
      <c r="AC1482" s="162" t="s">
        <v>16</v>
      </c>
      <c r="AD1482" s="154"/>
      <c r="AE1482" s="162" t="s">
        <v>16</v>
      </c>
      <c r="AF1482" s="154">
        <v>5.0</v>
      </c>
      <c r="AG1482" s="162" t="s">
        <v>19</v>
      </c>
      <c r="AH1482" s="162" t="s">
        <v>19</v>
      </c>
      <c r="AI1482" s="162" t="s">
        <v>19</v>
      </c>
      <c r="AJ1482" s="162" t="s">
        <v>19</v>
      </c>
      <c r="AK1482" s="162"/>
      <c r="AL1482" s="162" t="s">
        <v>19</v>
      </c>
      <c r="AM1482" s="162" t="s">
        <v>19</v>
      </c>
      <c r="AN1482" s="162" t="s">
        <v>19</v>
      </c>
      <c r="AO1482" s="162" t="s">
        <v>19</v>
      </c>
      <c r="AP1482" s="162" t="s">
        <v>19</v>
      </c>
      <c r="AQ1482" s="162" t="s">
        <v>19</v>
      </c>
      <c r="AR1482" s="162" t="s">
        <v>19</v>
      </c>
      <c r="AS1482" s="154">
        <v>2.38</v>
      </c>
      <c r="AT1482" s="162" t="s">
        <v>22</v>
      </c>
      <c r="AU1482" s="154">
        <v>6.09</v>
      </c>
      <c r="AV1482" s="162" t="s">
        <v>19</v>
      </c>
      <c r="AW1482" s="162" t="s">
        <v>19</v>
      </c>
      <c r="AX1482" s="154">
        <v>36.15</v>
      </c>
      <c r="AY1482" s="154">
        <v>40.18</v>
      </c>
      <c r="AZ1482" s="154">
        <v>7.31</v>
      </c>
      <c r="BA1482" s="154">
        <v>3.97</v>
      </c>
      <c r="BB1482" s="154">
        <v>4.41</v>
      </c>
      <c r="BC1482" s="154">
        <v>0.278</v>
      </c>
      <c r="BD1482" s="162"/>
      <c r="BE1482" s="162" t="s">
        <v>19</v>
      </c>
      <c r="BF1482" s="162" t="s">
        <v>19</v>
      </c>
      <c r="BG1482" s="162" t="s">
        <v>19</v>
      </c>
      <c r="BH1482" s="162" t="s">
        <v>19</v>
      </c>
      <c r="BI1482" s="162" t="s">
        <v>19</v>
      </c>
      <c r="BJ1482" s="162"/>
      <c r="BK1482" s="162" t="s">
        <v>19</v>
      </c>
      <c r="BL1482" s="162" t="s">
        <v>19</v>
      </c>
      <c r="BM1482" s="162" t="s">
        <v>19</v>
      </c>
      <c r="BN1482" s="162" t="s">
        <v>19</v>
      </c>
      <c r="BO1482" s="162" t="s">
        <v>19</v>
      </c>
      <c r="BQ1482" s="162" t="s">
        <v>19</v>
      </c>
      <c r="BR1482" s="162" t="s">
        <v>19</v>
      </c>
      <c r="BS1482" s="162" t="s">
        <v>4408</v>
      </c>
      <c r="BT1482" s="162" t="s">
        <v>19</v>
      </c>
      <c r="BU1482" s="205" t="b">
        <v>0</v>
      </c>
      <c r="BV1482" s="205" t="b">
        <v>0</v>
      </c>
      <c r="BW1482" s="205" t="b">
        <v>0</v>
      </c>
      <c r="BX1482" s="154">
        <v>50.0</v>
      </c>
      <c r="BY1482" s="208">
        <v>0.03263888888888889</v>
      </c>
      <c r="BZ1482" s="154">
        <v>218519.0</v>
      </c>
      <c r="CA1482" s="154">
        <v>206.0</v>
      </c>
      <c r="CB1482" s="162" t="s">
        <v>22</v>
      </c>
      <c r="CJ1482" s="162"/>
      <c r="CK1482" s="162"/>
      <c r="CL1482" s="162" t="s">
        <v>19</v>
      </c>
      <c r="CM1482" s="162"/>
      <c r="CN1482" s="162"/>
      <c r="CO1482" s="162"/>
      <c r="CP1482" s="162"/>
      <c r="CQ1482" s="162"/>
      <c r="CR1482" s="162"/>
      <c r="CS1482" s="162"/>
      <c r="CT1482" s="162" t="s">
        <v>6127</v>
      </c>
    </row>
    <row r="1483">
      <c r="A1483" s="7" t="s">
        <v>6317</v>
      </c>
      <c r="B1483" s="132" t="b">
        <v>1</v>
      </c>
      <c r="D1483" s="162" t="s">
        <v>6129</v>
      </c>
      <c r="E1483" s="67" t="s">
        <v>679</v>
      </c>
      <c r="F1483" s="162"/>
      <c r="G1483" s="162"/>
      <c r="H1483" s="162"/>
      <c r="M1483" s="162" t="s">
        <v>560</v>
      </c>
      <c r="N1483" s="7" t="str">
        <f t="shared" si="5"/>
        <v>TRUE</v>
      </c>
      <c r="O1483" s="162" t="s">
        <v>16</v>
      </c>
      <c r="P1483" s="162" t="s">
        <v>16</v>
      </c>
      <c r="Q1483" s="162" t="s">
        <v>16</v>
      </c>
      <c r="R1483" s="162" t="s">
        <v>559</v>
      </c>
      <c r="S1483" s="162" t="s">
        <v>1588</v>
      </c>
      <c r="T1483" s="206">
        <v>41.8425</v>
      </c>
      <c r="U1483" s="207">
        <v>-83.2879</v>
      </c>
      <c r="V1483" s="191" t="s">
        <v>6126</v>
      </c>
      <c r="W1483" s="162" t="s">
        <v>19</v>
      </c>
      <c r="X1483" s="162" t="s">
        <v>805</v>
      </c>
      <c r="Y1483" s="162" t="s">
        <v>19</v>
      </c>
      <c r="Z1483" s="162" t="s">
        <v>879</v>
      </c>
      <c r="AA1483" s="162" t="s">
        <v>880</v>
      </c>
      <c r="AB1483" s="154">
        <v>2.5</v>
      </c>
      <c r="AC1483" s="162" t="s">
        <v>16</v>
      </c>
      <c r="AD1483" s="154"/>
      <c r="AE1483" s="154">
        <v>5.0</v>
      </c>
      <c r="AF1483" s="154">
        <v>0.22</v>
      </c>
      <c r="AG1483" s="162" t="s">
        <v>19</v>
      </c>
      <c r="AH1483" s="162" t="s">
        <v>19</v>
      </c>
      <c r="AI1483" s="162" t="s">
        <v>19</v>
      </c>
      <c r="AJ1483" s="162" t="s">
        <v>19</v>
      </c>
      <c r="AK1483" s="162"/>
      <c r="AL1483" s="162" t="s">
        <v>19</v>
      </c>
      <c r="AM1483" s="162" t="s">
        <v>19</v>
      </c>
      <c r="AN1483" s="162" t="s">
        <v>19</v>
      </c>
      <c r="AO1483" s="162" t="s">
        <v>19</v>
      </c>
      <c r="AP1483" s="162" t="s">
        <v>19</v>
      </c>
      <c r="AQ1483" s="162" t="s">
        <v>19</v>
      </c>
      <c r="AR1483" s="162" t="s">
        <v>19</v>
      </c>
      <c r="AS1483" s="154">
        <v>2.38</v>
      </c>
      <c r="AT1483" s="162" t="s">
        <v>22</v>
      </c>
      <c r="AU1483" s="154">
        <v>6.09</v>
      </c>
      <c r="AV1483" s="162" t="s">
        <v>19</v>
      </c>
      <c r="AW1483" s="162" t="s">
        <v>19</v>
      </c>
      <c r="AX1483" s="154">
        <v>36.15</v>
      </c>
      <c r="AY1483" s="154">
        <v>40.18</v>
      </c>
      <c r="AZ1483" s="154">
        <v>7.31</v>
      </c>
      <c r="BA1483" s="154">
        <v>3.97</v>
      </c>
      <c r="BB1483" s="154">
        <v>4.41</v>
      </c>
      <c r="BC1483" s="154">
        <v>0.278</v>
      </c>
      <c r="BD1483" s="162"/>
      <c r="BE1483" s="162" t="s">
        <v>19</v>
      </c>
      <c r="BF1483" s="162" t="s">
        <v>19</v>
      </c>
      <c r="BG1483" s="162" t="s">
        <v>19</v>
      </c>
      <c r="BH1483" s="162" t="s">
        <v>19</v>
      </c>
      <c r="BI1483" s="162" t="s">
        <v>19</v>
      </c>
      <c r="BJ1483" s="162"/>
      <c r="BK1483" s="162" t="s">
        <v>19</v>
      </c>
      <c r="BL1483" s="162" t="s">
        <v>19</v>
      </c>
      <c r="BM1483" s="162" t="s">
        <v>19</v>
      </c>
      <c r="BN1483" s="162" t="s">
        <v>19</v>
      </c>
      <c r="BO1483" s="162" t="s">
        <v>19</v>
      </c>
      <c r="BQ1483" s="162" t="s">
        <v>19</v>
      </c>
      <c r="BR1483" s="162" t="s">
        <v>19</v>
      </c>
      <c r="BS1483" s="162" t="s">
        <v>4408</v>
      </c>
      <c r="BT1483" s="162" t="s">
        <v>19</v>
      </c>
      <c r="BU1483" s="205" t="b">
        <v>0</v>
      </c>
      <c r="BV1483" s="205" t="b">
        <v>0</v>
      </c>
      <c r="BW1483" s="205" t="b">
        <v>0</v>
      </c>
      <c r="BX1483" s="154">
        <v>50.0</v>
      </c>
      <c r="BY1483" s="208">
        <v>0.03263888888888889</v>
      </c>
      <c r="BZ1483" s="162" t="s">
        <v>19</v>
      </c>
      <c r="CA1483" s="162" t="s">
        <v>19</v>
      </c>
      <c r="CB1483" s="162" t="s">
        <v>19</v>
      </c>
      <c r="CJ1483" s="162"/>
      <c r="CK1483" s="162"/>
      <c r="CL1483" s="162" t="s">
        <v>19</v>
      </c>
      <c r="CM1483" s="162"/>
      <c r="CN1483" s="162"/>
      <c r="CO1483" s="162"/>
      <c r="CP1483" s="162"/>
      <c r="CQ1483" s="162"/>
      <c r="CR1483" s="162"/>
      <c r="CS1483" s="162"/>
      <c r="CT1483" s="162" t="s">
        <v>6130</v>
      </c>
    </row>
    <row r="1484">
      <c r="A1484" s="7" t="s">
        <v>6318</v>
      </c>
      <c r="B1484" s="132" t="b">
        <v>1</v>
      </c>
      <c r="D1484" s="162" t="s">
        <v>6132</v>
      </c>
      <c r="E1484" s="67" t="s">
        <v>679</v>
      </c>
      <c r="F1484" s="162"/>
      <c r="G1484" s="162"/>
      <c r="H1484" s="162"/>
      <c r="M1484" s="162" t="s">
        <v>560</v>
      </c>
      <c r="N1484" s="7" t="str">
        <f t="shared" si="5"/>
        <v>TRUE</v>
      </c>
      <c r="O1484" s="162" t="s">
        <v>16</v>
      </c>
      <c r="P1484" s="162" t="s">
        <v>16</v>
      </c>
      <c r="Q1484" s="162" t="s">
        <v>16</v>
      </c>
      <c r="R1484" s="162" t="s">
        <v>559</v>
      </c>
      <c r="S1484" s="162" t="s">
        <v>1588</v>
      </c>
      <c r="T1484" s="206">
        <v>41.8425</v>
      </c>
      <c r="U1484" s="207">
        <v>-83.2879</v>
      </c>
      <c r="V1484" s="191" t="s">
        <v>6126</v>
      </c>
      <c r="W1484" s="162" t="s">
        <v>19</v>
      </c>
      <c r="X1484" s="162" t="s">
        <v>805</v>
      </c>
      <c r="Y1484" s="162" t="s">
        <v>19</v>
      </c>
      <c r="Z1484" s="162" t="s">
        <v>879</v>
      </c>
      <c r="AA1484" s="162" t="s">
        <v>880</v>
      </c>
      <c r="AB1484" s="154">
        <v>2.5</v>
      </c>
      <c r="AC1484" s="162" t="s">
        <v>16</v>
      </c>
      <c r="AD1484" s="154"/>
      <c r="AE1484" s="162" t="s">
        <v>16</v>
      </c>
      <c r="AF1484" s="154">
        <v>5.0</v>
      </c>
      <c r="AG1484" s="162" t="s">
        <v>19</v>
      </c>
      <c r="AH1484" s="162" t="s">
        <v>19</v>
      </c>
      <c r="AI1484" s="162" t="s">
        <v>19</v>
      </c>
      <c r="AJ1484" s="162" t="s">
        <v>19</v>
      </c>
      <c r="AK1484" s="162"/>
      <c r="AL1484" s="162" t="s">
        <v>19</v>
      </c>
      <c r="AM1484" s="162" t="s">
        <v>19</v>
      </c>
      <c r="AN1484" s="162" t="s">
        <v>19</v>
      </c>
      <c r="AO1484" s="162" t="s">
        <v>19</v>
      </c>
      <c r="AP1484" s="162" t="s">
        <v>19</v>
      </c>
      <c r="AQ1484" s="162" t="s">
        <v>19</v>
      </c>
      <c r="AR1484" s="162" t="s">
        <v>19</v>
      </c>
      <c r="AS1484" s="154">
        <v>2.38</v>
      </c>
      <c r="AT1484" s="162" t="s">
        <v>22</v>
      </c>
      <c r="AU1484" s="154">
        <v>6.09</v>
      </c>
      <c r="AV1484" s="162" t="s">
        <v>19</v>
      </c>
      <c r="AW1484" s="162" t="s">
        <v>19</v>
      </c>
      <c r="AX1484" s="154">
        <v>36.15</v>
      </c>
      <c r="AY1484" s="154">
        <v>40.18</v>
      </c>
      <c r="AZ1484" s="154">
        <v>7.31</v>
      </c>
      <c r="BA1484" s="154">
        <v>3.97</v>
      </c>
      <c r="BB1484" s="154">
        <v>4.41</v>
      </c>
      <c r="BC1484" s="154">
        <v>0.278</v>
      </c>
      <c r="BD1484" s="162"/>
      <c r="BE1484" s="162" t="s">
        <v>19</v>
      </c>
      <c r="BF1484" s="162" t="s">
        <v>19</v>
      </c>
      <c r="BG1484" s="162" t="s">
        <v>19</v>
      </c>
      <c r="BH1484" s="162" t="s">
        <v>19</v>
      </c>
      <c r="BI1484" s="162" t="s">
        <v>19</v>
      </c>
      <c r="BJ1484" s="162"/>
      <c r="BK1484" s="162" t="s">
        <v>19</v>
      </c>
      <c r="BL1484" s="162" t="s">
        <v>19</v>
      </c>
      <c r="BM1484" s="162" t="s">
        <v>19</v>
      </c>
      <c r="BN1484" s="162" t="s">
        <v>19</v>
      </c>
      <c r="BO1484" s="162" t="s">
        <v>19</v>
      </c>
      <c r="BQ1484" s="162" t="s">
        <v>19</v>
      </c>
      <c r="BR1484" s="162" t="s">
        <v>19</v>
      </c>
      <c r="BS1484" s="162" t="s">
        <v>4408</v>
      </c>
      <c r="BT1484" s="162" t="s">
        <v>19</v>
      </c>
      <c r="BU1484" s="205" t="b">
        <v>0</v>
      </c>
      <c r="BV1484" s="205" t="b">
        <v>0</v>
      </c>
      <c r="BW1484" s="205" t="b">
        <v>0</v>
      </c>
      <c r="BX1484" s="154">
        <v>50.0</v>
      </c>
      <c r="BY1484" s="208">
        <v>0.022916666666666665</v>
      </c>
      <c r="BZ1484" s="154">
        <v>382056.0</v>
      </c>
      <c r="CA1484" s="154">
        <v>1182.0</v>
      </c>
      <c r="CB1484" s="162" t="s">
        <v>22</v>
      </c>
      <c r="CJ1484" s="162"/>
      <c r="CK1484" s="162"/>
      <c r="CL1484" s="162" t="s">
        <v>19</v>
      </c>
      <c r="CM1484" s="162"/>
      <c r="CN1484" s="162"/>
      <c r="CO1484" s="162"/>
      <c r="CP1484" s="162"/>
      <c r="CQ1484" s="162"/>
      <c r="CR1484" s="162"/>
      <c r="CS1484" s="162"/>
      <c r="CT1484" s="162" t="s">
        <v>6133</v>
      </c>
    </row>
    <row r="1485">
      <c r="A1485" s="7" t="s">
        <v>6319</v>
      </c>
      <c r="B1485" s="132" t="b">
        <v>1</v>
      </c>
      <c r="D1485" s="162" t="s">
        <v>6135</v>
      </c>
      <c r="E1485" s="67" t="s">
        <v>679</v>
      </c>
      <c r="F1485" s="162"/>
      <c r="G1485" s="162"/>
      <c r="H1485" s="162"/>
      <c r="M1485" s="162" t="s">
        <v>560</v>
      </c>
      <c r="N1485" s="7" t="str">
        <f t="shared" si="5"/>
        <v>TRUE</v>
      </c>
      <c r="O1485" s="162" t="s">
        <v>16</v>
      </c>
      <c r="P1485" s="162" t="s">
        <v>16</v>
      </c>
      <c r="Q1485" s="162" t="s">
        <v>16</v>
      </c>
      <c r="R1485" s="162" t="s">
        <v>559</v>
      </c>
      <c r="S1485" s="162" t="s">
        <v>1588</v>
      </c>
      <c r="T1485" s="206">
        <v>41.8425</v>
      </c>
      <c r="U1485" s="207">
        <v>-83.2879</v>
      </c>
      <c r="V1485" s="191" t="s">
        <v>6126</v>
      </c>
      <c r="W1485" s="162" t="s">
        <v>19</v>
      </c>
      <c r="X1485" s="162" t="s">
        <v>805</v>
      </c>
      <c r="Y1485" s="162" t="s">
        <v>19</v>
      </c>
      <c r="Z1485" s="162" t="s">
        <v>879</v>
      </c>
      <c r="AA1485" s="162" t="s">
        <v>880</v>
      </c>
      <c r="AB1485" s="154">
        <v>2.5</v>
      </c>
      <c r="AC1485" s="162" t="s">
        <v>16</v>
      </c>
      <c r="AD1485" s="154"/>
      <c r="AE1485" s="154">
        <v>5.0</v>
      </c>
      <c r="AF1485" s="154">
        <v>0.22</v>
      </c>
      <c r="AG1485" s="162" t="s">
        <v>19</v>
      </c>
      <c r="AH1485" s="162" t="s">
        <v>19</v>
      </c>
      <c r="AI1485" s="162" t="s">
        <v>19</v>
      </c>
      <c r="AJ1485" s="162" t="s">
        <v>19</v>
      </c>
      <c r="AK1485" s="162"/>
      <c r="AL1485" s="162" t="s">
        <v>19</v>
      </c>
      <c r="AM1485" s="162" t="s">
        <v>19</v>
      </c>
      <c r="AN1485" s="162" t="s">
        <v>19</v>
      </c>
      <c r="AO1485" s="162" t="s">
        <v>19</v>
      </c>
      <c r="AP1485" s="162" t="s">
        <v>19</v>
      </c>
      <c r="AQ1485" s="162" t="s">
        <v>19</v>
      </c>
      <c r="AR1485" s="162" t="s">
        <v>19</v>
      </c>
      <c r="AS1485" s="154">
        <v>2.38</v>
      </c>
      <c r="AT1485" s="162" t="s">
        <v>22</v>
      </c>
      <c r="AU1485" s="154">
        <v>6.09</v>
      </c>
      <c r="AV1485" s="162" t="s">
        <v>19</v>
      </c>
      <c r="AW1485" s="162" t="s">
        <v>19</v>
      </c>
      <c r="AX1485" s="154">
        <v>36.15</v>
      </c>
      <c r="AY1485" s="154">
        <v>40.18</v>
      </c>
      <c r="AZ1485" s="154">
        <v>7.31</v>
      </c>
      <c r="BA1485" s="154">
        <v>3.97</v>
      </c>
      <c r="BB1485" s="154">
        <v>4.41</v>
      </c>
      <c r="BC1485" s="154">
        <v>0.278</v>
      </c>
      <c r="BD1485" s="162"/>
      <c r="BE1485" s="162" t="s">
        <v>19</v>
      </c>
      <c r="BF1485" s="162" t="s">
        <v>19</v>
      </c>
      <c r="BG1485" s="162" t="s">
        <v>19</v>
      </c>
      <c r="BH1485" s="162" t="s">
        <v>19</v>
      </c>
      <c r="BI1485" s="162" t="s">
        <v>19</v>
      </c>
      <c r="BJ1485" s="162"/>
      <c r="BK1485" s="162" t="s">
        <v>19</v>
      </c>
      <c r="BL1485" s="162" t="s">
        <v>19</v>
      </c>
      <c r="BM1485" s="162" t="s">
        <v>19</v>
      </c>
      <c r="BN1485" s="162" t="s">
        <v>19</v>
      </c>
      <c r="BO1485" s="162" t="s">
        <v>19</v>
      </c>
      <c r="BQ1485" s="162" t="s">
        <v>19</v>
      </c>
      <c r="BR1485" s="162" t="s">
        <v>19</v>
      </c>
      <c r="BS1485" s="162" t="s">
        <v>4408</v>
      </c>
      <c r="BT1485" s="162" t="s">
        <v>19</v>
      </c>
      <c r="BU1485" s="205" t="b">
        <v>0</v>
      </c>
      <c r="BV1485" s="205" t="b">
        <v>0</v>
      </c>
      <c r="BW1485" s="205" t="b">
        <v>0</v>
      </c>
      <c r="BX1485" s="154">
        <v>50.0</v>
      </c>
      <c r="BY1485" s="208">
        <v>0.022916666666666665</v>
      </c>
      <c r="BZ1485" s="162" t="s">
        <v>19</v>
      </c>
      <c r="CA1485" s="162" t="s">
        <v>19</v>
      </c>
      <c r="CB1485" s="162" t="s">
        <v>19</v>
      </c>
      <c r="CJ1485" s="162"/>
      <c r="CK1485" s="162"/>
      <c r="CL1485" s="162" t="s">
        <v>19</v>
      </c>
      <c r="CM1485" s="162"/>
      <c r="CN1485" s="162"/>
      <c r="CO1485" s="162"/>
      <c r="CP1485" s="162"/>
      <c r="CQ1485" s="162"/>
      <c r="CR1485" s="162"/>
      <c r="CS1485" s="162"/>
      <c r="CT1485" s="162" t="s">
        <v>6136</v>
      </c>
    </row>
    <row r="1486">
      <c r="A1486" s="7" t="s">
        <v>6320</v>
      </c>
      <c r="B1486" s="132" t="b">
        <v>1</v>
      </c>
      <c r="D1486" s="162" t="s">
        <v>6138</v>
      </c>
      <c r="E1486" s="67" t="s">
        <v>679</v>
      </c>
      <c r="F1486" s="162"/>
      <c r="G1486" s="162"/>
      <c r="H1486" s="162"/>
      <c r="M1486" s="162" t="s">
        <v>560</v>
      </c>
      <c r="N1486" s="7" t="str">
        <f t="shared" si="5"/>
        <v>TRUE</v>
      </c>
      <c r="O1486" s="162" t="s">
        <v>16</v>
      </c>
      <c r="P1486" s="162" t="s">
        <v>16</v>
      </c>
      <c r="Q1486" s="162" t="s">
        <v>16</v>
      </c>
      <c r="R1486" s="162" t="s">
        <v>559</v>
      </c>
      <c r="S1486" s="162" t="s">
        <v>1588</v>
      </c>
      <c r="T1486" s="206">
        <v>41.8323</v>
      </c>
      <c r="U1486" s="207">
        <v>-83.352</v>
      </c>
      <c r="V1486" s="191" t="s">
        <v>6139</v>
      </c>
      <c r="W1486" s="162" t="s">
        <v>19</v>
      </c>
      <c r="X1486" s="162" t="s">
        <v>805</v>
      </c>
      <c r="Y1486" s="162" t="s">
        <v>19</v>
      </c>
      <c r="Z1486" s="162" t="s">
        <v>879</v>
      </c>
      <c r="AA1486" s="162" t="s">
        <v>880</v>
      </c>
      <c r="AB1486" s="154">
        <v>2.5</v>
      </c>
      <c r="AC1486" s="162" t="s">
        <v>16</v>
      </c>
      <c r="AD1486" s="154"/>
      <c r="AE1486" s="162" t="s">
        <v>16</v>
      </c>
      <c r="AF1486" s="154">
        <v>5.0</v>
      </c>
      <c r="AG1486" s="162" t="s">
        <v>19</v>
      </c>
      <c r="AH1486" s="162" t="s">
        <v>19</v>
      </c>
      <c r="AI1486" s="162" t="s">
        <v>19</v>
      </c>
      <c r="AJ1486" s="162" t="s">
        <v>19</v>
      </c>
      <c r="AK1486" s="162"/>
      <c r="AL1486" s="162" t="s">
        <v>19</v>
      </c>
      <c r="AM1486" s="162" t="s">
        <v>19</v>
      </c>
      <c r="AN1486" s="162" t="s">
        <v>19</v>
      </c>
      <c r="AO1486" s="162" t="s">
        <v>19</v>
      </c>
      <c r="AP1486" s="162" t="s">
        <v>19</v>
      </c>
      <c r="AQ1486" s="162" t="s">
        <v>19</v>
      </c>
      <c r="AR1486" s="162" t="s">
        <v>19</v>
      </c>
      <c r="AS1486" s="154">
        <v>1.6</v>
      </c>
      <c r="AT1486" s="162" t="s">
        <v>22</v>
      </c>
      <c r="AU1486" s="154">
        <v>16.17</v>
      </c>
      <c r="AV1486" s="162" t="s">
        <v>19</v>
      </c>
      <c r="AW1486" s="162" t="s">
        <v>19</v>
      </c>
      <c r="AX1486" s="154">
        <v>72.62</v>
      </c>
      <c r="AY1486" s="154">
        <v>52.19</v>
      </c>
      <c r="AZ1486" s="154">
        <v>10.24</v>
      </c>
      <c r="BA1486" s="154">
        <v>0.93</v>
      </c>
      <c r="BB1486" s="154">
        <v>8.44</v>
      </c>
      <c r="BC1486" s="154">
        <v>0.585</v>
      </c>
      <c r="BD1486" s="162"/>
      <c r="BE1486" s="162" t="s">
        <v>19</v>
      </c>
      <c r="BF1486" s="162" t="s">
        <v>19</v>
      </c>
      <c r="BG1486" s="162" t="s">
        <v>19</v>
      </c>
      <c r="BH1486" s="162" t="s">
        <v>19</v>
      </c>
      <c r="BI1486" s="162" t="s">
        <v>19</v>
      </c>
      <c r="BJ1486" s="162"/>
      <c r="BK1486" s="162" t="s">
        <v>19</v>
      </c>
      <c r="BL1486" s="162" t="s">
        <v>19</v>
      </c>
      <c r="BM1486" s="162" t="s">
        <v>19</v>
      </c>
      <c r="BN1486" s="162" t="s">
        <v>19</v>
      </c>
      <c r="BO1486" s="162" t="s">
        <v>19</v>
      </c>
      <c r="BQ1486" s="162" t="s">
        <v>19</v>
      </c>
      <c r="BR1486" s="162" t="s">
        <v>19</v>
      </c>
      <c r="BS1486" s="162" t="s">
        <v>4408</v>
      </c>
      <c r="BT1486" s="162" t="s">
        <v>19</v>
      </c>
      <c r="BU1486" s="205" t="b">
        <v>0</v>
      </c>
      <c r="BV1486" s="205" t="b">
        <v>0</v>
      </c>
      <c r="BW1486" s="205" t="b">
        <v>0</v>
      </c>
      <c r="BX1486" s="154">
        <v>50.0</v>
      </c>
      <c r="BY1486" s="208">
        <v>0.03680555555555556</v>
      </c>
      <c r="BZ1486" s="154">
        <v>281897.0</v>
      </c>
      <c r="CA1486" s="154">
        <v>15.0</v>
      </c>
      <c r="CB1486" s="162" t="s">
        <v>22</v>
      </c>
      <c r="CJ1486" s="162"/>
      <c r="CK1486" s="162"/>
      <c r="CL1486" s="162" t="s">
        <v>19</v>
      </c>
      <c r="CM1486" s="162"/>
      <c r="CN1486" s="162"/>
      <c r="CO1486" s="162"/>
      <c r="CP1486" s="162"/>
      <c r="CQ1486" s="162"/>
      <c r="CR1486" s="162"/>
      <c r="CS1486" s="162"/>
      <c r="CT1486" s="162" t="s">
        <v>6140</v>
      </c>
    </row>
    <row r="1487">
      <c r="A1487" s="7" t="s">
        <v>6321</v>
      </c>
      <c r="B1487" s="132" t="b">
        <v>1</v>
      </c>
      <c r="D1487" s="162" t="s">
        <v>6142</v>
      </c>
      <c r="E1487" s="67" t="s">
        <v>679</v>
      </c>
      <c r="F1487" s="162"/>
      <c r="G1487" s="162"/>
      <c r="H1487" s="162"/>
      <c r="M1487" s="162" t="s">
        <v>560</v>
      </c>
      <c r="N1487" s="7" t="str">
        <f t="shared" si="5"/>
        <v>TRUE</v>
      </c>
      <c r="O1487" s="162" t="s">
        <v>16</v>
      </c>
      <c r="P1487" s="162" t="s">
        <v>16</v>
      </c>
      <c r="Q1487" s="162" t="s">
        <v>16</v>
      </c>
      <c r="R1487" s="162" t="s">
        <v>559</v>
      </c>
      <c r="S1487" s="162" t="s">
        <v>1588</v>
      </c>
      <c r="T1487" s="206">
        <v>41.8323</v>
      </c>
      <c r="U1487" s="207">
        <v>-83.352</v>
      </c>
      <c r="V1487" s="191" t="s">
        <v>6139</v>
      </c>
      <c r="W1487" s="162" t="s">
        <v>19</v>
      </c>
      <c r="X1487" s="162" t="s">
        <v>805</v>
      </c>
      <c r="Y1487" s="162" t="s">
        <v>19</v>
      </c>
      <c r="Z1487" s="162" t="s">
        <v>879</v>
      </c>
      <c r="AA1487" s="162" t="s">
        <v>880</v>
      </c>
      <c r="AB1487" s="154">
        <v>2.5</v>
      </c>
      <c r="AC1487" s="162" t="s">
        <v>16</v>
      </c>
      <c r="AD1487" s="154"/>
      <c r="AE1487" s="154">
        <v>5.0</v>
      </c>
      <c r="AF1487" s="154">
        <v>0.22</v>
      </c>
      <c r="AG1487" s="162" t="s">
        <v>19</v>
      </c>
      <c r="AH1487" s="162" t="s">
        <v>19</v>
      </c>
      <c r="AI1487" s="162" t="s">
        <v>19</v>
      </c>
      <c r="AJ1487" s="162" t="s">
        <v>19</v>
      </c>
      <c r="AK1487" s="162"/>
      <c r="AL1487" s="162" t="s">
        <v>19</v>
      </c>
      <c r="AM1487" s="162" t="s">
        <v>19</v>
      </c>
      <c r="AN1487" s="162" t="s">
        <v>19</v>
      </c>
      <c r="AO1487" s="162" t="s">
        <v>19</v>
      </c>
      <c r="AP1487" s="162" t="s">
        <v>19</v>
      </c>
      <c r="AQ1487" s="162" t="s">
        <v>19</v>
      </c>
      <c r="AR1487" s="162" t="s">
        <v>19</v>
      </c>
      <c r="AS1487" s="154">
        <v>1.6</v>
      </c>
      <c r="AT1487" s="162" t="s">
        <v>22</v>
      </c>
      <c r="AU1487" s="154">
        <v>16.17</v>
      </c>
      <c r="AV1487" s="162" t="s">
        <v>19</v>
      </c>
      <c r="AW1487" s="162" t="s">
        <v>19</v>
      </c>
      <c r="AX1487" s="154">
        <v>72.62</v>
      </c>
      <c r="AY1487" s="154">
        <v>52.19</v>
      </c>
      <c r="AZ1487" s="154">
        <v>10.24</v>
      </c>
      <c r="BA1487" s="154">
        <v>0.93</v>
      </c>
      <c r="BB1487" s="154">
        <v>8.44</v>
      </c>
      <c r="BC1487" s="154">
        <v>0.585</v>
      </c>
      <c r="BD1487" s="162"/>
      <c r="BE1487" s="162" t="s">
        <v>19</v>
      </c>
      <c r="BF1487" s="162" t="s">
        <v>19</v>
      </c>
      <c r="BG1487" s="162" t="s">
        <v>19</v>
      </c>
      <c r="BH1487" s="162" t="s">
        <v>19</v>
      </c>
      <c r="BI1487" s="162" t="s">
        <v>19</v>
      </c>
      <c r="BJ1487" s="162"/>
      <c r="BK1487" s="162" t="s">
        <v>19</v>
      </c>
      <c r="BL1487" s="162" t="s">
        <v>19</v>
      </c>
      <c r="BM1487" s="162" t="s">
        <v>19</v>
      </c>
      <c r="BN1487" s="162" t="s">
        <v>19</v>
      </c>
      <c r="BO1487" s="162" t="s">
        <v>19</v>
      </c>
      <c r="BQ1487" s="162" t="s">
        <v>19</v>
      </c>
      <c r="BR1487" s="162" t="s">
        <v>19</v>
      </c>
      <c r="BS1487" s="162" t="s">
        <v>4408</v>
      </c>
      <c r="BT1487" s="162" t="s">
        <v>19</v>
      </c>
      <c r="BU1487" s="205" t="b">
        <v>0</v>
      </c>
      <c r="BV1487" s="205" t="b">
        <v>0</v>
      </c>
      <c r="BW1487" s="205" t="b">
        <v>0</v>
      </c>
      <c r="BX1487" s="154">
        <v>50.0</v>
      </c>
      <c r="BY1487" s="208">
        <v>0.03680555555555556</v>
      </c>
      <c r="BZ1487" s="162" t="s">
        <v>19</v>
      </c>
      <c r="CA1487" s="162" t="s">
        <v>19</v>
      </c>
      <c r="CB1487" s="162" t="s">
        <v>19</v>
      </c>
      <c r="CJ1487" s="162"/>
      <c r="CK1487" s="162"/>
      <c r="CL1487" s="162" t="s">
        <v>19</v>
      </c>
      <c r="CM1487" s="162"/>
      <c r="CN1487" s="162"/>
      <c r="CO1487" s="162"/>
      <c r="CP1487" s="162"/>
      <c r="CQ1487" s="162"/>
      <c r="CR1487" s="162"/>
      <c r="CS1487" s="162"/>
      <c r="CT1487" s="162" t="s">
        <v>6143</v>
      </c>
    </row>
    <row r="1488">
      <c r="A1488" s="7" t="s">
        <v>6322</v>
      </c>
      <c r="B1488" s="132" t="b">
        <v>1</v>
      </c>
      <c r="D1488" s="162" t="s">
        <v>6145</v>
      </c>
      <c r="E1488" s="67" t="s">
        <v>679</v>
      </c>
      <c r="F1488" s="162"/>
      <c r="G1488" s="162"/>
      <c r="H1488" s="162"/>
      <c r="M1488" s="162" t="s">
        <v>560</v>
      </c>
      <c r="N1488" s="7" t="str">
        <f t="shared" si="5"/>
        <v>TRUE</v>
      </c>
      <c r="O1488" s="162" t="s">
        <v>16</v>
      </c>
      <c r="P1488" s="162" t="s">
        <v>16</v>
      </c>
      <c r="Q1488" s="162" t="s">
        <v>16</v>
      </c>
      <c r="R1488" s="162" t="s">
        <v>559</v>
      </c>
      <c r="S1488" s="162" t="s">
        <v>1588</v>
      </c>
      <c r="T1488" s="206">
        <v>41.8323</v>
      </c>
      <c r="U1488" s="207">
        <v>-83.352</v>
      </c>
      <c r="V1488" s="191" t="s">
        <v>6139</v>
      </c>
      <c r="W1488" s="162" t="s">
        <v>19</v>
      </c>
      <c r="X1488" s="162" t="s">
        <v>805</v>
      </c>
      <c r="Y1488" s="162" t="s">
        <v>19</v>
      </c>
      <c r="Z1488" s="162" t="s">
        <v>879</v>
      </c>
      <c r="AA1488" s="162" t="s">
        <v>880</v>
      </c>
      <c r="AB1488" s="154">
        <v>2.5</v>
      </c>
      <c r="AC1488" s="162" t="s">
        <v>16</v>
      </c>
      <c r="AD1488" s="154"/>
      <c r="AE1488" s="162" t="s">
        <v>16</v>
      </c>
      <c r="AF1488" s="154">
        <v>5.0</v>
      </c>
      <c r="AG1488" s="162" t="s">
        <v>19</v>
      </c>
      <c r="AH1488" s="162" t="s">
        <v>19</v>
      </c>
      <c r="AI1488" s="162" t="s">
        <v>19</v>
      </c>
      <c r="AJ1488" s="162" t="s">
        <v>19</v>
      </c>
      <c r="AK1488" s="162"/>
      <c r="AL1488" s="162" t="s">
        <v>19</v>
      </c>
      <c r="AM1488" s="162" t="s">
        <v>19</v>
      </c>
      <c r="AN1488" s="162" t="s">
        <v>19</v>
      </c>
      <c r="AO1488" s="162" t="s">
        <v>19</v>
      </c>
      <c r="AP1488" s="162" t="s">
        <v>19</v>
      </c>
      <c r="AQ1488" s="162" t="s">
        <v>19</v>
      </c>
      <c r="AR1488" s="162" t="s">
        <v>19</v>
      </c>
      <c r="AS1488" s="154">
        <v>1.6</v>
      </c>
      <c r="AT1488" s="162" t="s">
        <v>22</v>
      </c>
      <c r="AU1488" s="154">
        <v>16.17</v>
      </c>
      <c r="AV1488" s="162" t="s">
        <v>19</v>
      </c>
      <c r="AW1488" s="162" t="s">
        <v>19</v>
      </c>
      <c r="AX1488" s="154">
        <v>72.62</v>
      </c>
      <c r="AY1488" s="154">
        <v>52.19</v>
      </c>
      <c r="AZ1488" s="154">
        <v>10.24</v>
      </c>
      <c r="BA1488" s="154">
        <v>0.93</v>
      </c>
      <c r="BB1488" s="154">
        <v>8.44</v>
      </c>
      <c r="BC1488" s="154">
        <v>0.585</v>
      </c>
      <c r="BD1488" s="162"/>
      <c r="BE1488" s="162" t="s">
        <v>19</v>
      </c>
      <c r="BF1488" s="162" t="s">
        <v>19</v>
      </c>
      <c r="BG1488" s="162" t="s">
        <v>19</v>
      </c>
      <c r="BH1488" s="162" t="s">
        <v>19</v>
      </c>
      <c r="BI1488" s="162" t="s">
        <v>19</v>
      </c>
      <c r="BJ1488" s="162"/>
      <c r="BK1488" s="162" t="s">
        <v>19</v>
      </c>
      <c r="BL1488" s="162" t="s">
        <v>19</v>
      </c>
      <c r="BM1488" s="162" t="s">
        <v>19</v>
      </c>
      <c r="BN1488" s="162" t="s">
        <v>19</v>
      </c>
      <c r="BO1488" s="162" t="s">
        <v>19</v>
      </c>
      <c r="BQ1488" s="162" t="s">
        <v>19</v>
      </c>
      <c r="BR1488" s="162" t="s">
        <v>19</v>
      </c>
      <c r="BS1488" s="162" t="s">
        <v>4408</v>
      </c>
      <c r="BT1488" s="162" t="s">
        <v>19</v>
      </c>
      <c r="BU1488" s="205" t="b">
        <v>0</v>
      </c>
      <c r="BV1488" s="205" t="b">
        <v>0</v>
      </c>
      <c r="BW1488" s="205" t="b">
        <v>0</v>
      </c>
      <c r="BX1488" s="154">
        <v>50.0</v>
      </c>
      <c r="BY1488" s="208">
        <v>0.04513888888888889</v>
      </c>
      <c r="BZ1488" s="154">
        <v>1961545.0</v>
      </c>
      <c r="CA1488" s="154">
        <v>746.0</v>
      </c>
      <c r="CB1488" s="162" t="s">
        <v>22</v>
      </c>
      <c r="CJ1488" s="162"/>
      <c r="CK1488" s="162"/>
      <c r="CL1488" s="162" t="s">
        <v>19</v>
      </c>
      <c r="CM1488" s="162"/>
      <c r="CN1488" s="162"/>
      <c r="CO1488" s="162"/>
      <c r="CP1488" s="162"/>
      <c r="CQ1488" s="162"/>
      <c r="CR1488" s="162"/>
      <c r="CS1488" s="162"/>
      <c r="CT1488" s="162" t="s">
        <v>6146</v>
      </c>
    </row>
    <row r="1489">
      <c r="A1489" s="7" t="s">
        <v>6323</v>
      </c>
      <c r="B1489" s="132" t="b">
        <v>1</v>
      </c>
      <c r="D1489" s="162" t="s">
        <v>6148</v>
      </c>
      <c r="E1489" s="67" t="s">
        <v>679</v>
      </c>
      <c r="F1489" s="162"/>
      <c r="G1489" s="162"/>
      <c r="H1489" s="162"/>
      <c r="M1489" s="162" t="s">
        <v>560</v>
      </c>
      <c r="N1489" s="7" t="str">
        <f t="shared" si="5"/>
        <v>TRUE</v>
      </c>
      <c r="O1489" s="162" t="s">
        <v>16</v>
      </c>
      <c r="P1489" s="162" t="s">
        <v>16</v>
      </c>
      <c r="Q1489" s="162" t="s">
        <v>16</v>
      </c>
      <c r="R1489" s="162" t="s">
        <v>559</v>
      </c>
      <c r="S1489" s="162" t="s">
        <v>1588</v>
      </c>
      <c r="T1489" s="206">
        <v>41.8323</v>
      </c>
      <c r="U1489" s="207">
        <v>-83.352</v>
      </c>
      <c r="V1489" s="191" t="s">
        <v>6139</v>
      </c>
      <c r="W1489" s="162" t="s">
        <v>19</v>
      </c>
      <c r="X1489" s="162" t="s">
        <v>805</v>
      </c>
      <c r="Y1489" s="162" t="s">
        <v>19</v>
      </c>
      <c r="Z1489" s="162" t="s">
        <v>879</v>
      </c>
      <c r="AA1489" s="162" t="s">
        <v>880</v>
      </c>
      <c r="AB1489" s="154">
        <v>2.5</v>
      </c>
      <c r="AC1489" s="162" t="s">
        <v>16</v>
      </c>
      <c r="AD1489" s="154"/>
      <c r="AE1489" s="154">
        <v>5.0</v>
      </c>
      <c r="AF1489" s="154">
        <v>0.22</v>
      </c>
      <c r="AG1489" s="162" t="s">
        <v>19</v>
      </c>
      <c r="AH1489" s="162" t="s">
        <v>19</v>
      </c>
      <c r="AI1489" s="162" t="s">
        <v>19</v>
      </c>
      <c r="AJ1489" s="162" t="s">
        <v>19</v>
      </c>
      <c r="AK1489" s="162"/>
      <c r="AL1489" s="162" t="s">
        <v>19</v>
      </c>
      <c r="AM1489" s="162" t="s">
        <v>19</v>
      </c>
      <c r="AN1489" s="162" t="s">
        <v>19</v>
      </c>
      <c r="AO1489" s="162" t="s">
        <v>19</v>
      </c>
      <c r="AP1489" s="162" t="s">
        <v>19</v>
      </c>
      <c r="AQ1489" s="162" t="s">
        <v>19</v>
      </c>
      <c r="AR1489" s="162" t="s">
        <v>19</v>
      </c>
      <c r="AS1489" s="154">
        <v>1.6</v>
      </c>
      <c r="AT1489" s="162" t="s">
        <v>22</v>
      </c>
      <c r="AU1489" s="154">
        <v>16.17</v>
      </c>
      <c r="AV1489" s="162" t="s">
        <v>19</v>
      </c>
      <c r="AW1489" s="162" t="s">
        <v>19</v>
      </c>
      <c r="AX1489" s="154">
        <v>72.62</v>
      </c>
      <c r="AY1489" s="154">
        <v>52.19</v>
      </c>
      <c r="AZ1489" s="154">
        <v>10.24</v>
      </c>
      <c r="BA1489" s="154">
        <v>0.93</v>
      </c>
      <c r="BB1489" s="154">
        <v>8.44</v>
      </c>
      <c r="BC1489" s="154">
        <v>0.585</v>
      </c>
      <c r="BD1489" s="162"/>
      <c r="BE1489" s="162" t="s">
        <v>19</v>
      </c>
      <c r="BF1489" s="162" t="s">
        <v>19</v>
      </c>
      <c r="BG1489" s="162" t="s">
        <v>19</v>
      </c>
      <c r="BH1489" s="162" t="s">
        <v>19</v>
      </c>
      <c r="BI1489" s="162" t="s">
        <v>19</v>
      </c>
      <c r="BJ1489" s="162"/>
      <c r="BK1489" s="162" t="s">
        <v>19</v>
      </c>
      <c r="BL1489" s="162" t="s">
        <v>19</v>
      </c>
      <c r="BM1489" s="162" t="s">
        <v>19</v>
      </c>
      <c r="BN1489" s="162" t="s">
        <v>19</v>
      </c>
      <c r="BO1489" s="162" t="s">
        <v>19</v>
      </c>
      <c r="BQ1489" s="162" t="s">
        <v>19</v>
      </c>
      <c r="BR1489" s="162" t="s">
        <v>19</v>
      </c>
      <c r="BS1489" s="162" t="s">
        <v>4408</v>
      </c>
      <c r="BT1489" s="162" t="s">
        <v>19</v>
      </c>
      <c r="BU1489" s="205" t="b">
        <v>0</v>
      </c>
      <c r="BV1489" s="205" t="b">
        <v>0</v>
      </c>
      <c r="BW1489" s="205" t="b">
        <v>0</v>
      </c>
      <c r="BX1489" s="154">
        <v>50.0</v>
      </c>
      <c r="BY1489" s="208">
        <v>0.04513888888888889</v>
      </c>
      <c r="BZ1489" s="162" t="s">
        <v>19</v>
      </c>
      <c r="CA1489" s="162" t="s">
        <v>19</v>
      </c>
      <c r="CB1489" s="162" t="s">
        <v>19</v>
      </c>
      <c r="CJ1489" s="162"/>
      <c r="CK1489" s="162"/>
      <c r="CL1489" s="162" t="s">
        <v>19</v>
      </c>
      <c r="CM1489" s="162"/>
      <c r="CN1489" s="162"/>
      <c r="CO1489" s="162"/>
      <c r="CP1489" s="162"/>
      <c r="CQ1489" s="162"/>
      <c r="CR1489" s="162"/>
      <c r="CS1489" s="162"/>
      <c r="CT1489" s="162" t="s">
        <v>6149</v>
      </c>
    </row>
    <row r="1490">
      <c r="A1490" s="7" t="s">
        <v>6324</v>
      </c>
      <c r="B1490" s="132" t="b">
        <v>1</v>
      </c>
      <c r="D1490" s="162" t="s">
        <v>6151</v>
      </c>
      <c r="E1490" s="67" t="s">
        <v>679</v>
      </c>
      <c r="F1490" s="162"/>
      <c r="G1490" s="162"/>
      <c r="H1490" s="162"/>
      <c r="M1490" s="162" t="s">
        <v>560</v>
      </c>
      <c r="N1490" s="7" t="str">
        <f t="shared" si="5"/>
        <v>TRUE</v>
      </c>
      <c r="O1490" s="162" t="s">
        <v>16</v>
      </c>
      <c r="P1490" s="162" t="s">
        <v>16</v>
      </c>
      <c r="Q1490" s="162" t="s">
        <v>16</v>
      </c>
      <c r="R1490" s="162" t="s">
        <v>559</v>
      </c>
      <c r="S1490" s="162" t="s">
        <v>1588</v>
      </c>
      <c r="T1490" s="206">
        <v>41.829</v>
      </c>
      <c r="U1490" s="207">
        <v>-83.3531</v>
      </c>
      <c r="V1490" s="191" t="s">
        <v>6152</v>
      </c>
      <c r="W1490" s="162" t="s">
        <v>19</v>
      </c>
      <c r="X1490" s="162" t="s">
        <v>805</v>
      </c>
      <c r="Y1490" s="162" t="s">
        <v>19</v>
      </c>
      <c r="Z1490" s="162" t="s">
        <v>879</v>
      </c>
      <c r="AA1490" s="162" t="s">
        <v>880</v>
      </c>
      <c r="AB1490" s="154">
        <v>2.5</v>
      </c>
      <c r="AC1490" s="162" t="s">
        <v>16</v>
      </c>
      <c r="AD1490" s="154"/>
      <c r="AE1490" s="162" t="s">
        <v>16</v>
      </c>
      <c r="AF1490" s="154">
        <v>5.0</v>
      </c>
      <c r="AG1490" s="162" t="s">
        <v>19</v>
      </c>
      <c r="AH1490" s="162" t="s">
        <v>19</v>
      </c>
      <c r="AI1490" s="162" t="s">
        <v>19</v>
      </c>
      <c r="AJ1490" s="162" t="s">
        <v>19</v>
      </c>
      <c r="AK1490" s="162"/>
      <c r="AL1490" s="162" t="s">
        <v>19</v>
      </c>
      <c r="AM1490" s="162" t="s">
        <v>19</v>
      </c>
      <c r="AN1490" s="162" t="s">
        <v>19</v>
      </c>
      <c r="AO1490" s="162" t="s">
        <v>19</v>
      </c>
      <c r="AP1490" s="162" t="s">
        <v>19</v>
      </c>
      <c r="AQ1490" s="162" t="s">
        <v>19</v>
      </c>
      <c r="AR1490" s="162" t="s">
        <v>19</v>
      </c>
      <c r="AS1490" s="154">
        <v>4.79</v>
      </c>
      <c r="AT1490" s="162" t="s">
        <v>22</v>
      </c>
      <c r="AU1490" s="154">
        <v>16.74</v>
      </c>
      <c r="AV1490" s="162" t="s">
        <v>19</v>
      </c>
      <c r="AW1490" s="162" t="s">
        <v>19</v>
      </c>
      <c r="AX1490" s="154">
        <v>65.88</v>
      </c>
      <c r="AY1490" s="154">
        <v>54.03</v>
      </c>
      <c r="AZ1490" s="154">
        <v>22.02</v>
      </c>
      <c r="BA1490" s="154">
        <v>0.86</v>
      </c>
      <c r="BB1490" s="154">
        <v>7.36</v>
      </c>
      <c r="BC1490" s="154">
        <v>0.657</v>
      </c>
      <c r="BD1490" s="162"/>
      <c r="BE1490" s="162" t="s">
        <v>19</v>
      </c>
      <c r="BF1490" s="162" t="s">
        <v>19</v>
      </c>
      <c r="BG1490" s="162" t="s">
        <v>19</v>
      </c>
      <c r="BH1490" s="162" t="s">
        <v>19</v>
      </c>
      <c r="BI1490" s="162" t="s">
        <v>19</v>
      </c>
      <c r="BJ1490" s="162"/>
      <c r="BK1490" s="162" t="s">
        <v>19</v>
      </c>
      <c r="BL1490" s="162" t="s">
        <v>19</v>
      </c>
      <c r="BM1490" s="162" t="s">
        <v>19</v>
      </c>
      <c r="BN1490" s="162" t="s">
        <v>19</v>
      </c>
      <c r="BO1490" s="162" t="s">
        <v>19</v>
      </c>
      <c r="BQ1490" s="162" t="s">
        <v>19</v>
      </c>
      <c r="BR1490" s="162" t="s">
        <v>19</v>
      </c>
      <c r="BS1490" s="162" t="s">
        <v>4408</v>
      </c>
      <c r="BT1490" s="162" t="s">
        <v>19</v>
      </c>
      <c r="BU1490" s="205" t="b">
        <v>0</v>
      </c>
      <c r="BV1490" s="205" t="b">
        <v>0</v>
      </c>
      <c r="BW1490" s="205" t="b">
        <v>0</v>
      </c>
      <c r="BX1490" s="154">
        <v>33.0</v>
      </c>
      <c r="BY1490" s="208">
        <v>0.030555555555555555</v>
      </c>
      <c r="BZ1490" s="154">
        <v>316082.0</v>
      </c>
      <c r="CA1490" s="154">
        <v>47.0</v>
      </c>
      <c r="CB1490" s="162" t="s">
        <v>22</v>
      </c>
      <c r="CJ1490" s="162"/>
      <c r="CK1490" s="162"/>
      <c r="CL1490" s="162" t="s">
        <v>19</v>
      </c>
      <c r="CM1490" s="162"/>
      <c r="CN1490" s="162"/>
      <c r="CO1490" s="162"/>
      <c r="CP1490" s="162"/>
      <c r="CQ1490" s="162"/>
      <c r="CR1490" s="162"/>
      <c r="CS1490" s="162"/>
      <c r="CT1490" s="162" t="s">
        <v>6153</v>
      </c>
    </row>
    <row r="1491">
      <c r="A1491" s="7" t="s">
        <v>6325</v>
      </c>
      <c r="B1491" s="132" t="b">
        <v>1</v>
      </c>
      <c r="D1491" s="162" t="s">
        <v>6155</v>
      </c>
      <c r="E1491" s="67" t="s">
        <v>679</v>
      </c>
      <c r="F1491" s="162"/>
      <c r="G1491" s="162"/>
      <c r="H1491" s="162"/>
      <c r="M1491" s="162" t="s">
        <v>560</v>
      </c>
      <c r="N1491" s="7" t="str">
        <f t="shared" si="5"/>
        <v>TRUE</v>
      </c>
      <c r="O1491" s="162" t="s">
        <v>16</v>
      </c>
      <c r="P1491" s="162" t="s">
        <v>16</v>
      </c>
      <c r="Q1491" s="162" t="s">
        <v>16</v>
      </c>
      <c r="R1491" s="162" t="s">
        <v>559</v>
      </c>
      <c r="S1491" s="162" t="s">
        <v>1588</v>
      </c>
      <c r="T1491" s="206">
        <v>41.829</v>
      </c>
      <c r="U1491" s="207">
        <v>-83.3531</v>
      </c>
      <c r="V1491" s="191" t="s">
        <v>6152</v>
      </c>
      <c r="W1491" s="162" t="s">
        <v>19</v>
      </c>
      <c r="X1491" s="162" t="s">
        <v>805</v>
      </c>
      <c r="Y1491" s="162" t="s">
        <v>19</v>
      </c>
      <c r="Z1491" s="162" t="s">
        <v>879</v>
      </c>
      <c r="AA1491" s="162" t="s">
        <v>880</v>
      </c>
      <c r="AB1491" s="154">
        <v>2.5</v>
      </c>
      <c r="AC1491" s="162" t="s">
        <v>16</v>
      </c>
      <c r="AD1491" s="154"/>
      <c r="AE1491" s="154">
        <v>5.0</v>
      </c>
      <c r="AF1491" s="154">
        <v>0.22</v>
      </c>
      <c r="AG1491" s="162" t="s">
        <v>19</v>
      </c>
      <c r="AH1491" s="162" t="s">
        <v>19</v>
      </c>
      <c r="AI1491" s="162" t="s">
        <v>19</v>
      </c>
      <c r="AJ1491" s="162" t="s">
        <v>19</v>
      </c>
      <c r="AK1491" s="162"/>
      <c r="AL1491" s="162" t="s">
        <v>19</v>
      </c>
      <c r="AM1491" s="162" t="s">
        <v>19</v>
      </c>
      <c r="AN1491" s="162" t="s">
        <v>19</v>
      </c>
      <c r="AO1491" s="162" t="s">
        <v>19</v>
      </c>
      <c r="AP1491" s="162" t="s">
        <v>19</v>
      </c>
      <c r="AQ1491" s="162" t="s">
        <v>19</v>
      </c>
      <c r="AR1491" s="162" t="s">
        <v>19</v>
      </c>
      <c r="AS1491" s="154">
        <v>4.79</v>
      </c>
      <c r="AT1491" s="162" t="s">
        <v>22</v>
      </c>
      <c r="AU1491" s="154">
        <v>16.74</v>
      </c>
      <c r="AV1491" s="162" t="s">
        <v>19</v>
      </c>
      <c r="AW1491" s="162" t="s">
        <v>19</v>
      </c>
      <c r="AX1491" s="154">
        <v>65.88</v>
      </c>
      <c r="AY1491" s="154">
        <v>54.03</v>
      </c>
      <c r="AZ1491" s="154">
        <v>22.02</v>
      </c>
      <c r="BA1491" s="154">
        <v>0.86</v>
      </c>
      <c r="BB1491" s="154">
        <v>7.36</v>
      </c>
      <c r="BC1491" s="154">
        <v>0.657</v>
      </c>
      <c r="BD1491" s="162"/>
      <c r="BE1491" s="162" t="s">
        <v>19</v>
      </c>
      <c r="BF1491" s="162" t="s">
        <v>19</v>
      </c>
      <c r="BG1491" s="162" t="s">
        <v>19</v>
      </c>
      <c r="BH1491" s="162" t="s">
        <v>19</v>
      </c>
      <c r="BI1491" s="162" t="s">
        <v>19</v>
      </c>
      <c r="BJ1491" s="162"/>
      <c r="BK1491" s="162" t="s">
        <v>19</v>
      </c>
      <c r="BL1491" s="162" t="s">
        <v>19</v>
      </c>
      <c r="BM1491" s="162" t="s">
        <v>19</v>
      </c>
      <c r="BN1491" s="162" t="s">
        <v>19</v>
      </c>
      <c r="BO1491" s="162" t="s">
        <v>19</v>
      </c>
      <c r="BQ1491" s="162" t="s">
        <v>19</v>
      </c>
      <c r="BR1491" s="162" t="s">
        <v>19</v>
      </c>
      <c r="BS1491" s="162" t="s">
        <v>4408</v>
      </c>
      <c r="BT1491" s="162" t="s">
        <v>19</v>
      </c>
      <c r="BU1491" s="205" t="b">
        <v>0</v>
      </c>
      <c r="BV1491" s="205" t="b">
        <v>0</v>
      </c>
      <c r="BW1491" s="205" t="b">
        <v>0</v>
      </c>
      <c r="BX1491" s="154">
        <v>33.0</v>
      </c>
      <c r="BY1491" s="208">
        <v>0.030555555555555555</v>
      </c>
      <c r="BZ1491" s="162" t="s">
        <v>19</v>
      </c>
      <c r="CA1491" s="162" t="s">
        <v>19</v>
      </c>
      <c r="CB1491" s="162" t="s">
        <v>19</v>
      </c>
      <c r="CJ1491" s="162"/>
      <c r="CK1491" s="162"/>
      <c r="CL1491" s="162" t="s">
        <v>19</v>
      </c>
      <c r="CM1491" s="162"/>
      <c r="CN1491" s="162"/>
      <c r="CO1491" s="162"/>
      <c r="CP1491" s="162"/>
      <c r="CQ1491" s="162"/>
      <c r="CR1491" s="162"/>
      <c r="CS1491" s="162"/>
      <c r="CT1491" s="162" t="s">
        <v>6156</v>
      </c>
    </row>
    <row r="1492">
      <c r="A1492" s="7" t="s">
        <v>6326</v>
      </c>
      <c r="B1492" s="132" t="b">
        <v>1</v>
      </c>
      <c r="D1492" s="162" t="s">
        <v>6158</v>
      </c>
      <c r="E1492" s="67" t="s">
        <v>679</v>
      </c>
      <c r="F1492" s="162"/>
      <c r="G1492" s="162"/>
      <c r="H1492" s="162"/>
      <c r="M1492" s="162" t="s">
        <v>560</v>
      </c>
      <c r="N1492" s="7" t="str">
        <f t="shared" si="5"/>
        <v>TRUE</v>
      </c>
      <c r="O1492" s="162" t="s">
        <v>16</v>
      </c>
      <c r="P1492" s="162" t="s">
        <v>16</v>
      </c>
      <c r="Q1492" s="162" t="s">
        <v>16</v>
      </c>
      <c r="R1492" s="162" t="s">
        <v>559</v>
      </c>
      <c r="S1492" s="162" t="s">
        <v>1588</v>
      </c>
      <c r="T1492" s="206">
        <v>41.829</v>
      </c>
      <c r="U1492" s="207">
        <v>-83.3531</v>
      </c>
      <c r="V1492" s="191" t="s">
        <v>6152</v>
      </c>
      <c r="W1492" s="162" t="s">
        <v>19</v>
      </c>
      <c r="X1492" s="162" t="s">
        <v>805</v>
      </c>
      <c r="Y1492" s="162" t="s">
        <v>19</v>
      </c>
      <c r="Z1492" s="162" t="s">
        <v>879</v>
      </c>
      <c r="AA1492" s="162" t="s">
        <v>880</v>
      </c>
      <c r="AB1492" s="154">
        <v>2.5</v>
      </c>
      <c r="AC1492" s="162" t="s">
        <v>16</v>
      </c>
      <c r="AD1492" s="154"/>
      <c r="AE1492" s="162" t="s">
        <v>16</v>
      </c>
      <c r="AF1492" s="154">
        <v>5.0</v>
      </c>
      <c r="AG1492" s="162" t="s">
        <v>19</v>
      </c>
      <c r="AH1492" s="162" t="s">
        <v>19</v>
      </c>
      <c r="AI1492" s="162" t="s">
        <v>19</v>
      </c>
      <c r="AJ1492" s="162" t="s">
        <v>19</v>
      </c>
      <c r="AK1492" s="162"/>
      <c r="AL1492" s="162" t="s">
        <v>19</v>
      </c>
      <c r="AM1492" s="162" t="s">
        <v>19</v>
      </c>
      <c r="AN1492" s="162" t="s">
        <v>19</v>
      </c>
      <c r="AO1492" s="162" t="s">
        <v>19</v>
      </c>
      <c r="AP1492" s="162" t="s">
        <v>19</v>
      </c>
      <c r="AQ1492" s="162" t="s">
        <v>19</v>
      </c>
      <c r="AR1492" s="162" t="s">
        <v>19</v>
      </c>
      <c r="AS1492" s="154">
        <v>4.79</v>
      </c>
      <c r="AT1492" s="162" t="s">
        <v>22</v>
      </c>
      <c r="AU1492" s="154">
        <v>16.74</v>
      </c>
      <c r="AV1492" s="162" t="s">
        <v>19</v>
      </c>
      <c r="AW1492" s="162" t="s">
        <v>19</v>
      </c>
      <c r="AX1492" s="154">
        <v>65.88</v>
      </c>
      <c r="AY1492" s="154">
        <v>54.03</v>
      </c>
      <c r="AZ1492" s="154">
        <v>22.02</v>
      </c>
      <c r="BA1492" s="154">
        <v>0.86</v>
      </c>
      <c r="BB1492" s="154">
        <v>7.36</v>
      </c>
      <c r="BC1492" s="154">
        <v>0.657</v>
      </c>
      <c r="BD1492" s="162"/>
      <c r="BE1492" s="162" t="s">
        <v>19</v>
      </c>
      <c r="BF1492" s="162" t="s">
        <v>19</v>
      </c>
      <c r="BG1492" s="162" t="s">
        <v>19</v>
      </c>
      <c r="BH1492" s="162" t="s">
        <v>19</v>
      </c>
      <c r="BI1492" s="162" t="s">
        <v>19</v>
      </c>
      <c r="BJ1492" s="162"/>
      <c r="BK1492" s="162" t="s">
        <v>19</v>
      </c>
      <c r="BL1492" s="162" t="s">
        <v>19</v>
      </c>
      <c r="BM1492" s="162" t="s">
        <v>19</v>
      </c>
      <c r="BN1492" s="162" t="s">
        <v>19</v>
      </c>
      <c r="BO1492" s="162" t="s">
        <v>19</v>
      </c>
      <c r="BQ1492" s="162" t="s">
        <v>19</v>
      </c>
      <c r="BR1492" s="162" t="s">
        <v>19</v>
      </c>
      <c r="BS1492" s="162" t="s">
        <v>4408</v>
      </c>
      <c r="BT1492" s="162" t="s">
        <v>19</v>
      </c>
      <c r="BU1492" s="205" t="b">
        <v>0</v>
      </c>
      <c r="BV1492" s="205" t="b">
        <v>0</v>
      </c>
      <c r="BW1492" s="205" t="b">
        <v>0</v>
      </c>
      <c r="BX1492" s="154">
        <v>33.0</v>
      </c>
      <c r="BY1492" s="208">
        <v>0.03888888888888889</v>
      </c>
      <c r="BZ1492" s="154">
        <v>1486342.0</v>
      </c>
      <c r="CA1492" s="154">
        <v>303.0</v>
      </c>
      <c r="CB1492" s="162" t="s">
        <v>22</v>
      </c>
      <c r="CJ1492" s="162"/>
      <c r="CK1492" s="162"/>
      <c r="CL1492" s="162" t="s">
        <v>19</v>
      </c>
      <c r="CM1492" s="162"/>
      <c r="CN1492" s="162"/>
      <c r="CO1492" s="162"/>
      <c r="CP1492" s="162"/>
      <c r="CQ1492" s="162"/>
      <c r="CR1492" s="162"/>
      <c r="CS1492" s="162"/>
      <c r="CT1492" s="162" t="s">
        <v>6159</v>
      </c>
    </row>
    <row r="1493">
      <c r="A1493" s="7" t="s">
        <v>6327</v>
      </c>
      <c r="B1493" s="132" t="b">
        <v>1</v>
      </c>
      <c r="D1493" s="162" t="s">
        <v>6161</v>
      </c>
      <c r="E1493" s="67" t="s">
        <v>679</v>
      </c>
      <c r="F1493" s="162"/>
      <c r="G1493" s="162"/>
      <c r="H1493" s="162"/>
      <c r="M1493" s="162" t="s">
        <v>560</v>
      </c>
      <c r="N1493" s="7" t="str">
        <f t="shared" si="5"/>
        <v>TRUE</v>
      </c>
      <c r="O1493" s="162" t="s">
        <v>16</v>
      </c>
      <c r="P1493" s="162" t="s">
        <v>16</v>
      </c>
      <c r="Q1493" s="162" t="s">
        <v>16</v>
      </c>
      <c r="R1493" s="162" t="s">
        <v>559</v>
      </c>
      <c r="S1493" s="162" t="s">
        <v>1588</v>
      </c>
      <c r="T1493" s="206">
        <v>41.829</v>
      </c>
      <c r="U1493" s="207">
        <v>-83.3531</v>
      </c>
      <c r="V1493" s="191" t="s">
        <v>6152</v>
      </c>
      <c r="W1493" s="162" t="s">
        <v>19</v>
      </c>
      <c r="X1493" s="162" t="s">
        <v>805</v>
      </c>
      <c r="Y1493" s="162" t="s">
        <v>19</v>
      </c>
      <c r="Z1493" s="162" t="s">
        <v>879</v>
      </c>
      <c r="AA1493" s="162" t="s">
        <v>880</v>
      </c>
      <c r="AB1493" s="154">
        <v>2.5</v>
      </c>
      <c r="AC1493" s="162" t="s">
        <v>16</v>
      </c>
      <c r="AD1493" s="154"/>
      <c r="AE1493" s="154">
        <v>5.0</v>
      </c>
      <c r="AF1493" s="154">
        <v>0.22</v>
      </c>
      <c r="AG1493" s="162" t="s">
        <v>19</v>
      </c>
      <c r="AH1493" s="162" t="s">
        <v>19</v>
      </c>
      <c r="AI1493" s="162" t="s">
        <v>19</v>
      </c>
      <c r="AJ1493" s="162" t="s">
        <v>19</v>
      </c>
      <c r="AK1493" s="162"/>
      <c r="AL1493" s="162" t="s">
        <v>19</v>
      </c>
      <c r="AM1493" s="162" t="s">
        <v>19</v>
      </c>
      <c r="AN1493" s="162" t="s">
        <v>19</v>
      </c>
      <c r="AO1493" s="162" t="s">
        <v>19</v>
      </c>
      <c r="AP1493" s="162" t="s">
        <v>19</v>
      </c>
      <c r="AQ1493" s="162" t="s">
        <v>19</v>
      </c>
      <c r="AR1493" s="162" t="s">
        <v>19</v>
      </c>
      <c r="AS1493" s="154">
        <v>4.79</v>
      </c>
      <c r="AT1493" s="162" t="s">
        <v>22</v>
      </c>
      <c r="AU1493" s="154">
        <v>16.74</v>
      </c>
      <c r="AV1493" s="162" t="s">
        <v>19</v>
      </c>
      <c r="AW1493" s="162" t="s">
        <v>19</v>
      </c>
      <c r="AX1493" s="154">
        <v>65.88</v>
      </c>
      <c r="AY1493" s="154">
        <v>54.03</v>
      </c>
      <c r="AZ1493" s="154">
        <v>22.02</v>
      </c>
      <c r="BA1493" s="154">
        <v>0.86</v>
      </c>
      <c r="BB1493" s="154">
        <v>7.36</v>
      </c>
      <c r="BC1493" s="154">
        <v>0.657</v>
      </c>
      <c r="BD1493" s="162"/>
      <c r="BE1493" s="162" t="s">
        <v>19</v>
      </c>
      <c r="BF1493" s="162" t="s">
        <v>19</v>
      </c>
      <c r="BG1493" s="162" t="s">
        <v>19</v>
      </c>
      <c r="BH1493" s="162" t="s">
        <v>19</v>
      </c>
      <c r="BI1493" s="162" t="s">
        <v>19</v>
      </c>
      <c r="BJ1493" s="162"/>
      <c r="BK1493" s="162" t="s">
        <v>19</v>
      </c>
      <c r="BL1493" s="162" t="s">
        <v>19</v>
      </c>
      <c r="BM1493" s="162" t="s">
        <v>19</v>
      </c>
      <c r="BN1493" s="162" t="s">
        <v>19</v>
      </c>
      <c r="BO1493" s="162" t="s">
        <v>19</v>
      </c>
      <c r="BQ1493" s="162" t="s">
        <v>19</v>
      </c>
      <c r="BR1493" s="162" t="s">
        <v>19</v>
      </c>
      <c r="BS1493" s="162" t="s">
        <v>4408</v>
      </c>
      <c r="BT1493" s="162" t="s">
        <v>19</v>
      </c>
      <c r="BU1493" s="205" t="b">
        <v>0</v>
      </c>
      <c r="BV1493" s="205" t="b">
        <v>0</v>
      </c>
      <c r="BW1493" s="205" t="b">
        <v>0</v>
      </c>
      <c r="BX1493" s="154">
        <v>33.0</v>
      </c>
      <c r="BY1493" s="208">
        <v>0.03888888888888889</v>
      </c>
      <c r="BZ1493" s="162" t="s">
        <v>19</v>
      </c>
      <c r="CA1493" s="162" t="s">
        <v>19</v>
      </c>
      <c r="CB1493" s="162" t="s">
        <v>19</v>
      </c>
      <c r="CJ1493" s="162"/>
      <c r="CK1493" s="162"/>
      <c r="CL1493" s="162" t="s">
        <v>19</v>
      </c>
      <c r="CM1493" s="162"/>
      <c r="CN1493" s="162"/>
      <c r="CO1493" s="162"/>
      <c r="CP1493" s="162"/>
      <c r="CQ1493" s="162"/>
      <c r="CR1493" s="162"/>
      <c r="CS1493" s="162"/>
      <c r="CT1493" s="162" t="s">
        <v>6162</v>
      </c>
    </row>
    <row r="1494">
      <c r="A1494" s="7" t="s">
        <v>6328</v>
      </c>
      <c r="B1494" s="132" t="b">
        <v>1</v>
      </c>
      <c r="D1494" s="162" t="s">
        <v>6170</v>
      </c>
      <c r="E1494" s="67" t="s">
        <v>679</v>
      </c>
      <c r="F1494" s="162"/>
      <c r="G1494" s="162"/>
      <c r="H1494" s="162"/>
      <c r="M1494" s="162" t="s">
        <v>560</v>
      </c>
      <c r="N1494" s="7" t="str">
        <f t="shared" si="5"/>
        <v>TRUE</v>
      </c>
      <c r="O1494" s="162" t="s">
        <v>16</v>
      </c>
      <c r="P1494" s="162" t="s">
        <v>16</v>
      </c>
      <c r="Q1494" s="162" t="s">
        <v>16</v>
      </c>
      <c r="R1494" s="162" t="s">
        <v>16</v>
      </c>
      <c r="S1494" s="162" t="s">
        <v>16</v>
      </c>
      <c r="T1494" s="203" t="s">
        <v>16</v>
      </c>
      <c r="U1494" s="204" t="s">
        <v>16</v>
      </c>
      <c r="V1494" s="191" t="s">
        <v>6171</v>
      </c>
      <c r="W1494" s="162" t="s">
        <v>19</v>
      </c>
      <c r="X1494" s="162" t="s">
        <v>16</v>
      </c>
      <c r="Y1494" s="162" t="s">
        <v>16</v>
      </c>
      <c r="Z1494" s="162" t="s">
        <v>16</v>
      </c>
      <c r="AA1494" s="162" t="s">
        <v>880</v>
      </c>
      <c r="AB1494" s="154">
        <v>2.5</v>
      </c>
      <c r="AC1494" s="162" t="s">
        <v>16</v>
      </c>
      <c r="AD1494" s="154"/>
      <c r="AE1494" s="154">
        <v>5.0</v>
      </c>
      <c r="AF1494" s="154">
        <v>0.22</v>
      </c>
      <c r="AG1494" s="162" t="s">
        <v>19</v>
      </c>
      <c r="AH1494" s="162" t="s">
        <v>19</v>
      </c>
      <c r="AI1494" s="162" t="s">
        <v>19</v>
      </c>
      <c r="AJ1494" s="162" t="s">
        <v>19</v>
      </c>
      <c r="AK1494" s="162"/>
      <c r="AL1494" s="162" t="s">
        <v>19</v>
      </c>
      <c r="AM1494" s="162" t="s">
        <v>19</v>
      </c>
      <c r="AN1494" s="162" t="s">
        <v>19</v>
      </c>
      <c r="AO1494" s="162" t="s">
        <v>19</v>
      </c>
      <c r="AP1494" s="162" t="s">
        <v>19</v>
      </c>
      <c r="AQ1494" s="162" t="s">
        <v>19</v>
      </c>
      <c r="AR1494" s="162" t="s">
        <v>19</v>
      </c>
      <c r="AS1494" s="162" t="s">
        <v>19</v>
      </c>
      <c r="AT1494" s="162" t="s">
        <v>19</v>
      </c>
      <c r="AU1494" s="162" t="s">
        <v>19</v>
      </c>
      <c r="AV1494" s="162" t="s">
        <v>19</v>
      </c>
      <c r="AW1494" s="162" t="s">
        <v>19</v>
      </c>
      <c r="AX1494" s="162" t="s">
        <v>19</v>
      </c>
      <c r="AY1494" s="162" t="s">
        <v>19</v>
      </c>
      <c r="AZ1494" s="162" t="s">
        <v>19</v>
      </c>
      <c r="BA1494" s="162" t="s">
        <v>19</v>
      </c>
      <c r="BB1494" s="162" t="s">
        <v>19</v>
      </c>
      <c r="BC1494" s="162" t="s">
        <v>19</v>
      </c>
      <c r="BD1494" s="162"/>
      <c r="BE1494" s="162" t="s">
        <v>19</v>
      </c>
      <c r="BF1494" s="162" t="s">
        <v>19</v>
      </c>
      <c r="BG1494" s="162" t="s">
        <v>19</v>
      </c>
      <c r="BH1494" s="162" t="s">
        <v>19</v>
      </c>
      <c r="BI1494" s="162" t="s">
        <v>19</v>
      </c>
      <c r="BJ1494" s="162"/>
      <c r="BK1494" s="162" t="s">
        <v>19</v>
      </c>
      <c r="BL1494" s="162" t="s">
        <v>19</v>
      </c>
      <c r="BM1494" s="162" t="s">
        <v>19</v>
      </c>
      <c r="BN1494" s="162" t="s">
        <v>19</v>
      </c>
      <c r="BO1494" s="162" t="s">
        <v>19</v>
      </c>
      <c r="BQ1494" s="162" t="s">
        <v>19</v>
      </c>
      <c r="BR1494" s="162" t="s">
        <v>19</v>
      </c>
      <c r="BS1494" s="162" t="s">
        <v>19</v>
      </c>
      <c r="BT1494" s="162" t="s">
        <v>19</v>
      </c>
      <c r="BU1494" s="205" t="b">
        <v>0</v>
      </c>
      <c r="BV1494" s="205" t="b">
        <v>0</v>
      </c>
      <c r="BW1494" s="205" t="b">
        <v>1</v>
      </c>
      <c r="BX1494" s="154">
        <v>115.3</v>
      </c>
      <c r="BY1494" s="162" t="s">
        <v>19</v>
      </c>
      <c r="BZ1494" s="162" t="s">
        <v>19</v>
      </c>
      <c r="CA1494" s="162" t="s">
        <v>19</v>
      </c>
      <c r="CB1494" s="162" t="s">
        <v>19</v>
      </c>
      <c r="CJ1494" s="162"/>
      <c r="CK1494" s="162"/>
      <c r="CL1494" s="162" t="s">
        <v>19</v>
      </c>
      <c r="CM1494" s="162"/>
      <c r="CN1494" s="162"/>
      <c r="CO1494" s="162"/>
      <c r="CP1494" s="162"/>
      <c r="CQ1494" s="162"/>
      <c r="CR1494" s="162"/>
      <c r="CS1494" s="162"/>
      <c r="CT1494" s="162" t="s">
        <v>6172</v>
      </c>
    </row>
    <row r="1495">
      <c r="A1495" s="7" t="s">
        <v>6329</v>
      </c>
      <c r="B1495" s="132" t="b">
        <v>1</v>
      </c>
      <c r="D1495" s="162" t="s">
        <v>6174</v>
      </c>
      <c r="E1495" s="67" t="s">
        <v>679</v>
      </c>
      <c r="F1495" s="162"/>
      <c r="G1495" s="162"/>
      <c r="H1495" s="162"/>
      <c r="M1495" s="162" t="s">
        <v>560</v>
      </c>
      <c r="N1495" s="7" t="str">
        <f t="shared" si="5"/>
        <v>TRUE</v>
      </c>
      <c r="O1495" s="162" t="s">
        <v>16</v>
      </c>
      <c r="P1495" s="162" t="s">
        <v>16</v>
      </c>
      <c r="Q1495" s="162" t="s">
        <v>16</v>
      </c>
      <c r="R1495" s="162" t="s">
        <v>16</v>
      </c>
      <c r="S1495" s="162" t="s">
        <v>16</v>
      </c>
      <c r="T1495" s="203" t="s">
        <v>16</v>
      </c>
      <c r="U1495" s="204" t="s">
        <v>16</v>
      </c>
      <c r="V1495" s="191" t="s">
        <v>6171</v>
      </c>
      <c r="W1495" s="162" t="s">
        <v>19</v>
      </c>
      <c r="X1495" s="162" t="s">
        <v>16</v>
      </c>
      <c r="Y1495" s="162" t="s">
        <v>16</v>
      </c>
      <c r="Z1495" s="162" t="s">
        <v>16</v>
      </c>
      <c r="AA1495" s="162" t="s">
        <v>880</v>
      </c>
      <c r="AB1495" s="154">
        <v>2.5</v>
      </c>
      <c r="AC1495" s="162" t="s">
        <v>16</v>
      </c>
      <c r="AD1495" s="154"/>
      <c r="AE1495" s="162" t="s">
        <v>16</v>
      </c>
      <c r="AF1495" s="154">
        <v>5.0</v>
      </c>
      <c r="AG1495" s="162" t="s">
        <v>19</v>
      </c>
      <c r="AH1495" s="162" t="s">
        <v>19</v>
      </c>
      <c r="AI1495" s="162" t="s">
        <v>19</v>
      </c>
      <c r="AJ1495" s="162" t="s">
        <v>19</v>
      </c>
      <c r="AK1495" s="162"/>
      <c r="AL1495" s="162" t="s">
        <v>19</v>
      </c>
      <c r="AM1495" s="162" t="s">
        <v>19</v>
      </c>
      <c r="AN1495" s="162" t="s">
        <v>19</v>
      </c>
      <c r="AO1495" s="162" t="s">
        <v>19</v>
      </c>
      <c r="AP1495" s="162" t="s">
        <v>19</v>
      </c>
      <c r="AQ1495" s="162" t="s">
        <v>19</v>
      </c>
      <c r="AR1495" s="162" t="s">
        <v>19</v>
      </c>
      <c r="AS1495" s="162" t="s">
        <v>19</v>
      </c>
      <c r="AT1495" s="162" t="s">
        <v>19</v>
      </c>
      <c r="AU1495" s="162" t="s">
        <v>19</v>
      </c>
      <c r="AV1495" s="162" t="s">
        <v>19</v>
      </c>
      <c r="AW1495" s="162" t="s">
        <v>19</v>
      </c>
      <c r="AX1495" s="162" t="s">
        <v>19</v>
      </c>
      <c r="AY1495" s="162" t="s">
        <v>19</v>
      </c>
      <c r="AZ1495" s="162" t="s">
        <v>19</v>
      </c>
      <c r="BA1495" s="162" t="s">
        <v>19</v>
      </c>
      <c r="BB1495" s="162" t="s">
        <v>19</v>
      </c>
      <c r="BC1495" s="162" t="s">
        <v>19</v>
      </c>
      <c r="BD1495" s="162"/>
      <c r="BE1495" s="162" t="s">
        <v>19</v>
      </c>
      <c r="BF1495" s="162" t="s">
        <v>19</v>
      </c>
      <c r="BG1495" s="162" t="s">
        <v>19</v>
      </c>
      <c r="BH1495" s="162" t="s">
        <v>19</v>
      </c>
      <c r="BI1495" s="162" t="s">
        <v>19</v>
      </c>
      <c r="BJ1495" s="162"/>
      <c r="BK1495" s="162" t="s">
        <v>19</v>
      </c>
      <c r="BL1495" s="162" t="s">
        <v>19</v>
      </c>
      <c r="BM1495" s="162" t="s">
        <v>19</v>
      </c>
      <c r="BN1495" s="162" t="s">
        <v>19</v>
      </c>
      <c r="BO1495" s="162" t="s">
        <v>19</v>
      </c>
      <c r="BQ1495" s="162" t="s">
        <v>19</v>
      </c>
      <c r="BR1495" s="162" t="s">
        <v>19</v>
      </c>
      <c r="BS1495" s="162" t="s">
        <v>19</v>
      </c>
      <c r="BT1495" s="162" t="s">
        <v>19</v>
      </c>
      <c r="BU1495" s="205" t="b">
        <v>0</v>
      </c>
      <c r="BV1495" s="205" t="b">
        <v>0</v>
      </c>
      <c r="BW1495" s="205" t="b">
        <v>1</v>
      </c>
      <c r="BX1495" s="154">
        <v>115.3</v>
      </c>
      <c r="BY1495" s="162" t="s">
        <v>19</v>
      </c>
      <c r="BZ1495" s="154">
        <v>10260.0</v>
      </c>
      <c r="CA1495" s="154">
        <v>21.0</v>
      </c>
      <c r="CB1495" s="162" t="s">
        <v>22</v>
      </c>
      <c r="CJ1495" s="162"/>
      <c r="CK1495" s="162"/>
      <c r="CL1495" s="162" t="s">
        <v>19</v>
      </c>
      <c r="CM1495" s="162"/>
      <c r="CN1495" s="162"/>
      <c r="CO1495" s="162"/>
      <c r="CP1495" s="162"/>
      <c r="CQ1495" s="162"/>
      <c r="CR1495" s="162"/>
      <c r="CS1495" s="162"/>
      <c r="CT1495" s="162" t="s">
        <v>6175</v>
      </c>
    </row>
    <row r="1496">
      <c r="A1496" s="7" t="s">
        <v>6330</v>
      </c>
      <c r="B1496" s="132" t="b">
        <v>1</v>
      </c>
      <c r="D1496" s="162" t="s">
        <v>6177</v>
      </c>
      <c r="E1496" s="67" t="s">
        <v>679</v>
      </c>
      <c r="F1496" s="162"/>
      <c r="G1496" s="162"/>
      <c r="H1496" s="162"/>
      <c r="M1496" s="162" t="s">
        <v>560</v>
      </c>
      <c r="N1496" s="7" t="str">
        <f t="shared" si="5"/>
        <v>TRUE</v>
      </c>
      <c r="O1496" s="162" t="s">
        <v>16</v>
      </c>
      <c r="P1496" s="162" t="s">
        <v>16</v>
      </c>
      <c r="Q1496" s="162" t="s">
        <v>16</v>
      </c>
      <c r="R1496" s="162" t="s">
        <v>16</v>
      </c>
      <c r="S1496" s="162" t="s">
        <v>16</v>
      </c>
      <c r="T1496" s="203" t="s">
        <v>16</v>
      </c>
      <c r="U1496" s="204" t="s">
        <v>16</v>
      </c>
      <c r="V1496" s="191" t="s">
        <v>6178</v>
      </c>
      <c r="W1496" s="162" t="s">
        <v>19</v>
      </c>
      <c r="X1496" s="162" t="s">
        <v>16</v>
      </c>
      <c r="Y1496" s="162" t="s">
        <v>16</v>
      </c>
      <c r="Z1496" s="162" t="s">
        <v>16</v>
      </c>
      <c r="AA1496" s="162" t="s">
        <v>880</v>
      </c>
      <c r="AB1496" s="154">
        <v>2.5</v>
      </c>
      <c r="AC1496" s="162" t="s">
        <v>16</v>
      </c>
      <c r="AD1496" s="154"/>
      <c r="AE1496" s="162" t="s">
        <v>16</v>
      </c>
      <c r="AF1496" s="154">
        <v>5.0</v>
      </c>
      <c r="AG1496" s="162" t="s">
        <v>19</v>
      </c>
      <c r="AH1496" s="162" t="s">
        <v>19</v>
      </c>
      <c r="AI1496" s="162" t="s">
        <v>19</v>
      </c>
      <c r="AJ1496" s="162" t="s">
        <v>19</v>
      </c>
      <c r="AK1496" s="162"/>
      <c r="AL1496" s="162" t="s">
        <v>19</v>
      </c>
      <c r="AM1496" s="162" t="s">
        <v>19</v>
      </c>
      <c r="AN1496" s="162" t="s">
        <v>19</v>
      </c>
      <c r="AO1496" s="162" t="s">
        <v>19</v>
      </c>
      <c r="AP1496" s="162" t="s">
        <v>19</v>
      </c>
      <c r="AQ1496" s="162" t="s">
        <v>19</v>
      </c>
      <c r="AR1496" s="162" t="s">
        <v>19</v>
      </c>
      <c r="AS1496" s="162" t="s">
        <v>19</v>
      </c>
      <c r="AT1496" s="162" t="s">
        <v>19</v>
      </c>
      <c r="AU1496" s="162" t="s">
        <v>19</v>
      </c>
      <c r="AV1496" s="162" t="s">
        <v>19</v>
      </c>
      <c r="AW1496" s="162" t="s">
        <v>19</v>
      </c>
      <c r="AX1496" s="162" t="s">
        <v>19</v>
      </c>
      <c r="AY1496" s="162" t="s">
        <v>19</v>
      </c>
      <c r="AZ1496" s="162" t="s">
        <v>19</v>
      </c>
      <c r="BA1496" s="162" t="s">
        <v>19</v>
      </c>
      <c r="BB1496" s="162" t="s">
        <v>19</v>
      </c>
      <c r="BC1496" s="162" t="s">
        <v>19</v>
      </c>
      <c r="BD1496" s="162"/>
      <c r="BE1496" s="162" t="s">
        <v>19</v>
      </c>
      <c r="BF1496" s="162" t="s">
        <v>19</v>
      </c>
      <c r="BG1496" s="162" t="s">
        <v>19</v>
      </c>
      <c r="BH1496" s="162" t="s">
        <v>19</v>
      </c>
      <c r="BI1496" s="162" t="s">
        <v>19</v>
      </c>
      <c r="BJ1496" s="162"/>
      <c r="BK1496" s="162" t="s">
        <v>19</v>
      </c>
      <c r="BL1496" s="162" t="s">
        <v>19</v>
      </c>
      <c r="BM1496" s="162" t="s">
        <v>19</v>
      </c>
      <c r="BN1496" s="162" t="s">
        <v>19</v>
      </c>
      <c r="BO1496" s="162" t="s">
        <v>19</v>
      </c>
      <c r="BQ1496" s="162" t="s">
        <v>19</v>
      </c>
      <c r="BR1496" s="162" t="s">
        <v>19</v>
      </c>
      <c r="BS1496" s="162" t="s">
        <v>19</v>
      </c>
      <c r="BT1496" s="162" t="s">
        <v>19</v>
      </c>
      <c r="BU1496" s="205" t="b">
        <v>0</v>
      </c>
      <c r="BV1496" s="205" t="b">
        <v>0</v>
      </c>
      <c r="BW1496" s="205" t="b">
        <v>1</v>
      </c>
      <c r="BX1496" s="154">
        <v>12.4</v>
      </c>
      <c r="BY1496" s="162" t="s">
        <v>19</v>
      </c>
      <c r="BZ1496" s="154">
        <v>632832.0</v>
      </c>
      <c r="CA1496" s="154">
        <v>478.0</v>
      </c>
      <c r="CB1496" s="162" t="s">
        <v>22</v>
      </c>
      <c r="CJ1496" s="162"/>
      <c r="CK1496" s="162"/>
      <c r="CL1496" s="162" t="s">
        <v>19</v>
      </c>
      <c r="CM1496" s="162"/>
      <c r="CN1496" s="162"/>
      <c r="CO1496" s="162"/>
      <c r="CP1496" s="162"/>
      <c r="CQ1496" s="162"/>
      <c r="CR1496" s="162"/>
      <c r="CS1496" s="162"/>
      <c r="CT1496" s="162" t="s">
        <v>6179</v>
      </c>
    </row>
    <row r="1497">
      <c r="A1497" s="7" t="s">
        <v>6331</v>
      </c>
      <c r="B1497" s="132" t="b">
        <v>1</v>
      </c>
      <c r="D1497" s="162" t="s">
        <v>6181</v>
      </c>
      <c r="E1497" s="67" t="s">
        <v>679</v>
      </c>
      <c r="F1497" s="162"/>
      <c r="G1497" s="162"/>
      <c r="H1497" s="162"/>
      <c r="M1497" s="162" t="s">
        <v>560</v>
      </c>
      <c r="N1497" s="7" t="str">
        <f t="shared" si="5"/>
        <v>TRUE</v>
      </c>
      <c r="O1497" s="162" t="s">
        <v>16</v>
      </c>
      <c r="P1497" s="162" t="s">
        <v>16</v>
      </c>
      <c r="Q1497" s="162" t="s">
        <v>16</v>
      </c>
      <c r="R1497" s="162" t="s">
        <v>16</v>
      </c>
      <c r="S1497" s="162" t="s">
        <v>16</v>
      </c>
      <c r="T1497" s="203" t="s">
        <v>16</v>
      </c>
      <c r="U1497" s="204" t="s">
        <v>16</v>
      </c>
      <c r="V1497" s="191" t="s">
        <v>6178</v>
      </c>
      <c r="W1497" s="162" t="s">
        <v>19</v>
      </c>
      <c r="X1497" s="162" t="s">
        <v>16</v>
      </c>
      <c r="Y1497" s="162" t="s">
        <v>16</v>
      </c>
      <c r="Z1497" s="162" t="s">
        <v>16</v>
      </c>
      <c r="AA1497" s="162" t="s">
        <v>880</v>
      </c>
      <c r="AB1497" s="154">
        <v>2.5</v>
      </c>
      <c r="AC1497" s="162" t="s">
        <v>16</v>
      </c>
      <c r="AD1497" s="154"/>
      <c r="AE1497" s="154">
        <v>5.0</v>
      </c>
      <c r="AF1497" s="154">
        <v>0.22</v>
      </c>
      <c r="AG1497" s="162" t="s">
        <v>19</v>
      </c>
      <c r="AH1497" s="162" t="s">
        <v>19</v>
      </c>
      <c r="AI1497" s="162" t="s">
        <v>19</v>
      </c>
      <c r="AJ1497" s="162" t="s">
        <v>19</v>
      </c>
      <c r="AK1497" s="162"/>
      <c r="AL1497" s="162" t="s">
        <v>19</v>
      </c>
      <c r="AM1497" s="162" t="s">
        <v>19</v>
      </c>
      <c r="AN1497" s="162" t="s">
        <v>19</v>
      </c>
      <c r="AO1497" s="162" t="s">
        <v>19</v>
      </c>
      <c r="AP1497" s="162" t="s">
        <v>19</v>
      </c>
      <c r="AQ1497" s="162" t="s">
        <v>19</v>
      </c>
      <c r="AR1497" s="162" t="s">
        <v>19</v>
      </c>
      <c r="AS1497" s="162" t="s">
        <v>19</v>
      </c>
      <c r="AT1497" s="162" t="s">
        <v>19</v>
      </c>
      <c r="AU1497" s="162" t="s">
        <v>19</v>
      </c>
      <c r="AV1497" s="162" t="s">
        <v>19</v>
      </c>
      <c r="AW1497" s="162" t="s">
        <v>19</v>
      </c>
      <c r="AX1497" s="162" t="s">
        <v>19</v>
      </c>
      <c r="AY1497" s="162" t="s">
        <v>19</v>
      </c>
      <c r="AZ1497" s="162" t="s">
        <v>19</v>
      </c>
      <c r="BA1497" s="162" t="s">
        <v>19</v>
      </c>
      <c r="BB1497" s="162" t="s">
        <v>19</v>
      </c>
      <c r="BC1497" s="162" t="s">
        <v>19</v>
      </c>
      <c r="BD1497" s="162"/>
      <c r="BE1497" s="162" t="s">
        <v>19</v>
      </c>
      <c r="BF1497" s="162" t="s">
        <v>19</v>
      </c>
      <c r="BG1497" s="162" t="s">
        <v>19</v>
      </c>
      <c r="BH1497" s="162" t="s">
        <v>19</v>
      </c>
      <c r="BI1497" s="162" t="s">
        <v>19</v>
      </c>
      <c r="BJ1497" s="162"/>
      <c r="BK1497" s="162" t="s">
        <v>19</v>
      </c>
      <c r="BL1497" s="162" t="s">
        <v>19</v>
      </c>
      <c r="BM1497" s="162" t="s">
        <v>19</v>
      </c>
      <c r="BN1497" s="162" t="s">
        <v>19</v>
      </c>
      <c r="BO1497" s="162" t="s">
        <v>19</v>
      </c>
      <c r="BQ1497" s="162" t="s">
        <v>19</v>
      </c>
      <c r="BR1497" s="162" t="s">
        <v>19</v>
      </c>
      <c r="BS1497" s="162" t="s">
        <v>19</v>
      </c>
      <c r="BT1497" s="162" t="s">
        <v>19</v>
      </c>
      <c r="BU1497" s="205" t="b">
        <v>0</v>
      </c>
      <c r="BV1497" s="205" t="b">
        <v>0</v>
      </c>
      <c r="BW1497" s="205" t="b">
        <v>1</v>
      </c>
      <c r="BX1497" s="154">
        <v>12.4</v>
      </c>
      <c r="BY1497" s="162" t="s">
        <v>19</v>
      </c>
      <c r="BZ1497" s="162" t="s">
        <v>19</v>
      </c>
      <c r="CA1497" s="162" t="s">
        <v>19</v>
      </c>
      <c r="CB1497" s="162" t="s">
        <v>19</v>
      </c>
      <c r="CJ1497" s="162"/>
      <c r="CK1497" s="162"/>
      <c r="CL1497" s="162" t="s">
        <v>19</v>
      </c>
      <c r="CM1497" s="162"/>
      <c r="CN1497" s="162"/>
      <c r="CO1497" s="162"/>
      <c r="CP1497" s="162"/>
      <c r="CQ1497" s="162"/>
      <c r="CR1497" s="162"/>
      <c r="CS1497" s="162"/>
      <c r="CT1497" s="162" t="s">
        <v>6182</v>
      </c>
    </row>
    <row r="1498">
      <c r="A1498" s="7" t="s">
        <v>6332</v>
      </c>
      <c r="B1498" s="132" t="b">
        <v>1</v>
      </c>
      <c r="D1498" s="162" t="s">
        <v>6188</v>
      </c>
      <c r="E1498" s="67" t="s">
        <v>679</v>
      </c>
      <c r="F1498" s="162"/>
      <c r="G1498" s="162"/>
      <c r="H1498" s="162"/>
      <c r="M1498" s="162" t="s">
        <v>560</v>
      </c>
      <c r="N1498" s="7" t="str">
        <f t="shared" si="5"/>
        <v>TRUE</v>
      </c>
      <c r="O1498" s="162" t="s">
        <v>16</v>
      </c>
      <c r="P1498" s="162" t="s">
        <v>16</v>
      </c>
      <c r="Q1498" s="162" t="s">
        <v>16</v>
      </c>
      <c r="R1498" s="162" t="s">
        <v>16</v>
      </c>
      <c r="S1498" s="162" t="s">
        <v>16</v>
      </c>
      <c r="T1498" s="203" t="s">
        <v>16</v>
      </c>
      <c r="U1498" s="204" t="s">
        <v>16</v>
      </c>
      <c r="V1498" s="191" t="s">
        <v>16</v>
      </c>
      <c r="W1498" s="162" t="s">
        <v>19</v>
      </c>
      <c r="X1498" s="162" t="s">
        <v>16</v>
      </c>
      <c r="Y1498" s="162" t="s">
        <v>16</v>
      </c>
      <c r="Z1498" s="162" t="s">
        <v>16</v>
      </c>
      <c r="AA1498" s="162" t="s">
        <v>880</v>
      </c>
      <c r="AB1498" s="154">
        <v>2.5</v>
      </c>
      <c r="AC1498" s="162" t="s">
        <v>16</v>
      </c>
      <c r="AD1498" s="154"/>
      <c r="AE1498" s="162" t="s">
        <v>16</v>
      </c>
      <c r="AF1498" s="162" t="s">
        <v>16</v>
      </c>
      <c r="AG1498" s="162" t="s">
        <v>16</v>
      </c>
      <c r="AH1498" s="162" t="s">
        <v>16</v>
      </c>
      <c r="AI1498" s="162" t="s">
        <v>16</v>
      </c>
      <c r="AJ1498" s="162" t="s">
        <v>16</v>
      </c>
      <c r="AK1498" s="162"/>
      <c r="AL1498" s="162" t="s">
        <v>16</v>
      </c>
      <c r="AM1498" s="162" t="s">
        <v>16</v>
      </c>
      <c r="AN1498" s="162" t="s">
        <v>16</v>
      </c>
      <c r="AO1498" s="162" t="s">
        <v>16</v>
      </c>
      <c r="AP1498" s="162" t="s">
        <v>16</v>
      </c>
      <c r="AQ1498" s="162" t="s">
        <v>16</v>
      </c>
      <c r="AR1498" s="162" t="s">
        <v>16</v>
      </c>
      <c r="AS1498" s="162" t="s">
        <v>16</v>
      </c>
      <c r="AT1498" s="162" t="s">
        <v>16</v>
      </c>
      <c r="AU1498" s="162" t="s">
        <v>16</v>
      </c>
      <c r="AV1498" s="162" t="s">
        <v>16</v>
      </c>
      <c r="AW1498" s="162" t="s">
        <v>16</v>
      </c>
      <c r="AX1498" s="162" t="s">
        <v>16</v>
      </c>
      <c r="AY1498" s="162" t="s">
        <v>16</v>
      </c>
      <c r="AZ1498" s="162" t="s">
        <v>16</v>
      </c>
      <c r="BA1498" s="162" t="s">
        <v>16</v>
      </c>
      <c r="BB1498" s="162" t="s">
        <v>16</v>
      </c>
      <c r="BC1498" s="162" t="s">
        <v>16</v>
      </c>
      <c r="BD1498" s="162"/>
      <c r="BE1498" s="162" t="s">
        <v>16</v>
      </c>
      <c r="BF1498" s="162" t="s">
        <v>16</v>
      </c>
      <c r="BG1498" s="162" t="s">
        <v>16</v>
      </c>
      <c r="BH1498" s="162" t="s">
        <v>16</v>
      </c>
      <c r="BI1498" s="162" t="s">
        <v>16</v>
      </c>
      <c r="BJ1498" s="162"/>
      <c r="BK1498" s="162" t="s">
        <v>16</v>
      </c>
      <c r="BL1498" s="162" t="s">
        <v>16</v>
      </c>
      <c r="BM1498" s="162" t="s">
        <v>16</v>
      </c>
      <c r="BN1498" s="162" t="s">
        <v>16</v>
      </c>
      <c r="BO1498" s="162" t="s">
        <v>16</v>
      </c>
      <c r="BQ1498" s="162" t="s">
        <v>16</v>
      </c>
      <c r="BR1498" s="162" t="s">
        <v>16</v>
      </c>
      <c r="BS1498" s="162" t="s">
        <v>16</v>
      </c>
      <c r="BT1498" s="162" t="s">
        <v>16</v>
      </c>
      <c r="BU1498" s="205" t="b">
        <v>0</v>
      </c>
      <c r="BV1498" s="205" t="b">
        <v>0</v>
      </c>
      <c r="BW1498" s="205" t="b">
        <v>1</v>
      </c>
      <c r="BX1498" s="162" t="s">
        <v>16</v>
      </c>
      <c r="BY1498" s="162" t="s">
        <v>16</v>
      </c>
      <c r="BZ1498" s="162" t="s">
        <v>19</v>
      </c>
      <c r="CA1498" s="162" t="s">
        <v>19</v>
      </c>
      <c r="CB1498" s="162" t="s">
        <v>19</v>
      </c>
      <c r="CJ1498" s="162"/>
      <c r="CK1498" s="162"/>
      <c r="CL1498" s="162" t="s">
        <v>19</v>
      </c>
      <c r="CM1498" s="162"/>
      <c r="CN1498" s="162"/>
      <c r="CO1498" s="162"/>
      <c r="CP1498" s="162"/>
      <c r="CQ1498" s="162"/>
      <c r="CR1498" s="162"/>
      <c r="CS1498" s="162"/>
      <c r="CT1498" s="162" t="s">
        <v>6189</v>
      </c>
    </row>
    <row r="1499">
      <c r="A1499" s="7" t="s">
        <v>6333</v>
      </c>
      <c r="B1499" s="132" t="b">
        <v>1</v>
      </c>
      <c r="D1499" s="162" t="s">
        <v>6258</v>
      </c>
      <c r="E1499" s="67" t="s">
        <v>679</v>
      </c>
      <c r="F1499" s="162"/>
      <c r="G1499" s="162"/>
      <c r="H1499" s="162"/>
      <c r="M1499" s="162" t="s">
        <v>560</v>
      </c>
      <c r="N1499" s="7" t="str">
        <f t="shared" si="5"/>
        <v>TRUE</v>
      </c>
      <c r="O1499" s="162" t="s">
        <v>16</v>
      </c>
      <c r="P1499" s="162" t="s">
        <v>16</v>
      </c>
      <c r="Q1499" s="162" t="s">
        <v>16</v>
      </c>
      <c r="R1499" s="162" t="s">
        <v>559</v>
      </c>
      <c r="S1499" s="162" t="s">
        <v>1588</v>
      </c>
      <c r="T1499" s="206">
        <v>41.7028</v>
      </c>
      <c r="U1499" s="207">
        <v>-83.2547</v>
      </c>
      <c r="V1499" s="191" t="s">
        <v>6104</v>
      </c>
      <c r="W1499" s="162" t="s">
        <v>899</v>
      </c>
      <c r="X1499" s="162" t="s">
        <v>805</v>
      </c>
      <c r="Y1499" s="162" t="s">
        <v>19</v>
      </c>
      <c r="Z1499" s="162" t="s">
        <v>879</v>
      </c>
      <c r="AA1499" s="162" t="s">
        <v>880</v>
      </c>
      <c r="AB1499" s="154">
        <v>0.75</v>
      </c>
      <c r="AC1499" s="162" t="s">
        <v>16</v>
      </c>
      <c r="AD1499" s="154"/>
      <c r="AE1499" s="162" t="s">
        <v>16</v>
      </c>
      <c r="AF1499" s="154">
        <v>3.0</v>
      </c>
      <c r="AG1499" s="162" t="s">
        <v>19</v>
      </c>
      <c r="AH1499" s="154">
        <v>25.1</v>
      </c>
      <c r="AI1499" s="162" t="s">
        <v>19</v>
      </c>
      <c r="AJ1499" s="162" t="s">
        <v>19</v>
      </c>
      <c r="AK1499" s="162"/>
      <c r="AL1499" s="162" t="s">
        <v>19</v>
      </c>
      <c r="AM1499" s="162" t="s">
        <v>19</v>
      </c>
      <c r="AN1499" s="162" t="s">
        <v>19</v>
      </c>
      <c r="AO1499" s="154">
        <v>7.49</v>
      </c>
      <c r="AP1499" s="154">
        <v>260.3</v>
      </c>
      <c r="AQ1499" s="154">
        <v>1.5</v>
      </c>
      <c r="AR1499" s="154">
        <v>3.2</v>
      </c>
      <c r="AS1499" s="154">
        <v>0.18</v>
      </c>
      <c r="AT1499" s="162" t="s">
        <v>6105</v>
      </c>
      <c r="AU1499" s="154">
        <v>5.33</v>
      </c>
      <c r="AV1499" s="162" t="s">
        <v>19</v>
      </c>
      <c r="AW1499" s="162" t="s">
        <v>19</v>
      </c>
      <c r="AX1499" s="154">
        <v>13.84</v>
      </c>
      <c r="AY1499" s="154">
        <v>27.86</v>
      </c>
      <c r="AZ1499" s="154">
        <v>8.78</v>
      </c>
      <c r="BA1499" s="154">
        <v>3.7</v>
      </c>
      <c r="BB1499" s="154">
        <v>5.51</v>
      </c>
      <c r="BC1499" s="154">
        <v>0.382</v>
      </c>
      <c r="BD1499" s="162"/>
      <c r="BE1499" s="162" t="s">
        <v>19</v>
      </c>
      <c r="BF1499" s="154">
        <v>0.94</v>
      </c>
      <c r="BG1499" s="154">
        <v>0.15</v>
      </c>
      <c r="BH1499" s="162" t="s">
        <v>19</v>
      </c>
      <c r="BI1499" s="154">
        <v>0.65</v>
      </c>
      <c r="BJ1499" s="154"/>
      <c r="BK1499" s="154">
        <v>4.5</v>
      </c>
      <c r="BL1499" s="154">
        <v>0.52</v>
      </c>
      <c r="BM1499" s="162" t="s">
        <v>19</v>
      </c>
      <c r="BN1499" s="162" t="s">
        <v>19</v>
      </c>
      <c r="BO1499" s="162" t="s">
        <v>19</v>
      </c>
      <c r="BQ1499" s="162" t="s">
        <v>19</v>
      </c>
      <c r="BR1499" s="162" t="s">
        <v>19</v>
      </c>
      <c r="BS1499" s="162" t="s">
        <v>4408</v>
      </c>
      <c r="BT1499" s="162" t="s">
        <v>19</v>
      </c>
      <c r="BU1499" s="205" t="b">
        <v>0</v>
      </c>
      <c r="BV1499" s="205" t="b">
        <v>0</v>
      </c>
      <c r="BW1499" s="205" t="b">
        <v>0</v>
      </c>
      <c r="BX1499" s="154">
        <v>150.0</v>
      </c>
      <c r="BY1499" s="162" t="s">
        <v>19</v>
      </c>
      <c r="BZ1499" s="162" t="s">
        <v>19</v>
      </c>
      <c r="CA1499" s="162" t="s">
        <v>19</v>
      </c>
      <c r="CB1499" s="162" t="s">
        <v>19</v>
      </c>
      <c r="CJ1499" s="162"/>
      <c r="CK1499" s="162"/>
      <c r="CL1499" s="154">
        <v>1129.4</v>
      </c>
      <c r="CM1499" s="162"/>
      <c r="CN1499" s="162"/>
      <c r="CO1499" s="162"/>
      <c r="CP1499" s="162"/>
      <c r="CQ1499" s="162"/>
      <c r="CR1499" s="162"/>
      <c r="CS1499" s="162"/>
      <c r="CT1499" s="162" t="s">
        <v>6259</v>
      </c>
    </row>
    <row r="1500">
      <c r="A1500" s="7" t="s">
        <v>6334</v>
      </c>
      <c r="B1500" s="132" t="b">
        <v>1</v>
      </c>
      <c r="C1500" s="7" t="b">
        <v>1</v>
      </c>
      <c r="D1500" s="162" t="s">
        <v>6335</v>
      </c>
      <c r="E1500" s="134" t="s">
        <v>331</v>
      </c>
      <c r="F1500" s="162"/>
      <c r="G1500" s="162"/>
      <c r="H1500" s="162" t="s">
        <v>341</v>
      </c>
      <c r="M1500" s="7" t="s">
        <v>799</v>
      </c>
      <c r="N1500" s="7" t="str">
        <f t="shared" si="5"/>
        <v>FALSE</v>
      </c>
      <c r="O1500" s="7" t="s">
        <v>527</v>
      </c>
      <c r="P1500" s="7" t="s">
        <v>6336</v>
      </c>
      <c r="Q1500" s="7" t="s">
        <v>6337</v>
      </c>
      <c r="R1500" s="7" t="s">
        <v>559</v>
      </c>
      <c r="S1500" s="161" t="s">
        <v>1588</v>
      </c>
      <c r="T1500" s="135" t="s">
        <v>19</v>
      </c>
      <c r="U1500" s="135" t="s">
        <v>19</v>
      </c>
      <c r="V1500" s="137" t="s">
        <v>19</v>
      </c>
      <c r="W1500" s="135" t="s">
        <v>19</v>
      </c>
      <c r="X1500" s="7" t="s">
        <v>805</v>
      </c>
      <c r="Y1500" s="7" t="s">
        <v>878</v>
      </c>
      <c r="Z1500" s="7" t="s">
        <v>879</v>
      </c>
      <c r="AA1500" s="7"/>
      <c r="AB1500" s="135" t="s">
        <v>19</v>
      </c>
      <c r="AC1500" s="135" t="s">
        <v>19</v>
      </c>
      <c r="AD1500" s="135"/>
      <c r="AE1500" s="135" t="s">
        <v>19</v>
      </c>
      <c r="AF1500" s="135" t="s">
        <v>19</v>
      </c>
      <c r="AG1500" s="135" t="s">
        <v>19</v>
      </c>
      <c r="AH1500" s="135" t="s">
        <v>19</v>
      </c>
      <c r="AI1500" s="135" t="s">
        <v>19</v>
      </c>
      <c r="AJ1500" s="135" t="s">
        <v>19</v>
      </c>
      <c r="AK1500" s="135"/>
      <c r="AL1500" s="135" t="s">
        <v>19</v>
      </c>
      <c r="AM1500" s="135" t="s">
        <v>19</v>
      </c>
      <c r="AN1500" s="135" t="s">
        <v>19</v>
      </c>
      <c r="AO1500" s="135" t="s">
        <v>19</v>
      </c>
      <c r="AP1500" s="135" t="s">
        <v>19</v>
      </c>
      <c r="AQ1500" s="135" t="s">
        <v>19</v>
      </c>
      <c r="AR1500" s="135" t="s">
        <v>19</v>
      </c>
      <c r="AS1500" s="135" t="s">
        <v>19</v>
      </c>
      <c r="AT1500" s="135" t="s">
        <v>19</v>
      </c>
      <c r="AU1500" s="135" t="s">
        <v>19</v>
      </c>
      <c r="AV1500" s="135" t="s">
        <v>19</v>
      </c>
      <c r="AW1500" s="135" t="s">
        <v>19</v>
      </c>
      <c r="AX1500" s="135" t="s">
        <v>19</v>
      </c>
      <c r="AY1500" s="135" t="s">
        <v>19</v>
      </c>
      <c r="AZ1500" s="135" t="s">
        <v>19</v>
      </c>
      <c r="BA1500" s="135" t="s">
        <v>19</v>
      </c>
      <c r="BB1500" s="135" t="s">
        <v>19</v>
      </c>
      <c r="BC1500" s="135" t="s">
        <v>19</v>
      </c>
      <c r="BD1500" s="135"/>
      <c r="BE1500" s="135" t="s">
        <v>19</v>
      </c>
      <c r="BF1500" s="135" t="s">
        <v>19</v>
      </c>
      <c r="BG1500" s="135" t="s">
        <v>19</v>
      </c>
      <c r="BH1500" s="135" t="s">
        <v>19</v>
      </c>
      <c r="BI1500" s="135" t="s">
        <v>19</v>
      </c>
      <c r="BJ1500" s="135"/>
      <c r="BK1500" s="135" t="s">
        <v>19</v>
      </c>
      <c r="BL1500" s="135" t="s">
        <v>19</v>
      </c>
      <c r="BM1500" s="135" t="s">
        <v>19</v>
      </c>
      <c r="BN1500" s="135" t="s">
        <v>19</v>
      </c>
      <c r="BO1500" s="135" t="s">
        <v>19</v>
      </c>
      <c r="BP1500" s="135" t="s">
        <v>19</v>
      </c>
      <c r="BQ1500" s="135" t="s">
        <v>19</v>
      </c>
      <c r="BR1500" s="135" t="s">
        <v>19</v>
      </c>
      <c r="BS1500" s="135" t="s">
        <v>19</v>
      </c>
      <c r="BT1500" s="135" t="s">
        <v>19</v>
      </c>
      <c r="BU1500" s="135" t="s">
        <v>19</v>
      </c>
      <c r="BV1500" s="135" t="s">
        <v>19</v>
      </c>
      <c r="BW1500" s="135" t="s">
        <v>19</v>
      </c>
      <c r="BX1500" s="135"/>
      <c r="BY1500" s="135"/>
      <c r="BZ1500" s="135"/>
      <c r="CA1500" s="135"/>
      <c r="CB1500" s="135"/>
      <c r="CJ1500" s="135"/>
      <c r="CK1500" s="135"/>
      <c r="CL1500" s="135"/>
      <c r="CM1500" s="135"/>
      <c r="CN1500" s="135"/>
      <c r="CO1500" s="135"/>
      <c r="CP1500" s="135"/>
      <c r="CQ1500" s="135"/>
      <c r="CR1500" s="135"/>
      <c r="CS1500" s="135"/>
      <c r="CT1500" s="135"/>
    </row>
    <row r="1501">
      <c r="A1501" s="7" t="s">
        <v>6338</v>
      </c>
      <c r="B1501" s="132" t="b">
        <v>1</v>
      </c>
      <c r="C1501" s="7" t="b">
        <v>1</v>
      </c>
      <c r="D1501" s="162" t="s">
        <v>6339</v>
      </c>
      <c r="E1501" s="134" t="s">
        <v>331</v>
      </c>
      <c r="F1501" s="162"/>
      <c r="G1501" s="162"/>
      <c r="H1501" s="162" t="s">
        <v>6340</v>
      </c>
      <c r="M1501" s="7" t="s">
        <v>799</v>
      </c>
      <c r="N1501" s="7" t="str">
        <f t="shared" si="5"/>
        <v>FALSE</v>
      </c>
      <c r="O1501" s="7" t="s">
        <v>527</v>
      </c>
      <c r="P1501" s="7" t="s">
        <v>6336</v>
      </c>
      <c r="Q1501" s="7" t="s">
        <v>6337</v>
      </c>
      <c r="R1501" s="7" t="s">
        <v>559</v>
      </c>
      <c r="S1501" s="161" t="s">
        <v>1588</v>
      </c>
      <c r="T1501" s="135" t="s">
        <v>19</v>
      </c>
      <c r="U1501" s="135" t="s">
        <v>19</v>
      </c>
      <c r="V1501" s="137" t="s">
        <v>19</v>
      </c>
      <c r="W1501" s="135" t="s">
        <v>19</v>
      </c>
      <c r="X1501" s="7" t="s">
        <v>805</v>
      </c>
      <c r="Y1501" s="7" t="s">
        <v>878</v>
      </c>
      <c r="Z1501" s="7" t="s">
        <v>879</v>
      </c>
      <c r="AA1501" s="7"/>
      <c r="AB1501" s="135" t="s">
        <v>19</v>
      </c>
      <c r="AC1501" s="135" t="s">
        <v>19</v>
      </c>
      <c r="AD1501" s="135"/>
      <c r="AE1501" s="135" t="s">
        <v>19</v>
      </c>
      <c r="AF1501" s="135" t="s">
        <v>19</v>
      </c>
      <c r="AG1501" s="135" t="s">
        <v>19</v>
      </c>
      <c r="AH1501" s="135" t="s">
        <v>19</v>
      </c>
      <c r="AI1501" s="135" t="s">
        <v>19</v>
      </c>
      <c r="AJ1501" s="135" t="s">
        <v>19</v>
      </c>
      <c r="AK1501" s="135"/>
      <c r="AL1501" s="135" t="s">
        <v>19</v>
      </c>
      <c r="AM1501" s="135" t="s">
        <v>19</v>
      </c>
      <c r="AN1501" s="135" t="s">
        <v>19</v>
      </c>
      <c r="AO1501" s="135" t="s">
        <v>19</v>
      </c>
      <c r="AP1501" s="135" t="s">
        <v>19</v>
      </c>
      <c r="AQ1501" s="135" t="s">
        <v>19</v>
      </c>
      <c r="AR1501" s="135" t="s">
        <v>19</v>
      </c>
      <c r="AS1501" s="135" t="s">
        <v>19</v>
      </c>
      <c r="AT1501" s="135" t="s">
        <v>19</v>
      </c>
      <c r="AU1501" s="135" t="s">
        <v>19</v>
      </c>
      <c r="AV1501" s="135" t="s">
        <v>19</v>
      </c>
      <c r="AW1501" s="135" t="s">
        <v>19</v>
      </c>
      <c r="AX1501" s="135" t="s">
        <v>19</v>
      </c>
      <c r="AY1501" s="135" t="s">
        <v>19</v>
      </c>
      <c r="AZ1501" s="135" t="s">
        <v>19</v>
      </c>
      <c r="BA1501" s="135" t="s">
        <v>19</v>
      </c>
      <c r="BB1501" s="135" t="s">
        <v>19</v>
      </c>
      <c r="BC1501" s="135" t="s">
        <v>19</v>
      </c>
      <c r="BD1501" s="135"/>
      <c r="BE1501" s="135" t="s">
        <v>19</v>
      </c>
      <c r="BF1501" s="135" t="s">
        <v>19</v>
      </c>
      <c r="BG1501" s="135" t="s">
        <v>19</v>
      </c>
      <c r="BH1501" s="135" t="s">
        <v>19</v>
      </c>
      <c r="BI1501" s="135" t="s">
        <v>19</v>
      </c>
      <c r="BJ1501" s="135"/>
      <c r="BK1501" s="135" t="s">
        <v>19</v>
      </c>
      <c r="BL1501" s="135" t="s">
        <v>19</v>
      </c>
      <c r="BM1501" s="135" t="s">
        <v>19</v>
      </c>
      <c r="BN1501" s="135" t="s">
        <v>19</v>
      </c>
      <c r="BO1501" s="135" t="s">
        <v>19</v>
      </c>
      <c r="BP1501" s="135" t="s">
        <v>19</v>
      </c>
      <c r="BQ1501" s="135" t="s">
        <v>19</v>
      </c>
      <c r="BR1501" s="135" t="s">
        <v>19</v>
      </c>
      <c r="BS1501" s="135" t="s">
        <v>19</v>
      </c>
      <c r="BT1501" s="135" t="s">
        <v>19</v>
      </c>
      <c r="BU1501" s="135" t="s">
        <v>19</v>
      </c>
      <c r="BV1501" s="135" t="s">
        <v>19</v>
      </c>
      <c r="BW1501" s="135" t="s">
        <v>19</v>
      </c>
      <c r="BX1501" s="135"/>
      <c r="BY1501" s="135"/>
      <c r="BZ1501" s="135"/>
      <c r="CA1501" s="135"/>
      <c r="CB1501" s="135"/>
      <c r="CJ1501" s="135"/>
      <c r="CK1501" s="135"/>
      <c r="CL1501" s="135"/>
      <c r="CM1501" s="135"/>
      <c r="CN1501" s="135"/>
      <c r="CO1501" s="135"/>
      <c r="CP1501" s="135"/>
      <c r="CQ1501" s="135"/>
      <c r="CR1501" s="135"/>
      <c r="CS1501" s="135"/>
      <c r="CT1501" s="135"/>
    </row>
    <row r="1502">
      <c r="A1502" s="7" t="s">
        <v>6341</v>
      </c>
      <c r="B1502" s="132" t="b">
        <v>1</v>
      </c>
      <c r="C1502" s="7" t="b">
        <v>1</v>
      </c>
      <c r="D1502" s="162" t="s">
        <v>6342</v>
      </c>
      <c r="E1502" s="134" t="s">
        <v>331</v>
      </c>
      <c r="F1502" s="162"/>
      <c r="G1502" s="162"/>
      <c r="H1502" s="162" t="s">
        <v>6343</v>
      </c>
      <c r="M1502" s="7" t="s">
        <v>799</v>
      </c>
      <c r="N1502" s="7" t="str">
        <f t="shared" si="5"/>
        <v>FALSE</v>
      </c>
      <c r="O1502" s="7" t="s">
        <v>527</v>
      </c>
      <c r="P1502" s="7" t="s">
        <v>6336</v>
      </c>
      <c r="Q1502" s="7" t="s">
        <v>6337</v>
      </c>
      <c r="R1502" s="7" t="s">
        <v>559</v>
      </c>
      <c r="S1502" s="161" t="s">
        <v>1588</v>
      </c>
      <c r="T1502" s="135" t="s">
        <v>19</v>
      </c>
      <c r="U1502" s="135" t="s">
        <v>19</v>
      </c>
      <c r="V1502" s="137" t="s">
        <v>19</v>
      </c>
      <c r="W1502" s="135" t="s">
        <v>19</v>
      </c>
      <c r="X1502" s="7" t="s">
        <v>805</v>
      </c>
      <c r="Y1502" s="7" t="s">
        <v>878</v>
      </c>
      <c r="Z1502" s="7" t="s">
        <v>879</v>
      </c>
      <c r="AA1502" s="7"/>
      <c r="AB1502" s="135" t="s">
        <v>19</v>
      </c>
      <c r="AC1502" s="135" t="s">
        <v>19</v>
      </c>
      <c r="AD1502" s="135"/>
      <c r="AE1502" s="135" t="s">
        <v>19</v>
      </c>
      <c r="AF1502" s="135" t="s">
        <v>19</v>
      </c>
      <c r="AG1502" s="135" t="s">
        <v>19</v>
      </c>
      <c r="AH1502" s="135" t="s">
        <v>19</v>
      </c>
      <c r="AI1502" s="135" t="s">
        <v>19</v>
      </c>
      <c r="AJ1502" s="135" t="s">
        <v>19</v>
      </c>
      <c r="AK1502" s="135"/>
      <c r="AL1502" s="135" t="s">
        <v>19</v>
      </c>
      <c r="AM1502" s="135" t="s">
        <v>19</v>
      </c>
      <c r="AN1502" s="135" t="s">
        <v>19</v>
      </c>
      <c r="AO1502" s="135" t="s">
        <v>19</v>
      </c>
      <c r="AP1502" s="135" t="s">
        <v>19</v>
      </c>
      <c r="AQ1502" s="135" t="s">
        <v>19</v>
      </c>
      <c r="AR1502" s="135" t="s">
        <v>19</v>
      </c>
      <c r="AS1502" s="135" t="s">
        <v>19</v>
      </c>
      <c r="AT1502" s="135" t="s">
        <v>19</v>
      </c>
      <c r="AU1502" s="135" t="s">
        <v>19</v>
      </c>
      <c r="AV1502" s="135" t="s">
        <v>19</v>
      </c>
      <c r="AW1502" s="135" t="s">
        <v>19</v>
      </c>
      <c r="AX1502" s="135" t="s">
        <v>19</v>
      </c>
      <c r="AY1502" s="135" t="s">
        <v>19</v>
      </c>
      <c r="AZ1502" s="135" t="s">
        <v>19</v>
      </c>
      <c r="BA1502" s="135" t="s">
        <v>19</v>
      </c>
      <c r="BB1502" s="135" t="s">
        <v>19</v>
      </c>
      <c r="BC1502" s="135" t="s">
        <v>19</v>
      </c>
      <c r="BD1502" s="135"/>
      <c r="BE1502" s="135" t="s">
        <v>19</v>
      </c>
      <c r="BF1502" s="135" t="s">
        <v>19</v>
      </c>
      <c r="BG1502" s="135" t="s">
        <v>19</v>
      </c>
      <c r="BH1502" s="135" t="s">
        <v>19</v>
      </c>
      <c r="BI1502" s="135" t="s">
        <v>19</v>
      </c>
      <c r="BJ1502" s="135"/>
      <c r="BK1502" s="135" t="s">
        <v>19</v>
      </c>
      <c r="BL1502" s="135" t="s">
        <v>19</v>
      </c>
      <c r="BM1502" s="135" t="s">
        <v>19</v>
      </c>
      <c r="BN1502" s="135" t="s">
        <v>19</v>
      </c>
      <c r="BO1502" s="135" t="s">
        <v>19</v>
      </c>
      <c r="BP1502" s="135" t="s">
        <v>19</v>
      </c>
      <c r="BQ1502" s="135" t="s">
        <v>19</v>
      </c>
      <c r="BR1502" s="135" t="s">
        <v>19</v>
      </c>
      <c r="BS1502" s="135" t="s">
        <v>19</v>
      </c>
      <c r="BT1502" s="135" t="s">
        <v>19</v>
      </c>
      <c r="BU1502" s="135" t="s">
        <v>19</v>
      </c>
      <c r="BV1502" s="135" t="s">
        <v>19</v>
      </c>
      <c r="BW1502" s="135" t="s">
        <v>19</v>
      </c>
      <c r="BX1502" s="135"/>
      <c r="BY1502" s="135"/>
      <c r="BZ1502" s="135"/>
      <c r="CA1502" s="135"/>
      <c r="CB1502" s="135"/>
      <c r="CJ1502" s="135"/>
      <c r="CK1502" s="135"/>
      <c r="CL1502" s="135"/>
      <c r="CM1502" s="135"/>
      <c r="CN1502" s="135"/>
      <c r="CO1502" s="135"/>
      <c r="CP1502" s="135"/>
      <c r="CQ1502" s="135"/>
      <c r="CR1502" s="135"/>
      <c r="CS1502" s="135"/>
      <c r="CT1502" s="135"/>
    </row>
    <row r="1503">
      <c r="A1503" s="7" t="s">
        <v>6344</v>
      </c>
      <c r="B1503" s="132" t="b">
        <v>1</v>
      </c>
      <c r="C1503" s="7" t="b">
        <v>1</v>
      </c>
      <c r="D1503" s="162" t="s">
        <v>6345</v>
      </c>
      <c r="E1503" s="134" t="s">
        <v>331</v>
      </c>
      <c r="F1503" s="162"/>
      <c r="G1503" s="162"/>
      <c r="H1503" s="162" t="s">
        <v>6346</v>
      </c>
      <c r="M1503" s="7" t="s">
        <v>799</v>
      </c>
      <c r="N1503" s="7" t="str">
        <f t="shared" si="5"/>
        <v>FALSE</v>
      </c>
      <c r="O1503" s="7" t="s">
        <v>527</v>
      </c>
      <c r="P1503" s="7" t="s">
        <v>6336</v>
      </c>
      <c r="Q1503" s="7" t="s">
        <v>6337</v>
      </c>
      <c r="R1503" s="7" t="s">
        <v>559</v>
      </c>
      <c r="S1503" s="161" t="s">
        <v>1588</v>
      </c>
      <c r="T1503" s="135" t="s">
        <v>19</v>
      </c>
      <c r="U1503" s="135" t="s">
        <v>19</v>
      </c>
      <c r="V1503" s="137" t="s">
        <v>19</v>
      </c>
      <c r="W1503" s="135" t="s">
        <v>19</v>
      </c>
      <c r="X1503" s="7" t="s">
        <v>805</v>
      </c>
      <c r="Y1503" s="7" t="s">
        <v>878</v>
      </c>
      <c r="Z1503" s="7" t="s">
        <v>879</v>
      </c>
      <c r="AA1503" s="7"/>
      <c r="AB1503" s="135" t="s">
        <v>19</v>
      </c>
      <c r="AC1503" s="135" t="s">
        <v>19</v>
      </c>
      <c r="AD1503" s="135"/>
      <c r="AE1503" s="135" t="s">
        <v>19</v>
      </c>
      <c r="AF1503" s="135" t="s">
        <v>19</v>
      </c>
      <c r="AG1503" s="135" t="s">
        <v>19</v>
      </c>
      <c r="AH1503" s="135" t="s">
        <v>19</v>
      </c>
      <c r="AI1503" s="135" t="s">
        <v>19</v>
      </c>
      <c r="AJ1503" s="135" t="s">
        <v>19</v>
      </c>
      <c r="AK1503" s="135"/>
      <c r="AL1503" s="135" t="s">
        <v>19</v>
      </c>
      <c r="AM1503" s="135" t="s">
        <v>19</v>
      </c>
      <c r="AN1503" s="135" t="s">
        <v>19</v>
      </c>
      <c r="AO1503" s="135" t="s">
        <v>19</v>
      </c>
      <c r="AP1503" s="135" t="s">
        <v>19</v>
      </c>
      <c r="AQ1503" s="135" t="s">
        <v>19</v>
      </c>
      <c r="AR1503" s="135" t="s">
        <v>19</v>
      </c>
      <c r="AS1503" s="135" t="s">
        <v>19</v>
      </c>
      <c r="AT1503" s="135" t="s">
        <v>19</v>
      </c>
      <c r="AU1503" s="135" t="s">
        <v>19</v>
      </c>
      <c r="AV1503" s="135" t="s">
        <v>19</v>
      </c>
      <c r="AW1503" s="135" t="s">
        <v>19</v>
      </c>
      <c r="AX1503" s="135" t="s">
        <v>19</v>
      </c>
      <c r="AY1503" s="135" t="s">
        <v>19</v>
      </c>
      <c r="AZ1503" s="135" t="s">
        <v>19</v>
      </c>
      <c r="BA1503" s="135" t="s">
        <v>19</v>
      </c>
      <c r="BB1503" s="135" t="s">
        <v>19</v>
      </c>
      <c r="BC1503" s="135" t="s">
        <v>19</v>
      </c>
      <c r="BD1503" s="135"/>
      <c r="BE1503" s="135" t="s">
        <v>19</v>
      </c>
      <c r="BF1503" s="135" t="s">
        <v>19</v>
      </c>
      <c r="BG1503" s="135" t="s">
        <v>19</v>
      </c>
      <c r="BH1503" s="135" t="s">
        <v>19</v>
      </c>
      <c r="BI1503" s="135" t="s">
        <v>19</v>
      </c>
      <c r="BJ1503" s="135"/>
      <c r="BK1503" s="135" t="s">
        <v>19</v>
      </c>
      <c r="BL1503" s="135" t="s">
        <v>19</v>
      </c>
      <c r="BM1503" s="135" t="s">
        <v>19</v>
      </c>
      <c r="BN1503" s="135" t="s">
        <v>19</v>
      </c>
      <c r="BO1503" s="135" t="s">
        <v>19</v>
      </c>
      <c r="BP1503" s="135" t="s">
        <v>19</v>
      </c>
      <c r="BQ1503" s="135" t="s">
        <v>19</v>
      </c>
      <c r="BR1503" s="135" t="s">
        <v>19</v>
      </c>
      <c r="BS1503" s="135" t="s">
        <v>19</v>
      </c>
      <c r="BT1503" s="135" t="s">
        <v>19</v>
      </c>
      <c r="BU1503" s="135" t="s">
        <v>19</v>
      </c>
      <c r="BV1503" s="135" t="s">
        <v>19</v>
      </c>
      <c r="BW1503" s="135" t="s">
        <v>19</v>
      </c>
      <c r="BX1503" s="135"/>
      <c r="BY1503" s="135"/>
      <c r="BZ1503" s="135"/>
      <c r="CA1503" s="135"/>
      <c r="CB1503" s="135"/>
      <c r="CJ1503" s="135"/>
      <c r="CK1503" s="135"/>
      <c r="CL1503" s="135"/>
      <c r="CM1503" s="135"/>
      <c r="CN1503" s="135"/>
      <c r="CO1503" s="135"/>
      <c r="CP1503" s="135"/>
      <c r="CQ1503" s="135"/>
      <c r="CR1503" s="135"/>
      <c r="CS1503" s="135"/>
      <c r="CT1503" s="135"/>
    </row>
    <row r="1504">
      <c r="A1504" s="7" t="s">
        <v>6347</v>
      </c>
      <c r="B1504" s="132" t="b">
        <v>1</v>
      </c>
      <c r="C1504" s="7" t="b">
        <v>1</v>
      </c>
      <c r="D1504" s="162" t="s">
        <v>6348</v>
      </c>
      <c r="E1504" s="134" t="s">
        <v>331</v>
      </c>
      <c r="F1504" s="162"/>
      <c r="G1504" s="162"/>
      <c r="H1504" s="162" t="s">
        <v>6349</v>
      </c>
      <c r="M1504" s="7" t="s">
        <v>799</v>
      </c>
      <c r="N1504" s="7" t="str">
        <f t="shared" si="5"/>
        <v>FALSE</v>
      </c>
      <c r="O1504" s="7" t="s">
        <v>527</v>
      </c>
      <c r="P1504" s="7" t="s">
        <v>6336</v>
      </c>
      <c r="Q1504" s="7" t="s">
        <v>6337</v>
      </c>
      <c r="R1504" s="7" t="s">
        <v>559</v>
      </c>
      <c r="S1504" s="161" t="s">
        <v>1588</v>
      </c>
      <c r="T1504" s="135" t="s">
        <v>19</v>
      </c>
      <c r="U1504" s="135" t="s">
        <v>19</v>
      </c>
      <c r="V1504" s="137" t="s">
        <v>19</v>
      </c>
      <c r="W1504" s="135" t="s">
        <v>19</v>
      </c>
      <c r="X1504" s="7" t="s">
        <v>805</v>
      </c>
      <c r="Y1504" s="7" t="s">
        <v>878</v>
      </c>
      <c r="Z1504" s="7" t="s">
        <v>879</v>
      </c>
      <c r="AA1504" s="7"/>
      <c r="AB1504" s="135" t="s">
        <v>19</v>
      </c>
      <c r="AC1504" s="135" t="s">
        <v>19</v>
      </c>
      <c r="AD1504" s="135"/>
      <c r="AE1504" s="135" t="s">
        <v>19</v>
      </c>
      <c r="AF1504" s="135" t="s">
        <v>19</v>
      </c>
      <c r="AG1504" s="135" t="s">
        <v>19</v>
      </c>
      <c r="AH1504" s="135" t="s">
        <v>19</v>
      </c>
      <c r="AI1504" s="135" t="s">
        <v>19</v>
      </c>
      <c r="AJ1504" s="135" t="s">
        <v>19</v>
      </c>
      <c r="AK1504" s="135"/>
      <c r="AL1504" s="135" t="s">
        <v>19</v>
      </c>
      <c r="AM1504" s="135" t="s">
        <v>19</v>
      </c>
      <c r="AN1504" s="135" t="s">
        <v>19</v>
      </c>
      <c r="AO1504" s="135" t="s">
        <v>19</v>
      </c>
      <c r="AP1504" s="135" t="s">
        <v>19</v>
      </c>
      <c r="AQ1504" s="135" t="s">
        <v>19</v>
      </c>
      <c r="AR1504" s="135" t="s">
        <v>19</v>
      </c>
      <c r="AS1504" s="135" t="s">
        <v>19</v>
      </c>
      <c r="AT1504" s="135" t="s">
        <v>19</v>
      </c>
      <c r="AU1504" s="135" t="s">
        <v>19</v>
      </c>
      <c r="AV1504" s="135" t="s">
        <v>19</v>
      </c>
      <c r="AW1504" s="135" t="s">
        <v>19</v>
      </c>
      <c r="AX1504" s="135" t="s">
        <v>19</v>
      </c>
      <c r="AY1504" s="135" t="s">
        <v>19</v>
      </c>
      <c r="AZ1504" s="135" t="s">
        <v>19</v>
      </c>
      <c r="BA1504" s="135" t="s">
        <v>19</v>
      </c>
      <c r="BB1504" s="135" t="s">
        <v>19</v>
      </c>
      <c r="BC1504" s="135" t="s">
        <v>19</v>
      </c>
      <c r="BD1504" s="135"/>
      <c r="BE1504" s="135" t="s">
        <v>19</v>
      </c>
      <c r="BF1504" s="135" t="s">
        <v>19</v>
      </c>
      <c r="BG1504" s="135" t="s">
        <v>19</v>
      </c>
      <c r="BH1504" s="135" t="s">
        <v>19</v>
      </c>
      <c r="BI1504" s="135" t="s">
        <v>19</v>
      </c>
      <c r="BJ1504" s="135"/>
      <c r="BK1504" s="135" t="s">
        <v>19</v>
      </c>
      <c r="BL1504" s="135" t="s">
        <v>19</v>
      </c>
      <c r="BM1504" s="135" t="s">
        <v>19</v>
      </c>
      <c r="BN1504" s="135" t="s">
        <v>19</v>
      </c>
      <c r="BO1504" s="135" t="s">
        <v>19</v>
      </c>
      <c r="BP1504" s="135" t="s">
        <v>19</v>
      </c>
      <c r="BQ1504" s="135" t="s">
        <v>19</v>
      </c>
      <c r="BR1504" s="135" t="s">
        <v>19</v>
      </c>
      <c r="BS1504" s="135" t="s">
        <v>19</v>
      </c>
      <c r="BT1504" s="135" t="s">
        <v>19</v>
      </c>
      <c r="BU1504" s="135" t="s">
        <v>19</v>
      </c>
      <c r="BV1504" s="135" t="s">
        <v>19</v>
      </c>
      <c r="BW1504" s="135" t="s">
        <v>19</v>
      </c>
      <c r="BX1504" s="135"/>
      <c r="BY1504" s="135"/>
      <c r="BZ1504" s="135"/>
      <c r="CA1504" s="135"/>
      <c r="CB1504" s="135"/>
      <c r="CJ1504" s="135"/>
      <c r="CK1504" s="135"/>
      <c r="CL1504" s="135"/>
      <c r="CM1504" s="135"/>
      <c r="CN1504" s="135"/>
      <c r="CO1504" s="135"/>
      <c r="CP1504" s="135"/>
      <c r="CQ1504" s="135"/>
      <c r="CR1504" s="135"/>
      <c r="CS1504" s="135"/>
      <c r="CT1504" s="135"/>
    </row>
    <row r="1505">
      <c r="A1505" s="7" t="s">
        <v>6350</v>
      </c>
      <c r="B1505" s="132" t="b">
        <v>1</v>
      </c>
      <c r="C1505" s="7" t="b">
        <v>1</v>
      </c>
      <c r="D1505" s="162" t="s">
        <v>6351</v>
      </c>
      <c r="E1505" s="134" t="s">
        <v>331</v>
      </c>
      <c r="F1505" s="162"/>
      <c r="G1505" s="162"/>
      <c r="H1505" s="162" t="s">
        <v>6352</v>
      </c>
      <c r="M1505" s="7" t="s">
        <v>799</v>
      </c>
      <c r="N1505" s="7" t="str">
        <f t="shared" si="5"/>
        <v>FALSE</v>
      </c>
      <c r="O1505" s="7" t="s">
        <v>527</v>
      </c>
      <c r="P1505" s="7" t="s">
        <v>6336</v>
      </c>
      <c r="Q1505" s="7" t="s">
        <v>6337</v>
      </c>
      <c r="R1505" s="7" t="s">
        <v>559</v>
      </c>
      <c r="S1505" s="161" t="s">
        <v>1588</v>
      </c>
      <c r="T1505" s="135" t="s">
        <v>19</v>
      </c>
      <c r="U1505" s="135" t="s">
        <v>19</v>
      </c>
      <c r="V1505" s="137" t="s">
        <v>19</v>
      </c>
      <c r="W1505" s="135" t="s">
        <v>19</v>
      </c>
      <c r="X1505" s="7" t="s">
        <v>805</v>
      </c>
      <c r="Y1505" s="7" t="s">
        <v>878</v>
      </c>
      <c r="Z1505" s="7" t="s">
        <v>879</v>
      </c>
      <c r="AA1505" s="7"/>
      <c r="AB1505" s="135" t="s">
        <v>19</v>
      </c>
      <c r="AC1505" s="135" t="s">
        <v>19</v>
      </c>
      <c r="AD1505" s="135"/>
      <c r="AE1505" s="135" t="s">
        <v>19</v>
      </c>
      <c r="AF1505" s="135" t="s">
        <v>19</v>
      </c>
      <c r="AG1505" s="135" t="s">
        <v>19</v>
      </c>
      <c r="AH1505" s="135" t="s">
        <v>19</v>
      </c>
      <c r="AI1505" s="135" t="s">
        <v>19</v>
      </c>
      <c r="AJ1505" s="135" t="s">
        <v>19</v>
      </c>
      <c r="AK1505" s="135"/>
      <c r="AL1505" s="135" t="s">
        <v>19</v>
      </c>
      <c r="AM1505" s="135" t="s">
        <v>19</v>
      </c>
      <c r="AN1505" s="135" t="s">
        <v>19</v>
      </c>
      <c r="AO1505" s="135" t="s">
        <v>19</v>
      </c>
      <c r="AP1505" s="135" t="s">
        <v>19</v>
      </c>
      <c r="AQ1505" s="135" t="s">
        <v>19</v>
      </c>
      <c r="AR1505" s="135" t="s">
        <v>19</v>
      </c>
      <c r="AS1505" s="135" t="s">
        <v>19</v>
      </c>
      <c r="AT1505" s="135" t="s">
        <v>19</v>
      </c>
      <c r="AU1505" s="135" t="s">
        <v>19</v>
      </c>
      <c r="AV1505" s="135" t="s">
        <v>19</v>
      </c>
      <c r="AW1505" s="135" t="s">
        <v>19</v>
      </c>
      <c r="AX1505" s="135" t="s">
        <v>19</v>
      </c>
      <c r="AY1505" s="135" t="s">
        <v>19</v>
      </c>
      <c r="AZ1505" s="135" t="s">
        <v>19</v>
      </c>
      <c r="BA1505" s="135" t="s">
        <v>19</v>
      </c>
      <c r="BB1505" s="135" t="s">
        <v>19</v>
      </c>
      <c r="BC1505" s="135" t="s">
        <v>19</v>
      </c>
      <c r="BD1505" s="135"/>
      <c r="BE1505" s="135" t="s">
        <v>19</v>
      </c>
      <c r="BF1505" s="135" t="s">
        <v>19</v>
      </c>
      <c r="BG1505" s="135" t="s">
        <v>19</v>
      </c>
      <c r="BH1505" s="135" t="s">
        <v>19</v>
      </c>
      <c r="BI1505" s="135" t="s">
        <v>19</v>
      </c>
      <c r="BJ1505" s="135"/>
      <c r="BK1505" s="135" t="s">
        <v>19</v>
      </c>
      <c r="BL1505" s="135" t="s">
        <v>19</v>
      </c>
      <c r="BM1505" s="135" t="s">
        <v>19</v>
      </c>
      <c r="BN1505" s="135" t="s">
        <v>19</v>
      </c>
      <c r="BO1505" s="135" t="s">
        <v>19</v>
      </c>
      <c r="BP1505" s="135" t="s">
        <v>19</v>
      </c>
      <c r="BQ1505" s="135" t="s">
        <v>19</v>
      </c>
      <c r="BR1505" s="135" t="s">
        <v>19</v>
      </c>
      <c r="BS1505" s="135" t="s">
        <v>19</v>
      </c>
      <c r="BT1505" s="135" t="s">
        <v>19</v>
      </c>
      <c r="BU1505" s="135" t="s">
        <v>19</v>
      </c>
      <c r="BV1505" s="135" t="s">
        <v>19</v>
      </c>
      <c r="BW1505" s="135" t="s">
        <v>19</v>
      </c>
      <c r="BX1505" s="135"/>
      <c r="BY1505" s="135"/>
      <c r="BZ1505" s="135"/>
      <c r="CA1505" s="135"/>
      <c r="CB1505" s="135"/>
      <c r="CJ1505" s="135"/>
      <c r="CK1505" s="135"/>
      <c r="CL1505" s="135"/>
      <c r="CM1505" s="135"/>
      <c r="CN1505" s="135"/>
      <c r="CO1505" s="135"/>
      <c r="CP1505" s="135"/>
      <c r="CQ1505" s="135"/>
      <c r="CR1505" s="135"/>
      <c r="CS1505" s="135"/>
      <c r="CT1505" s="135"/>
    </row>
    <row r="1506">
      <c r="A1506" s="7" t="s">
        <v>6353</v>
      </c>
      <c r="B1506" s="132" t="b">
        <v>1</v>
      </c>
      <c r="C1506" s="7" t="b">
        <v>1</v>
      </c>
      <c r="D1506" s="162" t="s">
        <v>6354</v>
      </c>
      <c r="E1506" s="134" t="str">
        <f t="array" ref="E1506">IFNA( index(studiesdatasets!$A$2:$R4130,MATCH("*"&amp;IF(F1506 = "","INVALID", F1506)&amp;"*",studiesdatasets!$D$2:$D4130,0),1))</f>
        <v>set_40</v>
      </c>
      <c r="F1506" s="162" t="s">
        <v>650</v>
      </c>
      <c r="G1506" s="162" t="s">
        <v>6355</v>
      </c>
      <c r="H1506" s="162" t="s">
        <v>6356</v>
      </c>
      <c r="I1506" s="7"/>
      <c r="J1506" s="7"/>
      <c r="K1506" s="7" t="s">
        <v>19</v>
      </c>
      <c r="L1506" s="7" t="s">
        <v>19</v>
      </c>
      <c r="M1506" s="7" t="s">
        <v>560</v>
      </c>
      <c r="N1506" s="7" t="str">
        <f t="shared" si="5"/>
        <v>FALSE</v>
      </c>
      <c r="O1506" s="7" t="s">
        <v>16</v>
      </c>
      <c r="P1506" s="7" t="s">
        <v>16</v>
      </c>
      <c r="Q1506" s="7" t="s">
        <v>16</v>
      </c>
      <c r="R1506" s="7" t="s">
        <v>559</v>
      </c>
      <c r="S1506" s="161" t="s">
        <v>1588</v>
      </c>
      <c r="T1506" s="135">
        <v>42.07</v>
      </c>
      <c r="U1506" s="136">
        <v>-81.34</v>
      </c>
      <c r="V1506" s="137" t="s">
        <v>6357</v>
      </c>
      <c r="W1506" s="7" t="s">
        <v>1201</v>
      </c>
      <c r="X1506" s="7" t="s">
        <v>805</v>
      </c>
      <c r="Y1506" s="7" t="s">
        <v>878</v>
      </c>
      <c r="Z1506" s="7" t="s">
        <v>879</v>
      </c>
      <c r="AA1506" s="7" t="s">
        <v>880</v>
      </c>
      <c r="AB1506" s="7" t="s">
        <v>19</v>
      </c>
      <c r="AC1506" s="7" t="s">
        <v>16</v>
      </c>
      <c r="AD1506" s="7"/>
      <c r="AE1506" s="7" t="s">
        <v>19</v>
      </c>
      <c r="AF1506" s="7">
        <v>0.2</v>
      </c>
    </row>
    <row r="1507">
      <c r="A1507" s="7" t="s">
        <v>6358</v>
      </c>
      <c r="B1507" s="132" t="b">
        <v>1</v>
      </c>
      <c r="C1507" s="7" t="b">
        <v>1</v>
      </c>
      <c r="D1507" s="162" t="s">
        <v>6359</v>
      </c>
      <c r="E1507" s="134" t="str">
        <f t="array" ref="E1507">IFNA( index(studiesdatasets!$A$2:$R4130,MATCH("*"&amp;IF(F1507 = "","INVALID", F1507)&amp;"*",studiesdatasets!$D$2:$D4130,0),1))</f>
        <v>set_40</v>
      </c>
      <c r="F1507" s="162" t="s">
        <v>650</v>
      </c>
      <c r="G1507" s="162" t="s">
        <v>6360</v>
      </c>
      <c r="H1507" s="162" t="s">
        <v>6361</v>
      </c>
      <c r="I1507" s="7"/>
      <c r="J1507" s="7"/>
      <c r="K1507" s="7" t="s">
        <v>19</v>
      </c>
      <c r="L1507" s="7" t="s">
        <v>19</v>
      </c>
      <c r="M1507" s="7" t="s">
        <v>560</v>
      </c>
      <c r="N1507" s="7" t="str">
        <f t="shared" si="5"/>
        <v>FALSE</v>
      </c>
      <c r="O1507" s="7" t="s">
        <v>16</v>
      </c>
      <c r="P1507" s="7" t="s">
        <v>16</v>
      </c>
      <c r="Q1507" s="7" t="s">
        <v>16</v>
      </c>
      <c r="R1507" s="7" t="s">
        <v>559</v>
      </c>
      <c r="S1507" s="161" t="s">
        <v>1588</v>
      </c>
      <c r="T1507" s="135">
        <v>42.07</v>
      </c>
      <c r="U1507" s="136">
        <v>-81.34</v>
      </c>
      <c r="V1507" s="137" t="s">
        <v>6357</v>
      </c>
      <c r="W1507" s="7" t="s">
        <v>1201</v>
      </c>
      <c r="X1507" s="7" t="s">
        <v>805</v>
      </c>
      <c r="Y1507" s="7" t="s">
        <v>878</v>
      </c>
      <c r="Z1507" s="7" t="s">
        <v>879</v>
      </c>
      <c r="AA1507" s="7" t="s">
        <v>880</v>
      </c>
      <c r="AB1507" s="7" t="s">
        <v>19</v>
      </c>
      <c r="AC1507" s="7" t="s">
        <v>16</v>
      </c>
      <c r="AD1507" s="7"/>
      <c r="AE1507" s="7" t="s">
        <v>19</v>
      </c>
      <c r="AF1507" s="7">
        <v>0.2</v>
      </c>
    </row>
    <row r="1508">
      <c r="A1508" s="7" t="s">
        <v>6362</v>
      </c>
      <c r="B1508" s="132" t="b">
        <v>1</v>
      </c>
      <c r="C1508" s="7" t="b">
        <v>1</v>
      </c>
      <c r="D1508" s="162" t="s">
        <v>6363</v>
      </c>
      <c r="E1508" s="134" t="str">
        <f t="array" ref="E1508">IFNA( index(studiesdatasets!$A$2:$R4130,MATCH("*"&amp;IF(F1508 = "","INVALID", F1508)&amp;"*",studiesdatasets!$D$2:$D4130,0),1))</f>
        <v>set_40</v>
      </c>
      <c r="F1508" s="162" t="s">
        <v>650</v>
      </c>
      <c r="G1508" s="162" t="s">
        <v>6364</v>
      </c>
      <c r="H1508" s="162" t="s">
        <v>6365</v>
      </c>
      <c r="I1508" s="7"/>
      <c r="J1508" s="7"/>
      <c r="K1508" s="7" t="s">
        <v>19</v>
      </c>
      <c r="L1508" s="7" t="s">
        <v>19</v>
      </c>
      <c r="M1508" s="7" t="s">
        <v>560</v>
      </c>
      <c r="N1508" s="7" t="str">
        <f t="shared" si="5"/>
        <v>FALSE</v>
      </c>
      <c r="O1508" s="7" t="s">
        <v>16</v>
      </c>
      <c r="P1508" s="7" t="s">
        <v>16</v>
      </c>
      <c r="Q1508" s="7" t="s">
        <v>16</v>
      </c>
      <c r="R1508" s="7" t="s">
        <v>559</v>
      </c>
      <c r="S1508" s="161" t="s">
        <v>1588</v>
      </c>
      <c r="T1508" s="135">
        <v>42.07</v>
      </c>
      <c r="U1508" s="136">
        <v>-81.34</v>
      </c>
      <c r="V1508" s="137" t="s">
        <v>6357</v>
      </c>
      <c r="W1508" s="7" t="s">
        <v>876</v>
      </c>
      <c r="X1508" s="7" t="s">
        <v>805</v>
      </c>
      <c r="Y1508" s="7" t="s">
        <v>878</v>
      </c>
      <c r="Z1508" s="7" t="s">
        <v>879</v>
      </c>
      <c r="AA1508" s="7" t="s">
        <v>880</v>
      </c>
      <c r="AB1508" s="7" t="s">
        <v>19</v>
      </c>
      <c r="AC1508" s="7" t="s">
        <v>16</v>
      </c>
      <c r="AD1508" s="7"/>
      <c r="AE1508" s="7" t="s">
        <v>19</v>
      </c>
      <c r="AF1508" s="7">
        <v>0.2</v>
      </c>
    </row>
    <row r="1509">
      <c r="A1509" s="7" t="s">
        <v>6366</v>
      </c>
      <c r="B1509" s="132" t="b">
        <v>1</v>
      </c>
      <c r="C1509" s="7" t="b">
        <v>1</v>
      </c>
      <c r="D1509" s="162" t="s">
        <v>6367</v>
      </c>
      <c r="E1509" s="134" t="str">
        <f t="array" ref="E1509">IFNA( index(studiesdatasets!$A$2:$R4130,MATCH("*"&amp;IF(F1509 = "","INVALID", F1509)&amp;"*",studiesdatasets!$D$2:$D4130,0),1))</f>
        <v>set_40</v>
      </c>
      <c r="F1509" s="162" t="s">
        <v>650</v>
      </c>
      <c r="G1509" s="162" t="s">
        <v>6368</v>
      </c>
      <c r="H1509" s="162" t="s">
        <v>6369</v>
      </c>
      <c r="I1509" s="7"/>
      <c r="J1509" s="7"/>
      <c r="K1509" s="7" t="s">
        <v>19</v>
      </c>
      <c r="L1509" s="7" t="s">
        <v>19</v>
      </c>
      <c r="M1509" s="7" t="s">
        <v>560</v>
      </c>
      <c r="N1509" s="7" t="str">
        <f t="shared" si="5"/>
        <v>FALSE</v>
      </c>
      <c r="O1509" s="7" t="s">
        <v>16</v>
      </c>
      <c r="P1509" s="7" t="s">
        <v>16</v>
      </c>
      <c r="Q1509" s="7" t="s">
        <v>16</v>
      </c>
      <c r="R1509" s="7" t="s">
        <v>559</v>
      </c>
      <c r="S1509" s="161" t="s">
        <v>1588</v>
      </c>
      <c r="T1509" s="135">
        <v>42.07</v>
      </c>
      <c r="U1509" s="136">
        <v>-81.34</v>
      </c>
      <c r="V1509" s="137" t="s">
        <v>6357</v>
      </c>
      <c r="W1509" s="7" t="s">
        <v>876</v>
      </c>
      <c r="X1509" s="7" t="s">
        <v>805</v>
      </c>
      <c r="Y1509" s="7" t="s">
        <v>878</v>
      </c>
      <c r="Z1509" s="7" t="s">
        <v>879</v>
      </c>
      <c r="AA1509" s="7" t="s">
        <v>880</v>
      </c>
      <c r="AB1509" s="7" t="s">
        <v>19</v>
      </c>
      <c r="AC1509" s="7" t="s">
        <v>16</v>
      </c>
      <c r="AD1509" s="7"/>
      <c r="AE1509" s="7" t="s">
        <v>19</v>
      </c>
      <c r="AF1509" s="7">
        <v>0.2</v>
      </c>
    </row>
    <row r="1510">
      <c r="A1510" s="7" t="s">
        <v>6370</v>
      </c>
      <c r="B1510" s="132" t="b">
        <v>1</v>
      </c>
      <c r="C1510" s="7" t="b">
        <v>1</v>
      </c>
      <c r="D1510" s="162" t="s">
        <v>6371</v>
      </c>
      <c r="E1510" s="134" t="str">
        <f t="array" ref="E1510">IFNA( index(studiesdatasets!$A$2:$R4130,MATCH("*"&amp;IF(F1510 = "","INVALID", F1510)&amp;"*",studiesdatasets!$D$2:$D4130,0),1))</f>
        <v>set_40</v>
      </c>
      <c r="F1510" s="162" t="s">
        <v>650</v>
      </c>
      <c r="G1510" s="162" t="s">
        <v>6372</v>
      </c>
      <c r="H1510" s="162" t="s">
        <v>6373</v>
      </c>
      <c r="I1510" s="7"/>
      <c r="J1510" s="7"/>
      <c r="K1510" s="7" t="s">
        <v>19</v>
      </c>
      <c r="L1510" s="7" t="s">
        <v>19</v>
      </c>
      <c r="M1510" s="7" t="s">
        <v>560</v>
      </c>
      <c r="N1510" s="7" t="str">
        <f t="shared" si="5"/>
        <v>FALSE</v>
      </c>
      <c r="O1510" s="7" t="s">
        <v>16</v>
      </c>
      <c r="P1510" s="7" t="s">
        <v>16</v>
      </c>
      <c r="Q1510" s="7" t="s">
        <v>16</v>
      </c>
      <c r="R1510" s="7" t="s">
        <v>559</v>
      </c>
      <c r="S1510" s="161" t="s">
        <v>1588</v>
      </c>
      <c r="T1510" s="135">
        <v>42.07</v>
      </c>
      <c r="U1510" s="136">
        <v>-81.34</v>
      </c>
      <c r="V1510" s="137" t="s">
        <v>6374</v>
      </c>
      <c r="W1510" s="7" t="s">
        <v>1201</v>
      </c>
      <c r="X1510" s="7" t="s">
        <v>805</v>
      </c>
      <c r="Y1510" s="7" t="s">
        <v>878</v>
      </c>
      <c r="Z1510" s="7" t="s">
        <v>879</v>
      </c>
      <c r="AA1510" s="7" t="s">
        <v>880</v>
      </c>
      <c r="AB1510" s="7" t="s">
        <v>19</v>
      </c>
      <c r="AC1510" s="7" t="s">
        <v>16</v>
      </c>
      <c r="AD1510" s="7"/>
      <c r="AE1510" s="7" t="s">
        <v>19</v>
      </c>
      <c r="AF1510" s="7">
        <v>0.2</v>
      </c>
    </row>
    <row r="1511">
      <c r="A1511" s="7" t="s">
        <v>6375</v>
      </c>
      <c r="B1511" s="132" t="b">
        <v>1</v>
      </c>
      <c r="C1511" s="7" t="b">
        <v>1</v>
      </c>
      <c r="D1511" s="162" t="s">
        <v>6376</v>
      </c>
      <c r="E1511" s="134" t="str">
        <f t="array" ref="E1511">IFNA( index(studiesdatasets!$A$2:$R4130,MATCH("*"&amp;IF(F1511 = "","INVALID", F1511)&amp;"*",studiesdatasets!$D$2:$D4130,0),1))</f>
        <v>set_40</v>
      </c>
      <c r="F1511" s="162" t="s">
        <v>650</v>
      </c>
      <c r="G1511" s="162" t="s">
        <v>6377</v>
      </c>
      <c r="H1511" s="162" t="s">
        <v>6378</v>
      </c>
      <c r="I1511" s="7"/>
      <c r="J1511" s="7"/>
      <c r="K1511" s="7" t="s">
        <v>19</v>
      </c>
      <c r="L1511" s="7" t="s">
        <v>19</v>
      </c>
      <c r="M1511" s="7" t="s">
        <v>560</v>
      </c>
      <c r="N1511" s="7" t="str">
        <f t="shared" si="5"/>
        <v>FALSE</v>
      </c>
      <c r="O1511" s="7" t="s">
        <v>16</v>
      </c>
      <c r="P1511" s="7" t="s">
        <v>16</v>
      </c>
      <c r="Q1511" s="7" t="s">
        <v>16</v>
      </c>
      <c r="R1511" s="7" t="s">
        <v>559</v>
      </c>
      <c r="S1511" s="161" t="s">
        <v>1588</v>
      </c>
      <c r="T1511" s="135">
        <v>42.07</v>
      </c>
      <c r="U1511" s="136">
        <v>-81.34</v>
      </c>
      <c r="V1511" s="137" t="s">
        <v>6374</v>
      </c>
      <c r="W1511" s="7" t="s">
        <v>1201</v>
      </c>
      <c r="X1511" s="7" t="s">
        <v>805</v>
      </c>
      <c r="Y1511" s="7" t="s">
        <v>878</v>
      </c>
      <c r="Z1511" s="7" t="s">
        <v>879</v>
      </c>
      <c r="AA1511" s="7" t="s">
        <v>880</v>
      </c>
      <c r="AB1511" s="7" t="s">
        <v>19</v>
      </c>
      <c r="AC1511" s="7" t="s">
        <v>16</v>
      </c>
      <c r="AD1511" s="7"/>
      <c r="AE1511" s="7" t="s">
        <v>19</v>
      </c>
      <c r="AF1511" s="7">
        <v>0.2</v>
      </c>
    </row>
    <row r="1512">
      <c r="A1512" s="7" t="s">
        <v>6379</v>
      </c>
      <c r="B1512" s="132" t="b">
        <v>1</v>
      </c>
      <c r="C1512" s="7" t="b">
        <v>1</v>
      </c>
      <c r="D1512" s="162" t="s">
        <v>6380</v>
      </c>
      <c r="E1512" s="134" t="str">
        <f t="array" ref="E1512">IFNA( index(studiesdatasets!$A$2:$R4130,MATCH("*"&amp;IF(F1512 = "","INVALID", F1512)&amp;"*",studiesdatasets!$D$2:$D4130,0),1))</f>
        <v>set_40</v>
      </c>
      <c r="F1512" s="162" t="s">
        <v>650</v>
      </c>
      <c r="G1512" s="162" t="s">
        <v>6381</v>
      </c>
      <c r="H1512" s="162" t="s">
        <v>6382</v>
      </c>
      <c r="I1512" s="7"/>
      <c r="J1512" s="7"/>
      <c r="K1512" s="7" t="s">
        <v>19</v>
      </c>
      <c r="L1512" s="7" t="s">
        <v>19</v>
      </c>
      <c r="M1512" s="7" t="s">
        <v>560</v>
      </c>
      <c r="N1512" s="7" t="str">
        <f t="shared" si="5"/>
        <v>FALSE</v>
      </c>
      <c r="O1512" s="7" t="s">
        <v>16</v>
      </c>
      <c r="P1512" s="7" t="s">
        <v>16</v>
      </c>
      <c r="Q1512" s="7" t="s">
        <v>16</v>
      </c>
      <c r="R1512" s="7" t="s">
        <v>559</v>
      </c>
      <c r="S1512" s="161" t="s">
        <v>1588</v>
      </c>
      <c r="T1512" s="135">
        <v>42.07</v>
      </c>
      <c r="U1512" s="136">
        <v>-81.34</v>
      </c>
      <c r="V1512" s="137" t="s">
        <v>6374</v>
      </c>
      <c r="W1512" s="7" t="s">
        <v>1201</v>
      </c>
      <c r="X1512" s="7" t="s">
        <v>805</v>
      </c>
      <c r="Y1512" s="7" t="s">
        <v>878</v>
      </c>
      <c r="Z1512" s="7" t="s">
        <v>879</v>
      </c>
      <c r="AA1512" s="7" t="s">
        <v>880</v>
      </c>
      <c r="AB1512" s="7" t="s">
        <v>19</v>
      </c>
      <c r="AC1512" s="7" t="s">
        <v>16</v>
      </c>
      <c r="AD1512" s="7"/>
      <c r="AE1512" s="7" t="s">
        <v>19</v>
      </c>
      <c r="AF1512" s="7">
        <v>0.2</v>
      </c>
    </row>
    <row r="1513">
      <c r="A1513" s="7" t="s">
        <v>6383</v>
      </c>
      <c r="B1513" s="132" t="b">
        <v>1</v>
      </c>
      <c r="C1513" s="7" t="b">
        <v>1</v>
      </c>
      <c r="D1513" s="162" t="s">
        <v>6384</v>
      </c>
      <c r="E1513" s="134" t="str">
        <f t="array" ref="E1513">IFNA( index(studiesdatasets!$A$2:$R4130,MATCH("*"&amp;IF(F1513 = "","INVALID", F1513)&amp;"*",studiesdatasets!$D$2:$D4130,0),1))</f>
        <v>set_40</v>
      </c>
      <c r="F1513" s="162" t="s">
        <v>650</v>
      </c>
      <c r="G1513" s="162" t="s">
        <v>6385</v>
      </c>
      <c r="H1513" s="162" t="s">
        <v>6386</v>
      </c>
      <c r="I1513" s="7"/>
      <c r="J1513" s="7"/>
      <c r="K1513" s="7" t="s">
        <v>19</v>
      </c>
      <c r="L1513" s="7" t="s">
        <v>19</v>
      </c>
      <c r="M1513" s="7" t="s">
        <v>560</v>
      </c>
      <c r="N1513" s="7" t="str">
        <f t="shared" si="5"/>
        <v>FALSE</v>
      </c>
      <c r="O1513" s="7" t="s">
        <v>16</v>
      </c>
      <c r="P1513" s="7" t="s">
        <v>16</v>
      </c>
      <c r="Q1513" s="7" t="s">
        <v>16</v>
      </c>
      <c r="R1513" s="7" t="s">
        <v>559</v>
      </c>
      <c r="S1513" s="161" t="s">
        <v>1588</v>
      </c>
      <c r="T1513" s="135">
        <v>42.07</v>
      </c>
      <c r="U1513" s="136">
        <v>-81.34</v>
      </c>
      <c r="V1513" s="137" t="s">
        <v>6374</v>
      </c>
      <c r="W1513" s="7" t="s">
        <v>1201</v>
      </c>
      <c r="X1513" s="7" t="s">
        <v>805</v>
      </c>
      <c r="Y1513" s="7" t="s">
        <v>878</v>
      </c>
      <c r="Z1513" s="7" t="s">
        <v>879</v>
      </c>
      <c r="AA1513" s="7" t="s">
        <v>880</v>
      </c>
      <c r="AB1513" s="7" t="s">
        <v>19</v>
      </c>
      <c r="AC1513" s="7" t="s">
        <v>16</v>
      </c>
      <c r="AD1513" s="7"/>
      <c r="AE1513" s="7" t="s">
        <v>19</v>
      </c>
      <c r="AF1513" s="7">
        <v>0.2</v>
      </c>
    </row>
    <row r="1514">
      <c r="A1514" s="7" t="s">
        <v>6387</v>
      </c>
      <c r="B1514" s="132" t="b">
        <v>1</v>
      </c>
      <c r="C1514" s="7" t="b">
        <v>1</v>
      </c>
      <c r="D1514" s="162" t="s">
        <v>6388</v>
      </c>
      <c r="E1514" s="134" t="str">
        <f t="array" ref="E1514">IFNA( index(studiesdatasets!$A$2:$R4130,MATCH("*"&amp;IF(F1514 = "","INVALID", F1514)&amp;"*",studiesdatasets!$D$2:$D4130,0),1))</f>
        <v>set_40</v>
      </c>
      <c r="F1514" s="162" t="s">
        <v>650</v>
      </c>
      <c r="G1514" s="162" t="s">
        <v>6389</v>
      </c>
      <c r="H1514" s="162" t="s">
        <v>6390</v>
      </c>
      <c r="I1514" s="7"/>
      <c r="J1514" s="7"/>
      <c r="K1514" s="7" t="s">
        <v>19</v>
      </c>
      <c r="L1514" s="7" t="s">
        <v>19</v>
      </c>
      <c r="M1514" s="7" t="s">
        <v>560</v>
      </c>
      <c r="N1514" s="7" t="str">
        <f t="shared" si="5"/>
        <v>FALSE</v>
      </c>
      <c r="O1514" s="7" t="s">
        <v>16</v>
      </c>
      <c r="P1514" s="7" t="s">
        <v>16</v>
      </c>
      <c r="Q1514" s="7" t="s">
        <v>16</v>
      </c>
      <c r="R1514" s="7" t="s">
        <v>559</v>
      </c>
      <c r="S1514" s="161" t="s">
        <v>1588</v>
      </c>
      <c r="T1514" s="135">
        <v>42.07</v>
      </c>
      <c r="U1514" s="136">
        <v>-81.34</v>
      </c>
      <c r="V1514" s="137" t="s">
        <v>6374</v>
      </c>
      <c r="W1514" s="7" t="s">
        <v>1201</v>
      </c>
      <c r="X1514" s="7" t="s">
        <v>805</v>
      </c>
      <c r="Y1514" s="7" t="s">
        <v>878</v>
      </c>
      <c r="Z1514" s="7" t="s">
        <v>879</v>
      </c>
      <c r="AA1514" s="7" t="s">
        <v>880</v>
      </c>
      <c r="AB1514" s="7" t="s">
        <v>19</v>
      </c>
      <c r="AC1514" s="7" t="s">
        <v>16</v>
      </c>
      <c r="AD1514" s="7"/>
      <c r="AE1514" s="7" t="s">
        <v>19</v>
      </c>
      <c r="AF1514" s="7">
        <v>0.2</v>
      </c>
    </row>
    <row r="1515">
      <c r="A1515" s="7" t="s">
        <v>6391</v>
      </c>
      <c r="B1515" s="132" t="b">
        <v>1</v>
      </c>
      <c r="C1515" s="7" t="b">
        <v>1</v>
      </c>
      <c r="D1515" s="162" t="s">
        <v>6392</v>
      </c>
      <c r="E1515" s="134" t="str">
        <f t="array" ref="E1515">IFNA( index(studiesdatasets!$A$2:$R4130,MATCH("*"&amp;IF(F1515 = "","INVALID", F1515)&amp;"*",studiesdatasets!$D$2:$D4130,0),1))</f>
        <v>set_40</v>
      </c>
      <c r="F1515" s="162" t="s">
        <v>650</v>
      </c>
      <c r="G1515" s="162" t="s">
        <v>6393</v>
      </c>
      <c r="H1515" s="162" t="s">
        <v>6394</v>
      </c>
      <c r="I1515" s="7"/>
      <c r="J1515" s="7"/>
      <c r="K1515" s="7" t="s">
        <v>19</v>
      </c>
      <c r="L1515" s="7" t="s">
        <v>19</v>
      </c>
      <c r="M1515" s="7" t="s">
        <v>560</v>
      </c>
      <c r="N1515" s="7" t="str">
        <f t="shared" si="5"/>
        <v>FALSE</v>
      </c>
      <c r="O1515" s="7" t="s">
        <v>16</v>
      </c>
      <c r="P1515" s="7" t="s">
        <v>16</v>
      </c>
      <c r="Q1515" s="7" t="s">
        <v>16</v>
      </c>
      <c r="R1515" s="7" t="s">
        <v>559</v>
      </c>
      <c r="S1515" s="161" t="s">
        <v>1588</v>
      </c>
      <c r="T1515" s="135">
        <v>42.07</v>
      </c>
      <c r="U1515" s="136">
        <v>-81.34</v>
      </c>
      <c r="V1515" s="137" t="s">
        <v>6374</v>
      </c>
      <c r="W1515" s="7" t="s">
        <v>1201</v>
      </c>
      <c r="X1515" s="7" t="s">
        <v>805</v>
      </c>
      <c r="Y1515" s="7" t="s">
        <v>878</v>
      </c>
      <c r="Z1515" s="7" t="s">
        <v>879</v>
      </c>
      <c r="AA1515" s="7" t="s">
        <v>880</v>
      </c>
      <c r="AB1515" s="7" t="s">
        <v>19</v>
      </c>
      <c r="AC1515" s="7" t="s">
        <v>16</v>
      </c>
      <c r="AD1515" s="7"/>
      <c r="AE1515" s="7" t="s">
        <v>19</v>
      </c>
      <c r="AF1515" s="7">
        <v>0.2</v>
      </c>
    </row>
    <row r="1516">
      <c r="A1516" s="7" t="s">
        <v>6395</v>
      </c>
      <c r="B1516" s="132" t="b">
        <v>1</v>
      </c>
      <c r="C1516" s="7" t="b">
        <v>1</v>
      </c>
      <c r="D1516" s="162" t="s">
        <v>6396</v>
      </c>
      <c r="E1516" s="134" t="str">
        <f t="array" ref="E1516">IFNA( index(studiesdatasets!$A$2:$R4130,MATCH("*"&amp;IF(F1516 = "","INVALID", F1516)&amp;"*",studiesdatasets!$D$2:$D4130,0),1))</f>
        <v>set_40</v>
      </c>
      <c r="F1516" s="162" t="s">
        <v>650</v>
      </c>
      <c r="G1516" s="162" t="s">
        <v>6397</v>
      </c>
      <c r="H1516" s="162" t="s">
        <v>6398</v>
      </c>
      <c r="I1516" s="7"/>
      <c r="J1516" s="7"/>
      <c r="K1516" s="7" t="s">
        <v>19</v>
      </c>
      <c r="L1516" s="7" t="s">
        <v>19</v>
      </c>
      <c r="M1516" s="7" t="s">
        <v>560</v>
      </c>
      <c r="N1516" s="7" t="str">
        <f t="shared" si="5"/>
        <v>FALSE</v>
      </c>
      <c r="O1516" s="7" t="s">
        <v>16</v>
      </c>
      <c r="P1516" s="7" t="s">
        <v>16</v>
      </c>
      <c r="Q1516" s="7" t="s">
        <v>16</v>
      </c>
      <c r="R1516" s="7" t="s">
        <v>16</v>
      </c>
      <c r="S1516" s="7" t="s">
        <v>16</v>
      </c>
      <c r="T1516" s="135" t="s">
        <v>16</v>
      </c>
      <c r="U1516" s="136" t="s">
        <v>16</v>
      </c>
      <c r="V1516" s="137" t="s">
        <v>6399</v>
      </c>
      <c r="W1516" s="7" t="s">
        <v>16</v>
      </c>
      <c r="X1516" s="7" t="s">
        <v>16</v>
      </c>
      <c r="Y1516" s="7" t="s">
        <v>16</v>
      </c>
      <c r="Z1516" s="7" t="s">
        <v>16</v>
      </c>
      <c r="AA1516" s="7" t="s">
        <v>880</v>
      </c>
      <c r="AB1516" s="7" t="s">
        <v>19</v>
      </c>
      <c r="AC1516" s="7" t="s">
        <v>16</v>
      </c>
      <c r="AD1516" s="7"/>
      <c r="AE1516" s="7" t="s">
        <v>19</v>
      </c>
      <c r="AF1516" s="7">
        <v>0.2</v>
      </c>
    </row>
    <row r="1517">
      <c r="A1517" s="7" t="s">
        <v>6400</v>
      </c>
      <c r="B1517" s="132" t="b">
        <v>1</v>
      </c>
      <c r="C1517" s="7" t="b">
        <v>1</v>
      </c>
      <c r="D1517" s="162" t="s">
        <v>6401</v>
      </c>
      <c r="E1517" s="134" t="str">
        <f t="array" ref="E1517">IFNA( index(studiesdatasets!$A$2:$R4130,MATCH("*"&amp;IF(F1517 = "","INVALID", F1517)&amp;"*",studiesdatasets!$D$2:$D4130,0),1))</f>
        <v>set_40</v>
      </c>
      <c r="F1517" s="162" t="s">
        <v>650</v>
      </c>
      <c r="G1517" s="162" t="s">
        <v>6402</v>
      </c>
      <c r="H1517" s="162" t="s">
        <v>6403</v>
      </c>
      <c r="I1517" s="7"/>
      <c r="J1517" s="7"/>
      <c r="K1517" s="7" t="s">
        <v>19</v>
      </c>
      <c r="L1517" s="7" t="s">
        <v>19</v>
      </c>
      <c r="M1517" s="7" t="s">
        <v>560</v>
      </c>
      <c r="N1517" s="7" t="str">
        <f t="shared" si="5"/>
        <v>FALSE</v>
      </c>
      <c r="O1517" s="7" t="s">
        <v>16</v>
      </c>
      <c r="P1517" s="7" t="s">
        <v>16</v>
      </c>
      <c r="Q1517" s="7" t="s">
        <v>16</v>
      </c>
      <c r="R1517" s="7" t="s">
        <v>16</v>
      </c>
      <c r="S1517" s="7" t="s">
        <v>16</v>
      </c>
      <c r="T1517" s="135" t="s">
        <v>16</v>
      </c>
      <c r="U1517" s="136" t="s">
        <v>16</v>
      </c>
      <c r="V1517" s="137" t="s">
        <v>6399</v>
      </c>
      <c r="W1517" s="7" t="s">
        <v>16</v>
      </c>
      <c r="X1517" s="7" t="s">
        <v>16</v>
      </c>
      <c r="Y1517" s="7" t="s">
        <v>16</v>
      </c>
      <c r="Z1517" s="7" t="s">
        <v>16</v>
      </c>
      <c r="AA1517" s="7" t="s">
        <v>880</v>
      </c>
      <c r="AB1517" s="7" t="s">
        <v>19</v>
      </c>
      <c r="AC1517" s="7" t="s">
        <v>16</v>
      </c>
      <c r="AD1517" s="7"/>
      <c r="AE1517" s="7" t="s">
        <v>19</v>
      </c>
      <c r="AF1517" s="7">
        <v>0.2</v>
      </c>
    </row>
    <row r="1518">
      <c r="A1518" s="7" t="s">
        <v>6404</v>
      </c>
      <c r="B1518" s="132" t="b">
        <v>1</v>
      </c>
      <c r="C1518" s="7" t="b">
        <v>1</v>
      </c>
      <c r="D1518" s="162" t="s">
        <v>6405</v>
      </c>
      <c r="E1518" s="134" t="str">
        <f t="array" ref="E1518">IFNA( index(studiesdatasets!$A$2:$R4130,MATCH("*"&amp;IF(F1518 = "","INVALID", F1518)&amp;"*",studiesdatasets!$D$2:$D4130,0),1))</f>
        <v>set_40</v>
      </c>
      <c r="F1518" s="162" t="s">
        <v>650</v>
      </c>
      <c r="G1518" s="162" t="s">
        <v>6406</v>
      </c>
      <c r="H1518" s="162" t="s">
        <v>6407</v>
      </c>
      <c r="I1518" s="7"/>
      <c r="J1518" s="7"/>
      <c r="K1518" s="7" t="s">
        <v>19</v>
      </c>
      <c r="L1518" s="7" t="s">
        <v>19</v>
      </c>
      <c r="M1518" s="7" t="s">
        <v>560</v>
      </c>
      <c r="N1518" s="7" t="str">
        <f t="shared" si="5"/>
        <v>FALSE</v>
      </c>
      <c r="O1518" s="7" t="s">
        <v>16</v>
      </c>
      <c r="P1518" s="7" t="s">
        <v>16</v>
      </c>
      <c r="Q1518" s="7" t="s">
        <v>16</v>
      </c>
      <c r="R1518" s="7" t="s">
        <v>16</v>
      </c>
      <c r="S1518" s="7" t="s">
        <v>16</v>
      </c>
      <c r="T1518" s="135" t="s">
        <v>16</v>
      </c>
      <c r="U1518" s="136" t="s">
        <v>16</v>
      </c>
      <c r="V1518" s="137" t="s">
        <v>6399</v>
      </c>
      <c r="W1518" s="7" t="s">
        <v>16</v>
      </c>
      <c r="X1518" s="7" t="s">
        <v>16</v>
      </c>
      <c r="Y1518" s="7" t="s">
        <v>16</v>
      </c>
      <c r="Z1518" s="7" t="s">
        <v>16</v>
      </c>
      <c r="AA1518" s="7" t="s">
        <v>880</v>
      </c>
      <c r="AB1518" s="7" t="s">
        <v>19</v>
      </c>
      <c r="AC1518" s="7" t="s">
        <v>16</v>
      </c>
      <c r="AD1518" s="7"/>
      <c r="AE1518" s="7" t="s">
        <v>19</v>
      </c>
      <c r="AF1518" s="7">
        <v>0.2</v>
      </c>
    </row>
    <row r="1519">
      <c r="A1519" s="7" t="s">
        <v>6408</v>
      </c>
      <c r="B1519" s="132" t="b">
        <v>1</v>
      </c>
      <c r="C1519" s="7" t="b">
        <v>1</v>
      </c>
      <c r="D1519" s="162" t="s">
        <v>6409</v>
      </c>
      <c r="E1519" s="67" t="s">
        <v>358</v>
      </c>
      <c r="F1519" s="162" t="s">
        <v>658</v>
      </c>
      <c r="G1519" s="162" t="s">
        <v>6410</v>
      </c>
      <c r="H1519" s="162" t="s">
        <v>6411</v>
      </c>
      <c r="I1519" s="7"/>
      <c r="J1519" s="7"/>
      <c r="K1519" s="7" t="s">
        <v>19</v>
      </c>
      <c r="L1519" s="7" t="s">
        <v>19</v>
      </c>
      <c r="M1519" s="7" t="s">
        <v>799</v>
      </c>
      <c r="N1519" s="7" t="str">
        <f t="shared" si="5"/>
        <v>FALSE</v>
      </c>
      <c r="O1519" s="7" t="s">
        <v>527</v>
      </c>
      <c r="P1519" s="7" t="s">
        <v>3269</v>
      </c>
      <c r="Q1519" s="7" t="s">
        <v>1823</v>
      </c>
      <c r="R1519" s="7" t="s">
        <v>559</v>
      </c>
      <c r="S1519" s="161" t="s">
        <v>1588</v>
      </c>
      <c r="T1519" s="135">
        <v>41.685</v>
      </c>
      <c r="U1519" s="136">
        <v>-82.87</v>
      </c>
      <c r="V1519" s="137" t="s">
        <v>6412</v>
      </c>
      <c r="W1519" s="7" t="s">
        <v>19</v>
      </c>
      <c r="X1519" s="7" t="s">
        <v>805</v>
      </c>
      <c r="Y1519" s="7" t="s">
        <v>878</v>
      </c>
      <c r="Z1519" s="7" t="s">
        <v>879</v>
      </c>
      <c r="AA1519" s="7" t="s">
        <v>880</v>
      </c>
      <c r="AB1519" s="7">
        <v>0.25</v>
      </c>
      <c r="AC1519" s="7" t="s">
        <v>16</v>
      </c>
      <c r="AD1519" s="7"/>
      <c r="AE1519" s="7" t="s">
        <v>19</v>
      </c>
      <c r="AF1519" s="7">
        <v>0.22</v>
      </c>
      <c r="AG1519" s="7" t="s">
        <v>19</v>
      </c>
      <c r="AH1519" s="7">
        <v>21.1</v>
      </c>
      <c r="AI1519" s="7" t="s">
        <v>19</v>
      </c>
      <c r="AJ1519" s="7" t="s">
        <v>19</v>
      </c>
      <c r="AK1519" s="7"/>
      <c r="AL1519" s="7" t="s">
        <v>19</v>
      </c>
      <c r="AM1519" s="7" t="s">
        <v>19</v>
      </c>
      <c r="AN1519" s="7">
        <v>3.52</v>
      </c>
      <c r="AO1519" s="7" t="s">
        <v>19</v>
      </c>
      <c r="AP1519" s="7" t="s">
        <v>19</v>
      </c>
      <c r="AQ1519" s="7" t="s">
        <v>19</v>
      </c>
      <c r="AR1519" s="7" t="s">
        <v>19</v>
      </c>
      <c r="AS1519" s="7" t="s">
        <v>19</v>
      </c>
      <c r="AT1519" s="7" t="s">
        <v>19</v>
      </c>
      <c r="AU1519" s="7" t="s">
        <v>19</v>
      </c>
      <c r="AV1519" s="7" t="s">
        <v>19</v>
      </c>
      <c r="AW1519" s="7" t="s">
        <v>19</v>
      </c>
      <c r="AX1519" s="7" t="s">
        <v>19</v>
      </c>
      <c r="AY1519" s="7" t="s">
        <v>16</v>
      </c>
      <c r="AZ1519" s="7" t="s">
        <v>19</v>
      </c>
      <c r="BA1519" s="7" t="s">
        <v>19</v>
      </c>
      <c r="BB1519" s="7">
        <v>0.15</v>
      </c>
      <c r="BC1519" s="155" t="s">
        <v>19</v>
      </c>
      <c r="BD1519" s="155"/>
      <c r="BE1519" s="155" t="s">
        <v>19</v>
      </c>
      <c r="BF1519" s="155" t="s">
        <v>19</v>
      </c>
      <c r="BG1519" s="155" t="s">
        <v>19</v>
      </c>
      <c r="BH1519" s="155" t="s">
        <v>19</v>
      </c>
      <c r="BI1519" s="155" t="s">
        <v>19</v>
      </c>
      <c r="BJ1519" s="155"/>
      <c r="BK1519" s="155" t="s">
        <v>19</v>
      </c>
      <c r="BL1519" s="155" t="s">
        <v>19</v>
      </c>
      <c r="BM1519" s="155" t="s">
        <v>19</v>
      </c>
      <c r="BN1519" s="155" t="s">
        <v>19</v>
      </c>
      <c r="BO1519" s="155" t="s">
        <v>19</v>
      </c>
      <c r="BP1519" s="155" t="s">
        <v>19</v>
      </c>
      <c r="BQ1519" s="155" t="s">
        <v>19</v>
      </c>
      <c r="BR1519" s="155" t="s">
        <v>19</v>
      </c>
      <c r="BS1519" s="155" t="s">
        <v>19</v>
      </c>
      <c r="BT1519" s="167" t="b">
        <v>0</v>
      </c>
      <c r="BU1519" s="167" t="b">
        <v>0</v>
      </c>
      <c r="BV1519" s="167" t="b">
        <v>0</v>
      </c>
      <c r="BW1519" s="167" t="b">
        <v>0</v>
      </c>
      <c r="BX1519" s="155" t="s">
        <v>19</v>
      </c>
      <c r="BY1519" s="155" t="s">
        <v>19</v>
      </c>
      <c r="BZ1519" s="155" t="s">
        <v>19</v>
      </c>
      <c r="CA1519" s="155" t="s">
        <v>19</v>
      </c>
      <c r="CB1519" s="155" t="s">
        <v>19</v>
      </c>
      <c r="CJ1519" s="155"/>
      <c r="CK1519" s="155"/>
      <c r="CL1519" s="155" t="s">
        <v>19</v>
      </c>
      <c r="CM1519" s="155"/>
      <c r="CN1519" s="155"/>
      <c r="CO1519" s="155"/>
      <c r="CP1519" s="155"/>
      <c r="CQ1519" s="155"/>
      <c r="CR1519" s="155"/>
      <c r="CS1519" s="155"/>
      <c r="CT1519" s="155"/>
    </row>
    <row r="1520">
      <c r="A1520" s="7" t="s">
        <v>6413</v>
      </c>
      <c r="B1520" s="132" t="b">
        <v>1</v>
      </c>
      <c r="C1520" s="7" t="b">
        <v>1</v>
      </c>
      <c r="D1520" s="162" t="s">
        <v>6414</v>
      </c>
      <c r="E1520" s="67" t="s">
        <v>358</v>
      </c>
      <c r="F1520" s="162" t="s">
        <v>658</v>
      </c>
      <c r="G1520" s="162" t="s">
        <v>6415</v>
      </c>
      <c r="H1520" s="162" t="s">
        <v>6416</v>
      </c>
      <c r="I1520" s="7"/>
      <c r="J1520" s="7"/>
      <c r="K1520" s="7" t="s">
        <v>19</v>
      </c>
      <c r="L1520" s="7" t="s">
        <v>19</v>
      </c>
      <c r="M1520" s="7" t="s">
        <v>799</v>
      </c>
      <c r="N1520" s="7" t="str">
        <f t="shared" si="5"/>
        <v>FALSE</v>
      </c>
      <c r="O1520" s="7" t="s">
        <v>527</v>
      </c>
      <c r="P1520" s="7" t="s">
        <v>3269</v>
      </c>
      <c r="Q1520" s="7" t="s">
        <v>1823</v>
      </c>
      <c r="R1520" s="7" t="s">
        <v>559</v>
      </c>
      <c r="S1520" s="161" t="s">
        <v>1588</v>
      </c>
      <c r="T1520" s="135">
        <v>41.685</v>
      </c>
      <c r="U1520" s="136">
        <v>-82.87</v>
      </c>
      <c r="V1520" s="137" t="s">
        <v>6417</v>
      </c>
      <c r="W1520" s="7" t="s">
        <v>19</v>
      </c>
      <c r="X1520" s="7" t="s">
        <v>805</v>
      </c>
      <c r="Y1520" s="7" t="s">
        <v>878</v>
      </c>
      <c r="Z1520" s="7" t="s">
        <v>879</v>
      </c>
      <c r="AA1520" s="7" t="s">
        <v>880</v>
      </c>
      <c r="AB1520" s="7">
        <v>0.25</v>
      </c>
      <c r="AC1520" s="7" t="s">
        <v>16</v>
      </c>
      <c r="AD1520" s="7"/>
      <c r="AE1520" s="7" t="s">
        <v>19</v>
      </c>
      <c r="AF1520" s="7">
        <v>0.22</v>
      </c>
      <c r="AG1520" s="7" t="s">
        <v>19</v>
      </c>
      <c r="AH1520" s="7">
        <v>20.7</v>
      </c>
      <c r="AI1520" s="7" t="s">
        <v>19</v>
      </c>
      <c r="AJ1520" s="7" t="s">
        <v>19</v>
      </c>
      <c r="AK1520" s="7"/>
      <c r="AL1520" s="7" t="s">
        <v>19</v>
      </c>
      <c r="AM1520" s="7" t="s">
        <v>19</v>
      </c>
      <c r="AN1520" s="7">
        <v>5.72</v>
      </c>
      <c r="AO1520" s="7" t="s">
        <v>19</v>
      </c>
      <c r="AP1520" s="7" t="s">
        <v>19</v>
      </c>
      <c r="AQ1520" s="7" t="s">
        <v>19</v>
      </c>
      <c r="AR1520" s="7" t="s">
        <v>19</v>
      </c>
      <c r="AS1520" s="7" t="s">
        <v>19</v>
      </c>
      <c r="AT1520" s="7" t="s">
        <v>19</v>
      </c>
      <c r="AU1520" s="7" t="s">
        <v>19</v>
      </c>
      <c r="AV1520" s="7" t="s">
        <v>19</v>
      </c>
      <c r="AW1520" s="7" t="s">
        <v>19</v>
      </c>
      <c r="AX1520" s="7" t="s">
        <v>19</v>
      </c>
      <c r="AY1520" s="7">
        <v>1.2</v>
      </c>
      <c r="AZ1520" s="7" t="s">
        <v>19</v>
      </c>
      <c r="BA1520" s="7" t="s">
        <v>19</v>
      </c>
      <c r="BB1520" s="7">
        <v>0.34</v>
      </c>
      <c r="BC1520" s="7" t="s">
        <v>19</v>
      </c>
      <c r="BD1520" s="7"/>
      <c r="BE1520" s="7" t="s">
        <v>19</v>
      </c>
      <c r="BF1520" s="7" t="s">
        <v>19</v>
      </c>
      <c r="BG1520" s="7" t="s">
        <v>19</v>
      </c>
      <c r="BH1520" s="7" t="s">
        <v>19</v>
      </c>
      <c r="BI1520" s="7" t="s">
        <v>19</v>
      </c>
      <c r="BJ1520" s="7"/>
      <c r="BK1520" s="7" t="s">
        <v>19</v>
      </c>
      <c r="BL1520" s="7" t="s">
        <v>19</v>
      </c>
      <c r="BM1520" s="7" t="s">
        <v>19</v>
      </c>
      <c r="BN1520" s="7" t="s">
        <v>19</v>
      </c>
      <c r="BO1520" s="7" t="s">
        <v>19</v>
      </c>
      <c r="BP1520" s="7" t="s">
        <v>19</v>
      </c>
      <c r="BQ1520" s="7" t="s">
        <v>19</v>
      </c>
      <c r="BR1520" s="7" t="s">
        <v>19</v>
      </c>
      <c r="BS1520" s="7" t="s">
        <v>19</v>
      </c>
      <c r="BT1520" s="7" t="b">
        <v>0</v>
      </c>
      <c r="BU1520" s="7" t="b">
        <v>0</v>
      </c>
      <c r="BV1520" s="7" t="b">
        <v>0</v>
      </c>
      <c r="BW1520" s="7" t="b">
        <v>0</v>
      </c>
      <c r="BX1520" s="7" t="s">
        <v>19</v>
      </c>
      <c r="BY1520" s="7" t="s">
        <v>19</v>
      </c>
      <c r="BZ1520" s="7" t="s">
        <v>19</v>
      </c>
      <c r="CA1520" s="7" t="s">
        <v>19</v>
      </c>
      <c r="CB1520" s="7" t="s">
        <v>19</v>
      </c>
      <c r="CL1520" s="7" t="s">
        <v>19</v>
      </c>
    </row>
    <row r="1521">
      <c r="A1521" s="7" t="s">
        <v>6418</v>
      </c>
      <c r="B1521" s="132" t="b">
        <v>1</v>
      </c>
      <c r="C1521" s="7" t="b">
        <v>1</v>
      </c>
      <c r="D1521" s="162" t="s">
        <v>6419</v>
      </c>
      <c r="E1521" s="67" t="s">
        <v>358</v>
      </c>
      <c r="F1521" s="162" t="s">
        <v>658</v>
      </c>
      <c r="G1521" s="162" t="s">
        <v>6420</v>
      </c>
      <c r="H1521" s="162" t="s">
        <v>6421</v>
      </c>
      <c r="I1521" s="7"/>
      <c r="J1521" s="7"/>
      <c r="K1521" s="7" t="s">
        <v>19</v>
      </c>
      <c r="L1521" s="7" t="s">
        <v>19</v>
      </c>
      <c r="M1521" s="7" t="s">
        <v>799</v>
      </c>
      <c r="N1521" s="7" t="str">
        <f t="shared" si="5"/>
        <v>FALSE</v>
      </c>
      <c r="O1521" s="7" t="s">
        <v>527</v>
      </c>
      <c r="P1521" s="7" t="s">
        <v>3269</v>
      </c>
      <c r="Q1521" s="7" t="s">
        <v>1823</v>
      </c>
      <c r="R1521" s="7" t="s">
        <v>559</v>
      </c>
      <c r="S1521" s="161" t="s">
        <v>1588</v>
      </c>
      <c r="T1521" s="135">
        <v>41.685</v>
      </c>
      <c r="U1521" s="136">
        <v>-82.87</v>
      </c>
      <c r="V1521" s="137" t="s">
        <v>6412</v>
      </c>
      <c r="W1521" s="7" t="s">
        <v>19</v>
      </c>
      <c r="X1521" s="7" t="s">
        <v>805</v>
      </c>
      <c r="Y1521" s="7" t="s">
        <v>878</v>
      </c>
      <c r="Z1521" s="7" t="s">
        <v>879</v>
      </c>
      <c r="AA1521" s="7" t="s">
        <v>880</v>
      </c>
      <c r="AB1521" s="7">
        <v>0.25</v>
      </c>
      <c r="AC1521" s="7" t="s">
        <v>16</v>
      </c>
      <c r="AD1521" s="7"/>
      <c r="AE1521" s="7" t="s">
        <v>19</v>
      </c>
      <c r="AF1521" s="7">
        <v>0.22</v>
      </c>
      <c r="AG1521" s="7" t="s">
        <v>19</v>
      </c>
      <c r="AH1521" s="7">
        <v>21.1</v>
      </c>
      <c r="AI1521" s="7" t="s">
        <v>19</v>
      </c>
      <c r="AJ1521" s="7" t="s">
        <v>19</v>
      </c>
      <c r="AK1521" s="7"/>
      <c r="AL1521" s="7" t="s">
        <v>19</v>
      </c>
      <c r="AM1521" s="7" t="s">
        <v>19</v>
      </c>
      <c r="AN1521" s="7">
        <v>3.52</v>
      </c>
      <c r="AO1521" s="7" t="s">
        <v>19</v>
      </c>
      <c r="AP1521" s="7" t="s">
        <v>19</v>
      </c>
      <c r="AQ1521" s="7" t="s">
        <v>19</v>
      </c>
      <c r="AR1521" s="7" t="s">
        <v>19</v>
      </c>
      <c r="AS1521" s="7" t="s">
        <v>19</v>
      </c>
      <c r="AT1521" s="7" t="s">
        <v>19</v>
      </c>
      <c r="AU1521" s="7" t="s">
        <v>19</v>
      </c>
      <c r="AV1521" s="7" t="s">
        <v>19</v>
      </c>
      <c r="AW1521" s="7" t="s">
        <v>19</v>
      </c>
      <c r="AX1521" s="7" t="s">
        <v>19</v>
      </c>
      <c r="AY1521" s="7" t="s">
        <v>16</v>
      </c>
      <c r="AZ1521" s="7" t="s">
        <v>19</v>
      </c>
      <c r="BA1521" s="7" t="s">
        <v>19</v>
      </c>
      <c r="BB1521" s="7">
        <v>0.15</v>
      </c>
      <c r="BC1521" s="155" t="s">
        <v>19</v>
      </c>
      <c r="BD1521" s="155"/>
      <c r="BE1521" s="155" t="s">
        <v>19</v>
      </c>
      <c r="BF1521" s="155" t="s">
        <v>19</v>
      </c>
      <c r="BG1521" s="155" t="s">
        <v>19</v>
      </c>
      <c r="BH1521" s="155" t="s">
        <v>19</v>
      </c>
      <c r="BI1521" s="155" t="s">
        <v>19</v>
      </c>
      <c r="BJ1521" s="155"/>
      <c r="BK1521" s="155" t="s">
        <v>19</v>
      </c>
      <c r="BL1521" s="155" t="s">
        <v>19</v>
      </c>
      <c r="BM1521" s="155" t="s">
        <v>19</v>
      </c>
      <c r="BN1521" s="155" t="s">
        <v>19</v>
      </c>
      <c r="BO1521" s="155" t="s">
        <v>19</v>
      </c>
      <c r="BP1521" s="155" t="s">
        <v>19</v>
      </c>
      <c r="BQ1521" s="155" t="s">
        <v>19</v>
      </c>
      <c r="BR1521" s="155" t="s">
        <v>19</v>
      </c>
      <c r="BS1521" s="155" t="s">
        <v>19</v>
      </c>
      <c r="BT1521" s="167" t="b">
        <v>0</v>
      </c>
      <c r="BU1521" s="167" t="b">
        <v>0</v>
      </c>
      <c r="BV1521" s="167" t="b">
        <v>0</v>
      </c>
      <c r="BW1521" s="167" t="b">
        <v>0</v>
      </c>
      <c r="BX1521" s="155" t="s">
        <v>19</v>
      </c>
      <c r="BY1521" s="155" t="s">
        <v>19</v>
      </c>
      <c r="BZ1521" s="155" t="s">
        <v>19</v>
      </c>
      <c r="CA1521" s="155" t="s">
        <v>19</v>
      </c>
      <c r="CB1521" s="155" t="s">
        <v>19</v>
      </c>
      <c r="CJ1521" s="155"/>
      <c r="CK1521" s="155"/>
      <c r="CL1521" s="155" t="s">
        <v>19</v>
      </c>
      <c r="CM1521" s="155"/>
      <c r="CN1521" s="155"/>
      <c r="CO1521" s="155"/>
      <c r="CP1521" s="155"/>
      <c r="CQ1521" s="155"/>
      <c r="CR1521" s="155"/>
      <c r="CS1521" s="155"/>
      <c r="CT1521" s="155"/>
    </row>
    <row r="1522">
      <c r="A1522" s="7" t="s">
        <v>6422</v>
      </c>
      <c r="B1522" s="132" t="b">
        <v>1</v>
      </c>
      <c r="C1522" s="7" t="b">
        <v>1</v>
      </c>
      <c r="D1522" s="162" t="s">
        <v>6423</v>
      </c>
      <c r="E1522" s="67" t="s">
        <v>358</v>
      </c>
      <c r="F1522" s="162" t="s">
        <v>658</v>
      </c>
      <c r="G1522" s="162" t="s">
        <v>6424</v>
      </c>
      <c r="H1522" s="162" t="s">
        <v>6425</v>
      </c>
      <c r="I1522" s="7"/>
      <c r="J1522" s="7"/>
      <c r="K1522" s="7" t="s">
        <v>19</v>
      </c>
      <c r="L1522" s="7" t="s">
        <v>19</v>
      </c>
      <c r="M1522" s="7" t="s">
        <v>799</v>
      </c>
      <c r="N1522" s="7" t="str">
        <f t="shared" si="5"/>
        <v>FALSE</v>
      </c>
      <c r="O1522" s="7" t="s">
        <v>527</v>
      </c>
      <c r="P1522" s="7" t="s">
        <v>3269</v>
      </c>
      <c r="Q1522" s="7" t="s">
        <v>1823</v>
      </c>
      <c r="R1522" s="7" t="s">
        <v>559</v>
      </c>
      <c r="S1522" s="161" t="s">
        <v>1588</v>
      </c>
      <c r="T1522" s="135">
        <v>41.685</v>
      </c>
      <c r="U1522" s="136">
        <v>-82.87</v>
      </c>
      <c r="V1522" s="137" t="s">
        <v>6417</v>
      </c>
      <c r="W1522" s="7" t="s">
        <v>19</v>
      </c>
      <c r="X1522" s="7" t="s">
        <v>805</v>
      </c>
      <c r="Y1522" s="7" t="s">
        <v>878</v>
      </c>
      <c r="Z1522" s="7" t="s">
        <v>879</v>
      </c>
      <c r="AA1522" s="7" t="s">
        <v>880</v>
      </c>
      <c r="AB1522" s="7">
        <v>0.25</v>
      </c>
      <c r="AC1522" s="7" t="s">
        <v>16</v>
      </c>
      <c r="AD1522" s="7"/>
      <c r="AE1522" s="7" t="s">
        <v>19</v>
      </c>
      <c r="AF1522" s="7">
        <v>0.22</v>
      </c>
      <c r="AG1522" s="7" t="s">
        <v>19</v>
      </c>
      <c r="AH1522" s="7">
        <v>20.7</v>
      </c>
      <c r="AI1522" s="7" t="s">
        <v>19</v>
      </c>
      <c r="AJ1522" s="7" t="s">
        <v>19</v>
      </c>
      <c r="AK1522" s="7"/>
      <c r="AL1522" s="7" t="s">
        <v>19</v>
      </c>
      <c r="AM1522" s="7" t="s">
        <v>19</v>
      </c>
      <c r="AN1522" s="7">
        <v>5.72</v>
      </c>
      <c r="AO1522" s="7" t="s">
        <v>19</v>
      </c>
      <c r="AP1522" s="7" t="s">
        <v>19</v>
      </c>
      <c r="AQ1522" s="7" t="s">
        <v>19</v>
      </c>
      <c r="AR1522" s="7" t="s">
        <v>19</v>
      </c>
      <c r="AS1522" s="7" t="s">
        <v>19</v>
      </c>
      <c r="AT1522" s="7" t="s">
        <v>19</v>
      </c>
      <c r="AU1522" s="7" t="s">
        <v>19</v>
      </c>
      <c r="AV1522" s="7" t="s">
        <v>19</v>
      </c>
      <c r="AW1522" s="7" t="s">
        <v>19</v>
      </c>
      <c r="AX1522" s="7" t="s">
        <v>19</v>
      </c>
      <c r="AY1522" s="7">
        <v>1.2</v>
      </c>
      <c r="AZ1522" s="7" t="s">
        <v>19</v>
      </c>
      <c r="BA1522" s="7" t="s">
        <v>19</v>
      </c>
      <c r="BB1522" s="7">
        <v>0.34</v>
      </c>
      <c r="BC1522" s="7" t="s">
        <v>19</v>
      </c>
      <c r="BD1522" s="7"/>
      <c r="BE1522" s="7" t="s">
        <v>19</v>
      </c>
      <c r="BF1522" s="7" t="s">
        <v>19</v>
      </c>
      <c r="BG1522" s="7" t="s">
        <v>19</v>
      </c>
      <c r="BH1522" s="7" t="s">
        <v>19</v>
      </c>
      <c r="BI1522" s="7" t="s">
        <v>19</v>
      </c>
      <c r="BJ1522" s="7"/>
      <c r="BK1522" s="7" t="s">
        <v>19</v>
      </c>
      <c r="BL1522" s="7" t="s">
        <v>19</v>
      </c>
      <c r="BM1522" s="7" t="s">
        <v>19</v>
      </c>
      <c r="BN1522" s="7" t="s">
        <v>19</v>
      </c>
      <c r="BO1522" s="7" t="s">
        <v>19</v>
      </c>
      <c r="BP1522" s="7" t="s">
        <v>19</v>
      </c>
      <c r="BQ1522" s="7" t="s">
        <v>19</v>
      </c>
      <c r="BR1522" s="7" t="s">
        <v>19</v>
      </c>
      <c r="BS1522" s="7" t="s">
        <v>19</v>
      </c>
      <c r="BT1522" s="7" t="b">
        <v>0</v>
      </c>
      <c r="BU1522" s="7" t="b">
        <v>0</v>
      </c>
      <c r="BV1522" s="7" t="b">
        <v>0</v>
      </c>
      <c r="BW1522" s="7" t="b">
        <v>0</v>
      </c>
      <c r="BX1522" s="7" t="s">
        <v>19</v>
      </c>
      <c r="BY1522" s="7" t="s">
        <v>19</v>
      </c>
      <c r="BZ1522" s="7" t="s">
        <v>19</v>
      </c>
      <c r="CA1522" s="7" t="s">
        <v>19</v>
      </c>
      <c r="CB1522" s="7" t="s">
        <v>19</v>
      </c>
      <c r="CL1522" s="7" t="s">
        <v>19</v>
      </c>
    </row>
    <row r="1523">
      <c r="A1523" s="7" t="s">
        <v>6426</v>
      </c>
      <c r="B1523" s="132" t="b">
        <v>1</v>
      </c>
      <c r="C1523" s="7" t="b">
        <v>1</v>
      </c>
      <c r="D1523" s="162" t="s">
        <v>6427</v>
      </c>
      <c r="E1523" s="67" t="s">
        <v>358</v>
      </c>
      <c r="F1523" s="162" t="s">
        <v>658</v>
      </c>
      <c r="G1523" s="162" t="s">
        <v>6428</v>
      </c>
      <c r="H1523" s="162" t="s">
        <v>6429</v>
      </c>
      <c r="I1523" s="7"/>
      <c r="J1523" s="7"/>
      <c r="K1523" s="7" t="s">
        <v>19</v>
      </c>
      <c r="L1523" s="7" t="s">
        <v>19</v>
      </c>
      <c r="M1523" s="7" t="s">
        <v>799</v>
      </c>
      <c r="N1523" s="7" t="str">
        <f t="shared" si="5"/>
        <v>FALSE</v>
      </c>
      <c r="O1523" s="7" t="s">
        <v>527</v>
      </c>
      <c r="P1523" s="7" t="s">
        <v>3269</v>
      </c>
      <c r="Q1523" s="7" t="s">
        <v>1823</v>
      </c>
      <c r="R1523" s="7" t="s">
        <v>559</v>
      </c>
      <c r="S1523" s="161" t="s">
        <v>1588</v>
      </c>
      <c r="T1523" s="135">
        <v>41.685</v>
      </c>
      <c r="U1523" s="136">
        <v>-82.87</v>
      </c>
      <c r="V1523" s="137" t="s">
        <v>6412</v>
      </c>
      <c r="W1523" s="7" t="s">
        <v>19</v>
      </c>
      <c r="X1523" s="7" t="s">
        <v>805</v>
      </c>
      <c r="Y1523" s="7" t="s">
        <v>878</v>
      </c>
      <c r="Z1523" s="7" t="s">
        <v>879</v>
      </c>
      <c r="AA1523" s="7" t="s">
        <v>880</v>
      </c>
      <c r="AB1523" s="7">
        <v>0.25</v>
      </c>
      <c r="AC1523" s="7" t="s">
        <v>16</v>
      </c>
      <c r="AD1523" s="7"/>
      <c r="AE1523" s="7" t="s">
        <v>19</v>
      </c>
      <c r="AF1523" s="7">
        <v>0.22</v>
      </c>
      <c r="AG1523" s="7" t="s">
        <v>19</v>
      </c>
      <c r="AH1523" s="7">
        <v>21.1</v>
      </c>
      <c r="AI1523" s="7" t="s">
        <v>19</v>
      </c>
      <c r="AJ1523" s="7" t="s">
        <v>19</v>
      </c>
      <c r="AK1523" s="7"/>
      <c r="AL1523" s="7" t="s">
        <v>19</v>
      </c>
      <c r="AM1523" s="7" t="s">
        <v>19</v>
      </c>
      <c r="AN1523" s="7">
        <v>3.52</v>
      </c>
      <c r="AO1523" s="7" t="s">
        <v>19</v>
      </c>
      <c r="AP1523" s="7" t="s">
        <v>19</v>
      </c>
      <c r="AQ1523" s="7" t="s">
        <v>19</v>
      </c>
      <c r="AR1523" s="7" t="s">
        <v>19</v>
      </c>
      <c r="AS1523" s="7" t="s">
        <v>19</v>
      </c>
      <c r="AT1523" s="7" t="s">
        <v>19</v>
      </c>
      <c r="AU1523" s="7" t="s">
        <v>19</v>
      </c>
      <c r="AV1523" s="7" t="s">
        <v>19</v>
      </c>
      <c r="AW1523" s="7" t="s">
        <v>19</v>
      </c>
      <c r="AX1523" s="7" t="s">
        <v>19</v>
      </c>
      <c r="AY1523" s="7" t="s">
        <v>16</v>
      </c>
      <c r="AZ1523" s="7" t="s">
        <v>19</v>
      </c>
      <c r="BA1523" s="7" t="s">
        <v>19</v>
      </c>
      <c r="BB1523" s="7">
        <v>0.15</v>
      </c>
      <c r="BC1523" s="155" t="s">
        <v>19</v>
      </c>
      <c r="BD1523" s="155"/>
      <c r="BE1523" s="155" t="s">
        <v>19</v>
      </c>
      <c r="BF1523" s="155" t="s">
        <v>19</v>
      </c>
      <c r="BG1523" s="155" t="s">
        <v>19</v>
      </c>
      <c r="BH1523" s="155" t="s">
        <v>19</v>
      </c>
      <c r="BI1523" s="155" t="s">
        <v>19</v>
      </c>
      <c r="BJ1523" s="155"/>
      <c r="BK1523" s="155" t="s">
        <v>19</v>
      </c>
      <c r="BL1523" s="155" t="s">
        <v>19</v>
      </c>
      <c r="BM1523" s="155" t="s">
        <v>19</v>
      </c>
      <c r="BN1523" s="155" t="s">
        <v>19</v>
      </c>
      <c r="BO1523" s="155" t="s">
        <v>19</v>
      </c>
      <c r="BP1523" s="155" t="s">
        <v>19</v>
      </c>
      <c r="BQ1523" s="155" t="s">
        <v>19</v>
      </c>
      <c r="BR1523" s="155" t="s">
        <v>19</v>
      </c>
      <c r="BS1523" s="155" t="s">
        <v>19</v>
      </c>
      <c r="BT1523" s="167" t="b">
        <v>0</v>
      </c>
      <c r="BU1523" s="167" t="b">
        <v>0</v>
      </c>
      <c r="BV1523" s="167" t="b">
        <v>0</v>
      </c>
      <c r="BW1523" s="167" t="b">
        <v>0</v>
      </c>
      <c r="BX1523" s="155" t="s">
        <v>19</v>
      </c>
      <c r="BY1523" s="155" t="s">
        <v>19</v>
      </c>
      <c r="BZ1523" s="155" t="s">
        <v>19</v>
      </c>
      <c r="CA1523" s="155" t="s">
        <v>19</v>
      </c>
      <c r="CB1523" s="155" t="s">
        <v>19</v>
      </c>
      <c r="CJ1523" s="155"/>
      <c r="CK1523" s="155"/>
      <c r="CL1523" s="155" t="s">
        <v>19</v>
      </c>
      <c r="CM1523" s="155"/>
      <c r="CN1523" s="155"/>
      <c r="CO1523" s="155"/>
      <c r="CP1523" s="155"/>
      <c r="CQ1523" s="155"/>
      <c r="CR1523" s="155"/>
      <c r="CS1523" s="155"/>
      <c r="CT1523" s="155"/>
    </row>
    <row r="1524">
      <c r="A1524" s="7" t="s">
        <v>6430</v>
      </c>
      <c r="B1524" s="132" t="b">
        <v>1</v>
      </c>
      <c r="C1524" s="7" t="b">
        <v>1</v>
      </c>
      <c r="D1524" s="162" t="s">
        <v>6431</v>
      </c>
      <c r="E1524" s="67" t="s">
        <v>358</v>
      </c>
      <c r="F1524" s="162" t="s">
        <v>658</v>
      </c>
      <c r="G1524" s="162" t="s">
        <v>6432</v>
      </c>
      <c r="H1524" s="162" t="s">
        <v>6433</v>
      </c>
      <c r="I1524" s="7"/>
      <c r="J1524" s="7"/>
      <c r="K1524" s="7" t="s">
        <v>19</v>
      </c>
      <c r="L1524" s="7" t="s">
        <v>19</v>
      </c>
      <c r="M1524" s="7" t="s">
        <v>799</v>
      </c>
      <c r="N1524" s="7" t="str">
        <f t="shared" si="5"/>
        <v>FALSE</v>
      </c>
      <c r="O1524" s="7" t="s">
        <v>527</v>
      </c>
      <c r="P1524" s="7" t="s">
        <v>3269</v>
      </c>
      <c r="Q1524" s="7" t="s">
        <v>1823</v>
      </c>
      <c r="R1524" s="7" t="s">
        <v>559</v>
      </c>
      <c r="S1524" s="161" t="s">
        <v>1588</v>
      </c>
      <c r="T1524" s="135">
        <v>41.685</v>
      </c>
      <c r="U1524" s="136">
        <v>-82.87</v>
      </c>
      <c r="V1524" s="137" t="s">
        <v>6417</v>
      </c>
      <c r="W1524" s="7" t="s">
        <v>19</v>
      </c>
      <c r="X1524" s="7" t="s">
        <v>805</v>
      </c>
      <c r="Y1524" s="7" t="s">
        <v>878</v>
      </c>
      <c r="Z1524" s="7" t="s">
        <v>879</v>
      </c>
      <c r="AA1524" s="7" t="s">
        <v>880</v>
      </c>
      <c r="AB1524" s="7">
        <v>0.25</v>
      </c>
      <c r="AC1524" s="7" t="s">
        <v>16</v>
      </c>
      <c r="AD1524" s="7"/>
      <c r="AE1524" s="7" t="s">
        <v>19</v>
      </c>
      <c r="AF1524" s="7">
        <v>0.22</v>
      </c>
      <c r="AG1524" s="7" t="s">
        <v>19</v>
      </c>
      <c r="AH1524" s="7">
        <v>20.7</v>
      </c>
      <c r="AI1524" s="7" t="s">
        <v>19</v>
      </c>
      <c r="AJ1524" s="7" t="s">
        <v>19</v>
      </c>
      <c r="AK1524" s="7"/>
      <c r="AL1524" s="7" t="s">
        <v>19</v>
      </c>
      <c r="AM1524" s="7" t="s">
        <v>19</v>
      </c>
      <c r="AN1524" s="7">
        <v>5.72</v>
      </c>
      <c r="AO1524" s="7" t="s">
        <v>19</v>
      </c>
      <c r="AP1524" s="7" t="s">
        <v>19</v>
      </c>
      <c r="AQ1524" s="7" t="s">
        <v>19</v>
      </c>
      <c r="AR1524" s="7" t="s">
        <v>19</v>
      </c>
      <c r="AS1524" s="7" t="s">
        <v>19</v>
      </c>
      <c r="AT1524" s="7" t="s">
        <v>19</v>
      </c>
      <c r="AU1524" s="7" t="s">
        <v>19</v>
      </c>
      <c r="AV1524" s="7" t="s">
        <v>19</v>
      </c>
      <c r="AW1524" s="7" t="s">
        <v>19</v>
      </c>
      <c r="AX1524" s="7" t="s">
        <v>19</v>
      </c>
      <c r="AY1524" s="7">
        <v>1.2</v>
      </c>
      <c r="AZ1524" s="7" t="s">
        <v>19</v>
      </c>
      <c r="BA1524" s="7" t="s">
        <v>19</v>
      </c>
      <c r="BB1524" s="7">
        <v>0.34</v>
      </c>
      <c r="BC1524" s="7" t="s">
        <v>19</v>
      </c>
      <c r="BD1524" s="7"/>
      <c r="BE1524" s="7" t="s">
        <v>19</v>
      </c>
      <c r="BF1524" s="7" t="s">
        <v>19</v>
      </c>
      <c r="BG1524" s="7" t="s">
        <v>19</v>
      </c>
      <c r="BH1524" s="7" t="s">
        <v>19</v>
      </c>
      <c r="BI1524" s="7" t="s">
        <v>19</v>
      </c>
      <c r="BJ1524" s="7"/>
      <c r="BK1524" s="7" t="s">
        <v>19</v>
      </c>
      <c r="BL1524" s="7" t="s">
        <v>19</v>
      </c>
      <c r="BM1524" s="7" t="s">
        <v>19</v>
      </c>
      <c r="BN1524" s="7" t="s">
        <v>19</v>
      </c>
      <c r="BO1524" s="7" t="s">
        <v>19</v>
      </c>
      <c r="BP1524" s="7" t="s">
        <v>19</v>
      </c>
      <c r="BQ1524" s="7" t="s">
        <v>19</v>
      </c>
      <c r="BR1524" s="7" t="s">
        <v>19</v>
      </c>
      <c r="BS1524" s="7" t="s">
        <v>19</v>
      </c>
      <c r="BT1524" s="7" t="b">
        <v>0</v>
      </c>
      <c r="BU1524" s="7" t="b">
        <v>0</v>
      </c>
      <c r="BV1524" s="7" t="b">
        <v>0</v>
      </c>
      <c r="BW1524" s="7" t="b">
        <v>0</v>
      </c>
      <c r="BX1524" s="7" t="s">
        <v>19</v>
      </c>
      <c r="BY1524" s="7" t="s">
        <v>19</v>
      </c>
      <c r="BZ1524" s="7" t="s">
        <v>19</v>
      </c>
      <c r="CA1524" s="7" t="s">
        <v>19</v>
      </c>
      <c r="CB1524" s="7" t="s">
        <v>19</v>
      </c>
      <c r="CL1524" s="7" t="s">
        <v>19</v>
      </c>
    </row>
    <row r="1525">
      <c r="A1525" s="7" t="s">
        <v>6434</v>
      </c>
      <c r="B1525" s="132" t="b">
        <v>1</v>
      </c>
      <c r="C1525" s="7" t="b">
        <v>1</v>
      </c>
      <c r="D1525" s="162" t="s">
        <v>6435</v>
      </c>
      <c r="E1525" s="67" t="s">
        <v>358</v>
      </c>
      <c r="F1525" s="162" t="s">
        <v>658</v>
      </c>
      <c r="G1525" s="162" t="s">
        <v>6436</v>
      </c>
      <c r="H1525" s="162" t="s">
        <v>6437</v>
      </c>
      <c r="I1525" s="7"/>
      <c r="J1525" s="7"/>
      <c r="K1525" s="7" t="s">
        <v>19</v>
      </c>
      <c r="L1525" s="7" t="s">
        <v>19</v>
      </c>
      <c r="M1525" s="7" t="s">
        <v>799</v>
      </c>
      <c r="N1525" s="7" t="str">
        <f t="shared" si="5"/>
        <v>FALSE</v>
      </c>
      <c r="O1525" s="7" t="s">
        <v>527</v>
      </c>
      <c r="P1525" s="7" t="s">
        <v>3269</v>
      </c>
      <c r="Q1525" s="7" t="s">
        <v>1823</v>
      </c>
      <c r="R1525" s="7" t="s">
        <v>559</v>
      </c>
      <c r="S1525" s="161" t="s">
        <v>1588</v>
      </c>
      <c r="T1525" s="135">
        <v>41.721917</v>
      </c>
      <c r="U1525" s="136">
        <v>-83.0439</v>
      </c>
      <c r="V1525" s="137" t="s">
        <v>6412</v>
      </c>
      <c r="W1525" s="7" t="s">
        <v>19</v>
      </c>
      <c r="X1525" s="7" t="s">
        <v>805</v>
      </c>
      <c r="Y1525" s="7" t="s">
        <v>878</v>
      </c>
      <c r="Z1525" s="7" t="s">
        <v>879</v>
      </c>
      <c r="AA1525" s="7" t="s">
        <v>880</v>
      </c>
      <c r="AB1525" s="7">
        <v>0.25</v>
      </c>
      <c r="AC1525" s="7" t="s">
        <v>16</v>
      </c>
      <c r="AD1525" s="7"/>
      <c r="AE1525" s="7" t="s">
        <v>19</v>
      </c>
      <c r="AF1525" s="7">
        <v>0.22</v>
      </c>
      <c r="AG1525" s="7" t="s">
        <v>19</v>
      </c>
      <c r="AH1525" s="7">
        <v>20.8</v>
      </c>
      <c r="AI1525" s="7" t="s">
        <v>19</v>
      </c>
      <c r="AJ1525" s="7" t="s">
        <v>19</v>
      </c>
      <c r="AK1525" s="7"/>
      <c r="AL1525" s="7" t="s">
        <v>19</v>
      </c>
      <c r="AM1525" s="7" t="s">
        <v>19</v>
      </c>
      <c r="AN1525" s="7">
        <v>0.75</v>
      </c>
      <c r="AO1525" s="7" t="s">
        <v>19</v>
      </c>
      <c r="AP1525" s="7" t="s">
        <v>19</v>
      </c>
      <c r="AQ1525" s="7" t="s">
        <v>19</v>
      </c>
      <c r="AR1525" s="7" t="s">
        <v>19</v>
      </c>
      <c r="AS1525" s="7" t="s">
        <v>19</v>
      </c>
      <c r="AT1525" s="7" t="s">
        <v>19</v>
      </c>
      <c r="AU1525" s="7" t="s">
        <v>19</v>
      </c>
      <c r="AV1525" s="7" t="s">
        <v>19</v>
      </c>
      <c r="AW1525" s="7" t="s">
        <v>19</v>
      </c>
      <c r="AX1525" s="7" t="s">
        <v>19</v>
      </c>
      <c r="AY1525" s="7" t="s">
        <v>16</v>
      </c>
      <c r="AZ1525" s="7" t="s">
        <v>19</v>
      </c>
      <c r="BA1525" s="7" t="s">
        <v>19</v>
      </c>
      <c r="BB1525" s="7" t="s">
        <v>22</v>
      </c>
      <c r="BC1525" s="155" t="s">
        <v>19</v>
      </c>
      <c r="BD1525" s="155"/>
      <c r="BE1525" s="155" t="s">
        <v>19</v>
      </c>
      <c r="BF1525" s="155" t="s">
        <v>19</v>
      </c>
      <c r="BG1525" s="155" t="s">
        <v>19</v>
      </c>
      <c r="BH1525" s="155" t="s">
        <v>19</v>
      </c>
      <c r="BI1525" s="155" t="s">
        <v>19</v>
      </c>
      <c r="BJ1525" s="155"/>
      <c r="BK1525" s="155" t="s">
        <v>19</v>
      </c>
      <c r="BL1525" s="155" t="s">
        <v>19</v>
      </c>
      <c r="BM1525" s="155" t="s">
        <v>19</v>
      </c>
      <c r="BN1525" s="155" t="s">
        <v>19</v>
      </c>
      <c r="BO1525" s="155" t="s">
        <v>19</v>
      </c>
      <c r="BP1525" s="155" t="s">
        <v>19</v>
      </c>
      <c r="BQ1525" s="155" t="s">
        <v>19</v>
      </c>
      <c r="BR1525" s="155" t="s">
        <v>19</v>
      </c>
      <c r="BS1525" s="155" t="s">
        <v>19</v>
      </c>
      <c r="BT1525" s="167" t="b">
        <v>0</v>
      </c>
      <c r="BU1525" s="167" t="b">
        <v>0</v>
      </c>
      <c r="BV1525" s="167" t="b">
        <v>0</v>
      </c>
      <c r="BW1525" s="167" t="b">
        <v>0</v>
      </c>
      <c r="BX1525" s="155" t="s">
        <v>19</v>
      </c>
      <c r="BY1525" s="155" t="s">
        <v>19</v>
      </c>
      <c r="BZ1525" s="155" t="s">
        <v>19</v>
      </c>
      <c r="CA1525" s="155" t="s">
        <v>19</v>
      </c>
      <c r="CB1525" s="155" t="s">
        <v>19</v>
      </c>
      <c r="CJ1525" s="155"/>
      <c r="CK1525" s="155"/>
      <c r="CL1525" s="155" t="s">
        <v>19</v>
      </c>
      <c r="CM1525" s="155"/>
      <c r="CN1525" s="155"/>
      <c r="CO1525" s="155"/>
      <c r="CP1525" s="155"/>
      <c r="CQ1525" s="155"/>
      <c r="CR1525" s="155"/>
      <c r="CS1525" s="155"/>
      <c r="CT1525" s="155"/>
    </row>
    <row r="1526">
      <c r="A1526" s="7" t="s">
        <v>6438</v>
      </c>
      <c r="B1526" s="132" t="b">
        <v>1</v>
      </c>
      <c r="C1526" s="7" t="b">
        <v>1</v>
      </c>
      <c r="D1526" s="162" t="s">
        <v>6439</v>
      </c>
      <c r="E1526" s="67" t="s">
        <v>358</v>
      </c>
      <c r="F1526" s="162" t="s">
        <v>658</v>
      </c>
      <c r="G1526" s="162" t="s">
        <v>6440</v>
      </c>
      <c r="H1526" s="162" t="s">
        <v>6441</v>
      </c>
      <c r="I1526" s="7"/>
      <c r="J1526" s="7"/>
      <c r="K1526" s="7" t="s">
        <v>19</v>
      </c>
      <c r="L1526" s="7" t="s">
        <v>19</v>
      </c>
      <c r="M1526" s="7" t="s">
        <v>799</v>
      </c>
      <c r="N1526" s="7" t="str">
        <f t="shared" si="5"/>
        <v>FALSE</v>
      </c>
      <c r="O1526" s="7" t="s">
        <v>527</v>
      </c>
      <c r="P1526" s="7" t="s">
        <v>3269</v>
      </c>
      <c r="Q1526" s="7" t="s">
        <v>1823</v>
      </c>
      <c r="R1526" s="7" t="s">
        <v>559</v>
      </c>
      <c r="S1526" s="161" t="s">
        <v>1588</v>
      </c>
      <c r="T1526" s="135">
        <v>41.721917</v>
      </c>
      <c r="U1526" s="136">
        <v>-83.0439</v>
      </c>
      <c r="V1526" s="137" t="s">
        <v>6417</v>
      </c>
      <c r="W1526" s="7" t="s">
        <v>19</v>
      </c>
      <c r="X1526" s="7" t="s">
        <v>805</v>
      </c>
      <c r="Y1526" s="7" t="s">
        <v>878</v>
      </c>
      <c r="Z1526" s="7" t="s">
        <v>879</v>
      </c>
      <c r="AA1526" s="7" t="s">
        <v>880</v>
      </c>
      <c r="AB1526" s="7">
        <v>0.25</v>
      </c>
      <c r="AC1526" s="7" t="s">
        <v>16</v>
      </c>
      <c r="AD1526" s="7"/>
      <c r="AE1526" s="7" t="s">
        <v>19</v>
      </c>
      <c r="AF1526" s="7">
        <v>0.22</v>
      </c>
      <c r="AG1526" s="7" t="s">
        <v>19</v>
      </c>
      <c r="AH1526" s="7">
        <v>20.5</v>
      </c>
      <c r="AI1526" s="7" t="s">
        <v>19</v>
      </c>
      <c r="AJ1526" s="7" t="s">
        <v>19</v>
      </c>
      <c r="AK1526" s="7"/>
      <c r="AL1526" s="7" t="s">
        <v>19</v>
      </c>
      <c r="AM1526" s="7" t="s">
        <v>19</v>
      </c>
      <c r="AN1526" s="7">
        <v>1.7</v>
      </c>
      <c r="AO1526" s="7" t="s">
        <v>19</v>
      </c>
      <c r="AP1526" s="7" t="s">
        <v>19</v>
      </c>
      <c r="AQ1526" s="7" t="s">
        <v>19</v>
      </c>
      <c r="AR1526" s="7" t="s">
        <v>19</v>
      </c>
      <c r="AS1526" s="7" t="s">
        <v>19</v>
      </c>
      <c r="AT1526" s="7" t="s">
        <v>19</v>
      </c>
      <c r="AU1526" s="7" t="s">
        <v>19</v>
      </c>
      <c r="AV1526" s="7" t="s">
        <v>19</v>
      </c>
      <c r="AW1526" s="7" t="s">
        <v>19</v>
      </c>
      <c r="AX1526" s="7" t="s">
        <v>19</v>
      </c>
      <c r="AY1526" s="7">
        <v>5.88</v>
      </c>
      <c r="AZ1526" s="7" t="s">
        <v>19</v>
      </c>
      <c r="BA1526" s="7" t="s">
        <v>19</v>
      </c>
      <c r="BB1526" s="7">
        <v>1.42</v>
      </c>
      <c r="BC1526" s="7" t="s">
        <v>19</v>
      </c>
      <c r="BD1526" s="7"/>
      <c r="BE1526" s="7" t="s">
        <v>19</v>
      </c>
      <c r="BF1526" s="7" t="s">
        <v>19</v>
      </c>
      <c r="BG1526" s="7" t="s">
        <v>19</v>
      </c>
      <c r="BH1526" s="7" t="s">
        <v>19</v>
      </c>
      <c r="BI1526" s="7" t="s">
        <v>19</v>
      </c>
      <c r="BJ1526" s="7"/>
      <c r="BK1526" s="7" t="s">
        <v>19</v>
      </c>
      <c r="BL1526" s="7" t="s">
        <v>19</v>
      </c>
      <c r="BM1526" s="7" t="s">
        <v>19</v>
      </c>
      <c r="BN1526" s="7" t="s">
        <v>19</v>
      </c>
      <c r="BO1526" s="7" t="s">
        <v>19</v>
      </c>
      <c r="BP1526" s="7" t="s">
        <v>19</v>
      </c>
      <c r="BQ1526" s="7" t="s">
        <v>19</v>
      </c>
      <c r="BR1526" s="7" t="s">
        <v>19</v>
      </c>
      <c r="BS1526" s="7" t="s">
        <v>19</v>
      </c>
      <c r="BT1526" s="7" t="b">
        <v>0</v>
      </c>
      <c r="BU1526" s="7" t="b">
        <v>0</v>
      </c>
      <c r="BV1526" s="7" t="b">
        <v>0</v>
      </c>
      <c r="BW1526" s="7" t="b">
        <v>0</v>
      </c>
      <c r="BX1526" s="7" t="s">
        <v>19</v>
      </c>
      <c r="BY1526" s="7" t="s">
        <v>19</v>
      </c>
      <c r="BZ1526" s="7" t="s">
        <v>19</v>
      </c>
      <c r="CA1526" s="7" t="s">
        <v>19</v>
      </c>
      <c r="CB1526" s="7" t="s">
        <v>19</v>
      </c>
      <c r="CL1526" s="7" t="s">
        <v>19</v>
      </c>
    </row>
    <row r="1527">
      <c r="A1527" s="7" t="s">
        <v>6442</v>
      </c>
      <c r="B1527" s="132" t="b">
        <v>1</v>
      </c>
      <c r="C1527" s="7" t="b">
        <v>1</v>
      </c>
      <c r="D1527" s="162" t="s">
        <v>6443</v>
      </c>
      <c r="E1527" s="67" t="s">
        <v>358</v>
      </c>
      <c r="F1527" s="162" t="s">
        <v>658</v>
      </c>
      <c r="G1527" s="162" t="s">
        <v>6444</v>
      </c>
      <c r="H1527" s="162" t="s">
        <v>6445</v>
      </c>
      <c r="I1527" s="7"/>
      <c r="J1527" s="7"/>
      <c r="K1527" s="7" t="s">
        <v>19</v>
      </c>
      <c r="L1527" s="7" t="s">
        <v>19</v>
      </c>
      <c r="M1527" s="7" t="s">
        <v>799</v>
      </c>
      <c r="N1527" s="7" t="str">
        <f t="shared" si="5"/>
        <v>FALSE</v>
      </c>
      <c r="O1527" s="7" t="s">
        <v>527</v>
      </c>
      <c r="P1527" s="7" t="s">
        <v>3269</v>
      </c>
      <c r="Q1527" s="7" t="s">
        <v>1823</v>
      </c>
      <c r="R1527" s="7" t="s">
        <v>559</v>
      </c>
      <c r="S1527" s="161" t="s">
        <v>1588</v>
      </c>
      <c r="T1527" s="135">
        <v>41.721917</v>
      </c>
      <c r="U1527" s="136">
        <v>-83.0439</v>
      </c>
      <c r="V1527" s="137" t="s">
        <v>6412</v>
      </c>
      <c r="W1527" s="7" t="s">
        <v>19</v>
      </c>
      <c r="X1527" s="7" t="s">
        <v>805</v>
      </c>
      <c r="Y1527" s="7" t="s">
        <v>878</v>
      </c>
      <c r="Z1527" s="7" t="s">
        <v>879</v>
      </c>
      <c r="AA1527" s="7" t="s">
        <v>880</v>
      </c>
      <c r="AB1527" s="7">
        <v>0.25</v>
      </c>
      <c r="AC1527" s="7" t="s">
        <v>16</v>
      </c>
      <c r="AD1527" s="7"/>
      <c r="AE1527" s="7" t="s">
        <v>19</v>
      </c>
      <c r="AF1527" s="7">
        <v>0.22</v>
      </c>
      <c r="AG1527" s="7" t="s">
        <v>19</v>
      </c>
      <c r="AH1527" s="7">
        <v>20.8</v>
      </c>
      <c r="AI1527" s="7" t="s">
        <v>19</v>
      </c>
      <c r="AJ1527" s="7" t="s">
        <v>19</v>
      </c>
      <c r="AK1527" s="7"/>
      <c r="AL1527" s="7" t="s">
        <v>19</v>
      </c>
      <c r="AM1527" s="7" t="s">
        <v>19</v>
      </c>
      <c r="AN1527" s="7">
        <v>0.75</v>
      </c>
      <c r="AO1527" s="7" t="s">
        <v>19</v>
      </c>
      <c r="AP1527" s="7" t="s">
        <v>19</v>
      </c>
      <c r="AQ1527" s="7" t="s">
        <v>19</v>
      </c>
      <c r="AR1527" s="7" t="s">
        <v>19</v>
      </c>
      <c r="AS1527" s="7" t="s">
        <v>19</v>
      </c>
      <c r="AT1527" s="7" t="s">
        <v>19</v>
      </c>
      <c r="AU1527" s="7" t="s">
        <v>19</v>
      </c>
      <c r="AV1527" s="7" t="s">
        <v>19</v>
      </c>
      <c r="AW1527" s="7" t="s">
        <v>19</v>
      </c>
      <c r="AX1527" s="7" t="s">
        <v>19</v>
      </c>
      <c r="AY1527" s="7" t="s">
        <v>16</v>
      </c>
      <c r="AZ1527" s="7" t="s">
        <v>19</v>
      </c>
      <c r="BA1527" s="7" t="s">
        <v>19</v>
      </c>
      <c r="BB1527" s="7" t="s">
        <v>22</v>
      </c>
      <c r="BC1527" s="155" t="s">
        <v>19</v>
      </c>
      <c r="BD1527" s="155"/>
      <c r="BE1527" s="155" t="s">
        <v>19</v>
      </c>
      <c r="BF1527" s="155" t="s">
        <v>19</v>
      </c>
      <c r="BG1527" s="155" t="s">
        <v>19</v>
      </c>
      <c r="BH1527" s="155" t="s">
        <v>19</v>
      </c>
      <c r="BI1527" s="155" t="s">
        <v>19</v>
      </c>
      <c r="BJ1527" s="155"/>
      <c r="BK1527" s="155" t="s">
        <v>19</v>
      </c>
      <c r="BL1527" s="155" t="s">
        <v>19</v>
      </c>
      <c r="BM1527" s="155" t="s">
        <v>19</v>
      </c>
      <c r="BN1527" s="155" t="s">
        <v>19</v>
      </c>
      <c r="BO1527" s="155" t="s">
        <v>19</v>
      </c>
      <c r="BP1527" s="155" t="s">
        <v>19</v>
      </c>
      <c r="BQ1527" s="155" t="s">
        <v>19</v>
      </c>
      <c r="BR1527" s="155" t="s">
        <v>19</v>
      </c>
      <c r="BS1527" s="155" t="s">
        <v>19</v>
      </c>
      <c r="BT1527" s="167" t="b">
        <v>0</v>
      </c>
      <c r="BU1527" s="167" t="b">
        <v>0</v>
      </c>
      <c r="BV1527" s="167" t="b">
        <v>0</v>
      </c>
      <c r="BW1527" s="167" t="b">
        <v>0</v>
      </c>
      <c r="BX1527" s="155" t="s">
        <v>19</v>
      </c>
      <c r="BY1527" s="155" t="s">
        <v>19</v>
      </c>
      <c r="BZ1527" s="155" t="s">
        <v>19</v>
      </c>
      <c r="CA1527" s="155" t="s">
        <v>19</v>
      </c>
      <c r="CB1527" s="155" t="s">
        <v>19</v>
      </c>
      <c r="CJ1527" s="155"/>
      <c r="CK1527" s="155"/>
      <c r="CL1527" s="155" t="s">
        <v>19</v>
      </c>
      <c r="CM1527" s="155"/>
      <c r="CN1527" s="155"/>
      <c r="CO1527" s="155"/>
      <c r="CP1527" s="155"/>
      <c r="CQ1527" s="155"/>
      <c r="CR1527" s="155"/>
      <c r="CS1527" s="155"/>
      <c r="CT1527" s="155"/>
    </row>
    <row r="1528">
      <c r="A1528" s="7" t="s">
        <v>6446</v>
      </c>
      <c r="B1528" s="132" t="b">
        <v>1</v>
      </c>
      <c r="C1528" s="7" t="b">
        <v>1</v>
      </c>
      <c r="D1528" s="162" t="s">
        <v>6447</v>
      </c>
      <c r="E1528" s="67" t="s">
        <v>358</v>
      </c>
      <c r="F1528" s="162" t="s">
        <v>658</v>
      </c>
      <c r="G1528" s="162" t="s">
        <v>6448</v>
      </c>
      <c r="H1528" s="162" t="s">
        <v>6449</v>
      </c>
      <c r="I1528" s="7"/>
      <c r="J1528" s="7"/>
      <c r="K1528" s="7" t="s">
        <v>19</v>
      </c>
      <c r="L1528" s="7" t="s">
        <v>19</v>
      </c>
      <c r="M1528" s="7" t="s">
        <v>799</v>
      </c>
      <c r="N1528" s="7" t="str">
        <f t="shared" si="5"/>
        <v>FALSE</v>
      </c>
      <c r="O1528" s="7" t="s">
        <v>527</v>
      </c>
      <c r="P1528" s="7" t="s">
        <v>3269</v>
      </c>
      <c r="Q1528" s="7" t="s">
        <v>1823</v>
      </c>
      <c r="R1528" s="7" t="s">
        <v>559</v>
      </c>
      <c r="S1528" s="161" t="s">
        <v>1588</v>
      </c>
      <c r="T1528" s="135">
        <v>41.721917</v>
      </c>
      <c r="U1528" s="136">
        <v>-83.0439</v>
      </c>
      <c r="V1528" s="137" t="s">
        <v>6417</v>
      </c>
      <c r="W1528" s="7" t="s">
        <v>19</v>
      </c>
      <c r="X1528" s="7" t="s">
        <v>805</v>
      </c>
      <c r="Y1528" s="7" t="s">
        <v>878</v>
      </c>
      <c r="Z1528" s="7" t="s">
        <v>879</v>
      </c>
      <c r="AA1528" s="7" t="s">
        <v>880</v>
      </c>
      <c r="AB1528" s="7">
        <v>0.25</v>
      </c>
      <c r="AC1528" s="7" t="s">
        <v>16</v>
      </c>
      <c r="AD1528" s="7"/>
      <c r="AE1528" s="7" t="s">
        <v>19</v>
      </c>
      <c r="AF1528" s="7">
        <v>0.22</v>
      </c>
      <c r="AG1528" s="7" t="s">
        <v>19</v>
      </c>
      <c r="AH1528" s="7">
        <v>20.5</v>
      </c>
      <c r="AI1528" s="7" t="s">
        <v>19</v>
      </c>
      <c r="AJ1528" s="7" t="s">
        <v>19</v>
      </c>
      <c r="AK1528" s="7"/>
      <c r="AL1528" s="7" t="s">
        <v>19</v>
      </c>
      <c r="AM1528" s="7" t="s">
        <v>19</v>
      </c>
      <c r="AN1528" s="7">
        <v>1.7</v>
      </c>
      <c r="AO1528" s="7" t="s">
        <v>19</v>
      </c>
      <c r="AP1528" s="7" t="s">
        <v>19</v>
      </c>
      <c r="AQ1528" s="7" t="s">
        <v>19</v>
      </c>
      <c r="AR1528" s="7" t="s">
        <v>19</v>
      </c>
      <c r="AS1528" s="7" t="s">
        <v>19</v>
      </c>
      <c r="AT1528" s="7" t="s">
        <v>19</v>
      </c>
      <c r="AU1528" s="7" t="s">
        <v>19</v>
      </c>
      <c r="AV1528" s="7" t="s">
        <v>19</v>
      </c>
      <c r="AW1528" s="7" t="s">
        <v>19</v>
      </c>
      <c r="AX1528" s="7" t="s">
        <v>19</v>
      </c>
      <c r="AY1528" s="7">
        <v>5.88</v>
      </c>
      <c r="AZ1528" s="7" t="s">
        <v>19</v>
      </c>
      <c r="BA1528" s="7" t="s">
        <v>19</v>
      </c>
      <c r="BB1528" s="7">
        <v>1.42</v>
      </c>
      <c r="BC1528" s="7" t="s">
        <v>19</v>
      </c>
      <c r="BD1528" s="7"/>
      <c r="BE1528" s="7" t="s">
        <v>19</v>
      </c>
      <c r="BF1528" s="7" t="s">
        <v>19</v>
      </c>
      <c r="BG1528" s="7" t="s">
        <v>19</v>
      </c>
      <c r="BH1528" s="7" t="s">
        <v>19</v>
      </c>
      <c r="BI1528" s="7" t="s">
        <v>19</v>
      </c>
      <c r="BJ1528" s="7"/>
      <c r="BK1528" s="7" t="s">
        <v>19</v>
      </c>
      <c r="BL1528" s="7" t="s">
        <v>19</v>
      </c>
      <c r="BM1528" s="7" t="s">
        <v>19</v>
      </c>
      <c r="BN1528" s="7" t="s">
        <v>19</v>
      </c>
      <c r="BO1528" s="7" t="s">
        <v>19</v>
      </c>
      <c r="BP1528" s="7" t="s">
        <v>19</v>
      </c>
      <c r="BQ1528" s="7" t="s">
        <v>19</v>
      </c>
      <c r="BR1528" s="7" t="s">
        <v>19</v>
      </c>
      <c r="BS1528" s="7" t="s">
        <v>19</v>
      </c>
      <c r="BT1528" s="7" t="b">
        <v>0</v>
      </c>
      <c r="BU1528" s="7" t="b">
        <v>0</v>
      </c>
      <c r="BV1528" s="7" t="b">
        <v>0</v>
      </c>
      <c r="BW1528" s="7" t="b">
        <v>0</v>
      </c>
      <c r="BX1528" s="7" t="s">
        <v>19</v>
      </c>
      <c r="BY1528" s="7" t="s">
        <v>19</v>
      </c>
      <c r="BZ1528" s="7" t="s">
        <v>19</v>
      </c>
      <c r="CA1528" s="7" t="s">
        <v>19</v>
      </c>
      <c r="CB1528" s="7" t="s">
        <v>19</v>
      </c>
      <c r="CL1528" s="7" t="s">
        <v>19</v>
      </c>
    </row>
    <row r="1529">
      <c r="A1529" s="7" t="s">
        <v>6450</v>
      </c>
      <c r="B1529" s="132" t="b">
        <v>1</v>
      </c>
      <c r="C1529" s="7" t="b">
        <v>1</v>
      </c>
      <c r="D1529" s="162" t="s">
        <v>6451</v>
      </c>
      <c r="E1529" s="67" t="s">
        <v>358</v>
      </c>
      <c r="F1529" s="162" t="s">
        <v>658</v>
      </c>
      <c r="G1529" s="162" t="s">
        <v>6452</v>
      </c>
      <c r="H1529" s="162" t="s">
        <v>6453</v>
      </c>
      <c r="I1529" s="7"/>
      <c r="J1529" s="7"/>
      <c r="K1529" s="7" t="s">
        <v>19</v>
      </c>
      <c r="L1529" s="7" t="s">
        <v>19</v>
      </c>
      <c r="M1529" s="7" t="s">
        <v>799</v>
      </c>
      <c r="N1529" s="7" t="str">
        <f t="shared" si="5"/>
        <v>FALSE</v>
      </c>
      <c r="O1529" s="7" t="s">
        <v>527</v>
      </c>
      <c r="P1529" s="7" t="s">
        <v>3269</v>
      </c>
      <c r="Q1529" s="7" t="s">
        <v>1823</v>
      </c>
      <c r="R1529" s="7" t="s">
        <v>559</v>
      </c>
      <c r="S1529" s="161" t="s">
        <v>1588</v>
      </c>
      <c r="T1529" s="135">
        <v>41.721917</v>
      </c>
      <c r="U1529" s="136">
        <v>-83.0439</v>
      </c>
      <c r="V1529" s="137" t="s">
        <v>6412</v>
      </c>
      <c r="W1529" s="7" t="s">
        <v>19</v>
      </c>
      <c r="X1529" s="7" t="s">
        <v>805</v>
      </c>
      <c r="Y1529" s="7" t="s">
        <v>878</v>
      </c>
      <c r="Z1529" s="7" t="s">
        <v>879</v>
      </c>
      <c r="AA1529" s="7" t="s">
        <v>880</v>
      </c>
      <c r="AB1529" s="7">
        <v>0.25</v>
      </c>
      <c r="AC1529" s="7" t="s">
        <v>16</v>
      </c>
      <c r="AD1529" s="7"/>
      <c r="AE1529" s="7" t="s">
        <v>19</v>
      </c>
      <c r="AF1529" s="7">
        <v>0.22</v>
      </c>
      <c r="AG1529" s="7" t="s">
        <v>19</v>
      </c>
      <c r="AH1529" s="7">
        <v>20.8</v>
      </c>
      <c r="AI1529" s="7" t="s">
        <v>19</v>
      </c>
      <c r="AJ1529" s="7" t="s">
        <v>19</v>
      </c>
      <c r="AK1529" s="7"/>
      <c r="AL1529" s="7" t="s">
        <v>19</v>
      </c>
      <c r="AM1529" s="7" t="s">
        <v>19</v>
      </c>
      <c r="AN1529" s="7">
        <v>0.75</v>
      </c>
      <c r="AO1529" s="7" t="s">
        <v>19</v>
      </c>
      <c r="AP1529" s="7" t="s">
        <v>19</v>
      </c>
      <c r="AQ1529" s="7" t="s">
        <v>19</v>
      </c>
      <c r="AR1529" s="7" t="s">
        <v>19</v>
      </c>
      <c r="AS1529" s="7" t="s">
        <v>19</v>
      </c>
      <c r="AT1529" s="7" t="s">
        <v>19</v>
      </c>
      <c r="AU1529" s="7" t="s">
        <v>19</v>
      </c>
      <c r="AV1529" s="7" t="s">
        <v>19</v>
      </c>
      <c r="AW1529" s="7" t="s">
        <v>19</v>
      </c>
      <c r="AX1529" s="7" t="s">
        <v>19</v>
      </c>
      <c r="AY1529" s="7" t="s">
        <v>16</v>
      </c>
      <c r="AZ1529" s="7" t="s">
        <v>19</v>
      </c>
      <c r="BA1529" s="7" t="s">
        <v>19</v>
      </c>
      <c r="BB1529" s="7" t="s">
        <v>22</v>
      </c>
      <c r="BC1529" s="155" t="s">
        <v>19</v>
      </c>
      <c r="BD1529" s="155"/>
      <c r="BE1529" s="155" t="s">
        <v>19</v>
      </c>
      <c r="BF1529" s="155" t="s">
        <v>19</v>
      </c>
      <c r="BG1529" s="155" t="s">
        <v>19</v>
      </c>
      <c r="BH1529" s="155" t="s">
        <v>19</v>
      </c>
      <c r="BI1529" s="155" t="s">
        <v>19</v>
      </c>
      <c r="BJ1529" s="155"/>
      <c r="BK1529" s="155" t="s">
        <v>19</v>
      </c>
      <c r="BL1529" s="155" t="s">
        <v>19</v>
      </c>
      <c r="BM1529" s="155" t="s">
        <v>19</v>
      </c>
      <c r="BN1529" s="155" t="s">
        <v>19</v>
      </c>
      <c r="BO1529" s="155" t="s">
        <v>19</v>
      </c>
      <c r="BP1529" s="155" t="s">
        <v>19</v>
      </c>
      <c r="BQ1529" s="155" t="s">
        <v>19</v>
      </c>
      <c r="BR1529" s="155" t="s">
        <v>19</v>
      </c>
      <c r="BS1529" s="155" t="s">
        <v>19</v>
      </c>
      <c r="BT1529" s="167" t="b">
        <v>0</v>
      </c>
      <c r="BU1529" s="167" t="b">
        <v>0</v>
      </c>
      <c r="BV1529" s="167" t="b">
        <v>0</v>
      </c>
      <c r="BW1529" s="167" t="b">
        <v>0</v>
      </c>
      <c r="BX1529" s="155" t="s">
        <v>19</v>
      </c>
      <c r="BY1529" s="155" t="s">
        <v>19</v>
      </c>
      <c r="BZ1529" s="155" t="s">
        <v>19</v>
      </c>
      <c r="CA1529" s="155" t="s">
        <v>19</v>
      </c>
      <c r="CB1529" s="155" t="s">
        <v>19</v>
      </c>
      <c r="CJ1529" s="155"/>
      <c r="CK1529" s="155"/>
      <c r="CL1529" s="155" t="s">
        <v>19</v>
      </c>
      <c r="CM1529" s="155"/>
      <c r="CN1529" s="155"/>
      <c r="CO1529" s="155"/>
      <c r="CP1529" s="155"/>
      <c r="CQ1529" s="155"/>
      <c r="CR1529" s="155"/>
      <c r="CS1529" s="155"/>
      <c r="CT1529" s="155"/>
    </row>
    <row r="1530">
      <c r="A1530" s="7" t="s">
        <v>6454</v>
      </c>
      <c r="B1530" s="132" t="b">
        <v>1</v>
      </c>
      <c r="C1530" s="7" t="b">
        <v>1</v>
      </c>
      <c r="D1530" s="162" t="s">
        <v>6455</v>
      </c>
      <c r="E1530" s="67" t="s">
        <v>358</v>
      </c>
      <c r="F1530" s="162" t="s">
        <v>658</v>
      </c>
      <c r="G1530" s="162" t="s">
        <v>6456</v>
      </c>
      <c r="H1530" s="162" t="s">
        <v>6457</v>
      </c>
      <c r="I1530" s="7"/>
      <c r="J1530" s="7"/>
      <c r="K1530" s="7" t="s">
        <v>19</v>
      </c>
      <c r="L1530" s="7" t="s">
        <v>19</v>
      </c>
      <c r="M1530" s="7" t="s">
        <v>799</v>
      </c>
      <c r="N1530" s="7" t="str">
        <f t="shared" si="5"/>
        <v>FALSE</v>
      </c>
      <c r="O1530" s="7" t="s">
        <v>527</v>
      </c>
      <c r="P1530" s="7" t="s">
        <v>3269</v>
      </c>
      <c r="Q1530" s="7" t="s">
        <v>1823</v>
      </c>
      <c r="R1530" s="7" t="s">
        <v>559</v>
      </c>
      <c r="S1530" s="161" t="s">
        <v>1588</v>
      </c>
      <c r="T1530" s="135">
        <v>41.721917</v>
      </c>
      <c r="U1530" s="136">
        <v>-83.0439</v>
      </c>
      <c r="V1530" s="137" t="s">
        <v>6417</v>
      </c>
      <c r="W1530" s="7" t="s">
        <v>19</v>
      </c>
      <c r="X1530" s="7" t="s">
        <v>805</v>
      </c>
      <c r="Y1530" s="7" t="s">
        <v>878</v>
      </c>
      <c r="Z1530" s="7" t="s">
        <v>879</v>
      </c>
      <c r="AA1530" s="7" t="s">
        <v>880</v>
      </c>
      <c r="AB1530" s="7">
        <v>0.25</v>
      </c>
      <c r="AC1530" s="7" t="s">
        <v>16</v>
      </c>
      <c r="AD1530" s="7"/>
      <c r="AE1530" s="7" t="s">
        <v>19</v>
      </c>
      <c r="AF1530" s="7">
        <v>0.22</v>
      </c>
      <c r="AG1530" s="7" t="s">
        <v>19</v>
      </c>
      <c r="AH1530" s="7">
        <v>20.5</v>
      </c>
      <c r="AI1530" s="7" t="s">
        <v>19</v>
      </c>
      <c r="AJ1530" s="7" t="s">
        <v>19</v>
      </c>
      <c r="AK1530" s="7"/>
      <c r="AL1530" s="7" t="s">
        <v>19</v>
      </c>
      <c r="AM1530" s="7" t="s">
        <v>19</v>
      </c>
      <c r="AN1530" s="7">
        <v>1.7</v>
      </c>
      <c r="AO1530" s="7" t="s">
        <v>19</v>
      </c>
      <c r="AP1530" s="7" t="s">
        <v>19</v>
      </c>
      <c r="AQ1530" s="7" t="s">
        <v>19</v>
      </c>
      <c r="AR1530" s="7" t="s">
        <v>19</v>
      </c>
      <c r="AS1530" s="7" t="s">
        <v>19</v>
      </c>
      <c r="AT1530" s="7" t="s">
        <v>19</v>
      </c>
      <c r="AU1530" s="7" t="s">
        <v>19</v>
      </c>
      <c r="AV1530" s="7" t="s">
        <v>19</v>
      </c>
      <c r="AW1530" s="7" t="s">
        <v>19</v>
      </c>
      <c r="AX1530" s="7" t="s">
        <v>19</v>
      </c>
      <c r="AY1530" s="7">
        <v>1.79</v>
      </c>
      <c r="AZ1530" s="7" t="s">
        <v>19</v>
      </c>
      <c r="BA1530" s="7" t="s">
        <v>19</v>
      </c>
      <c r="BB1530" s="7">
        <v>1.42</v>
      </c>
      <c r="BC1530" s="7" t="s">
        <v>19</v>
      </c>
      <c r="BD1530" s="7"/>
      <c r="BE1530" s="7" t="s">
        <v>19</v>
      </c>
      <c r="BF1530" s="7" t="s">
        <v>19</v>
      </c>
      <c r="BG1530" s="7" t="s">
        <v>19</v>
      </c>
      <c r="BH1530" s="7" t="s">
        <v>19</v>
      </c>
      <c r="BI1530" s="7" t="s">
        <v>19</v>
      </c>
      <c r="BJ1530" s="7"/>
      <c r="BK1530" s="7" t="s">
        <v>19</v>
      </c>
      <c r="BL1530" s="7" t="s">
        <v>19</v>
      </c>
      <c r="BM1530" s="7" t="s">
        <v>19</v>
      </c>
      <c r="BN1530" s="7" t="s">
        <v>19</v>
      </c>
      <c r="BO1530" s="7" t="s">
        <v>19</v>
      </c>
      <c r="BP1530" s="7" t="s">
        <v>19</v>
      </c>
      <c r="BQ1530" s="7" t="s">
        <v>19</v>
      </c>
      <c r="BR1530" s="7" t="s">
        <v>19</v>
      </c>
      <c r="BS1530" s="7" t="s">
        <v>19</v>
      </c>
      <c r="BT1530" s="7" t="b">
        <v>0</v>
      </c>
      <c r="BU1530" s="7" t="b">
        <v>0</v>
      </c>
      <c r="BV1530" s="7" t="b">
        <v>0</v>
      </c>
      <c r="BW1530" s="7" t="b">
        <v>0</v>
      </c>
      <c r="BX1530" s="7" t="s">
        <v>19</v>
      </c>
      <c r="BY1530" s="7" t="s">
        <v>19</v>
      </c>
      <c r="BZ1530" s="7" t="s">
        <v>19</v>
      </c>
      <c r="CA1530" s="7" t="s">
        <v>19</v>
      </c>
      <c r="CB1530" s="7" t="s">
        <v>19</v>
      </c>
      <c r="CL1530" s="7" t="s">
        <v>19</v>
      </c>
    </row>
    <row r="1531">
      <c r="A1531" s="7" t="s">
        <v>6458</v>
      </c>
      <c r="B1531" s="132" t="b">
        <v>1</v>
      </c>
      <c r="C1531" s="7" t="b">
        <v>1</v>
      </c>
      <c r="D1531" s="162" t="s">
        <v>6459</v>
      </c>
      <c r="E1531" s="67" t="s">
        <v>358</v>
      </c>
      <c r="F1531" s="162" t="s">
        <v>658</v>
      </c>
      <c r="G1531" s="162" t="s">
        <v>6460</v>
      </c>
      <c r="H1531" s="162" t="s">
        <v>6461</v>
      </c>
      <c r="I1531" s="7"/>
      <c r="J1531" s="7"/>
      <c r="K1531" s="7" t="s">
        <v>19</v>
      </c>
      <c r="L1531" s="7" t="s">
        <v>19</v>
      </c>
      <c r="M1531" s="7" t="s">
        <v>799</v>
      </c>
      <c r="N1531" s="7" t="str">
        <f t="shared" si="5"/>
        <v>FALSE</v>
      </c>
      <c r="O1531" s="7" t="s">
        <v>527</v>
      </c>
      <c r="P1531" s="7" t="s">
        <v>3269</v>
      </c>
      <c r="Q1531" s="7" t="s">
        <v>1823</v>
      </c>
      <c r="R1531" s="7" t="s">
        <v>559</v>
      </c>
      <c r="S1531" s="161" t="s">
        <v>1588</v>
      </c>
      <c r="T1531" s="135">
        <v>41.735983</v>
      </c>
      <c r="U1531" s="136">
        <v>-83.147183</v>
      </c>
      <c r="V1531" s="137" t="s">
        <v>6412</v>
      </c>
      <c r="W1531" s="7" t="s">
        <v>19</v>
      </c>
      <c r="X1531" s="7" t="s">
        <v>805</v>
      </c>
      <c r="Y1531" s="7" t="s">
        <v>878</v>
      </c>
      <c r="Z1531" s="7" t="s">
        <v>879</v>
      </c>
      <c r="AA1531" s="7" t="s">
        <v>880</v>
      </c>
      <c r="AB1531" s="7">
        <v>0.25</v>
      </c>
      <c r="AC1531" s="7" t="s">
        <v>16</v>
      </c>
      <c r="AD1531" s="7"/>
      <c r="AE1531" s="7" t="s">
        <v>19</v>
      </c>
      <c r="AF1531" s="7">
        <v>0.22</v>
      </c>
      <c r="AG1531" s="7" t="s">
        <v>19</v>
      </c>
      <c r="AH1531" s="7">
        <v>20.8</v>
      </c>
      <c r="AI1531" s="7" t="s">
        <v>19</v>
      </c>
      <c r="AJ1531" s="7" t="s">
        <v>19</v>
      </c>
      <c r="AK1531" s="7"/>
      <c r="AL1531" s="7" t="s">
        <v>19</v>
      </c>
      <c r="AM1531" s="7" t="s">
        <v>19</v>
      </c>
      <c r="AN1531" s="7">
        <v>5.78</v>
      </c>
      <c r="AO1531" s="7" t="s">
        <v>19</v>
      </c>
      <c r="AP1531" s="7" t="s">
        <v>19</v>
      </c>
      <c r="AQ1531" s="7" t="s">
        <v>19</v>
      </c>
      <c r="AR1531" s="7" t="s">
        <v>19</v>
      </c>
      <c r="AS1531" s="7" t="s">
        <v>19</v>
      </c>
      <c r="AT1531" s="7" t="s">
        <v>19</v>
      </c>
      <c r="AU1531" s="7" t="s">
        <v>19</v>
      </c>
      <c r="AV1531" s="7" t="s">
        <v>19</v>
      </c>
      <c r="AW1531" s="7" t="s">
        <v>19</v>
      </c>
      <c r="AX1531" s="7" t="s">
        <v>19</v>
      </c>
      <c r="AY1531" s="7" t="s">
        <v>16</v>
      </c>
      <c r="AZ1531" s="7" t="s">
        <v>19</v>
      </c>
      <c r="BA1531" s="7" t="s">
        <v>19</v>
      </c>
      <c r="BB1531" s="7">
        <v>0.12</v>
      </c>
      <c r="BC1531" s="155" t="s">
        <v>19</v>
      </c>
      <c r="BD1531" s="155"/>
      <c r="BE1531" s="155" t="s">
        <v>19</v>
      </c>
      <c r="BF1531" s="155" t="s">
        <v>19</v>
      </c>
      <c r="BG1531" s="155" t="s">
        <v>19</v>
      </c>
      <c r="BH1531" s="155" t="s">
        <v>19</v>
      </c>
      <c r="BI1531" s="155" t="s">
        <v>19</v>
      </c>
      <c r="BJ1531" s="155"/>
      <c r="BK1531" s="155" t="s">
        <v>19</v>
      </c>
      <c r="BL1531" s="155" t="s">
        <v>19</v>
      </c>
      <c r="BM1531" s="155" t="s">
        <v>19</v>
      </c>
      <c r="BN1531" s="155" t="s">
        <v>19</v>
      </c>
      <c r="BO1531" s="155" t="s">
        <v>19</v>
      </c>
      <c r="BP1531" s="155" t="s">
        <v>19</v>
      </c>
      <c r="BQ1531" s="155" t="s">
        <v>19</v>
      </c>
      <c r="BR1531" s="155" t="s">
        <v>19</v>
      </c>
      <c r="BS1531" s="155" t="s">
        <v>19</v>
      </c>
      <c r="BT1531" s="167" t="b">
        <v>0</v>
      </c>
      <c r="BU1531" s="167" t="b">
        <v>0</v>
      </c>
      <c r="BV1531" s="167" t="b">
        <v>0</v>
      </c>
      <c r="BW1531" s="167" t="b">
        <v>0</v>
      </c>
      <c r="BX1531" s="155" t="s">
        <v>19</v>
      </c>
      <c r="BY1531" s="155" t="s">
        <v>19</v>
      </c>
      <c r="BZ1531" s="155" t="s">
        <v>19</v>
      </c>
      <c r="CA1531" s="155" t="s">
        <v>19</v>
      </c>
      <c r="CB1531" s="155" t="s">
        <v>19</v>
      </c>
      <c r="CJ1531" s="155"/>
      <c r="CK1531" s="155"/>
      <c r="CL1531" s="155" t="s">
        <v>19</v>
      </c>
      <c r="CM1531" s="155"/>
      <c r="CN1531" s="155"/>
      <c r="CO1531" s="155"/>
      <c r="CP1531" s="155"/>
      <c r="CQ1531" s="155"/>
      <c r="CR1531" s="155"/>
      <c r="CS1531" s="155"/>
      <c r="CT1531" s="155"/>
    </row>
    <row r="1532">
      <c r="A1532" s="7" t="s">
        <v>6462</v>
      </c>
      <c r="B1532" s="132" t="b">
        <v>1</v>
      </c>
      <c r="C1532" s="7" t="b">
        <v>1</v>
      </c>
      <c r="D1532" s="162" t="s">
        <v>6463</v>
      </c>
      <c r="E1532" s="67" t="s">
        <v>358</v>
      </c>
      <c r="F1532" s="162" t="s">
        <v>658</v>
      </c>
      <c r="G1532" s="162" t="s">
        <v>6464</v>
      </c>
      <c r="H1532" s="162" t="s">
        <v>6465</v>
      </c>
      <c r="I1532" s="7"/>
      <c r="J1532" s="7"/>
      <c r="K1532" s="7" t="s">
        <v>19</v>
      </c>
      <c r="L1532" s="7" t="s">
        <v>19</v>
      </c>
      <c r="M1532" s="7" t="s">
        <v>799</v>
      </c>
      <c r="N1532" s="7" t="str">
        <f t="shared" si="5"/>
        <v>FALSE</v>
      </c>
      <c r="O1532" s="7" t="s">
        <v>527</v>
      </c>
      <c r="P1532" s="7" t="s">
        <v>3269</v>
      </c>
      <c r="Q1532" s="7" t="s">
        <v>1823</v>
      </c>
      <c r="R1532" s="7" t="s">
        <v>559</v>
      </c>
      <c r="S1532" s="161" t="s">
        <v>1588</v>
      </c>
      <c r="T1532" s="135">
        <v>41.735983</v>
      </c>
      <c r="U1532" s="136">
        <v>-83.147183</v>
      </c>
      <c r="V1532" s="137" t="s">
        <v>6417</v>
      </c>
      <c r="W1532" s="7" t="s">
        <v>19</v>
      </c>
      <c r="X1532" s="7" t="s">
        <v>805</v>
      </c>
      <c r="Y1532" s="7" t="s">
        <v>878</v>
      </c>
      <c r="Z1532" s="7" t="s">
        <v>879</v>
      </c>
      <c r="AA1532" s="7" t="s">
        <v>880</v>
      </c>
      <c r="AB1532" s="7">
        <v>0.25</v>
      </c>
      <c r="AC1532" s="7" t="s">
        <v>16</v>
      </c>
      <c r="AD1532" s="7"/>
      <c r="AE1532" s="7" t="s">
        <v>19</v>
      </c>
      <c r="AF1532" s="7">
        <v>0.22</v>
      </c>
      <c r="AG1532" s="7" t="s">
        <v>19</v>
      </c>
      <c r="AH1532" s="7">
        <v>20.5</v>
      </c>
      <c r="AI1532" s="7" t="s">
        <v>19</v>
      </c>
      <c r="AJ1532" s="7" t="s">
        <v>19</v>
      </c>
      <c r="AK1532" s="7"/>
      <c r="AL1532" s="7" t="s">
        <v>19</v>
      </c>
      <c r="AM1532" s="7" t="s">
        <v>19</v>
      </c>
      <c r="AN1532" s="7">
        <v>0.15</v>
      </c>
      <c r="AO1532" s="7" t="s">
        <v>19</v>
      </c>
      <c r="AP1532" s="7" t="s">
        <v>19</v>
      </c>
      <c r="AQ1532" s="7" t="s">
        <v>19</v>
      </c>
      <c r="AR1532" s="7" t="s">
        <v>19</v>
      </c>
      <c r="AS1532" s="7" t="s">
        <v>19</v>
      </c>
      <c r="AT1532" s="7" t="s">
        <v>19</v>
      </c>
      <c r="AU1532" s="7" t="s">
        <v>19</v>
      </c>
      <c r="AV1532" s="7" t="s">
        <v>19</v>
      </c>
      <c r="AW1532" s="7" t="s">
        <v>19</v>
      </c>
      <c r="AX1532" s="7" t="s">
        <v>19</v>
      </c>
      <c r="AY1532" s="7">
        <v>5.88</v>
      </c>
      <c r="AZ1532" s="7" t="s">
        <v>19</v>
      </c>
      <c r="BA1532" s="7" t="s">
        <v>19</v>
      </c>
      <c r="BB1532" s="7">
        <v>0.99</v>
      </c>
      <c r="BC1532" s="7" t="s">
        <v>19</v>
      </c>
      <c r="BD1532" s="7"/>
      <c r="BE1532" s="7" t="s">
        <v>19</v>
      </c>
      <c r="BF1532" s="7" t="s">
        <v>19</v>
      </c>
      <c r="BG1532" s="7" t="s">
        <v>19</v>
      </c>
      <c r="BH1532" s="7" t="s">
        <v>19</v>
      </c>
      <c r="BI1532" s="7" t="s">
        <v>19</v>
      </c>
      <c r="BJ1532" s="7"/>
      <c r="BK1532" s="7" t="s">
        <v>19</v>
      </c>
      <c r="BL1532" s="7" t="s">
        <v>19</v>
      </c>
      <c r="BM1532" s="7" t="s">
        <v>19</v>
      </c>
      <c r="BN1532" s="7" t="s">
        <v>19</v>
      </c>
      <c r="BO1532" s="7" t="s">
        <v>19</v>
      </c>
      <c r="BP1532" s="7" t="s">
        <v>19</v>
      </c>
      <c r="BQ1532" s="7" t="s">
        <v>19</v>
      </c>
      <c r="BR1532" s="7" t="s">
        <v>19</v>
      </c>
      <c r="BS1532" s="7" t="s">
        <v>19</v>
      </c>
      <c r="BT1532" s="7" t="b">
        <v>0</v>
      </c>
      <c r="BU1532" s="7" t="b">
        <v>0</v>
      </c>
      <c r="BV1532" s="7" t="b">
        <v>0</v>
      </c>
      <c r="BW1532" s="7" t="b">
        <v>0</v>
      </c>
      <c r="BX1532" s="7" t="s">
        <v>19</v>
      </c>
      <c r="BY1532" s="7" t="s">
        <v>19</v>
      </c>
      <c r="BZ1532" s="7" t="s">
        <v>19</v>
      </c>
      <c r="CA1532" s="7" t="s">
        <v>19</v>
      </c>
      <c r="CB1532" s="7" t="s">
        <v>19</v>
      </c>
      <c r="CL1532" s="7" t="s">
        <v>19</v>
      </c>
    </row>
    <row r="1533">
      <c r="A1533" s="7" t="s">
        <v>6466</v>
      </c>
      <c r="B1533" s="132" t="b">
        <v>1</v>
      </c>
      <c r="C1533" s="7" t="b">
        <v>1</v>
      </c>
      <c r="D1533" s="162" t="s">
        <v>6467</v>
      </c>
      <c r="E1533" s="67" t="s">
        <v>358</v>
      </c>
      <c r="F1533" s="162" t="s">
        <v>658</v>
      </c>
      <c r="G1533" s="162" t="s">
        <v>6468</v>
      </c>
      <c r="H1533" s="162" t="s">
        <v>6469</v>
      </c>
      <c r="I1533" s="161"/>
      <c r="J1533" s="161"/>
      <c r="K1533" s="161" t="s">
        <v>19</v>
      </c>
      <c r="L1533" s="161" t="s">
        <v>19</v>
      </c>
      <c r="M1533" s="161" t="s">
        <v>799</v>
      </c>
      <c r="N1533" s="7" t="str">
        <f t="shared" si="5"/>
        <v>FALSE</v>
      </c>
      <c r="O1533" s="161" t="s">
        <v>527</v>
      </c>
      <c r="P1533" s="161" t="s">
        <v>3269</v>
      </c>
      <c r="Q1533" s="161" t="s">
        <v>1823</v>
      </c>
      <c r="R1533" s="161" t="s">
        <v>559</v>
      </c>
      <c r="S1533" s="161" t="s">
        <v>1588</v>
      </c>
      <c r="T1533" s="135">
        <v>41.735983</v>
      </c>
      <c r="U1533" s="136">
        <v>-83.147183</v>
      </c>
      <c r="V1533" s="137" t="s">
        <v>6412</v>
      </c>
      <c r="W1533" s="161" t="s">
        <v>19</v>
      </c>
      <c r="X1533" s="161" t="s">
        <v>805</v>
      </c>
      <c r="Y1533" s="161" t="s">
        <v>878</v>
      </c>
      <c r="Z1533" s="161" t="s">
        <v>879</v>
      </c>
      <c r="AA1533" s="161" t="s">
        <v>880</v>
      </c>
      <c r="AB1533" s="7">
        <v>0.25</v>
      </c>
      <c r="AC1533" s="7" t="s">
        <v>16</v>
      </c>
      <c r="AD1533" s="7"/>
      <c r="AE1533" s="7" t="s">
        <v>19</v>
      </c>
      <c r="AF1533" s="7">
        <v>0.22</v>
      </c>
      <c r="AG1533" s="7" t="s">
        <v>19</v>
      </c>
      <c r="AH1533" s="7">
        <v>20.8</v>
      </c>
      <c r="AI1533" s="7" t="s">
        <v>19</v>
      </c>
      <c r="AJ1533" s="7" t="s">
        <v>19</v>
      </c>
      <c r="AK1533" s="7"/>
      <c r="AL1533" s="7" t="s">
        <v>19</v>
      </c>
      <c r="AM1533" s="7" t="s">
        <v>19</v>
      </c>
      <c r="AN1533" s="7">
        <v>5.78</v>
      </c>
      <c r="AO1533" s="7" t="s">
        <v>19</v>
      </c>
      <c r="AP1533" s="7" t="s">
        <v>19</v>
      </c>
      <c r="AQ1533" s="7" t="s">
        <v>19</v>
      </c>
      <c r="AR1533" s="7" t="s">
        <v>19</v>
      </c>
      <c r="AS1533" s="7" t="s">
        <v>19</v>
      </c>
      <c r="AT1533" s="7" t="s">
        <v>19</v>
      </c>
      <c r="AU1533" s="7" t="s">
        <v>19</v>
      </c>
      <c r="AV1533" s="7" t="s">
        <v>19</v>
      </c>
      <c r="AW1533" s="7" t="s">
        <v>19</v>
      </c>
      <c r="AX1533" s="7" t="s">
        <v>19</v>
      </c>
      <c r="AY1533" s="7" t="s">
        <v>16</v>
      </c>
      <c r="AZ1533" s="7" t="s">
        <v>19</v>
      </c>
      <c r="BA1533" s="7" t="s">
        <v>19</v>
      </c>
      <c r="BB1533" s="7">
        <v>0.12</v>
      </c>
      <c r="BC1533" s="155" t="s">
        <v>19</v>
      </c>
      <c r="BD1533" s="155"/>
      <c r="BE1533" s="155" t="s">
        <v>19</v>
      </c>
      <c r="BF1533" s="155" t="s">
        <v>19</v>
      </c>
      <c r="BG1533" s="155" t="s">
        <v>19</v>
      </c>
      <c r="BH1533" s="155" t="s">
        <v>19</v>
      </c>
      <c r="BI1533" s="155" t="s">
        <v>19</v>
      </c>
      <c r="BJ1533" s="155"/>
      <c r="BK1533" s="155" t="s">
        <v>19</v>
      </c>
      <c r="BL1533" s="155" t="s">
        <v>19</v>
      </c>
      <c r="BM1533" s="155" t="s">
        <v>19</v>
      </c>
      <c r="BN1533" s="155" t="s">
        <v>19</v>
      </c>
      <c r="BO1533" s="155" t="s">
        <v>19</v>
      </c>
      <c r="BP1533" s="155" t="s">
        <v>19</v>
      </c>
      <c r="BQ1533" s="155" t="s">
        <v>19</v>
      </c>
      <c r="BR1533" s="155" t="s">
        <v>19</v>
      </c>
      <c r="BS1533" s="155" t="s">
        <v>19</v>
      </c>
      <c r="BT1533" s="167" t="b">
        <v>0</v>
      </c>
      <c r="BU1533" s="167" t="b">
        <v>0</v>
      </c>
      <c r="BV1533" s="167" t="b">
        <v>0</v>
      </c>
      <c r="BW1533" s="167" t="b">
        <v>0</v>
      </c>
      <c r="BX1533" s="155" t="s">
        <v>19</v>
      </c>
      <c r="BY1533" s="155" t="s">
        <v>19</v>
      </c>
      <c r="BZ1533" s="155" t="s">
        <v>19</v>
      </c>
      <c r="CA1533" s="155" t="s">
        <v>19</v>
      </c>
      <c r="CB1533" s="155" t="s">
        <v>19</v>
      </c>
      <c r="CJ1533" s="155"/>
      <c r="CK1533" s="155"/>
      <c r="CL1533" s="155" t="s">
        <v>19</v>
      </c>
      <c r="CM1533" s="155"/>
      <c r="CN1533" s="155"/>
      <c r="CO1533" s="155"/>
      <c r="CP1533" s="155"/>
      <c r="CQ1533" s="155"/>
      <c r="CR1533" s="155"/>
      <c r="CS1533" s="155"/>
      <c r="CT1533" s="155"/>
    </row>
    <row r="1534">
      <c r="A1534" s="7" t="s">
        <v>6470</v>
      </c>
      <c r="B1534" s="132" t="b">
        <v>1</v>
      </c>
      <c r="C1534" s="7" t="b">
        <v>1</v>
      </c>
      <c r="D1534" s="162" t="s">
        <v>6471</v>
      </c>
      <c r="E1534" s="67" t="s">
        <v>358</v>
      </c>
      <c r="F1534" s="162" t="s">
        <v>658</v>
      </c>
      <c r="G1534" s="162" t="s">
        <v>6472</v>
      </c>
      <c r="H1534" s="162" t="s">
        <v>6473</v>
      </c>
      <c r="I1534" s="7"/>
      <c r="J1534" s="7"/>
      <c r="K1534" s="7" t="s">
        <v>19</v>
      </c>
      <c r="L1534" s="7" t="s">
        <v>19</v>
      </c>
      <c r="M1534" s="7" t="s">
        <v>799</v>
      </c>
      <c r="N1534" s="7" t="str">
        <f t="shared" si="5"/>
        <v>FALSE</v>
      </c>
      <c r="O1534" s="7" t="s">
        <v>527</v>
      </c>
      <c r="P1534" s="7" t="s">
        <v>3269</v>
      </c>
      <c r="Q1534" s="7" t="s">
        <v>1823</v>
      </c>
      <c r="R1534" s="7" t="s">
        <v>559</v>
      </c>
      <c r="S1534" s="161" t="s">
        <v>1588</v>
      </c>
      <c r="T1534" s="135">
        <v>41.735983</v>
      </c>
      <c r="U1534" s="136">
        <v>-83.147183</v>
      </c>
      <c r="V1534" s="137" t="s">
        <v>6417</v>
      </c>
      <c r="W1534" s="7" t="s">
        <v>19</v>
      </c>
      <c r="X1534" s="7" t="s">
        <v>805</v>
      </c>
      <c r="Y1534" s="7" t="s">
        <v>878</v>
      </c>
      <c r="Z1534" s="7" t="s">
        <v>879</v>
      </c>
      <c r="AA1534" s="7" t="s">
        <v>880</v>
      </c>
      <c r="AB1534" s="7">
        <v>0.25</v>
      </c>
      <c r="AC1534" s="7" t="s">
        <v>16</v>
      </c>
      <c r="AD1534" s="7"/>
      <c r="AE1534" s="7" t="s">
        <v>19</v>
      </c>
      <c r="AF1534" s="7">
        <v>0.22</v>
      </c>
      <c r="AG1534" s="7" t="s">
        <v>19</v>
      </c>
      <c r="AH1534" s="7">
        <v>20.5</v>
      </c>
      <c r="AI1534" s="7" t="s">
        <v>19</v>
      </c>
      <c r="AJ1534" s="7" t="s">
        <v>19</v>
      </c>
      <c r="AK1534" s="7"/>
      <c r="AL1534" s="7" t="s">
        <v>19</v>
      </c>
      <c r="AM1534" s="7" t="s">
        <v>19</v>
      </c>
      <c r="AN1534" s="7">
        <v>0.15</v>
      </c>
      <c r="AO1534" s="7" t="s">
        <v>19</v>
      </c>
      <c r="AP1534" s="7" t="s">
        <v>19</v>
      </c>
      <c r="AQ1534" s="7" t="s">
        <v>19</v>
      </c>
      <c r="AR1534" s="7" t="s">
        <v>19</v>
      </c>
      <c r="AS1534" s="7" t="s">
        <v>19</v>
      </c>
      <c r="AT1534" s="7" t="s">
        <v>19</v>
      </c>
      <c r="AU1534" s="7" t="s">
        <v>19</v>
      </c>
      <c r="AV1534" s="7" t="s">
        <v>19</v>
      </c>
      <c r="AW1534" s="7" t="s">
        <v>19</v>
      </c>
      <c r="AX1534" s="7" t="s">
        <v>19</v>
      </c>
      <c r="AY1534" s="7">
        <v>5.88</v>
      </c>
      <c r="AZ1534" s="7" t="s">
        <v>19</v>
      </c>
      <c r="BA1534" s="7" t="s">
        <v>19</v>
      </c>
      <c r="BB1534" s="7">
        <v>0.99</v>
      </c>
      <c r="BC1534" s="7" t="s">
        <v>19</v>
      </c>
      <c r="BD1534" s="7"/>
      <c r="BE1534" s="7" t="s">
        <v>19</v>
      </c>
      <c r="BF1534" s="7" t="s">
        <v>19</v>
      </c>
      <c r="BG1534" s="7" t="s">
        <v>19</v>
      </c>
      <c r="BH1534" s="7" t="s">
        <v>19</v>
      </c>
      <c r="BI1534" s="7" t="s">
        <v>19</v>
      </c>
      <c r="BJ1534" s="7"/>
      <c r="BK1534" s="7" t="s">
        <v>19</v>
      </c>
      <c r="BL1534" s="7" t="s">
        <v>19</v>
      </c>
      <c r="BM1534" s="7" t="s">
        <v>19</v>
      </c>
      <c r="BN1534" s="7" t="s">
        <v>19</v>
      </c>
      <c r="BO1534" s="7" t="s">
        <v>19</v>
      </c>
      <c r="BP1534" s="7" t="s">
        <v>19</v>
      </c>
      <c r="BQ1534" s="7" t="s">
        <v>19</v>
      </c>
      <c r="BR1534" s="7" t="s">
        <v>19</v>
      </c>
      <c r="BS1534" s="7" t="s">
        <v>19</v>
      </c>
      <c r="BT1534" s="7" t="b">
        <v>0</v>
      </c>
      <c r="BU1534" s="7" t="b">
        <v>0</v>
      </c>
      <c r="BV1534" s="7" t="b">
        <v>0</v>
      </c>
      <c r="BW1534" s="7" t="b">
        <v>0</v>
      </c>
      <c r="BX1534" s="7" t="s">
        <v>19</v>
      </c>
      <c r="BY1534" s="7" t="s">
        <v>19</v>
      </c>
      <c r="BZ1534" s="7" t="s">
        <v>19</v>
      </c>
      <c r="CA1534" s="7" t="s">
        <v>19</v>
      </c>
      <c r="CB1534" s="7" t="s">
        <v>19</v>
      </c>
      <c r="CL1534" s="7" t="s">
        <v>19</v>
      </c>
    </row>
    <row r="1535">
      <c r="A1535" s="7" t="s">
        <v>6474</v>
      </c>
      <c r="B1535" s="132" t="b">
        <v>1</v>
      </c>
      <c r="C1535" s="7" t="b">
        <v>1</v>
      </c>
      <c r="D1535" s="162" t="s">
        <v>6475</v>
      </c>
      <c r="E1535" s="67" t="s">
        <v>358</v>
      </c>
      <c r="F1535" s="162" t="s">
        <v>658</v>
      </c>
      <c r="G1535" s="162" t="s">
        <v>6476</v>
      </c>
      <c r="H1535" s="162" t="s">
        <v>6477</v>
      </c>
      <c r="I1535" s="161"/>
      <c r="J1535" s="161"/>
      <c r="K1535" s="161" t="s">
        <v>19</v>
      </c>
      <c r="L1535" s="161" t="s">
        <v>19</v>
      </c>
      <c r="M1535" s="161" t="s">
        <v>799</v>
      </c>
      <c r="N1535" s="7" t="str">
        <f t="shared" si="5"/>
        <v>FALSE</v>
      </c>
      <c r="O1535" s="161" t="s">
        <v>527</v>
      </c>
      <c r="P1535" s="161" t="s">
        <v>3269</v>
      </c>
      <c r="Q1535" s="161" t="s">
        <v>1823</v>
      </c>
      <c r="R1535" s="161" t="s">
        <v>559</v>
      </c>
      <c r="S1535" s="161" t="s">
        <v>1588</v>
      </c>
      <c r="T1535" s="135">
        <v>41.735983</v>
      </c>
      <c r="U1535" s="136">
        <v>-83.147183</v>
      </c>
      <c r="V1535" s="137" t="s">
        <v>6412</v>
      </c>
      <c r="W1535" s="161" t="s">
        <v>19</v>
      </c>
      <c r="X1535" s="161" t="s">
        <v>805</v>
      </c>
      <c r="Y1535" s="161" t="s">
        <v>878</v>
      </c>
      <c r="Z1535" s="161" t="s">
        <v>879</v>
      </c>
      <c r="AA1535" s="161" t="s">
        <v>880</v>
      </c>
      <c r="AB1535" s="7">
        <v>0.25</v>
      </c>
      <c r="AC1535" s="7" t="s">
        <v>16</v>
      </c>
      <c r="AD1535" s="7"/>
      <c r="AE1535" s="7" t="s">
        <v>19</v>
      </c>
      <c r="AF1535" s="7">
        <v>0.22</v>
      </c>
      <c r="AG1535" s="7" t="s">
        <v>19</v>
      </c>
      <c r="AH1535" s="7">
        <v>20.8</v>
      </c>
      <c r="AI1535" s="7" t="s">
        <v>19</v>
      </c>
      <c r="AJ1535" s="7" t="s">
        <v>19</v>
      </c>
      <c r="AK1535" s="7"/>
      <c r="AL1535" s="7" t="s">
        <v>19</v>
      </c>
      <c r="AM1535" s="7" t="s">
        <v>19</v>
      </c>
      <c r="AN1535" s="7">
        <v>5.78</v>
      </c>
      <c r="AO1535" s="7" t="s">
        <v>19</v>
      </c>
      <c r="AP1535" s="7" t="s">
        <v>19</v>
      </c>
      <c r="AQ1535" s="7" t="s">
        <v>19</v>
      </c>
      <c r="AR1535" s="7" t="s">
        <v>19</v>
      </c>
      <c r="AS1535" s="7" t="s">
        <v>19</v>
      </c>
      <c r="AT1535" s="7" t="s">
        <v>19</v>
      </c>
      <c r="AU1535" s="7" t="s">
        <v>19</v>
      </c>
      <c r="AV1535" s="7" t="s">
        <v>19</v>
      </c>
      <c r="AW1535" s="7" t="s">
        <v>19</v>
      </c>
      <c r="AX1535" s="7" t="s">
        <v>19</v>
      </c>
      <c r="AY1535" s="7" t="s">
        <v>16</v>
      </c>
      <c r="AZ1535" s="7" t="s">
        <v>19</v>
      </c>
      <c r="BA1535" s="7" t="s">
        <v>19</v>
      </c>
      <c r="BB1535" s="7">
        <v>0.12</v>
      </c>
      <c r="BC1535" s="155" t="s">
        <v>19</v>
      </c>
      <c r="BD1535" s="155"/>
      <c r="BE1535" s="155" t="s">
        <v>19</v>
      </c>
      <c r="BF1535" s="155" t="s">
        <v>19</v>
      </c>
      <c r="BG1535" s="155" t="s">
        <v>19</v>
      </c>
      <c r="BH1535" s="155" t="s">
        <v>19</v>
      </c>
      <c r="BI1535" s="155" t="s">
        <v>19</v>
      </c>
      <c r="BJ1535" s="155"/>
      <c r="BK1535" s="155" t="s">
        <v>19</v>
      </c>
      <c r="BL1535" s="155" t="s">
        <v>19</v>
      </c>
      <c r="BM1535" s="155" t="s">
        <v>19</v>
      </c>
      <c r="BN1535" s="155" t="s">
        <v>19</v>
      </c>
      <c r="BO1535" s="155" t="s">
        <v>19</v>
      </c>
      <c r="BP1535" s="155" t="s">
        <v>19</v>
      </c>
      <c r="BQ1535" s="155" t="s">
        <v>19</v>
      </c>
      <c r="BR1535" s="155" t="s">
        <v>19</v>
      </c>
      <c r="BS1535" s="155" t="s">
        <v>19</v>
      </c>
      <c r="BT1535" s="167" t="b">
        <v>0</v>
      </c>
      <c r="BU1535" s="167" t="b">
        <v>0</v>
      </c>
      <c r="BV1535" s="167" t="b">
        <v>0</v>
      </c>
      <c r="BW1535" s="167" t="b">
        <v>0</v>
      </c>
      <c r="BX1535" s="155" t="s">
        <v>19</v>
      </c>
      <c r="BY1535" s="155" t="s">
        <v>19</v>
      </c>
      <c r="BZ1535" s="155" t="s">
        <v>19</v>
      </c>
      <c r="CA1535" s="155" t="s">
        <v>19</v>
      </c>
      <c r="CB1535" s="155" t="s">
        <v>19</v>
      </c>
      <c r="CJ1535" s="155"/>
      <c r="CK1535" s="155"/>
      <c r="CL1535" s="155" t="s">
        <v>19</v>
      </c>
      <c r="CM1535" s="155"/>
      <c r="CN1535" s="155"/>
      <c r="CO1535" s="155"/>
      <c r="CP1535" s="155"/>
      <c r="CQ1535" s="155"/>
      <c r="CR1535" s="155"/>
      <c r="CS1535" s="155"/>
      <c r="CT1535" s="155"/>
    </row>
    <row r="1536">
      <c r="A1536" s="7" t="s">
        <v>6478</v>
      </c>
      <c r="B1536" s="132" t="b">
        <v>1</v>
      </c>
      <c r="C1536" s="7" t="b">
        <v>1</v>
      </c>
      <c r="D1536" s="162" t="s">
        <v>6479</v>
      </c>
      <c r="E1536" s="67" t="s">
        <v>358</v>
      </c>
      <c r="F1536" s="162" t="s">
        <v>658</v>
      </c>
      <c r="G1536" s="162" t="s">
        <v>6480</v>
      </c>
      <c r="H1536" s="162" t="s">
        <v>6481</v>
      </c>
      <c r="I1536" s="161"/>
      <c r="J1536" s="161"/>
      <c r="K1536" s="161" t="s">
        <v>19</v>
      </c>
      <c r="L1536" s="161" t="s">
        <v>19</v>
      </c>
      <c r="M1536" s="161" t="s">
        <v>799</v>
      </c>
      <c r="N1536" s="7" t="str">
        <f t="shared" si="5"/>
        <v>FALSE</v>
      </c>
      <c r="O1536" s="161" t="s">
        <v>527</v>
      </c>
      <c r="P1536" s="161" t="s">
        <v>3269</v>
      </c>
      <c r="Q1536" s="161" t="s">
        <v>1823</v>
      </c>
      <c r="R1536" s="161" t="s">
        <v>559</v>
      </c>
      <c r="S1536" s="161" t="s">
        <v>1588</v>
      </c>
      <c r="T1536" s="135">
        <v>41.735983</v>
      </c>
      <c r="U1536" s="136">
        <v>-83.147183</v>
      </c>
      <c r="V1536" s="137" t="s">
        <v>6417</v>
      </c>
      <c r="W1536" s="161" t="s">
        <v>19</v>
      </c>
      <c r="X1536" s="161" t="s">
        <v>805</v>
      </c>
      <c r="Y1536" s="161" t="s">
        <v>878</v>
      </c>
      <c r="Z1536" s="161" t="s">
        <v>879</v>
      </c>
      <c r="AA1536" s="161" t="s">
        <v>880</v>
      </c>
      <c r="AB1536" s="7">
        <v>0.25</v>
      </c>
      <c r="AC1536" s="7" t="s">
        <v>16</v>
      </c>
      <c r="AD1536" s="7"/>
      <c r="AE1536" s="7" t="s">
        <v>19</v>
      </c>
      <c r="AF1536" s="7">
        <v>0.22</v>
      </c>
      <c r="AG1536" s="7" t="s">
        <v>19</v>
      </c>
      <c r="AH1536" s="7">
        <v>20.5</v>
      </c>
      <c r="AI1536" s="7" t="s">
        <v>19</v>
      </c>
      <c r="AJ1536" s="7" t="s">
        <v>19</v>
      </c>
      <c r="AK1536" s="7"/>
      <c r="AL1536" s="7" t="s">
        <v>19</v>
      </c>
      <c r="AM1536" s="7" t="s">
        <v>19</v>
      </c>
      <c r="AN1536" s="7">
        <v>0.15</v>
      </c>
      <c r="AO1536" s="7" t="s">
        <v>19</v>
      </c>
      <c r="AP1536" s="7" t="s">
        <v>19</v>
      </c>
      <c r="AQ1536" s="7" t="s">
        <v>19</v>
      </c>
      <c r="AR1536" s="7" t="s">
        <v>19</v>
      </c>
      <c r="AS1536" s="7" t="s">
        <v>19</v>
      </c>
      <c r="AT1536" s="7" t="s">
        <v>19</v>
      </c>
      <c r="AU1536" s="7" t="s">
        <v>19</v>
      </c>
      <c r="AV1536" s="7" t="s">
        <v>19</v>
      </c>
      <c r="AW1536" s="7" t="s">
        <v>19</v>
      </c>
      <c r="AX1536" s="7" t="s">
        <v>19</v>
      </c>
      <c r="AY1536" s="7">
        <v>5.88</v>
      </c>
      <c r="AZ1536" s="7" t="s">
        <v>19</v>
      </c>
      <c r="BA1536" s="7" t="s">
        <v>19</v>
      </c>
      <c r="BB1536" s="7">
        <v>0.99</v>
      </c>
      <c r="BC1536" s="7" t="s">
        <v>19</v>
      </c>
      <c r="BD1536" s="7"/>
      <c r="BE1536" s="7" t="s">
        <v>19</v>
      </c>
      <c r="BF1536" s="7" t="s">
        <v>19</v>
      </c>
      <c r="BG1536" s="7" t="s">
        <v>19</v>
      </c>
      <c r="BH1536" s="7" t="s">
        <v>19</v>
      </c>
      <c r="BI1536" s="7" t="s">
        <v>19</v>
      </c>
      <c r="BJ1536" s="7"/>
      <c r="BK1536" s="7" t="s">
        <v>19</v>
      </c>
      <c r="BL1536" s="7" t="s">
        <v>19</v>
      </c>
      <c r="BM1536" s="7" t="s">
        <v>19</v>
      </c>
      <c r="BN1536" s="7" t="s">
        <v>19</v>
      </c>
      <c r="BO1536" s="7" t="s">
        <v>19</v>
      </c>
      <c r="BP1536" s="7" t="s">
        <v>19</v>
      </c>
      <c r="BQ1536" s="7" t="s">
        <v>19</v>
      </c>
      <c r="BR1536" s="7" t="s">
        <v>19</v>
      </c>
      <c r="BS1536" s="7" t="s">
        <v>19</v>
      </c>
      <c r="BT1536" s="7" t="b">
        <v>0</v>
      </c>
      <c r="BU1536" s="7" t="b">
        <v>0</v>
      </c>
      <c r="BV1536" s="7" t="b">
        <v>0</v>
      </c>
      <c r="BW1536" s="7" t="b">
        <v>0</v>
      </c>
      <c r="BX1536" s="7" t="s">
        <v>19</v>
      </c>
      <c r="BY1536" s="7" t="s">
        <v>19</v>
      </c>
      <c r="BZ1536" s="7" t="s">
        <v>19</v>
      </c>
      <c r="CA1536" s="7" t="s">
        <v>19</v>
      </c>
      <c r="CB1536" s="7" t="s">
        <v>19</v>
      </c>
      <c r="CL1536" s="7" t="s">
        <v>19</v>
      </c>
    </row>
    <row r="1537">
      <c r="A1537" s="7" t="s">
        <v>6482</v>
      </c>
      <c r="B1537" s="132" t="b">
        <v>1</v>
      </c>
      <c r="C1537" s="7" t="b">
        <v>1</v>
      </c>
      <c r="D1537" s="162" t="s">
        <v>6483</v>
      </c>
      <c r="E1537" s="67" t="s">
        <v>358</v>
      </c>
      <c r="F1537" s="162" t="s">
        <v>658</v>
      </c>
      <c r="G1537" s="162" t="s">
        <v>6484</v>
      </c>
      <c r="H1537" s="162" t="s">
        <v>6485</v>
      </c>
      <c r="I1537" s="161"/>
      <c r="J1537" s="161"/>
      <c r="K1537" s="161" t="s">
        <v>19</v>
      </c>
      <c r="L1537" s="161" t="s">
        <v>19</v>
      </c>
      <c r="M1537" s="161" t="s">
        <v>799</v>
      </c>
      <c r="N1537" s="7" t="str">
        <f t="shared" si="5"/>
        <v>FALSE</v>
      </c>
      <c r="O1537" s="161" t="s">
        <v>527</v>
      </c>
      <c r="P1537" s="161" t="s">
        <v>3269</v>
      </c>
      <c r="Q1537" s="161" t="s">
        <v>1823</v>
      </c>
      <c r="R1537" s="161" t="s">
        <v>559</v>
      </c>
      <c r="S1537" s="161" t="s">
        <v>1588</v>
      </c>
      <c r="T1537" s="135">
        <v>41.7533</v>
      </c>
      <c r="U1537" s="136">
        <v>-83.23875</v>
      </c>
      <c r="V1537" s="137" t="s">
        <v>6412</v>
      </c>
      <c r="W1537" s="161" t="s">
        <v>19</v>
      </c>
      <c r="X1537" s="161" t="s">
        <v>805</v>
      </c>
      <c r="Y1537" s="161" t="s">
        <v>878</v>
      </c>
      <c r="Z1537" s="161" t="s">
        <v>879</v>
      </c>
      <c r="AA1537" s="161" t="s">
        <v>880</v>
      </c>
      <c r="AB1537" s="7">
        <v>0.25</v>
      </c>
      <c r="AC1537" s="7" t="s">
        <v>16</v>
      </c>
      <c r="AD1537" s="7"/>
      <c r="AE1537" s="7" t="s">
        <v>19</v>
      </c>
      <c r="AF1537" s="7">
        <v>0.22</v>
      </c>
      <c r="AG1537" s="7" t="s">
        <v>19</v>
      </c>
      <c r="AH1537" s="7">
        <v>20.9</v>
      </c>
      <c r="AI1537" s="7" t="s">
        <v>19</v>
      </c>
      <c r="AJ1537" s="7" t="s">
        <v>19</v>
      </c>
      <c r="AK1537" s="7"/>
      <c r="AL1537" s="7" t="s">
        <v>19</v>
      </c>
      <c r="AM1537" s="7" t="s">
        <v>19</v>
      </c>
      <c r="AN1537" s="7">
        <v>15.21</v>
      </c>
      <c r="AO1537" s="7" t="s">
        <v>19</v>
      </c>
      <c r="AP1537" s="7" t="s">
        <v>19</v>
      </c>
      <c r="AQ1537" s="7" t="s">
        <v>19</v>
      </c>
      <c r="AR1537" s="7" t="s">
        <v>19</v>
      </c>
      <c r="AS1537" s="7" t="s">
        <v>19</v>
      </c>
      <c r="AT1537" s="7" t="s">
        <v>19</v>
      </c>
      <c r="AU1537" s="7" t="s">
        <v>19</v>
      </c>
      <c r="AV1537" s="7" t="s">
        <v>19</v>
      </c>
      <c r="AW1537" s="7" t="s">
        <v>19</v>
      </c>
      <c r="AX1537" s="7" t="s">
        <v>19</v>
      </c>
      <c r="AY1537" s="7" t="s">
        <v>16</v>
      </c>
      <c r="AZ1537" s="7" t="s">
        <v>19</v>
      </c>
      <c r="BA1537" s="7" t="s">
        <v>19</v>
      </c>
      <c r="BB1537" s="7">
        <v>0.6</v>
      </c>
      <c r="BC1537" s="155" t="s">
        <v>19</v>
      </c>
      <c r="BD1537" s="155"/>
      <c r="BE1537" s="155" t="s">
        <v>19</v>
      </c>
      <c r="BF1537" s="155" t="s">
        <v>19</v>
      </c>
      <c r="BG1537" s="155" t="s">
        <v>19</v>
      </c>
      <c r="BH1537" s="155" t="s">
        <v>19</v>
      </c>
      <c r="BI1537" s="155" t="s">
        <v>19</v>
      </c>
      <c r="BJ1537" s="155"/>
      <c r="BK1537" s="155" t="s">
        <v>19</v>
      </c>
      <c r="BL1537" s="155" t="s">
        <v>19</v>
      </c>
      <c r="BM1537" s="155" t="s">
        <v>19</v>
      </c>
      <c r="BN1537" s="155" t="s">
        <v>19</v>
      </c>
      <c r="BO1537" s="155" t="s">
        <v>19</v>
      </c>
      <c r="BP1537" s="155" t="s">
        <v>19</v>
      </c>
      <c r="BQ1537" s="155" t="s">
        <v>19</v>
      </c>
      <c r="BR1537" s="155" t="s">
        <v>19</v>
      </c>
      <c r="BS1537" s="155" t="s">
        <v>19</v>
      </c>
      <c r="BT1537" s="167" t="b">
        <v>0</v>
      </c>
      <c r="BU1537" s="167" t="b">
        <v>0</v>
      </c>
      <c r="BV1537" s="167" t="b">
        <v>0</v>
      </c>
      <c r="BW1537" s="167" t="b">
        <v>0</v>
      </c>
      <c r="BX1537" s="155" t="s">
        <v>19</v>
      </c>
      <c r="BY1537" s="155" t="s">
        <v>19</v>
      </c>
      <c r="BZ1537" s="155" t="s">
        <v>19</v>
      </c>
      <c r="CA1537" s="155" t="s">
        <v>19</v>
      </c>
      <c r="CB1537" s="155" t="s">
        <v>19</v>
      </c>
      <c r="CJ1537" s="155"/>
      <c r="CK1537" s="155"/>
      <c r="CL1537" s="155" t="s">
        <v>19</v>
      </c>
      <c r="CM1537" s="155"/>
      <c r="CN1537" s="155"/>
      <c r="CO1537" s="155"/>
      <c r="CP1537" s="155"/>
      <c r="CQ1537" s="155"/>
      <c r="CR1537" s="155"/>
      <c r="CS1537" s="155"/>
      <c r="CT1537" s="155"/>
    </row>
    <row r="1538">
      <c r="A1538" s="7" t="s">
        <v>6486</v>
      </c>
      <c r="B1538" s="132" t="b">
        <v>1</v>
      </c>
      <c r="C1538" s="7" t="b">
        <v>1</v>
      </c>
      <c r="D1538" s="162" t="s">
        <v>6487</v>
      </c>
      <c r="E1538" s="67" t="s">
        <v>358</v>
      </c>
      <c r="F1538" s="162" t="s">
        <v>658</v>
      </c>
      <c r="G1538" s="162" t="s">
        <v>6488</v>
      </c>
      <c r="H1538" s="162" t="s">
        <v>6489</v>
      </c>
      <c r="I1538" s="161"/>
      <c r="J1538" s="161"/>
      <c r="K1538" s="161" t="s">
        <v>19</v>
      </c>
      <c r="L1538" s="161" t="s">
        <v>19</v>
      </c>
      <c r="M1538" s="161" t="s">
        <v>799</v>
      </c>
      <c r="N1538" s="7" t="str">
        <f t="shared" si="5"/>
        <v>FALSE</v>
      </c>
      <c r="O1538" s="161" t="s">
        <v>527</v>
      </c>
      <c r="P1538" s="161" t="s">
        <v>3269</v>
      </c>
      <c r="Q1538" s="161" t="s">
        <v>1823</v>
      </c>
      <c r="R1538" s="161" t="s">
        <v>559</v>
      </c>
      <c r="S1538" s="161" t="s">
        <v>1588</v>
      </c>
      <c r="T1538" s="135">
        <v>41.7533</v>
      </c>
      <c r="U1538" s="136">
        <v>-83.23875</v>
      </c>
      <c r="V1538" s="137" t="s">
        <v>6417</v>
      </c>
      <c r="W1538" s="161" t="s">
        <v>19</v>
      </c>
      <c r="X1538" s="161" t="s">
        <v>805</v>
      </c>
      <c r="Y1538" s="161" t="s">
        <v>878</v>
      </c>
      <c r="Z1538" s="161" t="s">
        <v>879</v>
      </c>
      <c r="AA1538" s="161" t="s">
        <v>880</v>
      </c>
      <c r="AB1538" s="7">
        <v>0.25</v>
      </c>
      <c r="AC1538" s="7" t="s">
        <v>16</v>
      </c>
      <c r="AD1538" s="7"/>
      <c r="AE1538" s="7" t="s">
        <v>19</v>
      </c>
      <c r="AF1538" s="7">
        <v>0.22</v>
      </c>
      <c r="AG1538" s="7" t="s">
        <v>19</v>
      </c>
      <c r="AH1538" s="7">
        <v>20.6</v>
      </c>
      <c r="AI1538" s="7" t="s">
        <v>19</v>
      </c>
      <c r="AJ1538" s="7" t="s">
        <v>19</v>
      </c>
      <c r="AK1538" s="7"/>
      <c r="AL1538" s="7" t="s">
        <v>19</v>
      </c>
      <c r="AM1538" s="7" t="s">
        <v>19</v>
      </c>
      <c r="AN1538" s="7">
        <v>3.7</v>
      </c>
      <c r="AO1538" s="7" t="s">
        <v>19</v>
      </c>
      <c r="AP1538" s="7" t="s">
        <v>19</v>
      </c>
      <c r="AQ1538" s="7" t="s">
        <v>19</v>
      </c>
      <c r="AR1538" s="7" t="s">
        <v>19</v>
      </c>
      <c r="AS1538" s="7" t="s">
        <v>19</v>
      </c>
      <c r="AT1538" s="7" t="s">
        <v>19</v>
      </c>
      <c r="AU1538" s="7" t="s">
        <v>19</v>
      </c>
      <c r="AV1538" s="7" t="s">
        <v>19</v>
      </c>
      <c r="AW1538" s="7" t="s">
        <v>19</v>
      </c>
      <c r="AX1538" s="7" t="s">
        <v>19</v>
      </c>
      <c r="AY1538" s="7">
        <v>8.41</v>
      </c>
      <c r="AZ1538" s="7" t="s">
        <v>19</v>
      </c>
      <c r="BA1538" s="7" t="s">
        <v>19</v>
      </c>
      <c r="BB1538" s="7">
        <v>3.44</v>
      </c>
      <c r="BC1538" s="7" t="s">
        <v>19</v>
      </c>
      <c r="BD1538" s="7"/>
      <c r="BE1538" s="7" t="s">
        <v>19</v>
      </c>
      <c r="BF1538" s="7" t="s">
        <v>19</v>
      </c>
      <c r="BG1538" s="7" t="s">
        <v>19</v>
      </c>
      <c r="BH1538" s="7" t="s">
        <v>19</v>
      </c>
      <c r="BI1538" s="7" t="s">
        <v>19</v>
      </c>
      <c r="BJ1538" s="7"/>
      <c r="BK1538" s="7" t="s">
        <v>19</v>
      </c>
      <c r="BL1538" s="7" t="s">
        <v>19</v>
      </c>
      <c r="BM1538" s="7" t="s">
        <v>19</v>
      </c>
      <c r="BN1538" s="7" t="s">
        <v>19</v>
      </c>
      <c r="BO1538" s="7" t="s">
        <v>19</v>
      </c>
      <c r="BP1538" s="7" t="s">
        <v>19</v>
      </c>
      <c r="BQ1538" s="7" t="s">
        <v>19</v>
      </c>
      <c r="BR1538" s="7" t="s">
        <v>19</v>
      </c>
      <c r="BS1538" s="7" t="s">
        <v>19</v>
      </c>
      <c r="BT1538" s="7" t="b">
        <v>0</v>
      </c>
      <c r="BU1538" s="7" t="b">
        <v>0</v>
      </c>
      <c r="BV1538" s="7" t="b">
        <v>0</v>
      </c>
      <c r="BW1538" s="7" t="b">
        <v>0</v>
      </c>
      <c r="BX1538" s="7" t="s">
        <v>19</v>
      </c>
      <c r="BY1538" s="7" t="s">
        <v>19</v>
      </c>
      <c r="BZ1538" s="7" t="s">
        <v>19</v>
      </c>
      <c r="CA1538" s="7" t="s">
        <v>19</v>
      </c>
      <c r="CB1538" s="7" t="s">
        <v>19</v>
      </c>
      <c r="CL1538" s="7" t="s">
        <v>19</v>
      </c>
    </row>
    <row r="1539">
      <c r="A1539" s="7" t="s">
        <v>6490</v>
      </c>
      <c r="B1539" s="132" t="b">
        <v>1</v>
      </c>
      <c r="C1539" s="7" t="b">
        <v>1</v>
      </c>
      <c r="D1539" s="162" t="s">
        <v>6491</v>
      </c>
      <c r="E1539" s="67" t="s">
        <v>358</v>
      </c>
      <c r="F1539" s="162" t="s">
        <v>658</v>
      </c>
      <c r="G1539" s="162" t="s">
        <v>6492</v>
      </c>
      <c r="H1539" s="162" t="s">
        <v>6493</v>
      </c>
      <c r="I1539" s="161"/>
      <c r="J1539" s="161"/>
      <c r="K1539" s="161" t="s">
        <v>19</v>
      </c>
      <c r="L1539" s="161" t="s">
        <v>19</v>
      </c>
      <c r="M1539" s="161" t="s">
        <v>799</v>
      </c>
      <c r="N1539" s="7" t="str">
        <f t="shared" si="5"/>
        <v>FALSE</v>
      </c>
      <c r="O1539" s="161" t="s">
        <v>527</v>
      </c>
      <c r="P1539" s="161" t="s">
        <v>3269</v>
      </c>
      <c r="Q1539" s="161" t="s">
        <v>1823</v>
      </c>
      <c r="R1539" s="161" t="s">
        <v>559</v>
      </c>
      <c r="S1539" s="161" t="s">
        <v>1588</v>
      </c>
      <c r="T1539" s="135">
        <v>41.7533</v>
      </c>
      <c r="U1539" s="136">
        <v>-83.23875</v>
      </c>
      <c r="V1539" s="137" t="s">
        <v>6412</v>
      </c>
      <c r="W1539" s="161" t="s">
        <v>19</v>
      </c>
      <c r="X1539" s="161" t="s">
        <v>805</v>
      </c>
      <c r="Y1539" s="161" t="s">
        <v>878</v>
      </c>
      <c r="Z1539" s="161" t="s">
        <v>879</v>
      </c>
      <c r="AA1539" s="161" t="s">
        <v>880</v>
      </c>
      <c r="AB1539" s="7">
        <v>0.25</v>
      </c>
      <c r="AC1539" s="7" t="s">
        <v>16</v>
      </c>
      <c r="AD1539" s="7"/>
      <c r="AE1539" s="7" t="s">
        <v>19</v>
      </c>
      <c r="AF1539" s="7">
        <v>0.22</v>
      </c>
      <c r="AG1539" s="7" t="s">
        <v>19</v>
      </c>
      <c r="AH1539" s="7">
        <v>20.9</v>
      </c>
      <c r="AI1539" s="7" t="s">
        <v>19</v>
      </c>
      <c r="AJ1539" s="7" t="s">
        <v>19</v>
      </c>
      <c r="AK1539" s="7"/>
      <c r="AL1539" s="7" t="s">
        <v>19</v>
      </c>
      <c r="AM1539" s="7" t="s">
        <v>19</v>
      </c>
      <c r="AN1539" s="7">
        <v>15.21</v>
      </c>
      <c r="AO1539" s="7" t="s">
        <v>19</v>
      </c>
      <c r="AP1539" s="7" t="s">
        <v>19</v>
      </c>
      <c r="AQ1539" s="7" t="s">
        <v>19</v>
      </c>
      <c r="AR1539" s="7" t="s">
        <v>19</v>
      </c>
      <c r="AS1539" s="7" t="s">
        <v>19</v>
      </c>
      <c r="AT1539" s="7" t="s">
        <v>19</v>
      </c>
      <c r="AU1539" s="7" t="s">
        <v>19</v>
      </c>
      <c r="AV1539" s="7" t="s">
        <v>19</v>
      </c>
      <c r="AW1539" s="7" t="s">
        <v>19</v>
      </c>
      <c r="AX1539" s="7" t="s">
        <v>19</v>
      </c>
      <c r="AY1539" s="7" t="s">
        <v>16</v>
      </c>
      <c r="AZ1539" s="7" t="s">
        <v>19</v>
      </c>
      <c r="BA1539" s="7" t="s">
        <v>19</v>
      </c>
      <c r="BB1539" s="7">
        <v>0.6</v>
      </c>
      <c r="BC1539" s="155" t="s">
        <v>19</v>
      </c>
      <c r="BD1539" s="155"/>
      <c r="BE1539" s="155" t="s">
        <v>19</v>
      </c>
      <c r="BF1539" s="155" t="s">
        <v>19</v>
      </c>
      <c r="BG1539" s="155" t="s">
        <v>19</v>
      </c>
      <c r="BH1539" s="155" t="s">
        <v>19</v>
      </c>
      <c r="BI1539" s="155" t="s">
        <v>19</v>
      </c>
      <c r="BJ1539" s="155"/>
      <c r="BK1539" s="155" t="s">
        <v>19</v>
      </c>
      <c r="BL1539" s="155" t="s">
        <v>19</v>
      </c>
      <c r="BM1539" s="155" t="s">
        <v>19</v>
      </c>
      <c r="BN1539" s="155" t="s">
        <v>19</v>
      </c>
      <c r="BO1539" s="155" t="s">
        <v>19</v>
      </c>
      <c r="BP1539" s="155" t="s">
        <v>19</v>
      </c>
      <c r="BQ1539" s="155" t="s">
        <v>19</v>
      </c>
      <c r="BR1539" s="155" t="s">
        <v>19</v>
      </c>
      <c r="BS1539" s="155" t="s">
        <v>19</v>
      </c>
      <c r="BT1539" s="167" t="b">
        <v>0</v>
      </c>
      <c r="BU1539" s="167" t="b">
        <v>0</v>
      </c>
      <c r="BV1539" s="167" t="b">
        <v>0</v>
      </c>
      <c r="BW1539" s="167" t="b">
        <v>0</v>
      </c>
      <c r="BX1539" s="155" t="s">
        <v>19</v>
      </c>
      <c r="BY1539" s="155" t="s">
        <v>19</v>
      </c>
      <c r="BZ1539" s="155" t="s">
        <v>19</v>
      </c>
      <c r="CA1539" s="155" t="s">
        <v>19</v>
      </c>
      <c r="CB1539" s="155" t="s">
        <v>19</v>
      </c>
      <c r="CJ1539" s="155"/>
      <c r="CK1539" s="155"/>
      <c r="CL1539" s="155" t="s">
        <v>19</v>
      </c>
      <c r="CM1539" s="155"/>
      <c r="CN1539" s="155"/>
      <c r="CO1539" s="155"/>
      <c r="CP1539" s="155"/>
      <c r="CQ1539" s="155"/>
      <c r="CR1539" s="155"/>
      <c r="CS1539" s="155"/>
      <c r="CT1539" s="155"/>
    </row>
    <row r="1540">
      <c r="A1540" s="7" t="s">
        <v>6494</v>
      </c>
      <c r="B1540" s="132" t="b">
        <v>1</v>
      </c>
      <c r="C1540" s="7" t="b">
        <v>1</v>
      </c>
      <c r="D1540" s="162" t="s">
        <v>6495</v>
      </c>
      <c r="E1540" s="67" t="s">
        <v>358</v>
      </c>
      <c r="F1540" s="162" t="s">
        <v>658</v>
      </c>
      <c r="G1540" s="162" t="s">
        <v>6496</v>
      </c>
      <c r="H1540" s="162" t="s">
        <v>6497</v>
      </c>
      <c r="I1540" s="161"/>
      <c r="J1540" s="161"/>
      <c r="K1540" s="161" t="s">
        <v>19</v>
      </c>
      <c r="L1540" s="161" t="s">
        <v>19</v>
      </c>
      <c r="M1540" s="161" t="s">
        <v>799</v>
      </c>
      <c r="N1540" s="7" t="str">
        <f t="shared" si="5"/>
        <v>FALSE</v>
      </c>
      <c r="O1540" s="161" t="s">
        <v>527</v>
      </c>
      <c r="P1540" s="161" t="s">
        <v>3269</v>
      </c>
      <c r="Q1540" s="161" t="s">
        <v>1823</v>
      </c>
      <c r="R1540" s="161" t="s">
        <v>559</v>
      </c>
      <c r="S1540" s="161" t="s">
        <v>1588</v>
      </c>
      <c r="T1540" s="135">
        <v>41.7533</v>
      </c>
      <c r="U1540" s="136">
        <v>-83.23875</v>
      </c>
      <c r="V1540" s="137" t="s">
        <v>6417</v>
      </c>
      <c r="W1540" s="161" t="s">
        <v>19</v>
      </c>
      <c r="X1540" s="161" t="s">
        <v>805</v>
      </c>
      <c r="Y1540" s="161" t="s">
        <v>878</v>
      </c>
      <c r="Z1540" s="161" t="s">
        <v>879</v>
      </c>
      <c r="AA1540" s="161" t="s">
        <v>880</v>
      </c>
      <c r="AB1540" s="7">
        <v>0.25</v>
      </c>
      <c r="AC1540" s="7" t="s">
        <v>16</v>
      </c>
      <c r="AD1540" s="7"/>
      <c r="AE1540" s="7" t="s">
        <v>19</v>
      </c>
      <c r="AF1540" s="7">
        <v>0.22</v>
      </c>
      <c r="AG1540" s="7" t="s">
        <v>19</v>
      </c>
      <c r="AH1540" s="7">
        <v>20.6</v>
      </c>
      <c r="AI1540" s="7" t="s">
        <v>19</v>
      </c>
      <c r="AJ1540" s="7" t="s">
        <v>19</v>
      </c>
      <c r="AK1540" s="7"/>
      <c r="AL1540" s="7" t="s">
        <v>19</v>
      </c>
      <c r="AM1540" s="7" t="s">
        <v>19</v>
      </c>
      <c r="AN1540" s="7">
        <v>3.7</v>
      </c>
      <c r="AO1540" s="7" t="s">
        <v>19</v>
      </c>
      <c r="AP1540" s="7" t="s">
        <v>19</v>
      </c>
      <c r="AQ1540" s="7" t="s">
        <v>19</v>
      </c>
      <c r="AR1540" s="7" t="s">
        <v>19</v>
      </c>
      <c r="AS1540" s="7" t="s">
        <v>19</v>
      </c>
      <c r="AT1540" s="7" t="s">
        <v>19</v>
      </c>
      <c r="AU1540" s="7" t="s">
        <v>19</v>
      </c>
      <c r="AV1540" s="7" t="s">
        <v>19</v>
      </c>
      <c r="AW1540" s="7" t="s">
        <v>19</v>
      </c>
      <c r="AX1540" s="7" t="s">
        <v>19</v>
      </c>
      <c r="AY1540" s="7">
        <v>8.41</v>
      </c>
      <c r="AZ1540" s="7" t="s">
        <v>19</v>
      </c>
      <c r="BA1540" s="7" t="s">
        <v>19</v>
      </c>
      <c r="BB1540" s="7">
        <v>3.44</v>
      </c>
      <c r="BC1540" s="7" t="s">
        <v>19</v>
      </c>
      <c r="BD1540" s="7"/>
      <c r="BE1540" s="7" t="s">
        <v>19</v>
      </c>
      <c r="BF1540" s="7" t="s">
        <v>19</v>
      </c>
      <c r="BG1540" s="7" t="s">
        <v>19</v>
      </c>
      <c r="BH1540" s="7" t="s">
        <v>19</v>
      </c>
      <c r="BI1540" s="7" t="s">
        <v>19</v>
      </c>
      <c r="BJ1540" s="7"/>
      <c r="BK1540" s="7" t="s">
        <v>19</v>
      </c>
      <c r="BL1540" s="7" t="s">
        <v>19</v>
      </c>
      <c r="BM1540" s="7" t="s">
        <v>19</v>
      </c>
      <c r="BN1540" s="7" t="s">
        <v>19</v>
      </c>
      <c r="BO1540" s="7" t="s">
        <v>19</v>
      </c>
      <c r="BP1540" s="7" t="s">
        <v>19</v>
      </c>
      <c r="BQ1540" s="7" t="s">
        <v>19</v>
      </c>
      <c r="BR1540" s="7" t="s">
        <v>19</v>
      </c>
      <c r="BS1540" s="7" t="s">
        <v>19</v>
      </c>
      <c r="BT1540" s="7" t="b">
        <v>0</v>
      </c>
      <c r="BU1540" s="7" t="b">
        <v>0</v>
      </c>
      <c r="BV1540" s="7" t="b">
        <v>0</v>
      </c>
      <c r="BW1540" s="7" t="b">
        <v>0</v>
      </c>
      <c r="BX1540" s="7" t="s">
        <v>19</v>
      </c>
      <c r="BY1540" s="7" t="s">
        <v>19</v>
      </c>
      <c r="BZ1540" s="7" t="s">
        <v>19</v>
      </c>
      <c r="CA1540" s="7" t="s">
        <v>19</v>
      </c>
      <c r="CB1540" s="7" t="s">
        <v>19</v>
      </c>
      <c r="CL1540" s="7" t="s">
        <v>19</v>
      </c>
    </row>
    <row r="1541">
      <c r="A1541" s="7" t="s">
        <v>6498</v>
      </c>
      <c r="B1541" s="132" t="b">
        <v>1</v>
      </c>
      <c r="C1541" s="7" t="b">
        <v>1</v>
      </c>
      <c r="D1541" s="162" t="s">
        <v>6499</v>
      </c>
      <c r="E1541" s="67" t="s">
        <v>358</v>
      </c>
      <c r="F1541" s="162" t="s">
        <v>658</v>
      </c>
      <c r="G1541" s="162" t="s">
        <v>6500</v>
      </c>
      <c r="H1541" s="162" t="s">
        <v>6501</v>
      </c>
      <c r="I1541" s="161"/>
      <c r="J1541" s="161"/>
      <c r="K1541" s="161" t="s">
        <v>19</v>
      </c>
      <c r="L1541" s="161" t="s">
        <v>19</v>
      </c>
      <c r="M1541" s="161" t="s">
        <v>799</v>
      </c>
      <c r="N1541" s="7" t="str">
        <f t="shared" si="5"/>
        <v>FALSE</v>
      </c>
      <c r="O1541" s="161" t="s">
        <v>527</v>
      </c>
      <c r="P1541" s="161" t="s">
        <v>3269</v>
      </c>
      <c r="Q1541" s="161" t="s">
        <v>1823</v>
      </c>
      <c r="R1541" s="161" t="s">
        <v>559</v>
      </c>
      <c r="S1541" s="161" t="s">
        <v>1588</v>
      </c>
      <c r="T1541" s="135">
        <v>41.7533</v>
      </c>
      <c r="U1541" s="136">
        <v>-83.23875</v>
      </c>
      <c r="V1541" s="137" t="s">
        <v>6412</v>
      </c>
      <c r="W1541" s="161" t="s">
        <v>19</v>
      </c>
      <c r="X1541" s="161" t="s">
        <v>805</v>
      </c>
      <c r="Y1541" s="161" t="s">
        <v>878</v>
      </c>
      <c r="Z1541" s="161" t="s">
        <v>879</v>
      </c>
      <c r="AA1541" s="161" t="s">
        <v>880</v>
      </c>
      <c r="AB1541" s="7">
        <v>0.25</v>
      </c>
      <c r="AC1541" s="7" t="s">
        <v>16</v>
      </c>
      <c r="AD1541" s="7"/>
      <c r="AE1541" s="7" t="s">
        <v>19</v>
      </c>
      <c r="AF1541" s="7">
        <v>0.22</v>
      </c>
      <c r="AG1541" s="7" t="s">
        <v>19</v>
      </c>
      <c r="AH1541" s="7">
        <v>20.9</v>
      </c>
      <c r="AI1541" s="7" t="s">
        <v>19</v>
      </c>
      <c r="AJ1541" s="7" t="s">
        <v>19</v>
      </c>
      <c r="AK1541" s="7"/>
      <c r="AL1541" s="7" t="s">
        <v>19</v>
      </c>
      <c r="AM1541" s="7" t="s">
        <v>19</v>
      </c>
      <c r="AN1541" s="7">
        <v>15.21</v>
      </c>
      <c r="AO1541" s="7" t="s">
        <v>19</v>
      </c>
      <c r="AP1541" s="7" t="s">
        <v>19</v>
      </c>
      <c r="AQ1541" s="7" t="s">
        <v>19</v>
      </c>
      <c r="AR1541" s="7" t="s">
        <v>19</v>
      </c>
      <c r="AS1541" s="7" t="s">
        <v>19</v>
      </c>
      <c r="AT1541" s="7" t="s">
        <v>19</v>
      </c>
      <c r="AU1541" s="7" t="s">
        <v>19</v>
      </c>
      <c r="AV1541" s="7" t="s">
        <v>19</v>
      </c>
      <c r="AW1541" s="7" t="s">
        <v>19</v>
      </c>
      <c r="AX1541" s="7" t="s">
        <v>19</v>
      </c>
      <c r="AY1541" s="7" t="s">
        <v>16</v>
      </c>
      <c r="AZ1541" s="7" t="s">
        <v>19</v>
      </c>
      <c r="BA1541" s="7" t="s">
        <v>19</v>
      </c>
      <c r="BB1541" s="7">
        <v>0.6</v>
      </c>
      <c r="BC1541" s="155" t="s">
        <v>19</v>
      </c>
      <c r="BD1541" s="155"/>
      <c r="BE1541" s="155" t="s">
        <v>19</v>
      </c>
      <c r="BF1541" s="155" t="s">
        <v>19</v>
      </c>
      <c r="BG1541" s="155" t="s">
        <v>19</v>
      </c>
      <c r="BH1541" s="155" t="s">
        <v>19</v>
      </c>
      <c r="BI1541" s="155" t="s">
        <v>19</v>
      </c>
      <c r="BJ1541" s="155"/>
      <c r="BK1541" s="155" t="s">
        <v>19</v>
      </c>
      <c r="BL1541" s="155" t="s">
        <v>19</v>
      </c>
      <c r="BM1541" s="155" t="s">
        <v>19</v>
      </c>
      <c r="BN1541" s="155" t="s">
        <v>19</v>
      </c>
      <c r="BO1541" s="155" t="s">
        <v>19</v>
      </c>
      <c r="BP1541" s="155" t="s">
        <v>19</v>
      </c>
      <c r="BQ1541" s="155" t="s">
        <v>19</v>
      </c>
      <c r="BR1541" s="155" t="s">
        <v>19</v>
      </c>
      <c r="BS1541" s="155" t="s">
        <v>19</v>
      </c>
      <c r="BT1541" s="167" t="b">
        <v>0</v>
      </c>
      <c r="BU1541" s="167" t="b">
        <v>0</v>
      </c>
      <c r="BV1541" s="167" t="b">
        <v>0</v>
      </c>
      <c r="BW1541" s="167" t="b">
        <v>0</v>
      </c>
      <c r="BX1541" s="155" t="s">
        <v>19</v>
      </c>
      <c r="BY1541" s="155" t="s">
        <v>19</v>
      </c>
      <c r="BZ1541" s="155" t="s">
        <v>19</v>
      </c>
      <c r="CA1541" s="155" t="s">
        <v>19</v>
      </c>
      <c r="CB1541" s="155" t="s">
        <v>19</v>
      </c>
      <c r="CJ1541" s="155"/>
      <c r="CK1541" s="155"/>
      <c r="CL1541" s="155" t="s">
        <v>19</v>
      </c>
      <c r="CM1541" s="155"/>
      <c r="CN1541" s="155"/>
      <c r="CO1541" s="155"/>
      <c r="CP1541" s="155"/>
      <c r="CQ1541" s="155"/>
      <c r="CR1541" s="155"/>
      <c r="CS1541" s="155"/>
      <c r="CT1541" s="155"/>
    </row>
    <row r="1542">
      <c r="A1542" s="7" t="s">
        <v>6502</v>
      </c>
      <c r="B1542" s="132" t="b">
        <v>1</v>
      </c>
      <c r="C1542" s="7" t="b">
        <v>1</v>
      </c>
      <c r="D1542" s="162" t="s">
        <v>6503</v>
      </c>
      <c r="E1542" s="67" t="s">
        <v>358</v>
      </c>
      <c r="F1542" s="162" t="s">
        <v>658</v>
      </c>
      <c r="G1542" s="162" t="s">
        <v>6504</v>
      </c>
      <c r="H1542" s="162" t="s">
        <v>6505</v>
      </c>
      <c r="I1542" s="161"/>
      <c r="J1542" s="161"/>
      <c r="K1542" s="161" t="s">
        <v>19</v>
      </c>
      <c r="L1542" s="161" t="s">
        <v>19</v>
      </c>
      <c r="M1542" s="161" t="s">
        <v>799</v>
      </c>
      <c r="N1542" s="7" t="str">
        <f t="shared" si="5"/>
        <v>FALSE</v>
      </c>
      <c r="O1542" s="161" t="s">
        <v>527</v>
      </c>
      <c r="P1542" s="161" t="s">
        <v>3269</v>
      </c>
      <c r="Q1542" s="161" t="s">
        <v>1823</v>
      </c>
      <c r="R1542" s="161" t="s">
        <v>559</v>
      </c>
      <c r="S1542" s="161" t="s">
        <v>1588</v>
      </c>
      <c r="T1542" s="135">
        <v>41.7533</v>
      </c>
      <c r="U1542" s="136">
        <v>-83.23875</v>
      </c>
      <c r="V1542" s="137" t="s">
        <v>6417</v>
      </c>
      <c r="W1542" s="161" t="s">
        <v>19</v>
      </c>
      <c r="X1542" s="161" t="s">
        <v>805</v>
      </c>
      <c r="Y1542" s="161" t="s">
        <v>878</v>
      </c>
      <c r="Z1542" s="161" t="s">
        <v>879</v>
      </c>
      <c r="AA1542" s="161" t="s">
        <v>880</v>
      </c>
      <c r="AB1542" s="7">
        <v>0.25</v>
      </c>
      <c r="AC1542" s="7" t="s">
        <v>16</v>
      </c>
      <c r="AD1542" s="7"/>
      <c r="AE1542" s="7" t="s">
        <v>19</v>
      </c>
      <c r="AF1542" s="7">
        <v>0.22</v>
      </c>
      <c r="AG1542" s="7" t="s">
        <v>19</v>
      </c>
      <c r="AH1542" s="7">
        <v>20.6</v>
      </c>
      <c r="AI1542" s="7" t="s">
        <v>19</v>
      </c>
      <c r="AJ1542" s="7" t="s">
        <v>19</v>
      </c>
      <c r="AK1542" s="7"/>
      <c r="AL1542" s="7" t="s">
        <v>19</v>
      </c>
      <c r="AM1542" s="7" t="s">
        <v>19</v>
      </c>
      <c r="AN1542" s="7">
        <v>3.7</v>
      </c>
      <c r="AO1542" s="7" t="s">
        <v>19</v>
      </c>
      <c r="AP1542" s="7" t="s">
        <v>19</v>
      </c>
      <c r="AQ1542" s="7" t="s">
        <v>19</v>
      </c>
      <c r="AR1542" s="7" t="s">
        <v>19</v>
      </c>
      <c r="AS1542" s="7" t="s">
        <v>19</v>
      </c>
      <c r="AT1542" s="7" t="s">
        <v>19</v>
      </c>
      <c r="AU1542" s="7" t="s">
        <v>19</v>
      </c>
      <c r="AV1542" s="7" t="s">
        <v>19</v>
      </c>
      <c r="AW1542" s="7" t="s">
        <v>19</v>
      </c>
      <c r="AX1542" s="7" t="s">
        <v>19</v>
      </c>
      <c r="AY1542" s="7">
        <v>8.41</v>
      </c>
      <c r="AZ1542" s="7" t="s">
        <v>19</v>
      </c>
      <c r="BA1542" s="7" t="s">
        <v>19</v>
      </c>
      <c r="BB1542" s="7">
        <v>3.44</v>
      </c>
      <c r="BC1542" s="7" t="s">
        <v>19</v>
      </c>
      <c r="BD1542" s="7"/>
      <c r="BE1542" s="7" t="s">
        <v>19</v>
      </c>
      <c r="BF1542" s="7" t="s">
        <v>19</v>
      </c>
      <c r="BG1542" s="7" t="s">
        <v>19</v>
      </c>
      <c r="BH1542" s="7" t="s">
        <v>19</v>
      </c>
      <c r="BI1542" s="7" t="s">
        <v>19</v>
      </c>
      <c r="BJ1542" s="7"/>
      <c r="BK1542" s="7" t="s">
        <v>19</v>
      </c>
      <c r="BL1542" s="7" t="s">
        <v>19</v>
      </c>
      <c r="BM1542" s="7" t="s">
        <v>19</v>
      </c>
      <c r="BN1542" s="7" t="s">
        <v>19</v>
      </c>
      <c r="BO1542" s="7" t="s">
        <v>19</v>
      </c>
      <c r="BP1542" s="7" t="s">
        <v>19</v>
      </c>
      <c r="BQ1542" s="7" t="s">
        <v>19</v>
      </c>
      <c r="BR1542" s="7" t="s">
        <v>19</v>
      </c>
      <c r="BS1542" s="7" t="s">
        <v>19</v>
      </c>
      <c r="BT1542" s="7" t="b">
        <v>0</v>
      </c>
      <c r="BU1542" s="7" t="b">
        <v>0</v>
      </c>
      <c r="BV1542" s="7" t="b">
        <v>0</v>
      </c>
      <c r="BW1542" s="7" t="b">
        <v>0</v>
      </c>
      <c r="BX1542" s="7" t="s">
        <v>19</v>
      </c>
      <c r="BY1542" s="7" t="s">
        <v>19</v>
      </c>
      <c r="BZ1542" s="7" t="s">
        <v>19</v>
      </c>
      <c r="CA1542" s="7" t="s">
        <v>19</v>
      </c>
      <c r="CB1542" s="7" t="s">
        <v>19</v>
      </c>
      <c r="CL1542" s="7" t="s">
        <v>19</v>
      </c>
    </row>
    <row r="1543">
      <c r="A1543" s="7" t="s">
        <v>6506</v>
      </c>
      <c r="B1543" s="132" t="b">
        <v>1</v>
      </c>
      <c r="C1543" s="7" t="b">
        <v>1</v>
      </c>
      <c r="D1543" s="162" t="s">
        <v>6507</v>
      </c>
      <c r="E1543" s="67" t="s">
        <v>358</v>
      </c>
      <c r="F1543" s="162" t="s">
        <v>658</v>
      </c>
      <c r="G1543" s="162" t="s">
        <v>6508</v>
      </c>
      <c r="H1543" s="162" t="s">
        <v>6509</v>
      </c>
      <c r="I1543" s="161"/>
      <c r="J1543" s="161"/>
      <c r="K1543" s="161" t="s">
        <v>19</v>
      </c>
      <c r="L1543" s="161" t="s">
        <v>19</v>
      </c>
      <c r="M1543" s="161" t="s">
        <v>799</v>
      </c>
      <c r="N1543" s="7" t="str">
        <f t="shared" si="5"/>
        <v>FALSE</v>
      </c>
      <c r="O1543" s="161" t="s">
        <v>527</v>
      </c>
      <c r="P1543" s="161" t="s">
        <v>3269</v>
      </c>
      <c r="Q1543" s="161" t="s">
        <v>1823</v>
      </c>
      <c r="R1543" s="161" t="s">
        <v>559</v>
      </c>
      <c r="S1543" s="161" t="s">
        <v>1588</v>
      </c>
      <c r="T1543" s="135">
        <v>41.767833</v>
      </c>
      <c r="U1543" s="136">
        <v>-83.325917</v>
      </c>
      <c r="V1543" s="137" t="s">
        <v>6412</v>
      </c>
      <c r="W1543" s="161" t="s">
        <v>19</v>
      </c>
      <c r="X1543" s="161" t="s">
        <v>805</v>
      </c>
      <c r="Y1543" s="161" t="s">
        <v>878</v>
      </c>
      <c r="Z1543" s="161" t="s">
        <v>879</v>
      </c>
      <c r="AA1543" s="161" t="s">
        <v>880</v>
      </c>
      <c r="AB1543" s="7">
        <v>0.25</v>
      </c>
      <c r="AC1543" s="7" t="s">
        <v>16</v>
      </c>
      <c r="AD1543" s="7"/>
      <c r="AE1543" s="7" t="s">
        <v>19</v>
      </c>
      <c r="AF1543" s="7">
        <v>0.22</v>
      </c>
      <c r="AG1543" s="7" t="s">
        <v>19</v>
      </c>
      <c r="AH1543" s="7">
        <v>20.8</v>
      </c>
      <c r="AI1543" s="7" t="s">
        <v>19</v>
      </c>
      <c r="AJ1543" s="7" t="s">
        <v>19</v>
      </c>
      <c r="AK1543" s="7"/>
      <c r="AL1543" s="7" t="s">
        <v>19</v>
      </c>
      <c r="AM1543" s="7" t="s">
        <v>19</v>
      </c>
      <c r="AN1543" s="7">
        <v>0.57</v>
      </c>
      <c r="AO1543" s="7" t="s">
        <v>19</v>
      </c>
      <c r="AP1543" s="7" t="s">
        <v>19</v>
      </c>
      <c r="AQ1543" s="7" t="s">
        <v>19</v>
      </c>
      <c r="AR1543" s="7" t="s">
        <v>19</v>
      </c>
      <c r="AS1543" s="7" t="s">
        <v>19</v>
      </c>
      <c r="AT1543" s="7" t="s">
        <v>19</v>
      </c>
      <c r="AU1543" s="7" t="s">
        <v>19</v>
      </c>
      <c r="AV1543" s="7" t="s">
        <v>19</v>
      </c>
      <c r="AW1543" s="7" t="s">
        <v>19</v>
      </c>
      <c r="AX1543" s="7" t="s">
        <v>19</v>
      </c>
      <c r="AY1543" s="7" t="s">
        <v>16</v>
      </c>
      <c r="AZ1543" s="7" t="s">
        <v>19</v>
      </c>
      <c r="BA1543" s="7" t="s">
        <v>19</v>
      </c>
      <c r="BB1543" s="7">
        <v>0.81</v>
      </c>
      <c r="BC1543" s="155" t="s">
        <v>19</v>
      </c>
      <c r="BD1543" s="155"/>
      <c r="BE1543" s="155" t="s">
        <v>19</v>
      </c>
      <c r="BF1543" s="155" t="s">
        <v>19</v>
      </c>
      <c r="BG1543" s="155" t="s">
        <v>19</v>
      </c>
      <c r="BH1543" s="155" t="s">
        <v>19</v>
      </c>
      <c r="BI1543" s="155" t="s">
        <v>19</v>
      </c>
      <c r="BJ1543" s="155"/>
      <c r="BK1543" s="155" t="s">
        <v>19</v>
      </c>
      <c r="BL1543" s="155" t="s">
        <v>19</v>
      </c>
      <c r="BM1543" s="155" t="s">
        <v>19</v>
      </c>
      <c r="BN1543" s="155" t="s">
        <v>19</v>
      </c>
      <c r="BO1543" s="155" t="s">
        <v>19</v>
      </c>
      <c r="BP1543" s="155" t="s">
        <v>19</v>
      </c>
      <c r="BQ1543" s="155" t="s">
        <v>19</v>
      </c>
      <c r="BR1543" s="155" t="s">
        <v>19</v>
      </c>
      <c r="BS1543" s="155" t="s">
        <v>19</v>
      </c>
      <c r="BT1543" s="167" t="b">
        <v>0</v>
      </c>
      <c r="BU1543" s="167" t="b">
        <v>0</v>
      </c>
      <c r="BV1543" s="167" t="b">
        <v>0</v>
      </c>
      <c r="BW1543" s="167" t="b">
        <v>0</v>
      </c>
      <c r="BX1543" s="155" t="s">
        <v>19</v>
      </c>
      <c r="BY1543" s="155" t="s">
        <v>19</v>
      </c>
      <c r="BZ1543" s="155" t="s">
        <v>19</v>
      </c>
      <c r="CA1543" s="155" t="s">
        <v>19</v>
      </c>
      <c r="CB1543" s="155" t="s">
        <v>19</v>
      </c>
      <c r="CJ1543" s="155"/>
      <c r="CK1543" s="155"/>
      <c r="CL1543" s="155" t="s">
        <v>19</v>
      </c>
      <c r="CM1543" s="155"/>
      <c r="CN1543" s="155"/>
      <c r="CO1543" s="155"/>
      <c r="CP1543" s="155"/>
      <c r="CQ1543" s="155"/>
      <c r="CR1543" s="155"/>
      <c r="CS1543" s="155"/>
      <c r="CT1543" s="155"/>
    </row>
    <row r="1544">
      <c r="A1544" s="7" t="s">
        <v>6510</v>
      </c>
      <c r="B1544" s="132" t="b">
        <v>1</v>
      </c>
      <c r="C1544" s="7" t="b">
        <v>1</v>
      </c>
      <c r="D1544" s="162" t="s">
        <v>6511</v>
      </c>
      <c r="E1544" s="67" t="s">
        <v>358</v>
      </c>
      <c r="F1544" s="162" t="s">
        <v>658</v>
      </c>
      <c r="G1544" s="162" t="s">
        <v>6512</v>
      </c>
      <c r="H1544" s="162" t="s">
        <v>6513</v>
      </c>
      <c r="I1544" s="161"/>
      <c r="J1544" s="161"/>
      <c r="K1544" s="161" t="s">
        <v>19</v>
      </c>
      <c r="L1544" s="161" t="s">
        <v>19</v>
      </c>
      <c r="M1544" s="161" t="s">
        <v>799</v>
      </c>
      <c r="N1544" s="7" t="str">
        <f t="shared" si="5"/>
        <v>FALSE</v>
      </c>
      <c r="O1544" s="161" t="s">
        <v>527</v>
      </c>
      <c r="P1544" s="161" t="s">
        <v>3269</v>
      </c>
      <c r="Q1544" s="161" t="s">
        <v>1823</v>
      </c>
      <c r="R1544" s="161" t="s">
        <v>559</v>
      </c>
      <c r="S1544" s="161" t="s">
        <v>1588</v>
      </c>
      <c r="T1544" s="135">
        <v>41.767833</v>
      </c>
      <c r="U1544" s="136">
        <v>-83.325917</v>
      </c>
      <c r="V1544" s="137" t="s">
        <v>6417</v>
      </c>
      <c r="W1544" s="161" t="s">
        <v>19</v>
      </c>
      <c r="X1544" s="161" t="s">
        <v>805</v>
      </c>
      <c r="Y1544" s="161" t="s">
        <v>878</v>
      </c>
      <c r="Z1544" s="161" t="s">
        <v>879</v>
      </c>
      <c r="AA1544" s="161" t="s">
        <v>880</v>
      </c>
      <c r="AB1544" s="7">
        <v>0.25</v>
      </c>
      <c r="AC1544" s="7" t="s">
        <v>16</v>
      </c>
      <c r="AD1544" s="7"/>
      <c r="AE1544" s="7" t="s">
        <v>19</v>
      </c>
      <c r="AF1544" s="7">
        <v>0.22</v>
      </c>
      <c r="AG1544" s="7" t="s">
        <v>19</v>
      </c>
      <c r="AH1544" s="7">
        <v>21.2</v>
      </c>
      <c r="AI1544" s="7" t="s">
        <v>19</v>
      </c>
      <c r="AJ1544" s="7" t="s">
        <v>19</v>
      </c>
      <c r="AK1544" s="7"/>
      <c r="AL1544" s="7" t="s">
        <v>19</v>
      </c>
      <c r="AM1544" s="7" t="s">
        <v>19</v>
      </c>
      <c r="AN1544" s="7">
        <v>0.46</v>
      </c>
      <c r="AO1544" s="7" t="s">
        <v>19</v>
      </c>
      <c r="AP1544" s="7" t="s">
        <v>19</v>
      </c>
      <c r="AQ1544" s="7" t="s">
        <v>19</v>
      </c>
      <c r="AR1544" s="7" t="s">
        <v>19</v>
      </c>
      <c r="AS1544" s="7" t="s">
        <v>19</v>
      </c>
      <c r="AT1544" s="7" t="s">
        <v>19</v>
      </c>
      <c r="AU1544" s="7" t="s">
        <v>19</v>
      </c>
      <c r="AV1544" s="7" t="s">
        <v>19</v>
      </c>
      <c r="AW1544" s="7" t="s">
        <v>19</v>
      </c>
      <c r="AX1544" s="7" t="s">
        <v>19</v>
      </c>
      <c r="AY1544" s="7">
        <v>1.16</v>
      </c>
      <c r="AZ1544" s="7" t="s">
        <v>19</v>
      </c>
      <c r="BA1544" s="7" t="s">
        <v>19</v>
      </c>
      <c r="BB1544" s="7">
        <v>3.28</v>
      </c>
      <c r="BC1544" s="7" t="s">
        <v>19</v>
      </c>
      <c r="BD1544" s="7"/>
      <c r="BE1544" s="7" t="s">
        <v>19</v>
      </c>
      <c r="BF1544" s="7" t="s">
        <v>19</v>
      </c>
      <c r="BG1544" s="7" t="s">
        <v>19</v>
      </c>
      <c r="BH1544" s="7" t="s">
        <v>19</v>
      </c>
      <c r="BI1544" s="7" t="s">
        <v>19</v>
      </c>
      <c r="BJ1544" s="7"/>
      <c r="BK1544" s="7" t="s">
        <v>19</v>
      </c>
      <c r="BL1544" s="7" t="s">
        <v>19</v>
      </c>
      <c r="BM1544" s="7" t="s">
        <v>19</v>
      </c>
      <c r="BN1544" s="7" t="s">
        <v>19</v>
      </c>
      <c r="BO1544" s="7" t="s">
        <v>19</v>
      </c>
      <c r="BP1544" s="7" t="s">
        <v>19</v>
      </c>
      <c r="BQ1544" s="7" t="s">
        <v>19</v>
      </c>
      <c r="BR1544" s="7" t="s">
        <v>19</v>
      </c>
      <c r="BS1544" s="7" t="s">
        <v>19</v>
      </c>
      <c r="BT1544" s="7" t="b">
        <v>0</v>
      </c>
      <c r="BU1544" s="7" t="b">
        <v>0</v>
      </c>
      <c r="BV1544" s="7" t="b">
        <v>0</v>
      </c>
      <c r="BW1544" s="7" t="b">
        <v>0</v>
      </c>
      <c r="BX1544" s="7" t="s">
        <v>19</v>
      </c>
      <c r="BY1544" s="7" t="s">
        <v>19</v>
      </c>
      <c r="BZ1544" s="7" t="s">
        <v>19</v>
      </c>
      <c r="CA1544" s="7" t="s">
        <v>19</v>
      </c>
      <c r="CB1544" s="7" t="s">
        <v>19</v>
      </c>
      <c r="CL1544" s="7" t="s">
        <v>19</v>
      </c>
    </row>
    <row r="1545">
      <c r="A1545" s="7" t="s">
        <v>6514</v>
      </c>
      <c r="B1545" s="132" t="b">
        <v>1</v>
      </c>
      <c r="C1545" s="7" t="b">
        <v>1</v>
      </c>
      <c r="D1545" s="162" t="s">
        <v>6515</v>
      </c>
      <c r="E1545" s="67" t="s">
        <v>358</v>
      </c>
      <c r="F1545" s="162" t="s">
        <v>658</v>
      </c>
      <c r="G1545" s="162" t="s">
        <v>6516</v>
      </c>
      <c r="H1545" s="162" t="s">
        <v>6517</v>
      </c>
      <c r="I1545" s="161"/>
      <c r="J1545" s="161"/>
      <c r="K1545" s="161" t="s">
        <v>19</v>
      </c>
      <c r="L1545" s="161" t="s">
        <v>19</v>
      </c>
      <c r="M1545" s="161" t="s">
        <v>799</v>
      </c>
      <c r="N1545" s="7" t="str">
        <f t="shared" si="5"/>
        <v>FALSE</v>
      </c>
      <c r="O1545" s="161" t="s">
        <v>527</v>
      </c>
      <c r="P1545" s="161" t="s">
        <v>3269</v>
      </c>
      <c r="Q1545" s="161" t="s">
        <v>1823</v>
      </c>
      <c r="R1545" s="161" t="s">
        <v>559</v>
      </c>
      <c r="S1545" s="161" t="s">
        <v>1588</v>
      </c>
      <c r="T1545" s="135">
        <v>41.767833</v>
      </c>
      <c r="U1545" s="136">
        <v>-83.325917</v>
      </c>
      <c r="V1545" s="137" t="s">
        <v>6412</v>
      </c>
      <c r="W1545" s="161" t="s">
        <v>19</v>
      </c>
      <c r="X1545" s="161" t="s">
        <v>805</v>
      </c>
      <c r="Y1545" s="161" t="s">
        <v>878</v>
      </c>
      <c r="Z1545" s="161" t="s">
        <v>879</v>
      </c>
      <c r="AA1545" s="161" t="s">
        <v>880</v>
      </c>
      <c r="AB1545" s="7">
        <v>0.25</v>
      </c>
      <c r="AC1545" s="7" t="s">
        <v>16</v>
      </c>
      <c r="AD1545" s="7"/>
      <c r="AE1545" s="7" t="s">
        <v>19</v>
      </c>
      <c r="AF1545" s="7">
        <v>0.22</v>
      </c>
      <c r="AG1545" s="7" t="s">
        <v>19</v>
      </c>
      <c r="AH1545" s="7">
        <v>20.8</v>
      </c>
      <c r="AI1545" s="7" t="s">
        <v>19</v>
      </c>
      <c r="AJ1545" s="7" t="s">
        <v>19</v>
      </c>
      <c r="AK1545" s="7"/>
      <c r="AL1545" s="7" t="s">
        <v>19</v>
      </c>
      <c r="AM1545" s="7" t="s">
        <v>19</v>
      </c>
      <c r="AN1545" s="7">
        <v>0.57</v>
      </c>
      <c r="AO1545" s="7" t="s">
        <v>19</v>
      </c>
      <c r="AP1545" s="7" t="s">
        <v>19</v>
      </c>
      <c r="AQ1545" s="7" t="s">
        <v>19</v>
      </c>
      <c r="AR1545" s="7" t="s">
        <v>19</v>
      </c>
      <c r="AS1545" s="7" t="s">
        <v>19</v>
      </c>
      <c r="AT1545" s="7" t="s">
        <v>19</v>
      </c>
      <c r="AU1545" s="7" t="s">
        <v>19</v>
      </c>
      <c r="AV1545" s="7" t="s">
        <v>19</v>
      </c>
      <c r="AW1545" s="7" t="s">
        <v>19</v>
      </c>
      <c r="AX1545" s="7" t="s">
        <v>19</v>
      </c>
      <c r="AY1545" s="7" t="s">
        <v>16</v>
      </c>
      <c r="AZ1545" s="7" t="s">
        <v>19</v>
      </c>
      <c r="BA1545" s="7" t="s">
        <v>19</v>
      </c>
      <c r="BB1545" s="7">
        <v>0.81</v>
      </c>
      <c r="BC1545" s="155" t="s">
        <v>19</v>
      </c>
      <c r="BD1545" s="155"/>
      <c r="BE1545" s="155" t="s">
        <v>19</v>
      </c>
      <c r="BF1545" s="155" t="s">
        <v>19</v>
      </c>
      <c r="BG1545" s="155" t="s">
        <v>19</v>
      </c>
      <c r="BH1545" s="155" t="s">
        <v>19</v>
      </c>
      <c r="BI1545" s="155" t="s">
        <v>19</v>
      </c>
      <c r="BJ1545" s="155"/>
      <c r="BK1545" s="155" t="s">
        <v>19</v>
      </c>
      <c r="BL1545" s="155" t="s">
        <v>19</v>
      </c>
      <c r="BM1545" s="155" t="s">
        <v>19</v>
      </c>
      <c r="BN1545" s="155" t="s">
        <v>19</v>
      </c>
      <c r="BO1545" s="155" t="s">
        <v>19</v>
      </c>
      <c r="BP1545" s="155" t="s">
        <v>19</v>
      </c>
      <c r="BQ1545" s="155" t="s">
        <v>19</v>
      </c>
      <c r="BR1545" s="155" t="s">
        <v>19</v>
      </c>
      <c r="BS1545" s="155" t="s">
        <v>19</v>
      </c>
      <c r="BT1545" s="167" t="b">
        <v>0</v>
      </c>
      <c r="BU1545" s="167" t="b">
        <v>0</v>
      </c>
      <c r="BV1545" s="167" t="b">
        <v>0</v>
      </c>
      <c r="BW1545" s="167" t="b">
        <v>0</v>
      </c>
      <c r="BX1545" s="155" t="s">
        <v>19</v>
      </c>
      <c r="BY1545" s="155" t="s">
        <v>19</v>
      </c>
      <c r="BZ1545" s="155" t="s">
        <v>19</v>
      </c>
      <c r="CA1545" s="155" t="s">
        <v>19</v>
      </c>
      <c r="CB1545" s="155" t="s">
        <v>19</v>
      </c>
      <c r="CJ1545" s="155"/>
      <c r="CK1545" s="155"/>
      <c r="CL1545" s="155" t="s">
        <v>19</v>
      </c>
      <c r="CM1545" s="155"/>
      <c r="CN1545" s="155"/>
      <c r="CO1545" s="155"/>
      <c r="CP1545" s="155"/>
      <c r="CQ1545" s="155"/>
      <c r="CR1545" s="155"/>
      <c r="CS1545" s="155"/>
      <c r="CT1545" s="155"/>
    </row>
    <row r="1546">
      <c r="A1546" s="7" t="s">
        <v>6518</v>
      </c>
      <c r="B1546" s="132" t="b">
        <v>1</v>
      </c>
      <c r="C1546" s="7" t="b">
        <v>1</v>
      </c>
      <c r="D1546" s="162" t="s">
        <v>6519</v>
      </c>
      <c r="E1546" s="67" t="s">
        <v>358</v>
      </c>
      <c r="F1546" s="162" t="s">
        <v>658</v>
      </c>
      <c r="G1546" s="162" t="s">
        <v>6520</v>
      </c>
      <c r="H1546" s="162" t="s">
        <v>6521</v>
      </c>
      <c r="I1546" s="161"/>
      <c r="J1546" s="161"/>
      <c r="K1546" s="161" t="s">
        <v>19</v>
      </c>
      <c r="L1546" s="161" t="s">
        <v>19</v>
      </c>
      <c r="M1546" s="161" t="s">
        <v>799</v>
      </c>
      <c r="N1546" s="7" t="str">
        <f t="shared" si="5"/>
        <v>FALSE</v>
      </c>
      <c r="O1546" s="161" t="s">
        <v>527</v>
      </c>
      <c r="P1546" s="161" t="s">
        <v>3269</v>
      </c>
      <c r="Q1546" s="161" t="s">
        <v>1823</v>
      </c>
      <c r="R1546" s="161" t="s">
        <v>559</v>
      </c>
      <c r="S1546" s="161" t="s">
        <v>1588</v>
      </c>
      <c r="T1546" s="135">
        <v>41.767833</v>
      </c>
      <c r="U1546" s="136">
        <v>-83.325917</v>
      </c>
      <c r="V1546" s="137" t="s">
        <v>6417</v>
      </c>
      <c r="W1546" s="161" t="s">
        <v>19</v>
      </c>
      <c r="X1546" s="161" t="s">
        <v>805</v>
      </c>
      <c r="Y1546" s="161" t="s">
        <v>878</v>
      </c>
      <c r="Z1546" s="161" t="s">
        <v>879</v>
      </c>
      <c r="AA1546" s="161" t="s">
        <v>880</v>
      </c>
      <c r="AB1546" s="7">
        <v>0.25</v>
      </c>
      <c r="AC1546" s="7" t="s">
        <v>16</v>
      </c>
      <c r="AD1546" s="7"/>
      <c r="AE1546" s="7" t="s">
        <v>19</v>
      </c>
      <c r="AF1546" s="7">
        <v>0.22</v>
      </c>
      <c r="AG1546" s="7" t="s">
        <v>19</v>
      </c>
      <c r="AH1546" s="7">
        <v>21.2</v>
      </c>
      <c r="AI1546" s="7" t="s">
        <v>19</v>
      </c>
      <c r="AJ1546" s="7" t="s">
        <v>19</v>
      </c>
      <c r="AK1546" s="7"/>
      <c r="AL1546" s="7" t="s">
        <v>19</v>
      </c>
      <c r="AM1546" s="7" t="s">
        <v>19</v>
      </c>
      <c r="AN1546" s="7">
        <v>0.46</v>
      </c>
      <c r="AO1546" s="7" t="s">
        <v>19</v>
      </c>
      <c r="AP1546" s="7" t="s">
        <v>19</v>
      </c>
      <c r="AQ1546" s="7" t="s">
        <v>19</v>
      </c>
      <c r="AR1546" s="7" t="s">
        <v>19</v>
      </c>
      <c r="AS1546" s="7" t="s">
        <v>19</v>
      </c>
      <c r="AT1546" s="7" t="s">
        <v>19</v>
      </c>
      <c r="AU1546" s="7" t="s">
        <v>19</v>
      </c>
      <c r="AV1546" s="7" t="s">
        <v>19</v>
      </c>
      <c r="AW1546" s="7" t="s">
        <v>19</v>
      </c>
      <c r="AX1546" s="7" t="s">
        <v>19</v>
      </c>
      <c r="AY1546" s="7">
        <v>1.16</v>
      </c>
      <c r="AZ1546" s="7" t="s">
        <v>19</v>
      </c>
      <c r="BA1546" s="7" t="s">
        <v>19</v>
      </c>
      <c r="BB1546" s="7">
        <v>3.28</v>
      </c>
      <c r="BC1546" s="7" t="s">
        <v>19</v>
      </c>
      <c r="BD1546" s="7"/>
      <c r="BE1546" s="7" t="s">
        <v>19</v>
      </c>
      <c r="BF1546" s="7" t="s">
        <v>19</v>
      </c>
      <c r="BG1546" s="7" t="s">
        <v>19</v>
      </c>
      <c r="BH1546" s="7" t="s">
        <v>19</v>
      </c>
      <c r="BI1546" s="7" t="s">
        <v>19</v>
      </c>
      <c r="BJ1546" s="7"/>
      <c r="BK1546" s="7" t="s">
        <v>19</v>
      </c>
      <c r="BL1546" s="7" t="s">
        <v>19</v>
      </c>
      <c r="BM1546" s="7" t="s">
        <v>19</v>
      </c>
      <c r="BN1546" s="7" t="s">
        <v>19</v>
      </c>
      <c r="BO1546" s="7" t="s">
        <v>19</v>
      </c>
      <c r="BP1546" s="7" t="s">
        <v>19</v>
      </c>
      <c r="BQ1546" s="7" t="s">
        <v>19</v>
      </c>
      <c r="BR1546" s="7" t="s">
        <v>19</v>
      </c>
      <c r="BS1546" s="7" t="s">
        <v>19</v>
      </c>
      <c r="BT1546" s="7" t="b">
        <v>0</v>
      </c>
      <c r="BU1546" s="7" t="b">
        <v>0</v>
      </c>
      <c r="BV1546" s="7" t="b">
        <v>0</v>
      </c>
      <c r="BW1546" s="7" t="b">
        <v>0</v>
      </c>
      <c r="BX1546" s="7" t="s">
        <v>19</v>
      </c>
      <c r="BY1546" s="7" t="s">
        <v>19</v>
      </c>
      <c r="BZ1546" s="7" t="s">
        <v>19</v>
      </c>
      <c r="CA1546" s="7" t="s">
        <v>19</v>
      </c>
      <c r="CB1546" s="7" t="s">
        <v>19</v>
      </c>
      <c r="CL1546" s="7" t="s">
        <v>19</v>
      </c>
    </row>
    <row r="1547">
      <c r="A1547" s="7" t="s">
        <v>6522</v>
      </c>
      <c r="B1547" s="132" t="b">
        <v>1</v>
      </c>
      <c r="C1547" s="7" t="b">
        <v>1</v>
      </c>
      <c r="D1547" s="162" t="s">
        <v>6523</v>
      </c>
      <c r="E1547" s="67" t="s">
        <v>358</v>
      </c>
      <c r="F1547" s="162" t="s">
        <v>658</v>
      </c>
      <c r="G1547" s="162" t="s">
        <v>6524</v>
      </c>
      <c r="H1547" s="162" t="s">
        <v>6525</v>
      </c>
      <c r="I1547" s="161"/>
      <c r="J1547" s="161"/>
      <c r="K1547" s="161" t="s">
        <v>19</v>
      </c>
      <c r="L1547" s="161" t="s">
        <v>19</v>
      </c>
      <c r="M1547" s="161" t="s">
        <v>799</v>
      </c>
      <c r="N1547" s="7" t="str">
        <f t="shared" si="5"/>
        <v>FALSE</v>
      </c>
      <c r="O1547" s="161" t="s">
        <v>527</v>
      </c>
      <c r="P1547" s="161" t="s">
        <v>3269</v>
      </c>
      <c r="Q1547" s="161" t="s">
        <v>1823</v>
      </c>
      <c r="R1547" s="161" t="s">
        <v>559</v>
      </c>
      <c r="S1547" s="161" t="s">
        <v>1588</v>
      </c>
      <c r="T1547" s="135">
        <v>41.767833</v>
      </c>
      <c r="U1547" s="136">
        <v>-83.325917</v>
      </c>
      <c r="V1547" s="137" t="s">
        <v>6412</v>
      </c>
      <c r="W1547" s="161" t="s">
        <v>19</v>
      </c>
      <c r="X1547" s="161" t="s">
        <v>805</v>
      </c>
      <c r="Y1547" s="161" t="s">
        <v>878</v>
      </c>
      <c r="Z1547" s="161" t="s">
        <v>879</v>
      </c>
      <c r="AA1547" s="161" t="s">
        <v>880</v>
      </c>
      <c r="AB1547" s="7">
        <v>0.25</v>
      </c>
      <c r="AC1547" s="7" t="s">
        <v>16</v>
      </c>
      <c r="AD1547" s="7"/>
      <c r="AE1547" s="7" t="s">
        <v>19</v>
      </c>
      <c r="AF1547" s="7">
        <v>0.22</v>
      </c>
      <c r="AG1547" s="7" t="s">
        <v>19</v>
      </c>
      <c r="AH1547" s="7">
        <v>20.8</v>
      </c>
      <c r="AI1547" s="7" t="s">
        <v>19</v>
      </c>
      <c r="AJ1547" s="7" t="s">
        <v>19</v>
      </c>
      <c r="AK1547" s="7"/>
      <c r="AL1547" s="7" t="s">
        <v>19</v>
      </c>
      <c r="AM1547" s="7" t="s">
        <v>19</v>
      </c>
      <c r="AN1547" s="7">
        <v>0.57</v>
      </c>
      <c r="AO1547" s="7" t="s">
        <v>19</v>
      </c>
      <c r="AP1547" s="7" t="s">
        <v>19</v>
      </c>
      <c r="AQ1547" s="7" t="s">
        <v>19</v>
      </c>
      <c r="AR1547" s="7" t="s">
        <v>19</v>
      </c>
      <c r="AS1547" s="7" t="s">
        <v>19</v>
      </c>
      <c r="AT1547" s="7" t="s">
        <v>19</v>
      </c>
      <c r="AU1547" s="7" t="s">
        <v>19</v>
      </c>
      <c r="AV1547" s="7" t="s">
        <v>19</v>
      </c>
      <c r="AW1547" s="7" t="s">
        <v>19</v>
      </c>
      <c r="AX1547" s="7" t="s">
        <v>19</v>
      </c>
      <c r="AY1547" s="7" t="s">
        <v>16</v>
      </c>
      <c r="AZ1547" s="7" t="s">
        <v>19</v>
      </c>
      <c r="BA1547" s="7" t="s">
        <v>19</v>
      </c>
      <c r="BB1547" s="7">
        <v>0.81</v>
      </c>
      <c r="BC1547" s="155" t="s">
        <v>19</v>
      </c>
      <c r="BD1547" s="155"/>
      <c r="BE1547" s="155" t="s">
        <v>19</v>
      </c>
      <c r="BF1547" s="155" t="s">
        <v>19</v>
      </c>
      <c r="BG1547" s="155" t="s">
        <v>19</v>
      </c>
      <c r="BH1547" s="155" t="s">
        <v>19</v>
      </c>
      <c r="BI1547" s="155" t="s">
        <v>19</v>
      </c>
      <c r="BJ1547" s="155"/>
      <c r="BK1547" s="155" t="s">
        <v>19</v>
      </c>
      <c r="BL1547" s="155" t="s">
        <v>19</v>
      </c>
      <c r="BM1547" s="155" t="s">
        <v>19</v>
      </c>
      <c r="BN1547" s="155" t="s">
        <v>19</v>
      </c>
      <c r="BO1547" s="155" t="s">
        <v>19</v>
      </c>
      <c r="BP1547" s="155" t="s">
        <v>19</v>
      </c>
      <c r="BQ1547" s="155" t="s">
        <v>19</v>
      </c>
      <c r="BR1547" s="155" t="s">
        <v>19</v>
      </c>
      <c r="BS1547" s="155" t="s">
        <v>19</v>
      </c>
      <c r="BT1547" s="167" t="b">
        <v>0</v>
      </c>
      <c r="BU1547" s="167" t="b">
        <v>0</v>
      </c>
      <c r="BV1547" s="167" t="b">
        <v>0</v>
      </c>
      <c r="BW1547" s="167" t="b">
        <v>0</v>
      </c>
      <c r="BX1547" s="155" t="s">
        <v>19</v>
      </c>
      <c r="BY1547" s="155" t="s">
        <v>19</v>
      </c>
      <c r="BZ1547" s="155" t="s">
        <v>19</v>
      </c>
      <c r="CA1547" s="155" t="s">
        <v>19</v>
      </c>
      <c r="CB1547" s="155" t="s">
        <v>19</v>
      </c>
      <c r="CJ1547" s="155"/>
      <c r="CK1547" s="155"/>
      <c r="CL1547" s="155" t="s">
        <v>19</v>
      </c>
      <c r="CM1547" s="155"/>
      <c r="CN1547" s="155"/>
      <c r="CO1547" s="155"/>
      <c r="CP1547" s="155"/>
      <c r="CQ1547" s="155"/>
      <c r="CR1547" s="155"/>
      <c r="CS1547" s="155"/>
      <c r="CT1547" s="155"/>
    </row>
    <row r="1548">
      <c r="A1548" s="7" t="s">
        <v>6526</v>
      </c>
      <c r="B1548" s="132" t="b">
        <v>1</v>
      </c>
      <c r="C1548" s="7" t="b">
        <v>1</v>
      </c>
      <c r="D1548" s="162" t="s">
        <v>6527</v>
      </c>
      <c r="E1548" s="67" t="s">
        <v>358</v>
      </c>
      <c r="F1548" s="162" t="s">
        <v>658</v>
      </c>
      <c r="G1548" s="162" t="s">
        <v>6528</v>
      </c>
      <c r="H1548" s="162" t="s">
        <v>6529</v>
      </c>
      <c r="I1548" s="161"/>
      <c r="J1548" s="161"/>
      <c r="K1548" s="161" t="s">
        <v>19</v>
      </c>
      <c r="L1548" s="161" t="s">
        <v>19</v>
      </c>
      <c r="M1548" s="161" t="s">
        <v>799</v>
      </c>
      <c r="N1548" s="7" t="str">
        <f t="shared" si="5"/>
        <v>FALSE</v>
      </c>
      <c r="O1548" s="161" t="s">
        <v>527</v>
      </c>
      <c r="P1548" s="161" t="s">
        <v>3269</v>
      </c>
      <c r="Q1548" s="161" t="s">
        <v>1823</v>
      </c>
      <c r="R1548" s="161" t="s">
        <v>559</v>
      </c>
      <c r="S1548" s="161" t="s">
        <v>1588</v>
      </c>
      <c r="T1548" s="135">
        <v>41.767833</v>
      </c>
      <c r="U1548" s="136">
        <v>-83.325917</v>
      </c>
      <c r="V1548" s="137" t="s">
        <v>6417</v>
      </c>
      <c r="W1548" s="161" t="s">
        <v>19</v>
      </c>
      <c r="X1548" s="161" t="s">
        <v>805</v>
      </c>
      <c r="Y1548" s="161" t="s">
        <v>878</v>
      </c>
      <c r="Z1548" s="161" t="s">
        <v>879</v>
      </c>
      <c r="AA1548" s="161" t="s">
        <v>880</v>
      </c>
      <c r="AB1548" s="7">
        <v>0.25</v>
      </c>
      <c r="AC1548" s="7" t="s">
        <v>16</v>
      </c>
      <c r="AD1548" s="7"/>
      <c r="AE1548" s="7" t="s">
        <v>19</v>
      </c>
      <c r="AF1548" s="7">
        <v>0.22</v>
      </c>
      <c r="AG1548" s="7" t="s">
        <v>19</v>
      </c>
      <c r="AH1548" s="7">
        <v>21.2</v>
      </c>
      <c r="AI1548" s="7" t="s">
        <v>19</v>
      </c>
      <c r="AJ1548" s="7" t="s">
        <v>19</v>
      </c>
      <c r="AK1548" s="7"/>
      <c r="AL1548" s="7" t="s">
        <v>19</v>
      </c>
      <c r="AM1548" s="7" t="s">
        <v>19</v>
      </c>
      <c r="AN1548" s="7">
        <v>0.46</v>
      </c>
      <c r="AO1548" s="7" t="s">
        <v>19</v>
      </c>
      <c r="AP1548" s="7" t="s">
        <v>19</v>
      </c>
      <c r="AQ1548" s="7" t="s">
        <v>19</v>
      </c>
      <c r="AR1548" s="7" t="s">
        <v>19</v>
      </c>
      <c r="AS1548" s="7" t="s">
        <v>19</v>
      </c>
      <c r="AT1548" s="7" t="s">
        <v>19</v>
      </c>
      <c r="AU1548" s="7" t="s">
        <v>19</v>
      </c>
      <c r="AV1548" s="7" t="s">
        <v>19</v>
      </c>
      <c r="AW1548" s="7" t="s">
        <v>19</v>
      </c>
      <c r="AX1548" s="7" t="s">
        <v>19</v>
      </c>
      <c r="AY1548" s="7">
        <v>1.16</v>
      </c>
      <c r="AZ1548" s="7" t="s">
        <v>19</v>
      </c>
      <c r="BA1548" s="7" t="s">
        <v>19</v>
      </c>
      <c r="BB1548" s="7">
        <v>3.28</v>
      </c>
      <c r="BC1548" s="7" t="s">
        <v>19</v>
      </c>
      <c r="BD1548" s="7"/>
      <c r="BE1548" s="7" t="s">
        <v>19</v>
      </c>
      <c r="BF1548" s="7" t="s">
        <v>19</v>
      </c>
      <c r="BG1548" s="7" t="s">
        <v>19</v>
      </c>
      <c r="BH1548" s="7" t="s">
        <v>19</v>
      </c>
      <c r="BI1548" s="7" t="s">
        <v>19</v>
      </c>
      <c r="BJ1548" s="7"/>
      <c r="BK1548" s="7" t="s">
        <v>19</v>
      </c>
      <c r="BL1548" s="7" t="s">
        <v>19</v>
      </c>
      <c r="BM1548" s="7" t="s">
        <v>19</v>
      </c>
      <c r="BN1548" s="7" t="s">
        <v>19</v>
      </c>
      <c r="BO1548" s="7" t="s">
        <v>19</v>
      </c>
      <c r="BP1548" s="7" t="s">
        <v>19</v>
      </c>
      <c r="BQ1548" s="7" t="s">
        <v>19</v>
      </c>
      <c r="BR1548" s="7" t="s">
        <v>19</v>
      </c>
      <c r="BS1548" s="7" t="s">
        <v>19</v>
      </c>
      <c r="BT1548" s="7" t="b">
        <v>0</v>
      </c>
      <c r="BU1548" s="7" t="b">
        <v>0</v>
      </c>
      <c r="BV1548" s="7" t="b">
        <v>0</v>
      </c>
      <c r="BW1548" s="7" t="b">
        <v>0</v>
      </c>
      <c r="BX1548" s="7" t="s">
        <v>19</v>
      </c>
      <c r="BY1548" s="7" t="s">
        <v>19</v>
      </c>
      <c r="BZ1548" s="7" t="s">
        <v>19</v>
      </c>
      <c r="CA1548" s="7" t="s">
        <v>19</v>
      </c>
      <c r="CB1548" s="7" t="s">
        <v>19</v>
      </c>
      <c r="CL1548" s="7" t="s">
        <v>19</v>
      </c>
    </row>
    <row r="1549">
      <c r="A1549" s="7" t="s">
        <v>6530</v>
      </c>
      <c r="B1549" s="132" t="b">
        <v>1</v>
      </c>
      <c r="C1549" s="7" t="b">
        <v>1</v>
      </c>
      <c r="D1549" s="162" t="s">
        <v>6531</v>
      </c>
      <c r="E1549" s="67" t="s">
        <v>358</v>
      </c>
      <c r="F1549" s="162" t="s">
        <v>658</v>
      </c>
      <c r="G1549" s="162" t="s">
        <v>6532</v>
      </c>
      <c r="H1549" s="162" t="s">
        <v>6533</v>
      </c>
      <c r="I1549" s="161"/>
      <c r="J1549" s="161"/>
      <c r="K1549" s="161" t="s">
        <v>19</v>
      </c>
      <c r="L1549" s="161" t="s">
        <v>19</v>
      </c>
      <c r="M1549" s="161" t="s">
        <v>799</v>
      </c>
      <c r="N1549" s="7" t="str">
        <f t="shared" si="5"/>
        <v>FALSE</v>
      </c>
      <c r="O1549" s="161" t="s">
        <v>527</v>
      </c>
      <c r="P1549" s="161" t="s">
        <v>3269</v>
      </c>
      <c r="Q1549" s="161" t="s">
        <v>1823</v>
      </c>
      <c r="R1549" s="7" t="s">
        <v>6534</v>
      </c>
      <c r="S1549" s="7" t="s">
        <v>6535</v>
      </c>
      <c r="T1549" s="135">
        <v>40.881452</v>
      </c>
      <c r="U1549" s="136">
        <v>-72.392726</v>
      </c>
      <c r="V1549" s="137" t="s">
        <v>6536</v>
      </c>
      <c r="W1549" s="161" t="s">
        <v>19</v>
      </c>
      <c r="X1549" s="7" t="s">
        <v>6537</v>
      </c>
      <c r="Y1549" s="161" t="s">
        <v>878</v>
      </c>
      <c r="Z1549" s="161" t="s">
        <v>879</v>
      </c>
      <c r="AA1549" s="7" t="s">
        <v>880</v>
      </c>
      <c r="AB1549" s="210">
        <v>0.25</v>
      </c>
      <c r="AC1549" s="155" t="s">
        <v>16</v>
      </c>
      <c r="AD1549" s="210"/>
      <c r="AE1549" s="155" t="s">
        <v>19</v>
      </c>
      <c r="AF1549" s="156">
        <v>0.22</v>
      </c>
      <c r="AG1549" s="155" t="s">
        <v>19</v>
      </c>
      <c r="AH1549" s="7">
        <v>22.4</v>
      </c>
      <c r="AI1549" s="155" t="s">
        <v>19</v>
      </c>
      <c r="AJ1549" s="155" t="s">
        <v>19</v>
      </c>
      <c r="AK1549" s="155"/>
      <c r="AL1549" s="155" t="s">
        <v>19</v>
      </c>
      <c r="AM1549" s="155" t="s">
        <v>19</v>
      </c>
      <c r="AN1549" s="7">
        <v>4.62</v>
      </c>
      <c r="AO1549" s="155" t="s">
        <v>19</v>
      </c>
      <c r="AP1549" s="155" t="s">
        <v>19</v>
      </c>
      <c r="AQ1549" s="155" t="s">
        <v>19</v>
      </c>
      <c r="AR1549" s="155" t="s">
        <v>19</v>
      </c>
      <c r="AS1549" s="155" t="s">
        <v>19</v>
      </c>
      <c r="AT1549" s="155" t="s">
        <v>19</v>
      </c>
      <c r="AU1549" s="155" t="s">
        <v>19</v>
      </c>
      <c r="AV1549" s="155" t="s">
        <v>19</v>
      </c>
      <c r="AW1549" s="155" t="s">
        <v>19</v>
      </c>
      <c r="AX1549" s="155" t="s">
        <v>19</v>
      </c>
      <c r="AY1549" s="7">
        <v>9.09</v>
      </c>
      <c r="AZ1549" s="211" t="s">
        <v>19</v>
      </c>
      <c r="BA1549" s="155" t="s">
        <v>19</v>
      </c>
      <c r="BB1549" s="7">
        <v>1.67</v>
      </c>
      <c r="BC1549" s="155" t="s">
        <v>19</v>
      </c>
      <c r="BD1549" s="155"/>
      <c r="BE1549" s="155" t="s">
        <v>19</v>
      </c>
      <c r="BF1549" s="155" t="s">
        <v>19</v>
      </c>
      <c r="BG1549" s="155" t="s">
        <v>19</v>
      </c>
      <c r="BH1549" s="155" t="s">
        <v>19</v>
      </c>
      <c r="BI1549" s="155" t="s">
        <v>19</v>
      </c>
      <c r="BJ1549" s="155"/>
      <c r="BK1549" s="155" t="s">
        <v>19</v>
      </c>
      <c r="BL1549" s="155" t="s">
        <v>19</v>
      </c>
      <c r="BM1549" s="155" t="s">
        <v>19</v>
      </c>
      <c r="BN1549" s="155" t="s">
        <v>19</v>
      </c>
      <c r="BO1549" s="155" t="s">
        <v>19</v>
      </c>
      <c r="BP1549" s="155" t="s">
        <v>19</v>
      </c>
      <c r="BQ1549" s="155" t="s">
        <v>19</v>
      </c>
      <c r="BR1549" s="155" t="s">
        <v>19</v>
      </c>
      <c r="BS1549" s="155" t="s">
        <v>19</v>
      </c>
      <c r="BT1549" s="167" t="b">
        <v>0</v>
      </c>
      <c r="BU1549" s="167" t="b">
        <v>0</v>
      </c>
      <c r="BV1549" s="167" t="b">
        <v>0</v>
      </c>
      <c r="BW1549" s="167" t="b">
        <v>0</v>
      </c>
      <c r="BX1549" s="155" t="s">
        <v>19</v>
      </c>
      <c r="BY1549" s="155" t="s">
        <v>19</v>
      </c>
      <c r="BZ1549" s="155" t="s">
        <v>19</v>
      </c>
      <c r="CA1549" s="155" t="s">
        <v>19</v>
      </c>
      <c r="CB1549" s="155" t="s">
        <v>19</v>
      </c>
      <c r="CC1549" s="155"/>
      <c r="CD1549" s="155"/>
      <c r="CE1549" s="155"/>
      <c r="CF1549" s="155"/>
      <c r="CG1549" s="155"/>
      <c r="CJ1549" s="155"/>
      <c r="CK1549" s="155"/>
      <c r="CL1549" s="155" t="s">
        <v>19</v>
      </c>
      <c r="CM1549" s="155"/>
      <c r="CN1549" s="155"/>
      <c r="CO1549" s="155"/>
      <c r="CP1549" s="155"/>
      <c r="CQ1549" s="155"/>
      <c r="CR1549" s="155"/>
      <c r="CS1549" s="155"/>
      <c r="CT1549" s="155"/>
    </row>
    <row r="1550">
      <c r="A1550" s="7" t="s">
        <v>6538</v>
      </c>
      <c r="B1550" s="132" t="b">
        <v>1</v>
      </c>
      <c r="C1550" s="7" t="b">
        <v>1</v>
      </c>
      <c r="D1550" s="162" t="s">
        <v>6539</v>
      </c>
      <c r="E1550" s="67" t="s">
        <v>358</v>
      </c>
      <c r="F1550" s="162" t="s">
        <v>658</v>
      </c>
      <c r="G1550" s="162" t="s">
        <v>6540</v>
      </c>
      <c r="H1550" s="162" t="s">
        <v>6541</v>
      </c>
      <c r="I1550" s="161"/>
      <c r="J1550" s="161"/>
      <c r="K1550" s="161" t="s">
        <v>19</v>
      </c>
      <c r="L1550" s="161" t="s">
        <v>19</v>
      </c>
      <c r="M1550" s="161" t="s">
        <v>799</v>
      </c>
      <c r="N1550" s="7" t="str">
        <f t="shared" si="5"/>
        <v>FALSE</v>
      </c>
      <c r="O1550" s="161" t="s">
        <v>527</v>
      </c>
      <c r="P1550" s="161" t="s">
        <v>3269</v>
      </c>
      <c r="Q1550" s="161" t="s">
        <v>1823</v>
      </c>
      <c r="R1550" s="7" t="s">
        <v>6534</v>
      </c>
      <c r="S1550" s="7" t="s">
        <v>6535</v>
      </c>
      <c r="T1550" s="135">
        <v>40.881452</v>
      </c>
      <c r="U1550" s="136">
        <v>-72.392726</v>
      </c>
      <c r="V1550" s="137" t="s">
        <v>6542</v>
      </c>
      <c r="W1550" s="161" t="s">
        <v>19</v>
      </c>
      <c r="X1550" s="7" t="s">
        <v>6537</v>
      </c>
      <c r="Y1550" s="161" t="s">
        <v>878</v>
      </c>
      <c r="Z1550" s="161" t="s">
        <v>879</v>
      </c>
      <c r="AA1550" s="7" t="s">
        <v>880</v>
      </c>
      <c r="AB1550" s="210">
        <v>0.25</v>
      </c>
      <c r="AC1550" s="155" t="s">
        <v>16</v>
      </c>
      <c r="AD1550" s="210"/>
      <c r="AE1550" s="155" t="s">
        <v>19</v>
      </c>
      <c r="AF1550" s="156">
        <v>0.22</v>
      </c>
      <c r="AG1550" s="155" t="s">
        <v>19</v>
      </c>
      <c r="AH1550" s="7">
        <v>24.2</v>
      </c>
      <c r="AI1550" s="7" t="s">
        <v>19</v>
      </c>
      <c r="AJ1550" s="7" t="s">
        <v>19</v>
      </c>
      <c r="AK1550" s="7"/>
      <c r="AL1550" s="7" t="s">
        <v>19</v>
      </c>
      <c r="AM1550" s="7" t="s">
        <v>19</v>
      </c>
      <c r="AN1550" s="7">
        <v>0.09</v>
      </c>
      <c r="AO1550" s="155" t="s">
        <v>19</v>
      </c>
      <c r="AP1550" s="155" t="s">
        <v>19</v>
      </c>
      <c r="AQ1550" s="155" t="s">
        <v>19</v>
      </c>
      <c r="AR1550" s="155" t="s">
        <v>19</v>
      </c>
      <c r="AS1550" s="155" t="s">
        <v>19</v>
      </c>
      <c r="AT1550" s="155" t="s">
        <v>19</v>
      </c>
      <c r="AU1550" s="155" t="s">
        <v>19</v>
      </c>
      <c r="AV1550" s="155" t="s">
        <v>19</v>
      </c>
      <c r="AW1550" s="155" t="s">
        <v>19</v>
      </c>
      <c r="AX1550" s="155" t="s">
        <v>19</v>
      </c>
      <c r="AY1550" s="7">
        <v>14.62</v>
      </c>
      <c r="AZ1550" s="211" t="s">
        <v>19</v>
      </c>
      <c r="BA1550" s="155" t="s">
        <v>19</v>
      </c>
      <c r="BB1550" s="7">
        <v>3.52</v>
      </c>
      <c r="BC1550" s="7" t="s">
        <v>19</v>
      </c>
      <c r="BD1550" s="7"/>
      <c r="BE1550" s="7" t="s">
        <v>19</v>
      </c>
      <c r="BF1550" s="7" t="s">
        <v>19</v>
      </c>
      <c r="BG1550" s="7" t="s">
        <v>19</v>
      </c>
      <c r="BH1550" s="7" t="s">
        <v>19</v>
      </c>
      <c r="BI1550" s="7" t="s">
        <v>19</v>
      </c>
      <c r="BJ1550" s="7"/>
      <c r="BK1550" s="7" t="s">
        <v>19</v>
      </c>
      <c r="BL1550" s="7" t="s">
        <v>19</v>
      </c>
      <c r="BM1550" s="7" t="s">
        <v>19</v>
      </c>
      <c r="BN1550" s="7" t="s">
        <v>19</v>
      </c>
      <c r="BO1550" s="7" t="s">
        <v>19</v>
      </c>
      <c r="BP1550" s="7" t="s">
        <v>19</v>
      </c>
      <c r="BQ1550" s="7" t="s">
        <v>19</v>
      </c>
      <c r="BR1550" s="7" t="s">
        <v>19</v>
      </c>
      <c r="BS1550" s="7" t="s">
        <v>19</v>
      </c>
      <c r="BT1550" s="7" t="b">
        <v>0</v>
      </c>
      <c r="BU1550" s="7" t="b">
        <v>0</v>
      </c>
      <c r="BV1550" s="7" t="b">
        <v>0</v>
      </c>
      <c r="BW1550" s="7" t="b">
        <v>0</v>
      </c>
      <c r="BX1550" s="7" t="s">
        <v>19</v>
      </c>
      <c r="BY1550" s="7" t="s">
        <v>19</v>
      </c>
      <c r="BZ1550" s="7" t="s">
        <v>19</v>
      </c>
      <c r="CA1550" s="7" t="s">
        <v>19</v>
      </c>
      <c r="CB1550" s="7" t="s">
        <v>19</v>
      </c>
      <c r="CL1550" s="7" t="s">
        <v>19</v>
      </c>
    </row>
    <row r="1551">
      <c r="A1551" s="7" t="s">
        <v>6543</v>
      </c>
      <c r="B1551" s="132" t="b">
        <v>1</v>
      </c>
      <c r="C1551" s="7" t="b">
        <v>1</v>
      </c>
      <c r="D1551" s="162" t="s">
        <v>6544</v>
      </c>
      <c r="E1551" s="67" t="s">
        <v>358</v>
      </c>
      <c r="F1551" s="162" t="s">
        <v>658</v>
      </c>
      <c r="G1551" s="162" t="s">
        <v>6545</v>
      </c>
      <c r="H1551" s="162" t="s">
        <v>6546</v>
      </c>
      <c r="I1551" s="161"/>
      <c r="J1551" s="161"/>
      <c r="K1551" s="161" t="s">
        <v>19</v>
      </c>
      <c r="L1551" s="161" t="s">
        <v>19</v>
      </c>
      <c r="M1551" s="161" t="s">
        <v>799</v>
      </c>
      <c r="N1551" s="7" t="str">
        <f t="shared" si="5"/>
        <v>FALSE</v>
      </c>
      <c r="O1551" s="161" t="s">
        <v>527</v>
      </c>
      <c r="P1551" s="161" t="s">
        <v>3269</v>
      </c>
      <c r="Q1551" s="161" t="s">
        <v>1823</v>
      </c>
      <c r="R1551" s="7" t="s">
        <v>6534</v>
      </c>
      <c r="S1551" s="7" t="s">
        <v>6535</v>
      </c>
      <c r="T1551" s="135">
        <v>40.881452</v>
      </c>
      <c r="U1551" s="136">
        <v>-72.392726</v>
      </c>
      <c r="V1551" s="137" t="s">
        <v>6547</v>
      </c>
      <c r="W1551" s="161" t="s">
        <v>19</v>
      </c>
      <c r="X1551" s="7" t="s">
        <v>6537</v>
      </c>
      <c r="Y1551" s="161" t="s">
        <v>878</v>
      </c>
      <c r="Z1551" s="161" t="s">
        <v>879</v>
      </c>
      <c r="AA1551" s="7" t="s">
        <v>880</v>
      </c>
      <c r="AB1551" s="210">
        <v>0.25</v>
      </c>
      <c r="AC1551" s="155" t="s">
        <v>16</v>
      </c>
      <c r="AD1551" s="210"/>
      <c r="AE1551" s="155" t="s">
        <v>19</v>
      </c>
      <c r="AF1551" s="156">
        <v>0.22</v>
      </c>
      <c r="AG1551" s="155" t="s">
        <v>19</v>
      </c>
      <c r="AH1551" s="7" t="s">
        <v>19</v>
      </c>
      <c r="AI1551" s="7" t="s">
        <v>19</v>
      </c>
      <c r="AJ1551" s="7" t="s">
        <v>19</v>
      </c>
      <c r="AK1551" s="7"/>
      <c r="AL1551" s="7" t="s">
        <v>19</v>
      </c>
      <c r="AM1551" s="7" t="s">
        <v>19</v>
      </c>
      <c r="AN1551" s="7">
        <v>0.99</v>
      </c>
      <c r="AO1551" s="7" t="s">
        <v>19</v>
      </c>
      <c r="AP1551" s="7" t="s">
        <v>19</v>
      </c>
      <c r="AQ1551" s="7" t="s">
        <v>19</v>
      </c>
      <c r="AR1551" s="7" t="s">
        <v>19</v>
      </c>
      <c r="AS1551" s="7" t="s">
        <v>19</v>
      </c>
      <c r="AT1551" s="7" t="s">
        <v>19</v>
      </c>
      <c r="AU1551" s="7" t="s">
        <v>19</v>
      </c>
      <c r="AV1551" s="7" t="s">
        <v>19</v>
      </c>
      <c r="AW1551" s="7" t="s">
        <v>19</v>
      </c>
      <c r="AX1551" s="7" t="s">
        <v>19</v>
      </c>
      <c r="AY1551" s="7">
        <v>8.0</v>
      </c>
      <c r="AZ1551" s="7" t="s">
        <v>19</v>
      </c>
      <c r="BA1551" s="7" t="s">
        <v>19</v>
      </c>
      <c r="BB1551" s="7">
        <v>3.07</v>
      </c>
      <c r="BC1551" s="7" t="s">
        <v>19</v>
      </c>
      <c r="BD1551" s="7"/>
      <c r="BE1551" s="7" t="s">
        <v>19</v>
      </c>
      <c r="BF1551" s="7" t="s">
        <v>19</v>
      </c>
      <c r="BG1551" s="7" t="s">
        <v>19</v>
      </c>
      <c r="BH1551" s="7" t="s">
        <v>19</v>
      </c>
      <c r="BI1551" s="7" t="s">
        <v>19</v>
      </c>
      <c r="BJ1551" s="7"/>
      <c r="BK1551" s="7" t="s">
        <v>19</v>
      </c>
      <c r="BL1551" s="7" t="s">
        <v>19</v>
      </c>
      <c r="BM1551" s="7" t="s">
        <v>19</v>
      </c>
      <c r="BN1551" s="7" t="s">
        <v>19</v>
      </c>
      <c r="BO1551" s="7" t="s">
        <v>19</v>
      </c>
      <c r="BP1551" s="7" t="s">
        <v>19</v>
      </c>
      <c r="BQ1551" s="7" t="s">
        <v>19</v>
      </c>
      <c r="BR1551" s="7" t="s">
        <v>19</v>
      </c>
      <c r="BS1551" s="7" t="s">
        <v>19</v>
      </c>
      <c r="BT1551" s="7" t="b">
        <v>0</v>
      </c>
      <c r="BU1551" s="7" t="b">
        <v>0</v>
      </c>
      <c r="BV1551" s="7" t="b">
        <v>0</v>
      </c>
      <c r="BW1551" s="7" t="b">
        <v>0</v>
      </c>
      <c r="BX1551" s="7" t="s">
        <v>19</v>
      </c>
      <c r="BY1551" s="7" t="s">
        <v>19</v>
      </c>
      <c r="BZ1551" s="7" t="s">
        <v>19</v>
      </c>
      <c r="CA1551" s="7" t="s">
        <v>19</v>
      </c>
      <c r="CB1551" s="7" t="s">
        <v>19</v>
      </c>
      <c r="CL1551" s="7" t="s">
        <v>19</v>
      </c>
    </row>
    <row r="1552">
      <c r="A1552" s="7" t="s">
        <v>6548</v>
      </c>
      <c r="B1552" s="132" t="b">
        <v>1</v>
      </c>
      <c r="C1552" s="7" t="b">
        <v>1</v>
      </c>
      <c r="D1552" s="162" t="s">
        <v>6549</v>
      </c>
      <c r="E1552" s="67" t="s">
        <v>358</v>
      </c>
      <c r="F1552" s="162" t="s">
        <v>658</v>
      </c>
      <c r="G1552" s="162" t="s">
        <v>6550</v>
      </c>
      <c r="H1552" s="162" t="s">
        <v>6551</v>
      </c>
      <c r="I1552" s="161"/>
      <c r="J1552" s="161"/>
      <c r="K1552" s="161" t="s">
        <v>19</v>
      </c>
      <c r="L1552" s="161" t="s">
        <v>19</v>
      </c>
      <c r="M1552" s="161" t="s">
        <v>799</v>
      </c>
      <c r="N1552" s="7" t="str">
        <f t="shared" si="5"/>
        <v>FALSE</v>
      </c>
      <c r="O1552" s="161" t="s">
        <v>527</v>
      </c>
      <c r="P1552" s="161" t="s">
        <v>3269</v>
      </c>
      <c r="Q1552" s="161" t="s">
        <v>1823</v>
      </c>
      <c r="R1552" s="7" t="s">
        <v>6534</v>
      </c>
      <c r="S1552" s="7" t="s">
        <v>6535</v>
      </c>
      <c r="T1552" s="135">
        <v>40.881452</v>
      </c>
      <c r="U1552" s="136">
        <v>-72.392726</v>
      </c>
      <c r="V1552" s="137" t="s">
        <v>6552</v>
      </c>
      <c r="W1552" s="161" t="s">
        <v>19</v>
      </c>
      <c r="X1552" s="7" t="s">
        <v>6537</v>
      </c>
      <c r="Y1552" s="161" t="s">
        <v>878</v>
      </c>
      <c r="Z1552" s="161" t="s">
        <v>879</v>
      </c>
      <c r="AA1552" s="7" t="s">
        <v>880</v>
      </c>
      <c r="AB1552" s="210">
        <v>0.25</v>
      </c>
      <c r="AC1552" s="155" t="s">
        <v>16</v>
      </c>
      <c r="AD1552" s="210"/>
      <c r="AE1552" s="155" t="s">
        <v>19</v>
      </c>
      <c r="AF1552" s="156">
        <v>0.22</v>
      </c>
      <c r="AG1552" s="155" t="s">
        <v>19</v>
      </c>
      <c r="AH1552" s="7">
        <v>23.9</v>
      </c>
      <c r="AI1552" s="155" t="s">
        <v>19</v>
      </c>
      <c r="AJ1552" s="155" t="s">
        <v>19</v>
      </c>
      <c r="AK1552" s="155"/>
      <c r="AL1552" s="155" t="s">
        <v>19</v>
      </c>
      <c r="AM1552" s="155" t="s">
        <v>19</v>
      </c>
      <c r="AN1552" s="7">
        <v>4.64</v>
      </c>
      <c r="AO1552" s="7" t="s">
        <v>19</v>
      </c>
      <c r="AP1552" s="7" t="s">
        <v>19</v>
      </c>
      <c r="AQ1552" s="7" t="s">
        <v>19</v>
      </c>
      <c r="AR1552" s="7" t="s">
        <v>19</v>
      </c>
      <c r="AS1552" s="7" t="s">
        <v>19</v>
      </c>
      <c r="AT1552" s="7" t="s">
        <v>19</v>
      </c>
      <c r="AU1552" s="7" t="s">
        <v>19</v>
      </c>
      <c r="AV1552" s="7" t="s">
        <v>19</v>
      </c>
      <c r="AW1552" s="7" t="s">
        <v>19</v>
      </c>
      <c r="AX1552" s="7" t="s">
        <v>19</v>
      </c>
      <c r="AY1552" s="7">
        <v>6.38</v>
      </c>
      <c r="AZ1552" s="7" t="s">
        <v>19</v>
      </c>
      <c r="BA1552" s="7" t="s">
        <v>19</v>
      </c>
      <c r="BB1552" s="7">
        <v>2.89</v>
      </c>
      <c r="BC1552" s="155" t="s">
        <v>19</v>
      </c>
      <c r="BD1552" s="155"/>
      <c r="BE1552" s="155" t="s">
        <v>19</v>
      </c>
      <c r="BF1552" s="155" t="s">
        <v>19</v>
      </c>
      <c r="BG1552" s="155" t="s">
        <v>19</v>
      </c>
      <c r="BH1552" s="155" t="s">
        <v>19</v>
      </c>
      <c r="BI1552" s="155" t="s">
        <v>19</v>
      </c>
      <c r="BJ1552" s="155"/>
      <c r="BK1552" s="155" t="s">
        <v>19</v>
      </c>
      <c r="BL1552" s="155" t="s">
        <v>19</v>
      </c>
      <c r="BM1552" s="155" t="s">
        <v>19</v>
      </c>
      <c r="BN1552" s="155" t="s">
        <v>19</v>
      </c>
      <c r="BO1552" s="155" t="s">
        <v>19</v>
      </c>
      <c r="BP1552" s="155" t="s">
        <v>19</v>
      </c>
      <c r="BQ1552" s="155" t="s">
        <v>19</v>
      </c>
      <c r="BR1552" s="155" t="s">
        <v>19</v>
      </c>
      <c r="BS1552" s="155" t="s">
        <v>19</v>
      </c>
      <c r="BT1552" s="167" t="b">
        <v>0</v>
      </c>
      <c r="BU1552" s="167" t="b">
        <v>0</v>
      </c>
      <c r="BV1552" s="167" t="b">
        <v>0</v>
      </c>
      <c r="BW1552" s="167" t="b">
        <v>0</v>
      </c>
      <c r="BX1552" s="155" t="s">
        <v>19</v>
      </c>
      <c r="BY1552" s="155" t="s">
        <v>19</v>
      </c>
      <c r="BZ1552" s="155" t="s">
        <v>19</v>
      </c>
      <c r="CA1552" s="155" t="s">
        <v>19</v>
      </c>
      <c r="CB1552" s="155" t="s">
        <v>19</v>
      </c>
      <c r="CL1552" s="155" t="s">
        <v>19</v>
      </c>
    </row>
    <row r="1553">
      <c r="A1553" s="7" t="s">
        <v>6553</v>
      </c>
      <c r="B1553" s="132" t="b">
        <v>1</v>
      </c>
      <c r="C1553" s="7" t="b">
        <v>1</v>
      </c>
      <c r="D1553" s="162" t="s">
        <v>6554</v>
      </c>
      <c r="E1553" s="67" t="s">
        <v>358</v>
      </c>
      <c r="F1553" s="162" t="s">
        <v>658</v>
      </c>
      <c r="G1553" s="162" t="s">
        <v>6555</v>
      </c>
      <c r="H1553" s="162" t="s">
        <v>6556</v>
      </c>
      <c r="I1553" s="161"/>
      <c r="J1553" s="161"/>
      <c r="K1553" s="161" t="s">
        <v>19</v>
      </c>
      <c r="L1553" s="161" t="s">
        <v>19</v>
      </c>
      <c r="M1553" s="161" t="s">
        <v>799</v>
      </c>
      <c r="N1553" s="7" t="str">
        <f t="shared" si="5"/>
        <v>FALSE</v>
      </c>
      <c r="O1553" s="161" t="s">
        <v>527</v>
      </c>
      <c r="P1553" s="161" t="s">
        <v>3269</v>
      </c>
      <c r="Q1553" s="161" t="s">
        <v>1823</v>
      </c>
      <c r="R1553" s="7" t="s">
        <v>6534</v>
      </c>
      <c r="S1553" s="7" t="s">
        <v>6535</v>
      </c>
      <c r="T1553" s="135">
        <v>40.881452</v>
      </c>
      <c r="U1553" s="136">
        <v>-72.392726</v>
      </c>
      <c r="V1553" s="137" t="s">
        <v>6557</v>
      </c>
      <c r="W1553" s="161" t="s">
        <v>19</v>
      </c>
      <c r="X1553" s="7" t="s">
        <v>6537</v>
      </c>
      <c r="Y1553" s="161" t="s">
        <v>878</v>
      </c>
      <c r="Z1553" s="161" t="s">
        <v>879</v>
      </c>
      <c r="AA1553" s="7" t="s">
        <v>880</v>
      </c>
      <c r="AB1553" s="210">
        <v>0.25</v>
      </c>
      <c r="AC1553" s="155" t="s">
        <v>16</v>
      </c>
      <c r="AD1553" s="210"/>
      <c r="AE1553" s="155" t="s">
        <v>19</v>
      </c>
      <c r="AF1553" s="156">
        <v>0.22</v>
      </c>
      <c r="AG1553" s="155" t="s">
        <v>19</v>
      </c>
      <c r="AH1553" s="7">
        <v>26.2</v>
      </c>
      <c r="AI1553" s="155" t="s">
        <v>19</v>
      </c>
      <c r="AJ1553" s="155" t="s">
        <v>19</v>
      </c>
      <c r="AK1553" s="155"/>
      <c r="AL1553" s="155" t="s">
        <v>19</v>
      </c>
      <c r="AM1553" s="155" t="s">
        <v>19</v>
      </c>
      <c r="AN1553" s="7">
        <v>0.45</v>
      </c>
      <c r="AO1553" s="155" t="s">
        <v>19</v>
      </c>
      <c r="AP1553" s="155" t="s">
        <v>19</v>
      </c>
      <c r="AQ1553" s="155" t="s">
        <v>19</v>
      </c>
      <c r="AR1553" s="155" t="s">
        <v>19</v>
      </c>
      <c r="AS1553" s="155" t="s">
        <v>19</v>
      </c>
      <c r="AT1553" s="155" t="s">
        <v>19</v>
      </c>
      <c r="AU1553" s="155" t="s">
        <v>19</v>
      </c>
      <c r="AV1553" s="155" t="s">
        <v>19</v>
      </c>
      <c r="AW1553" s="155" t="s">
        <v>19</v>
      </c>
      <c r="AX1553" s="155" t="s">
        <v>19</v>
      </c>
      <c r="AY1553" s="7">
        <v>3.72</v>
      </c>
      <c r="AZ1553" s="211" t="s">
        <v>19</v>
      </c>
      <c r="BA1553" s="155" t="s">
        <v>19</v>
      </c>
      <c r="BB1553" s="7">
        <v>1.35</v>
      </c>
      <c r="BC1553" s="155" t="s">
        <v>19</v>
      </c>
      <c r="BD1553" s="155"/>
      <c r="BE1553" s="155" t="s">
        <v>19</v>
      </c>
      <c r="BF1553" s="155" t="s">
        <v>19</v>
      </c>
      <c r="BG1553" s="155" t="s">
        <v>19</v>
      </c>
      <c r="BH1553" s="155" t="s">
        <v>19</v>
      </c>
      <c r="BI1553" s="155" t="s">
        <v>19</v>
      </c>
      <c r="BJ1553" s="155"/>
      <c r="BK1553" s="155" t="s">
        <v>19</v>
      </c>
      <c r="BL1553" s="155" t="s">
        <v>19</v>
      </c>
      <c r="BM1553" s="155" t="s">
        <v>19</v>
      </c>
      <c r="BN1553" s="155" t="s">
        <v>19</v>
      </c>
      <c r="BO1553" s="155" t="s">
        <v>19</v>
      </c>
      <c r="BP1553" s="155" t="s">
        <v>19</v>
      </c>
      <c r="BQ1553" s="155" t="s">
        <v>19</v>
      </c>
      <c r="BR1553" s="155" t="s">
        <v>19</v>
      </c>
      <c r="BS1553" s="155" t="s">
        <v>19</v>
      </c>
      <c r="BT1553" s="167" t="b">
        <v>0</v>
      </c>
      <c r="BU1553" s="167" t="b">
        <v>0</v>
      </c>
      <c r="BV1553" s="167" t="b">
        <v>0</v>
      </c>
      <c r="BW1553" s="167" t="b">
        <v>0</v>
      </c>
      <c r="BX1553" s="155" t="s">
        <v>19</v>
      </c>
      <c r="BY1553" s="155" t="s">
        <v>19</v>
      </c>
      <c r="BZ1553" s="155" t="s">
        <v>19</v>
      </c>
      <c r="CA1553" s="155" t="s">
        <v>19</v>
      </c>
      <c r="CB1553" s="155" t="s">
        <v>19</v>
      </c>
      <c r="CL1553" s="155" t="s">
        <v>19</v>
      </c>
    </row>
    <row r="1554">
      <c r="A1554" s="7" t="s">
        <v>6558</v>
      </c>
      <c r="B1554" s="132" t="b">
        <v>1</v>
      </c>
      <c r="C1554" s="7" t="b">
        <v>1</v>
      </c>
      <c r="D1554" s="162" t="s">
        <v>6559</v>
      </c>
      <c r="E1554" s="67" t="s">
        <v>358</v>
      </c>
      <c r="F1554" s="162" t="s">
        <v>658</v>
      </c>
      <c r="G1554" s="162" t="s">
        <v>6560</v>
      </c>
      <c r="H1554" s="162" t="s">
        <v>6561</v>
      </c>
      <c r="I1554" s="161"/>
      <c r="J1554" s="161"/>
      <c r="K1554" s="161" t="s">
        <v>19</v>
      </c>
      <c r="L1554" s="161" t="s">
        <v>19</v>
      </c>
      <c r="M1554" s="161" t="s">
        <v>799</v>
      </c>
      <c r="N1554" s="7" t="str">
        <f t="shared" si="5"/>
        <v>FALSE</v>
      </c>
      <c r="O1554" s="161" t="s">
        <v>527</v>
      </c>
      <c r="P1554" s="161" t="s">
        <v>3269</v>
      </c>
      <c r="Q1554" s="161" t="s">
        <v>1823</v>
      </c>
      <c r="R1554" s="7" t="s">
        <v>6534</v>
      </c>
      <c r="S1554" s="7" t="s">
        <v>6535</v>
      </c>
      <c r="T1554" s="135">
        <v>40.881452</v>
      </c>
      <c r="U1554" s="136">
        <v>-72.392726</v>
      </c>
      <c r="V1554" s="137" t="s">
        <v>6562</v>
      </c>
      <c r="W1554" s="161" t="s">
        <v>19</v>
      </c>
      <c r="X1554" s="7" t="s">
        <v>6537</v>
      </c>
      <c r="Y1554" s="161" t="s">
        <v>878</v>
      </c>
      <c r="Z1554" s="161" t="s">
        <v>879</v>
      </c>
      <c r="AA1554" s="7" t="s">
        <v>880</v>
      </c>
      <c r="AB1554" s="210">
        <v>0.25</v>
      </c>
      <c r="AC1554" s="155" t="s">
        <v>16</v>
      </c>
      <c r="AD1554" s="210"/>
      <c r="AE1554" s="155" t="s">
        <v>19</v>
      </c>
      <c r="AF1554" s="156">
        <v>0.22</v>
      </c>
      <c r="AG1554" s="155" t="s">
        <v>19</v>
      </c>
      <c r="AH1554" s="7">
        <v>26.3</v>
      </c>
      <c r="AI1554" s="155" t="s">
        <v>19</v>
      </c>
      <c r="AJ1554" s="155" t="s">
        <v>19</v>
      </c>
      <c r="AK1554" s="155"/>
      <c r="AL1554" s="155" t="s">
        <v>19</v>
      </c>
      <c r="AM1554" s="155" t="s">
        <v>19</v>
      </c>
      <c r="AN1554" s="7">
        <v>4.14</v>
      </c>
      <c r="AO1554" s="155" t="s">
        <v>19</v>
      </c>
      <c r="AP1554" s="155" t="s">
        <v>19</v>
      </c>
      <c r="AQ1554" s="155" t="s">
        <v>19</v>
      </c>
      <c r="AR1554" s="155" t="s">
        <v>19</v>
      </c>
      <c r="AS1554" s="155" t="s">
        <v>19</v>
      </c>
      <c r="AT1554" s="155" t="s">
        <v>19</v>
      </c>
      <c r="AU1554" s="155" t="s">
        <v>19</v>
      </c>
      <c r="AV1554" s="155" t="s">
        <v>19</v>
      </c>
      <c r="AW1554" s="155" t="s">
        <v>19</v>
      </c>
      <c r="AX1554" s="155" t="s">
        <v>19</v>
      </c>
      <c r="AY1554" s="7">
        <v>5.63</v>
      </c>
      <c r="AZ1554" s="211" t="s">
        <v>19</v>
      </c>
      <c r="BA1554" s="155" t="s">
        <v>19</v>
      </c>
      <c r="BB1554" s="7">
        <v>3.3</v>
      </c>
      <c r="BC1554" s="155" t="s">
        <v>19</v>
      </c>
      <c r="BD1554" s="155"/>
      <c r="BE1554" s="155" t="s">
        <v>19</v>
      </c>
      <c r="BF1554" s="155" t="s">
        <v>19</v>
      </c>
      <c r="BG1554" s="155" t="s">
        <v>19</v>
      </c>
      <c r="BH1554" s="155" t="s">
        <v>19</v>
      </c>
      <c r="BI1554" s="155" t="s">
        <v>19</v>
      </c>
      <c r="BJ1554" s="155"/>
      <c r="BK1554" s="155" t="s">
        <v>19</v>
      </c>
      <c r="BL1554" s="155" t="s">
        <v>19</v>
      </c>
      <c r="BM1554" s="155" t="s">
        <v>19</v>
      </c>
      <c r="BN1554" s="155" t="s">
        <v>19</v>
      </c>
      <c r="BO1554" s="155" t="s">
        <v>19</v>
      </c>
      <c r="BP1554" s="155" t="s">
        <v>19</v>
      </c>
      <c r="BQ1554" s="155" t="s">
        <v>19</v>
      </c>
      <c r="BR1554" s="155" t="s">
        <v>19</v>
      </c>
      <c r="BS1554" s="155" t="s">
        <v>19</v>
      </c>
      <c r="BT1554" s="167" t="b">
        <v>0</v>
      </c>
      <c r="BU1554" s="167" t="b">
        <v>0</v>
      </c>
      <c r="BV1554" s="167" t="b">
        <v>0</v>
      </c>
      <c r="BW1554" s="167" t="b">
        <v>0</v>
      </c>
      <c r="BX1554" s="155" t="s">
        <v>19</v>
      </c>
      <c r="BY1554" s="155" t="s">
        <v>19</v>
      </c>
      <c r="BZ1554" s="155" t="s">
        <v>19</v>
      </c>
      <c r="CA1554" s="155" t="s">
        <v>19</v>
      </c>
      <c r="CB1554" s="155" t="s">
        <v>19</v>
      </c>
      <c r="CC1554" s="155"/>
      <c r="CD1554" s="155"/>
      <c r="CE1554" s="155"/>
      <c r="CF1554" s="155"/>
      <c r="CG1554" s="155"/>
      <c r="CJ1554" s="155"/>
      <c r="CK1554" s="155"/>
      <c r="CL1554" s="155" t="s">
        <v>19</v>
      </c>
      <c r="CM1554" s="155"/>
      <c r="CN1554" s="155"/>
      <c r="CO1554" s="155"/>
      <c r="CP1554" s="155"/>
      <c r="CQ1554" s="155"/>
      <c r="CR1554" s="155"/>
      <c r="CS1554" s="155"/>
      <c r="CT1554" s="155"/>
    </row>
    <row r="1555">
      <c r="A1555" s="7" t="s">
        <v>6563</v>
      </c>
      <c r="B1555" s="132" t="b">
        <v>1</v>
      </c>
      <c r="C1555" s="7" t="b">
        <v>1</v>
      </c>
      <c r="D1555" s="162" t="s">
        <v>6564</v>
      </c>
      <c r="E1555" s="67" t="s">
        <v>358</v>
      </c>
      <c r="F1555" s="162" t="s">
        <v>658</v>
      </c>
      <c r="G1555" s="162" t="s">
        <v>6565</v>
      </c>
      <c r="H1555" s="162" t="s">
        <v>6566</v>
      </c>
      <c r="I1555" s="161"/>
      <c r="J1555" s="161"/>
      <c r="K1555" s="161" t="s">
        <v>19</v>
      </c>
      <c r="L1555" s="161" t="s">
        <v>19</v>
      </c>
      <c r="M1555" s="161" t="s">
        <v>799</v>
      </c>
      <c r="N1555" s="7" t="str">
        <f t="shared" si="5"/>
        <v>FALSE</v>
      </c>
      <c r="O1555" s="161" t="s">
        <v>527</v>
      </c>
      <c r="P1555" s="161" t="s">
        <v>3269</v>
      </c>
      <c r="Q1555" s="161" t="s">
        <v>1823</v>
      </c>
      <c r="R1555" s="7" t="s">
        <v>6534</v>
      </c>
      <c r="S1555" s="7" t="s">
        <v>6535</v>
      </c>
      <c r="T1555" s="135">
        <v>40.881452</v>
      </c>
      <c r="U1555" s="136">
        <v>-72.392726</v>
      </c>
      <c r="V1555" s="137" t="s">
        <v>6567</v>
      </c>
      <c r="W1555" s="161" t="s">
        <v>19</v>
      </c>
      <c r="X1555" s="7" t="s">
        <v>6537</v>
      </c>
      <c r="Y1555" s="161" t="s">
        <v>878</v>
      </c>
      <c r="Z1555" s="161" t="s">
        <v>879</v>
      </c>
      <c r="AA1555" s="7" t="s">
        <v>880</v>
      </c>
      <c r="AB1555" s="210">
        <v>0.25</v>
      </c>
      <c r="AC1555" s="155" t="s">
        <v>16</v>
      </c>
      <c r="AD1555" s="210"/>
      <c r="AE1555" s="155" t="s">
        <v>19</v>
      </c>
      <c r="AF1555" s="156">
        <v>0.22</v>
      </c>
      <c r="AG1555" s="155" t="s">
        <v>19</v>
      </c>
      <c r="AH1555" s="7">
        <v>26.0</v>
      </c>
      <c r="AI1555" s="7" t="s">
        <v>19</v>
      </c>
      <c r="AJ1555" s="7" t="s">
        <v>19</v>
      </c>
      <c r="AK1555" s="7"/>
      <c r="AL1555" s="7" t="s">
        <v>19</v>
      </c>
      <c r="AM1555" s="7" t="s">
        <v>19</v>
      </c>
      <c r="AN1555" s="7">
        <v>0.9</v>
      </c>
      <c r="AO1555" s="155" t="s">
        <v>19</v>
      </c>
      <c r="AP1555" s="155" t="s">
        <v>19</v>
      </c>
      <c r="AQ1555" s="155" t="s">
        <v>19</v>
      </c>
      <c r="AR1555" s="155" t="s">
        <v>19</v>
      </c>
      <c r="AS1555" s="155" t="s">
        <v>19</v>
      </c>
      <c r="AT1555" s="155" t="s">
        <v>19</v>
      </c>
      <c r="AU1555" s="155" t="s">
        <v>19</v>
      </c>
      <c r="AV1555" s="155" t="s">
        <v>19</v>
      </c>
      <c r="AW1555" s="155" t="s">
        <v>19</v>
      </c>
      <c r="AX1555" s="155" t="s">
        <v>19</v>
      </c>
      <c r="AY1555" s="7">
        <v>9.46</v>
      </c>
      <c r="AZ1555" s="211" t="s">
        <v>19</v>
      </c>
      <c r="BA1555" s="155" t="s">
        <v>19</v>
      </c>
      <c r="BB1555" s="7">
        <v>1.57</v>
      </c>
      <c r="BC1555" s="7" t="s">
        <v>19</v>
      </c>
      <c r="BD1555" s="7"/>
      <c r="BE1555" s="7" t="s">
        <v>19</v>
      </c>
      <c r="BF1555" s="7" t="s">
        <v>19</v>
      </c>
      <c r="BG1555" s="7" t="s">
        <v>19</v>
      </c>
      <c r="BH1555" s="7" t="s">
        <v>19</v>
      </c>
      <c r="BI1555" s="7" t="s">
        <v>19</v>
      </c>
      <c r="BJ1555" s="7"/>
      <c r="BK1555" s="7" t="s">
        <v>19</v>
      </c>
      <c r="BL1555" s="7" t="s">
        <v>19</v>
      </c>
      <c r="BM1555" s="7" t="s">
        <v>19</v>
      </c>
      <c r="BN1555" s="7" t="s">
        <v>19</v>
      </c>
      <c r="BO1555" s="7" t="s">
        <v>19</v>
      </c>
      <c r="BP1555" s="7" t="s">
        <v>19</v>
      </c>
      <c r="BQ1555" s="7" t="s">
        <v>19</v>
      </c>
      <c r="BR1555" s="7" t="s">
        <v>19</v>
      </c>
      <c r="BS1555" s="7" t="s">
        <v>19</v>
      </c>
      <c r="BT1555" s="7" t="b">
        <v>0</v>
      </c>
      <c r="BU1555" s="7" t="b">
        <v>0</v>
      </c>
      <c r="BV1555" s="7" t="b">
        <v>0</v>
      </c>
      <c r="BW1555" s="7" t="b">
        <v>0</v>
      </c>
      <c r="BX1555" s="7" t="s">
        <v>19</v>
      </c>
      <c r="BY1555" s="7" t="s">
        <v>19</v>
      </c>
      <c r="BZ1555" s="7" t="s">
        <v>19</v>
      </c>
      <c r="CA1555" s="7" t="s">
        <v>19</v>
      </c>
      <c r="CB1555" s="7" t="s">
        <v>19</v>
      </c>
      <c r="CL1555" s="7" t="s">
        <v>19</v>
      </c>
    </row>
    <row r="1556">
      <c r="A1556" s="7" t="s">
        <v>6568</v>
      </c>
      <c r="B1556" s="132" t="b">
        <v>1</v>
      </c>
      <c r="C1556" s="7" t="b">
        <v>1</v>
      </c>
      <c r="D1556" s="162" t="s">
        <v>6569</v>
      </c>
      <c r="E1556" s="67" t="s">
        <v>358</v>
      </c>
      <c r="F1556" s="162" t="s">
        <v>658</v>
      </c>
      <c r="G1556" s="162" t="s">
        <v>6570</v>
      </c>
      <c r="H1556" s="162" t="s">
        <v>6571</v>
      </c>
      <c r="I1556" s="161"/>
      <c r="J1556" s="161"/>
      <c r="K1556" s="161" t="s">
        <v>19</v>
      </c>
      <c r="L1556" s="161" t="s">
        <v>19</v>
      </c>
      <c r="M1556" s="161" t="s">
        <v>799</v>
      </c>
      <c r="N1556" s="7" t="str">
        <f t="shared" si="5"/>
        <v>FALSE</v>
      </c>
      <c r="O1556" s="161" t="s">
        <v>527</v>
      </c>
      <c r="P1556" s="161" t="s">
        <v>3269</v>
      </c>
      <c r="Q1556" s="161" t="s">
        <v>1823</v>
      </c>
      <c r="R1556" s="7" t="s">
        <v>6534</v>
      </c>
      <c r="S1556" s="7" t="s">
        <v>6535</v>
      </c>
      <c r="T1556" s="135">
        <v>40.881452</v>
      </c>
      <c r="U1556" s="136">
        <v>-72.392726</v>
      </c>
      <c r="V1556" s="137" t="s">
        <v>6572</v>
      </c>
      <c r="W1556" s="161" t="s">
        <v>19</v>
      </c>
      <c r="X1556" s="7" t="s">
        <v>6537</v>
      </c>
      <c r="Y1556" s="161" t="s">
        <v>878</v>
      </c>
      <c r="Z1556" s="161" t="s">
        <v>879</v>
      </c>
      <c r="AA1556" s="7" t="s">
        <v>880</v>
      </c>
      <c r="AB1556" s="210">
        <v>0.25</v>
      </c>
      <c r="AC1556" s="155" t="s">
        <v>16</v>
      </c>
      <c r="AD1556" s="210"/>
      <c r="AE1556" s="155" t="s">
        <v>19</v>
      </c>
      <c r="AF1556" s="156">
        <v>0.22</v>
      </c>
      <c r="AG1556" s="155" t="s">
        <v>19</v>
      </c>
      <c r="AH1556" s="7">
        <v>26.6</v>
      </c>
      <c r="AI1556" s="7" t="s">
        <v>19</v>
      </c>
      <c r="AJ1556" s="7" t="s">
        <v>19</v>
      </c>
      <c r="AK1556" s="7"/>
      <c r="AL1556" s="7" t="s">
        <v>19</v>
      </c>
      <c r="AM1556" s="7" t="s">
        <v>19</v>
      </c>
      <c r="AN1556" s="7">
        <v>1.73</v>
      </c>
      <c r="AO1556" s="7" t="s">
        <v>19</v>
      </c>
      <c r="AP1556" s="7" t="s">
        <v>19</v>
      </c>
      <c r="AQ1556" s="7" t="s">
        <v>19</v>
      </c>
      <c r="AR1556" s="7" t="s">
        <v>19</v>
      </c>
      <c r="AS1556" s="7" t="s">
        <v>19</v>
      </c>
      <c r="AT1556" s="7" t="s">
        <v>19</v>
      </c>
      <c r="AU1556" s="7" t="s">
        <v>19</v>
      </c>
      <c r="AV1556" s="7" t="s">
        <v>19</v>
      </c>
      <c r="AW1556" s="7" t="s">
        <v>19</v>
      </c>
      <c r="AX1556" s="7" t="s">
        <v>19</v>
      </c>
      <c r="AY1556" s="7">
        <v>3.99</v>
      </c>
      <c r="AZ1556" s="7" t="s">
        <v>19</v>
      </c>
      <c r="BA1556" s="7" t="s">
        <v>19</v>
      </c>
      <c r="BB1556" s="7">
        <v>3.39</v>
      </c>
      <c r="BC1556" s="7" t="s">
        <v>19</v>
      </c>
      <c r="BD1556" s="7"/>
      <c r="BE1556" s="7" t="s">
        <v>19</v>
      </c>
      <c r="BF1556" s="7" t="s">
        <v>19</v>
      </c>
      <c r="BG1556" s="7" t="s">
        <v>19</v>
      </c>
      <c r="BH1556" s="7" t="s">
        <v>19</v>
      </c>
      <c r="BI1556" s="7" t="s">
        <v>19</v>
      </c>
      <c r="BJ1556" s="7"/>
      <c r="BK1556" s="7" t="s">
        <v>19</v>
      </c>
      <c r="BL1556" s="7" t="s">
        <v>19</v>
      </c>
      <c r="BM1556" s="7" t="s">
        <v>19</v>
      </c>
      <c r="BN1556" s="7" t="s">
        <v>19</v>
      </c>
      <c r="BO1556" s="7" t="s">
        <v>19</v>
      </c>
      <c r="BP1556" s="7" t="s">
        <v>19</v>
      </c>
      <c r="BQ1556" s="7" t="s">
        <v>19</v>
      </c>
      <c r="BR1556" s="7" t="s">
        <v>19</v>
      </c>
      <c r="BS1556" s="7" t="s">
        <v>19</v>
      </c>
      <c r="BT1556" s="7" t="b">
        <v>0</v>
      </c>
      <c r="BU1556" s="7" t="b">
        <v>0</v>
      </c>
      <c r="BV1556" s="7" t="b">
        <v>0</v>
      </c>
      <c r="BW1556" s="7" t="b">
        <v>0</v>
      </c>
      <c r="BX1556" s="7" t="s">
        <v>19</v>
      </c>
      <c r="BY1556" s="7" t="s">
        <v>19</v>
      </c>
      <c r="BZ1556" s="7" t="s">
        <v>19</v>
      </c>
      <c r="CA1556" s="7" t="s">
        <v>19</v>
      </c>
      <c r="CB1556" s="7" t="s">
        <v>19</v>
      </c>
      <c r="CL1556" s="7" t="s">
        <v>19</v>
      </c>
    </row>
    <row r="1557">
      <c r="A1557" s="7" t="s">
        <v>6573</v>
      </c>
      <c r="B1557" s="132" t="b">
        <v>1</v>
      </c>
      <c r="C1557" s="7" t="b">
        <v>1</v>
      </c>
      <c r="D1557" s="162" t="s">
        <v>6574</v>
      </c>
      <c r="E1557" s="67" t="s">
        <v>358</v>
      </c>
      <c r="F1557" s="162" t="s">
        <v>658</v>
      </c>
      <c r="G1557" s="162" t="s">
        <v>6575</v>
      </c>
      <c r="H1557" s="162" t="s">
        <v>6576</v>
      </c>
      <c r="I1557" s="161"/>
      <c r="J1557" s="161"/>
      <c r="K1557" s="161" t="s">
        <v>19</v>
      </c>
      <c r="L1557" s="161" t="s">
        <v>19</v>
      </c>
      <c r="M1557" s="161" t="s">
        <v>799</v>
      </c>
      <c r="N1557" s="7" t="str">
        <f t="shared" si="5"/>
        <v>FALSE</v>
      </c>
      <c r="O1557" s="161" t="s">
        <v>527</v>
      </c>
      <c r="P1557" s="161" t="s">
        <v>3269</v>
      </c>
      <c r="Q1557" s="161" t="s">
        <v>1823</v>
      </c>
      <c r="R1557" s="7" t="s">
        <v>6534</v>
      </c>
      <c r="S1557" s="7" t="s">
        <v>6535</v>
      </c>
      <c r="T1557" s="135">
        <v>40.881452</v>
      </c>
      <c r="U1557" s="136">
        <v>-72.392726</v>
      </c>
      <c r="V1557" s="137" t="s">
        <v>6577</v>
      </c>
      <c r="W1557" s="161" t="s">
        <v>19</v>
      </c>
      <c r="X1557" s="7" t="s">
        <v>6537</v>
      </c>
      <c r="Y1557" s="161" t="s">
        <v>878</v>
      </c>
      <c r="Z1557" s="161" t="s">
        <v>879</v>
      </c>
      <c r="AA1557" s="7" t="s">
        <v>880</v>
      </c>
      <c r="AB1557" s="210">
        <v>0.25</v>
      </c>
      <c r="AC1557" s="155" t="s">
        <v>16</v>
      </c>
      <c r="AD1557" s="210"/>
      <c r="AE1557" s="155" t="s">
        <v>19</v>
      </c>
      <c r="AF1557" s="156">
        <v>0.22</v>
      </c>
      <c r="AG1557" s="155" t="s">
        <v>19</v>
      </c>
      <c r="AH1557" s="7" t="s">
        <v>19</v>
      </c>
      <c r="AI1557" s="155" t="s">
        <v>19</v>
      </c>
      <c r="AJ1557" s="155" t="s">
        <v>19</v>
      </c>
      <c r="AK1557" s="155"/>
      <c r="AL1557" s="155" t="s">
        <v>19</v>
      </c>
      <c r="AM1557" s="155" t="s">
        <v>19</v>
      </c>
      <c r="AN1557" s="7">
        <v>0.5</v>
      </c>
      <c r="AO1557" s="7" t="s">
        <v>19</v>
      </c>
      <c r="AP1557" s="7" t="s">
        <v>19</v>
      </c>
      <c r="AQ1557" s="7" t="s">
        <v>19</v>
      </c>
      <c r="AR1557" s="7" t="s">
        <v>19</v>
      </c>
      <c r="AS1557" s="7" t="s">
        <v>19</v>
      </c>
      <c r="AT1557" s="7" t="s">
        <v>19</v>
      </c>
      <c r="AU1557" s="7" t="s">
        <v>19</v>
      </c>
      <c r="AV1557" s="7" t="s">
        <v>19</v>
      </c>
      <c r="AW1557" s="7" t="s">
        <v>19</v>
      </c>
      <c r="AX1557" s="7" t="s">
        <v>19</v>
      </c>
      <c r="AY1557" s="7">
        <v>2.43</v>
      </c>
      <c r="AZ1557" s="7" t="s">
        <v>19</v>
      </c>
      <c r="BA1557" s="7" t="s">
        <v>19</v>
      </c>
      <c r="BB1557" s="7">
        <v>1.0</v>
      </c>
      <c r="BC1557" s="155" t="s">
        <v>19</v>
      </c>
      <c r="BD1557" s="155"/>
      <c r="BE1557" s="155" t="s">
        <v>19</v>
      </c>
      <c r="BF1557" s="155" t="s">
        <v>19</v>
      </c>
      <c r="BG1557" s="155" t="s">
        <v>19</v>
      </c>
      <c r="BH1557" s="155" t="s">
        <v>19</v>
      </c>
      <c r="BI1557" s="155" t="s">
        <v>19</v>
      </c>
      <c r="BJ1557" s="155"/>
      <c r="BK1557" s="155" t="s">
        <v>19</v>
      </c>
      <c r="BL1557" s="155" t="s">
        <v>19</v>
      </c>
      <c r="BM1557" s="155" t="s">
        <v>19</v>
      </c>
      <c r="BN1557" s="155" t="s">
        <v>19</v>
      </c>
      <c r="BO1557" s="155" t="s">
        <v>19</v>
      </c>
      <c r="BP1557" s="155" t="s">
        <v>19</v>
      </c>
      <c r="BQ1557" s="155" t="s">
        <v>19</v>
      </c>
      <c r="BR1557" s="155" t="s">
        <v>19</v>
      </c>
      <c r="BS1557" s="155" t="s">
        <v>19</v>
      </c>
      <c r="BT1557" s="167" t="b">
        <v>0</v>
      </c>
      <c r="BU1557" s="167" t="b">
        <v>0</v>
      </c>
      <c r="BV1557" s="167" t="b">
        <v>0</v>
      </c>
      <c r="BW1557" s="167" t="b">
        <v>0</v>
      </c>
      <c r="BX1557" s="155" t="s">
        <v>19</v>
      </c>
      <c r="BY1557" s="155" t="s">
        <v>19</v>
      </c>
      <c r="BZ1557" s="155" t="s">
        <v>19</v>
      </c>
      <c r="CA1557" s="155" t="s">
        <v>19</v>
      </c>
      <c r="CB1557" s="155" t="s">
        <v>19</v>
      </c>
      <c r="CL1557" s="155" t="s">
        <v>19</v>
      </c>
    </row>
    <row r="1558">
      <c r="A1558" s="7" t="s">
        <v>6578</v>
      </c>
      <c r="B1558" s="132" t="b">
        <v>1</v>
      </c>
      <c r="C1558" s="7" t="b">
        <v>1</v>
      </c>
      <c r="D1558" s="162" t="s">
        <v>6579</v>
      </c>
      <c r="E1558" s="67" t="s">
        <v>358</v>
      </c>
      <c r="F1558" s="162" t="s">
        <v>658</v>
      </c>
      <c r="G1558" s="162" t="s">
        <v>6580</v>
      </c>
      <c r="H1558" s="162" t="s">
        <v>6581</v>
      </c>
      <c r="I1558" s="161"/>
      <c r="J1558" s="161"/>
      <c r="K1558" s="161" t="s">
        <v>19</v>
      </c>
      <c r="L1558" s="161" t="s">
        <v>19</v>
      </c>
      <c r="M1558" s="161" t="s">
        <v>799</v>
      </c>
      <c r="N1558" s="7" t="str">
        <f t="shared" si="5"/>
        <v>FALSE</v>
      </c>
      <c r="O1558" s="161" t="s">
        <v>527</v>
      </c>
      <c r="P1558" s="161" t="s">
        <v>3269</v>
      </c>
      <c r="Q1558" s="161" t="s">
        <v>1823</v>
      </c>
      <c r="R1558" s="7" t="s">
        <v>6534</v>
      </c>
      <c r="S1558" s="7" t="s">
        <v>6535</v>
      </c>
      <c r="T1558" s="135">
        <v>40.881452</v>
      </c>
      <c r="U1558" s="136">
        <v>-72.392726</v>
      </c>
      <c r="V1558" s="137" t="s">
        <v>6582</v>
      </c>
      <c r="W1558" s="161" t="s">
        <v>19</v>
      </c>
      <c r="X1558" s="7" t="s">
        <v>6537</v>
      </c>
      <c r="Y1558" s="161" t="s">
        <v>878</v>
      </c>
      <c r="Z1558" s="161" t="s">
        <v>879</v>
      </c>
      <c r="AA1558" s="7" t="s">
        <v>880</v>
      </c>
      <c r="AB1558" s="210">
        <v>0.25</v>
      </c>
      <c r="AC1558" s="155" t="s">
        <v>16</v>
      </c>
      <c r="AD1558" s="210"/>
      <c r="AE1558" s="155" t="s">
        <v>19</v>
      </c>
      <c r="AF1558" s="156">
        <v>0.22</v>
      </c>
      <c r="AG1558" s="155" t="s">
        <v>19</v>
      </c>
      <c r="AH1558" s="7">
        <v>24.4</v>
      </c>
      <c r="AI1558" s="155" t="s">
        <v>19</v>
      </c>
      <c r="AJ1558" s="155" t="s">
        <v>19</v>
      </c>
      <c r="AK1558" s="155"/>
      <c r="AL1558" s="155" t="s">
        <v>19</v>
      </c>
      <c r="AM1558" s="155" t="s">
        <v>19</v>
      </c>
      <c r="AN1558" s="7">
        <v>0.68</v>
      </c>
      <c r="AO1558" s="155" t="s">
        <v>19</v>
      </c>
      <c r="AP1558" s="155" t="s">
        <v>19</v>
      </c>
      <c r="AQ1558" s="155" t="s">
        <v>19</v>
      </c>
      <c r="AR1558" s="155" t="s">
        <v>19</v>
      </c>
      <c r="AS1558" s="155" t="s">
        <v>19</v>
      </c>
      <c r="AT1558" s="155" t="s">
        <v>19</v>
      </c>
      <c r="AU1558" s="155" t="s">
        <v>19</v>
      </c>
      <c r="AV1558" s="155" t="s">
        <v>19</v>
      </c>
      <c r="AW1558" s="155" t="s">
        <v>19</v>
      </c>
      <c r="AX1558" s="155" t="s">
        <v>19</v>
      </c>
      <c r="AY1558" s="7">
        <v>2.53</v>
      </c>
      <c r="AZ1558" s="211" t="s">
        <v>19</v>
      </c>
      <c r="BA1558" s="155" t="s">
        <v>19</v>
      </c>
      <c r="BB1558" s="7">
        <v>0.68</v>
      </c>
      <c r="BC1558" s="155" t="s">
        <v>19</v>
      </c>
      <c r="BD1558" s="155"/>
      <c r="BE1558" s="155" t="s">
        <v>19</v>
      </c>
      <c r="BF1558" s="155" t="s">
        <v>19</v>
      </c>
      <c r="BG1558" s="155" t="s">
        <v>19</v>
      </c>
      <c r="BH1558" s="155" t="s">
        <v>19</v>
      </c>
      <c r="BI1558" s="155" t="s">
        <v>19</v>
      </c>
      <c r="BJ1558" s="155"/>
      <c r="BK1558" s="155" t="s">
        <v>19</v>
      </c>
      <c r="BL1558" s="155" t="s">
        <v>19</v>
      </c>
      <c r="BM1558" s="155" t="s">
        <v>19</v>
      </c>
      <c r="BN1558" s="155" t="s">
        <v>19</v>
      </c>
      <c r="BO1558" s="155" t="s">
        <v>19</v>
      </c>
      <c r="BP1558" s="155" t="s">
        <v>19</v>
      </c>
      <c r="BQ1558" s="155" t="s">
        <v>19</v>
      </c>
      <c r="BR1558" s="155" t="s">
        <v>19</v>
      </c>
      <c r="BS1558" s="155" t="s">
        <v>19</v>
      </c>
      <c r="BT1558" s="167" t="b">
        <v>0</v>
      </c>
      <c r="BU1558" s="167" t="b">
        <v>0</v>
      </c>
      <c r="BV1558" s="167" t="b">
        <v>0</v>
      </c>
      <c r="BW1558" s="167" t="b">
        <v>0</v>
      </c>
      <c r="BX1558" s="155" t="s">
        <v>19</v>
      </c>
      <c r="BY1558" s="155" t="s">
        <v>19</v>
      </c>
      <c r="BZ1558" s="155" t="s">
        <v>19</v>
      </c>
      <c r="CA1558" s="155" t="s">
        <v>19</v>
      </c>
      <c r="CB1558" s="155" t="s">
        <v>19</v>
      </c>
      <c r="CL1558" s="155" t="s">
        <v>19</v>
      </c>
    </row>
    <row r="1559">
      <c r="A1559" s="7" t="s">
        <v>6583</v>
      </c>
      <c r="B1559" s="132" t="b">
        <v>1</v>
      </c>
      <c r="C1559" s="7" t="b">
        <v>1</v>
      </c>
      <c r="D1559" s="162" t="s">
        <v>6584</v>
      </c>
      <c r="E1559" s="67" t="s">
        <v>358</v>
      </c>
      <c r="F1559" s="162" t="s">
        <v>658</v>
      </c>
      <c r="G1559" s="162" t="s">
        <v>6585</v>
      </c>
      <c r="H1559" s="162" t="s">
        <v>6586</v>
      </c>
      <c r="I1559" s="161"/>
      <c r="J1559" s="161"/>
      <c r="K1559" s="161" t="s">
        <v>19</v>
      </c>
      <c r="L1559" s="161" t="s">
        <v>19</v>
      </c>
      <c r="M1559" s="161" t="s">
        <v>799</v>
      </c>
      <c r="N1559" s="7" t="str">
        <f t="shared" si="5"/>
        <v>FALSE</v>
      </c>
      <c r="O1559" s="161" t="s">
        <v>527</v>
      </c>
      <c r="P1559" s="161" t="s">
        <v>3269</v>
      </c>
      <c r="Q1559" s="161" t="s">
        <v>1823</v>
      </c>
      <c r="R1559" s="7" t="s">
        <v>6534</v>
      </c>
      <c r="S1559" s="7" t="s">
        <v>6535</v>
      </c>
      <c r="T1559" s="135">
        <v>40.881452</v>
      </c>
      <c r="U1559" s="136">
        <v>-72.392726</v>
      </c>
      <c r="V1559" s="137" t="s">
        <v>6587</v>
      </c>
      <c r="W1559" s="161" t="s">
        <v>19</v>
      </c>
      <c r="X1559" s="7" t="s">
        <v>6537</v>
      </c>
      <c r="Y1559" s="161" t="s">
        <v>878</v>
      </c>
      <c r="Z1559" s="161" t="s">
        <v>879</v>
      </c>
      <c r="AA1559" s="7" t="s">
        <v>880</v>
      </c>
      <c r="AB1559" s="210">
        <v>0.25</v>
      </c>
      <c r="AC1559" s="155" t="s">
        <v>16</v>
      </c>
      <c r="AD1559" s="210"/>
      <c r="AE1559" s="155" t="s">
        <v>19</v>
      </c>
      <c r="AF1559" s="156">
        <v>0.22</v>
      </c>
      <c r="AG1559" s="155" t="s">
        <v>19</v>
      </c>
      <c r="AH1559" s="7">
        <v>27.7</v>
      </c>
      <c r="AI1559" s="155" t="s">
        <v>19</v>
      </c>
      <c r="AJ1559" s="155" t="s">
        <v>19</v>
      </c>
      <c r="AK1559" s="155"/>
      <c r="AL1559" s="155" t="s">
        <v>19</v>
      </c>
      <c r="AM1559" s="155" t="s">
        <v>19</v>
      </c>
      <c r="AN1559" s="7">
        <v>0.31</v>
      </c>
      <c r="AO1559" s="155" t="s">
        <v>19</v>
      </c>
      <c r="AP1559" s="155" t="s">
        <v>19</v>
      </c>
      <c r="AQ1559" s="155" t="s">
        <v>19</v>
      </c>
      <c r="AR1559" s="155" t="s">
        <v>19</v>
      </c>
      <c r="AS1559" s="155" t="s">
        <v>19</v>
      </c>
      <c r="AT1559" s="155" t="s">
        <v>19</v>
      </c>
      <c r="AU1559" s="155" t="s">
        <v>19</v>
      </c>
      <c r="AV1559" s="155" t="s">
        <v>19</v>
      </c>
      <c r="AW1559" s="155" t="s">
        <v>19</v>
      </c>
      <c r="AX1559" s="155" t="s">
        <v>19</v>
      </c>
      <c r="AY1559" s="7">
        <v>2.94</v>
      </c>
      <c r="AZ1559" s="211" t="s">
        <v>19</v>
      </c>
      <c r="BA1559" s="155" t="s">
        <v>19</v>
      </c>
      <c r="BB1559" s="7">
        <v>1.99</v>
      </c>
      <c r="BC1559" s="155" t="s">
        <v>19</v>
      </c>
      <c r="BD1559" s="155"/>
      <c r="BE1559" s="155" t="s">
        <v>19</v>
      </c>
      <c r="BF1559" s="155" t="s">
        <v>19</v>
      </c>
      <c r="BG1559" s="155" t="s">
        <v>19</v>
      </c>
      <c r="BH1559" s="155" t="s">
        <v>19</v>
      </c>
      <c r="BI1559" s="155" t="s">
        <v>19</v>
      </c>
      <c r="BJ1559" s="155"/>
      <c r="BK1559" s="155" t="s">
        <v>19</v>
      </c>
      <c r="BL1559" s="155" t="s">
        <v>19</v>
      </c>
      <c r="BM1559" s="155" t="s">
        <v>19</v>
      </c>
      <c r="BN1559" s="155" t="s">
        <v>19</v>
      </c>
      <c r="BO1559" s="155" t="s">
        <v>19</v>
      </c>
      <c r="BP1559" s="155" t="s">
        <v>19</v>
      </c>
      <c r="BQ1559" s="155" t="s">
        <v>19</v>
      </c>
      <c r="BR1559" s="155" t="s">
        <v>19</v>
      </c>
      <c r="BS1559" s="155" t="s">
        <v>19</v>
      </c>
      <c r="BT1559" s="167" t="b">
        <v>0</v>
      </c>
      <c r="BU1559" s="167" t="b">
        <v>0</v>
      </c>
      <c r="BV1559" s="167" t="b">
        <v>0</v>
      </c>
      <c r="BW1559" s="167" t="b">
        <v>0</v>
      </c>
      <c r="BX1559" s="155" t="s">
        <v>19</v>
      </c>
      <c r="BY1559" s="155" t="s">
        <v>19</v>
      </c>
      <c r="BZ1559" s="155" t="s">
        <v>19</v>
      </c>
      <c r="CA1559" s="155" t="s">
        <v>19</v>
      </c>
      <c r="CB1559" s="155" t="s">
        <v>19</v>
      </c>
      <c r="CC1559" s="155"/>
      <c r="CD1559" s="155"/>
      <c r="CE1559" s="155"/>
      <c r="CF1559" s="155"/>
      <c r="CG1559" s="155"/>
      <c r="CJ1559" s="155"/>
      <c r="CK1559" s="155"/>
      <c r="CL1559" s="155" t="s">
        <v>19</v>
      </c>
      <c r="CM1559" s="155"/>
      <c r="CN1559" s="155"/>
      <c r="CO1559" s="155"/>
      <c r="CP1559" s="155"/>
      <c r="CQ1559" s="155"/>
      <c r="CR1559" s="155"/>
      <c r="CS1559" s="155"/>
      <c r="CT1559" s="155"/>
    </row>
    <row r="1560">
      <c r="A1560" s="7" t="s">
        <v>6588</v>
      </c>
      <c r="B1560" s="132" t="b">
        <v>1</v>
      </c>
      <c r="C1560" s="7" t="b">
        <v>1</v>
      </c>
      <c r="D1560" s="162" t="s">
        <v>6589</v>
      </c>
      <c r="E1560" s="67" t="s">
        <v>358</v>
      </c>
      <c r="F1560" s="162" t="s">
        <v>658</v>
      </c>
      <c r="G1560" s="162" t="s">
        <v>6590</v>
      </c>
      <c r="H1560" s="162" t="s">
        <v>6591</v>
      </c>
      <c r="I1560" s="161"/>
      <c r="J1560" s="161"/>
      <c r="K1560" s="161" t="s">
        <v>19</v>
      </c>
      <c r="L1560" s="161" t="s">
        <v>19</v>
      </c>
      <c r="M1560" s="161" t="s">
        <v>799</v>
      </c>
      <c r="N1560" s="7" t="str">
        <f t="shared" si="5"/>
        <v>FALSE</v>
      </c>
      <c r="O1560" s="161" t="s">
        <v>527</v>
      </c>
      <c r="P1560" s="161" t="s">
        <v>3269</v>
      </c>
      <c r="Q1560" s="161" t="s">
        <v>1823</v>
      </c>
      <c r="R1560" s="7" t="s">
        <v>6534</v>
      </c>
      <c r="S1560" s="7" t="s">
        <v>6535</v>
      </c>
      <c r="T1560" s="135">
        <v>40.881452</v>
      </c>
      <c r="U1560" s="136">
        <v>-72.392726</v>
      </c>
      <c r="V1560" s="137" t="s">
        <v>6592</v>
      </c>
      <c r="W1560" s="161" t="s">
        <v>19</v>
      </c>
      <c r="X1560" s="7" t="s">
        <v>6537</v>
      </c>
      <c r="Y1560" s="161" t="s">
        <v>878</v>
      </c>
      <c r="Z1560" s="161" t="s">
        <v>879</v>
      </c>
      <c r="AA1560" s="7" t="s">
        <v>880</v>
      </c>
      <c r="AB1560" s="210">
        <v>0.25</v>
      </c>
      <c r="AC1560" s="155" t="s">
        <v>16</v>
      </c>
      <c r="AD1560" s="210"/>
      <c r="AE1560" s="155" t="s">
        <v>19</v>
      </c>
      <c r="AF1560" s="156">
        <v>0.22</v>
      </c>
      <c r="AG1560" s="155" t="s">
        <v>19</v>
      </c>
      <c r="AH1560" s="7">
        <v>17.5</v>
      </c>
      <c r="AI1560" s="7" t="s">
        <v>19</v>
      </c>
      <c r="AJ1560" s="7" t="s">
        <v>19</v>
      </c>
      <c r="AK1560" s="7"/>
      <c r="AL1560" s="7" t="s">
        <v>19</v>
      </c>
      <c r="AM1560" s="7" t="s">
        <v>19</v>
      </c>
      <c r="AN1560" s="7">
        <v>6.48</v>
      </c>
      <c r="AO1560" s="155" t="s">
        <v>19</v>
      </c>
      <c r="AP1560" s="155" t="s">
        <v>19</v>
      </c>
      <c r="AQ1560" s="155" t="s">
        <v>19</v>
      </c>
      <c r="AR1560" s="155" t="s">
        <v>19</v>
      </c>
      <c r="AS1560" s="155" t="s">
        <v>19</v>
      </c>
      <c r="AT1560" s="155" t="s">
        <v>19</v>
      </c>
      <c r="AU1560" s="155" t="s">
        <v>19</v>
      </c>
      <c r="AV1560" s="155" t="s">
        <v>19</v>
      </c>
      <c r="AW1560" s="155" t="s">
        <v>19</v>
      </c>
      <c r="AX1560" s="155" t="s">
        <v>19</v>
      </c>
      <c r="AY1560" s="7">
        <v>6.59</v>
      </c>
      <c r="AZ1560" s="211" t="s">
        <v>19</v>
      </c>
      <c r="BA1560" s="155" t="s">
        <v>19</v>
      </c>
      <c r="BB1560" s="7">
        <v>1.37</v>
      </c>
      <c r="BC1560" s="7" t="s">
        <v>19</v>
      </c>
      <c r="BD1560" s="7"/>
      <c r="BE1560" s="7" t="s">
        <v>19</v>
      </c>
      <c r="BF1560" s="7" t="s">
        <v>19</v>
      </c>
      <c r="BG1560" s="7" t="s">
        <v>19</v>
      </c>
      <c r="BH1560" s="7" t="s">
        <v>19</v>
      </c>
      <c r="BI1560" s="7" t="s">
        <v>19</v>
      </c>
      <c r="BJ1560" s="7"/>
      <c r="BK1560" s="7" t="s">
        <v>19</v>
      </c>
      <c r="BL1560" s="7" t="s">
        <v>19</v>
      </c>
      <c r="BM1560" s="7" t="s">
        <v>19</v>
      </c>
      <c r="BN1560" s="7" t="s">
        <v>19</v>
      </c>
      <c r="BO1560" s="7" t="s">
        <v>19</v>
      </c>
      <c r="BP1560" s="7" t="s">
        <v>19</v>
      </c>
      <c r="BQ1560" s="7" t="s">
        <v>19</v>
      </c>
      <c r="BR1560" s="7" t="s">
        <v>19</v>
      </c>
      <c r="BS1560" s="7" t="s">
        <v>19</v>
      </c>
      <c r="BT1560" s="7" t="b">
        <v>0</v>
      </c>
      <c r="BU1560" s="7" t="b">
        <v>0</v>
      </c>
      <c r="BV1560" s="7" t="b">
        <v>0</v>
      </c>
      <c r="BW1560" s="7" t="b">
        <v>0</v>
      </c>
      <c r="BX1560" s="7" t="s">
        <v>19</v>
      </c>
      <c r="BY1560" s="7" t="s">
        <v>19</v>
      </c>
      <c r="BZ1560" s="7" t="s">
        <v>19</v>
      </c>
      <c r="CA1560" s="7" t="s">
        <v>19</v>
      </c>
      <c r="CB1560" s="7" t="s">
        <v>19</v>
      </c>
      <c r="CL1560" s="7" t="s">
        <v>19</v>
      </c>
    </row>
    <row r="1561">
      <c r="A1561" s="7" t="s">
        <v>6593</v>
      </c>
      <c r="B1561" s="132" t="b">
        <v>1</v>
      </c>
      <c r="C1561" s="7" t="b">
        <v>1</v>
      </c>
      <c r="D1561" s="162" t="s">
        <v>6594</v>
      </c>
      <c r="E1561" s="67" t="s">
        <v>358</v>
      </c>
      <c r="F1561" s="162" t="s">
        <v>658</v>
      </c>
      <c r="G1561" s="162" t="s">
        <v>6595</v>
      </c>
      <c r="H1561" s="162" t="s">
        <v>6596</v>
      </c>
      <c r="I1561" s="161"/>
      <c r="J1561" s="161"/>
      <c r="K1561" s="161" t="s">
        <v>19</v>
      </c>
      <c r="L1561" s="161" t="s">
        <v>19</v>
      </c>
      <c r="M1561" s="161" t="s">
        <v>799</v>
      </c>
      <c r="N1561" s="7" t="str">
        <f t="shared" si="5"/>
        <v>FALSE</v>
      </c>
      <c r="O1561" s="161" t="s">
        <v>527</v>
      </c>
      <c r="P1561" s="161" t="s">
        <v>3269</v>
      </c>
      <c r="Q1561" s="161" t="s">
        <v>1823</v>
      </c>
      <c r="R1561" s="7" t="s">
        <v>6534</v>
      </c>
      <c r="S1561" s="7" t="s">
        <v>6535</v>
      </c>
      <c r="T1561" s="135">
        <v>40.881452</v>
      </c>
      <c r="U1561" s="136">
        <v>-72.392726</v>
      </c>
      <c r="V1561" s="137" t="s">
        <v>6597</v>
      </c>
      <c r="W1561" s="161" t="s">
        <v>19</v>
      </c>
      <c r="X1561" s="7" t="s">
        <v>6537</v>
      </c>
      <c r="Y1561" s="161" t="s">
        <v>878</v>
      </c>
      <c r="Z1561" s="161" t="s">
        <v>879</v>
      </c>
      <c r="AA1561" s="7" t="s">
        <v>880</v>
      </c>
      <c r="AB1561" s="210">
        <v>0.25</v>
      </c>
      <c r="AC1561" s="155" t="s">
        <v>16</v>
      </c>
      <c r="AD1561" s="210"/>
      <c r="AE1561" s="155" t="s">
        <v>19</v>
      </c>
      <c r="AF1561" s="156">
        <v>0.22</v>
      </c>
      <c r="AG1561" s="155" t="s">
        <v>19</v>
      </c>
      <c r="AH1561" s="7">
        <v>27.7</v>
      </c>
      <c r="AI1561" s="7" t="s">
        <v>19</v>
      </c>
      <c r="AJ1561" s="7" t="s">
        <v>19</v>
      </c>
      <c r="AK1561" s="7"/>
      <c r="AL1561" s="7" t="s">
        <v>19</v>
      </c>
      <c r="AM1561" s="7" t="s">
        <v>19</v>
      </c>
      <c r="AN1561" s="7">
        <v>0.4</v>
      </c>
      <c r="AO1561" s="7" t="s">
        <v>19</v>
      </c>
      <c r="AP1561" s="7" t="s">
        <v>19</v>
      </c>
      <c r="AQ1561" s="7" t="s">
        <v>19</v>
      </c>
      <c r="AR1561" s="7" t="s">
        <v>19</v>
      </c>
      <c r="AS1561" s="7" t="s">
        <v>19</v>
      </c>
      <c r="AT1561" s="7" t="s">
        <v>19</v>
      </c>
      <c r="AU1561" s="7" t="s">
        <v>19</v>
      </c>
      <c r="AV1561" s="7" t="s">
        <v>19</v>
      </c>
      <c r="AW1561" s="7" t="s">
        <v>19</v>
      </c>
      <c r="AX1561" s="7" t="s">
        <v>19</v>
      </c>
      <c r="AY1561" s="7">
        <v>2.32</v>
      </c>
      <c r="AZ1561" s="7" t="s">
        <v>19</v>
      </c>
      <c r="BA1561" s="7" t="s">
        <v>19</v>
      </c>
      <c r="BB1561" s="7" t="s">
        <v>16</v>
      </c>
      <c r="BC1561" s="7" t="s">
        <v>19</v>
      </c>
      <c r="BD1561" s="7"/>
      <c r="BE1561" s="7" t="s">
        <v>19</v>
      </c>
      <c r="BF1561" s="7" t="s">
        <v>19</v>
      </c>
      <c r="BG1561" s="7" t="s">
        <v>19</v>
      </c>
      <c r="BH1561" s="7" t="s">
        <v>19</v>
      </c>
      <c r="BI1561" s="7" t="s">
        <v>19</v>
      </c>
      <c r="BJ1561" s="7"/>
      <c r="BK1561" s="7" t="s">
        <v>19</v>
      </c>
      <c r="BL1561" s="7" t="s">
        <v>19</v>
      </c>
      <c r="BM1561" s="7" t="s">
        <v>19</v>
      </c>
      <c r="BN1561" s="7" t="s">
        <v>19</v>
      </c>
      <c r="BO1561" s="7" t="s">
        <v>19</v>
      </c>
      <c r="BP1561" s="7" t="s">
        <v>19</v>
      </c>
      <c r="BQ1561" s="7" t="s">
        <v>19</v>
      </c>
      <c r="BR1561" s="7" t="s">
        <v>19</v>
      </c>
      <c r="BS1561" s="7" t="s">
        <v>19</v>
      </c>
      <c r="BT1561" s="7" t="b">
        <v>0</v>
      </c>
      <c r="BU1561" s="7" t="b">
        <v>0</v>
      </c>
      <c r="BV1561" s="7" t="b">
        <v>0</v>
      </c>
      <c r="BW1561" s="7" t="b">
        <v>0</v>
      </c>
      <c r="BX1561" s="7" t="s">
        <v>19</v>
      </c>
      <c r="BY1561" s="7" t="s">
        <v>19</v>
      </c>
      <c r="BZ1561" s="7" t="s">
        <v>19</v>
      </c>
      <c r="CA1561" s="7" t="s">
        <v>19</v>
      </c>
      <c r="CB1561" s="7" t="s">
        <v>19</v>
      </c>
      <c r="CL1561" s="7" t="s">
        <v>19</v>
      </c>
    </row>
    <row r="1562">
      <c r="A1562" s="7" t="s">
        <v>6598</v>
      </c>
      <c r="B1562" s="132" t="b">
        <v>1</v>
      </c>
      <c r="C1562" s="7" t="b">
        <v>1</v>
      </c>
      <c r="D1562" s="162" t="s">
        <v>6599</v>
      </c>
      <c r="E1562" s="67" t="s">
        <v>358</v>
      </c>
      <c r="F1562" s="162" t="s">
        <v>658</v>
      </c>
      <c r="G1562" s="162" t="s">
        <v>6600</v>
      </c>
      <c r="H1562" s="162" t="s">
        <v>6601</v>
      </c>
      <c r="I1562" s="161"/>
      <c r="J1562" s="161"/>
      <c r="K1562" s="161" t="s">
        <v>19</v>
      </c>
      <c r="L1562" s="161" t="s">
        <v>19</v>
      </c>
      <c r="M1562" s="161" t="s">
        <v>799</v>
      </c>
      <c r="N1562" s="7" t="str">
        <f t="shared" si="5"/>
        <v>FALSE</v>
      </c>
      <c r="O1562" s="161" t="s">
        <v>527</v>
      </c>
      <c r="P1562" s="161" t="s">
        <v>3269</v>
      </c>
      <c r="Q1562" s="161" t="s">
        <v>1823</v>
      </c>
      <c r="R1562" s="7" t="s">
        <v>6534</v>
      </c>
      <c r="S1562" s="7" t="s">
        <v>6535</v>
      </c>
      <c r="T1562" s="135">
        <v>40.881452</v>
      </c>
      <c r="U1562" s="136">
        <v>-72.392726</v>
      </c>
      <c r="V1562" s="137" t="s">
        <v>6602</v>
      </c>
      <c r="W1562" s="161" t="s">
        <v>19</v>
      </c>
      <c r="X1562" s="7" t="s">
        <v>6537</v>
      </c>
      <c r="Y1562" s="161" t="s">
        <v>878</v>
      </c>
      <c r="Z1562" s="161" t="s">
        <v>879</v>
      </c>
      <c r="AA1562" s="7" t="s">
        <v>880</v>
      </c>
      <c r="AB1562" s="210">
        <v>0.25</v>
      </c>
      <c r="AC1562" s="155" t="s">
        <v>16</v>
      </c>
      <c r="AD1562" s="210"/>
      <c r="AE1562" s="155" t="s">
        <v>19</v>
      </c>
      <c r="AF1562" s="156">
        <v>0.22</v>
      </c>
      <c r="AG1562" s="155" t="s">
        <v>19</v>
      </c>
      <c r="AH1562" s="166">
        <v>23.1</v>
      </c>
      <c r="AI1562" s="155" t="s">
        <v>19</v>
      </c>
      <c r="AJ1562" s="155" t="s">
        <v>19</v>
      </c>
      <c r="AK1562" s="155"/>
      <c r="AL1562" s="155" t="s">
        <v>19</v>
      </c>
      <c r="AM1562" s="155" t="s">
        <v>19</v>
      </c>
      <c r="AN1562" s="166">
        <v>0.53</v>
      </c>
      <c r="AO1562" s="155" t="s">
        <v>19</v>
      </c>
      <c r="AP1562" s="155" t="s">
        <v>19</v>
      </c>
      <c r="AQ1562" s="155" t="s">
        <v>19</v>
      </c>
      <c r="AR1562" s="155" t="s">
        <v>19</v>
      </c>
      <c r="AS1562" s="155" t="s">
        <v>19</v>
      </c>
      <c r="AT1562" s="155" t="s">
        <v>19</v>
      </c>
      <c r="AU1562" s="155" t="s">
        <v>19</v>
      </c>
      <c r="AV1562" s="155" t="s">
        <v>19</v>
      </c>
      <c r="AW1562" s="155" t="s">
        <v>19</v>
      </c>
      <c r="AX1562" s="155" t="s">
        <v>19</v>
      </c>
      <c r="AY1562" s="210">
        <v>2.72</v>
      </c>
      <c r="AZ1562" s="211" t="s">
        <v>19</v>
      </c>
      <c r="BA1562" s="155" t="s">
        <v>19</v>
      </c>
      <c r="BB1562" s="166">
        <v>1.88</v>
      </c>
      <c r="BC1562" s="155" t="s">
        <v>19</v>
      </c>
      <c r="BD1562" s="155"/>
      <c r="BE1562" s="155" t="s">
        <v>19</v>
      </c>
      <c r="BF1562" s="155" t="s">
        <v>19</v>
      </c>
      <c r="BG1562" s="155" t="s">
        <v>19</v>
      </c>
      <c r="BH1562" s="155" t="s">
        <v>19</v>
      </c>
      <c r="BI1562" s="155" t="s">
        <v>19</v>
      </c>
      <c r="BJ1562" s="155"/>
      <c r="BK1562" s="155" t="s">
        <v>19</v>
      </c>
      <c r="BL1562" s="155" t="s">
        <v>19</v>
      </c>
      <c r="BM1562" s="155" t="s">
        <v>19</v>
      </c>
      <c r="BN1562" s="155" t="s">
        <v>19</v>
      </c>
      <c r="BO1562" s="155" t="s">
        <v>19</v>
      </c>
      <c r="BP1562" s="155" t="s">
        <v>19</v>
      </c>
      <c r="BQ1562" s="155" t="s">
        <v>19</v>
      </c>
      <c r="BR1562" s="155" t="s">
        <v>19</v>
      </c>
      <c r="BS1562" s="155" t="s">
        <v>19</v>
      </c>
      <c r="BT1562" s="167" t="b">
        <v>0</v>
      </c>
      <c r="BU1562" s="167" t="b">
        <v>0</v>
      </c>
      <c r="BV1562" s="167" t="b">
        <v>0</v>
      </c>
      <c r="BW1562" s="167" t="b">
        <v>0</v>
      </c>
      <c r="BX1562" s="155" t="s">
        <v>19</v>
      </c>
      <c r="BY1562" s="155" t="s">
        <v>19</v>
      </c>
      <c r="BZ1562" s="155" t="s">
        <v>19</v>
      </c>
      <c r="CA1562" s="155" t="s">
        <v>19</v>
      </c>
      <c r="CB1562" s="155" t="s">
        <v>19</v>
      </c>
      <c r="CL1562" s="155" t="s">
        <v>19</v>
      </c>
    </row>
    <row r="1563">
      <c r="A1563" s="7" t="s">
        <v>6603</v>
      </c>
      <c r="B1563" s="132" t="b">
        <v>1</v>
      </c>
      <c r="C1563" s="7" t="b">
        <v>1</v>
      </c>
      <c r="D1563" s="162" t="s">
        <v>6604</v>
      </c>
      <c r="E1563" s="67" t="s">
        <v>358</v>
      </c>
      <c r="F1563" s="162" t="s">
        <v>658</v>
      </c>
      <c r="G1563" s="162" t="s">
        <v>6605</v>
      </c>
      <c r="H1563" s="162" t="s">
        <v>6606</v>
      </c>
      <c r="I1563" s="161"/>
      <c r="J1563" s="161"/>
      <c r="K1563" s="161" t="s">
        <v>19</v>
      </c>
      <c r="L1563" s="161" t="s">
        <v>19</v>
      </c>
      <c r="M1563" s="161" t="s">
        <v>799</v>
      </c>
      <c r="N1563" s="7" t="str">
        <f t="shared" si="5"/>
        <v>FALSE</v>
      </c>
      <c r="O1563" s="161" t="s">
        <v>527</v>
      </c>
      <c r="P1563" s="161" t="s">
        <v>3269</v>
      </c>
      <c r="Q1563" s="161" t="s">
        <v>1823</v>
      </c>
      <c r="R1563" s="7" t="s">
        <v>6534</v>
      </c>
      <c r="S1563" s="7" t="s">
        <v>6535</v>
      </c>
      <c r="T1563" s="135">
        <v>40.881452</v>
      </c>
      <c r="U1563" s="136">
        <v>-72.392726</v>
      </c>
      <c r="V1563" s="137" t="s">
        <v>6607</v>
      </c>
      <c r="W1563" s="161" t="s">
        <v>19</v>
      </c>
      <c r="X1563" s="7" t="s">
        <v>6537</v>
      </c>
      <c r="Y1563" s="161" t="s">
        <v>878</v>
      </c>
      <c r="Z1563" s="161" t="s">
        <v>879</v>
      </c>
      <c r="AA1563" s="7" t="s">
        <v>880</v>
      </c>
      <c r="AB1563" s="210">
        <v>0.25</v>
      </c>
      <c r="AC1563" s="155" t="s">
        <v>16</v>
      </c>
      <c r="AD1563" s="210"/>
      <c r="AE1563" s="155" t="s">
        <v>19</v>
      </c>
      <c r="AF1563" s="156">
        <v>0.22</v>
      </c>
      <c r="AG1563" s="155" t="s">
        <v>19</v>
      </c>
      <c r="AH1563" s="166">
        <v>25.0</v>
      </c>
      <c r="AI1563" s="155" t="s">
        <v>19</v>
      </c>
      <c r="AJ1563" s="155" t="s">
        <v>19</v>
      </c>
      <c r="AK1563" s="155"/>
      <c r="AL1563" s="155" t="s">
        <v>19</v>
      </c>
      <c r="AM1563" s="155" t="s">
        <v>19</v>
      </c>
      <c r="AN1563" s="211" t="s">
        <v>22</v>
      </c>
      <c r="AO1563" s="155" t="s">
        <v>19</v>
      </c>
      <c r="AP1563" s="155" t="s">
        <v>19</v>
      </c>
      <c r="AQ1563" s="155" t="s">
        <v>19</v>
      </c>
      <c r="AR1563" s="155" t="s">
        <v>19</v>
      </c>
      <c r="AS1563" s="155" t="s">
        <v>19</v>
      </c>
      <c r="AT1563" s="155" t="s">
        <v>19</v>
      </c>
      <c r="AU1563" s="155" t="s">
        <v>19</v>
      </c>
      <c r="AV1563" s="155" t="s">
        <v>19</v>
      </c>
      <c r="AW1563" s="155" t="s">
        <v>19</v>
      </c>
      <c r="AX1563" s="155" t="s">
        <v>19</v>
      </c>
      <c r="AY1563" s="210">
        <v>2.72</v>
      </c>
      <c r="AZ1563" s="211" t="s">
        <v>19</v>
      </c>
      <c r="BA1563" s="155" t="s">
        <v>19</v>
      </c>
      <c r="BB1563" s="166">
        <v>0.87</v>
      </c>
      <c r="BC1563" s="155" t="s">
        <v>19</v>
      </c>
      <c r="BD1563" s="155"/>
      <c r="BE1563" s="155" t="s">
        <v>19</v>
      </c>
      <c r="BF1563" s="155" t="s">
        <v>19</v>
      </c>
      <c r="BG1563" s="155" t="s">
        <v>19</v>
      </c>
      <c r="BH1563" s="155" t="s">
        <v>19</v>
      </c>
      <c r="BI1563" s="155" t="s">
        <v>19</v>
      </c>
      <c r="BJ1563" s="155"/>
      <c r="BK1563" s="155" t="s">
        <v>19</v>
      </c>
      <c r="BL1563" s="155" t="s">
        <v>19</v>
      </c>
      <c r="BM1563" s="155" t="s">
        <v>19</v>
      </c>
      <c r="BN1563" s="155" t="s">
        <v>19</v>
      </c>
      <c r="BO1563" s="155" t="s">
        <v>19</v>
      </c>
      <c r="BP1563" s="155" t="s">
        <v>19</v>
      </c>
      <c r="BQ1563" s="155" t="s">
        <v>19</v>
      </c>
      <c r="BR1563" s="155" t="s">
        <v>19</v>
      </c>
      <c r="BS1563" s="155" t="s">
        <v>19</v>
      </c>
      <c r="BT1563" s="167" t="b">
        <v>0</v>
      </c>
      <c r="BU1563" s="167" t="b">
        <v>0</v>
      </c>
      <c r="BV1563" s="167" t="b">
        <v>0</v>
      </c>
      <c r="BW1563" s="167" t="b">
        <v>0</v>
      </c>
      <c r="BX1563" s="155" t="s">
        <v>19</v>
      </c>
      <c r="BY1563" s="155" t="s">
        <v>19</v>
      </c>
      <c r="BZ1563" s="155" t="s">
        <v>19</v>
      </c>
      <c r="CA1563" s="155" t="s">
        <v>19</v>
      </c>
      <c r="CB1563" s="155" t="s">
        <v>19</v>
      </c>
      <c r="CL1563" s="155" t="s">
        <v>19</v>
      </c>
    </row>
    <row r="1564">
      <c r="A1564" s="7" t="s">
        <v>6608</v>
      </c>
      <c r="B1564" s="132" t="b">
        <v>1</v>
      </c>
      <c r="C1564" s="7" t="b">
        <v>1</v>
      </c>
      <c r="D1564" s="162" t="s">
        <v>6609</v>
      </c>
      <c r="E1564" s="67" t="s">
        <v>358</v>
      </c>
      <c r="F1564" s="162" t="s">
        <v>658</v>
      </c>
      <c r="G1564" s="162" t="s">
        <v>6610</v>
      </c>
      <c r="H1564" s="162" t="s">
        <v>6611</v>
      </c>
      <c r="I1564" s="161"/>
      <c r="J1564" s="161"/>
      <c r="K1564" s="161" t="s">
        <v>19</v>
      </c>
      <c r="L1564" s="161" t="s">
        <v>19</v>
      </c>
      <c r="M1564" s="161" t="s">
        <v>799</v>
      </c>
      <c r="N1564" s="7" t="str">
        <f t="shared" si="5"/>
        <v>FALSE</v>
      </c>
      <c r="O1564" s="161" t="s">
        <v>527</v>
      </c>
      <c r="P1564" s="161" t="s">
        <v>3269</v>
      </c>
      <c r="Q1564" s="161" t="s">
        <v>1823</v>
      </c>
      <c r="R1564" s="7" t="s">
        <v>6534</v>
      </c>
      <c r="S1564" s="7" t="s">
        <v>6535</v>
      </c>
      <c r="T1564" s="135">
        <v>40.881452</v>
      </c>
      <c r="U1564" s="136">
        <v>-72.392726</v>
      </c>
      <c r="V1564" s="137" t="s">
        <v>6612</v>
      </c>
      <c r="W1564" s="161" t="s">
        <v>19</v>
      </c>
      <c r="X1564" s="7" t="s">
        <v>6537</v>
      </c>
      <c r="Y1564" s="161" t="s">
        <v>878</v>
      </c>
      <c r="Z1564" s="161" t="s">
        <v>879</v>
      </c>
      <c r="AA1564" s="7" t="s">
        <v>880</v>
      </c>
      <c r="AB1564" s="210">
        <v>0.25</v>
      </c>
      <c r="AC1564" s="155" t="s">
        <v>16</v>
      </c>
      <c r="AD1564" s="210"/>
      <c r="AE1564" s="155" t="s">
        <v>19</v>
      </c>
      <c r="AF1564" s="156">
        <v>0.22</v>
      </c>
      <c r="AG1564" s="155" t="s">
        <v>19</v>
      </c>
      <c r="AH1564" s="166">
        <v>18.6</v>
      </c>
      <c r="AI1564" s="155" t="s">
        <v>19</v>
      </c>
      <c r="AJ1564" s="155" t="s">
        <v>19</v>
      </c>
      <c r="AK1564" s="155"/>
      <c r="AL1564" s="155" t="s">
        <v>19</v>
      </c>
      <c r="AM1564" s="155" t="s">
        <v>19</v>
      </c>
      <c r="AN1564" s="166">
        <v>0.87</v>
      </c>
      <c r="AO1564" s="155" t="s">
        <v>19</v>
      </c>
      <c r="AP1564" s="155" t="s">
        <v>19</v>
      </c>
      <c r="AQ1564" s="155" t="s">
        <v>19</v>
      </c>
      <c r="AR1564" s="155" t="s">
        <v>19</v>
      </c>
      <c r="AS1564" s="155" t="s">
        <v>19</v>
      </c>
      <c r="AT1564" s="155" t="s">
        <v>19</v>
      </c>
      <c r="AU1564" s="155" t="s">
        <v>19</v>
      </c>
      <c r="AV1564" s="155" t="s">
        <v>19</v>
      </c>
      <c r="AW1564" s="155" t="s">
        <v>19</v>
      </c>
      <c r="AX1564" s="155" t="s">
        <v>19</v>
      </c>
      <c r="AY1564" s="155">
        <v>7.37</v>
      </c>
      <c r="AZ1564" s="211" t="s">
        <v>19</v>
      </c>
      <c r="BA1564" s="155" t="s">
        <v>19</v>
      </c>
      <c r="BB1564" s="166" t="s">
        <v>16</v>
      </c>
      <c r="BC1564" s="155" t="s">
        <v>19</v>
      </c>
      <c r="BD1564" s="155"/>
      <c r="BE1564" s="155" t="s">
        <v>19</v>
      </c>
      <c r="BF1564" s="155" t="s">
        <v>19</v>
      </c>
      <c r="BG1564" s="155" t="s">
        <v>19</v>
      </c>
      <c r="BH1564" s="155" t="s">
        <v>19</v>
      </c>
      <c r="BI1564" s="155" t="s">
        <v>19</v>
      </c>
      <c r="BJ1564" s="155"/>
      <c r="BK1564" s="155" t="s">
        <v>19</v>
      </c>
      <c r="BL1564" s="155" t="s">
        <v>19</v>
      </c>
      <c r="BM1564" s="155" t="s">
        <v>19</v>
      </c>
      <c r="BN1564" s="155" t="s">
        <v>19</v>
      </c>
      <c r="BO1564" s="155" t="s">
        <v>19</v>
      </c>
      <c r="BP1564" s="155" t="s">
        <v>19</v>
      </c>
      <c r="BQ1564" s="155" t="s">
        <v>19</v>
      </c>
      <c r="BR1564" s="155" t="s">
        <v>19</v>
      </c>
      <c r="BS1564" s="155" t="s">
        <v>19</v>
      </c>
      <c r="BT1564" s="167" t="b">
        <v>0</v>
      </c>
      <c r="BU1564" s="167" t="b">
        <v>0</v>
      </c>
      <c r="BV1564" s="167" t="b">
        <v>0</v>
      </c>
      <c r="BW1564" s="167" t="b">
        <v>0</v>
      </c>
      <c r="BX1564" s="155" t="s">
        <v>19</v>
      </c>
      <c r="BY1564" s="155" t="s">
        <v>19</v>
      </c>
      <c r="BZ1564" s="155" t="s">
        <v>19</v>
      </c>
      <c r="CA1564" s="155" t="s">
        <v>19</v>
      </c>
      <c r="CB1564" s="155" t="s">
        <v>19</v>
      </c>
      <c r="CC1564" s="155"/>
      <c r="CD1564" s="155"/>
      <c r="CE1564" s="155"/>
      <c r="CF1564" s="155"/>
      <c r="CG1564" s="155"/>
      <c r="CJ1564" s="155"/>
      <c r="CK1564" s="155"/>
      <c r="CL1564" s="155" t="s">
        <v>19</v>
      </c>
      <c r="CM1564" s="155"/>
      <c r="CN1564" s="155"/>
      <c r="CO1564" s="155"/>
      <c r="CP1564" s="155"/>
      <c r="CQ1564" s="155"/>
      <c r="CR1564" s="155"/>
      <c r="CS1564" s="155"/>
      <c r="CT1564" s="155"/>
    </row>
    <row r="1565">
      <c r="A1565" s="7" t="s">
        <v>6613</v>
      </c>
      <c r="B1565" s="132" t="b">
        <v>1</v>
      </c>
      <c r="C1565" s="7" t="b">
        <v>1</v>
      </c>
      <c r="D1565" s="162" t="s">
        <v>6614</v>
      </c>
      <c r="E1565" s="67" t="s">
        <v>358</v>
      </c>
      <c r="F1565" s="162" t="s">
        <v>658</v>
      </c>
      <c r="G1565" s="162" t="s">
        <v>6615</v>
      </c>
      <c r="H1565" s="162" t="s">
        <v>6616</v>
      </c>
      <c r="I1565" s="161"/>
      <c r="J1565" s="161"/>
      <c r="K1565" s="161" t="s">
        <v>19</v>
      </c>
      <c r="L1565" s="161" t="s">
        <v>19</v>
      </c>
      <c r="M1565" s="161" t="s">
        <v>799</v>
      </c>
      <c r="N1565" s="7" t="str">
        <f t="shared" si="5"/>
        <v>FALSE</v>
      </c>
      <c r="O1565" s="161" t="s">
        <v>527</v>
      </c>
      <c r="P1565" s="161" t="s">
        <v>3269</v>
      </c>
      <c r="Q1565" s="161" t="s">
        <v>1823</v>
      </c>
      <c r="R1565" s="7" t="s">
        <v>6534</v>
      </c>
      <c r="S1565" s="7" t="s">
        <v>6535</v>
      </c>
      <c r="T1565" s="135">
        <v>40.881452</v>
      </c>
      <c r="U1565" s="136">
        <v>-72.392726</v>
      </c>
      <c r="V1565" s="137" t="s">
        <v>6617</v>
      </c>
      <c r="W1565" s="161" t="s">
        <v>19</v>
      </c>
      <c r="X1565" s="7" t="s">
        <v>6537</v>
      </c>
      <c r="Y1565" s="161" t="s">
        <v>878</v>
      </c>
      <c r="Z1565" s="161" t="s">
        <v>879</v>
      </c>
      <c r="AA1565" s="7" t="s">
        <v>880</v>
      </c>
      <c r="AB1565" s="210">
        <v>0.25</v>
      </c>
      <c r="AC1565" s="7" t="s">
        <v>16</v>
      </c>
      <c r="AD1565" s="210"/>
      <c r="AE1565" s="7" t="s">
        <v>19</v>
      </c>
      <c r="AF1565" s="7">
        <v>0.22</v>
      </c>
      <c r="AG1565" s="7" t="s">
        <v>19</v>
      </c>
      <c r="AH1565" s="7">
        <v>18.8</v>
      </c>
      <c r="AI1565" s="7" t="s">
        <v>19</v>
      </c>
      <c r="AJ1565" s="7" t="s">
        <v>19</v>
      </c>
      <c r="AK1565" s="7"/>
      <c r="AL1565" s="7" t="s">
        <v>19</v>
      </c>
      <c r="AM1565" s="7" t="s">
        <v>19</v>
      </c>
      <c r="AN1565" s="7">
        <v>0.12</v>
      </c>
      <c r="AO1565" s="7" t="s">
        <v>19</v>
      </c>
      <c r="AP1565" s="7" t="s">
        <v>19</v>
      </c>
      <c r="AQ1565" s="7" t="s">
        <v>19</v>
      </c>
      <c r="AR1565" s="7" t="s">
        <v>19</v>
      </c>
      <c r="AS1565" s="7" t="s">
        <v>19</v>
      </c>
      <c r="AT1565" s="7" t="s">
        <v>19</v>
      </c>
      <c r="AU1565" s="7" t="s">
        <v>19</v>
      </c>
      <c r="AV1565" s="7" t="s">
        <v>19</v>
      </c>
      <c r="AW1565" s="7" t="s">
        <v>19</v>
      </c>
      <c r="AX1565" s="7" t="s">
        <v>19</v>
      </c>
      <c r="AY1565" s="152">
        <v>6.41</v>
      </c>
      <c r="AZ1565" s="7" t="s">
        <v>19</v>
      </c>
      <c r="BA1565" s="7" t="s">
        <v>19</v>
      </c>
      <c r="BB1565" s="7">
        <v>0.61</v>
      </c>
      <c r="BC1565" s="7" t="s">
        <v>19</v>
      </c>
      <c r="BD1565" s="7"/>
      <c r="BE1565" s="7" t="s">
        <v>19</v>
      </c>
      <c r="BF1565" s="7" t="s">
        <v>19</v>
      </c>
      <c r="BG1565" s="7" t="s">
        <v>19</v>
      </c>
      <c r="BH1565" s="7" t="s">
        <v>19</v>
      </c>
      <c r="BI1565" s="7" t="s">
        <v>19</v>
      </c>
      <c r="BJ1565" s="7"/>
      <c r="BK1565" s="7" t="s">
        <v>19</v>
      </c>
      <c r="BL1565" s="7" t="s">
        <v>19</v>
      </c>
      <c r="BM1565" s="7" t="s">
        <v>19</v>
      </c>
      <c r="BN1565" s="7" t="s">
        <v>19</v>
      </c>
      <c r="BO1565" s="7" t="s">
        <v>19</v>
      </c>
      <c r="BP1565" s="7" t="s">
        <v>19</v>
      </c>
      <c r="BQ1565" s="7" t="s">
        <v>19</v>
      </c>
      <c r="BR1565" s="7" t="s">
        <v>19</v>
      </c>
      <c r="BS1565" s="7" t="s">
        <v>19</v>
      </c>
      <c r="BT1565" s="7" t="b">
        <v>0</v>
      </c>
      <c r="BU1565" s="7" t="b">
        <v>0</v>
      </c>
      <c r="BV1565" s="7" t="b">
        <v>0</v>
      </c>
      <c r="BW1565" s="7" t="b">
        <v>0</v>
      </c>
      <c r="BX1565" s="7" t="s">
        <v>19</v>
      </c>
      <c r="BY1565" s="7" t="s">
        <v>19</v>
      </c>
      <c r="BZ1565" s="7" t="s">
        <v>19</v>
      </c>
      <c r="CA1565" s="7" t="s">
        <v>19</v>
      </c>
      <c r="CB1565" s="7" t="s">
        <v>19</v>
      </c>
      <c r="CL1565" s="7" t="s">
        <v>19</v>
      </c>
    </row>
    <row r="1566">
      <c r="A1566" s="7" t="s">
        <v>6618</v>
      </c>
      <c r="B1566" s="132" t="b">
        <v>1</v>
      </c>
      <c r="C1566" s="7" t="b">
        <v>1</v>
      </c>
      <c r="D1566" s="162" t="s">
        <v>6619</v>
      </c>
      <c r="E1566" s="67" t="s">
        <v>358</v>
      </c>
      <c r="F1566" s="162" t="s">
        <v>658</v>
      </c>
      <c r="G1566" s="162" t="s">
        <v>6620</v>
      </c>
      <c r="H1566" s="162" t="s">
        <v>6621</v>
      </c>
      <c r="I1566" s="161"/>
      <c r="J1566" s="161"/>
      <c r="K1566" s="161" t="s">
        <v>19</v>
      </c>
      <c r="L1566" s="161" t="s">
        <v>19</v>
      </c>
      <c r="M1566" s="161" t="s">
        <v>799</v>
      </c>
      <c r="N1566" s="7" t="str">
        <f t="shared" si="5"/>
        <v>FALSE</v>
      </c>
      <c r="O1566" s="161" t="s">
        <v>527</v>
      </c>
      <c r="P1566" s="161" t="s">
        <v>3269</v>
      </c>
      <c r="Q1566" s="161" t="s">
        <v>1823</v>
      </c>
      <c r="R1566" s="7" t="s">
        <v>6534</v>
      </c>
      <c r="S1566" s="7" t="s">
        <v>6535</v>
      </c>
      <c r="T1566" s="135">
        <v>40.881452</v>
      </c>
      <c r="U1566" s="136">
        <v>-72.392726</v>
      </c>
      <c r="V1566" s="137" t="s">
        <v>6622</v>
      </c>
      <c r="W1566" s="161" t="s">
        <v>19</v>
      </c>
      <c r="X1566" s="7" t="s">
        <v>6537</v>
      </c>
      <c r="Y1566" s="161" t="s">
        <v>878</v>
      </c>
      <c r="Z1566" s="161" t="s">
        <v>879</v>
      </c>
      <c r="AA1566" s="7" t="s">
        <v>880</v>
      </c>
      <c r="AB1566" s="210">
        <v>0.25</v>
      </c>
      <c r="AC1566" s="7" t="s">
        <v>16</v>
      </c>
      <c r="AD1566" s="210"/>
      <c r="AE1566" s="7" t="s">
        <v>19</v>
      </c>
      <c r="AF1566" s="7">
        <v>0.22</v>
      </c>
      <c r="AG1566" s="7" t="s">
        <v>19</v>
      </c>
      <c r="AH1566" s="7">
        <v>19.6</v>
      </c>
      <c r="AI1566" s="7" t="s">
        <v>19</v>
      </c>
      <c r="AJ1566" s="7" t="s">
        <v>19</v>
      </c>
      <c r="AK1566" s="7"/>
      <c r="AL1566" s="7" t="s">
        <v>19</v>
      </c>
      <c r="AM1566" s="7" t="s">
        <v>19</v>
      </c>
      <c r="AN1566" s="7">
        <v>10.57</v>
      </c>
      <c r="AO1566" s="7" t="s">
        <v>19</v>
      </c>
      <c r="AP1566" s="7" t="s">
        <v>19</v>
      </c>
      <c r="AQ1566" s="7" t="s">
        <v>19</v>
      </c>
      <c r="AR1566" s="7" t="s">
        <v>19</v>
      </c>
      <c r="AS1566" s="7" t="s">
        <v>19</v>
      </c>
      <c r="AT1566" s="7" t="s">
        <v>19</v>
      </c>
      <c r="AU1566" s="7" t="s">
        <v>19</v>
      </c>
      <c r="AV1566" s="7" t="s">
        <v>19</v>
      </c>
      <c r="AW1566" s="7" t="s">
        <v>19</v>
      </c>
      <c r="AX1566" s="7" t="s">
        <v>19</v>
      </c>
      <c r="AY1566" s="152">
        <v>0.55</v>
      </c>
      <c r="AZ1566" s="7" t="s">
        <v>19</v>
      </c>
      <c r="BA1566" s="7" t="s">
        <v>19</v>
      </c>
      <c r="BB1566" s="7">
        <v>0.36</v>
      </c>
      <c r="BC1566" s="7" t="s">
        <v>19</v>
      </c>
      <c r="BD1566" s="7"/>
      <c r="BE1566" s="7" t="s">
        <v>19</v>
      </c>
      <c r="BF1566" s="7" t="s">
        <v>19</v>
      </c>
      <c r="BG1566" s="7" t="s">
        <v>19</v>
      </c>
      <c r="BH1566" s="7" t="s">
        <v>19</v>
      </c>
      <c r="BI1566" s="7" t="s">
        <v>19</v>
      </c>
      <c r="BJ1566" s="7"/>
      <c r="BK1566" s="7" t="s">
        <v>19</v>
      </c>
      <c r="BL1566" s="7" t="s">
        <v>19</v>
      </c>
      <c r="BM1566" s="7" t="s">
        <v>19</v>
      </c>
      <c r="BN1566" s="7" t="s">
        <v>19</v>
      </c>
      <c r="BO1566" s="7" t="s">
        <v>19</v>
      </c>
      <c r="BP1566" s="7" t="s">
        <v>19</v>
      </c>
      <c r="BQ1566" s="7" t="s">
        <v>19</v>
      </c>
      <c r="BR1566" s="7" t="s">
        <v>19</v>
      </c>
      <c r="BS1566" s="7" t="s">
        <v>19</v>
      </c>
      <c r="BT1566" s="7" t="b">
        <v>0</v>
      </c>
      <c r="BU1566" s="7" t="b">
        <v>0</v>
      </c>
      <c r="BV1566" s="7" t="b">
        <v>0</v>
      </c>
      <c r="BW1566" s="7" t="b">
        <v>0</v>
      </c>
      <c r="BX1566" s="7" t="s">
        <v>19</v>
      </c>
      <c r="BY1566" s="7" t="s">
        <v>19</v>
      </c>
      <c r="BZ1566" s="7" t="s">
        <v>19</v>
      </c>
      <c r="CA1566" s="7" t="s">
        <v>19</v>
      </c>
      <c r="CB1566" s="7" t="s">
        <v>19</v>
      </c>
      <c r="CL1566" s="7" t="s">
        <v>19</v>
      </c>
    </row>
    <row r="1567">
      <c r="A1567" s="7" t="s">
        <v>6623</v>
      </c>
      <c r="B1567" s="132" t="b">
        <v>1</v>
      </c>
      <c r="C1567" s="7" t="b">
        <v>1</v>
      </c>
      <c r="D1567" s="162" t="s">
        <v>6624</v>
      </c>
      <c r="E1567" s="67" t="s">
        <v>358</v>
      </c>
      <c r="F1567" s="162" t="s">
        <v>658</v>
      </c>
      <c r="G1567" s="162" t="s">
        <v>6625</v>
      </c>
      <c r="H1567" s="162" t="s">
        <v>6626</v>
      </c>
      <c r="I1567" s="161"/>
      <c r="J1567" s="161"/>
      <c r="K1567" s="161" t="s">
        <v>19</v>
      </c>
      <c r="L1567" s="161" t="s">
        <v>19</v>
      </c>
      <c r="M1567" s="161" t="s">
        <v>799</v>
      </c>
      <c r="N1567" s="7" t="str">
        <f t="shared" si="5"/>
        <v>FALSE</v>
      </c>
      <c r="O1567" s="161" t="s">
        <v>527</v>
      </c>
      <c r="P1567" s="161" t="s">
        <v>3269</v>
      </c>
      <c r="Q1567" s="161" t="s">
        <v>1823</v>
      </c>
      <c r="R1567" s="7" t="s">
        <v>6534</v>
      </c>
      <c r="S1567" s="7" t="s">
        <v>6535</v>
      </c>
      <c r="T1567" s="135">
        <v>40.881452</v>
      </c>
      <c r="U1567" s="136">
        <v>-72.392726</v>
      </c>
      <c r="V1567" s="137" t="s">
        <v>6627</v>
      </c>
      <c r="W1567" s="161" t="s">
        <v>19</v>
      </c>
      <c r="X1567" s="7" t="s">
        <v>6537</v>
      </c>
      <c r="Y1567" s="161" t="s">
        <v>878</v>
      </c>
      <c r="Z1567" s="161" t="s">
        <v>879</v>
      </c>
      <c r="AA1567" s="7" t="s">
        <v>880</v>
      </c>
      <c r="AB1567" s="210">
        <v>0.25</v>
      </c>
      <c r="AC1567" s="155" t="s">
        <v>16</v>
      </c>
      <c r="AD1567" s="210"/>
      <c r="AE1567" s="155" t="s">
        <v>19</v>
      </c>
      <c r="AF1567" s="156">
        <v>0.22</v>
      </c>
      <c r="AG1567" s="155" t="s">
        <v>19</v>
      </c>
      <c r="AH1567" s="7">
        <v>8.2</v>
      </c>
      <c r="AI1567" s="155" t="s">
        <v>19</v>
      </c>
      <c r="AJ1567" s="155" t="s">
        <v>19</v>
      </c>
      <c r="AK1567" s="155"/>
      <c r="AL1567" s="155" t="s">
        <v>19</v>
      </c>
      <c r="AM1567" s="155" t="s">
        <v>19</v>
      </c>
      <c r="AN1567" s="7">
        <v>58.07</v>
      </c>
      <c r="AO1567" s="155" t="s">
        <v>19</v>
      </c>
      <c r="AP1567" s="155" t="s">
        <v>19</v>
      </c>
      <c r="AQ1567" s="155" t="s">
        <v>19</v>
      </c>
      <c r="AR1567" s="155" t="s">
        <v>19</v>
      </c>
      <c r="AS1567" s="155" t="s">
        <v>19</v>
      </c>
      <c r="AT1567" s="155" t="s">
        <v>19</v>
      </c>
      <c r="AU1567" s="155" t="s">
        <v>19</v>
      </c>
      <c r="AV1567" s="155" t="s">
        <v>19</v>
      </c>
      <c r="AW1567" s="155" t="s">
        <v>19</v>
      </c>
      <c r="AX1567" s="155" t="s">
        <v>19</v>
      </c>
      <c r="AY1567" s="7">
        <v>1.75</v>
      </c>
      <c r="AZ1567" s="211" t="s">
        <v>19</v>
      </c>
      <c r="BA1567" s="155" t="s">
        <v>19</v>
      </c>
      <c r="BB1567" s="7">
        <v>74.72</v>
      </c>
      <c r="BC1567" s="155" t="s">
        <v>19</v>
      </c>
      <c r="BD1567" s="155"/>
      <c r="BE1567" s="155" t="s">
        <v>19</v>
      </c>
      <c r="BF1567" s="155" t="s">
        <v>19</v>
      </c>
      <c r="BG1567" s="155" t="s">
        <v>19</v>
      </c>
      <c r="BH1567" s="155" t="s">
        <v>19</v>
      </c>
      <c r="BI1567" s="155" t="s">
        <v>19</v>
      </c>
      <c r="BJ1567" s="155"/>
      <c r="BK1567" s="155" t="s">
        <v>19</v>
      </c>
      <c r="BL1567" s="155" t="s">
        <v>19</v>
      </c>
      <c r="BM1567" s="155" t="s">
        <v>19</v>
      </c>
      <c r="BN1567" s="155" t="s">
        <v>19</v>
      </c>
      <c r="BO1567" s="155" t="s">
        <v>19</v>
      </c>
      <c r="BP1567" s="155" t="s">
        <v>19</v>
      </c>
      <c r="BQ1567" s="155" t="s">
        <v>19</v>
      </c>
      <c r="BR1567" s="155" t="s">
        <v>19</v>
      </c>
      <c r="BS1567" s="155" t="s">
        <v>19</v>
      </c>
      <c r="BT1567" s="167" t="b">
        <v>0</v>
      </c>
      <c r="BU1567" s="167" t="b">
        <v>0</v>
      </c>
      <c r="BV1567" s="167" t="b">
        <v>0</v>
      </c>
      <c r="BW1567" s="167" t="b">
        <v>0</v>
      </c>
      <c r="BX1567" s="155" t="s">
        <v>19</v>
      </c>
      <c r="BY1567" s="155" t="s">
        <v>19</v>
      </c>
      <c r="BZ1567" s="155" t="s">
        <v>19</v>
      </c>
      <c r="CA1567" s="155" t="s">
        <v>19</v>
      </c>
      <c r="CB1567" s="155" t="s">
        <v>19</v>
      </c>
      <c r="CC1567" s="155"/>
      <c r="CD1567" s="155"/>
      <c r="CE1567" s="155"/>
      <c r="CF1567" s="155"/>
      <c r="CG1567" s="155"/>
      <c r="CJ1567" s="155"/>
      <c r="CK1567" s="155"/>
      <c r="CL1567" s="155" t="s">
        <v>19</v>
      </c>
      <c r="CM1567" s="155"/>
      <c r="CN1567" s="155"/>
      <c r="CO1567" s="155"/>
      <c r="CP1567" s="155"/>
      <c r="CQ1567" s="155"/>
      <c r="CR1567" s="155"/>
      <c r="CS1567" s="155"/>
      <c r="CT1567" s="155"/>
    </row>
    <row r="1568">
      <c r="A1568" s="7" t="s">
        <v>6628</v>
      </c>
      <c r="B1568" s="132" t="b">
        <v>1</v>
      </c>
      <c r="C1568" s="7" t="b">
        <v>1</v>
      </c>
      <c r="D1568" s="162" t="s">
        <v>6629</v>
      </c>
      <c r="E1568" s="67" t="s">
        <v>358</v>
      </c>
      <c r="F1568" s="162" t="s">
        <v>658</v>
      </c>
      <c r="G1568" s="162" t="s">
        <v>6630</v>
      </c>
      <c r="H1568" s="162" t="s">
        <v>6631</v>
      </c>
      <c r="I1568" s="161"/>
      <c r="J1568" s="161"/>
      <c r="K1568" s="161" t="s">
        <v>19</v>
      </c>
      <c r="L1568" s="161" t="s">
        <v>19</v>
      </c>
      <c r="M1568" s="161" t="s">
        <v>799</v>
      </c>
      <c r="N1568" s="7" t="str">
        <f t="shared" si="5"/>
        <v>FALSE</v>
      </c>
      <c r="O1568" s="161" t="s">
        <v>527</v>
      </c>
      <c r="P1568" s="161" t="s">
        <v>3269</v>
      </c>
      <c r="Q1568" s="161" t="s">
        <v>1823</v>
      </c>
      <c r="R1568" s="7" t="s">
        <v>6534</v>
      </c>
      <c r="S1568" s="7" t="s">
        <v>6535</v>
      </c>
      <c r="T1568" s="135">
        <v>40.881452</v>
      </c>
      <c r="U1568" s="136">
        <v>-72.392726</v>
      </c>
      <c r="V1568" s="137" t="s">
        <v>6632</v>
      </c>
      <c r="W1568" s="161" t="s">
        <v>19</v>
      </c>
      <c r="X1568" s="7" t="s">
        <v>6537</v>
      </c>
      <c r="Y1568" s="161" t="s">
        <v>878</v>
      </c>
      <c r="Z1568" s="161" t="s">
        <v>879</v>
      </c>
      <c r="AA1568" s="7" t="s">
        <v>880</v>
      </c>
      <c r="AB1568" s="210">
        <v>0.25</v>
      </c>
      <c r="AC1568" s="155" t="s">
        <v>16</v>
      </c>
      <c r="AD1568" s="210"/>
      <c r="AE1568" s="155" t="s">
        <v>19</v>
      </c>
      <c r="AF1568" s="156">
        <v>0.22</v>
      </c>
      <c r="AG1568" s="155" t="s">
        <v>19</v>
      </c>
      <c r="AH1568" s="7">
        <v>3.2</v>
      </c>
      <c r="AI1568" s="7" t="s">
        <v>19</v>
      </c>
      <c r="AJ1568" s="7" t="s">
        <v>19</v>
      </c>
      <c r="AK1568" s="7"/>
      <c r="AL1568" s="7" t="s">
        <v>19</v>
      </c>
      <c r="AM1568" s="7" t="s">
        <v>19</v>
      </c>
      <c r="AN1568" s="7">
        <v>49.74</v>
      </c>
      <c r="AO1568" s="155" t="s">
        <v>19</v>
      </c>
      <c r="AP1568" s="155" t="s">
        <v>19</v>
      </c>
      <c r="AQ1568" s="155" t="s">
        <v>19</v>
      </c>
      <c r="AR1568" s="155" t="s">
        <v>19</v>
      </c>
      <c r="AS1568" s="155" t="s">
        <v>19</v>
      </c>
      <c r="AT1568" s="155" t="s">
        <v>19</v>
      </c>
      <c r="AU1568" s="155" t="s">
        <v>19</v>
      </c>
      <c r="AV1568" s="155" t="s">
        <v>19</v>
      </c>
      <c r="AW1568" s="155" t="s">
        <v>19</v>
      </c>
      <c r="AX1568" s="155" t="s">
        <v>19</v>
      </c>
      <c r="AY1568" s="7">
        <v>2.52</v>
      </c>
      <c r="AZ1568" s="211" t="s">
        <v>19</v>
      </c>
      <c r="BA1568" s="155" t="s">
        <v>19</v>
      </c>
      <c r="BB1568" s="7">
        <v>60.61</v>
      </c>
      <c r="BC1568" s="7" t="s">
        <v>19</v>
      </c>
      <c r="BD1568" s="7"/>
      <c r="BE1568" s="7" t="s">
        <v>19</v>
      </c>
      <c r="BF1568" s="7" t="s">
        <v>19</v>
      </c>
      <c r="BG1568" s="7" t="s">
        <v>19</v>
      </c>
      <c r="BH1568" s="7" t="s">
        <v>19</v>
      </c>
      <c r="BI1568" s="7" t="s">
        <v>19</v>
      </c>
      <c r="BJ1568" s="7"/>
      <c r="BK1568" s="7" t="s">
        <v>19</v>
      </c>
      <c r="BL1568" s="7" t="s">
        <v>19</v>
      </c>
      <c r="BM1568" s="7" t="s">
        <v>19</v>
      </c>
      <c r="BN1568" s="7" t="s">
        <v>19</v>
      </c>
      <c r="BO1568" s="7" t="s">
        <v>19</v>
      </c>
      <c r="BP1568" s="7" t="s">
        <v>19</v>
      </c>
      <c r="BQ1568" s="7" t="s">
        <v>19</v>
      </c>
      <c r="BR1568" s="7" t="s">
        <v>19</v>
      </c>
      <c r="BS1568" s="7" t="s">
        <v>19</v>
      </c>
      <c r="BT1568" s="7" t="b">
        <v>0</v>
      </c>
      <c r="BU1568" s="7" t="b">
        <v>0</v>
      </c>
      <c r="BV1568" s="7" t="b">
        <v>0</v>
      </c>
      <c r="BW1568" s="7" t="b">
        <v>0</v>
      </c>
      <c r="BX1568" s="7" t="s">
        <v>19</v>
      </c>
      <c r="BY1568" s="7" t="s">
        <v>19</v>
      </c>
      <c r="BZ1568" s="7" t="s">
        <v>19</v>
      </c>
      <c r="CA1568" s="7" t="s">
        <v>19</v>
      </c>
      <c r="CB1568" s="7" t="s">
        <v>19</v>
      </c>
      <c r="CL1568" s="7" t="s">
        <v>19</v>
      </c>
    </row>
    <row r="1569">
      <c r="A1569" s="7" t="s">
        <v>6633</v>
      </c>
      <c r="B1569" s="132" t="b">
        <v>1</v>
      </c>
      <c r="C1569" s="7" t="b">
        <v>1</v>
      </c>
      <c r="D1569" s="162" t="s">
        <v>6634</v>
      </c>
      <c r="E1569" s="67" t="s">
        <v>358</v>
      </c>
      <c r="F1569" s="162" t="s">
        <v>658</v>
      </c>
      <c r="G1569" s="162" t="s">
        <v>6635</v>
      </c>
      <c r="H1569" s="162" t="s">
        <v>6636</v>
      </c>
      <c r="I1569" s="161"/>
      <c r="J1569" s="161"/>
      <c r="K1569" s="161" t="s">
        <v>19</v>
      </c>
      <c r="L1569" s="161" t="s">
        <v>19</v>
      </c>
      <c r="M1569" s="161" t="s">
        <v>799</v>
      </c>
      <c r="N1569" s="7" t="str">
        <f t="shared" si="5"/>
        <v>FALSE</v>
      </c>
      <c r="O1569" s="161" t="s">
        <v>527</v>
      </c>
      <c r="P1569" s="161" t="s">
        <v>3269</v>
      </c>
      <c r="Q1569" s="161" t="s">
        <v>1823</v>
      </c>
      <c r="R1569" s="7" t="s">
        <v>6534</v>
      </c>
      <c r="S1569" s="7" t="s">
        <v>6535</v>
      </c>
      <c r="T1569" s="135">
        <v>40.881452</v>
      </c>
      <c r="U1569" s="136">
        <v>-72.392726</v>
      </c>
      <c r="V1569" s="137" t="s">
        <v>6637</v>
      </c>
      <c r="W1569" s="161" t="s">
        <v>19</v>
      </c>
      <c r="X1569" s="7" t="s">
        <v>6537</v>
      </c>
      <c r="Y1569" s="161" t="s">
        <v>878</v>
      </c>
      <c r="Z1569" s="161" t="s">
        <v>879</v>
      </c>
      <c r="AA1569" s="7" t="s">
        <v>880</v>
      </c>
      <c r="AB1569" s="210">
        <v>0.25</v>
      </c>
      <c r="AC1569" s="155" t="s">
        <v>16</v>
      </c>
      <c r="AD1569" s="210"/>
      <c r="AE1569" s="155" t="s">
        <v>19</v>
      </c>
      <c r="AF1569" s="156">
        <v>0.22</v>
      </c>
      <c r="AG1569" s="155" t="s">
        <v>19</v>
      </c>
      <c r="AH1569" s="7">
        <v>3.1</v>
      </c>
      <c r="AI1569" s="7" t="s">
        <v>19</v>
      </c>
      <c r="AJ1569" s="7" t="s">
        <v>19</v>
      </c>
      <c r="AK1569" s="7"/>
      <c r="AL1569" s="7" t="s">
        <v>19</v>
      </c>
      <c r="AM1569" s="7" t="s">
        <v>19</v>
      </c>
      <c r="AN1569" s="7">
        <v>51.63</v>
      </c>
      <c r="AO1569" s="155" t="s">
        <v>19</v>
      </c>
      <c r="AP1569" s="155" t="s">
        <v>19</v>
      </c>
      <c r="AQ1569" s="155" t="s">
        <v>19</v>
      </c>
      <c r="AR1569" s="155" t="s">
        <v>19</v>
      </c>
      <c r="AS1569" s="155" t="s">
        <v>19</v>
      </c>
      <c r="AT1569" s="155" t="s">
        <v>19</v>
      </c>
      <c r="AU1569" s="155" t="s">
        <v>19</v>
      </c>
      <c r="AV1569" s="155" t="s">
        <v>19</v>
      </c>
      <c r="AW1569" s="155" t="s">
        <v>19</v>
      </c>
      <c r="AX1569" s="155" t="s">
        <v>19</v>
      </c>
      <c r="AY1569" s="7">
        <v>3.98</v>
      </c>
      <c r="AZ1569" s="211" t="s">
        <v>19</v>
      </c>
      <c r="BA1569" s="155" t="s">
        <v>19</v>
      </c>
      <c r="BB1569" s="7">
        <v>48.89</v>
      </c>
      <c r="BC1569" s="7" t="s">
        <v>19</v>
      </c>
      <c r="BD1569" s="7"/>
      <c r="BE1569" s="7" t="s">
        <v>19</v>
      </c>
      <c r="BF1569" s="7" t="s">
        <v>19</v>
      </c>
      <c r="BG1569" s="7" t="s">
        <v>19</v>
      </c>
      <c r="BH1569" s="7" t="s">
        <v>19</v>
      </c>
      <c r="BI1569" s="7" t="s">
        <v>19</v>
      </c>
      <c r="BJ1569" s="7"/>
      <c r="BK1569" s="7" t="s">
        <v>19</v>
      </c>
      <c r="BL1569" s="7" t="s">
        <v>19</v>
      </c>
      <c r="BM1569" s="7" t="s">
        <v>19</v>
      </c>
      <c r="BN1569" s="7" t="s">
        <v>19</v>
      </c>
      <c r="BO1569" s="7" t="s">
        <v>19</v>
      </c>
      <c r="BP1569" s="7" t="s">
        <v>19</v>
      </c>
      <c r="BQ1569" s="7" t="s">
        <v>19</v>
      </c>
      <c r="BR1569" s="7" t="s">
        <v>19</v>
      </c>
      <c r="BS1569" s="7" t="s">
        <v>19</v>
      </c>
      <c r="BT1569" s="7" t="b">
        <v>0</v>
      </c>
      <c r="BU1569" s="7" t="b">
        <v>0</v>
      </c>
      <c r="BV1569" s="7" t="b">
        <v>0</v>
      </c>
      <c r="BW1569" s="7" t="b">
        <v>0</v>
      </c>
      <c r="BX1569" s="7" t="s">
        <v>19</v>
      </c>
      <c r="BY1569" s="7" t="s">
        <v>19</v>
      </c>
      <c r="BZ1569" s="7" t="s">
        <v>19</v>
      </c>
      <c r="CA1569" s="7" t="s">
        <v>19</v>
      </c>
      <c r="CB1569" s="7" t="s">
        <v>19</v>
      </c>
      <c r="CL1569" s="7" t="s">
        <v>19</v>
      </c>
    </row>
    <row r="1570">
      <c r="A1570" s="7" t="s">
        <v>6638</v>
      </c>
      <c r="B1570" s="132" t="b">
        <v>1</v>
      </c>
      <c r="C1570" s="7" t="b">
        <v>1</v>
      </c>
      <c r="D1570" s="7" t="s">
        <v>6639</v>
      </c>
      <c r="E1570" s="67" t="s">
        <v>358</v>
      </c>
      <c r="F1570" s="162" t="s">
        <v>658</v>
      </c>
      <c r="G1570" s="162" t="s">
        <v>6640</v>
      </c>
      <c r="H1570" s="162" t="s">
        <v>6641</v>
      </c>
      <c r="I1570" s="161"/>
      <c r="J1570" s="161"/>
      <c r="K1570" s="161" t="s">
        <v>19</v>
      </c>
      <c r="L1570" s="161" t="s">
        <v>19</v>
      </c>
      <c r="M1570" s="161" t="s">
        <v>799</v>
      </c>
      <c r="N1570" s="7" t="str">
        <f t="shared" si="5"/>
        <v>FALSE</v>
      </c>
      <c r="O1570" s="161" t="s">
        <v>527</v>
      </c>
      <c r="P1570" s="161" t="s">
        <v>3269</v>
      </c>
      <c r="Q1570" s="161" t="s">
        <v>1823</v>
      </c>
      <c r="R1570" s="7" t="s">
        <v>6534</v>
      </c>
      <c r="S1570" s="7" t="s">
        <v>6535</v>
      </c>
      <c r="T1570" s="135">
        <v>40.881452</v>
      </c>
      <c r="U1570" s="136">
        <v>-72.392726</v>
      </c>
      <c r="V1570" s="137" t="s">
        <v>6642</v>
      </c>
      <c r="W1570" s="161" t="s">
        <v>19</v>
      </c>
      <c r="X1570" s="7" t="s">
        <v>6537</v>
      </c>
      <c r="Y1570" s="161" t="s">
        <v>878</v>
      </c>
      <c r="Z1570" s="161" t="s">
        <v>879</v>
      </c>
      <c r="AA1570" s="7" t="s">
        <v>880</v>
      </c>
      <c r="AB1570" s="210">
        <v>0.25</v>
      </c>
      <c r="AC1570" s="7" t="s">
        <v>16</v>
      </c>
      <c r="AD1570" s="210"/>
      <c r="AE1570" s="7" t="s">
        <v>19</v>
      </c>
      <c r="AF1570" s="7">
        <v>0.22</v>
      </c>
      <c r="AG1570" s="7" t="s">
        <v>19</v>
      </c>
      <c r="AH1570" s="7">
        <v>6.2</v>
      </c>
      <c r="AI1570" s="155" t="s">
        <v>19</v>
      </c>
      <c r="AJ1570" s="155" t="s">
        <v>19</v>
      </c>
      <c r="AK1570" s="155"/>
      <c r="AL1570" s="155" t="s">
        <v>19</v>
      </c>
      <c r="AM1570" s="155" t="s">
        <v>19</v>
      </c>
      <c r="AN1570" s="7">
        <v>49.15</v>
      </c>
      <c r="AO1570" s="7" t="s">
        <v>19</v>
      </c>
      <c r="AP1570" s="7" t="s">
        <v>19</v>
      </c>
      <c r="AQ1570" s="7" t="s">
        <v>19</v>
      </c>
      <c r="AR1570" s="7" t="s">
        <v>19</v>
      </c>
      <c r="AS1570" s="7" t="s">
        <v>19</v>
      </c>
      <c r="AT1570" s="7" t="s">
        <v>19</v>
      </c>
      <c r="AU1570" s="7" t="s">
        <v>19</v>
      </c>
      <c r="AV1570" s="7" t="s">
        <v>19</v>
      </c>
      <c r="AW1570" s="7" t="s">
        <v>19</v>
      </c>
      <c r="AX1570" s="7" t="s">
        <v>19</v>
      </c>
      <c r="AY1570" s="7">
        <v>2.25</v>
      </c>
      <c r="AZ1570" s="7" t="s">
        <v>19</v>
      </c>
      <c r="BA1570" s="7" t="s">
        <v>19</v>
      </c>
      <c r="BB1570" s="7">
        <v>49.42</v>
      </c>
      <c r="BC1570" s="155" t="s">
        <v>19</v>
      </c>
      <c r="BD1570" s="155"/>
      <c r="BE1570" s="155" t="s">
        <v>19</v>
      </c>
      <c r="BF1570" s="155" t="s">
        <v>19</v>
      </c>
      <c r="BG1570" s="155" t="s">
        <v>19</v>
      </c>
      <c r="BH1570" s="155" t="s">
        <v>19</v>
      </c>
      <c r="BI1570" s="155" t="s">
        <v>19</v>
      </c>
      <c r="BJ1570" s="155"/>
      <c r="BK1570" s="155" t="s">
        <v>19</v>
      </c>
      <c r="BL1570" s="155" t="s">
        <v>19</v>
      </c>
      <c r="BM1570" s="155" t="s">
        <v>19</v>
      </c>
      <c r="BN1570" s="155" t="s">
        <v>19</v>
      </c>
      <c r="BO1570" s="155" t="s">
        <v>19</v>
      </c>
      <c r="BP1570" s="155" t="s">
        <v>19</v>
      </c>
      <c r="BQ1570" s="155" t="s">
        <v>19</v>
      </c>
      <c r="BR1570" s="155" t="s">
        <v>19</v>
      </c>
      <c r="BS1570" s="155" t="s">
        <v>19</v>
      </c>
      <c r="BT1570" s="167" t="b">
        <v>0</v>
      </c>
      <c r="BU1570" s="167" t="b">
        <v>0</v>
      </c>
      <c r="BV1570" s="167" t="b">
        <v>0</v>
      </c>
      <c r="BW1570" s="167" t="b">
        <v>0</v>
      </c>
      <c r="BX1570" s="155" t="s">
        <v>19</v>
      </c>
      <c r="BY1570" s="155" t="s">
        <v>19</v>
      </c>
      <c r="BZ1570" s="155" t="s">
        <v>19</v>
      </c>
      <c r="CA1570" s="155" t="s">
        <v>19</v>
      </c>
      <c r="CB1570" s="155" t="s">
        <v>19</v>
      </c>
      <c r="CL1570" s="155" t="s">
        <v>19</v>
      </c>
    </row>
    <row r="1571">
      <c r="A1571" s="7" t="s">
        <v>6643</v>
      </c>
      <c r="B1571" s="132" t="b">
        <v>1</v>
      </c>
      <c r="C1571" s="7" t="b">
        <v>1</v>
      </c>
      <c r="D1571" s="162" t="s">
        <v>6644</v>
      </c>
      <c r="E1571" s="67" t="s">
        <v>358</v>
      </c>
      <c r="F1571" s="162" t="s">
        <v>658</v>
      </c>
      <c r="G1571" s="162" t="s">
        <v>6645</v>
      </c>
      <c r="H1571" s="162" t="s">
        <v>6646</v>
      </c>
      <c r="I1571" s="161"/>
      <c r="J1571" s="161"/>
      <c r="K1571" s="161" t="s">
        <v>19</v>
      </c>
      <c r="L1571" s="161" t="s">
        <v>19</v>
      </c>
      <c r="M1571" s="161" t="s">
        <v>799</v>
      </c>
      <c r="N1571" s="7" t="str">
        <f t="shared" si="5"/>
        <v>FALSE</v>
      </c>
      <c r="O1571" s="161" t="s">
        <v>527</v>
      </c>
      <c r="P1571" s="161" t="s">
        <v>3269</v>
      </c>
      <c r="Q1571" s="161" t="s">
        <v>1823</v>
      </c>
      <c r="R1571" s="7" t="s">
        <v>6534</v>
      </c>
      <c r="S1571" s="7" t="s">
        <v>6535</v>
      </c>
      <c r="T1571" s="135">
        <v>40.881452</v>
      </c>
      <c r="U1571" s="136">
        <v>-72.392726</v>
      </c>
      <c r="V1571" s="137" t="s">
        <v>6647</v>
      </c>
      <c r="W1571" s="161" t="s">
        <v>19</v>
      </c>
      <c r="X1571" s="7" t="s">
        <v>6537</v>
      </c>
      <c r="Y1571" s="161" t="s">
        <v>878</v>
      </c>
      <c r="Z1571" s="161" t="s">
        <v>879</v>
      </c>
      <c r="AA1571" s="7" t="s">
        <v>880</v>
      </c>
      <c r="AB1571" s="210">
        <v>0.25</v>
      </c>
      <c r="AC1571" s="7" t="s">
        <v>16</v>
      </c>
      <c r="AD1571" s="210"/>
      <c r="AE1571" s="7" t="s">
        <v>19</v>
      </c>
      <c r="AF1571" s="7">
        <v>0.22</v>
      </c>
      <c r="AG1571" s="7" t="s">
        <v>19</v>
      </c>
      <c r="AH1571" s="7">
        <v>15.2</v>
      </c>
      <c r="AI1571" s="155" t="s">
        <v>19</v>
      </c>
      <c r="AJ1571" s="155" t="s">
        <v>19</v>
      </c>
      <c r="AK1571" s="155"/>
      <c r="AL1571" s="155" t="s">
        <v>19</v>
      </c>
      <c r="AM1571" s="155" t="s">
        <v>19</v>
      </c>
      <c r="AN1571" s="7">
        <v>23.56</v>
      </c>
      <c r="AO1571" s="7" t="s">
        <v>19</v>
      </c>
      <c r="AP1571" s="7" t="s">
        <v>19</v>
      </c>
      <c r="AQ1571" s="7" t="s">
        <v>19</v>
      </c>
      <c r="AR1571" s="7" t="s">
        <v>19</v>
      </c>
      <c r="AS1571" s="7" t="s">
        <v>19</v>
      </c>
      <c r="AT1571" s="7" t="s">
        <v>19</v>
      </c>
      <c r="AU1571" s="7" t="s">
        <v>19</v>
      </c>
      <c r="AV1571" s="7" t="s">
        <v>19</v>
      </c>
      <c r="AW1571" s="7" t="s">
        <v>19</v>
      </c>
      <c r="AX1571" s="7" t="s">
        <v>19</v>
      </c>
      <c r="AY1571" s="7">
        <v>21.34</v>
      </c>
      <c r="AZ1571" s="7" t="s">
        <v>19</v>
      </c>
      <c r="BA1571" s="7" t="s">
        <v>19</v>
      </c>
      <c r="BB1571" s="7">
        <v>5.81</v>
      </c>
      <c r="BC1571" s="155" t="s">
        <v>19</v>
      </c>
      <c r="BD1571" s="155"/>
      <c r="BE1571" s="155" t="s">
        <v>19</v>
      </c>
      <c r="BF1571" s="155" t="s">
        <v>19</v>
      </c>
      <c r="BG1571" s="155" t="s">
        <v>19</v>
      </c>
      <c r="BH1571" s="155" t="s">
        <v>19</v>
      </c>
      <c r="BI1571" s="155" t="s">
        <v>19</v>
      </c>
      <c r="BJ1571" s="155"/>
      <c r="BK1571" s="155" t="s">
        <v>19</v>
      </c>
      <c r="BL1571" s="155" t="s">
        <v>19</v>
      </c>
      <c r="BM1571" s="155" t="s">
        <v>19</v>
      </c>
      <c r="BN1571" s="155" t="s">
        <v>19</v>
      </c>
      <c r="BO1571" s="155" t="s">
        <v>19</v>
      </c>
      <c r="BP1571" s="155" t="s">
        <v>19</v>
      </c>
      <c r="BQ1571" s="155" t="s">
        <v>19</v>
      </c>
      <c r="BR1571" s="155" t="s">
        <v>19</v>
      </c>
      <c r="BS1571" s="155" t="s">
        <v>19</v>
      </c>
      <c r="BT1571" s="167" t="b">
        <v>0</v>
      </c>
      <c r="BU1571" s="167" t="b">
        <v>0</v>
      </c>
      <c r="BV1571" s="167" t="b">
        <v>0</v>
      </c>
      <c r="BW1571" s="167" t="b">
        <v>0</v>
      </c>
      <c r="BX1571" s="155" t="s">
        <v>19</v>
      </c>
      <c r="BY1571" s="155" t="s">
        <v>19</v>
      </c>
      <c r="BZ1571" s="155" t="s">
        <v>19</v>
      </c>
      <c r="CA1571" s="155" t="s">
        <v>19</v>
      </c>
      <c r="CB1571" s="155" t="s">
        <v>19</v>
      </c>
      <c r="CL1571" s="155" t="s">
        <v>19</v>
      </c>
    </row>
    <row r="1572">
      <c r="A1572" s="7" t="s">
        <v>6648</v>
      </c>
      <c r="B1572" s="132" t="b">
        <v>1</v>
      </c>
      <c r="C1572" s="7" t="b">
        <v>1</v>
      </c>
      <c r="D1572" s="162" t="s">
        <v>6649</v>
      </c>
      <c r="E1572" s="67" t="s">
        <v>358</v>
      </c>
      <c r="F1572" s="162" t="s">
        <v>658</v>
      </c>
      <c r="G1572" s="162" t="s">
        <v>6650</v>
      </c>
      <c r="H1572" s="162" t="s">
        <v>6651</v>
      </c>
      <c r="I1572" s="161"/>
      <c r="J1572" s="161"/>
      <c r="K1572" s="161" t="s">
        <v>19</v>
      </c>
      <c r="L1572" s="161" t="s">
        <v>19</v>
      </c>
      <c r="M1572" s="161" t="s">
        <v>799</v>
      </c>
      <c r="N1572" s="7" t="str">
        <f t="shared" si="5"/>
        <v>FALSE</v>
      </c>
      <c r="O1572" s="161" t="s">
        <v>527</v>
      </c>
      <c r="P1572" s="161" t="s">
        <v>3269</v>
      </c>
      <c r="Q1572" s="161" t="s">
        <v>1823</v>
      </c>
      <c r="R1572" s="7" t="s">
        <v>6534</v>
      </c>
      <c r="S1572" s="7" t="s">
        <v>6535</v>
      </c>
      <c r="T1572" s="135">
        <v>40.881452</v>
      </c>
      <c r="U1572" s="136">
        <v>-72.392726</v>
      </c>
      <c r="V1572" s="137" t="s">
        <v>6652</v>
      </c>
      <c r="W1572" s="161" t="s">
        <v>19</v>
      </c>
      <c r="X1572" s="7" t="s">
        <v>6537</v>
      </c>
      <c r="Y1572" s="161" t="s">
        <v>878</v>
      </c>
      <c r="Z1572" s="161" t="s">
        <v>879</v>
      </c>
      <c r="AA1572" s="7" t="s">
        <v>880</v>
      </c>
      <c r="AB1572" s="210">
        <v>0.25</v>
      </c>
      <c r="AC1572" s="155" t="s">
        <v>16</v>
      </c>
      <c r="AD1572" s="210"/>
      <c r="AE1572" s="155" t="s">
        <v>19</v>
      </c>
      <c r="AF1572" s="156">
        <v>0.22</v>
      </c>
      <c r="AG1572" s="155" t="s">
        <v>19</v>
      </c>
      <c r="AH1572" s="7">
        <v>7.8</v>
      </c>
      <c r="AI1572" s="155" t="s">
        <v>19</v>
      </c>
      <c r="AJ1572" s="155" t="s">
        <v>19</v>
      </c>
      <c r="AK1572" s="155"/>
      <c r="AL1572" s="155" t="s">
        <v>19</v>
      </c>
      <c r="AM1572" s="155" t="s">
        <v>19</v>
      </c>
      <c r="AN1572" s="7">
        <v>39.72</v>
      </c>
      <c r="AO1572" s="155" t="s">
        <v>19</v>
      </c>
      <c r="AP1572" s="155" t="s">
        <v>19</v>
      </c>
      <c r="AQ1572" s="155" t="s">
        <v>19</v>
      </c>
      <c r="AR1572" s="155" t="s">
        <v>19</v>
      </c>
      <c r="AS1572" s="155" t="s">
        <v>19</v>
      </c>
      <c r="AT1572" s="155" t="s">
        <v>19</v>
      </c>
      <c r="AU1572" s="155" t="s">
        <v>19</v>
      </c>
      <c r="AV1572" s="155" t="s">
        <v>19</v>
      </c>
      <c r="AW1572" s="155" t="s">
        <v>19</v>
      </c>
      <c r="AX1572" s="155" t="s">
        <v>19</v>
      </c>
      <c r="AY1572" s="7">
        <v>3.31</v>
      </c>
      <c r="AZ1572" s="211" t="s">
        <v>19</v>
      </c>
      <c r="BA1572" s="155" t="s">
        <v>19</v>
      </c>
      <c r="BB1572" s="7">
        <v>28.2</v>
      </c>
      <c r="BC1572" s="155" t="s">
        <v>19</v>
      </c>
      <c r="BD1572" s="155"/>
      <c r="BE1572" s="155" t="s">
        <v>19</v>
      </c>
      <c r="BF1572" s="155" t="s">
        <v>19</v>
      </c>
      <c r="BG1572" s="155" t="s">
        <v>19</v>
      </c>
      <c r="BH1572" s="155" t="s">
        <v>19</v>
      </c>
      <c r="BI1572" s="155" t="s">
        <v>19</v>
      </c>
      <c r="BJ1572" s="155"/>
      <c r="BK1572" s="155" t="s">
        <v>19</v>
      </c>
      <c r="BL1572" s="155" t="s">
        <v>19</v>
      </c>
      <c r="BM1572" s="155" t="s">
        <v>19</v>
      </c>
      <c r="BN1572" s="155" t="s">
        <v>19</v>
      </c>
      <c r="BO1572" s="155" t="s">
        <v>19</v>
      </c>
      <c r="BP1572" s="155" t="s">
        <v>19</v>
      </c>
      <c r="BQ1572" s="155" t="s">
        <v>19</v>
      </c>
      <c r="BR1572" s="155" t="s">
        <v>19</v>
      </c>
      <c r="BS1572" s="155" t="s">
        <v>19</v>
      </c>
      <c r="BT1572" s="167" t="b">
        <v>0</v>
      </c>
      <c r="BU1572" s="167" t="b">
        <v>0</v>
      </c>
      <c r="BV1572" s="167" t="b">
        <v>0</v>
      </c>
      <c r="BW1572" s="167" t="b">
        <v>0</v>
      </c>
      <c r="BX1572" s="155" t="s">
        <v>19</v>
      </c>
      <c r="BY1572" s="155" t="s">
        <v>19</v>
      </c>
      <c r="BZ1572" s="155" t="s">
        <v>19</v>
      </c>
      <c r="CA1572" s="155" t="s">
        <v>19</v>
      </c>
      <c r="CB1572" s="155" t="s">
        <v>19</v>
      </c>
      <c r="CC1572" s="155"/>
      <c r="CD1572" s="155"/>
      <c r="CE1572" s="155"/>
      <c r="CF1572" s="155"/>
      <c r="CG1572" s="155"/>
      <c r="CJ1572" s="155"/>
      <c r="CK1572" s="155"/>
      <c r="CL1572" s="155" t="s">
        <v>19</v>
      </c>
      <c r="CM1572" s="155"/>
      <c r="CN1572" s="155"/>
      <c r="CO1572" s="155"/>
      <c r="CP1572" s="155"/>
      <c r="CQ1572" s="155"/>
      <c r="CR1572" s="155"/>
      <c r="CS1572" s="155"/>
      <c r="CT1572" s="155"/>
    </row>
    <row r="1573">
      <c r="A1573" s="7" t="s">
        <v>6653</v>
      </c>
      <c r="B1573" s="132" t="b">
        <v>1</v>
      </c>
      <c r="C1573" s="7" t="b">
        <v>1</v>
      </c>
      <c r="D1573" s="162" t="s">
        <v>6654</v>
      </c>
      <c r="E1573" s="67" t="s">
        <v>358</v>
      </c>
      <c r="F1573" s="162" t="s">
        <v>658</v>
      </c>
      <c r="G1573" s="162" t="s">
        <v>6655</v>
      </c>
      <c r="H1573" s="162" t="s">
        <v>6656</v>
      </c>
      <c r="I1573" s="161"/>
      <c r="J1573" s="161"/>
      <c r="K1573" s="161" t="s">
        <v>19</v>
      </c>
      <c r="L1573" s="161" t="s">
        <v>19</v>
      </c>
      <c r="M1573" s="161" t="s">
        <v>799</v>
      </c>
      <c r="N1573" s="7" t="str">
        <f t="shared" si="5"/>
        <v>FALSE</v>
      </c>
      <c r="O1573" s="161" t="s">
        <v>527</v>
      </c>
      <c r="P1573" s="161" t="s">
        <v>3269</v>
      </c>
      <c r="Q1573" s="161" t="s">
        <v>1823</v>
      </c>
      <c r="R1573" s="7" t="s">
        <v>6534</v>
      </c>
      <c r="S1573" s="7" t="s">
        <v>6535</v>
      </c>
      <c r="T1573" s="135">
        <v>40.881452</v>
      </c>
      <c r="U1573" s="136">
        <v>-72.392726</v>
      </c>
      <c r="V1573" s="137" t="s">
        <v>6657</v>
      </c>
      <c r="W1573" s="161" t="s">
        <v>19</v>
      </c>
      <c r="X1573" s="7" t="s">
        <v>6537</v>
      </c>
      <c r="Y1573" s="161" t="s">
        <v>878</v>
      </c>
      <c r="Z1573" s="161" t="s">
        <v>879</v>
      </c>
      <c r="AA1573" s="7" t="s">
        <v>880</v>
      </c>
      <c r="AB1573" s="210">
        <v>0.25</v>
      </c>
      <c r="AC1573" s="155" t="s">
        <v>16</v>
      </c>
      <c r="AD1573" s="210"/>
      <c r="AE1573" s="155" t="s">
        <v>19</v>
      </c>
      <c r="AF1573" s="156">
        <v>0.22</v>
      </c>
      <c r="AG1573" s="155" t="s">
        <v>19</v>
      </c>
      <c r="AH1573" s="7">
        <v>10.6</v>
      </c>
      <c r="AI1573" s="7" t="s">
        <v>19</v>
      </c>
      <c r="AJ1573" s="7" t="s">
        <v>19</v>
      </c>
      <c r="AK1573" s="7"/>
      <c r="AL1573" s="7" t="s">
        <v>19</v>
      </c>
      <c r="AM1573" s="7" t="s">
        <v>19</v>
      </c>
      <c r="AN1573" s="7" t="s">
        <v>19</v>
      </c>
      <c r="AO1573" s="155" t="s">
        <v>19</v>
      </c>
      <c r="AP1573" s="155" t="s">
        <v>19</v>
      </c>
      <c r="AQ1573" s="155" t="s">
        <v>19</v>
      </c>
      <c r="AR1573" s="155" t="s">
        <v>19</v>
      </c>
      <c r="AS1573" s="155" t="s">
        <v>19</v>
      </c>
      <c r="AT1573" s="155" t="s">
        <v>19</v>
      </c>
      <c r="AU1573" s="155" t="s">
        <v>19</v>
      </c>
      <c r="AV1573" s="155" t="s">
        <v>19</v>
      </c>
      <c r="AW1573" s="155" t="s">
        <v>19</v>
      </c>
      <c r="AX1573" s="155" t="s">
        <v>19</v>
      </c>
      <c r="AY1573" s="7" t="s">
        <v>16</v>
      </c>
      <c r="AZ1573" s="211" t="s">
        <v>19</v>
      </c>
      <c r="BA1573" s="155" t="s">
        <v>19</v>
      </c>
      <c r="BB1573" s="7" t="s">
        <v>16</v>
      </c>
      <c r="BC1573" s="7" t="s">
        <v>19</v>
      </c>
      <c r="BD1573" s="7"/>
      <c r="BE1573" s="7" t="s">
        <v>19</v>
      </c>
      <c r="BF1573" s="7" t="s">
        <v>19</v>
      </c>
      <c r="BG1573" s="7" t="s">
        <v>19</v>
      </c>
      <c r="BH1573" s="7" t="s">
        <v>19</v>
      </c>
      <c r="BI1573" s="7" t="s">
        <v>19</v>
      </c>
      <c r="BJ1573" s="7"/>
      <c r="BK1573" s="7" t="s">
        <v>19</v>
      </c>
      <c r="BL1573" s="7" t="s">
        <v>19</v>
      </c>
      <c r="BM1573" s="7" t="s">
        <v>19</v>
      </c>
      <c r="BN1573" s="7" t="s">
        <v>19</v>
      </c>
      <c r="BO1573" s="7" t="s">
        <v>19</v>
      </c>
      <c r="BP1573" s="7" t="s">
        <v>19</v>
      </c>
      <c r="BQ1573" s="7" t="s">
        <v>19</v>
      </c>
      <c r="BR1573" s="7" t="s">
        <v>19</v>
      </c>
      <c r="BS1573" s="7" t="s">
        <v>19</v>
      </c>
      <c r="BT1573" s="7" t="b">
        <v>0</v>
      </c>
      <c r="BU1573" s="7" t="b">
        <v>0</v>
      </c>
      <c r="BV1573" s="7" t="b">
        <v>0</v>
      </c>
      <c r="BW1573" s="7" t="b">
        <v>0</v>
      </c>
      <c r="BX1573" s="7" t="s">
        <v>19</v>
      </c>
      <c r="BY1573" s="7" t="s">
        <v>19</v>
      </c>
      <c r="BZ1573" s="7" t="s">
        <v>19</v>
      </c>
      <c r="CA1573" s="7" t="s">
        <v>19</v>
      </c>
      <c r="CB1573" s="7" t="s">
        <v>19</v>
      </c>
      <c r="CL1573" s="7" t="s">
        <v>19</v>
      </c>
    </row>
    <row r="1574">
      <c r="A1574" s="7" t="s">
        <v>6658</v>
      </c>
      <c r="B1574" s="132" t="b">
        <v>1</v>
      </c>
      <c r="C1574" s="7" t="b">
        <v>1</v>
      </c>
      <c r="D1574" s="162" t="s">
        <v>6659</v>
      </c>
      <c r="E1574" s="67" t="s">
        <v>358</v>
      </c>
      <c r="F1574" s="162" t="s">
        <v>658</v>
      </c>
      <c r="G1574" s="162" t="s">
        <v>6660</v>
      </c>
      <c r="H1574" s="162" t="s">
        <v>6661</v>
      </c>
      <c r="I1574" s="161"/>
      <c r="J1574" s="161"/>
      <c r="K1574" s="161" t="s">
        <v>19</v>
      </c>
      <c r="L1574" s="161" t="s">
        <v>19</v>
      </c>
      <c r="M1574" s="161" t="s">
        <v>799</v>
      </c>
      <c r="N1574" s="7" t="str">
        <f t="shared" si="5"/>
        <v>FALSE</v>
      </c>
      <c r="O1574" s="161" t="s">
        <v>527</v>
      </c>
      <c r="P1574" s="161" t="s">
        <v>3269</v>
      </c>
      <c r="Q1574" s="161" t="s">
        <v>1823</v>
      </c>
      <c r="R1574" s="7" t="s">
        <v>6534</v>
      </c>
      <c r="S1574" s="7" t="s">
        <v>6535</v>
      </c>
      <c r="T1574" s="135">
        <v>40.881452</v>
      </c>
      <c r="U1574" s="136">
        <v>-72.392726</v>
      </c>
      <c r="V1574" s="137" t="s">
        <v>6662</v>
      </c>
      <c r="W1574" s="161" t="s">
        <v>19</v>
      </c>
      <c r="X1574" s="7" t="s">
        <v>6537</v>
      </c>
      <c r="Y1574" s="161" t="s">
        <v>878</v>
      </c>
      <c r="Z1574" s="161" t="s">
        <v>879</v>
      </c>
      <c r="AA1574" s="7" t="s">
        <v>880</v>
      </c>
      <c r="AB1574" s="210">
        <v>0.25</v>
      </c>
      <c r="AC1574" s="155" t="s">
        <v>16</v>
      </c>
      <c r="AD1574" s="210"/>
      <c r="AE1574" s="155" t="s">
        <v>19</v>
      </c>
      <c r="AF1574" s="156">
        <v>0.22</v>
      </c>
      <c r="AG1574" s="155" t="s">
        <v>19</v>
      </c>
      <c r="AH1574" s="7">
        <v>7.8</v>
      </c>
      <c r="AI1574" s="7" t="s">
        <v>19</v>
      </c>
      <c r="AJ1574" s="7" t="s">
        <v>19</v>
      </c>
      <c r="AK1574" s="7"/>
      <c r="AL1574" s="7" t="s">
        <v>19</v>
      </c>
      <c r="AM1574" s="7" t="s">
        <v>19</v>
      </c>
      <c r="AN1574" s="7">
        <v>33.02</v>
      </c>
      <c r="AO1574" s="155" t="s">
        <v>19</v>
      </c>
      <c r="AP1574" s="155" t="s">
        <v>19</v>
      </c>
      <c r="AQ1574" s="155" t="s">
        <v>19</v>
      </c>
      <c r="AR1574" s="155" t="s">
        <v>19</v>
      </c>
      <c r="AS1574" s="155" t="s">
        <v>19</v>
      </c>
      <c r="AT1574" s="155" t="s">
        <v>19</v>
      </c>
      <c r="AU1574" s="155" t="s">
        <v>19</v>
      </c>
      <c r="AV1574" s="155" t="s">
        <v>19</v>
      </c>
      <c r="AW1574" s="155" t="s">
        <v>19</v>
      </c>
      <c r="AX1574" s="155" t="s">
        <v>19</v>
      </c>
      <c r="AY1574" s="7">
        <v>3.97</v>
      </c>
      <c r="AZ1574" s="211" t="s">
        <v>19</v>
      </c>
      <c r="BA1574" s="155" t="s">
        <v>19</v>
      </c>
      <c r="BB1574" s="7">
        <v>24.38</v>
      </c>
      <c r="BC1574" s="7" t="s">
        <v>19</v>
      </c>
      <c r="BD1574" s="7"/>
      <c r="BE1574" s="7" t="s">
        <v>19</v>
      </c>
      <c r="BF1574" s="7" t="s">
        <v>19</v>
      </c>
      <c r="BG1574" s="7" t="s">
        <v>19</v>
      </c>
      <c r="BH1574" s="7" t="s">
        <v>19</v>
      </c>
      <c r="BI1574" s="7" t="s">
        <v>19</v>
      </c>
      <c r="BJ1574" s="7"/>
      <c r="BK1574" s="7" t="s">
        <v>19</v>
      </c>
      <c r="BL1574" s="7" t="s">
        <v>19</v>
      </c>
      <c r="BM1574" s="7" t="s">
        <v>19</v>
      </c>
      <c r="BN1574" s="7" t="s">
        <v>19</v>
      </c>
      <c r="BO1574" s="7" t="s">
        <v>19</v>
      </c>
      <c r="BP1574" s="7" t="s">
        <v>19</v>
      </c>
      <c r="BQ1574" s="7" t="s">
        <v>19</v>
      </c>
      <c r="BR1574" s="7" t="s">
        <v>19</v>
      </c>
      <c r="BS1574" s="7" t="s">
        <v>19</v>
      </c>
      <c r="BT1574" s="7" t="b">
        <v>0</v>
      </c>
      <c r="BU1574" s="7" t="b">
        <v>0</v>
      </c>
      <c r="BV1574" s="7" t="b">
        <v>0</v>
      </c>
      <c r="BW1574" s="7" t="b">
        <v>0</v>
      </c>
      <c r="BX1574" s="7" t="s">
        <v>19</v>
      </c>
      <c r="BY1574" s="7" t="s">
        <v>19</v>
      </c>
      <c r="BZ1574" s="7" t="s">
        <v>19</v>
      </c>
      <c r="CA1574" s="7" t="s">
        <v>19</v>
      </c>
      <c r="CB1574" s="7" t="s">
        <v>19</v>
      </c>
      <c r="CL1574" s="7" t="s">
        <v>19</v>
      </c>
    </row>
    <row r="1575">
      <c r="A1575" s="7" t="s">
        <v>6663</v>
      </c>
      <c r="B1575" s="132" t="b">
        <v>1</v>
      </c>
      <c r="C1575" s="7" t="b">
        <v>1</v>
      </c>
      <c r="D1575" s="162" t="s">
        <v>6664</v>
      </c>
      <c r="E1575" s="67" t="s">
        <v>358</v>
      </c>
      <c r="F1575" s="162" t="s">
        <v>658</v>
      </c>
      <c r="G1575" s="162" t="s">
        <v>6665</v>
      </c>
      <c r="H1575" s="162" t="s">
        <v>6666</v>
      </c>
      <c r="I1575" s="161"/>
      <c r="J1575" s="161"/>
      <c r="K1575" s="161" t="s">
        <v>19</v>
      </c>
      <c r="L1575" s="161" t="s">
        <v>19</v>
      </c>
      <c r="M1575" s="161" t="s">
        <v>799</v>
      </c>
      <c r="N1575" s="7" t="str">
        <f t="shared" si="5"/>
        <v>FALSE</v>
      </c>
      <c r="O1575" s="161" t="s">
        <v>527</v>
      </c>
      <c r="P1575" s="161" t="s">
        <v>3269</v>
      </c>
      <c r="Q1575" s="161" t="s">
        <v>1823</v>
      </c>
      <c r="R1575" s="7" t="s">
        <v>6534</v>
      </c>
      <c r="S1575" s="7" t="s">
        <v>6535</v>
      </c>
      <c r="T1575" s="135">
        <v>40.881452</v>
      </c>
      <c r="U1575" s="136">
        <v>-72.392726</v>
      </c>
      <c r="V1575" s="137" t="s">
        <v>6667</v>
      </c>
      <c r="W1575" s="161" t="s">
        <v>19</v>
      </c>
      <c r="X1575" s="7" t="s">
        <v>6537</v>
      </c>
      <c r="Y1575" s="161" t="s">
        <v>878</v>
      </c>
      <c r="Z1575" s="161" t="s">
        <v>879</v>
      </c>
      <c r="AA1575" s="7" t="s">
        <v>880</v>
      </c>
      <c r="AB1575" s="210">
        <v>0.25</v>
      </c>
      <c r="AC1575" s="7" t="s">
        <v>16</v>
      </c>
      <c r="AD1575" s="210"/>
      <c r="AE1575" s="7" t="s">
        <v>19</v>
      </c>
      <c r="AF1575" s="7">
        <v>0.22</v>
      </c>
      <c r="AG1575" s="7" t="s">
        <v>19</v>
      </c>
      <c r="AH1575" s="7">
        <v>13.7</v>
      </c>
      <c r="AI1575" s="155" t="s">
        <v>19</v>
      </c>
      <c r="AJ1575" s="155" t="s">
        <v>19</v>
      </c>
      <c r="AK1575" s="155"/>
      <c r="AL1575" s="155" t="s">
        <v>19</v>
      </c>
      <c r="AM1575" s="155" t="s">
        <v>19</v>
      </c>
      <c r="AN1575" s="7">
        <v>18.37</v>
      </c>
      <c r="AO1575" s="7" t="s">
        <v>19</v>
      </c>
      <c r="AP1575" s="7" t="s">
        <v>19</v>
      </c>
      <c r="AQ1575" s="7" t="s">
        <v>19</v>
      </c>
      <c r="AR1575" s="7" t="s">
        <v>19</v>
      </c>
      <c r="AS1575" s="7" t="s">
        <v>19</v>
      </c>
      <c r="AT1575" s="7" t="s">
        <v>19</v>
      </c>
      <c r="AU1575" s="7" t="s">
        <v>19</v>
      </c>
      <c r="AV1575" s="7" t="s">
        <v>19</v>
      </c>
      <c r="AW1575" s="7" t="s">
        <v>19</v>
      </c>
      <c r="AX1575" s="7" t="s">
        <v>19</v>
      </c>
      <c r="AY1575" s="7">
        <v>4.94</v>
      </c>
      <c r="AZ1575" s="7" t="s">
        <v>19</v>
      </c>
      <c r="BA1575" s="7" t="s">
        <v>19</v>
      </c>
      <c r="BB1575" s="7">
        <v>15.19</v>
      </c>
      <c r="BC1575" s="155" t="s">
        <v>19</v>
      </c>
      <c r="BD1575" s="155"/>
      <c r="BE1575" s="155" t="s">
        <v>19</v>
      </c>
      <c r="BF1575" s="155" t="s">
        <v>19</v>
      </c>
      <c r="BG1575" s="155" t="s">
        <v>19</v>
      </c>
      <c r="BH1575" s="155" t="s">
        <v>19</v>
      </c>
      <c r="BI1575" s="155" t="s">
        <v>19</v>
      </c>
      <c r="BJ1575" s="155"/>
      <c r="BK1575" s="155" t="s">
        <v>19</v>
      </c>
      <c r="BL1575" s="155" t="s">
        <v>19</v>
      </c>
      <c r="BM1575" s="155" t="s">
        <v>19</v>
      </c>
      <c r="BN1575" s="155" t="s">
        <v>19</v>
      </c>
      <c r="BO1575" s="155" t="s">
        <v>19</v>
      </c>
      <c r="BP1575" s="155" t="s">
        <v>19</v>
      </c>
      <c r="BQ1575" s="155" t="s">
        <v>19</v>
      </c>
      <c r="BR1575" s="155" t="s">
        <v>19</v>
      </c>
      <c r="BS1575" s="155" t="s">
        <v>19</v>
      </c>
      <c r="BT1575" s="167" t="b">
        <v>0</v>
      </c>
      <c r="BU1575" s="167" t="b">
        <v>0</v>
      </c>
      <c r="BV1575" s="167" t="b">
        <v>0</v>
      </c>
      <c r="BW1575" s="167" t="b">
        <v>0</v>
      </c>
      <c r="BX1575" s="155" t="s">
        <v>19</v>
      </c>
      <c r="BY1575" s="155" t="s">
        <v>19</v>
      </c>
      <c r="BZ1575" s="155" t="s">
        <v>19</v>
      </c>
      <c r="CA1575" s="155" t="s">
        <v>19</v>
      </c>
      <c r="CB1575" s="155" t="s">
        <v>19</v>
      </c>
      <c r="CL1575" s="155" t="s">
        <v>19</v>
      </c>
    </row>
    <row r="1576">
      <c r="A1576" s="7" t="s">
        <v>6668</v>
      </c>
      <c r="B1576" s="132" t="b">
        <v>1</v>
      </c>
      <c r="C1576" s="7" t="b">
        <v>1</v>
      </c>
      <c r="D1576" s="162" t="s">
        <v>6669</v>
      </c>
      <c r="E1576" s="67" t="s">
        <v>358</v>
      </c>
      <c r="F1576" s="162" t="s">
        <v>658</v>
      </c>
      <c r="G1576" s="162" t="s">
        <v>6670</v>
      </c>
      <c r="H1576" s="162" t="s">
        <v>6671</v>
      </c>
      <c r="I1576" s="161"/>
      <c r="J1576" s="161"/>
      <c r="K1576" s="161" t="s">
        <v>19</v>
      </c>
      <c r="L1576" s="161" t="s">
        <v>19</v>
      </c>
      <c r="M1576" s="161" t="s">
        <v>799</v>
      </c>
      <c r="N1576" s="7" t="str">
        <f t="shared" si="5"/>
        <v>FALSE</v>
      </c>
      <c r="O1576" s="161" t="s">
        <v>527</v>
      </c>
      <c r="P1576" s="161" t="s">
        <v>3269</v>
      </c>
      <c r="Q1576" s="161" t="s">
        <v>1823</v>
      </c>
      <c r="R1576" s="7" t="s">
        <v>6534</v>
      </c>
      <c r="S1576" s="7" t="s">
        <v>6535</v>
      </c>
      <c r="T1576" s="135">
        <v>40.881452</v>
      </c>
      <c r="U1576" s="136">
        <v>-72.392726</v>
      </c>
      <c r="V1576" s="137" t="s">
        <v>6672</v>
      </c>
      <c r="W1576" s="161" t="s">
        <v>19</v>
      </c>
      <c r="X1576" s="7" t="s">
        <v>6537</v>
      </c>
      <c r="Y1576" s="161" t="s">
        <v>878</v>
      </c>
      <c r="Z1576" s="161" t="s">
        <v>879</v>
      </c>
      <c r="AA1576" s="7" t="s">
        <v>880</v>
      </c>
      <c r="AB1576" s="210">
        <v>0.25</v>
      </c>
      <c r="AC1576" s="7" t="s">
        <v>16</v>
      </c>
      <c r="AD1576" s="210"/>
      <c r="AE1576" s="7" t="s">
        <v>19</v>
      </c>
      <c r="AF1576" s="7">
        <v>0.22</v>
      </c>
      <c r="AG1576" s="7" t="s">
        <v>19</v>
      </c>
      <c r="AH1576" s="7">
        <v>20.9</v>
      </c>
      <c r="AI1576" s="155" t="s">
        <v>19</v>
      </c>
      <c r="AJ1576" s="155" t="s">
        <v>19</v>
      </c>
      <c r="AK1576" s="155"/>
      <c r="AL1576" s="155" t="s">
        <v>19</v>
      </c>
      <c r="AM1576" s="155" t="s">
        <v>19</v>
      </c>
      <c r="AN1576" s="7">
        <v>0.49</v>
      </c>
      <c r="AO1576" s="7" t="s">
        <v>19</v>
      </c>
      <c r="AP1576" s="7" t="s">
        <v>19</v>
      </c>
      <c r="AQ1576" s="7" t="s">
        <v>19</v>
      </c>
      <c r="AR1576" s="7" t="s">
        <v>19</v>
      </c>
      <c r="AS1576" s="7" t="s">
        <v>19</v>
      </c>
      <c r="AT1576" s="7" t="s">
        <v>19</v>
      </c>
      <c r="AU1576" s="7" t="s">
        <v>19</v>
      </c>
      <c r="AV1576" s="7" t="s">
        <v>19</v>
      </c>
      <c r="AW1576" s="7" t="s">
        <v>19</v>
      </c>
      <c r="AX1576" s="7" t="s">
        <v>19</v>
      </c>
      <c r="AY1576" s="7">
        <v>4.68</v>
      </c>
      <c r="AZ1576" s="7" t="s">
        <v>19</v>
      </c>
      <c r="BA1576" s="7" t="s">
        <v>19</v>
      </c>
      <c r="BB1576" s="7">
        <v>0.73</v>
      </c>
      <c r="BC1576" s="155" t="s">
        <v>19</v>
      </c>
      <c r="BD1576" s="155"/>
      <c r="BE1576" s="155" t="s">
        <v>19</v>
      </c>
      <c r="BF1576" s="155" t="s">
        <v>19</v>
      </c>
      <c r="BG1576" s="155" t="s">
        <v>19</v>
      </c>
      <c r="BH1576" s="155" t="s">
        <v>19</v>
      </c>
      <c r="BI1576" s="155" t="s">
        <v>19</v>
      </c>
      <c r="BJ1576" s="155"/>
      <c r="BK1576" s="155" t="s">
        <v>19</v>
      </c>
      <c r="BL1576" s="155" t="s">
        <v>19</v>
      </c>
      <c r="BM1576" s="155" t="s">
        <v>19</v>
      </c>
      <c r="BN1576" s="155" t="s">
        <v>19</v>
      </c>
      <c r="BO1576" s="155" t="s">
        <v>19</v>
      </c>
      <c r="BP1576" s="155" t="s">
        <v>19</v>
      </c>
      <c r="BQ1576" s="155" t="s">
        <v>19</v>
      </c>
      <c r="BR1576" s="155" t="s">
        <v>19</v>
      </c>
      <c r="BS1576" s="155" t="s">
        <v>19</v>
      </c>
      <c r="BT1576" s="167" t="b">
        <v>0</v>
      </c>
      <c r="BU1576" s="167" t="b">
        <v>0</v>
      </c>
      <c r="BV1576" s="167" t="b">
        <v>0</v>
      </c>
      <c r="BW1576" s="167" t="b">
        <v>0</v>
      </c>
      <c r="BX1576" s="155" t="s">
        <v>19</v>
      </c>
      <c r="BY1576" s="155" t="s">
        <v>19</v>
      </c>
      <c r="BZ1576" s="155" t="s">
        <v>19</v>
      </c>
      <c r="CA1576" s="155" t="s">
        <v>19</v>
      </c>
      <c r="CB1576" s="155" t="s">
        <v>19</v>
      </c>
      <c r="CL1576" s="155" t="s">
        <v>19</v>
      </c>
    </row>
    <row r="1577">
      <c r="A1577" s="7" t="s">
        <v>6673</v>
      </c>
      <c r="B1577" s="132" t="b">
        <v>1</v>
      </c>
      <c r="C1577" s="7" t="b">
        <v>1</v>
      </c>
      <c r="D1577" s="162" t="s">
        <v>6674</v>
      </c>
      <c r="E1577" s="67" t="s">
        <v>358</v>
      </c>
      <c r="F1577" s="162" t="s">
        <v>658</v>
      </c>
      <c r="G1577" s="162" t="s">
        <v>6675</v>
      </c>
      <c r="H1577" s="162" t="s">
        <v>6676</v>
      </c>
      <c r="I1577" s="161"/>
      <c r="J1577" s="161"/>
      <c r="K1577" s="161" t="s">
        <v>19</v>
      </c>
      <c r="L1577" s="161" t="s">
        <v>19</v>
      </c>
      <c r="M1577" s="161" t="s">
        <v>799</v>
      </c>
      <c r="N1577" s="7" t="str">
        <f t="shared" si="5"/>
        <v>FALSE</v>
      </c>
      <c r="O1577" s="161" t="s">
        <v>527</v>
      </c>
      <c r="P1577" s="161" t="s">
        <v>3269</v>
      </c>
      <c r="Q1577" s="161" t="s">
        <v>1823</v>
      </c>
      <c r="R1577" s="7" t="s">
        <v>6534</v>
      </c>
      <c r="S1577" s="7" t="s">
        <v>6535</v>
      </c>
      <c r="T1577" s="135">
        <v>40.881452</v>
      </c>
      <c r="U1577" s="136">
        <v>-72.392726</v>
      </c>
      <c r="V1577" s="137" t="s">
        <v>6677</v>
      </c>
      <c r="W1577" s="161" t="s">
        <v>19</v>
      </c>
      <c r="X1577" s="7" t="s">
        <v>6537</v>
      </c>
      <c r="Y1577" s="161" t="s">
        <v>878</v>
      </c>
      <c r="Z1577" s="161" t="s">
        <v>879</v>
      </c>
      <c r="AA1577" s="7" t="s">
        <v>880</v>
      </c>
      <c r="AB1577" s="210">
        <v>0.25</v>
      </c>
      <c r="AC1577" s="155" t="s">
        <v>16</v>
      </c>
      <c r="AD1577" s="210"/>
      <c r="AE1577" s="155" t="s">
        <v>19</v>
      </c>
      <c r="AF1577" s="156">
        <v>0.22</v>
      </c>
      <c r="AG1577" s="155" t="s">
        <v>19</v>
      </c>
      <c r="AH1577" s="7">
        <v>18.2</v>
      </c>
      <c r="AI1577" s="155" t="s">
        <v>19</v>
      </c>
      <c r="AJ1577" s="155" t="s">
        <v>19</v>
      </c>
      <c r="AK1577" s="155"/>
      <c r="AL1577" s="155" t="s">
        <v>19</v>
      </c>
      <c r="AM1577" s="155" t="s">
        <v>19</v>
      </c>
      <c r="AN1577" s="7">
        <v>0.44</v>
      </c>
      <c r="AO1577" s="155" t="s">
        <v>19</v>
      </c>
      <c r="AP1577" s="155" t="s">
        <v>19</v>
      </c>
      <c r="AQ1577" s="155" t="s">
        <v>19</v>
      </c>
      <c r="AR1577" s="155" t="s">
        <v>19</v>
      </c>
      <c r="AS1577" s="155" t="s">
        <v>19</v>
      </c>
      <c r="AT1577" s="155" t="s">
        <v>19</v>
      </c>
      <c r="AU1577" s="155" t="s">
        <v>19</v>
      </c>
      <c r="AV1577" s="155" t="s">
        <v>19</v>
      </c>
      <c r="AW1577" s="155" t="s">
        <v>19</v>
      </c>
      <c r="AX1577" s="155" t="s">
        <v>19</v>
      </c>
      <c r="AY1577" s="7">
        <v>8.26</v>
      </c>
      <c r="AZ1577" s="211" t="s">
        <v>19</v>
      </c>
      <c r="BA1577" s="155" t="s">
        <v>19</v>
      </c>
      <c r="BB1577" s="7">
        <v>2.02</v>
      </c>
      <c r="BC1577" s="155" t="s">
        <v>19</v>
      </c>
      <c r="BD1577" s="155"/>
      <c r="BE1577" s="155" t="s">
        <v>19</v>
      </c>
      <c r="BF1577" s="155" t="s">
        <v>19</v>
      </c>
      <c r="BG1577" s="155" t="s">
        <v>19</v>
      </c>
      <c r="BH1577" s="155" t="s">
        <v>19</v>
      </c>
      <c r="BI1577" s="155" t="s">
        <v>19</v>
      </c>
      <c r="BJ1577" s="155"/>
      <c r="BK1577" s="155" t="s">
        <v>19</v>
      </c>
      <c r="BL1577" s="155" t="s">
        <v>19</v>
      </c>
      <c r="BM1577" s="155" t="s">
        <v>19</v>
      </c>
      <c r="BN1577" s="155" t="s">
        <v>19</v>
      </c>
      <c r="BO1577" s="155" t="s">
        <v>19</v>
      </c>
      <c r="BP1577" s="155" t="s">
        <v>19</v>
      </c>
      <c r="BQ1577" s="155" t="s">
        <v>19</v>
      </c>
      <c r="BR1577" s="155" t="s">
        <v>19</v>
      </c>
      <c r="BS1577" s="155" t="s">
        <v>19</v>
      </c>
      <c r="BT1577" s="167" t="b">
        <v>0</v>
      </c>
      <c r="BU1577" s="167" t="b">
        <v>0</v>
      </c>
      <c r="BV1577" s="167" t="b">
        <v>0</v>
      </c>
      <c r="BW1577" s="167" t="b">
        <v>0</v>
      </c>
      <c r="BX1577" s="155" t="s">
        <v>19</v>
      </c>
      <c r="BY1577" s="155" t="s">
        <v>19</v>
      </c>
      <c r="BZ1577" s="155" t="s">
        <v>19</v>
      </c>
      <c r="CA1577" s="155" t="s">
        <v>19</v>
      </c>
      <c r="CB1577" s="155" t="s">
        <v>19</v>
      </c>
      <c r="CC1577" s="155"/>
      <c r="CD1577" s="155"/>
      <c r="CE1577" s="155"/>
      <c r="CF1577" s="155"/>
      <c r="CG1577" s="155"/>
      <c r="CJ1577" s="155"/>
      <c r="CK1577" s="155"/>
      <c r="CL1577" s="155" t="s">
        <v>19</v>
      </c>
      <c r="CM1577" s="155"/>
      <c r="CN1577" s="155"/>
      <c r="CO1577" s="155"/>
      <c r="CP1577" s="155"/>
      <c r="CQ1577" s="155"/>
      <c r="CR1577" s="155"/>
      <c r="CS1577" s="155"/>
      <c r="CT1577" s="155"/>
    </row>
    <row r="1578">
      <c r="A1578" s="7" t="s">
        <v>6678</v>
      </c>
      <c r="B1578" s="132" t="b">
        <v>1</v>
      </c>
      <c r="C1578" s="7" t="b">
        <v>1</v>
      </c>
      <c r="D1578" s="162" t="s">
        <v>6679</v>
      </c>
      <c r="E1578" s="67" t="s">
        <v>358</v>
      </c>
      <c r="F1578" s="162" t="s">
        <v>658</v>
      </c>
      <c r="G1578" s="162" t="s">
        <v>6680</v>
      </c>
      <c r="H1578" s="162" t="s">
        <v>6681</v>
      </c>
      <c r="I1578" s="161"/>
      <c r="J1578" s="161"/>
      <c r="K1578" s="161" t="s">
        <v>19</v>
      </c>
      <c r="L1578" s="161" t="s">
        <v>19</v>
      </c>
      <c r="M1578" s="161" t="s">
        <v>799</v>
      </c>
      <c r="N1578" s="7" t="str">
        <f t="shared" si="5"/>
        <v>FALSE</v>
      </c>
      <c r="O1578" s="161" t="s">
        <v>527</v>
      </c>
      <c r="P1578" s="161" t="s">
        <v>3269</v>
      </c>
      <c r="Q1578" s="161" t="s">
        <v>1823</v>
      </c>
      <c r="R1578" s="7" t="s">
        <v>6534</v>
      </c>
      <c r="S1578" s="7" t="s">
        <v>6535</v>
      </c>
      <c r="T1578" s="135">
        <v>40.881452</v>
      </c>
      <c r="U1578" s="136">
        <v>-72.392726</v>
      </c>
      <c r="V1578" s="137" t="s">
        <v>6682</v>
      </c>
      <c r="W1578" s="161" t="s">
        <v>19</v>
      </c>
      <c r="X1578" s="7" t="s">
        <v>6537</v>
      </c>
      <c r="Y1578" s="161" t="s">
        <v>878</v>
      </c>
      <c r="Z1578" s="161" t="s">
        <v>879</v>
      </c>
      <c r="AA1578" s="7" t="s">
        <v>880</v>
      </c>
      <c r="AB1578" s="210">
        <v>0.25</v>
      </c>
      <c r="AC1578" s="155" t="s">
        <v>16</v>
      </c>
      <c r="AD1578" s="210"/>
      <c r="AE1578" s="155" t="s">
        <v>19</v>
      </c>
      <c r="AF1578" s="156">
        <v>0.22</v>
      </c>
      <c r="AG1578" s="155" t="s">
        <v>19</v>
      </c>
      <c r="AH1578" s="7">
        <v>15.9</v>
      </c>
      <c r="AI1578" s="7" t="s">
        <v>19</v>
      </c>
      <c r="AJ1578" s="7" t="s">
        <v>19</v>
      </c>
      <c r="AK1578" s="7"/>
      <c r="AL1578" s="7" t="s">
        <v>19</v>
      </c>
      <c r="AM1578" s="7" t="s">
        <v>19</v>
      </c>
      <c r="AN1578" s="7">
        <v>9.69</v>
      </c>
      <c r="AO1578" s="155" t="s">
        <v>19</v>
      </c>
      <c r="AP1578" s="155" t="s">
        <v>19</v>
      </c>
      <c r="AQ1578" s="155" t="s">
        <v>19</v>
      </c>
      <c r="AR1578" s="155" t="s">
        <v>19</v>
      </c>
      <c r="AS1578" s="155" t="s">
        <v>19</v>
      </c>
      <c r="AT1578" s="155" t="s">
        <v>19</v>
      </c>
      <c r="AU1578" s="155" t="s">
        <v>19</v>
      </c>
      <c r="AV1578" s="155" t="s">
        <v>19</v>
      </c>
      <c r="AW1578" s="155" t="s">
        <v>19</v>
      </c>
      <c r="AX1578" s="155" t="s">
        <v>19</v>
      </c>
      <c r="AY1578" s="7">
        <v>4.94</v>
      </c>
      <c r="AZ1578" s="211" t="s">
        <v>19</v>
      </c>
      <c r="BA1578" s="155" t="s">
        <v>19</v>
      </c>
      <c r="BB1578" s="7">
        <v>6.3</v>
      </c>
      <c r="BC1578" s="7" t="s">
        <v>19</v>
      </c>
      <c r="BD1578" s="7"/>
      <c r="BE1578" s="7" t="s">
        <v>19</v>
      </c>
      <c r="BF1578" s="7" t="s">
        <v>19</v>
      </c>
      <c r="BG1578" s="7" t="s">
        <v>19</v>
      </c>
      <c r="BH1578" s="7" t="s">
        <v>19</v>
      </c>
      <c r="BI1578" s="7" t="s">
        <v>19</v>
      </c>
      <c r="BJ1578" s="7"/>
      <c r="BK1578" s="7" t="s">
        <v>19</v>
      </c>
      <c r="BL1578" s="7" t="s">
        <v>19</v>
      </c>
      <c r="BM1578" s="7" t="s">
        <v>19</v>
      </c>
      <c r="BN1578" s="7" t="s">
        <v>19</v>
      </c>
      <c r="BO1578" s="7" t="s">
        <v>19</v>
      </c>
      <c r="BP1578" s="7" t="s">
        <v>19</v>
      </c>
      <c r="BQ1578" s="7" t="s">
        <v>19</v>
      </c>
      <c r="BR1578" s="7" t="s">
        <v>19</v>
      </c>
      <c r="BS1578" s="7" t="s">
        <v>19</v>
      </c>
      <c r="BT1578" s="7" t="b">
        <v>0</v>
      </c>
      <c r="BU1578" s="7" t="b">
        <v>0</v>
      </c>
      <c r="BV1578" s="7" t="b">
        <v>0</v>
      </c>
      <c r="BW1578" s="7" t="b">
        <v>0</v>
      </c>
      <c r="BX1578" s="7" t="s">
        <v>19</v>
      </c>
      <c r="BY1578" s="7" t="s">
        <v>19</v>
      </c>
      <c r="BZ1578" s="7" t="s">
        <v>19</v>
      </c>
      <c r="CA1578" s="7" t="s">
        <v>19</v>
      </c>
      <c r="CB1578" s="7" t="s">
        <v>19</v>
      </c>
      <c r="CL1578" s="7" t="s">
        <v>19</v>
      </c>
    </row>
    <row r="1579">
      <c r="A1579" s="7" t="s">
        <v>6683</v>
      </c>
      <c r="B1579" s="132" t="b">
        <v>1</v>
      </c>
      <c r="C1579" s="7" t="b">
        <v>1</v>
      </c>
      <c r="D1579" s="162" t="s">
        <v>6684</v>
      </c>
      <c r="E1579" s="67" t="s">
        <v>358</v>
      </c>
      <c r="F1579" s="162" t="s">
        <v>658</v>
      </c>
      <c r="G1579" s="162" t="s">
        <v>6685</v>
      </c>
      <c r="H1579" s="162" t="s">
        <v>6686</v>
      </c>
      <c r="I1579" s="161"/>
      <c r="J1579" s="161"/>
      <c r="K1579" s="161" t="s">
        <v>19</v>
      </c>
      <c r="L1579" s="161" t="s">
        <v>19</v>
      </c>
      <c r="M1579" s="161" t="s">
        <v>799</v>
      </c>
      <c r="N1579" s="7" t="str">
        <f t="shared" si="5"/>
        <v>FALSE</v>
      </c>
      <c r="O1579" s="161" t="s">
        <v>527</v>
      </c>
      <c r="P1579" s="161" t="s">
        <v>3269</v>
      </c>
      <c r="Q1579" s="161" t="s">
        <v>1823</v>
      </c>
      <c r="R1579" s="7" t="s">
        <v>6534</v>
      </c>
      <c r="S1579" s="7" t="s">
        <v>6535</v>
      </c>
      <c r="T1579" s="135">
        <v>40.881452</v>
      </c>
      <c r="U1579" s="136">
        <v>-72.392726</v>
      </c>
      <c r="V1579" s="137" t="s">
        <v>6687</v>
      </c>
      <c r="W1579" s="161" t="s">
        <v>19</v>
      </c>
      <c r="X1579" s="7" t="s">
        <v>6537</v>
      </c>
      <c r="Y1579" s="161" t="s">
        <v>878</v>
      </c>
      <c r="Z1579" s="161" t="s">
        <v>879</v>
      </c>
      <c r="AA1579" s="7" t="s">
        <v>880</v>
      </c>
      <c r="AB1579" s="210">
        <v>0.25</v>
      </c>
      <c r="AC1579" s="155" t="s">
        <v>16</v>
      </c>
      <c r="AD1579" s="210"/>
      <c r="AE1579" s="155" t="s">
        <v>19</v>
      </c>
      <c r="AF1579" s="156">
        <v>0.22</v>
      </c>
      <c r="AG1579" s="155" t="s">
        <v>19</v>
      </c>
      <c r="AH1579" s="7">
        <v>20.2</v>
      </c>
      <c r="AI1579" s="7" t="s">
        <v>19</v>
      </c>
      <c r="AJ1579" s="7" t="s">
        <v>19</v>
      </c>
      <c r="AK1579" s="7"/>
      <c r="AL1579" s="7" t="s">
        <v>19</v>
      </c>
      <c r="AM1579" s="7" t="s">
        <v>19</v>
      </c>
      <c r="AN1579" s="7">
        <v>4.37</v>
      </c>
      <c r="AO1579" s="155" t="s">
        <v>19</v>
      </c>
      <c r="AP1579" s="155" t="s">
        <v>19</v>
      </c>
      <c r="AQ1579" s="155" t="s">
        <v>19</v>
      </c>
      <c r="AR1579" s="155" t="s">
        <v>19</v>
      </c>
      <c r="AS1579" s="155" t="s">
        <v>19</v>
      </c>
      <c r="AT1579" s="155" t="s">
        <v>19</v>
      </c>
      <c r="AU1579" s="155" t="s">
        <v>19</v>
      </c>
      <c r="AV1579" s="155" t="s">
        <v>19</v>
      </c>
      <c r="AW1579" s="155" t="s">
        <v>19</v>
      </c>
      <c r="AX1579" s="155" t="s">
        <v>19</v>
      </c>
      <c r="AY1579" s="7">
        <v>6.02</v>
      </c>
      <c r="AZ1579" s="211" t="s">
        <v>19</v>
      </c>
      <c r="BA1579" s="155" t="s">
        <v>19</v>
      </c>
      <c r="BB1579" s="7">
        <v>39.61</v>
      </c>
      <c r="BC1579" s="7" t="s">
        <v>19</v>
      </c>
      <c r="BD1579" s="7"/>
      <c r="BE1579" s="7" t="s">
        <v>19</v>
      </c>
      <c r="BF1579" s="7" t="s">
        <v>19</v>
      </c>
      <c r="BG1579" s="7" t="s">
        <v>19</v>
      </c>
      <c r="BH1579" s="7" t="s">
        <v>19</v>
      </c>
      <c r="BI1579" s="7" t="s">
        <v>19</v>
      </c>
      <c r="BJ1579" s="7"/>
      <c r="BK1579" s="7" t="s">
        <v>19</v>
      </c>
      <c r="BL1579" s="7" t="s">
        <v>19</v>
      </c>
      <c r="BM1579" s="7" t="s">
        <v>19</v>
      </c>
      <c r="BN1579" s="7" t="s">
        <v>19</v>
      </c>
      <c r="BO1579" s="7" t="s">
        <v>19</v>
      </c>
      <c r="BP1579" s="7" t="s">
        <v>19</v>
      </c>
      <c r="BQ1579" s="7" t="s">
        <v>19</v>
      </c>
      <c r="BR1579" s="7" t="s">
        <v>19</v>
      </c>
      <c r="BS1579" s="7" t="s">
        <v>19</v>
      </c>
      <c r="BT1579" s="7" t="b">
        <v>0</v>
      </c>
      <c r="BU1579" s="7" t="b">
        <v>0</v>
      </c>
      <c r="BV1579" s="7" t="b">
        <v>0</v>
      </c>
      <c r="BW1579" s="7" t="b">
        <v>0</v>
      </c>
      <c r="BX1579" s="7" t="s">
        <v>19</v>
      </c>
      <c r="BY1579" s="7" t="s">
        <v>19</v>
      </c>
      <c r="BZ1579" s="7" t="s">
        <v>19</v>
      </c>
      <c r="CA1579" s="7" t="s">
        <v>19</v>
      </c>
      <c r="CB1579" s="7" t="s">
        <v>19</v>
      </c>
      <c r="CL1579" s="7" t="s">
        <v>19</v>
      </c>
    </row>
    <row r="1580">
      <c r="A1580" s="7" t="s">
        <v>6688</v>
      </c>
      <c r="B1580" s="132" t="b">
        <v>1</v>
      </c>
      <c r="C1580" s="7" t="b">
        <v>1</v>
      </c>
      <c r="D1580" s="162" t="s">
        <v>6689</v>
      </c>
      <c r="E1580" s="67" t="s">
        <v>358</v>
      </c>
      <c r="F1580" s="162" t="s">
        <v>658</v>
      </c>
      <c r="G1580" s="162" t="s">
        <v>6690</v>
      </c>
      <c r="H1580" s="162" t="s">
        <v>6691</v>
      </c>
      <c r="I1580" s="161"/>
      <c r="J1580" s="161"/>
      <c r="K1580" s="161" t="s">
        <v>19</v>
      </c>
      <c r="L1580" s="161" t="s">
        <v>19</v>
      </c>
      <c r="M1580" s="161" t="s">
        <v>799</v>
      </c>
      <c r="N1580" s="7" t="str">
        <f t="shared" si="5"/>
        <v>FALSE</v>
      </c>
      <c r="O1580" s="161" t="s">
        <v>527</v>
      </c>
      <c r="P1580" s="161" t="s">
        <v>3269</v>
      </c>
      <c r="Q1580" s="161" t="s">
        <v>1823</v>
      </c>
      <c r="R1580" s="7" t="s">
        <v>6534</v>
      </c>
      <c r="S1580" s="7" t="s">
        <v>6535</v>
      </c>
      <c r="T1580" s="135">
        <v>40.881452</v>
      </c>
      <c r="U1580" s="136">
        <v>-72.392726</v>
      </c>
      <c r="V1580" s="137" t="s">
        <v>6692</v>
      </c>
      <c r="W1580" s="161" t="s">
        <v>19</v>
      </c>
      <c r="X1580" s="7" t="s">
        <v>6537</v>
      </c>
      <c r="Y1580" s="161" t="s">
        <v>878</v>
      </c>
      <c r="Z1580" s="161" t="s">
        <v>879</v>
      </c>
      <c r="AA1580" s="7" t="s">
        <v>880</v>
      </c>
      <c r="AB1580" s="210">
        <v>0.25</v>
      </c>
      <c r="AC1580" s="7" t="s">
        <v>16</v>
      </c>
      <c r="AD1580" s="210"/>
      <c r="AE1580" s="7" t="s">
        <v>19</v>
      </c>
      <c r="AF1580" s="7">
        <v>0.22</v>
      </c>
      <c r="AG1580" s="7" t="s">
        <v>19</v>
      </c>
      <c r="AH1580" s="7">
        <v>1.4</v>
      </c>
      <c r="AI1580" s="155" t="s">
        <v>19</v>
      </c>
      <c r="AJ1580" s="155" t="s">
        <v>19</v>
      </c>
      <c r="AK1580" s="155"/>
      <c r="AL1580" s="155" t="s">
        <v>19</v>
      </c>
      <c r="AM1580" s="155" t="s">
        <v>19</v>
      </c>
      <c r="AN1580" s="7" t="s">
        <v>19</v>
      </c>
      <c r="AO1580" s="7" t="s">
        <v>19</v>
      </c>
      <c r="AP1580" s="7" t="s">
        <v>19</v>
      </c>
      <c r="AQ1580" s="7" t="s">
        <v>19</v>
      </c>
      <c r="AR1580" s="7" t="s">
        <v>19</v>
      </c>
      <c r="AS1580" s="7" t="s">
        <v>19</v>
      </c>
      <c r="AT1580" s="7" t="s">
        <v>19</v>
      </c>
      <c r="AU1580" s="7" t="s">
        <v>19</v>
      </c>
      <c r="AV1580" s="7" t="s">
        <v>19</v>
      </c>
      <c r="AW1580" s="7" t="s">
        <v>19</v>
      </c>
      <c r="AX1580" s="7" t="s">
        <v>19</v>
      </c>
      <c r="AY1580" s="7" t="s">
        <v>16</v>
      </c>
      <c r="AZ1580" s="7" t="s">
        <v>19</v>
      </c>
      <c r="BA1580" s="7" t="s">
        <v>19</v>
      </c>
      <c r="BB1580" s="7" t="s">
        <v>16</v>
      </c>
      <c r="BC1580" s="155" t="s">
        <v>19</v>
      </c>
      <c r="BD1580" s="155"/>
      <c r="BE1580" s="155" t="s">
        <v>19</v>
      </c>
      <c r="BF1580" s="155" t="s">
        <v>19</v>
      </c>
      <c r="BG1580" s="155" t="s">
        <v>19</v>
      </c>
      <c r="BH1580" s="155" t="s">
        <v>19</v>
      </c>
      <c r="BI1580" s="155" t="s">
        <v>19</v>
      </c>
      <c r="BJ1580" s="155"/>
      <c r="BK1580" s="155" t="s">
        <v>19</v>
      </c>
      <c r="BL1580" s="155" t="s">
        <v>19</v>
      </c>
      <c r="BM1580" s="155" t="s">
        <v>19</v>
      </c>
      <c r="BN1580" s="155" t="s">
        <v>19</v>
      </c>
      <c r="BO1580" s="155" t="s">
        <v>19</v>
      </c>
      <c r="BP1580" s="155" t="s">
        <v>19</v>
      </c>
      <c r="BQ1580" s="155" t="s">
        <v>19</v>
      </c>
      <c r="BR1580" s="155" t="s">
        <v>19</v>
      </c>
      <c r="BS1580" s="155" t="s">
        <v>19</v>
      </c>
      <c r="BT1580" s="167" t="b">
        <v>0</v>
      </c>
      <c r="BU1580" s="167" t="b">
        <v>0</v>
      </c>
      <c r="BV1580" s="167" t="b">
        <v>0</v>
      </c>
      <c r="BW1580" s="167" t="b">
        <v>0</v>
      </c>
      <c r="BX1580" s="155" t="s">
        <v>19</v>
      </c>
      <c r="BY1580" s="155" t="s">
        <v>19</v>
      </c>
      <c r="BZ1580" s="155" t="s">
        <v>19</v>
      </c>
      <c r="CA1580" s="155" t="s">
        <v>19</v>
      </c>
      <c r="CB1580" s="155" t="s">
        <v>19</v>
      </c>
      <c r="CL1580" s="155" t="s">
        <v>19</v>
      </c>
    </row>
    <row r="1581">
      <c r="A1581" s="7" t="s">
        <v>6693</v>
      </c>
      <c r="B1581" s="132" t="b">
        <v>1</v>
      </c>
      <c r="C1581" s="7" t="b">
        <v>1</v>
      </c>
      <c r="D1581" s="162" t="s">
        <v>6694</v>
      </c>
      <c r="E1581" s="67" t="s">
        <v>358</v>
      </c>
      <c r="F1581" s="162" t="s">
        <v>658</v>
      </c>
      <c r="G1581" s="162" t="s">
        <v>6695</v>
      </c>
      <c r="H1581" s="162" t="s">
        <v>6696</v>
      </c>
      <c r="I1581" s="161"/>
      <c r="J1581" s="161"/>
      <c r="K1581" s="161" t="s">
        <v>19</v>
      </c>
      <c r="L1581" s="161" t="s">
        <v>19</v>
      </c>
      <c r="M1581" s="161" t="s">
        <v>799</v>
      </c>
      <c r="N1581" s="7" t="str">
        <f t="shared" si="5"/>
        <v>FALSE</v>
      </c>
      <c r="O1581" s="161" t="s">
        <v>527</v>
      </c>
      <c r="P1581" s="161" t="s">
        <v>3269</v>
      </c>
      <c r="Q1581" s="161" t="s">
        <v>1823</v>
      </c>
      <c r="R1581" s="7" t="s">
        <v>6534</v>
      </c>
      <c r="S1581" s="7" t="s">
        <v>6535</v>
      </c>
      <c r="T1581" s="135">
        <v>40.881452</v>
      </c>
      <c r="U1581" s="136">
        <v>-72.392726</v>
      </c>
      <c r="V1581" s="137" t="s">
        <v>6536</v>
      </c>
      <c r="W1581" s="161" t="s">
        <v>19</v>
      </c>
      <c r="X1581" s="7" t="s">
        <v>6537</v>
      </c>
      <c r="Y1581" s="161" t="s">
        <v>878</v>
      </c>
      <c r="Z1581" s="161" t="s">
        <v>879</v>
      </c>
      <c r="AA1581" s="7" t="s">
        <v>880</v>
      </c>
      <c r="AB1581" s="210">
        <v>0.25</v>
      </c>
      <c r="AC1581" s="155" t="s">
        <v>16</v>
      </c>
      <c r="AD1581" s="210"/>
      <c r="AE1581" s="155" t="s">
        <v>19</v>
      </c>
      <c r="AF1581" s="156">
        <v>0.22</v>
      </c>
      <c r="AG1581" s="155" t="s">
        <v>19</v>
      </c>
      <c r="AH1581" s="7">
        <v>22.4</v>
      </c>
      <c r="AI1581" s="155" t="s">
        <v>19</v>
      </c>
      <c r="AJ1581" s="155" t="s">
        <v>19</v>
      </c>
      <c r="AK1581" s="155"/>
      <c r="AL1581" s="155" t="s">
        <v>19</v>
      </c>
      <c r="AM1581" s="155" t="s">
        <v>19</v>
      </c>
      <c r="AN1581" s="7">
        <v>4.62</v>
      </c>
      <c r="AO1581" s="155" t="s">
        <v>19</v>
      </c>
      <c r="AP1581" s="155" t="s">
        <v>19</v>
      </c>
      <c r="AQ1581" s="155" t="s">
        <v>19</v>
      </c>
      <c r="AR1581" s="155" t="s">
        <v>19</v>
      </c>
      <c r="AS1581" s="155" t="s">
        <v>19</v>
      </c>
      <c r="AT1581" s="155" t="s">
        <v>19</v>
      </c>
      <c r="AU1581" s="155" t="s">
        <v>19</v>
      </c>
      <c r="AV1581" s="155" t="s">
        <v>19</v>
      </c>
      <c r="AW1581" s="155" t="s">
        <v>19</v>
      </c>
      <c r="AX1581" s="155" t="s">
        <v>19</v>
      </c>
      <c r="AY1581" s="7">
        <v>9.09</v>
      </c>
      <c r="AZ1581" s="211" t="s">
        <v>19</v>
      </c>
      <c r="BA1581" s="155" t="s">
        <v>19</v>
      </c>
      <c r="BB1581" s="7">
        <v>1.67</v>
      </c>
      <c r="BC1581" s="155" t="s">
        <v>19</v>
      </c>
      <c r="BD1581" s="155"/>
      <c r="BE1581" s="155" t="s">
        <v>19</v>
      </c>
      <c r="BF1581" s="155" t="s">
        <v>19</v>
      </c>
      <c r="BG1581" s="155" t="s">
        <v>19</v>
      </c>
      <c r="BH1581" s="155" t="s">
        <v>19</v>
      </c>
      <c r="BI1581" s="155" t="s">
        <v>19</v>
      </c>
      <c r="BJ1581" s="155"/>
      <c r="BK1581" s="155" t="s">
        <v>19</v>
      </c>
      <c r="BL1581" s="155" t="s">
        <v>19</v>
      </c>
      <c r="BM1581" s="155" t="s">
        <v>19</v>
      </c>
      <c r="BN1581" s="155" t="s">
        <v>19</v>
      </c>
      <c r="BO1581" s="155" t="s">
        <v>19</v>
      </c>
      <c r="BP1581" s="155" t="s">
        <v>19</v>
      </c>
      <c r="BQ1581" s="155" t="s">
        <v>19</v>
      </c>
      <c r="BR1581" s="155" t="s">
        <v>19</v>
      </c>
      <c r="BS1581" s="155" t="s">
        <v>19</v>
      </c>
      <c r="BT1581" s="167" t="b">
        <v>0</v>
      </c>
      <c r="BU1581" s="167" t="b">
        <v>0</v>
      </c>
      <c r="BV1581" s="167" t="b">
        <v>0</v>
      </c>
      <c r="BW1581" s="167" t="b">
        <v>0</v>
      </c>
      <c r="BX1581" s="155" t="s">
        <v>19</v>
      </c>
      <c r="BY1581" s="155" t="s">
        <v>19</v>
      </c>
      <c r="BZ1581" s="155" t="s">
        <v>19</v>
      </c>
      <c r="CA1581" s="155" t="s">
        <v>19</v>
      </c>
      <c r="CB1581" s="155" t="s">
        <v>19</v>
      </c>
      <c r="CL1581" s="155" t="s">
        <v>19</v>
      </c>
    </row>
    <row r="1582">
      <c r="A1582" s="7" t="s">
        <v>6697</v>
      </c>
      <c r="B1582" s="132" t="b">
        <v>1</v>
      </c>
      <c r="C1582" s="7" t="b">
        <v>1</v>
      </c>
      <c r="D1582" s="162" t="s">
        <v>6698</v>
      </c>
      <c r="E1582" s="67" t="s">
        <v>358</v>
      </c>
      <c r="F1582" s="162" t="s">
        <v>658</v>
      </c>
      <c r="G1582" s="162" t="s">
        <v>6699</v>
      </c>
      <c r="H1582" s="162" t="s">
        <v>6700</v>
      </c>
      <c r="I1582" s="161"/>
      <c r="J1582" s="161"/>
      <c r="K1582" s="161" t="s">
        <v>19</v>
      </c>
      <c r="L1582" s="161" t="s">
        <v>19</v>
      </c>
      <c r="M1582" s="161" t="s">
        <v>799</v>
      </c>
      <c r="N1582" s="7" t="str">
        <f t="shared" si="5"/>
        <v>FALSE</v>
      </c>
      <c r="O1582" s="161" t="s">
        <v>527</v>
      </c>
      <c r="P1582" s="161" t="s">
        <v>3269</v>
      </c>
      <c r="Q1582" s="161" t="s">
        <v>1823</v>
      </c>
      <c r="R1582" s="7" t="s">
        <v>6534</v>
      </c>
      <c r="S1582" s="7" t="s">
        <v>6535</v>
      </c>
      <c r="T1582" s="135">
        <v>40.881452</v>
      </c>
      <c r="U1582" s="136">
        <v>-72.392726</v>
      </c>
      <c r="V1582" s="137" t="s">
        <v>6542</v>
      </c>
      <c r="W1582" s="161" t="s">
        <v>19</v>
      </c>
      <c r="X1582" s="7" t="s">
        <v>6537</v>
      </c>
      <c r="Y1582" s="161" t="s">
        <v>878</v>
      </c>
      <c r="Z1582" s="161" t="s">
        <v>879</v>
      </c>
      <c r="AA1582" s="7" t="s">
        <v>880</v>
      </c>
      <c r="AB1582" s="210">
        <v>0.25</v>
      </c>
      <c r="AC1582" s="155" t="s">
        <v>16</v>
      </c>
      <c r="AD1582" s="210"/>
      <c r="AE1582" s="155" t="s">
        <v>19</v>
      </c>
      <c r="AF1582" s="156">
        <v>0.22</v>
      </c>
      <c r="AG1582" s="155" t="s">
        <v>19</v>
      </c>
      <c r="AH1582" s="7">
        <v>24.2</v>
      </c>
      <c r="AI1582" s="7" t="s">
        <v>19</v>
      </c>
      <c r="AJ1582" s="7" t="s">
        <v>19</v>
      </c>
      <c r="AK1582" s="7"/>
      <c r="AL1582" s="7" t="s">
        <v>19</v>
      </c>
      <c r="AM1582" s="7" t="s">
        <v>19</v>
      </c>
      <c r="AN1582" s="7">
        <v>0.09</v>
      </c>
      <c r="AO1582" s="155" t="s">
        <v>19</v>
      </c>
      <c r="AP1582" s="155" t="s">
        <v>19</v>
      </c>
      <c r="AQ1582" s="155" t="s">
        <v>19</v>
      </c>
      <c r="AR1582" s="155" t="s">
        <v>19</v>
      </c>
      <c r="AS1582" s="155" t="s">
        <v>19</v>
      </c>
      <c r="AT1582" s="155" t="s">
        <v>19</v>
      </c>
      <c r="AU1582" s="155" t="s">
        <v>19</v>
      </c>
      <c r="AV1582" s="155" t="s">
        <v>19</v>
      </c>
      <c r="AW1582" s="155" t="s">
        <v>19</v>
      </c>
      <c r="AX1582" s="155" t="s">
        <v>19</v>
      </c>
      <c r="AY1582" s="7">
        <v>14.62</v>
      </c>
      <c r="AZ1582" s="211" t="s">
        <v>19</v>
      </c>
      <c r="BA1582" s="155" t="s">
        <v>19</v>
      </c>
      <c r="BB1582" s="7">
        <v>3.52</v>
      </c>
      <c r="BC1582" s="7" t="s">
        <v>19</v>
      </c>
      <c r="BD1582" s="7"/>
      <c r="BE1582" s="7" t="s">
        <v>19</v>
      </c>
      <c r="BF1582" s="7" t="s">
        <v>19</v>
      </c>
      <c r="BG1582" s="7" t="s">
        <v>19</v>
      </c>
      <c r="BH1582" s="7" t="s">
        <v>19</v>
      </c>
      <c r="BI1582" s="7" t="s">
        <v>19</v>
      </c>
      <c r="BJ1582" s="7"/>
      <c r="BK1582" s="7" t="s">
        <v>19</v>
      </c>
      <c r="BL1582" s="7" t="s">
        <v>19</v>
      </c>
      <c r="BM1582" s="7" t="s">
        <v>19</v>
      </c>
      <c r="BN1582" s="7" t="s">
        <v>19</v>
      </c>
      <c r="BO1582" s="7" t="s">
        <v>19</v>
      </c>
      <c r="BP1582" s="7" t="s">
        <v>19</v>
      </c>
      <c r="BQ1582" s="7" t="s">
        <v>19</v>
      </c>
      <c r="BR1582" s="7" t="s">
        <v>19</v>
      </c>
      <c r="BS1582" s="7" t="s">
        <v>19</v>
      </c>
      <c r="BT1582" s="7" t="b">
        <v>0</v>
      </c>
      <c r="BU1582" s="7" t="b">
        <v>0</v>
      </c>
      <c r="BV1582" s="7" t="b">
        <v>0</v>
      </c>
      <c r="BW1582" s="7" t="b">
        <v>0</v>
      </c>
      <c r="BX1582" s="7" t="s">
        <v>19</v>
      </c>
      <c r="BY1582" s="7" t="s">
        <v>19</v>
      </c>
      <c r="BZ1582" s="7" t="s">
        <v>19</v>
      </c>
      <c r="CA1582" s="7" t="s">
        <v>19</v>
      </c>
      <c r="CB1582" s="7" t="s">
        <v>19</v>
      </c>
      <c r="CL1582" s="7" t="s">
        <v>19</v>
      </c>
    </row>
    <row r="1583">
      <c r="A1583" s="7" t="s">
        <v>6701</v>
      </c>
      <c r="B1583" s="132" t="b">
        <v>1</v>
      </c>
      <c r="C1583" s="7" t="b">
        <v>1</v>
      </c>
      <c r="D1583" s="162" t="s">
        <v>6702</v>
      </c>
      <c r="E1583" s="67" t="s">
        <v>358</v>
      </c>
      <c r="F1583" s="162" t="s">
        <v>658</v>
      </c>
      <c r="G1583" s="162" t="s">
        <v>6703</v>
      </c>
      <c r="H1583" s="162" t="s">
        <v>6704</v>
      </c>
      <c r="I1583" s="161"/>
      <c r="J1583" s="161"/>
      <c r="K1583" s="161" t="s">
        <v>19</v>
      </c>
      <c r="L1583" s="161" t="s">
        <v>19</v>
      </c>
      <c r="M1583" s="161" t="s">
        <v>799</v>
      </c>
      <c r="N1583" s="7" t="str">
        <f t="shared" si="5"/>
        <v>FALSE</v>
      </c>
      <c r="O1583" s="161" t="s">
        <v>527</v>
      </c>
      <c r="P1583" s="161" t="s">
        <v>3269</v>
      </c>
      <c r="Q1583" s="161" t="s">
        <v>1823</v>
      </c>
      <c r="R1583" s="7" t="s">
        <v>6534</v>
      </c>
      <c r="S1583" s="7" t="s">
        <v>6535</v>
      </c>
      <c r="T1583" s="135">
        <v>40.881452</v>
      </c>
      <c r="U1583" s="136">
        <v>-72.392726</v>
      </c>
      <c r="V1583" s="137" t="s">
        <v>6547</v>
      </c>
      <c r="W1583" s="161" t="s">
        <v>19</v>
      </c>
      <c r="X1583" s="7" t="s">
        <v>6537</v>
      </c>
      <c r="Y1583" s="161" t="s">
        <v>878</v>
      </c>
      <c r="Z1583" s="161" t="s">
        <v>879</v>
      </c>
      <c r="AA1583" s="7" t="s">
        <v>880</v>
      </c>
      <c r="AB1583" s="210">
        <v>0.25</v>
      </c>
      <c r="AC1583" s="155" t="s">
        <v>16</v>
      </c>
      <c r="AD1583" s="210"/>
      <c r="AE1583" s="155" t="s">
        <v>19</v>
      </c>
      <c r="AF1583" s="156">
        <v>0.22</v>
      </c>
      <c r="AG1583" s="155" t="s">
        <v>19</v>
      </c>
      <c r="AH1583" s="7" t="s">
        <v>19</v>
      </c>
      <c r="AI1583" s="7" t="s">
        <v>19</v>
      </c>
      <c r="AJ1583" s="7" t="s">
        <v>19</v>
      </c>
      <c r="AK1583" s="7"/>
      <c r="AL1583" s="7" t="s">
        <v>19</v>
      </c>
      <c r="AM1583" s="7" t="s">
        <v>19</v>
      </c>
      <c r="AN1583" s="7">
        <v>0.99</v>
      </c>
      <c r="AO1583" s="7" t="s">
        <v>19</v>
      </c>
      <c r="AP1583" s="7" t="s">
        <v>19</v>
      </c>
      <c r="AQ1583" s="7" t="s">
        <v>19</v>
      </c>
      <c r="AR1583" s="7" t="s">
        <v>19</v>
      </c>
      <c r="AS1583" s="7" t="s">
        <v>19</v>
      </c>
      <c r="AT1583" s="7" t="s">
        <v>19</v>
      </c>
      <c r="AU1583" s="7" t="s">
        <v>19</v>
      </c>
      <c r="AV1583" s="7" t="s">
        <v>19</v>
      </c>
      <c r="AW1583" s="7" t="s">
        <v>19</v>
      </c>
      <c r="AX1583" s="7" t="s">
        <v>19</v>
      </c>
      <c r="AY1583" s="7">
        <v>8.0</v>
      </c>
      <c r="AZ1583" s="7" t="s">
        <v>19</v>
      </c>
      <c r="BA1583" s="7" t="s">
        <v>19</v>
      </c>
      <c r="BB1583" s="7">
        <v>3.07</v>
      </c>
      <c r="BC1583" s="7" t="s">
        <v>19</v>
      </c>
      <c r="BD1583" s="7"/>
      <c r="BE1583" s="7" t="s">
        <v>19</v>
      </c>
      <c r="BF1583" s="7" t="s">
        <v>19</v>
      </c>
      <c r="BG1583" s="7" t="s">
        <v>19</v>
      </c>
      <c r="BH1583" s="7" t="s">
        <v>19</v>
      </c>
      <c r="BI1583" s="7" t="s">
        <v>19</v>
      </c>
      <c r="BJ1583" s="7"/>
      <c r="BK1583" s="7" t="s">
        <v>19</v>
      </c>
      <c r="BL1583" s="7" t="s">
        <v>19</v>
      </c>
      <c r="BM1583" s="7" t="s">
        <v>19</v>
      </c>
      <c r="BN1583" s="7" t="s">
        <v>19</v>
      </c>
      <c r="BO1583" s="7" t="s">
        <v>19</v>
      </c>
      <c r="BP1583" s="7" t="s">
        <v>19</v>
      </c>
      <c r="BQ1583" s="7" t="s">
        <v>19</v>
      </c>
      <c r="BR1583" s="7" t="s">
        <v>19</v>
      </c>
      <c r="BS1583" s="7" t="s">
        <v>19</v>
      </c>
      <c r="BT1583" s="7" t="b">
        <v>0</v>
      </c>
      <c r="BU1583" s="7" t="b">
        <v>0</v>
      </c>
      <c r="BV1583" s="7" t="b">
        <v>0</v>
      </c>
      <c r="BW1583" s="7" t="b">
        <v>0</v>
      </c>
      <c r="BX1583" s="7" t="s">
        <v>19</v>
      </c>
      <c r="BY1583" s="7" t="s">
        <v>19</v>
      </c>
      <c r="BZ1583" s="7" t="s">
        <v>19</v>
      </c>
      <c r="CA1583" s="7" t="s">
        <v>19</v>
      </c>
      <c r="CB1583" s="7" t="s">
        <v>19</v>
      </c>
      <c r="CL1583" s="7" t="s">
        <v>19</v>
      </c>
    </row>
    <row r="1584">
      <c r="A1584" s="7" t="s">
        <v>6705</v>
      </c>
      <c r="B1584" s="132" t="b">
        <v>1</v>
      </c>
      <c r="C1584" s="7" t="b">
        <v>1</v>
      </c>
      <c r="D1584" s="162" t="s">
        <v>6706</v>
      </c>
      <c r="E1584" s="67" t="s">
        <v>358</v>
      </c>
      <c r="F1584" s="162" t="s">
        <v>658</v>
      </c>
      <c r="G1584" s="162" t="s">
        <v>6707</v>
      </c>
      <c r="H1584" s="162" t="s">
        <v>6708</v>
      </c>
      <c r="I1584" s="161"/>
      <c r="J1584" s="161"/>
      <c r="K1584" s="161" t="s">
        <v>19</v>
      </c>
      <c r="L1584" s="161" t="s">
        <v>19</v>
      </c>
      <c r="M1584" s="161" t="s">
        <v>799</v>
      </c>
      <c r="N1584" s="7" t="str">
        <f t="shared" si="5"/>
        <v>FALSE</v>
      </c>
      <c r="O1584" s="161" t="s">
        <v>527</v>
      </c>
      <c r="P1584" s="161" t="s">
        <v>3269</v>
      </c>
      <c r="Q1584" s="161" t="s">
        <v>1823</v>
      </c>
      <c r="R1584" s="7" t="s">
        <v>6534</v>
      </c>
      <c r="S1584" s="7" t="s">
        <v>6535</v>
      </c>
      <c r="T1584" s="135">
        <v>40.881452</v>
      </c>
      <c r="U1584" s="136">
        <v>-72.392726</v>
      </c>
      <c r="V1584" s="137" t="s">
        <v>6552</v>
      </c>
      <c r="W1584" s="161" t="s">
        <v>19</v>
      </c>
      <c r="X1584" s="7" t="s">
        <v>6537</v>
      </c>
      <c r="Y1584" s="161" t="s">
        <v>878</v>
      </c>
      <c r="Z1584" s="161" t="s">
        <v>879</v>
      </c>
      <c r="AA1584" s="7" t="s">
        <v>880</v>
      </c>
      <c r="AB1584" s="210">
        <v>0.25</v>
      </c>
      <c r="AC1584" s="155" t="s">
        <v>16</v>
      </c>
      <c r="AD1584" s="210"/>
      <c r="AE1584" s="155" t="s">
        <v>19</v>
      </c>
      <c r="AF1584" s="156">
        <v>0.22</v>
      </c>
      <c r="AG1584" s="155" t="s">
        <v>19</v>
      </c>
      <c r="AH1584" s="7">
        <v>23.9</v>
      </c>
      <c r="AI1584" s="155" t="s">
        <v>19</v>
      </c>
      <c r="AJ1584" s="155" t="s">
        <v>19</v>
      </c>
      <c r="AK1584" s="155"/>
      <c r="AL1584" s="155" t="s">
        <v>19</v>
      </c>
      <c r="AM1584" s="155" t="s">
        <v>19</v>
      </c>
      <c r="AN1584" s="7">
        <v>4.64</v>
      </c>
      <c r="AO1584" s="7" t="s">
        <v>19</v>
      </c>
      <c r="AP1584" s="7" t="s">
        <v>19</v>
      </c>
      <c r="AQ1584" s="7" t="s">
        <v>19</v>
      </c>
      <c r="AR1584" s="7" t="s">
        <v>19</v>
      </c>
      <c r="AS1584" s="7" t="s">
        <v>19</v>
      </c>
      <c r="AT1584" s="7" t="s">
        <v>19</v>
      </c>
      <c r="AU1584" s="7" t="s">
        <v>19</v>
      </c>
      <c r="AV1584" s="7" t="s">
        <v>19</v>
      </c>
      <c r="AW1584" s="7" t="s">
        <v>19</v>
      </c>
      <c r="AX1584" s="7" t="s">
        <v>19</v>
      </c>
      <c r="AY1584" s="7">
        <v>6.38</v>
      </c>
      <c r="AZ1584" s="7" t="s">
        <v>19</v>
      </c>
      <c r="BA1584" s="7" t="s">
        <v>19</v>
      </c>
      <c r="BB1584" s="7">
        <v>2.89</v>
      </c>
      <c r="BC1584" s="155" t="s">
        <v>19</v>
      </c>
      <c r="BD1584" s="155"/>
      <c r="BE1584" s="155" t="s">
        <v>19</v>
      </c>
      <c r="BF1584" s="155" t="s">
        <v>19</v>
      </c>
      <c r="BG1584" s="155" t="s">
        <v>19</v>
      </c>
      <c r="BH1584" s="155" t="s">
        <v>19</v>
      </c>
      <c r="BI1584" s="155" t="s">
        <v>19</v>
      </c>
      <c r="BJ1584" s="155"/>
      <c r="BK1584" s="155" t="s">
        <v>19</v>
      </c>
      <c r="BL1584" s="155" t="s">
        <v>19</v>
      </c>
      <c r="BM1584" s="155" t="s">
        <v>19</v>
      </c>
      <c r="BN1584" s="155" t="s">
        <v>19</v>
      </c>
      <c r="BO1584" s="155" t="s">
        <v>19</v>
      </c>
      <c r="BP1584" s="155" t="s">
        <v>19</v>
      </c>
      <c r="BQ1584" s="155" t="s">
        <v>19</v>
      </c>
      <c r="BR1584" s="155" t="s">
        <v>19</v>
      </c>
      <c r="BS1584" s="155" t="s">
        <v>19</v>
      </c>
      <c r="BT1584" s="167" t="b">
        <v>0</v>
      </c>
      <c r="BU1584" s="167" t="b">
        <v>0</v>
      </c>
      <c r="BV1584" s="167" t="b">
        <v>0</v>
      </c>
      <c r="BW1584" s="167" t="b">
        <v>0</v>
      </c>
      <c r="BX1584" s="155" t="s">
        <v>19</v>
      </c>
      <c r="BY1584" s="155" t="s">
        <v>19</v>
      </c>
      <c r="BZ1584" s="155" t="s">
        <v>19</v>
      </c>
      <c r="CA1584" s="155" t="s">
        <v>19</v>
      </c>
      <c r="CB1584" s="155" t="s">
        <v>19</v>
      </c>
      <c r="CL1584" s="155" t="s">
        <v>19</v>
      </c>
    </row>
    <row r="1585">
      <c r="A1585" s="7" t="s">
        <v>6709</v>
      </c>
      <c r="B1585" s="132" t="b">
        <v>1</v>
      </c>
      <c r="C1585" s="7" t="b">
        <v>1</v>
      </c>
      <c r="D1585" s="162" t="s">
        <v>6710</v>
      </c>
      <c r="E1585" s="67" t="s">
        <v>358</v>
      </c>
      <c r="F1585" s="162" t="s">
        <v>658</v>
      </c>
      <c r="G1585" s="162" t="s">
        <v>6711</v>
      </c>
      <c r="H1585" s="162" t="s">
        <v>6712</v>
      </c>
      <c r="I1585" s="161"/>
      <c r="J1585" s="161"/>
      <c r="K1585" s="161" t="s">
        <v>19</v>
      </c>
      <c r="L1585" s="161" t="s">
        <v>19</v>
      </c>
      <c r="M1585" s="161" t="s">
        <v>799</v>
      </c>
      <c r="N1585" s="7" t="str">
        <f t="shared" si="5"/>
        <v>FALSE</v>
      </c>
      <c r="O1585" s="161" t="s">
        <v>527</v>
      </c>
      <c r="P1585" s="161" t="s">
        <v>3269</v>
      </c>
      <c r="Q1585" s="161" t="s">
        <v>1823</v>
      </c>
      <c r="R1585" s="7" t="s">
        <v>6534</v>
      </c>
      <c r="S1585" s="7" t="s">
        <v>6535</v>
      </c>
      <c r="T1585" s="135">
        <v>40.881452</v>
      </c>
      <c r="U1585" s="136">
        <v>-72.392726</v>
      </c>
      <c r="V1585" s="137" t="s">
        <v>6557</v>
      </c>
      <c r="W1585" s="161" t="s">
        <v>19</v>
      </c>
      <c r="X1585" s="7" t="s">
        <v>6537</v>
      </c>
      <c r="Y1585" s="161" t="s">
        <v>878</v>
      </c>
      <c r="Z1585" s="161" t="s">
        <v>879</v>
      </c>
      <c r="AA1585" s="7" t="s">
        <v>880</v>
      </c>
      <c r="AB1585" s="210">
        <v>0.25</v>
      </c>
      <c r="AC1585" s="155" t="s">
        <v>16</v>
      </c>
      <c r="AD1585" s="210"/>
      <c r="AE1585" s="155" t="s">
        <v>19</v>
      </c>
      <c r="AF1585" s="156">
        <v>0.22</v>
      </c>
      <c r="AG1585" s="155" t="s">
        <v>19</v>
      </c>
      <c r="AH1585" s="7">
        <v>26.2</v>
      </c>
      <c r="AI1585" s="155" t="s">
        <v>19</v>
      </c>
      <c r="AJ1585" s="155" t="s">
        <v>19</v>
      </c>
      <c r="AK1585" s="155"/>
      <c r="AL1585" s="155" t="s">
        <v>19</v>
      </c>
      <c r="AM1585" s="155" t="s">
        <v>19</v>
      </c>
      <c r="AN1585" s="7">
        <v>0.45</v>
      </c>
      <c r="AO1585" s="155" t="s">
        <v>19</v>
      </c>
      <c r="AP1585" s="155" t="s">
        <v>19</v>
      </c>
      <c r="AQ1585" s="155" t="s">
        <v>19</v>
      </c>
      <c r="AR1585" s="155" t="s">
        <v>19</v>
      </c>
      <c r="AS1585" s="155" t="s">
        <v>19</v>
      </c>
      <c r="AT1585" s="155" t="s">
        <v>19</v>
      </c>
      <c r="AU1585" s="155" t="s">
        <v>19</v>
      </c>
      <c r="AV1585" s="155" t="s">
        <v>19</v>
      </c>
      <c r="AW1585" s="155" t="s">
        <v>19</v>
      </c>
      <c r="AX1585" s="155" t="s">
        <v>19</v>
      </c>
      <c r="AY1585" s="7">
        <v>3.72</v>
      </c>
      <c r="AZ1585" s="211" t="s">
        <v>19</v>
      </c>
      <c r="BA1585" s="155" t="s">
        <v>19</v>
      </c>
      <c r="BB1585" s="7">
        <v>1.35</v>
      </c>
      <c r="BC1585" s="155" t="s">
        <v>19</v>
      </c>
      <c r="BD1585" s="155"/>
      <c r="BE1585" s="155" t="s">
        <v>19</v>
      </c>
      <c r="BF1585" s="155" t="s">
        <v>19</v>
      </c>
      <c r="BG1585" s="155" t="s">
        <v>19</v>
      </c>
      <c r="BH1585" s="155" t="s">
        <v>19</v>
      </c>
      <c r="BI1585" s="155" t="s">
        <v>19</v>
      </c>
      <c r="BJ1585" s="155"/>
      <c r="BK1585" s="155" t="s">
        <v>19</v>
      </c>
      <c r="BL1585" s="155" t="s">
        <v>19</v>
      </c>
      <c r="BM1585" s="155" t="s">
        <v>19</v>
      </c>
      <c r="BN1585" s="155" t="s">
        <v>19</v>
      </c>
      <c r="BO1585" s="155" t="s">
        <v>19</v>
      </c>
      <c r="BP1585" s="155" t="s">
        <v>19</v>
      </c>
      <c r="BQ1585" s="155" t="s">
        <v>19</v>
      </c>
      <c r="BR1585" s="155" t="s">
        <v>19</v>
      </c>
      <c r="BS1585" s="155" t="s">
        <v>19</v>
      </c>
      <c r="BT1585" s="167" t="b">
        <v>0</v>
      </c>
      <c r="BU1585" s="167" t="b">
        <v>0</v>
      </c>
      <c r="BV1585" s="167" t="b">
        <v>0</v>
      </c>
      <c r="BW1585" s="167" t="b">
        <v>0</v>
      </c>
      <c r="BX1585" s="155" t="s">
        <v>19</v>
      </c>
      <c r="BY1585" s="155" t="s">
        <v>19</v>
      </c>
      <c r="BZ1585" s="155" t="s">
        <v>19</v>
      </c>
      <c r="CA1585" s="155" t="s">
        <v>19</v>
      </c>
      <c r="CB1585" s="155" t="s">
        <v>19</v>
      </c>
      <c r="CL1585" s="155" t="s">
        <v>19</v>
      </c>
    </row>
    <row r="1586">
      <c r="A1586" s="7" t="s">
        <v>6713</v>
      </c>
      <c r="B1586" s="132" t="b">
        <v>1</v>
      </c>
      <c r="C1586" s="7" t="b">
        <v>1</v>
      </c>
      <c r="D1586" s="162" t="s">
        <v>6714</v>
      </c>
      <c r="E1586" s="67" t="s">
        <v>358</v>
      </c>
      <c r="F1586" s="162" t="s">
        <v>658</v>
      </c>
      <c r="G1586" s="162" t="s">
        <v>6715</v>
      </c>
      <c r="H1586" s="162" t="s">
        <v>6716</v>
      </c>
      <c r="I1586" s="161"/>
      <c r="J1586" s="161"/>
      <c r="K1586" s="161" t="s">
        <v>19</v>
      </c>
      <c r="L1586" s="161" t="s">
        <v>19</v>
      </c>
      <c r="M1586" s="161" t="s">
        <v>799</v>
      </c>
      <c r="N1586" s="7" t="str">
        <f t="shared" si="5"/>
        <v>FALSE</v>
      </c>
      <c r="O1586" s="161" t="s">
        <v>527</v>
      </c>
      <c r="P1586" s="161" t="s">
        <v>3269</v>
      </c>
      <c r="Q1586" s="161" t="s">
        <v>1823</v>
      </c>
      <c r="R1586" s="7" t="s">
        <v>6534</v>
      </c>
      <c r="S1586" s="7" t="s">
        <v>6535</v>
      </c>
      <c r="T1586" s="135">
        <v>40.881452</v>
      </c>
      <c r="U1586" s="136">
        <v>-72.392726</v>
      </c>
      <c r="V1586" s="137" t="s">
        <v>6562</v>
      </c>
      <c r="W1586" s="161" t="s">
        <v>19</v>
      </c>
      <c r="X1586" s="7" t="s">
        <v>6537</v>
      </c>
      <c r="Y1586" s="161" t="s">
        <v>878</v>
      </c>
      <c r="Z1586" s="161" t="s">
        <v>879</v>
      </c>
      <c r="AA1586" s="7" t="s">
        <v>880</v>
      </c>
      <c r="AB1586" s="210">
        <v>0.25</v>
      </c>
      <c r="AC1586" s="155" t="s">
        <v>16</v>
      </c>
      <c r="AD1586" s="210"/>
      <c r="AE1586" s="155" t="s">
        <v>19</v>
      </c>
      <c r="AF1586" s="156">
        <v>0.22</v>
      </c>
      <c r="AG1586" s="155" t="s">
        <v>19</v>
      </c>
      <c r="AH1586" s="7">
        <v>26.3</v>
      </c>
      <c r="AI1586" s="155" t="s">
        <v>19</v>
      </c>
      <c r="AJ1586" s="155" t="s">
        <v>19</v>
      </c>
      <c r="AK1586" s="155"/>
      <c r="AL1586" s="155" t="s">
        <v>19</v>
      </c>
      <c r="AM1586" s="155" t="s">
        <v>19</v>
      </c>
      <c r="AN1586" s="7">
        <v>4.14</v>
      </c>
      <c r="AO1586" s="155" t="s">
        <v>19</v>
      </c>
      <c r="AP1586" s="155" t="s">
        <v>19</v>
      </c>
      <c r="AQ1586" s="155" t="s">
        <v>19</v>
      </c>
      <c r="AR1586" s="155" t="s">
        <v>19</v>
      </c>
      <c r="AS1586" s="155" t="s">
        <v>19</v>
      </c>
      <c r="AT1586" s="155" t="s">
        <v>19</v>
      </c>
      <c r="AU1586" s="155" t="s">
        <v>19</v>
      </c>
      <c r="AV1586" s="155" t="s">
        <v>19</v>
      </c>
      <c r="AW1586" s="155" t="s">
        <v>19</v>
      </c>
      <c r="AX1586" s="155" t="s">
        <v>19</v>
      </c>
      <c r="AY1586" s="7">
        <v>5.63</v>
      </c>
      <c r="AZ1586" s="211" t="s">
        <v>19</v>
      </c>
      <c r="BA1586" s="155" t="s">
        <v>19</v>
      </c>
      <c r="BB1586" s="7">
        <v>3.3</v>
      </c>
      <c r="BC1586" s="155" t="s">
        <v>19</v>
      </c>
      <c r="BD1586" s="155"/>
      <c r="BE1586" s="155" t="s">
        <v>19</v>
      </c>
      <c r="BF1586" s="155" t="s">
        <v>19</v>
      </c>
      <c r="BG1586" s="155" t="s">
        <v>19</v>
      </c>
      <c r="BH1586" s="155" t="s">
        <v>19</v>
      </c>
      <c r="BI1586" s="155" t="s">
        <v>19</v>
      </c>
      <c r="BJ1586" s="155"/>
      <c r="BK1586" s="155" t="s">
        <v>19</v>
      </c>
      <c r="BL1586" s="155" t="s">
        <v>19</v>
      </c>
      <c r="BM1586" s="155" t="s">
        <v>19</v>
      </c>
      <c r="BN1586" s="155" t="s">
        <v>19</v>
      </c>
      <c r="BO1586" s="155" t="s">
        <v>19</v>
      </c>
      <c r="BP1586" s="155" t="s">
        <v>19</v>
      </c>
      <c r="BQ1586" s="155" t="s">
        <v>19</v>
      </c>
      <c r="BR1586" s="155" t="s">
        <v>19</v>
      </c>
      <c r="BS1586" s="155" t="s">
        <v>19</v>
      </c>
      <c r="BT1586" s="167" t="b">
        <v>0</v>
      </c>
      <c r="BU1586" s="167" t="b">
        <v>0</v>
      </c>
      <c r="BV1586" s="167" t="b">
        <v>0</v>
      </c>
      <c r="BW1586" s="167" t="b">
        <v>0</v>
      </c>
      <c r="BX1586" s="155" t="s">
        <v>19</v>
      </c>
      <c r="BY1586" s="155" t="s">
        <v>19</v>
      </c>
      <c r="BZ1586" s="155" t="s">
        <v>19</v>
      </c>
      <c r="CA1586" s="155" t="s">
        <v>19</v>
      </c>
      <c r="CB1586" s="155" t="s">
        <v>19</v>
      </c>
      <c r="CL1586" s="155" t="s">
        <v>19</v>
      </c>
    </row>
    <row r="1587">
      <c r="A1587" s="7" t="s">
        <v>6717</v>
      </c>
      <c r="B1587" s="132" t="b">
        <v>1</v>
      </c>
      <c r="C1587" s="7" t="b">
        <v>1</v>
      </c>
      <c r="D1587" s="162" t="s">
        <v>6718</v>
      </c>
      <c r="E1587" s="67" t="s">
        <v>358</v>
      </c>
      <c r="F1587" s="162" t="s">
        <v>658</v>
      </c>
      <c r="G1587" s="162" t="s">
        <v>6719</v>
      </c>
      <c r="H1587" s="162" t="s">
        <v>6720</v>
      </c>
      <c r="I1587" s="161"/>
      <c r="J1587" s="161"/>
      <c r="K1587" s="161" t="s">
        <v>19</v>
      </c>
      <c r="L1587" s="161" t="s">
        <v>19</v>
      </c>
      <c r="M1587" s="161" t="s">
        <v>799</v>
      </c>
      <c r="N1587" s="7" t="str">
        <f t="shared" si="5"/>
        <v>FALSE</v>
      </c>
      <c r="O1587" s="161" t="s">
        <v>527</v>
      </c>
      <c r="P1587" s="161" t="s">
        <v>3269</v>
      </c>
      <c r="Q1587" s="161" t="s">
        <v>1823</v>
      </c>
      <c r="R1587" s="7" t="s">
        <v>6534</v>
      </c>
      <c r="S1587" s="7" t="s">
        <v>6535</v>
      </c>
      <c r="T1587" s="135">
        <v>40.881452</v>
      </c>
      <c r="U1587" s="136">
        <v>-72.392726</v>
      </c>
      <c r="V1587" s="137" t="s">
        <v>6567</v>
      </c>
      <c r="W1587" s="161" t="s">
        <v>19</v>
      </c>
      <c r="X1587" s="7" t="s">
        <v>6537</v>
      </c>
      <c r="Y1587" s="161" t="s">
        <v>878</v>
      </c>
      <c r="Z1587" s="161" t="s">
        <v>879</v>
      </c>
      <c r="AA1587" s="7" t="s">
        <v>880</v>
      </c>
      <c r="AB1587" s="210">
        <v>0.25</v>
      </c>
      <c r="AC1587" s="155" t="s">
        <v>16</v>
      </c>
      <c r="AD1587" s="210"/>
      <c r="AE1587" s="155" t="s">
        <v>19</v>
      </c>
      <c r="AF1587" s="156">
        <v>0.22</v>
      </c>
      <c r="AG1587" s="155" t="s">
        <v>19</v>
      </c>
      <c r="AH1587" s="7">
        <v>26.0</v>
      </c>
      <c r="AI1587" s="7" t="s">
        <v>19</v>
      </c>
      <c r="AJ1587" s="7" t="s">
        <v>19</v>
      </c>
      <c r="AK1587" s="7"/>
      <c r="AL1587" s="7" t="s">
        <v>19</v>
      </c>
      <c r="AM1587" s="7" t="s">
        <v>19</v>
      </c>
      <c r="AN1587" s="7">
        <v>0.9</v>
      </c>
      <c r="AO1587" s="155" t="s">
        <v>19</v>
      </c>
      <c r="AP1587" s="155" t="s">
        <v>19</v>
      </c>
      <c r="AQ1587" s="155" t="s">
        <v>19</v>
      </c>
      <c r="AR1587" s="155" t="s">
        <v>19</v>
      </c>
      <c r="AS1587" s="155" t="s">
        <v>19</v>
      </c>
      <c r="AT1587" s="155" t="s">
        <v>19</v>
      </c>
      <c r="AU1587" s="155" t="s">
        <v>19</v>
      </c>
      <c r="AV1587" s="155" t="s">
        <v>19</v>
      </c>
      <c r="AW1587" s="155" t="s">
        <v>19</v>
      </c>
      <c r="AX1587" s="155" t="s">
        <v>19</v>
      </c>
      <c r="AY1587" s="7">
        <v>9.46</v>
      </c>
      <c r="AZ1587" s="211" t="s">
        <v>19</v>
      </c>
      <c r="BA1587" s="155" t="s">
        <v>19</v>
      </c>
      <c r="BB1587" s="7">
        <v>1.57</v>
      </c>
      <c r="BC1587" s="7" t="s">
        <v>19</v>
      </c>
      <c r="BD1587" s="7"/>
      <c r="BE1587" s="7" t="s">
        <v>19</v>
      </c>
      <c r="BF1587" s="7" t="s">
        <v>19</v>
      </c>
      <c r="BG1587" s="7" t="s">
        <v>19</v>
      </c>
      <c r="BH1587" s="7" t="s">
        <v>19</v>
      </c>
      <c r="BI1587" s="7" t="s">
        <v>19</v>
      </c>
      <c r="BJ1587" s="7"/>
      <c r="BK1587" s="7" t="s">
        <v>19</v>
      </c>
      <c r="BL1587" s="7" t="s">
        <v>19</v>
      </c>
      <c r="BM1587" s="7" t="s">
        <v>19</v>
      </c>
      <c r="BN1587" s="7" t="s">
        <v>19</v>
      </c>
      <c r="BO1587" s="7" t="s">
        <v>19</v>
      </c>
      <c r="BP1587" s="7" t="s">
        <v>19</v>
      </c>
      <c r="BQ1587" s="7" t="s">
        <v>19</v>
      </c>
      <c r="BR1587" s="7" t="s">
        <v>19</v>
      </c>
      <c r="BS1587" s="7" t="s">
        <v>19</v>
      </c>
      <c r="BT1587" s="7" t="b">
        <v>0</v>
      </c>
      <c r="BU1587" s="7" t="b">
        <v>0</v>
      </c>
      <c r="BV1587" s="7" t="b">
        <v>0</v>
      </c>
      <c r="BW1587" s="7" t="b">
        <v>0</v>
      </c>
      <c r="BX1587" s="7" t="s">
        <v>19</v>
      </c>
      <c r="BY1587" s="7" t="s">
        <v>19</v>
      </c>
      <c r="BZ1587" s="7" t="s">
        <v>19</v>
      </c>
      <c r="CA1587" s="7" t="s">
        <v>19</v>
      </c>
      <c r="CB1587" s="7" t="s">
        <v>19</v>
      </c>
      <c r="CL1587" s="7" t="s">
        <v>19</v>
      </c>
    </row>
    <row r="1588">
      <c r="A1588" s="7" t="s">
        <v>6721</v>
      </c>
      <c r="B1588" s="132" t="b">
        <v>1</v>
      </c>
      <c r="C1588" s="7" t="b">
        <v>1</v>
      </c>
      <c r="D1588" s="162" t="s">
        <v>6722</v>
      </c>
      <c r="E1588" s="67" t="s">
        <v>358</v>
      </c>
      <c r="F1588" s="162" t="s">
        <v>658</v>
      </c>
      <c r="G1588" s="162" t="s">
        <v>6723</v>
      </c>
      <c r="H1588" s="162" t="s">
        <v>6724</v>
      </c>
      <c r="I1588" s="161"/>
      <c r="J1588" s="161"/>
      <c r="K1588" s="161" t="s">
        <v>19</v>
      </c>
      <c r="L1588" s="161" t="s">
        <v>19</v>
      </c>
      <c r="M1588" s="161" t="s">
        <v>799</v>
      </c>
      <c r="N1588" s="7" t="str">
        <f t="shared" si="5"/>
        <v>FALSE</v>
      </c>
      <c r="O1588" s="161" t="s">
        <v>527</v>
      </c>
      <c r="P1588" s="161" t="s">
        <v>3269</v>
      </c>
      <c r="Q1588" s="161" t="s">
        <v>1823</v>
      </c>
      <c r="R1588" s="7" t="s">
        <v>6534</v>
      </c>
      <c r="S1588" s="7" t="s">
        <v>6535</v>
      </c>
      <c r="T1588" s="135">
        <v>40.881452</v>
      </c>
      <c r="U1588" s="136">
        <v>-72.392726</v>
      </c>
      <c r="V1588" s="137" t="s">
        <v>6572</v>
      </c>
      <c r="W1588" s="161" t="s">
        <v>19</v>
      </c>
      <c r="X1588" s="7" t="s">
        <v>6537</v>
      </c>
      <c r="Y1588" s="161" t="s">
        <v>878</v>
      </c>
      <c r="Z1588" s="161" t="s">
        <v>879</v>
      </c>
      <c r="AA1588" s="7" t="s">
        <v>880</v>
      </c>
      <c r="AB1588" s="210">
        <v>0.25</v>
      </c>
      <c r="AC1588" s="155" t="s">
        <v>16</v>
      </c>
      <c r="AD1588" s="210"/>
      <c r="AE1588" s="155" t="s">
        <v>19</v>
      </c>
      <c r="AF1588" s="156">
        <v>0.22</v>
      </c>
      <c r="AG1588" s="155" t="s">
        <v>19</v>
      </c>
      <c r="AH1588" s="7">
        <v>26.6</v>
      </c>
      <c r="AI1588" s="7" t="s">
        <v>19</v>
      </c>
      <c r="AJ1588" s="7" t="s">
        <v>19</v>
      </c>
      <c r="AK1588" s="7"/>
      <c r="AL1588" s="7" t="s">
        <v>19</v>
      </c>
      <c r="AM1588" s="7" t="s">
        <v>19</v>
      </c>
      <c r="AN1588" s="7">
        <v>1.73</v>
      </c>
      <c r="AO1588" s="7" t="s">
        <v>19</v>
      </c>
      <c r="AP1588" s="7" t="s">
        <v>19</v>
      </c>
      <c r="AQ1588" s="7" t="s">
        <v>19</v>
      </c>
      <c r="AR1588" s="7" t="s">
        <v>19</v>
      </c>
      <c r="AS1588" s="7" t="s">
        <v>19</v>
      </c>
      <c r="AT1588" s="7" t="s">
        <v>19</v>
      </c>
      <c r="AU1588" s="7" t="s">
        <v>19</v>
      </c>
      <c r="AV1588" s="7" t="s">
        <v>19</v>
      </c>
      <c r="AW1588" s="7" t="s">
        <v>19</v>
      </c>
      <c r="AX1588" s="7" t="s">
        <v>19</v>
      </c>
      <c r="AY1588" s="7">
        <v>3.99</v>
      </c>
      <c r="AZ1588" s="7" t="s">
        <v>19</v>
      </c>
      <c r="BA1588" s="7" t="s">
        <v>19</v>
      </c>
      <c r="BB1588" s="7">
        <v>3.39</v>
      </c>
      <c r="BC1588" s="7" t="s">
        <v>19</v>
      </c>
      <c r="BD1588" s="7"/>
      <c r="BE1588" s="7" t="s">
        <v>19</v>
      </c>
      <c r="BF1588" s="7" t="s">
        <v>19</v>
      </c>
      <c r="BG1588" s="7" t="s">
        <v>19</v>
      </c>
      <c r="BH1588" s="7" t="s">
        <v>19</v>
      </c>
      <c r="BI1588" s="7" t="s">
        <v>19</v>
      </c>
      <c r="BJ1588" s="7"/>
      <c r="BK1588" s="7" t="s">
        <v>19</v>
      </c>
      <c r="BL1588" s="7" t="s">
        <v>19</v>
      </c>
      <c r="BM1588" s="7" t="s">
        <v>19</v>
      </c>
      <c r="BN1588" s="7" t="s">
        <v>19</v>
      </c>
      <c r="BO1588" s="7" t="s">
        <v>19</v>
      </c>
      <c r="BP1588" s="7" t="s">
        <v>19</v>
      </c>
      <c r="BQ1588" s="7" t="s">
        <v>19</v>
      </c>
      <c r="BR1588" s="7" t="s">
        <v>19</v>
      </c>
      <c r="BS1588" s="7" t="s">
        <v>19</v>
      </c>
      <c r="BT1588" s="7" t="b">
        <v>0</v>
      </c>
      <c r="BU1588" s="7" t="b">
        <v>0</v>
      </c>
      <c r="BV1588" s="7" t="b">
        <v>0</v>
      </c>
      <c r="BW1588" s="7" t="b">
        <v>0</v>
      </c>
      <c r="BX1588" s="7" t="s">
        <v>19</v>
      </c>
      <c r="BY1588" s="7" t="s">
        <v>19</v>
      </c>
      <c r="BZ1588" s="7" t="s">
        <v>19</v>
      </c>
      <c r="CA1588" s="7" t="s">
        <v>19</v>
      </c>
      <c r="CB1588" s="7" t="s">
        <v>19</v>
      </c>
      <c r="CL1588" s="7" t="s">
        <v>19</v>
      </c>
    </row>
    <row r="1589">
      <c r="A1589" s="7" t="s">
        <v>6725</v>
      </c>
      <c r="B1589" s="132" t="b">
        <v>1</v>
      </c>
      <c r="C1589" s="7" t="b">
        <v>1</v>
      </c>
      <c r="D1589" s="162" t="s">
        <v>6726</v>
      </c>
      <c r="E1589" s="67" t="s">
        <v>358</v>
      </c>
      <c r="F1589" s="162" t="s">
        <v>658</v>
      </c>
      <c r="G1589" s="162" t="s">
        <v>6727</v>
      </c>
      <c r="H1589" s="162" t="s">
        <v>6728</v>
      </c>
      <c r="I1589" s="161"/>
      <c r="J1589" s="161"/>
      <c r="K1589" s="161" t="s">
        <v>19</v>
      </c>
      <c r="L1589" s="161" t="s">
        <v>19</v>
      </c>
      <c r="M1589" s="161" t="s">
        <v>799</v>
      </c>
      <c r="N1589" s="7" t="str">
        <f t="shared" si="5"/>
        <v>FALSE</v>
      </c>
      <c r="O1589" s="161" t="s">
        <v>527</v>
      </c>
      <c r="P1589" s="161" t="s">
        <v>3269</v>
      </c>
      <c r="Q1589" s="161" t="s">
        <v>1823</v>
      </c>
      <c r="R1589" s="7" t="s">
        <v>6534</v>
      </c>
      <c r="S1589" s="7" t="s">
        <v>6535</v>
      </c>
      <c r="T1589" s="135">
        <v>40.881452</v>
      </c>
      <c r="U1589" s="136">
        <v>-72.392726</v>
      </c>
      <c r="V1589" s="137" t="s">
        <v>6577</v>
      </c>
      <c r="W1589" s="161" t="s">
        <v>19</v>
      </c>
      <c r="X1589" s="7" t="s">
        <v>6537</v>
      </c>
      <c r="Y1589" s="161" t="s">
        <v>878</v>
      </c>
      <c r="Z1589" s="161" t="s">
        <v>879</v>
      </c>
      <c r="AA1589" s="7" t="s">
        <v>880</v>
      </c>
      <c r="AB1589" s="210">
        <v>0.25</v>
      </c>
      <c r="AC1589" s="155" t="s">
        <v>16</v>
      </c>
      <c r="AD1589" s="210"/>
      <c r="AE1589" s="155" t="s">
        <v>19</v>
      </c>
      <c r="AF1589" s="156">
        <v>0.22</v>
      </c>
      <c r="AG1589" s="155" t="s">
        <v>19</v>
      </c>
      <c r="AH1589" s="7" t="s">
        <v>19</v>
      </c>
      <c r="AI1589" s="155" t="s">
        <v>19</v>
      </c>
      <c r="AJ1589" s="155" t="s">
        <v>19</v>
      </c>
      <c r="AK1589" s="155"/>
      <c r="AL1589" s="155" t="s">
        <v>19</v>
      </c>
      <c r="AM1589" s="155" t="s">
        <v>19</v>
      </c>
      <c r="AN1589" s="7">
        <v>0.5</v>
      </c>
      <c r="AO1589" s="7" t="s">
        <v>19</v>
      </c>
      <c r="AP1589" s="7" t="s">
        <v>19</v>
      </c>
      <c r="AQ1589" s="7" t="s">
        <v>19</v>
      </c>
      <c r="AR1589" s="7" t="s">
        <v>19</v>
      </c>
      <c r="AS1589" s="7" t="s">
        <v>19</v>
      </c>
      <c r="AT1589" s="7" t="s">
        <v>19</v>
      </c>
      <c r="AU1589" s="7" t="s">
        <v>19</v>
      </c>
      <c r="AV1589" s="7" t="s">
        <v>19</v>
      </c>
      <c r="AW1589" s="7" t="s">
        <v>19</v>
      </c>
      <c r="AX1589" s="7" t="s">
        <v>19</v>
      </c>
      <c r="AY1589" s="7">
        <v>2.43</v>
      </c>
      <c r="AZ1589" s="7" t="s">
        <v>19</v>
      </c>
      <c r="BA1589" s="7" t="s">
        <v>19</v>
      </c>
      <c r="BB1589" s="7">
        <v>1.0</v>
      </c>
      <c r="BC1589" s="155" t="s">
        <v>19</v>
      </c>
      <c r="BD1589" s="155"/>
      <c r="BE1589" s="155" t="s">
        <v>19</v>
      </c>
      <c r="BF1589" s="155" t="s">
        <v>19</v>
      </c>
      <c r="BG1589" s="155" t="s">
        <v>19</v>
      </c>
      <c r="BH1589" s="155" t="s">
        <v>19</v>
      </c>
      <c r="BI1589" s="155" t="s">
        <v>19</v>
      </c>
      <c r="BJ1589" s="155"/>
      <c r="BK1589" s="155" t="s">
        <v>19</v>
      </c>
      <c r="BL1589" s="155" t="s">
        <v>19</v>
      </c>
      <c r="BM1589" s="155" t="s">
        <v>19</v>
      </c>
      <c r="BN1589" s="155" t="s">
        <v>19</v>
      </c>
      <c r="BO1589" s="155" t="s">
        <v>19</v>
      </c>
      <c r="BP1589" s="155" t="s">
        <v>19</v>
      </c>
      <c r="BQ1589" s="155" t="s">
        <v>19</v>
      </c>
      <c r="BR1589" s="155" t="s">
        <v>19</v>
      </c>
      <c r="BS1589" s="155" t="s">
        <v>19</v>
      </c>
      <c r="BT1589" s="167" t="b">
        <v>0</v>
      </c>
      <c r="BU1589" s="167" t="b">
        <v>0</v>
      </c>
      <c r="BV1589" s="167" t="b">
        <v>0</v>
      </c>
      <c r="BW1589" s="167" t="b">
        <v>0</v>
      </c>
      <c r="BX1589" s="155" t="s">
        <v>19</v>
      </c>
      <c r="BY1589" s="155" t="s">
        <v>19</v>
      </c>
      <c r="BZ1589" s="155" t="s">
        <v>19</v>
      </c>
      <c r="CA1589" s="155" t="s">
        <v>19</v>
      </c>
      <c r="CB1589" s="155" t="s">
        <v>19</v>
      </c>
      <c r="CL1589" s="155" t="s">
        <v>19</v>
      </c>
    </row>
    <row r="1590">
      <c r="A1590" s="7" t="s">
        <v>6729</v>
      </c>
      <c r="B1590" s="132" t="b">
        <v>1</v>
      </c>
      <c r="C1590" s="7" t="b">
        <v>1</v>
      </c>
      <c r="D1590" s="162" t="s">
        <v>6730</v>
      </c>
      <c r="E1590" s="67" t="s">
        <v>358</v>
      </c>
      <c r="F1590" s="162" t="s">
        <v>658</v>
      </c>
      <c r="G1590" s="162" t="s">
        <v>6731</v>
      </c>
      <c r="H1590" s="162" t="s">
        <v>6732</v>
      </c>
      <c r="I1590" s="161"/>
      <c r="J1590" s="161"/>
      <c r="K1590" s="161" t="s">
        <v>19</v>
      </c>
      <c r="L1590" s="161" t="s">
        <v>19</v>
      </c>
      <c r="M1590" s="161" t="s">
        <v>799</v>
      </c>
      <c r="N1590" s="7" t="str">
        <f t="shared" si="5"/>
        <v>FALSE</v>
      </c>
      <c r="O1590" s="161" t="s">
        <v>527</v>
      </c>
      <c r="P1590" s="161" t="s">
        <v>3269</v>
      </c>
      <c r="Q1590" s="161" t="s">
        <v>1823</v>
      </c>
      <c r="R1590" s="7" t="s">
        <v>6534</v>
      </c>
      <c r="S1590" s="7" t="s">
        <v>6535</v>
      </c>
      <c r="T1590" s="135">
        <v>40.881452</v>
      </c>
      <c r="U1590" s="136">
        <v>-72.392726</v>
      </c>
      <c r="V1590" s="137" t="s">
        <v>6582</v>
      </c>
      <c r="W1590" s="161" t="s">
        <v>19</v>
      </c>
      <c r="X1590" s="7" t="s">
        <v>6537</v>
      </c>
      <c r="Y1590" s="161" t="s">
        <v>878</v>
      </c>
      <c r="Z1590" s="161" t="s">
        <v>879</v>
      </c>
      <c r="AA1590" s="7" t="s">
        <v>880</v>
      </c>
      <c r="AB1590" s="210">
        <v>0.25</v>
      </c>
      <c r="AC1590" s="155" t="s">
        <v>16</v>
      </c>
      <c r="AD1590" s="210"/>
      <c r="AE1590" s="155" t="s">
        <v>19</v>
      </c>
      <c r="AF1590" s="156">
        <v>0.22</v>
      </c>
      <c r="AG1590" s="155" t="s">
        <v>19</v>
      </c>
      <c r="AH1590" s="7">
        <v>24.4</v>
      </c>
      <c r="AI1590" s="155" t="s">
        <v>19</v>
      </c>
      <c r="AJ1590" s="155" t="s">
        <v>19</v>
      </c>
      <c r="AK1590" s="155"/>
      <c r="AL1590" s="155" t="s">
        <v>19</v>
      </c>
      <c r="AM1590" s="155" t="s">
        <v>19</v>
      </c>
      <c r="AN1590" s="7">
        <v>0.68</v>
      </c>
      <c r="AO1590" s="155" t="s">
        <v>19</v>
      </c>
      <c r="AP1590" s="155" t="s">
        <v>19</v>
      </c>
      <c r="AQ1590" s="155" t="s">
        <v>19</v>
      </c>
      <c r="AR1590" s="155" t="s">
        <v>19</v>
      </c>
      <c r="AS1590" s="155" t="s">
        <v>19</v>
      </c>
      <c r="AT1590" s="155" t="s">
        <v>19</v>
      </c>
      <c r="AU1590" s="155" t="s">
        <v>19</v>
      </c>
      <c r="AV1590" s="155" t="s">
        <v>19</v>
      </c>
      <c r="AW1590" s="155" t="s">
        <v>19</v>
      </c>
      <c r="AX1590" s="155" t="s">
        <v>19</v>
      </c>
      <c r="AY1590" s="7">
        <v>2.53</v>
      </c>
      <c r="AZ1590" s="211" t="s">
        <v>19</v>
      </c>
      <c r="BA1590" s="155" t="s">
        <v>19</v>
      </c>
      <c r="BB1590" s="7">
        <v>0.68</v>
      </c>
      <c r="BC1590" s="155" t="s">
        <v>19</v>
      </c>
      <c r="BD1590" s="155"/>
      <c r="BE1590" s="155" t="s">
        <v>19</v>
      </c>
      <c r="BF1590" s="155" t="s">
        <v>19</v>
      </c>
      <c r="BG1590" s="155" t="s">
        <v>19</v>
      </c>
      <c r="BH1590" s="155" t="s">
        <v>19</v>
      </c>
      <c r="BI1590" s="155" t="s">
        <v>19</v>
      </c>
      <c r="BJ1590" s="155"/>
      <c r="BK1590" s="155" t="s">
        <v>19</v>
      </c>
      <c r="BL1590" s="155" t="s">
        <v>19</v>
      </c>
      <c r="BM1590" s="155" t="s">
        <v>19</v>
      </c>
      <c r="BN1590" s="155" t="s">
        <v>19</v>
      </c>
      <c r="BO1590" s="155" t="s">
        <v>19</v>
      </c>
      <c r="BP1590" s="155" t="s">
        <v>19</v>
      </c>
      <c r="BQ1590" s="155" t="s">
        <v>19</v>
      </c>
      <c r="BR1590" s="155" t="s">
        <v>19</v>
      </c>
      <c r="BS1590" s="155" t="s">
        <v>19</v>
      </c>
      <c r="BT1590" s="167" t="b">
        <v>0</v>
      </c>
      <c r="BU1590" s="167" t="b">
        <v>0</v>
      </c>
      <c r="BV1590" s="167" t="b">
        <v>0</v>
      </c>
      <c r="BW1590" s="167" t="b">
        <v>0</v>
      </c>
      <c r="BX1590" s="155" t="s">
        <v>19</v>
      </c>
      <c r="BY1590" s="155" t="s">
        <v>19</v>
      </c>
      <c r="BZ1590" s="155" t="s">
        <v>19</v>
      </c>
      <c r="CA1590" s="155" t="s">
        <v>19</v>
      </c>
      <c r="CB1590" s="155" t="s">
        <v>19</v>
      </c>
      <c r="CL1590" s="155" t="s">
        <v>19</v>
      </c>
    </row>
    <row r="1591">
      <c r="A1591" s="7" t="s">
        <v>6733</v>
      </c>
      <c r="B1591" s="132" t="b">
        <v>1</v>
      </c>
      <c r="C1591" s="7" t="b">
        <v>1</v>
      </c>
      <c r="D1591" s="162" t="s">
        <v>6734</v>
      </c>
      <c r="E1591" s="67" t="s">
        <v>358</v>
      </c>
      <c r="F1591" s="162" t="s">
        <v>658</v>
      </c>
      <c r="G1591" s="162" t="s">
        <v>6735</v>
      </c>
      <c r="H1591" s="162" t="s">
        <v>6736</v>
      </c>
      <c r="I1591" s="161"/>
      <c r="J1591" s="161"/>
      <c r="K1591" s="161" t="s">
        <v>19</v>
      </c>
      <c r="L1591" s="161" t="s">
        <v>19</v>
      </c>
      <c r="M1591" s="161" t="s">
        <v>799</v>
      </c>
      <c r="N1591" s="7" t="str">
        <f t="shared" si="5"/>
        <v>FALSE</v>
      </c>
      <c r="O1591" s="161" t="s">
        <v>527</v>
      </c>
      <c r="P1591" s="161" t="s">
        <v>3269</v>
      </c>
      <c r="Q1591" s="161" t="s">
        <v>1823</v>
      </c>
      <c r="R1591" s="7" t="s">
        <v>6534</v>
      </c>
      <c r="S1591" s="7" t="s">
        <v>6535</v>
      </c>
      <c r="T1591" s="135">
        <v>40.881452</v>
      </c>
      <c r="U1591" s="136">
        <v>-72.392726</v>
      </c>
      <c r="V1591" s="137" t="s">
        <v>6587</v>
      </c>
      <c r="W1591" s="161" t="s">
        <v>19</v>
      </c>
      <c r="X1591" s="7" t="s">
        <v>6537</v>
      </c>
      <c r="Y1591" s="161" t="s">
        <v>878</v>
      </c>
      <c r="Z1591" s="161" t="s">
        <v>879</v>
      </c>
      <c r="AA1591" s="7" t="s">
        <v>880</v>
      </c>
      <c r="AB1591" s="210">
        <v>0.25</v>
      </c>
      <c r="AC1591" s="155" t="s">
        <v>16</v>
      </c>
      <c r="AD1591" s="210"/>
      <c r="AE1591" s="155" t="s">
        <v>19</v>
      </c>
      <c r="AF1591" s="156">
        <v>0.22</v>
      </c>
      <c r="AG1591" s="155" t="s">
        <v>19</v>
      </c>
      <c r="AH1591" s="7">
        <v>27.7</v>
      </c>
      <c r="AI1591" s="155" t="s">
        <v>19</v>
      </c>
      <c r="AJ1591" s="155" t="s">
        <v>19</v>
      </c>
      <c r="AK1591" s="155"/>
      <c r="AL1591" s="155" t="s">
        <v>19</v>
      </c>
      <c r="AM1591" s="155" t="s">
        <v>19</v>
      </c>
      <c r="AN1591" s="7">
        <v>0.31</v>
      </c>
      <c r="AO1591" s="155" t="s">
        <v>19</v>
      </c>
      <c r="AP1591" s="155" t="s">
        <v>19</v>
      </c>
      <c r="AQ1591" s="155" t="s">
        <v>19</v>
      </c>
      <c r="AR1591" s="155" t="s">
        <v>19</v>
      </c>
      <c r="AS1591" s="155" t="s">
        <v>19</v>
      </c>
      <c r="AT1591" s="155" t="s">
        <v>19</v>
      </c>
      <c r="AU1591" s="155" t="s">
        <v>19</v>
      </c>
      <c r="AV1591" s="155" t="s">
        <v>19</v>
      </c>
      <c r="AW1591" s="155" t="s">
        <v>19</v>
      </c>
      <c r="AX1591" s="155" t="s">
        <v>19</v>
      </c>
      <c r="AY1591" s="7">
        <v>2.94</v>
      </c>
      <c r="AZ1591" s="211" t="s">
        <v>19</v>
      </c>
      <c r="BA1591" s="155" t="s">
        <v>19</v>
      </c>
      <c r="BB1591" s="7">
        <v>1.99</v>
      </c>
      <c r="BC1591" s="155" t="s">
        <v>19</v>
      </c>
      <c r="BD1591" s="155"/>
      <c r="BE1591" s="155" t="s">
        <v>19</v>
      </c>
      <c r="BF1591" s="155" t="s">
        <v>19</v>
      </c>
      <c r="BG1591" s="155" t="s">
        <v>19</v>
      </c>
      <c r="BH1591" s="155" t="s">
        <v>19</v>
      </c>
      <c r="BI1591" s="155" t="s">
        <v>19</v>
      </c>
      <c r="BJ1591" s="155"/>
      <c r="BK1591" s="155" t="s">
        <v>19</v>
      </c>
      <c r="BL1591" s="155" t="s">
        <v>19</v>
      </c>
      <c r="BM1591" s="155" t="s">
        <v>19</v>
      </c>
      <c r="BN1591" s="155" t="s">
        <v>19</v>
      </c>
      <c r="BO1591" s="155" t="s">
        <v>19</v>
      </c>
      <c r="BP1591" s="155" t="s">
        <v>19</v>
      </c>
      <c r="BQ1591" s="155" t="s">
        <v>19</v>
      </c>
      <c r="BR1591" s="155" t="s">
        <v>19</v>
      </c>
      <c r="BS1591" s="155" t="s">
        <v>19</v>
      </c>
      <c r="BT1591" s="167" t="b">
        <v>0</v>
      </c>
      <c r="BU1591" s="167" t="b">
        <v>0</v>
      </c>
      <c r="BV1591" s="167" t="b">
        <v>0</v>
      </c>
      <c r="BW1591" s="167" t="b">
        <v>0</v>
      </c>
      <c r="BX1591" s="155" t="s">
        <v>19</v>
      </c>
      <c r="BY1591" s="155" t="s">
        <v>19</v>
      </c>
      <c r="BZ1591" s="155" t="s">
        <v>19</v>
      </c>
      <c r="CA1591" s="155" t="s">
        <v>19</v>
      </c>
      <c r="CB1591" s="155" t="s">
        <v>19</v>
      </c>
      <c r="CL1591" s="155" t="s">
        <v>19</v>
      </c>
    </row>
    <row r="1592">
      <c r="A1592" s="7" t="s">
        <v>6737</v>
      </c>
      <c r="B1592" s="132" t="b">
        <v>1</v>
      </c>
      <c r="C1592" s="7" t="b">
        <v>1</v>
      </c>
      <c r="D1592" s="162" t="s">
        <v>6738</v>
      </c>
      <c r="E1592" s="67" t="s">
        <v>358</v>
      </c>
      <c r="F1592" s="162" t="s">
        <v>658</v>
      </c>
      <c r="G1592" s="162" t="s">
        <v>6739</v>
      </c>
      <c r="H1592" s="162" t="s">
        <v>6740</v>
      </c>
      <c r="I1592" s="161"/>
      <c r="J1592" s="161"/>
      <c r="K1592" s="161" t="s">
        <v>19</v>
      </c>
      <c r="L1592" s="161" t="s">
        <v>19</v>
      </c>
      <c r="M1592" s="161" t="s">
        <v>799</v>
      </c>
      <c r="N1592" s="7" t="str">
        <f t="shared" si="5"/>
        <v>FALSE</v>
      </c>
      <c r="O1592" s="161" t="s">
        <v>527</v>
      </c>
      <c r="P1592" s="161" t="s">
        <v>3269</v>
      </c>
      <c r="Q1592" s="161" t="s">
        <v>1823</v>
      </c>
      <c r="R1592" s="7" t="s">
        <v>6534</v>
      </c>
      <c r="S1592" s="7" t="s">
        <v>6535</v>
      </c>
      <c r="T1592" s="135">
        <v>40.881452</v>
      </c>
      <c r="U1592" s="136">
        <v>-72.392726</v>
      </c>
      <c r="V1592" s="137" t="s">
        <v>6592</v>
      </c>
      <c r="W1592" s="161" t="s">
        <v>19</v>
      </c>
      <c r="X1592" s="7" t="s">
        <v>6537</v>
      </c>
      <c r="Y1592" s="161" t="s">
        <v>878</v>
      </c>
      <c r="Z1592" s="161" t="s">
        <v>879</v>
      </c>
      <c r="AA1592" s="7" t="s">
        <v>880</v>
      </c>
      <c r="AB1592" s="210">
        <v>0.25</v>
      </c>
      <c r="AC1592" s="155" t="s">
        <v>16</v>
      </c>
      <c r="AD1592" s="210"/>
      <c r="AE1592" s="155" t="s">
        <v>19</v>
      </c>
      <c r="AF1592" s="156">
        <v>0.22</v>
      </c>
      <c r="AG1592" s="155" t="s">
        <v>19</v>
      </c>
      <c r="AH1592" s="7">
        <v>17.5</v>
      </c>
      <c r="AI1592" s="7" t="s">
        <v>19</v>
      </c>
      <c r="AJ1592" s="7" t="s">
        <v>19</v>
      </c>
      <c r="AK1592" s="7"/>
      <c r="AL1592" s="7" t="s">
        <v>19</v>
      </c>
      <c r="AM1592" s="7" t="s">
        <v>19</v>
      </c>
      <c r="AN1592" s="7">
        <v>6.48</v>
      </c>
      <c r="AO1592" s="155" t="s">
        <v>19</v>
      </c>
      <c r="AP1592" s="155" t="s">
        <v>19</v>
      </c>
      <c r="AQ1592" s="155" t="s">
        <v>19</v>
      </c>
      <c r="AR1592" s="155" t="s">
        <v>19</v>
      </c>
      <c r="AS1592" s="155" t="s">
        <v>19</v>
      </c>
      <c r="AT1592" s="155" t="s">
        <v>19</v>
      </c>
      <c r="AU1592" s="155" t="s">
        <v>19</v>
      </c>
      <c r="AV1592" s="155" t="s">
        <v>19</v>
      </c>
      <c r="AW1592" s="155" t="s">
        <v>19</v>
      </c>
      <c r="AX1592" s="155" t="s">
        <v>19</v>
      </c>
      <c r="AY1592" s="7">
        <v>6.59</v>
      </c>
      <c r="AZ1592" s="211" t="s">
        <v>19</v>
      </c>
      <c r="BA1592" s="155" t="s">
        <v>19</v>
      </c>
      <c r="BB1592" s="7">
        <v>1.37</v>
      </c>
      <c r="BC1592" s="7" t="s">
        <v>19</v>
      </c>
      <c r="BD1592" s="7"/>
      <c r="BE1592" s="7" t="s">
        <v>19</v>
      </c>
      <c r="BF1592" s="7" t="s">
        <v>19</v>
      </c>
      <c r="BG1592" s="7" t="s">
        <v>19</v>
      </c>
      <c r="BH1592" s="7" t="s">
        <v>19</v>
      </c>
      <c r="BI1592" s="7" t="s">
        <v>19</v>
      </c>
      <c r="BJ1592" s="7"/>
      <c r="BK1592" s="7" t="s">
        <v>19</v>
      </c>
      <c r="BL1592" s="7" t="s">
        <v>19</v>
      </c>
      <c r="BM1592" s="7" t="s">
        <v>19</v>
      </c>
      <c r="BN1592" s="7" t="s">
        <v>19</v>
      </c>
      <c r="BO1592" s="7" t="s">
        <v>19</v>
      </c>
      <c r="BP1592" s="7" t="s">
        <v>19</v>
      </c>
      <c r="BQ1592" s="7" t="s">
        <v>19</v>
      </c>
      <c r="BR1592" s="7" t="s">
        <v>19</v>
      </c>
      <c r="BS1592" s="7" t="s">
        <v>19</v>
      </c>
      <c r="BT1592" s="7" t="b">
        <v>0</v>
      </c>
      <c r="BU1592" s="7" t="b">
        <v>0</v>
      </c>
      <c r="BV1592" s="7" t="b">
        <v>0</v>
      </c>
      <c r="BW1592" s="7" t="b">
        <v>0</v>
      </c>
      <c r="BX1592" s="7" t="s">
        <v>19</v>
      </c>
      <c r="BY1592" s="7" t="s">
        <v>19</v>
      </c>
      <c r="BZ1592" s="7" t="s">
        <v>19</v>
      </c>
      <c r="CA1592" s="7" t="s">
        <v>19</v>
      </c>
      <c r="CB1592" s="7" t="s">
        <v>19</v>
      </c>
      <c r="CL1592" s="7" t="s">
        <v>19</v>
      </c>
    </row>
    <row r="1593">
      <c r="A1593" s="7" t="s">
        <v>6741</v>
      </c>
      <c r="B1593" s="132" t="b">
        <v>1</v>
      </c>
      <c r="C1593" s="7" t="b">
        <v>1</v>
      </c>
      <c r="D1593" s="162" t="s">
        <v>6742</v>
      </c>
      <c r="E1593" s="67" t="s">
        <v>358</v>
      </c>
      <c r="F1593" s="162" t="s">
        <v>658</v>
      </c>
      <c r="G1593" s="162" t="s">
        <v>6743</v>
      </c>
      <c r="H1593" s="162" t="s">
        <v>6744</v>
      </c>
      <c r="I1593" s="161"/>
      <c r="J1593" s="161"/>
      <c r="K1593" s="161" t="s">
        <v>19</v>
      </c>
      <c r="L1593" s="161" t="s">
        <v>19</v>
      </c>
      <c r="M1593" s="161" t="s">
        <v>799</v>
      </c>
      <c r="N1593" s="7" t="str">
        <f t="shared" si="5"/>
        <v>FALSE</v>
      </c>
      <c r="O1593" s="161" t="s">
        <v>527</v>
      </c>
      <c r="P1593" s="161" t="s">
        <v>3269</v>
      </c>
      <c r="Q1593" s="161" t="s">
        <v>1823</v>
      </c>
      <c r="R1593" s="7" t="s">
        <v>6534</v>
      </c>
      <c r="S1593" s="7" t="s">
        <v>6535</v>
      </c>
      <c r="T1593" s="135">
        <v>40.881452</v>
      </c>
      <c r="U1593" s="136">
        <v>-72.392726</v>
      </c>
      <c r="V1593" s="137" t="s">
        <v>6597</v>
      </c>
      <c r="W1593" s="161" t="s">
        <v>19</v>
      </c>
      <c r="X1593" s="7" t="s">
        <v>6537</v>
      </c>
      <c r="Y1593" s="161" t="s">
        <v>878</v>
      </c>
      <c r="Z1593" s="161" t="s">
        <v>879</v>
      </c>
      <c r="AA1593" s="7" t="s">
        <v>880</v>
      </c>
      <c r="AB1593" s="210">
        <v>0.25</v>
      </c>
      <c r="AC1593" s="155" t="s">
        <v>16</v>
      </c>
      <c r="AD1593" s="210"/>
      <c r="AE1593" s="155" t="s">
        <v>19</v>
      </c>
      <c r="AF1593" s="156">
        <v>0.22</v>
      </c>
      <c r="AG1593" s="155" t="s">
        <v>19</v>
      </c>
      <c r="AH1593" s="7">
        <v>27.7</v>
      </c>
      <c r="AI1593" s="7" t="s">
        <v>19</v>
      </c>
      <c r="AJ1593" s="7" t="s">
        <v>19</v>
      </c>
      <c r="AK1593" s="7"/>
      <c r="AL1593" s="7" t="s">
        <v>19</v>
      </c>
      <c r="AM1593" s="7" t="s">
        <v>19</v>
      </c>
      <c r="AN1593" s="7">
        <v>0.4</v>
      </c>
      <c r="AO1593" s="7" t="s">
        <v>19</v>
      </c>
      <c r="AP1593" s="7" t="s">
        <v>19</v>
      </c>
      <c r="AQ1593" s="7" t="s">
        <v>19</v>
      </c>
      <c r="AR1593" s="7" t="s">
        <v>19</v>
      </c>
      <c r="AS1593" s="7" t="s">
        <v>19</v>
      </c>
      <c r="AT1593" s="7" t="s">
        <v>19</v>
      </c>
      <c r="AU1593" s="7" t="s">
        <v>19</v>
      </c>
      <c r="AV1593" s="7" t="s">
        <v>19</v>
      </c>
      <c r="AW1593" s="7" t="s">
        <v>19</v>
      </c>
      <c r="AX1593" s="7" t="s">
        <v>19</v>
      </c>
      <c r="AY1593" s="7">
        <v>2.32</v>
      </c>
      <c r="AZ1593" s="7" t="s">
        <v>19</v>
      </c>
      <c r="BA1593" s="7" t="s">
        <v>19</v>
      </c>
      <c r="BB1593" s="7" t="s">
        <v>16</v>
      </c>
      <c r="BC1593" s="7" t="s">
        <v>19</v>
      </c>
      <c r="BD1593" s="7"/>
      <c r="BE1593" s="7" t="s">
        <v>19</v>
      </c>
      <c r="BF1593" s="7" t="s">
        <v>19</v>
      </c>
      <c r="BG1593" s="7" t="s">
        <v>19</v>
      </c>
      <c r="BH1593" s="7" t="s">
        <v>19</v>
      </c>
      <c r="BI1593" s="7" t="s">
        <v>19</v>
      </c>
      <c r="BJ1593" s="7"/>
      <c r="BK1593" s="7" t="s">
        <v>19</v>
      </c>
      <c r="BL1593" s="7" t="s">
        <v>19</v>
      </c>
      <c r="BM1593" s="7" t="s">
        <v>19</v>
      </c>
      <c r="BN1593" s="7" t="s">
        <v>19</v>
      </c>
      <c r="BO1593" s="7" t="s">
        <v>19</v>
      </c>
      <c r="BP1593" s="7" t="s">
        <v>19</v>
      </c>
      <c r="BQ1593" s="7" t="s">
        <v>19</v>
      </c>
      <c r="BR1593" s="7" t="s">
        <v>19</v>
      </c>
      <c r="BS1593" s="7" t="s">
        <v>19</v>
      </c>
      <c r="BT1593" s="7" t="b">
        <v>0</v>
      </c>
      <c r="BU1593" s="7" t="b">
        <v>0</v>
      </c>
      <c r="BV1593" s="7" t="b">
        <v>0</v>
      </c>
      <c r="BW1593" s="7" t="b">
        <v>0</v>
      </c>
      <c r="BX1593" s="7" t="s">
        <v>19</v>
      </c>
      <c r="BY1593" s="7" t="s">
        <v>19</v>
      </c>
      <c r="BZ1593" s="7" t="s">
        <v>19</v>
      </c>
      <c r="CA1593" s="7" t="s">
        <v>19</v>
      </c>
      <c r="CB1593" s="7" t="s">
        <v>19</v>
      </c>
      <c r="CL1593" s="7" t="s">
        <v>19</v>
      </c>
    </row>
    <row r="1594">
      <c r="A1594" s="7" t="s">
        <v>6745</v>
      </c>
      <c r="B1594" s="132" t="b">
        <v>1</v>
      </c>
      <c r="C1594" s="7" t="b">
        <v>1</v>
      </c>
      <c r="D1594" s="162" t="s">
        <v>6746</v>
      </c>
      <c r="E1594" s="67" t="s">
        <v>358</v>
      </c>
      <c r="F1594" s="162" t="s">
        <v>658</v>
      </c>
      <c r="G1594" s="162" t="s">
        <v>6747</v>
      </c>
      <c r="H1594" s="162" t="s">
        <v>6748</v>
      </c>
      <c r="I1594" s="161"/>
      <c r="J1594" s="161"/>
      <c r="K1594" s="161" t="s">
        <v>19</v>
      </c>
      <c r="L1594" s="161" t="s">
        <v>19</v>
      </c>
      <c r="M1594" s="161" t="s">
        <v>799</v>
      </c>
      <c r="N1594" s="7" t="str">
        <f t="shared" si="5"/>
        <v>FALSE</v>
      </c>
      <c r="O1594" s="161" t="s">
        <v>527</v>
      </c>
      <c r="P1594" s="161" t="s">
        <v>3269</v>
      </c>
      <c r="Q1594" s="161" t="s">
        <v>1823</v>
      </c>
      <c r="R1594" s="7" t="s">
        <v>6534</v>
      </c>
      <c r="S1594" s="7" t="s">
        <v>6535</v>
      </c>
      <c r="T1594" s="135">
        <v>40.881452</v>
      </c>
      <c r="U1594" s="136">
        <v>-72.392726</v>
      </c>
      <c r="V1594" s="137" t="s">
        <v>6602</v>
      </c>
      <c r="W1594" s="161" t="s">
        <v>19</v>
      </c>
      <c r="X1594" s="7" t="s">
        <v>6537</v>
      </c>
      <c r="Y1594" s="161" t="s">
        <v>878</v>
      </c>
      <c r="Z1594" s="161" t="s">
        <v>879</v>
      </c>
      <c r="AA1594" s="7" t="s">
        <v>880</v>
      </c>
      <c r="AB1594" s="210">
        <v>0.25</v>
      </c>
      <c r="AC1594" s="155" t="s">
        <v>16</v>
      </c>
      <c r="AD1594" s="210"/>
      <c r="AE1594" s="155" t="s">
        <v>19</v>
      </c>
      <c r="AF1594" s="156">
        <v>0.22</v>
      </c>
      <c r="AG1594" s="155" t="s">
        <v>19</v>
      </c>
      <c r="AH1594" s="166">
        <v>23.1</v>
      </c>
      <c r="AI1594" s="155" t="s">
        <v>19</v>
      </c>
      <c r="AJ1594" s="155" t="s">
        <v>19</v>
      </c>
      <c r="AK1594" s="155"/>
      <c r="AL1594" s="155" t="s">
        <v>19</v>
      </c>
      <c r="AM1594" s="155" t="s">
        <v>19</v>
      </c>
      <c r="AN1594" s="166">
        <v>0.53</v>
      </c>
      <c r="AO1594" s="155" t="s">
        <v>19</v>
      </c>
      <c r="AP1594" s="155" t="s">
        <v>19</v>
      </c>
      <c r="AQ1594" s="155" t="s">
        <v>19</v>
      </c>
      <c r="AR1594" s="155" t="s">
        <v>19</v>
      </c>
      <c r="AS1594" s="155" t="s">
        <v>19</v>
      </c>
      <c r="AT1594" s="155" t="s">
        <v>19</v>
      </c>
      <c r="AU1594" s="155" t="s">
        <v>19</v>
      </c>
      <c r="AV1594" s="155" t="s">
        <v>19</v>
      </c>
      <c r="AW1594" s="155" t="s">
        <v>19</v>
      </c>
      <c r="AX1594" s="155" t="s">
        <v>19</v>
      </c>
      <c r="AY1594" s="210">
        <v>2.72</v>
      </c>
      <c r="AZ1594" s="211" t="s">
        <v>19</v>
      </c>
      <c r="BA1594" s="155" t="s">
        <v>19</v>
      </c>
      <c r="BB1594" s="166">
        <v>1.88</v>
      </c>
      <c r="BC1594" s="155" t="s">
        <v>19</v>
      </c>
      <c r="BD1594" s="155"/>
      <c r="BE1594" s="155" t="s">
        <v>19</v>
      </c>
      <c r="BF1594" s="155" t="s">
        <v>19</v>
      </c>
      <c r="BG1594" s="155" t="s">
        <v>19</v>
      </c>
      <c r="BH1594" s="155" t="s">
        <v>19</v>
      </c>
      <c r="BI1594" s="155" t="s">
        <v>19</v>
      </c>
      <c r="BJ1594" s="155"/>
      <c r="BK1594" s="155" t="s">
        <v>19</v>
      </c>
      <c r="BL1594" s="155" t="s">
        <v>19</v>
      </c>
      <c r="BM1594" s="155" t="s">
        <v>19</v>
      </c>
      <c r="BN1594" s="155" t="s">
        <v>19</v>
      </c>
      <c r="BO1594" s="155" t="s">
        <v>19</v>
      </c>
      <c r="BP1594" s="155" t="s">
        <v>19</v>
      </c>
      <c r="BQ1594" s="155" t="s">
        <v>19</v>
      </c>
      <c r="BR1594" s="155" t="s">
        <v>19</v>
      </c>
      <c r="BS1594" s="155" t="s">
        <v>19</v>
      </c>
      <c r="BT1594" s="167" t="b">
        <v>0</v>
      </c>
      <c r="BU1594" s="167" t="b">
        <v>0</v>
      </c>
      <c r="BV1594" s="167" t="b">
        <v>0</v>
      </c>
      <c r="BW1594" s="167" t="b">
        <v>0</v>
      </c>
      <c r="BX1594" s="155" t="s">
        <v>19</v>
      </c>
      <c r="BY1594" s="155" t="s">
        <v>19</v>
      </c>
      <c r="BZ1594" s="155" t="s">
        <v>19</v>
      </c>
      <c r="CA1594" s="155" t="s">
        <v>19</v>
      </c>
      <c r="CB1594" s="155" t="s">
        <v>19</v>
      </c>
      <c r="CL1594" s="155" t="s">
        <v>19</v>
      </c>
    </row>
    <row r="1595">
      <c r="A1595" s="7" t="s">
        <v>6749</v>
      </c>
      <c r="B1595" s="132" t="b">
        <v>1</v>
      </c>
      <c r="C1595" s="7" t="b">
        <v>1</v>
      </c>
      <c r="D1595" s="162" t="s">
        <v>6750</v>
      </c>
      <c r="E1595" s="67" t="s">
        <v>358</v>
      </c>
      <c r="F1595" s="162" t="s">
        <v>658</v>
      </c>
      <c r="G1595" s="162" t="s">
        <v>6751</v>
      </c>
      <c r="H1595" s="162" t="s">
        <v>6752</v>
      </c>
      <c r="I1595" s="161"/>
      <c r="J1595" s="161"/>
      <c r="K1595" s="161" t="s">
        <v>19</v>
      </c>
      <c r="L1595" s="161" t="s">
        <v>19</v>
      </c>
      <c r="M1595" s="161" t="s">
        <v>799</v>
      </c>
      <c r="N1595" s="7" t="str">
        <f t="shared" si="5"/>
        <v>FALSE</v>
      </c>
      <c r="O1595" s="161" t="s">
        <v>527</v>
      </c>
      <c r="P1595" s="161" t="s">
        <v>3269</v>
      </c>
      <c r="Q1595" s="161" t="s">
        <v>1823</v>
      </c>
      <c r="R1595" s="7" t="s">
        <v>6534</v>
      </c>
      <c r="S1595" s="7" t="s">
        <v>6535</v>
      </c>
      <c r="T1595" s="135">
        <v>40.881452</v>
      </c>
      <c r="U1595" s="136">
        <v>-72.392726</v>
      </c>
      <c r="V1595" s="137" t="s">
        <v>6607</v>
      </c>
      <c r="W1595" s="161" t="s">
        <v>19</v>
      </c>
      <c r="X1595" s="7" t="s">
        <v>6537</v>
      </c>
      <c r="Y1595" s="161" t="s">
        <v>878</v>
      </c>
      <c r="Z1595" s="161" t="s">
        <v>879</v>
      </c>
      <c r="AA1595" s="7" t="s">
        <v>880</v>
      </c>
      <c r="AB1595" s="210">
        <v>0.25</v>
      </c>
      <c r="AC1595" s="155" t="s">
        <v>16</v>
      </c>
      <c r="AD1595" s="210"/>
      <c r="AE1595" s="155" t="s">
        <v>19</v>
      </c>
      <c r="AF1595" s="156">
        <v>0.22</v>
      </c>
      <c r="AG1595" s="155" t="s">
        <v>19</v>
      </c>
      <c r="AH1595" s="166">
        <v>25.0</v>
      </c>
      <c r="AI1595" s="155" t="s">
        <v>19</v>
      </c>
      <c r="AJ1595" s="155" t="s">
        <v>19</v>
      </c>
      <c r="AK1595" s="155"/>
      <c r="AL1595" s="155" t="s">
        <v>19</v>
      </c>
      <c r="AM1595" s="155" t="s">
        <v>19</v>
      </c>
      <c r="AN1595" s="211" t="s">
        <v>22</v>
      </c>
      <c r="AO1595" s="155" t="s">
        <v>19</v>
      </c>
      <c r="AP1595" s="155" t="s">
        <v>19</v>
      </c>
      <c r="AQ1595" s="155" t="s">
        <v>19</v>
      </c>
      <c r="AR1595" s="155" t="s">
        <v>19</v>
      </c>
      <c r="AS1595" s="155" t="s">
        <v>19</v>
      </c>
      <c r="AT1595" s="155" t="s">
        <v>19</v>
      </c>
      <c r="AU1595" s="155" t="s">
        <v>19</v>
      </c>
      <c r="AV1595" s="155" t="s">
        <v>19</v>
      </c>
      <c r="AW1595" s="155" t="s">
        <v>19</v>
      </c>
      <c r="AX1595" s="155" t="s">
        <v>19</v>
      </c>
      <c r="AY1595" s="210">
        <v>2.72</v>
      </c>
      <c r="AZ1595" s="211" t="s">
        <v>19</v>
      </c>
      <c r="BA1595" s="155" t="s">
        <v>19</v>
      </c>
      <c r="BB1595" s="166">
        <v>0.87</v>
      </c>
      <c r="BC1595" s="155" t="s">
        <v>19</v>
      </c>
      <c r="BD1595" s="155"/>
      <c r="BE1595" s="155" t="s">
        <v>19</v>
      </c>
      <c r="BF1595" s="155" t="s">
        <v>19</v>
      </c>
      <c r="BG1595" s="155" t="s">
        <v>19</v>
      </c>
      <c r="BH1595" s="155" t="s">
        <v>19</v>
      </c>
      <c r="BI1595" s="155" t="s">
        <v>19</v>
      </c>
      <c r="BJ1595" s="155"/>
      <c r="BK1595" s="155" t="s">
        <v>19</v>
      </c>
      <c r="BL1595" s="155" t="s">
        <v>19</v>
      </c>
      <c r="BM1595" s="155" t="s">
        <v>19</v>
      </c>
      <c r="BN1595" s="155" t="s">
        <v>19</v>
      </c>
      <c r="BO1595" s="155" t="s">
        <v>19</v>
      </c>
      <c r="BP1595" s="155" t="s">
        <v>19</v>
      </c>
      <c r="BQ1595" s="155" t="s">
        <v>19</v>
      </c>
      <c r="BR1595" s="155" t="s">
        <v>19</v>
      </c>
      <c r="BS1595" s="155" t="s">
        <v>19</v>
      </c>
      <c r="BT1595" s="167" t="b">
        <v>0</v>
      </c>
      <c r="BU1595" s="167" t="b">
        <v>0</v>
      </c>
      <c r="BV1595" s="167" t="b">
        <v>0</v>
      </c>
      <c r="BW1595" s="167" t="b">
        <v>0</v>
      </c>
      <c r="BX1595" s="155" t="s">
        <v>19</v>
      </c>
      <c r="BY1595" s="155" t="s">
        <v>19</v>
      </c>
      <c r="BZ1595" s="155" t="s">
        <v>19</v>
      </c>
      <c r="CA1595" s="155" t="s">
        <v>19</v>
      </c>
      <c r="CB1595" s="155" t="s">
        <v>19</v>
      </c>
      <c r="CL1595" s="155" t="s">
        <v>19</v>
      </c>
    </row>
    <row r="1596">
      <c r="A1596" s="7" t="s">
        <v>6753</v>
      </c>
      <c r="B1596" s="132" t="b">
        <v>1</v>
      </c>
      <c r="C1596" s="7" t="b">
        <v>1</v>
      </c>
      <c r="D1596" s="162" t="s">
        <v>6754</v>
      </c>
      <c r="E1596" s="67" t="s">
        <v>358</v>
      </c>
      <c r="F1596" s="162" t="s">
        <v>658</v>
      </c>
      <c r="G1596" s="162" t="s">
        <v>6755</v>
      </c>
      <c r="H1596" s="162" t="s">
        <v>6756</v>
      </c>
      <c r="I1596" s="161"/>
      <c r="J1596" s="161"/>
      <c r="K1596" s="161" t="s">
        <v>19</v>
      </c>
      <c r="L1596" s="161" t="s">
        <v>19</v>
      </c>
      <c r="M1596" s="161" t="s">
        <v>799</v>
      </c>
      <c r="N1596" s="7" t="str">
        <f t="shared" si="5"/>
        <v>FALSE</v>
      </c>
      <c r="O1596" s="161" t="s">
        <v>527</v>
      </c>
      <c r="P1596" s="161" t="s">
        <v>3269</v>
      </c>
      <c r="Q1596" s="161" t="s">
        <v>1823</v>
      </c>
      <c r="R1596" s="7" t="s">
        <v>6534</v>
      </c>
      <c r="S1596" s="7" t="s">
        <v>6535</v>
      </c>
      <c r="T1596" s="135">
        <v>40.881452</v>
      </c>
      <c r="U1596" s="136">
        <v>-72.392726</v>
      </c>
      <c r="V1596" s="137" t="s">
        <v>6612</v>
      </c>
      <c r="W1596" s="161" t="s">
        <v>19</v>
      </c>
      <c r="X1596" s="7" t="s">
        <v>6537</v>
      </c>
      <c r="Y1596" s="161" t="s">
        <v>878</v>
      </c>
      <c r="Z1596" s="161" t="s">
        <v>879</v>
      </c>
      <c r="AA1596" s="7" t="s">
        <v>880</v>
      </c>
      <c r="AB1596" s="210">
        <v>0.25</v>
      </c>
      <c r="AC1596" s="155" t="s">
        <v>16</v>
      </c>
      <c r="AD1596" s="210"/>
      <c r="AE1596" s="155" t="s">
        <v>19</v>
      </c>
      <c r="AF1596" s="156">
        <v>0.22</v>
      </c>
      <c r="AG1596" s="155" t="s">
        <v>19</v>
      </c>
      <c r="AH1596" s="166">
        <v>18.6</v>
      </c>
      <c r="AI1596" s="155" t="s">
        <v>19</v>
      </c>
      <c r="AJ1596" s="155" t="s">
        <v>19</v>
      </c>
      <c r="AK1596" s="155"/>
      <c r="AL1596" s="155" t="s">
        <v>19</v>
      </c>
      <c r="AM1596" s="155" t="s">
        <v>19</v>
      </c>
      <c r="AN1596" s="166">
        <v>0.87</v>
      </c>
      <c r="AO1596" s="155" t="s">
        <v>19</v>
      </c>
      <c r="AP1596" s="155" t="s">
        <v>19</v>
      </c>
      <c r="AQ1596" s="155" t="s">
        <v>19</v>
      </c>
      <c r="AR1596" s="155" t="s">
        <v>19</v>
      </c>
      <c r="AS1596" s="155" t="s">
        <v>19</v>
      </c>
      <c r="AT1596" s="155" t="s">
        <v>19</v>
      </c>
      <c r="AU1596" s="155" t="s">
        <v>19</v>
      </c>
      <c r="AV1596" s="155" t="s">
        <v>19</v>
      </c>
      <c r="AW1596" s="155" t="s">
        <v>19</v>
      </c>
      <c r="AX1596" s="155" t="s">
        <v>19</v>
      </c>
      <c r="AY1596" s="155">
        <v>7.37</v>
      </c>
      <c r="AZ1596" s="211" t="s">
        <v>19</v>
      </c>
      <c r="BA1596" s="155" t="s">
        <v>19</v>
      </c>
      <c r="BB1596" s="166" t="s">
        <v>16</v>
      </c>
      <c r="BC1596" s="155" t="s">
        <v>19</v>
      </c>
      <c r="BD1596" s="155"/>
      <c r="BE1596" s="155" t="s">
        <v>19</v>
      </c>
      <c r="BF1596" s="155" t="s">
        <v>19</v>
      </c>
      <c r="BG1596" s="155" t="s">
        <v>19</v>
      </c>
      <c r="BH1596" s="155" t="s">
        <v>19</v>
      </c>
      <c r="BI1596" s="155" t="s">
        <v>19</v>
      </c>
      <c r="BJ1596" s="155"/>
      <c r="BK1596" s="155" t="s">
        <v>19</v>
      </c>
      <c r="BL1596" s="155" t="s">
        <v>19</v>
      </c>
      <c r="BM1596" s="155" t="s">
        <v>19</v>
      </c>
      <c r="BN1596" s="155" t="s">
        <v>19</v>
      </c>
      <c r="BO1596" s="155" t="s">
        <v>19</v>
      </c>
      <c r="BP1596" s="155" t="s">
        <v>19</v>
      </c>
      <c r="BQ1596" s="155" t="s">
        <v>19</v>
      </c>
      <c r="BR1596" s="155" t="s">
        <v>19</v>
      </c>
      <c r="BS1596" s="155" t="s">
        <v>19</v>
      </c>
      <c r="BT1596" s="167" t="b">
        <v>0</v>
      </c>
      <c r="BU1596" s="167" t="b">
        <v>0</v>
      </c>
      <c r="BV1596" s="167" t="b">
        <v>0</v>
      </c>
      <c r="BW1596" s="167" t="b">
        <v>0</v>
      </c>
      <c r="BX1596" s="155" t="s">
        <v>19</v>
      </c>
      <c r="BY1596" s="155" t="s">
        <v>19</v>
      </c>
      <c r="BZ1596" s="155" t="s">
        <v>19</v>
      </c>
      <c r="CA1596" s="155" t="s">
        <v>19</v>
      </c>
      <c r="CB1596" s="155" t="s">
        <v>19</v>
      </c>
      <c r="CL1596" s="155" t="s">
        <v>19</v>
      </c>
    </row>
    <row r="1597">
      <c r="A1597" s="7" t="s">
        <v>6757</v>
      </c>
      <c r="B1597" s="132" t="b">
        <v>1</v>
      </c>
      <c r="C1597" s="7" t="b">
        <v>1</v>
      </c>
      <c r="D1597" s="162" t="s">
        <v>6758</v>
      </c>
      <c r="E1597" s="67" t="s">
        <v>358</v>
      </c>
      <c r="F1597" s="162" t="s">
        <v>658</v>
      </c>
      <c r="G1597" s="162" t="s">
        <v>6759</v>
      </c>
      <c r="H1597" s="162" t="s">
        <v>6760</v>
      </c>
      <c r="I1597" s="161"/>
      <c r="J1597" s="161"/>
      <c r="K1597" s="161" t="s">
        <v>19</v>
      </c>
      <c r="L1597" s="161" t="s">
        <v>19</v>
      </c>
      <c r="M1597" s="161" t="s">
        <v>799</v>
      </c>
      <c r="N1597" s="7" t="str">
        <f t="shared" si="5"/>
        <v>FALSE</v>
      </c>
      <c r="O1597" s="161" t="s">
        <v>527</v>
      </c>
      <c r="P1597" s="161" t="s">
        <v>3269</v>
      </c>
      <c r="Q1597" s="161" t="s">
        <v>1823</v>
      </c>
      <c r="R1597" s="7" t="s">
        <v>6534</v>
      </c>
      <c r="S1597" s="7" t="s">
        <v>6535</v>
      </c>
      <c r="T1597" s="135">
        <v>40.881452</v>
      </c>
      <c r="U1597" s="136">
        <v>-72.392726</v>
      </c>
      <c r="V1597" s="137" t="s">
        <v>6617</v>
      </c>
      <c r="W1597" s="161" t="s">
        <v>19</v>
      </c>
      <c r="X1597" s="7" t="s">
        <v>6537</v>
      </c>
      <c r="Y1597" s="161" t="s">
        <v>878</v>
      </c>
      <c r="Z1597" s="161" t="s">
        <v>879</v>
      </c>
      <c r="AA1597" s="7" t="s">
        <v>880</v>
      </c>
      <c r="AB1597" s="210">
        <v>0.25</v>
      </c>
      <c r="AC1597" s="7" t="s">
        <v>16</v>
      </c>
      <c r="AD1597" s="210"/>
      <c r="AE1597" s="7" t="s">
        <v>19</v>
      </c>
      <c r="AF1597" s="7">
        <v>0.22</v>
      </c>
      <c r="AG1597" s="7" t="s">
        <v>19</v>
      </c>
      <c r="AH1597" s="7">
        <v>18.8</v>
      </c>
      <c r="AI1597" s="7" t="s">
        <v>19</v>
      </c>
      <c r="AJ1597" s="7" t="s">
        <v>19</v>
      </c>
      <c r="AK1597" s="7"/>
      <c r="AL1597" s="7" t="s">
        <v>19</v>
      </c>
      <c r="AM1597" s="7" t="s">
        <v>19</v>
      </c>
      <c r="AN1597" s="7">
        <v>0.12</v>
      </c>
      <c r="AO1597" s="7" t="s">
        <v>19</v>
      </c>
      <c r="AP1597" s="7" t="s">
        <v>19</v>
      </c>
      <c r="AQ1597" s="7" t="s">
        <v>19</v>
      </c>
      <c r="AR1597" s="7" t="s">
        <v>19</v>
      </c>
      <c r="AS1597" s="7" t="s">
        <v>19</v>
      </c>
      <c r="AT1597" s="7" t="s">
        <v>19</v>
      </c>
      <c r="AU1597" s="7" t="s">
        <v>19</v>
      </c>
      <c r="AV1597" s="7" t="s">
        <v>19</v>
      </c>
      <c r="AW1597" s="7" t="s">
        <v>19</v>
      </c>
      <c r="AX1597" s="7" t="s">
        <v>19</v>
      </c>
      <c r="AY1597" s="152">
        <v>6.41</v>
      </c>
      <c r="AZ1597" s="7" t="s">
        <v>19</v>
      </c>
      <c r="BA1597" s="7" t="s">
        <v>19</v>
      </c>
      <c r="BB1597" s="7">
        <v>0.61</v>
      </c>
      <c r="BC1597" s="7" t="s">
        <v>19</v>
      </c>
      <c r="BD1597" s="7"/>
      <c r="BE1597" s="7" t="s">
        <v>19</v>
      </c>
      <c r="BF1597" s="7" t="s">
        <v>19</v>
      </c>
      <c r="BG1597" s="7" t="s">
        <v>19</v>
      </c>
      <c r="BH1597" s="7" t="s">
        <v>19</v>
      </c>
      <c r="BI1597" s="7" t="s">
        <v>19</v>
      </c>
      <c r="BJ1597" s="7"/>
      <c r="BK1597" s="7" t="s">
        <v>19</v>
      </c>
      <c r="BL1597" s="7" t="s">
        <v>19</v>
      </c>
      <c r="BM1597" s="7" t="s">
        <v>19</v>
      </c>
      <c r="BN1597" s="7" t="s">
        <v>19</v>
      </c>
      <c r="BO1597" s="7" t="s">
        <v>19</v>
      </c>
      <c r="BP1597" s="7" t="s">
        <v>19</v>
      </c>
      <c r="BQ1597" s="7" t="s">
        <v>19</v>
      </c>
      <c r="BR1597" s="7" t="s">
        <v>19</v>
      </c>
      <c r="BS1597" s="7" t="s">
        <v>19</v>
      </c>
      <c r="BT1597" s="7" t="b">
        <v>0</v>
      </c>
      <c r="BU1597" s="7" t="b">
        <v>0</v>
      </c>
      <c r="BV1597" s="7" t="b">
        <v>0</v>
      </c>
      <c r="BW1597" s="7" t="b">
        <v>0</v>
      </c>
      <c r="BX1597" s="7" t="s">
        <v>19</v>
      </c>
      <c r="BY1597" s="7" t="s">
        <v>19</v>
      </c>
      <c r="BZ1597" s="7" t="s">
        <v>19</v>
      </c>
      <c r="CA1597" s="7" t="s">
        <v>19</v>
      </c>
      <c r="CB1597" s="7" t="s">
        <v>19</v>
      </c>
      <c r="CL1597" s="7" t="s">
        <v>19</v>
      </c>
    </row>
    <row r="1598">
      <c r="A1598" s="7" t="s">
        <v>6761</v>
      </c>
      <c r="B1598" s="132" t="b">
        <v>1</v>
      </c>
      <c r="C1598" s="7" t="b">
        <v>1</v>
      </c>
      <c r="D1598" s="162" t="s">
        <v>6762</v>
      </c>
      <c r="E1598" s="67" t="s">
        <v>358</v>
      </c>
      <c r="F1598" s="162" t="s">
        <v>658</v>
      </c>
      <c r="G1598" s="162" t="s">
        <v>6763</v>
      </c>
      <c r="H1598" s="162" t="s">
        <v>6764</v>
      </c>
      <c r="I1598" s="161"/>
      <c r="J1598" s="161"/>
      <c r="K1598" s="161" t="s">
        <v>19</v>
      </c>
      <c r="L1598" s="161" t="s">
        <v>19</v>
      </c>
      <c r="M1598" s="161" t="s">
        <v>799</v>
      </c>
      <c r="N1598" s="7" t="str">
        <f t="shared" si="5"/>
        <v>FALSE</v>
      </c>
      <c r="O1598" s="161" t="s">
        <v>527</v>
      </c>
      <c r="P1598" s="161" t="s">
        <v>3269</v>
      </c>
      <c r="Q1598" s="161" t="s">
        <v>1823</v>
      </c>
      <c r="R1598" s="7" t="s">
        <v>6534</v>
      </c>
      <c r="S1598" s="7" t="s">
        <v>6535</v>
      </c>
      <c r="T1598" s="135">
        <v>40.881452</v>
      </c>
      <c r="U1598" s="136">
        <v>-72.392726</v>
      </c>
      <c r="V1598" s="137" t="s">
        <v>6622</v>
      </c>
      <c r="W1598" s="161" t="s">
        <v>19</v>
      </c>
      <c r="X1598" s="7" t="s">
        <v>6537</v>
      </c>
      <c r="Y1598" s="161" t="s">
        <v>878</v>
      </c>
      <c r="Z1598" s="161" t="s">
        <v>879</v>
      </c>
      <c r="AA1598" s="7" t="s">
        <v>880</v>
      </c>
      <c r="AB1598" s="210">
        <v>0.25</v>
      </c>
      <c r="AC1598" s="7" t="s">
        <v>16</v>
      </c>
      <c r="AD1598" s="210"/>
      <c r="AE1598" s="7" t="s">
        <v>19</v>
      </c>
      <c r="AF1598" s="7">
        <v>0.22</v>
      </c>
      <c r="AG1598" s="7" t="s">
        <v>19</v>
      </c>
      <c r="AH1598" s="7">
        <v>19.6</v>
      </c>
      <c r="AI1598" s="7" t="s">
        <v>19</v>
      </c>
      <c r="AJ1598" s="7" t="s">
        <v>19</v>
      </c>
      <c r="AK1598" s="7"/>
      <c r="AL1598" s="7" t="s">
        <v>19</v>
      </c>
      <c r="AM1598" s="7" t="s">
        <v>19</v>
      </c>
      <c r="AN1598" s="7">
        <v>10.57</v>
      </c>
      <c r="AO1598" s="7" t="s">
        <v>19</v>
      </c>
      <c r="AP1598" s="7" t="s">
        <v>19</v>
      </c>
      <c r="AQ1598" s="7" t="s">
        <v>19</v>
      </c>
      <c r="AR1598" s="7" t="s">
        <v>19</v>
      </c>
      <c r="AS1598" s="7" t="s">
        <v>19</v>
      </c>
      <c r="AT1598" s="7" t="s">
        <v>19</v>
      </c>
      <c r="AU1598" s="7" t="s">
        <v>19</v>
      </c>
      <c r="AV1598" s="7" t="s">
        <v>19</v>
      </c>
      <c r="AW1598" s="7" t="s">
        <v>19</v>
      </c>
      <c r="AX1598" s="7" t="s">
        <v>19</v>
      </c>
      <c r="AY1598" s="152">
        <v>0.55</v>
      </c>
      <c r="AZ1598" s="7" t="s">
        <v>19</v>
      </c>
      <c r="BA1598" s="7" t="s">
        <v>19</v>
      </c>
      <c r="BB1598" s="7">
        <v>0.36</v>
      </c>
      <c r="BC1598" s="7" t="s">
        <v>19</v>
      </c>
      <c r="BD1598" s="7"/>
      <c r="BE1598" s="7" t="s">
        <v>19</v>
      </c>
      <c r="BF1598" s="7" t="s">
        <v>19</v>
      </c>
      <c r="BG1598" s="7" t="s">
        <v>19</v>
      </c>
      <c r="BH1598" s="7" t="s">
        <v>19</v>
      </c>
      <c r="BI1598" s="7" t="s">
        <v>19</v>
      </c>
      <c r="BJ1598" s="7"/>
      <c r="BK1598" s="7" t="s">
        <v>19</v>
      </c>
      <c r="BL1598" s="7" t="s">
        <v>19</v>
      </c>
      <c r="BM1598" s="7" t="s">
        <v>19</v>
      </c>
      <c r="BN1598" s="7" t="s">
        <v>19</v>
      </c>
      <c r="BO1598" s="7" t="s">
        <v>19</v>
      </c>
      <c r="BP1598" s="7" t="s">
        <v>19</v>
      </c>
      <c r="BQ1598" s="7" t="s">
        <v>19</v>
      </c>
      <c r="BR1598" s="7" t="s">
        <v>19</v>
      </c>
      <c r="BS1598" s="7" t="s">
        <v>19</v>
      </c>
      <c r="BT1598" s="7" t="b">
        <v>0</v>
      </c>
      <c r="BU1598" s="7" t="b">
        <v>0</v>
      </c>
      <c r="BV1598" s="7" t="b">
        <v>0</v>
      </c>
      <c r="BW1598" s="7" t="b">
        <v>0</v>
      </c>
      <c r="BX1598" s="7" t="s">
        <v>19</v>
      </c>
      <c r="BY1598" s="7" t="s">
        <v>19</v>
      </c>
      <c r="BZ1598" s="7" t="s">
        <v>19</v>
      </c>
      <c r="CA1598" s="7" t="s">
        <v>19</v>
      </c>
      <c r="CB1598" s="7" t="s">
        <v>19</v>
      </c>
      <c r="CL1598" s="7" t="s">
        <v>19</v>
      </c>
    </row>
    <row r="1599">
      <c r="A1599" s="7" t="s">
        <v>6765</v>
      </c>
      <c r="B1599" s="132" t="b">
        <v>1</v>
      </c>
      <c r="C1599" s="7" t="b">
        <v>1</v>
      </c>
      <c r="D1599" s="162" t="s">
        <v>6766</v>
      </c>
      <c r="E1599" s="67" t="s">
        <v>358</v>
      </c>
      <c r="F1599" s="162" t="s">
        <v>658</v>
      </c>
      <c r="G1599" s="162" t="s">
        <v>6767</v>
      </c>
      <c r="H1599" s="162" t="s">
        <v>6768</v>
      </c>
      <c r="I1599" s="161"/>
      <c r="J1599" s="161"/>
      <c r="K1599" s="161" t="s">
        <v>19</v>
      </c>
      <c r="L1599" s="161" t="s">
        <v>19</v>
      </c>
      <c r="M1599" s="161" t="s">
        <v>799</v>
      </c>
      <c r="N1599" s="7" t="str">
        <f t="shared" si="5"/>
        <v>FALSE</v>
      </c>
      <c r="O1599" s="161" t="s">
        <v>527</v>
      </c>
      <c r="P1599" s="161" t="s">
        <v>3269</v>
      </c>
      <c r="Q1599" s="161" t="s">
        <v>1823</v>
      </c>
      <c r="R1599" s="7" t="s">
        <v>6534</v>
      </c>
      <c r="S1599" s="7" t="s">
        <v>6535</v>
      </c>
      <c r="T1599" s="135">
        <v>40.881452</v>
      </c>
      <c r="U1599" s="136">
        <v>-72.392726</v>
      </c>
      <c r="V1599" s="137" t="s">
        <v>6627</v>
      </c>
      <c r="W1599" s="161" t="s">
        <v>19</v>
      </c>
      <c r="X1599" s="7" t="s">
        <v>6537</v>
      </c>
      <c r="Y1599" s="161" t="s">
        <v>878</v>
      </c>
      <c r="Z1599" s="161" t="s">
        <v>879</v>
      </c>
      <c r="AA1599" s="7" t="s">
        <v>880</v>
      </c>
      <c r="AB1599" s="210">
        <v>0.25</v>
      </c>
      <c r="AC1599" s="155" t="s">
        <v>16</v>
      </c>
      <c r="AD1599" s="210"/>
      <c r="AE1599" s="155" t="s">
        <v>19</v>
      </c>
      <c r="AF1599" s="156">
        <v>0.22</v>
      </c>
      <c r="AG1599" s="155" t="s">
        <v>19</v>
      </c>
      <c r="AH1599" s="7">
        <v>8.2</v>
      </c>
      <c r="AI1599" s="155" t="s">
        <v>19</v>
      </c>
      <c r="AJ1599" s="155" t="s">
        <v>19</v>
      </c>
      <c r="AK1599" s="155"/>
      <c r="AL1599" s="155" t="s">
        <v>19</v>
      </c>
      <c r="AM1599" s="155" t="s">
        <v>19</v>
      </c>
      <c r="AN1599" s="7">
        <v>58.07</v>
      </c>
      <c r="AO1599" s="155" t="s">
        <v>19</v>
      </c>
      <c r="AP1599" s="155" t="s">
        <v>19</v>
      </c>
      <c r="AQ1599" s="155" t="s">
        <v>19</v>
      </c>
      <c r="AR1599" s="155" t="s">
        <v>19</v>
      </c>
      <c r="AS1599" s="155" t="s">
        <v>19</v>
      </c>
      <c r="AT1599" s="155" t="s">
        <v>19</v>
      </c>
      <c r="AU1599" s="155" t="s">
        <v>19</v>
      </c>
      <c r="AV1599" s="155" t="s">
        <v>19</v>
      </c>
      <c r="AW1599" s="155" t="s">
        <v>19</v>
      </c>
      <c r="AX1599" s="155" t="s">
        <v>19</v>
      </c>
      <c r="AY1599" s="7">
        <v>1.75</v>
      </c>
      <c r="AZ1599" s="211" t="s">
        <v>19</v>
      </c>
      <c r="BA1599" s="155" t="s">
        <v>19</v>
      </c>
      <c r="BB1599" s="7">
        <v>74.72</v>
      </c>
      <c r="BC1599" s="155" t="s">
        <v>19</v>
      </c>
      <c r="BD1599" s="155"/>
      <c r="BE1599" s="155" t="s">
        <v>19</v>
      </c>
      <c r="BF1599" s="155" t="s">
        <v>19</v>
      </c>
      <c r="BG1599" s="155" t="s">
        <v>19</v>
      </c>
      <c r="BH1599" s="155" t="s">
        <v>19</v>
      </c>
      <c r="BI1599" s="155" t="s">
        <v>19</v>
      </c>
      <c r="BJ1599" s="155"/>
      <c r="BK1599" s="155" t="s">
        <v>19</v>
      </c>
      <c r="BL1599" s="155" t="s">
        <v>19</v>
      </c>
      <c r="BM1599" s="155" t="s">
        <v>19</v>
      </c>
      <c r="BN1599" s="155" t="s">
        <v>19</v>
      </c>
      <c r="BO1599" s="155" t="s">
        <v>19</v>
      </c>
      <c r="BP1599" s="155" t="s">
        <v>19</v>
      </c>
      <c r="BQ1599" s="155" t="s">
        <v>19</v>
      </c>
      <c r="BR1599" s="155" t="s">
        <v>19</v>
      </c>
      <c r="BS1599" s="155" t="s">
        <v>19</v>
      </c>
      <c r="BT1599" s="167" t="b">
        <v>0</v>
      </c>
      <c r="BU1599" s="167" t="b">
        <v>0</v>
      </c>
      <c r="BV1599" s="167" t="b">
        <v>0</v>
      </c>
      <c r="BW1599" s="167" t="b">
        <v>0</v>
      </c>
      <c r="BX1599" s="155" t="s">
        <v>19</v>
      </c>
      <c r="BY1599" s="155" t="s">
        <v>19</v>
      </c>
      <c r="BZ1599" s="155" t="s">
        <v>19</v>
      </c>
      <c r="CA1599" s="155" t="s">
        <v>19</v>
      </c>
      <c r="CB1599" s="155" t="s">
        <v>19</v>
      </c>
      <c r="CL1599" s="155" t="s">
        <v>19</v>
      </c>
    </row>
    <row r="1600">
      <c r="A1600" s="7" t="s">
        <v>6769</v>
      </c>
      <c r="B1600" s="132" t="b">
        <v>1</v>
      </c>
      <c r="C1600" s="7" t="b">
        <v>1</v>
      </c>
      <c r="D1600" s="162" t="s">
        <v>6770</v>
      </c>
      <c r="E1600" s="67" t="s">
        <v>358</v>
      </c>
      <c r="F1600" s="162" t="s">
        <v>658</v>
      </c>
      <c r="G1600" s="162" t="s">
        <v>6771</v>
      </c>
      <c r="H1600" s="162" t="s">
        <v>6772</v>
      </c>
      <c r="I1600" s="161"/>
      <c r="J1600" s="161"/>
      <c r="K1600" s="161" t="s">
        <v>19</v>
      </c>
      <c r="L1600" s="161" t="s">
        <v>19</v>
      </c>
      <c r="M1600" s="161" t="s">
        <v>799</v>
      </c>
      <c r="N1600" s="7" t="str">
        <f t="shared" si="5"/>
        <v>FALSE</v>
      </c>
      <c r="O1600" s="161" t="s">
        <v>527</v>
      </c>
      <c r="P1600" s="161" t="s">
        <v>3269</v>
      </c>
      <c r="Q1600" s="161" t="s">
        <v>1823</v>
      </c>
      <c r="R1600" s="7" t="s">
        <v>6534</v>
      </c>
      <c r="S1600" s="7" t="s">
        <v>6535</v>
      </c>
      <c r="T1600" s="135">
        <v>40.881452</v>
      </c>
      <c r="U1600" s="136">
        <v>-72.392726</v>
      </c>
      <c r="V1600" s="137" t="s">
        <v>6632</v>
      </c>
      <c r="W1600" s="161" t="s">
        <v>19</v>
      </c>
      <c r="X1600" s="7" t="s">
        <v>6537</v>
      </c>
      <c r="Y1600" s="161" t="s">
        <v>878</v>
      </c>
      <c r="Z1600" s="161" t="s">
        <v>879</v>
      </c>
      <c r="AA1600" s="7" t="s">
        <v>880</v>
      </c>
      <c r="AB1600" s="210">
        <v>0.25</v>
      </c>
      <c r="AC1600" s="155" t="s">
        <v>16</v>
      </c>
      <c r="AD1600" s="210"/>
      <c r="AE1600" s="155" t="s">
        <v>19</v>
      </c>
      <c r="AF1600" s="156">
        <v>0.22</v>
      </c>
      <c r="AG1600" s="155" t="s">
        <v>19</v>
      </c>
      <c r="AH1600" s="7">
        <v>3.2</v>
      </c>
      <c r="AI1600" s="7" t="s">
        <v>19</v>
      </c>
      <c r="AJ1600" s="7" t="s">
        <v>19</v>
      </c>
      <c r="AK1600" s="7"/>
      <c r="AL1600" s="7" t="s">
        <v>19</v>
      </c>
      <c r="AM1600" s="7" t="s">
        <v>19</v>
      </c>
      <c r="AN1600" s="7">
        <v>49.74</v>
      </c>
      <c r="AO1600" s="155" t="s">
        <v>19</v>
      </c>
      <c r="AP1600" s="155" t="s">
        <v>19</v>
      </c>
      <c r="AQ1600" s="155" t="s">
        <v>19</v>
      </c>
      <c r="AR1600" s="155" t="s">
        <v>19</v>
      </c>
      <c r="AS1600" s="155" t="s">
        <v>19</v>
      </c>
      <c r="AT1600" s="155" t="s">
        <v>19</v>
      </c>
      <c r="AU1600" s="155" t="s">
        <v>19</v>
      </c>
      <c r="AV1600" s="155" t="s">
        <v>19</v>
      </c>
      <c r="AW1600" s="155" t="s">
        <v>19</v>
      </c>
      <c r="AX1600" s="155" t="s">
        <v>19</v>
      </c>
      <c r="AY1600" s="7">
        <v>2.52</v>
      </c>
      <c r="AZ1600" s="211" t="s">
        <v>19</v>
      </c>
      <c r="BA1600" s="155" t="s">
        <v>19</v>
      </c>
      <c r="BB1600" s="7">
        <v>60.61</v>
      </c>
      <c r="BC1600" s="7" t="s">
        <v>19</v>
      </c>
      <c r="BD1600" s="7"/>
      <c r="BE1600" s="7" t="s">
        <v>19</v>
      </c>
      <c r="BF1600" s="7" t="s">
        <v>19</v>
      </c>
      <c r="BG1600" s="7" t="s">
        <v>19</v>
      </c>
      <c r="BH1600" s="7" t="s">
        <v>19</v>
      </c>
      <c r="BI1600" s="7" t="s">
        <v>19</v>
      </c>
      <c r="BJ1600" s="7"/>
      <c r="BK1600" s="7" t="s">
        <v>19</v>
      </c>
      <c r="BL1600" s="7" t="s">
        <v>19</v>
      </c>
      <c r="BM1600" s="7" t="s">
        <v>19</v>
      </c>
      <c r="BN1600" s="7" t="s">
        <v>19</v>
      </c>
      <c r="BO1600" s="7" t="s">
        <v>19</v>
      </c>
      <c r="BP1600" s="7" t="s">
        <v>19</v>
      </c>
      <c r="BQ1600" s="7" t="s">
        <v>19</v>
      </c>
      <c r="BR1600" s="7" t="s">
        <v>19</v>
      </c>
      <c r="BS1600" s="7" t="s">
        <v>19</v>
      </c>
      <c r="BT1600" s="7" t="b">
        <v>0</v>
      </c>
      <c r="BU1600" s="7" t="b">
        <v>0</v>
      </c>
      <c r="BV1600" s="7" t="b">
        <v>0</v>
      </c>
      <c r="BW1600" s="7" t="b">
        <v>0</v>
      </c>
      <c r="BX1600" s="7" t="s">
        <v>19</v>
      </c>
      <c r="BY1600" s="7" t="s">
        <v>19</v>
      </c>
      <c r="BZ1600" s="7" t="s">
        <v>19</v>
      </c>
      <c r="CA1600" s="7" t="s">
        <v>19</v>
      </c>
      <c r="CB1600" s="7" t="s">
        <v>19</v>
      </c>
      <c r="CL1600" s="7" t="s">
        <v>19</v>
      </c>
    </row>
    <row r="1601">
      <c r="A1601" s="7" t="s">
        <v>6773</v>
      </c>
      <c r="B1601" s="132" t="b">
        <v>1</v>
      </c>
      <c r="C1601" s="7" t="b">
        <v>1</v>
      </c>
      <c r="D1601" s="162" t="s">
        <v>6774</v>
      </c>
      <c r="E1601" s="67" t="s">
        <v>358</v>
      </c>
      <c r="F1601" s="162" t="s">
        <v>658</v>
      </c>
      <c r="G1601" s="162" t="s">
        <v>6775</v>
      </c>
      <c r="H1601" s="162" t="s">
        <v>6776</v>
      </c>
      <c r="I1601" s="161"/>
      <c r="J1601" s="161"/>
      <c r="K1601" s="161" t="s">
        <v>19</v>
      </c>
      <c r="L1601" s="161" t="s">
        <v>19</v>
      </c>
      <c r="M1601" s="161" t="s">
        <v>799</v>
      </c>
      <c r="N1601" s="7" t="str">
        <f t="shared" si="5"/>
        <v>FALSE</v>
      </c>
      <c r="O1601" s="161" t="s">
        <v>527</v>
      </c>
      <c r="P1601" s="161" t="s">
        <v>3269</v>
      </c>
      <c r="Q1601" s="161" t="s">
        <v>1823</v>
      </c>
      <c r="R1601" s="7" t="s">
        <v>6534</v>
      </c>
      <c r="S1601" s="7" t="s">
        <v>6535</v>
      </c>
      <c r="T1601" s="135">
        <v>40.881452</v>
      </c>
      <c r="U1601" s="136">
        <v>-72.392726</v>
      </c>
      <c r="V1601" s="137" t="s">
        <v>6637</v>
      </c>
      <c r="W1601" s="161" t="s">
        <v>19</v>
      </c>
      <c r="X1601" s="7" t="s">
        <v>6537</v>
      </c>
      <c r="Y1601" s="161" t="s">
        <v>878</v>
      </c>
      <c r="Z1601" s="161" t="s">
        <v>879</v>
      </c>
      <c r="AA1601" s="7" t="s">
        <v>880</v>
      </c>
      <c r="AB1601" s="210">
        <v>0.25</v>
      </c>
      <c r="AC1601" s="155" t="s">
        <v>16</v>
      </c>
      <c r="AD1601" s="210"/>
      <c r="AE1601" s="155" t="s">
        <v>19</v>
      </c>
      <c r="AF1601" s="156">
        <v>0.22</v>
      </c>
      <c r="AG1601" s="155" t="s">
        <v>19</v>
      </c>
      <c r="AH1601" s="7">
        <v>3.1</v>
      </c>
      <c r="AI1601" s="7" t="s">
        <v>19</v>
      </c>
      <c r="AJ1601" s="7" t="s">
        <v>19</v>
      </c>
      <c r="AK1601" s="7"/>
      <c r="AL1601" s="7" t="s">
        <v>19</v>
      </c>
      <c r="AM1601" s="7" t="s">
        <v>19</v>
      </c>
      <c r="AN1601" s="7">
        <v>51.63</v>
      </c>
      <c r="AO1601" s="155" t="s">
        <v>19</v>
      </c>
      <c r="AP1601" s="155" t="s">
        <v>19</v>
      </c>
      <c r="AQ1601" s="155" t="s">
        <v>19</v>
      </c>
      <c r="AR1601" s="155" t="s">
        <v>19</v>
      </c>
      <c r="AS1601" s="155" t="s">
        <v>19</v>
      </c>
      <c r="AT1601" s="155" t="s">
        <v>19</v>
      </c>
      <c r="AU1601" s="155" t="s">
        <v>19</v>
      </c>
      <c r="AV1601" s="155" t="s">
        <v>19</v>
      </c>
      <c r="AW1601" s="155" t="s">
        <v>19</v>
      </c>
      <c r="AX1601" s="155" t="s">
        <v>19</v>
      </c>
      <c r="AY1601" s="7">
        <v>3.98</v>
      </c>
      <c r="AZ1601" s="211" t="s">
        <v>19</v>
      </c>
      <c r="BA1601" s="155" t="s">
        <v>19</v>
      </c>
      <c r="BB1601" s="7">
        <v>48.89</v>
      </c>
      <c r="BC1601" s="7" t="s">
        <v>19</v>
      </c>
      <c r="BD1601" s="7"/>
      <c r="BE1601" s="7" t="s">
        <v>19</v>
      </c>
      <c r="BF1601" s="7" t="s">
        <v>19</v>
      </c>
      <c r="BG1601" s="7" t="s">
        <v>19</v>
      </c>
      <c r="BH1601" s="7" t="s">
        <v>19</v>
      </c>
      <c r="BI1601" s="7" t="s">
        <v>19</v>
      </c>
      <c r="BJ1601" s="7"/>
      <c r="BK1601" s="7" t="s">
        <v>19</v>
      </c>
      <c r="BL1601" s="7" t="s">
        <v>19</v>
      </c>
      <c r="BM1601" s="7" t="s">
        <v>19</v>
      </c>
      <c r="BN1601" s="7" t="s">
        <v>19</v>
      </c>
      <c r="BO1601" s="7" t="s">
        <v>19</v>
      </c>
      <c r="BP1601" s="7" t="s">
        <v>19</v>
      </c>
      <c r="BQ1601" s="7" t="s">
        <v>19</v>
      </c>
      <c r="BR1601" s="7" t="s">
        <v>19</v>
      </c>
      <c r="BS1601" s="7" t="s">
        <v>19</v>
      </c>
      <c r="BT1601" s="7" t="b">
        <v>0</v>
      </c>
      <c r="BU1601" s="7" t="b">
        <v>0</v>
      </c>
      <c r="BV1601" s="7" t="b">
        <v>0</v>
      </c>
      <c r="BW1601" s="7" t="b">
        <v>0</v>
      </c>
      <c r="BX1601" s="7" t="s">
        <v>19</v>
      </c>
      <c r="BY1601" s="7" t="s">
        <v>19</v>
      </c>
      <c r="BZ1601" s="7" t="s">
        <v>19</v>
      </c>
      <c r="CA1601" s="7" t="s">
        <v>19</v>
      </c>
      <c r="CB1601" s="7" t="s">
        <v>19</v>
      </c>
      <c r="CL1601" s="7" t="s">
        <v>19</v>
      </c>
    </row>
    <row r="1602">
      <c r="A1602" s="7" t="s">
        <v>6777</v>
      </c>
      <c r="B1602" s="132" t="b">
        <v>1</v>
      </c>
      <c r="C1602" s="7" t="b">
        <v>1</v>
      </c>
      <c r="D1602" s="162" t="s">
        <v>6778</v>
      </c>
      <c r="E1602" s="67" t="s">
        <v>358</v>
      </c>
      <c r="F1602" s="162" t="s">
        <v>658</v>
      </c>
      <c r="G1602" s="162" t="s">
        <v>6779</v>
      </c>
      <c r="H1602" s="162" t="s">
        <v>6780</v>
      </c>
      <c r="I1602" s="161"/>
      <c r="J1602" s="161"/>
      <c r="K1602" s="161" t="s">
        <v>19</v>
      </c>
      <c r="L1602" s="161" t="s">
        <v>19</v>
      </c>
      <c r="M1602" s="161" t="s">
        <v>799</v>
      </c>
      <c r="N1602" s="7" t="str">
        <f t="shared" si="5"/>
        <v>TRUE</v>
      </c>
      <c r="O1602" s="161" t="s">
        <v>527</v>
      </c>
      <c r="P1602" s="161" t="s">
        <v>3269</v>
      </c>
      <c r="Q1602" s="161" t="s">
        <v>1823</v>
      </c>
      <c r="R1602" s="7" t="s">
        <v>6534</v>
      </c>
      <c r="S1602" s="7" t="s">
        <v>6535</v>
      </c>
      <c r="T1602" s="135">
        <v>40.881452</v>
      </c>
      <c r="U1602" s="136">
        <v>-72.392726</v>
      </c>
      <c r="V1602" s="137" t="s">
        <v>6642</v>
      </c>
      <c r="W1602" s="161" t="s">
        <v>19</v>
      </c>
      <c r="X1602" s="7" t="s">
        <v>6537</v>
      </c>
      <c r="Y1602" s="161" t="s">
        <v>878</v>
      </c>
      <c r="Z1602" s="161" t="s">
        <v>879</v>
      </c>
      <c r="AA1602" s="7" t="s">
        <v>880</v>
      </c>
      <c r="AB1602" s="210">
        <v>0.25</v>
      </c>
      <c r="AC1602" s="7" t="s">
        <v>16</v>
      </c>
      <c r="AD1602" s="210"/>
      <c r="AE1602" s="7" t="s">
        <v>19</v>
      </c>
      <c r="AF1602" s="7">
        <v>0.22</v>
      </c>
      <c r="AG1602" s="7" t="s">
        <v>19</v>
      </c>
      <c r="AH1602" s="7">
        <v>6.2</v>
      </c>
      <c r="AI1602" s="155" t="s">
        <v>19</v>
      </c>
      <c r="AJ1602" s="155" t="s">
        <v>19</v>
      </c>
      <c r="AK1602" s="155"/>
      <c r="AL1602" s="155" t="s">
        <v>19</v>
      </c>
      <c r="AM1602" s="155" t="s">
        <v>19</v>
      </c>
      <c r="AN1602" s="7">
        <v>49.15</v>
      </c>
      <c r="AO1602" s="7" t="s">
        <v>19</v>
      </c>
      <c r="AP1602" s="7" t="s">
        <v>19</v>
      </c>
      <c r="AQ1602" s="7" t="s">
        <v>19</v>
      </c>
      <c r="AR1602" s="7" t="s">
        <v>19</v>
      </c>
      <c r="AS1602" s="7" t="s">
        <v>19</v>
      </c>
      <c r="AT1602" s="7" t="s">
        <v>19</v>
      </c>
      <c r="AU1602" s="7" t="s">
        <v>19</v>
      </c>
      <c r="AV1602" s="7" t="s">
        <v>19</v>
      </c>
      <c r="AW1602" s="7" t="s">
        <v>19</v>
      </c>
      <c r="AX1602" s="7" t="s">
        <v>19</v>
      </c>
      <c r="AY1602" s="7">
        <v>2.25</v>
      </c>
      <c r="AZ1602" s="7" t="s">
        <v>19</v>
      </c>
      <c r="BA1602" s="7" t="s">
        <v>19</v>
      </c>
      <c r="BB1602" s="7">
        <v>49.42</v>
      </c>
      <c r="BC1602" s="155" t="s">
        <v>19</v>
      </c>
      <c r="BD1602" s="155"/>
      <c r="BE1602" s="155" t="s">
        <v>19</v>
      </c>
      <c r="BF1602" s="155" t="s">
        <v>19</v>
      </c>
      <c r="BG1602" s="155" t="s">
        <v>19</v>
      </c>
      <c r="BH1602" s="155" t="s">
        <v>19</v>
      </c>
      <c r="BI1602" s="155" t="s">
        <v>19</v>
      </c>
      <c r="BJ1602" s="155"/>
      <c r="BK1602" s="155" t="s">
        <v>19</v>
      </c>
      <c r="BL1602" s="155" t="s">
        <v>19</v>
      </c>
      <c r="BM1602" s="155" t="s">
        <v>19</v>
      </c>
      <c r="BN1602" s="155" t="s">
        <v>19</v>
      </c>
      <c r="BO1602" s="155" t="s">
        <v>19</v>
      </c>
      <c r="BP1602" s="155" t="s">
        <v>19</v>
      </c>
      <c r="BQ1602" s="155" t="s">
        <v>19</v>
      </c>
      <c r="BR1602" s="155" t="s">
        <v>19</v>
      </c>
      <c r="BS1602" s="155" t="s">
        <v>19</v>
      </c>
      <c r="BT1602" s="167" t="b">
        <v>0</v>
      </c>
      <c r="BU1602" s="167" t="b">
        <v>0</v>
      </c>
      <c r="BV1602" s="167" t="b">
        <v>0</v>
      </c>
      <c r="BW1602" s="167" t="b">
        <v>0</v>
      </c>
      <c r="BX1602" s="155" t="s">
        <v>19</v>
      </c>
      <c r="BY1602" s="155" t="s">
        <v>19</v>
      </c>
      <c r="BZ1602" s="155" t="s">
        <v>19</v>
      </c>
      <c r="CA1602" s="155" t="s">
        <v>19</v>
      </c>
      <c r="CB1602" s="155" t="s">
        <v>19</v>
      </c>
      <c r="CL1602" s="155" t="s">
        <v>19</v>
      </c>
    </row>
    <row r="1603">
      <c r="A1603" s="7" t="s">
        <v>6781</v>
      </c>
      <c r="B1603" s="132" t="b">
        <v>1</v>
      </c>
      <c r="C1603" s="7" t="b">
        <v>1</v>
      </c>
      <c r="D1603" s="162" t="s">
        <v>6782</v>
      </c>
      <c r="E1603" s="67" t="s">
        <v>358</v>
      </c>
      <c r="F1603" s="162" t="s">
        <v>658</v>
      </c>
      <c r="G1603" s="162" t="s">
        <v>6779</v>
      </c>
      <c r="H1603" s="162" t="s">
        <v>6783</v>
      </c>
      <c r="I1603" s="161"/>
      <c r="J1603" s="161"/>
      <c r="K1603" s="161" t="s">
        <v>19</v>
      </c>
      <c r="L1603" s="161" t="s">
        <v>19</v>
      </c>
      <c r="M1603" s="161" t="s">
        <v>799</v>
      </c>
      <c r="N1603" s="7" t="str">
        <f t="shared" si="5"/>
        <v>TRUE</v>
      </c>
      <c r="O1603" s="161" t="s">
        <v>527</v>
      </c>
      <c r="P1603" s="161" t="s">
        <v>3269</v>
      </c>
      <c r="Q1603" s="161" t="s">
        <v>1823</v>
      </c>
      <c r="R1603" s="7" t="s">
        <v>6534</v>
      </c>
      <c r="S1603" s="7" t="s">
        <v>6535</v>
      </c>
      <c r="T1603" s="135">
        <v>40.881452</v>
      </c>
      <c r="U1603" s="136">
        <v>-72.392726</v>
      </c>
      <c r="V1603" s="137" t="s">
        <v>6647</v>
      </c>
      <c r="W1603" s="161" t="s">
        <v>19</v>
      </c>
      <c r="X1603" s="7" t="s">
        <v>6537</v>
      </c>
      <c r="Y1603" s="161" t="s">
        <v>878</v>
      </c>
      <c r="Z1603" s="161" t="s">
        <v>879</v>
      </c>
      <c r="AA1603" s="7" t="s">
        <v>880</v>
      </c>
      <c r="AB1603" s="210">
        <v>0.25</v>
      </c>
      <c r="AC1603" s="7" t="s">
        <v>16</v>
      </c>
      <c r="AD1603" s="210"/>
      <c r="AE1603" s="7" t="s">
        <v>19</v>
      </c>
      <c r="AF1603" s="7">
        <v>0.22</v>
      </c>
      <c r="AG1603" s="7" t="s">
        <v>19</v>
      </c>
      <c r="AH1603" s="7">
        <v>15.2</v>
      </c>
      <c r="AI1603" s="155" t="s">
        <v>19</v>
      </c>
      <c r="AJ1603" s="155" t="s">
        <v>19</v>
      </c>
      <c r="AK1603" s="155"/>
      <c r="AL1603" s="155" t="s">
        <v>19</v>
      </c>
      <c r="AM1603" s="155" t="s">
        <v>19</v>
      </c>
      <c r="AN1603" s="7">
        <v>23.56</v>
      </c>
      <c r="AO1603" s="7" t="s">
        <v>19</v>
      </c>
      <c r="AP1603" s="7" t="s">
        <v>19</v>
      </c>
      <c r="AQ1603" s="7" t="s">
        <v>19</v>
      </c>
      <c r="AR1603" s="7" t="s">
        <v>19</v>
      </c>
      <c r="AS1603" s="7" t="s">
        <v>19</v>
      </c>
      <c r="AT1603" s="7" t="s">
        <v>19</v>
      </c>
      <c r="AU1603" s="7" t="s">
        <v>19</v>
      </c>
      <c r="AV1603" s="7" t="s">
        <v>19</v>
      </c>
      <c r="AW1603" s="7" t="s">
        <v>19</v>
      </c>
      <c r="AX1603" s="7" t="s">
        <v>19</v>
      </c>
      <c r="AY1603" s="7">
        <v>21.34</v>
      </c>
      <c r="AZ1603" s="7" t="s">
        <v>19</v>
      </c>
      <c r="BA1603" s="7" t="s">
        <v>19</v>
      </c>
      <c r="BB1603" s="7">
        <v>5.81</v>
      </c>
      <c r="BC1603" s="155" t="s">
        <v>19</v>
      </c>
      <c r="BD1603" s="155"/>
      <c r="BE1603" s="155" t="s">
        <v>19</v>
      </c>
      <c r="BF1603" s="155" t="s">
        <v>19</v>
      </c>
      <c r="BG1603" s="155" t="s">
        <v>19</v>
      </c>
      <c r="BH1603" s="155" t="s">
        <v>19</v>
      </c>
      <c r="BI1603" s="155" t="s">
        <v>19</v>
      </c>
      <c r="BJ1603" s="155"/>
      <c r="BK1603" s="155" t="s">
        <v>19</v>
      </c>
      <c r="BL1603" s="155" t="s">
        <v>19</v>
      </c>
      <c r="BM1603" s="155" t="s">
        <v>19</v>
      </c>
      <c r="BN1603" s="155" t="s">
        <v>19</v>
      </c>
      <c r="BO1603" s="155" t="s">
        <v>19</v>
      </c>
      <c r="BP1603" s="155" t="s">
        <v>19</v>
      </c>
      <c r="BQ1603" s="155" t="s">
        <v>19</v>
      </c>
      <c r="BR1603" s="155" t="s">
        <v>19</v>
      </c>
      <c r="BS1603" s="155" t="s">
        <v>19</v>
      </c>
      <c r="BT1603" s="167" t="b">
        <v>0</v>
      </c>
      <c r="BU1603" s="167" t="b">
        <v>0</v>
      </c>
      <c r="BV1603" s="167" t="b">
        <v>0</v>
      </c>
      <c r="BW1603" s="167" t="b">
        <v>0</v>
      </c>
      <c r="BX1603" s="155" t="s">
        <v>19</v>
      </c>
      <c r="BY1603" s="155" t="s">
        <v>19</v>
      </c>
      <c r="BZ1603" s="155" t="s">
        <v>19</v>
      </c>
      <c r="CA1603" s="155" t="s">
        <v>19</v>
      </c>
      <c r="CB1603" s="155" t="s">
        <v>19</v>
      </c>
      <c r="CL1603" s="155" t="s">
        <v>19</v>
      </c>
    </row>
    <row r="1604">
      <c r="A1604" s="7" t="s">
        <v>6784</v>
      </c>
      <c r="B1604" s="132" t="b">
        <v>1</v>
      </c>
      <c r="C1604" s="7" t="b">
        <v>1</v>
      </c>
      <c r="D1604" s="162" t="s">
        <v>6785</v>
      </c>
      <c r="E1604" s="67" t="s">
        <v>358</v>
      </c>
      <c r="F1604" s="162" t="s">
        <v>658</v>
      </c>
      <c r="G1604" s="162" t="s">
        <v>6786</v>
      </c>
      <c r="H1604" s="162" t="s">
        <v>6787</v>
      </c>
      <c r="I1604" s="161"/>
      <c r="J1604" s="161"/>
      <c r="K1604" s="161" t="s">
        <v>19</v>
      </c>
      <c r="L1604" s="161" t="s">
        <v>19</v>
      </c>
      <c r="M1604" s="161" t="s">
        <v>799</v>
      </c>
      <c r="N1604" s="7" t="str">
        <f t="shared" si="5"/>
        <v>FALSE</v>
      </c>
      <c r="O1604" s="161" t="s">
        <v>527</v>
      </c>
      <c r="P1604" s="161" t="s">
        <v>3269</v>
      </c>
      <c r="Q1604" s="161" t="s">
        <v>1823</v>
      </c>
      <c r="R1604" s="7" t="s">
        <v>6534</v>
      </c>
      <c r="S1604" s="7" t="s">
        <v>6535</v>
      </c>
      <c r="T1604" s="135">
        <v>40.881452</v>
      </c>
      <c r="U1604" s="136">
        <v>-72.392726</v>
      </c>
      <c r="V1604" s="137" t="s">
        <v>6652</v>
      </c>
      <c r="W1604" s="161" t="s">
        <v>19</v>
      </c>
      <c r="X1604" s="7" t="s">
        <v>6537</v>
      </c>
      <c r="Y1604" s="161" t="s">
        <v>878</v>
      </c>
      <c r="Z1604" s="161" t="s">
        <v>879</v>
      </c>
      <c r="AA1604" s="7" t="s">
        <v>880</v>
      </c>
      <c r="AB1604" s="210">
        <v>0.25</v>
      </c>
      <c r="AC1604" s="155" t="s">
        <v>16</v>
      </c>
      <c r="AD1604" s="210"/>
      <c r="AE1604" s="155" t="s">
        <v>19</v>
      </c>
      <c r="AF1604" s="156">
        <v>0.22</v>
      </c>
      <c r="AG1604" s="155" t="s">
        <v>19</v>
      </c>
      <c r="AH1604" s="7">
        <v>7.8</v>
      </c>
      <c r="AI1604" s="155" t="s">
        <v>19</v>
      </c>
      <c r="AJ1604" s="155" t="s">
        <v>19</v>
      </c>
      <c r="AK1604" s="155"/>
      <c r="AL1604" s="155" t="s">
        <v>19</v>
      </c>
      <c r="AM1604" s="155" t="s">
        <v>19</v>
      </c>
      <c r="AN1604" s="7">
        <v>39.72</v>
      </c>
      <c r="AO1604" s="155" t="s">
        <v>19</v>
      </c>
      <c r="AP1604" s="155" t="s">
        <v>19</v>
      </c>
      <c r="AQ1604" s="155" t="s">
        <v>19</v>
      </c>
      <c r="AR1604" s="155" t="s">
        <v>19</v>
      </c>
      <c r="AS1604" s="155" t="s">
        <v>19</v>
      </c>
      <c r="AT1604" s="155" t="s">
        <v>19</v>
      </c>
      <c r="AU1604" s="155" t="s">
        <v>19</v>
      </c>
      <c r="AV1604" s="155" t="s">
        <v>19</v>
      </c>
      <c r="AW1604" s="155" t="s">
        <v>19</v>
      </c>
      <c r="AX1604" s="155" t="s">
        <v>19</v>
      </c>
      <c r="AY1604" s="7">
        <v>3.31</v>
      </c>
      <c r="AZ1604" s="211" t="s">
        <v>19</v>
      </c>
      <c r="BA1604" s="155" t="s">
        <v>19</v>
      </c>
      <c r="BB1604" s="7">
        <v>28.2</v>
      </c>
      <c r="BC1604" s="155" t="s">
        <v>19</v>
      </c>
      <c r="BD1604" s="155"/>
      <c r="BE1604" s="155" t="s">
        <v>19</v>
      </c>
      <c r="BF1604" s="155" t="s">
        <v>19</v>
      </c>
      <c r="BG1604" s="155" t="s">
        <v>19</v>
      </c>
      <c r="BH1604" s="155" t="s">
        <v>19</v>
      </c>
      <c r="BI1604" s="155" t="s">
        <v>19</v>
      </c>
      <c r="BJ1604" s="155"/>
      <c r="BK1604" s="155" t="s">
        <v>19</v>
      </c>
      <c r="BL1604" s="155" t="s">
        <v>19</v>
      </c>
      <c r="BM1604" s="155" t="s">
        <v>19</v>
      </c>
      <c r="BN1604" s="155" t="s">
        <v>19</v>
      </c>
      <c r="BO1604" s="155" t="s">
        <v>19</v>
      </c>
      <c r="BP1604" s="155" t="s">
        <v>19</v>
      </c>
      <c r="BQ1604" s="155" t="s">
        <v>19</v>
      </c>
      <c r="BR1604" s="155" t="s">
        <v>19</v>
      </c>
      <c r="BS1604" s="155" t="s">
        <v>19</v>
      </c>
      <c r="BT1604" s="167" t="b">
        <v>0</v>
      </c>
      <c r="BU1604" s="167" t="b">
        <v>0</v>
      </c>
      <c r="BV1604" s="167" t="b">
        <v>0</v>
      </c>
      <c r="BW1604" s="167" t="b">
        <v>0</v>
      </c>
      <c r="BX1604" s="155" t="s">
        <v>19</v>
      </c>
      <c r="BY1604" s="155" t="s">
        <v>19</v>
      </c>
      <c r="BZ1604" s="155" t="s">
        <v>19</v>
      </c>
      <c r="CA1604" s="155" t="s">
        <v>19</v>
      </c>
      <c r="CB1604" s="155" t="s">
        <v>19</v>
      </c>
      <c r="CL1604" s="155" t="s">
        <v>19</v>
      </c>
    </row>
    <row r="1605">
      <c r="A1605" s="7" t="s">
        <v>6788</v>
      </c>
      <c r="B1605" s="132" t="b">
        <v>1</v>
      </c>
      <c r="C1605" s="7" t="b">
        <v>1</v>
      </c>
      <c r="D1605" s="162" t="s">
        <v>6789</v>
      </c>
      <c r="E1605" s="67" t="s">
        <v>358</v>
      </c>
      <c r="F1605" s="162" t="s">
        <v>658</v>
      </c>
      <c r="G1605" s="162" t="s">
        <v>6790</v>
      </c>
      <c r="H1605" s="162" t="s">
        <v>6791</v>
      </c>
      <c r="I1605" s="161"/>
      <c r="J1605" s="161"/>
      <c r="K1605" s="161" t="s">
        <v>19</v>
      </c>
      <c r="L1605" s="161" t="s">
        <v>19</v>
      </c>
      <c r="M1605" s="161" t="s">
        <v>799</v>
      </c>
      <c r="N1605" s="7" t="str">
        <f t="shared" si="5"/>
        <v>FALSE</v>
      </c>
      <c r="O1605" s="161" t="s">
        <v>527</v>
      </c>
      <c r="P1605" s="161" t="s">
        <v>3269</v>
      </c>
      <c r="Q1605" s="161" t="s">
        <v>1823</v>
      </c>
      <c r="R1605" s="7" t="s">
        <v>6534</v>
      </c>
      <c r="S1605" s="7" t="s">
        <v>6535</v>
      </c>
      <c r="T1605" s="135">
        <v>40.881452</v>
      </c>
      <c r="U1605" s="136">
        <v>-72.392726</v>
      </c>
      <c r="V1605" s="137" t="s">
        <v>6657</v>
      </c>
      <c r="W1605" s="161" t="s">
        <v>19</v>
      </c>
      <c r="X1605" s="7" t="s">
        <v>6537</v>
      </c>
      <c r="Y1605" s="161" t="s">
        <v>878</v>
      </c>
      <c r="Z1605" s="161" t="s">
        <v>879</v>
      </c>
      <c r="AA1605" s="7" t="s">
        <v>880</v>
      </c>
      <c r="AB1605" s="210">
        <v>0.25</v>
      </c>
      <c r="AC1605" s="155" t="s">
        <v>16</v>
      </c>
      <c r="AD1605" s="210"/>
      <c r="AE1605" s="155" t="s">
        <v>19</v>
      </c>
      <c r="AF1605" s="156">
        <v>0.22</v>
      </c>
      <c r="AG1605" s="155" t="s">
        <v>19</v>
      </c>
      <c r="AH1605" s="7">
        <v>10.6</v>
      </c>
      <c r="AI1605" s="7" t="s">
        <v>19</v>
      </c>
      <c r="AJ1605" s="7" t="s">
        <v>19</v>
      </c>
      <c r="AK1605" s="7"/>
      <c r="AL1605" s="7" t="s">
        <v>19</v>
      </c>
      <c r="AM1605" s="7" t="s">
        <v>19</v>
      </c>
      <c r="AN1605" s="7" t="s">
        <v>19</v>
      </c>
      <c r="AO1605" s="155" t="s">
        <v>19</v>
      </c>
      <c r="AP1605" s="155" t="s">
        <v>19</v>
      </c>
      <c r="AQ1605" s="155" t="s">
        <v>19</v>
      </c>
      <c r="AR1605" s="155" t="s">
        <v>19</v>
      </c>
      <c r="AS1605" s="155" t="s">
        <v>19</v>
      </c>
      <c r="AT1605" s="155" t="s">
        <v>19</v>
      </c>
      <c r="AU1605" s="155" t="s">
        <v>19</v>
      </c>
      <c r="AV1605" s="155" t="s">
        <v>19</v>
      </c>
      <c r="AW1605" s="155" t="s">
        <v>19</v>
      </c>
      <c r="AX1605" s="155" t="s">
        <v>19</v>
      </c>
      <c r="AY1605" s="7" t="s">
        <v>16</v>
      </c>
      <c r="AZ1605" s="211" t="s">
        <v>19</v>
      </c>
      <c r="BA1605" s="155" t="s">
        <v>19</v>
      </c>
      <c r="BB1605" s="7" t="s">
        <v>16</v>
      </c>
      <c r="BC1605" s="7" t="s">
        <v>19</v>
      </c>
      <c r="BD1605" s="7"/>
      <c r="BE1605" s="7" t="s">
        <v>19</v>
      </c>
      <c r="BF1605" s="7" t="s">
        <v>19</v>
      </c>
      <c r="BG1605" s="7" t="s">
        <v>19</v>
      </c>
      <c r="BH1605" s="7" t="s">
        <v>19</v>
      </c>
      <c r="BI1605" s="7" t="s">
        <v>19</v>
      </c>
      <c r="BJ1605" s="7"/>
      <c r="BK1605" s="7" t="s">
        <v>19</v>
      </c>
      <c r="BL1605" s="7" t="s">
        <v>19</v>
      </c>
      <c r="BM1605" s="7" t="s">
        <v>19</v>
      </c>
      <c r="BN1605" s="7" t="s">
        <v>19</v>
      </c>
      <c r="BO1605" s="7" t="s">
        <v>19</v>
      </c>
      <c r="BP1605" s="7" t="s">
        <v>19</v>
      </c>
      <c r="BQ1605" s="7" t="s">
        <v>19</v>
      </c>
      <c r="BR1605" s="7" t="s">
        <v>19</v>
      </c>
      <c r="BS1605" s="7" t="s">
        <v>19</v>
      </c>
      <c r="BT1605" s="7" t="b">
        <v>0</v>
      </c>
      <c r="BU1605" s="7" t="b">
        <v>0</v>
      </c>
      <c r="BV1605" s="7" t="b">
        <v>0</v>
      </c>
      <c r="BW1605" s="7" t="b">
        <v>0</v>
      </c>
      <c r="BX1605" s="7" t="s">
        <v>19</v>
      </c>
      <c r="BY1605" s="7" t="s">
        <v>19</v>
      </c>
      <c r="BZ1605" s="7" t="s">
        <v>19</v>
      </c>
      <c r="CA1605" s="7" t="s">
        <v>19</v>
      </c>
      <c r="CB1605" s="7" t="s">
        <v>19</v>
      </c>
      <c r="CL1605" s="7" t="s">
        <v>19</v>
      </c>
    </row>
    <row r="1606">
      <c r="A1606" s="7" t="s">
        <v>6792</v>
      </c>
      <c r="B1606" s="132" t="b">
        <v>1</v>
      </c>
      <c r="C1606" s="7" t="b">
        <v>1</v>
      </c>
      <c r="D1606" s="162" t="s">
        <v>6793</v>
      </c>
      <c r="E1606" s="67" t="s">
        <v>358</v>
      </c>
      <c r="F1606" s="162" t="s">
        <v>658</v>
      </c>
      <c r="G1606" s="162" t="s">
        <v>6794</v>
      </c>
      <c r="H1606" s="162" t="s">
        <v>6795</v>
      </c>
      <c r="I1606" s="161"/>
      <c r="J1606" s="161"/>
      <c r="K1606" s="161" t="s">
        <v>19</v>
      </c>
      <c r="L1606" s="161" t="s">
        <v>19</v>
      </c>
      <c r="M1606" s="161" t="s">
        <v>799</v>
      </c>
      <c r="N1606" s="7" t="str">
        <f t="shared" si="5"/>
        <v>FALSE</v>
      </c>
      <c r="O1606" s="161" t="s">
        <v>527</v>
      </c>
      <c r="P1606" s="161" t="s">
        <v>3269</v>
      </c>
      <c r="Q1606" s="161" t="s">
        <v>1823</v>
      </c>
      <c r="R1606" s="7" t="s">
        <v>6534</v>
      </c>
      <c r="S1606" s="7" t="s">
        <v>6535</v>
      </c>
      <c r="T1606" s="135">
        <v>40.881452</v>
      </c>
      <c r="U1606" s="136">
        <v>-72.392726</v>
      </c>
      <c r="V1606" s="137" t="s">
        <v>6662</v>
      </c>
      <c r="W1606" s="161" t="s">
        <v>19</v>
      </c>
      <c r="X1606" s="7" t="s">
        <v>6537</v>
      </c>
      <c r="Y1606" s="161" t="s">
        <v>878</v>
      </c>
      <c r="Z1606" s="161" t="s">
        <v>879</v>
      </c>
      <c r="AA1606" s="7" t="s">
        <v>880</v>
      </c>
      <c r="AB1606" s="210">
        <v>0.25</v>
      </c>
      <c r="AC1606" s="155" t="s">
        <v>16</v>
      </c>
      <c r="AD1606" s="210"/>
      <c r="AE1606" s="155" t="s">
        <v>19</v>
      </c>
      <c r="AF1606" s="156">
        <v>0.22</v>
      </c>
      <c r="AG1606" s="155" t="s">
        <v>19</v>
      </c>
      <c r="AH1606" s="7">
        <v>7.8</v>
      </c>
      <c r="AI1606" s="7" t="s">
        <v>19</v>
      </c>
      <c r="AJ1606" s="7" t="s">
        <v>19</v>
      </c>
      <c r="AK1606" s="7"/>
      <c r="AL1606" s="7" t="s">
        <v>19</v>
      </c>
      <c r="AM1606" s="7" t="s">
        <v>19</v>
      </c>
      <c r="AN1606" s="7">
        <v>33.02</v>
      </c>
      <c r="AO1606" s="155" t="s">
        <v>19</v>
      </c>
      <c r="AP1606" s="155" t="s">
        <v>19</v>
      </c>
      <c r="AQ1606" s="155" t="s">
        <v>19</v>
      </c>
      <c r="AR1606" s="155" t="s">
        <v>19</v>
      </c>
      <c r="AS1606" s="155" t="s">
        <v>19</v>
      </c>
      <c r="AT1606" s="155" t="s">
        <v>19</v>
      </c>
      <c r="AU1606" s="155" t="s">
        <v>19</v>
      </c>
      <c r="AV1606" s="155" t="s">
        <v>19</v>
      </c>
      <c r="AW1606" s="155" t="s">
        <v>19</v>
      </c>
      <c r="AX1606" s="155" t="s">
        <v>19</v>
      </c>
      <c r="AY1606" s="7">
        <v>3.97</v>
      </c>
      <c r="AZ1606" s="211" t="s">
        <v>19</v>
      </c>
      <c r="BA1606" s="155" t="s">
        <v>19</v>
      </c>
      <c r="BB1606" s="7">
        <v>24.38</v>
      </c>
      <c r="BC1606" s="7" t="s">
        <v>19</v>
      </c>
      <c r="BD1606" s="7"/>
      <c r="BE1606" s="7" t="s">
        <v>19</v>
      </c>
      <c r="BF1606" s="7" t="s">
        <v>19</v>
      </c>
      <c r="BG1606" s="7" t="s">
        <v>19</v>
      </c>
      <c r="BH1606" s="7" t="s">
        <v>19</v>
      </c>
      <c r="BI1606" s="7" t="s">
        <v>19</v>
      </c>
      <c r="BJ1606" s="7"/>
      <c r="BK1606" s="7" t="s">
        <v>19</v>
      </c>
      <c r="BL1606" s="7" t="s">
        <v>19</v>
      </c>
      <c r="BM1606" s="7" t="s">
        <v>19</v>
      </c>
      <c r="BN1606" s="7" t="s">
        <v>19</v>
      </c>
      <c r="BO1606" s="7" t="s">
        <v>19</v>
      </c>
      <c r="BP1606" s="7" t="s">
        <v>19</v>
      </c>
      <c r="BQ1606" s="7" t="s">
        <v>19</v>
      </c>
      <c r="BR1606" s="7" t="s">
        <v>19</v>
      </c>
      <c r="BS1606" s="7" t="s">
        <v>19</v>
      </c>
      <c r="BT1606" s="7" t="b">
        <v>0</v>
      </c>
      <c r="BU1606" s="7" t="b">
        <v>0</v>
      </c>
      <c r="BV1606" s="7" t="b">
        <v>0</v>
      </c>
      <c r="BW1606" s="7" t="b">
        <v>0</v>
      </c>
      <c r="BX1606" s="7" t="s">
        <v>19</v>
      </c>
      <c r="BY1606" s="7" t="s">
        <v>19</v>
      </c>
      <c r="BZ1606" s="7" t="s">
        <v>19</v>
      </c>
      <c r="CA1606" s="7" t="s">
        <v>19</v>
      </c>
      <c r="CB1606" s="7" t="s">
        <v>19</v>
      </c>
      <c r="CL1606" s="7" t="s">
        <v>19</v>
      </c>
    </row>
    <row r="1607">
      <c r="A1607" s="7" t="s">
        <v>6796</v>
      </c>
      <c r="B1607" s="132" t="b">
        <v>1</v>
      </c>
      <c r="C1607" s="7" t="b">
        <v>1</v>
      </c>
      <c r="D1607" s="162" t="s">
        <v>6797</v>
      </c>
      <c r="E1607" s="67" t="s">
        <v>358</v>
      </c>
      <c r="F1607" s="162" t="s">
        <v>658</v>
      </c>
      <c r="G1607" s="162" t="s">
        <v>6798</v>
      </c>
      <c r="H1607" s="162" t="s">
        <v>6799</v>
      </c>
      <c r="I1607" s="161"/>
      <c r="J1607" s="161"/>
      <c r="K1607" s="161" t="s">
        <v>19</v>
      </c>
      <c r="L1607" s="161" t="s">
        <v>19</v>
      </c>
      <c r="M1607" s="161" t="s">
        <v>799</v>
      </c>
      <c r="N1607" s="7" t="str">
        <f t="shared" si="5"/>
        <v>FALSE</v>
      </c>
      <c r="O1607" s="161" t="s">
        <v>527</v>
      </c>
      <c r="P1607" s="161" t="s">
        <v>3269</v>
      </c>
      <c r="Q1607" s="161" t="s">
        <v>1823</v>
      </c>
      <c r="R1607" s="161" t="s">
        <v>6534</v>
      </c>
      <c r="S1607" s="161" t="s">
        <v>6535</v>
      </c>
      <c r="T1607" s="135">
        <v>40.881452</v>
      </c>
      <c r="U1607" s="136">
        <v>-72.392726</v>
      </c>
      <c r="V1607" s="137" t="s">
        <v>6667</v>
      </c>
      <c r="W1607" s="161" t="s">
        <v>19</v>
      </c>
      <c r="X1607" s="7" t="s">
        <v>6537</v>
      </c>
      <c r="Y1607" s="161" t="s">
        <v>878</v>
      </c>
      <c r="Z1607" s="161" t="s">
        <v>879</v>
      </c>
      <c r="AA1607" s="161" t="s">
        <v>880</v>
      </c>
      <c r="AB1607" s="210">
        <v>0.25</v>
      </c>
      <c r="AC1607" s="7" t="s">
        <v>16</v>
      </c>
      <c r="AD1607" s="210"/>
      <c r="AE1607" s="7" t="s">
        <v>19</v>
      </c>
      <c r="AF1607" s="7">
        <v>0.22</v>
      </c>
      <c r="AG1607" s="7" t="s">
        <v>19</v>
      </c>
      <c r="AH1607" s="7">
        <v>13.7</v>
      </c>
      <c r="AI1607" s="155" t="s">
        <v>19</v>
      </c>
      <c r="AJ1607" s="155" t="s">
        <v>19</v>
      </c>
      <c r="AK1607" s="155"/>
      <c r="AL1607" s="155" t="s">
        <v>19</v>
      </c>
      <c r="AM1607" s="155" t="s">
        <v>19</v>
      </c>
      <c r="AN1607" s="7">
        <v>18.37</v>
      </c>
      <c r="AO1607" s="7" t="s">
        <v>19</v>
      </c>
      <c r="AP1607" s="7" t="s">
        <v>19</v>
      </c>
      <c r="AQ1607" s="7" t="s">
        <v>19</v>
      </c>
      <c r="AR1607" s="7" t="s">
        <v>19</v>
      </c>
      <c r="AS1607" s="7" t="s">
        <v>19</v>
      </c>
      <c r="AT1607" s="7" t="s">
        <v>19</v>
      </c>
      <c r="AU1607" s="7" t="s">
        <v>19</v>
      </c>
      <c r="AV1607" s="7" t="s">
        <v>19</v>
      </c>
      <c r="AW1607" s="7" t="s">
        <v>19</v>
      </c>
      <c r="AX1607" s="7" t="s">
        <v>19</v>
      </c>
      <c r="AY1607" s="7">
        <v>4.94</v>
      </c>
      <c r="AZ1607" s="7" t="s">
        <v>19</v>
      </c>
      <c r="BA1607" s="7" t="s">
        <v>19</v>
      </c>
      <c r="BB1607" s="7">
        <v>15.19</v>
      </c>
      <c r="BC1607" s="155" t="s">
        <v>19</v>
      </c>
      <c r="BD1607" s="155"/>
      <c r="BE1607" s="155" t="s">
        <v>19</v>
      </c>
      <c r="BF1607" s="155" t="s">
        <v>19</v>
      </c>
      <c r="BG1607" s="155" t="s">
        <v>19</v>
      </c>
      <c r="BH1607" s="155" t="s">
        <v>19</v>
      </c>
      <c r="BI1607" s="155" t="s">
        <v>19</v>
      </c>
      <c r="BJ1607" s="155"/>
      <c r="BK1607" s="155" t="s">
        <v>19</v>
      </c>
      <c r="BL1607" s="155" t="s">
        <v>19</v>
      </c>
      <c r="BM1607" s="155" t="s">
        <v>19</v>
      </c>
      <c r="BN1607" s="155" t="s">
        <v>19</v>
      </c>
      <c r="BO1607" s="155" t="s">
        <v>19</v>
      </c>
      <c r="BP1607" s="155" t="s">
        <v>19</v>
      </c>
      <c r="BQ1607" s="155" t="s">
        <v>19</v>
      </c>
      <c r="BR1607" s="155" t="s">
        <v>19</v>
      </c>
      <c r="BS1607" s="155" t="s">
        <v>19</v>
      </c>
      <c r="BT1607" s="167" t="b">
        <v>0</v>
      </c>
      <c r="BU1607" s="167" t="b">
        <v>0</v>
      </c>
      <c r="BV1607" s="167" t="b">
        <v>0</v>
      </c>
      <c r="BW1607" s="167" t="b">
        <v>0</v>
      </c>
      <c r="BX1607" s="155" t="s">
        <v>19</v>
      </c>
      <c r="BY1607" s="155" t="s">
        <v>19</v>
      </c>
      <c r="BZ1607" s="155" t="s">
        <v>19</v>
      </c>
      <c r="CA1607" s="155" t="s">
        <v>19</v>
      </c>
      <c r="CB1607" s="155" t="s">
        <v>19</v>
      </c>
      <c r="CL1607" s="155" t="s">
        <v>19</v>
      </c>
    </row>
    <row r="1608">
      <c r="A1608" s="7" t="s">
        <v>6800</v>
      </c>
      <c r="B1608" s="132" t="b">
        <v>1</v>
      </c>
      <c r="C1608" s="7" t="b">
        <v>1</v>
      </c>
      <c r="D1608" s="162" t="s">
        <v>6801</v>
      </c>
      <c r="E1608" s="67" t="s">
        <v>358</v>
      </c>
      <c r="F1608" s="162" t="s">
        <v>658</v>
      </c>
      <c r="G1608" s="162" t="s">
        <v>6802</v>
      </c>
      <c r="H1608" s="162" t="s">
        <v>6803</v>
      </c>
      <c r="I1608" s="161"/>
      <c r="J1608" s="161"/>
      <c r="K1608" s="161" t="s">
        <v>19</v>
      </c>
      <c r="L1608" s="161" t="s">
        <v>19</v>
      </c>
      <c r="M1608" s="161" t="s">
        <v>799</v>
      </c>
      <c r="N1608" s="7" t="str">
        <f t="shared" si="5"/>
        <v>FALSE</v>
      </c>
      <c r="O1608" s="161" t="s">
        <v>527</v>
      </c>
      <c r="P1608" s="161" t="s">
        <v>3269</v>
      </c>
      <c r="Q1608" s="161" t="s">
        <v>1823</v>
      </c>
      <c r="R1608" s="161" t="s">
        <v>6534</v>
      </c>
      <c r="S1608" s="161" t="s">
        <v>6535</v>
      </c>
      <c r="T1608" s="135">
        <v>40.881452</v>
      </c>
      <c r="U1608" s="136">
        <v>-72.392726</v>
      </c>
      <c r="V1608" s="137" t="s">
        <v>6672</v>
      </c>
      <c r="W1608" s="161" t="s">
        <v>19</v>
      </c>
      <c r="X1608" s="7" t="s">
        <v>6537</v>
      </c>
      <c r="Y1608" s="161" t="s">
        <v>878</v>
      </c>
      <c r="Z1608" s="161" t="s">
        <v>879</v>
      </c>
      <c r="AA1608" s="161" t="s">
        <v>880</v>
      </c>
      <c r="AB1608" s="210">
        <v>0.25</v>
      </c>
      <c r="AC1608" s="7" t="s">
        <v>16</v>
      </c>
      <c r="AD1608" s="210"/>
      <c r="AE1608" s="7" t="s">
        <v>19</v>
      </c>
      <c r="AF1608" s="7">
        <v>0.22</v>
      </c>
      <c r="AG1608" s="7" t="s">
        <v>19</v>
      </c>
      <c r="AH1608" s="7">
        <v>20.9</v>
      </c>
      <c r="AI1608" s="155" t="s">
        <v>19</v>
      </c>
      <c r="AJ1608" s="155" t="s">
        <v>19</v>
      </c>
      <c r="AK1608" s="155"/>
      <c r="AL1608" s="155" t="s">
        <v>19</v>
      </c>
      <c r="AM1608" s="155" t="s">
        <v>19</v>
      </c>
      <c r="AN1608" s="7">
        <v>0.49</v>
      </c>
      <c r="AO1608" s="7" t="s">
        <v>19</v>
      </c>
      <c r="AP1608" s="7" t="s">
        <v>19</v>
      </c>
      <c r="AQ1608" s="7" t="s">
        <v>19</v>
      </c>
      <c r="AR1608" s="7" t="s">
        <v>19</v>
      </c>
      <c r="AS1608" s="7" t="s">
        <v>19</v>
      </c>
      <c r="AT1608" s="7" t="s">
        <v>19</v>
      </c>
      <c r="AU1608" s="7" t="s">
        <v>19</v>
      </c>
      <c r="AV1608" s="7" t="s">
        <v>19</v>
      </c>
      <c r="AW1608" s="7" t="s">
        <v>19</v>
      </c>
      <c r="AX1608" s="7" t="s">
        <v>19</v>
      </c>
      <c r="AY1608" s="7">
        <v>4.68</v>
      </c>
      <c r="AZ1608" s="7" t="s">
        <v>19</v>
      </c>
      <c r="BA1608" s="7" t="s">
        <v>19</v>
      </c>
      <c r="BB1608" s="7">
        <v>0.73</v>
      </c>
      <c r="BC1608" s="155" t="s">
        <v>19</v>
      </c>
      <c r="BD1608" s="155"/>
      <c r="BE1608" s="155" t="s">
        <v>19</v>
      </c>
      <c r="BF1608" s="155" t="s">
        <v>19</v>
      </c>
      <c r="BG1608" s="155" t="s">
        <v>19</v>
      </c>
      <c r="BH1608" s="155" t="s">
        <v>19</v>
      </c>
      <c r="BI1608" s="155" t="s">
        <v>19</v>
      </c>
      <c r="BJ1608" s="155"/>
      <c r="BK1608" s="155" t="s">
        <v>19</v>
      </c>
      <c r="BL1608" s="155" t="s">
        <v>19</v>
      </c>
      <c r="BM1608" s="155" t="s">
        <v>19</v>
      </c>
      <c r="BN1608" s="155" t="s">
        <v>19</v>
      </c>
      <c r="BO1608" s="155" t="s">
        <v>19</v>
      </c>
      <c r="BP1608" s="155" t="s">
        <v>19</v>
      </c>
      <c r="BQ1608" s="155" t="s">
        <v>19</v>
      </c>
      <c r="BR1608" s="155" t="s">
        <v>19</v>
      </c>
      <c r="BS1608" s="155" t="s">
        <v>19</v>
      </c>
      <c r="BT1608" s="167" t="b">
        <v>0</v>
      </c>
      <c r="BU1608" s="167" t="b">
        <v>0</v>
      </c>
      <c r="BV1608" s="167" t="b">
        <v>0</v>
      </c>
      <c r="BW1608" s="167" t="b">
        <v>0</v>
      </c>
      <c r="BX1608" s="155" t="s">
        <v>19</v>
      </c>
      <c r="BY1608" s="155" t="s">
        <v>19</v>
      </c>
      <c r="BZ1608" s="155" t="s">
        <v>19</v>
      </c>
      <c r="CA1608" s="155" t="s">
        <v>19</v>
      </c>
      <c r="CB1608" s="155" t="s">
        <v>19</v>
      </c>
      <c r="CL1608" s="155" t="s">
        <v>19</v>
      </c>
    </row>
    <row r="1609">
      <c r="A1609" s="7" t="s">
        <v>6804</v>
      </c>
      <c r="B1609" s="132" t="b">
        <v>1</v>
      </c>
      <c r="C1609" s="7" t="b">
        <v>1</v>
      </c>
      <c r="D1609" s="162" t="s">
        <v>6805</v>
      </c>
      <c r="E1609" s="67" t="s">
        <v>358</v>
      </c>
      <c r="F1609" s="162" t="s">
        <v>658</v>
      </c>
      <c r="G1609" s="162" t="s">
        <v>6806</v>
      </c>
      <c r="H1609" s="162" t="s">
        <v>6807</v>
      </c>
      <c r="I1609" s="161"/>
      <c r="J1609" s="161"/>
      <c r="K1609" s="161" t="s">
        <v>19</v>
      </c>
      <c r="L1609" s="161" t="s">
        <v>19</v>
      </c>
      <c r="M1609" s="161" t="s">
        <v>799</v>
      </c>
      <c r="N1609" s="7" t="str">
        <f t="shared" si="5"/>
        <v>FALSE</v>
      </c>
      <c r="O1609" s="161" t="s">
        <v>527</v>
      </c>
      <c r="P1609" s="161" t="s">
        <v>3269</v>
      </c>
      <c r="Q1609" s="161" t="s">
        <v>1823</v>
      </c>
      <c r="R1609" s="161" t="s">
        <v>6534</v>
      </c>
      <c r="S1609" s="161" t="s">
        <v>6535</v>
      </c>
      <c r="T1609" s="135">
        <v>40.881452</v>
      </c>
      <c r="U1609" s="136">
        <v>-72.392726</v>
      </c>
      <c r="V1609" s="137" t="s">
        <v>6677</v>
      </c>
      <c r="W1609" s="161" t="s">
        <v>19</v>
      </c>
      <c r="X1609" s="7" t="s">
        <v>6537</v>
      </c>
      <c r="Y1609" s="161" t="s">
        <v>878</v>
      </c>
      <c r="Z1609" s="161" t="s">
        <v>879</v>
      </c>
      <c r="AA1609" s="161" t="s">
        <v>880</v>
      </c>
      <c r="AB1609" s="210">
        <v>0.25</v>
      </c>
      <c r="AC1609" s="155" t="s">
        <v>16</v>
      </c>
      <c r="AD1609" s="210"/>
      <c r="AE1609" s="155" t="s">
        <v>19</v>
      </c>
      <c r="AF1609" s="156">
        <v>0.22</v>
      </c>
      <c r="AG1609" s="155" t="s">
        <v>19</v>
      </c>
      <c r="AH1609" s="7">
        <v>18.2</v>
      </c>
      <c r="AI1609" s="155" t="s">
        <v>19</v>
      </c>
      <c r="AJ1609" s="155" t="s">
        <v>19</v>
      </c>
      <c r="AK1609" s="155"/>
      <c r="AL1609" s="155" t="s">
        <v>19</v>
      </c>
      <c r="AM1609" s="155" t="s">
        <v>19</v>
      </c>
      <c r="AN1609" s="7">
        <v>0.44</v>
      </c>
      <c r="AO1609" s="155" t="s">
        <v>19</v>
      </c>
      <c r="AP1609" s="155" t="s">
        <v>19</v>
      </c>
      <c r="AQ1609" s="155" t="s">
        <v>19</v>
      </c>
      <c r="AR1609" s="155" t="s">
        <v>19</v>
      </c>
      <c r="AS1609" s="155" t="s">
        <v>19</v>
      </c>
      <c r="AT1609" s="155" t="s">
        <v>19</v>
      </c>
      <c r="AU1609" s="155" t="s">
        <v>19</v>
      </c>
      <c r="AV1609" s="155" t="s">
        <v>19</v>
      </c>
      <c r="AW1609" s="155" t="s">
        <v>19</v>
      </c>
      <c r="AX1609" s="155" t="s">
        <v>19</v>
      </c>
      <c r="AY1609" s="7">
        <v>8.26</v>
      </c>
      <c r="AZ1609" s="211" t="s">
        <v>19</v>
      </c>
      <c r="BA1609" s="155" t="s">
        <v>19</v>
      </c>
      <c r="BB1609" s="7">
        <v>2.02</v>
      </c>
      <c r="BC1609" s="155" t="s">
        <v>19</v>
      </c>
      <c r="BD1609" s="155"/>
      <c r="BE1609" s="155" t="s">
        <v>19</v>
      </c>
      <c r="BF1609" s="155" t="s">
        <v>19</v>
      </c>
      <c r="BG1609" s="155" t="s">
        <v>19</v>
      </c>
      <c r="BH1609" s="155" t="s">
        <v>19</v>
      </c>
      <c r="BI1609" s="155" t="s">
        <v>19</v>
      </c>
      <c r="BJ1609" s="155"/>
      <c r="BK1609" s="155" t="s">
        <v>19</v>
      </c>
      <c r="BL1609" s="155" t="s">
        <v>19</v>
      </c>
      <c r="BM1609" s="155" t="s">
        <v>19</v>
      </c>
      <c r="BN1609" s="155" t="s">
        <v>19</v>
      </c>
      <c r="BO1609" s="155" t="s">
        <v>19</v>
      </c>
      <c r="BP1609" s="155" t="s">
        <v>19</v>
      </c>
      <c r="BQ1609" s="155" t="s">
        <v>19</v>
      </c>
      <c r="BR1609" s="155" t="s">
        <v>19</v>
      </c>
      <c r="BS1609" s="155" t="s">
        <v>19</v>
      </c>
      <c r="BT1609" s="167" t="b">
        <v>0</v>
      </c>
      <c r="BU1609" s="167" t="b">
        <v>0</v>
      </c>
      <c r="BV1609" s="167" t="b">
        <v>0</v>
      </c>
      <c r="BW1609" s="167" t="b">
        <v>0</v>
      </c>
      <c r="BX1609" s="155" t="s">
        <v>19</v>
      </c>
      <c r="BY1609" s="155" t="s">
        <v>19</v>
      </c>
      <c r="BZ1609" s="155" t="s">
        <v>19</v>
      </c>
      <c r="CA1609" s="155" t="s">
        <v>19</v>
      </c>
      <c r="CB1609" s="155" t="s">
        <v>19</v>
      </c>
      <c r="CL1609" s="155" t="s">
        <v>19</v>
      </c>
    </row>
    <row r="1610">
      <c r="A1610" s="7" t="s">
        <v>6808</v>
      </c>
      <c r="B1610" s="132" t="b">
        <v>1</v>
      </c>
      <c r="C1610" s="7" t="b">
        <v>1</v>
      </c>
      <c r="D1610" s="162" t="s">
        <v>6809</v>
      </c>
      <c r="E1610" s="67" t="s">
        <v>358</v>
      </c>
      <c r="F1610" s="162" t="s">
        <v>658</v>
      </c>
      <c r="G1610" s="162" t="s">
        <v>6810</v>
      </c>
      <c r="H1610" s="162" t="s">
        <v>6811</v>
      </c>
      <c r="I1610" s="161"/>
      <c r="J1610" s="161"/>
      <c r="K1610" s="161" t="s">
        <v>19</v>
      </c>
      <c r="L1610" s="161" t="s">
        <v>19</v>
      </c>
      <c r="M1610" s="161" t="s">
        <v>799</v>
      </c>
      <c r="N1610" s="7" t="str">
        <f t="shared" si="5"/>
        <v>FALSE</v>
      </c>
      <c r="O1610" s="161" t="s">
        <v>527</v>
      </c>
      <c r="P1610" s="161" t="s">
        <v>3269</v>
      </c>
      <c r="Q1610" s="161" t="s">
        <v>1823</v>
      </c>
      <c r="R1610" s="161" t="s">
        <v>6534</v>
      </c>
      <c r="S1610" s="161" t="s">
        <v>6535</v>
      </c>
      <c r="T1610" s="135">
        <v>40.881452</v>
      </c>
      <c r="U1610" s="136">
        <v>-72.392726</v>
      </c>
      <c r="V1610" s="137" t="s">
        <v>6682</v>
      </c>
      <c r="W1610" s="161" t="s">
        <v>19</v>
      </c>
      <c r="X1610" s="7" t="s">
        <v>6537</v>
      </c>
      <c r="Y1610" s="161" t="s">
        <v>878</v>
      </c>
      <c r="Z1610" s="161" t="s">
        <v>879</v>
      </c>
      <c r="AA1610" s="161" t="s">
        <v>880</v>
      </c>
      <c r="AB1610" s="210">
        <v>0.25</v>
      </c>
      <c r="AC1610" s="155" t="s">
        <v>16</v>
      </c>
      <c r="AD1610" s="210"/>
      <c r="AE1610" s="155" t="s">
        <v>19</v>
      </c>
      <c r="AF1610" s="156">
        <v>0.22</v>
      </c>
      <c r="AG1610" s="155" t="s">
        <v>19</v>
      </c>
      <c r="AH1610" s="7">
        <v>15.9</v>
      </c>
      <c r="AI1610" s="7" t="s">
        <v>19</v>
      </c>
      <c r="AJ1610" s="7" t="s">
        <v>19</v>
      </c>
      <c r="AK1610" s="7"/>
      <c r="AL1610" s="7" t="s">
        <v>19</v>
      </c>
      <c r="AM1610" s="7" t="s">
        <v>19</v>
      </c>
      <c r="AN1610" s="7">
        <v>9.69</v>
      </c>
      <c r="AO1610" s="155" t="s">
        <v>19</v>
      </c>
      <c r="AP1610" s="155" t="s">
        <v>19</v>
      </c>
      <c r="AQ1610" s="155" t="s">
        <v>19</v>
      </c>
      <c r="AR1610" s="155" t="s">
        <v>19</v>
      </c>
      <c r="AS1610" s="155" t="s">
        <v>19</v>
      </c>
      <c r="AT1610" s="155" t="s">
        <v>19</v>
      </c>
      <c r="AU1610" s="155" t="s">
        <v>19</v>
      </c>
      <c r="AV1610" s="155" t="s">
        <v>19</v>
      </c>
      <c r="AW1610" s="155" t="s">
        <v>19</v>
      </c>
      <c r="AX1610" s="155" t="s">
        <v>19</v>
      </c>
      <c r="AY1610" s="7">
        <v>4.94</v>
      </c>
      <c r="AZ1610" s="211" t="s">
        <v>19</v>
      </c>
      <c r="BA1610" s="155" t="s">
        <v>19</v>
      </c>
      <c r="BB1610" s="7">
        <v>6.3</v>
      </c>
      <c r="BC1610" s="7" t="s">
        <v>19</v>
      </c>
      <c r="BD1610" s="7"/>
      <c r="BE1610" s="7" t="s">
        <v>19</v>
      </c>
      <c r="BF1610" s="7" t="s">
        <v>19</v>
      </c>
      <c r="BG1610" s="7" t="s">
        <v>19</v>
      </c>
      <c r="BH1610" s="7" t="s">
        <v>19</v>
      </c>
      <c r="BI1610" s="7" t="s">
        <v>19</v>
      </c>
      <c r="BJ1610" s="7"/>
      <c r="BK1610" s="7" t="s">
        <v>19</v>
      </c>
      <c r="BL1610" s="7" t="s">
        <v>19</v>
      </c>
      <c r="BM1610" s="7" t="s">
        <v>19</v>
      </c>
      <c r="BN1610" s="7" t="s">
        <v>19</v>
      </c>
      <c r="BO1610" s="7" t="s">
        <v>19</v>
      </c>
      <c r="BP1610" s="7" t="s">
        <v>19</v>
      </c>
      <c r="BQ1610" s="7" t="s">
        <v>19</v>
      </c>
      <c r="BR1610" s="7" t="s">
        <v>19</v>
      </c>
      <c r="BS1610" s="7" t="s">
        <v>19</v>
      </c>
      <c r="BT1610" s="7" t="b">
        <v>0</v>
      </c>
      <c r="BU1610" s="7" t="b">
        <v>0</v>
      </c>
      <c r="BV1610" s="7" t="b">
        <v>0</v>
      </c>
      <c r="BW1610" s="7" t="b">
        <v>0</v>
      </c>
      <c r="BX1610" s="7" t="s">
        <v>19</v>
      </c>
      <c r="BY1610" s="7" t="s">
        <v>19</v>
      </c>
      <c r="BZ1610" s="7" t="s">
        <v>19</v>
      </c>
      <c r="CA1610" s="7" t="s">
        <v>19</v>
      </c>
      <c r="CB1610" s="7" t="s">
        <v>19</v>
      </c>
      <c r="CL1610" s="7" t="s">
        <v>19</v>
      </c>
    </row>
    <row r="1611">
      <c r="A1611" s="7" t="s">
        <v>6812</v>
      </c>
      <c r="B1611" s="132" t="b">
        <v>1</v>
      </c>
      <c r="C1611" s="7" t="b">
        <v>1</v>
      </c>
      <c r="D1611" s="162" t="s">
        <v>6813</v>
      </c>
      <c r="E1611" s="67" t="s">
        <v>358</v>
      </c>
      <c r="F1611" s="162" t="s">
        <v>658</v>
      </c>
      <c r="G1611" s="162" t="s">
        <v>6814</v>
      </c>
      <c r="H1611" s="162" t="s">
        <v>6815</v>
      </c>
      <c r="I1611" s="161"/>
      <c r="J1611" s="161"/>
      <c r="K1611" s="161" t="s">
        <v>19</v>
      </c>
      <c r="L1611" s="161" t="s">
        <v>19</v>
      </c>
      <c r="M1611" s="161" t="s">
        <v>799</v>
      </c>
      <c r="N1611" s="7" t="str">
        <f t="shared" si="5"/>
        <v>FALSE</v>
      </c>
      <c r="O1611" s="161" t="s">
        <v>527</v>
      </c>
      <c r="P1611" s="161" t="s">
        <v>3269</v>
      </c>
      <c r="Q1611" s="161" t="s">
        <v>1823</v>
      </c>
      <c r="R1611" s="161" t="s">
        <v>6534</v>
      </c>
      <c r="S1611" s="161" t="s">
        <v>6535</v>
      </c>
      <c r="T1611" s="135">
        <v>40.881452</v>
      </c>
      <c r="U1611" s="136">
        <v>-72.392726</v>
      </c>
      <c r="V1611" s="137" t="s">
        <v>6687</v>
      </c>
      <c r="W1611" s="161" t="s">
        <v>19</v>
      </c>
      <c r="X1611" s="7" t="s">
        <v>6537</v>
      </c>
      <c r="Y1611" s="161" t="s">
        <v>878</v>
      </c>
      <c r="Z1611" s="161" t="s">
        <v>879</v>
      </c>
      <c r="AA1611" s="161" t="s">
        <v>880</v>
      </c>
      <c r="AB1611" s="210">
        <v>0.25</v>
      </c>
      <c r="AC1611" s="155" t="s">
        <v>16</v>
      </c>
      <c r="AD1611" s="210"/>
      <c r="AE1611" s="155" t="s">
        <v>19</v>
      </c>
      <c r="AF1611" s="156">
        <v>0.22</v>
      </c>
      <c r="AG1611" s="155" t="s">
        <v>19</v>
      </c>
      <c r="AH1611" s="7">
        <v>20.2</v>
      </c>
      <c r="AI1611" s="7" t="s">
        <v>19</v>
      </c>
      <c r="AJ1611" s="7" t="s">
        <v>19</v>
      </c>
      <c r="AK1611" s="7"/>
      <c r="AL1611" s="7" t="s">
        <v>19</v>
      </c>
      <c r="AM1611" s="7" t="s">
        <v>19</v>
      </c>
      <c r="AN1611" s="7">
        <v>4.37</v>
      </c>
      <c r="AO1611" s="155" t="s">
        <v>19</v>
      </c>
      <c r="AP1611" s="155" t="s">
        <v>19</v>
      </c>
      <c r="AQ1611" s="155" t="s">
        <v>19</v>
      </c>
      <c r="AR1611" s="155" t="s">
        <v>19</v>
      </c>
      <c r="AS1611" s="155" t="s">
        <v>19</v>
      </c>
      <c r="AT1611" s="155" t="s">
        <v>19</v>
      </c>
      <c r="AU1611" s="155" t="s">
        <v>19</v>
      </c>
      <c r="AV1611" s="155" t="s">
        <v>19</v>
      </c>
      <c r="AW1611" s="155" t="s">
        <v>19</v>
      </c>
      <c r="AX1611" s="155" t="s">
        <v>19</v>
      </c>
      <c r="AY1611" s="7">
        <v>6.02</v>
      </c>
      <c r="AZ1611" s="211" t="s">
        <v>19</v>
      </c>
      <c r="BA1611" s="155" t="s">
        <v>19</v>
      </c>
      <c r="BB1611" s="7">
        <v>39.61</v>
      </c>
      <c r="BC1611" s="7" t="s">
        <v>19</v>
      </c>
      <c r="BD1611" s="7"/>
      <c r="BE1611" s="7" t="s">
        <v>19</v>
      </c>
      <c r="BF1611" s="7" t="s">
        <v>19</v>
      </c>
      <c r="BG1611" s="7" t="s">
        <v>19</v>
      </c>
      <c r="BH1611" s="7" t="s">
        <v>19</v>
      </c>
      <c r="BI1611" s="7" t="s">
        <v>19</v>
      </c>
      <c r="BJ1611" s="7"/>
      <c r="BK1611" s="7" t="s">
        <v>19</v>
      </c>
      <c r="BL1611" s="7" t="s">
        <v>19</v>
      </c>
      <c r="BM1611" s="7" t="s">
        <v>19</v>
      </c>
      <c r="BN1611" s="7" t="s">
        <v>19</v>
      </c>
      <c r="BO1611" s="7" t="s">
        <v>19</v>
      </c>
      <c r="BP1611" s="7" t="s">
        <v>19</v>
      </c>
      <c r="BQ1611" s="7" t="s">
        <v>19</v>
      </c>
      <c r="BR1611" s="7" t="s">
        <v>19</v>
      </c>
      <c r="BS1611" s="7" t="s">
        <v>19</v>
      </c>
      <c r="BT1611" s="7" t="b">
        <v>0</v>
      </c>
      <c r="BU1611" s="7" t="b">
        <v>0</v>
      </c>
      <c r="BV1611" s="7" t="b">
        <v>0</v>
      </c>
      <c r="BW1611" s="7" t="b">
        <v>0</v>
      </c>
      <c r="BX1611" s="7" t="s">
        <v>19</v>
      </c>
      <c r="BY1611" s="7" t="s">
        <v>19</v>
      </c>
      <c r="BZ1611" s="7" t="s">
        <v>19</v>
      </c>
      <c r="CA1611" s="7" t="s">
        <v>19</v>
      </c>
      <c r="CB1611" s="7" t="s">
        <v>19</v>
      </c>
      <c r="CL1611" s="7" t="s">
        <v>19</v>
      </c>
    </row>
    <row r="1612">
      <c r="A1612" s="7" t="s">
        <v>6816</v>
      </c>
      <c r="B1612" s="132" t="b">
        <v>1</v>
      </c>
      <c r="C1612" s="7" t="b">
        <v>1</v>
      </c>
      <c r="D1612" s="162" t="s">
        <v>6817</v>
      </c>
      <c r="E1612" s="67" t="s">
        <v>358</v>
      </c>
      <c r="F1612" s="162" t="s">
        <v>658</v>
      </c>
      <c r="G1612" s="162" t="s">
        <v>6818</v>
      </c>
      <c r="H1612" s="162" t="s">
        <v>6819</v>
      </c>
      <c r="I1612" s="161"/>
      <c r="J1612" s="161"/>
      <c r="K1612" s="161" t="s">
        <v>19</v>
      </c>
      <c r="L1612" s="161" t="s">
        <v>19</v>
      </c>
      <c r="M1612" s="161" t="s">
        <v>799</v>
      </c>
      <c r="N1612" s="7" t="str">
        <f t="shared" si="5"/>
        <v>FALSE</v>
      </c>
      <c r="O1612" s="161" t="s">
        <v>527</v>
      </c>
      <c r="P1612" s="161" t="s">
        <v>3269</v>
      </c>
      <c r="Q1612" s="161" t="s">
        <v>1823</v>
      </c>
      <c r="R1612" s="161" t="s">
        <v>6534</v>
      </c>
      <c r="S1612" s="161" t="s">
        <v>6535</v>
      </c>
      <c r="T1612" s="135">
        <v>40.881452</v>
      </c>
      <c r="U1612" s="136">
        <v>-72.392726</v>
      </c>
      <c r="V1612" s="137" t="s">
        <v>6692</v>
      </c>
      <c r="W1612" s="161" t="s">
        <v>19</v>
      </c>
      <c r="X1612" s="7" t="s">
        <v>6537</v>
      </c>
      <c r="Y1612" s="161" t="s">
        <v>878</v>
      </c>
      <c r="Z1612" s="161" t="s">
        <v>879</v>
      </c>
      <c r="AA1612" s="161" t="s">
        <v>880</v>
      </c>
      <c r="AB1612" s="210">
        <v>0.25</v>
      </c>
      <c r="AC1612" s="7" t="s">
        <v>16</v>
      </c>
      <c r="AD1612" s="210"/>
      <c r="AE1612" s="7" t="s">
        <v>19</v>
      </c>
      <c r="AF1612" s="7">
        <v>0.22</v>
      </c>
      <c r="AG1612" s="7" t="s">
        <v>19</v>
      </c>
      <c r="AH1612" s="7">
        <v>1.4</v>
      </c>
      <c r="AI1612" s="155" t="s">
        <v>19</v>
      </c>
      <c r="AJ1612" s="155" t="s">
        <v>19</v>
      </c>
      <c r="AK1612" s="155"/>
      <c r="AL1612" s="155" t="s">
        <v>19</v>
      </c>
      <c r="AM1612" s="155" t="s">
        <v>19</v>
      </c>
      <c r="AN1612" s="7" t="s">
        <v>19</v>
      </c>
      <c r="AO1612" s="7" t="s">
        <v>19</v>
      </c>
      <c r="AP1612" s="7" t="s">
        <v>19</v>
      </c>
      <c r="AQ1612" s="7" t="s">
        <v>19</v>
      </c>
      <c r="AR1612" s="7" t="s">
        <v>19</v>
      </c>
      <c r="AS1612" s="7" t="s">
        <v>19</v>
      </c>
      <c r="AT1612" s="7" t="s">
        <v>19</v>
      </c>
      <c r="AU1612" s="7" t="s">
        <v>19</v>
      </c>
      <c r="AV1612" s="7" t="s">
        <v>19</v>
      </c>
      <c r="AW1612" s="7" t="s">
        <v>19</v>
      </c>
      <c r="AX1612" s="7" t="s">
        <v>19</v>
      </c>
      <c r="AY1612" s="7" t="s">
        <v>16</v>
      </c>
      <c r="AZ1612" s="7" t="s">
        <v>19</v>
      </c>
      <c r="BA1612" s="7" t="s">
        <v>19</v>
      </c>
      <c r="BB1612" s="7" t="s">
        <v>16</v>
      </c>
      <c r="BC1612" s="155" t="s">
        <v>19</v>
      </c>
      <c r="BD1612" s="155"/>
      <c r="BE1612" s="155" t="s">
        <v>19</v>
      </c>
      <c r="BF1612" s="155" t="s">
        <v>19</v>
      </c>
      <c r="BG1612" s="155" t="s">
        <v>19</v>
      </c>
      <c r="BH1612" s="155" t="s">
        <v>19</v>
      </c>
      <c r="BI1612" s="155" t="s">
        <v>19</v>
      </c>
      <c r="BJ1612" s="155"/>
      <c r="BK1612" s="155" t="s">
        <v>19</v>
      </c>
      <c r="BL1612" s="155" t="s">
        <v>19</v>
      </c>
      <c r="BM1612" s="155" t="s">
        <v>19</v>
      </c>
      <c r="BN1612" s="155" t="s">
        <v>19</v>
      </c>
      <c r="BO1612" s="155" t="s">
        <v>19</v>
      </c>
      <c r="BP1612" s="155" t="s">
        <v>19</v>
      </c>
      <c r="BQ1612" s="155" t="s">
        <v>19</v>
      </c>
      <c r="BR1612" s="155" t="s">
        <v>19</v>
      </c>
      <c r="BS1612" s="155" t="s">
        <v>19</v>
      </c>
      <c r="BT1612" s="167" t="b">
        <v>0</v>
      </c>
      <c r="BU1612" s="167" t="b">
        <v>0</v>
      </c>
      <c r="BV1612" s="167" t="b">
        <v>0</v>
      </c>
      <c r="BW1612" s="167" t="b">
        <v>0</v>
      </c>
      <c r="BX1612" s="155" t="s">
        <v>19</v>
      </c>
      <c r="BY1612" s="155" t="s">
        <v>19</v>
      </c>
      <c r="BZ1612" s="155" t="s">
        <v>19</v>
      </c>
      <c r="CA1612" s="155" t="s">
        <v>19</v>
      </c>
      <c r="CB1612" s="155" t="s">
        <v>19</v>
      </c>
      <c r="CL1612" s="155" t="s">
        <v>19</v>
      </c>
    </row>
    <row r="1613">
      <c r="A1613" s="7" t="s">
        <v>6820</v>
      </c>
      <c r="B1613" s="132" t="b">
        <v>1</v>
      </c>
      <c r="C1613" s="7" t="b">
        <v>1</v>
      </c>
      <c r="D1613" s="162" t="s">
        <v>6821</v>
      </c>
      <c r="E1613" s="67" t="s">
        <v>358</v>
      </c>
      <c r="F1613" s="162" t="s">
        <v>658</v>
      </c>
      <c r="G1613" s="162" t="s">
        <v>6822</v>
      </c>
      <c r="H1613" s="162" t="s">
        <v>6823</v>
      </c>
      <c r="I1613" s="161"/>
      <c r="J1613" s="161"/>
      <c r="K1613" s="161" t="s">
        <v>19</v>
      </c>
      <c r="L1613" s="161" t="s">
        <v>19</v>
      </c>
      <c r="M1613" s="161" t="s">
        <v>799</v>
      </c>
      <c r="N1613" s="7" t="str">
        <f t="shared" si="5"/>
        <v>FALSE</v>
      </c>
      <c r="O1613" s="161" t="s">
        <v>527</v>
      </c>
      <c r="P1613" s="161" t="s">
        <v>3269</v>
      </c>
      <c r="Q1613" s="161" t="s">
        <v>1823</v>
      </c>
      <c r="R1613" s="7" t="s">
        <v>6534</v>
      </c>
      <c r="S1613" s="7" t="s">
        <v>6535</v>
      </c>
      <c r="T1613" s="135">
        <v>40.881452</v>
      </c>
      <c r="U1613" s="136">
        <v>-72.392726</v>
      </c>
      <c r="V1613" s="137" t="s">
        <v>6536</v>
      </c>
      <c r="W1613" s="161" t="s">
        <v>19</v>
      </c>
      <c r="X1613" s="7" t="s">
        <v>6537</v>
      </c>
      <c r="Y1613" s="161" t="s">
        <v>878</v>
      </c>
      <c r="Z1613" s="161" t="s">
        <v>879</v>
      </c>
      <c r="AA1613" s="7" t="s">
        <v>880</v>
      </c>
      <c r="AB1613" s="210">
        <v>0.25</v>
      </c>
      <c r="AC1613" s="155" t="s">
        <v>16</v>
      </c>
      <c r="AD1613" s="210"/>
      <c r="AE1613" s="155" t="s">
        <v>19</v>
      </c>
      <c r="AF1613" s="156">
        <v>0.22</v>
      </c>
      <c r="AG1613" s="155" t="s">
        <v>19</v>
      </c>
      <c r="AH1613" s="7">
        <v>22.4</v>
      </c>
      <c r="AI1613" s="155" t="s">
        <v>19</v>
      </c>
      <c r="AJ1613" s="155" t="s">
        <v>19</v>
      </c>
      <c r="AK1613" s="155"/>
      <c r="AL1613" s="155" t="s">
        <v>19</v>
      </c>
      <c r="AM1613" s="155" t="s">
        <v>19</v>
      </c>
      <c r="AN1613" s="7">
        <v>4.62</v>
      </c>
      <c r="AO1613" s="155" t="s">
        <v>19</v>
      </c>
      <c r="AP1613" s="155" t="s">
        <v>19</v>
      </c>
      <c r="AQ1613" s="155" t="s">
        <v>19</v>
      </c>
      <c r="AR1613" s="155" t="s">
        <v>19</v>
      </c>
      <c r="AS1613" s="155" t="s">
        <v>19</v>
      </c>
      <c r="AT1613" s="155" t="s">
        <v>19</v>
      </c>
      <c r="AU1613" s="155" t="s">
        <v>19</v>
      </c>
      <c r="AV1613" s="155" t="s">
        <v>19</v>
      </c>
      <c r="AW1613" s="155" t="s">
        <v>19</v>
      </c>
      <c r="AX1613" s="155" t="s">
        <v>19</v>
      </c>
      <c r="AY1613" s="7">
        <v>9.09</v>
      </c>
      <c r="AZ1613" s="211" t="s">
        <v>19</v>
      </c>
      <c r="BA1613" s="155" t="s">
        <v>19</v>
      </c>
      <c r="BB1613" s="7">
        <v>1.67</v>
      </c>
      <c r="BC1613" s="155" t="s">
        <v>19</v>
      </c>
      <c r="BD1613" s="155"/>
      <c r="BE1613" s="155" t="s">
        <v>19</v>
      </c>
      <c r="BF1613" s="155" t="s">
        <v>19</v>
      </c>
      <c r="BG1613" s="155" t="s">
        <v>19</v>
      </c>
      <c r="BH1613" s="155" t="s">
        <v>19</v>
      </c>
      <c r="BI1613" s="155" t="s">
        <v>19</v>
      </c>
      <c r="BJ1613" s="155"/>
      <c r="BK1613" s="155" t="s">
        <v>19</v>
      </c>
      <c r="BL1613" s="155" t="s">
        <v>19</v>
      </c>
      <c r="BM1613" s="155" t="s">
        <v>19</v>
      </c>
      <c r="BN1613" s="155" t="s">
        <v>19</v>
      </c>
      <c r="BO1613" s="155" t="s">
        <v>19</v>
      </c>
      <c r="BP1613" s="155" t="s">
        <v>19</v>
      </c>
      <c r="BQ1613" s="155" t="s">
        <v>19</v>
      </c>
      <c r="BR1613" s="155" t="s">
        <v>19</v>
      </c>
      <c r="BS1613" s="155" t="s">
        <v>19</v>
      </c>
      <c r="BT1613" s="167" t="b">
        <v>0</v>
      </c>
      <c r="BU1613" s="167" t="b">
        <v>0</v>
      </c>
      <c r="BV1613" s="167" t="b">
        <v>0</v>
      </c>
      <c r="BW1613" s="167" t="b">
        <v>0</v>
      </c>
      <c r="BX1613" s="155" t="s">
        <v>19</v>
      </c>
      <c r="BY1613" s="155" t="s">
        <v>19</v>
      </c>
      <c r="BZ1613" s="155" t="s">
        <v>19</v>
      </c>
      <c r="CA1613" s="155" t="s">
        <v>19</v>
      </c>
      <c r="CB1613" s="155" t="s">
        <v>19</v>
      </c>
      <c r="CL1613" s="155" t="s">
        <v>19</v>
      </c>
    </row>
    <row r="1614">
      <c r="A1614" s="7" t="s">
        <v>6824</v>
      </c>
      <c r="B1614" s="132" t="b">
        <v>1</v>
      </c>
      <c r="C1614" s="7" t="b">
        <v>1</v>
      </c>
      <c r="D1614" s="162" t="s">
        <v>6825</v>
      </c>
      <c r="E1614" s="67" t="s">
        <v>358</v>
      </c>
      <c r="F1614" s="162" t="s">
        <v>658</v>
      </c>
      <c r="G1614" s="162" t="s">
        <v>6826</v>
      </c>
      <c r="H1614" s="162" t="s">
        <v>6827</v>
      </c>
      <c r="I1614" s="161"/>
      <c r="J1614" s="161"/>
      <c r="K1614" s="161" t="s">
        <v>19</v>
      </c>
      <c r="L1614" s="161" t="s">
        <v>19</v>
      </c>
      <c r="M1614" s="161" t="s">
        <v>799</v>
      </c>
      <c r="N1614" s="7" t="str">
        <f t="shared" si="5"/>
        <v>FALSE</v>
      </c>
      <c r="O1614" s="161" t="s">
        <v>527</v>
      </c>
      <c r="P1614" s="161" t="s">
        <v>3269</v>
      </c>
      <c r="Q1614" s="161" t="s">
        <v>1823</v>
      </c>
      <c r="R1614" s="7" t="s">
        <v>6534</v>
      </c>
      <c r="S1614" s="7" t="s">
        <v>6535</v>
      </c>
      <c r="T1614" s="135">
        <v>40.881452</v>
      </c>
      <c r="U1614" s="136">
        <v>-72.392726</v>
      </c>
      <c r="V1614" s="137" t="s">
        <v>6542</v>
      </c>
      <c r="W1614" s="161" t="s">
        <v>19</v>
      </c>
      <c r="X1614" s="7" t="s">
        <v>6537</v>
      </c>
      <c r="Y1614" s="161" t="s">
        <v>878</v>
      </c>
      <c r="Z1614" s="161" t="s">
        <v>879</v>
      </c>
      <c r="AA1614" s="7" t="s">
        <v>880</v>
      </c>
      <c r="AB1614" s="210">
        <v>0.25</v>
      </c>
      <c r="AC1614" s="155" t="s">
        <v>16</v>
      </c>
      <c r="AD1614" s="210"/>
      <c r="AE1614" s="155" t="s">
        <v>19</v>
      </c>
      <c r="AF1614" s="156">
        <v>0.22</v>
      </c>
      <c r="AG1614" s="155" t="s">
        <v>19</v>
      </c>
      <c r="AH1614" s="7">
        <v>24.2</v>
      </c>
      <c r="AI1614" s="7" t="s">
        <v>19</v>
      </c>
      <c r="AJ1614" s="7" t="s">
        <v>19</v>
      </c>
      <c r="AK1614" s="7"/>
      <c r="AL1614" s="7" t="s">
        <v>19</v>
      </c>
      <c r="AM1614" s="7" t="s">
        <v>19</v>
      </c>
      <c r="AN1614" s="7">
        <v>0.09</v>
      </c>
      <c r="AO1614" s="155" t="s">
        <v>19</v>
      </c>
      <c r="AP1614" s="155" t="s">
        <v>19</v>
      </c>
      <c r="AQ1614" s="155" t="s">
        <v>19</v>
      </c>
      <c r="AR1614" s="155" t="s">
        <v>19</v>
      </c>
      <c r="AS1614" s="155" t="s">
        <v>19</v>
      </c>
      <c r="AT1614" s="155" t="s">
        <v>19</v>
      </c>
      <c r="AU1614" s="155" t="s">
        <v>19</v>
      </c>
      <c r="AV1614" s="155" t="s">
        <v>19</v>
      </c>
      <c r="AW1614" s="155" t="s">
        <v>19</v>
      </c>
      <c r="AX1614" s="155" t="s">
        <v>19</v>
      </c>
      <c r="AY1614" s="7">
        <v>14.62</v>
      </c>
      <c r="AZ1614" s="211" t="s">
        <v>19</v>
      </c>
      <c r="BA1614" s="155" t="s">
        <v>19</v>
      </c>
      <c r="BB1614" s="7">
        <v>3.52</v>
      </c>
      <c r="BC1614" s="7" t="s">
        <v>19</v>
      </c>
      <c r="BD1614" s="7"/>
      <c r="BE1614" s="7" t="s">
        <v>19</v>
      </c>
      <c r="BF1614" s="7" t="s">
        <v>19</v>
      </c>
      <c r="BG1614" s="7" t="s">
        <v>19</v>
      </c>
      <c r="BH1614" s="7" t="s">
        <v>19</v>
      </c>
      <c r="BI1614" s="7" t="s">
        <v>19</v>
      </c>
      <c r="BJ1614" s="7"/>
      <c r="BK1614" s="7" t="s">
        <v>19</v>
      </c>
      <c r="BL1614" s="7" t="s">
        <v>19</v>
      </c>
      <c r="BM1614" s="7" t="s">
        <v>19</v>
      </c>
      <c r="BN1614" s="7" t="s">
        <v>19</v>
      </c>
      <c r="BO1614" s="7" t="s">
        <v>19</v>
      </c>
      <c r="BP1614" s="7" t="s">
        <v>19</v>
      </c>
      <c r="BQ1614" s="7" t="s">
        <v>19</v>
      </c>
      <c r="BR1614" s="7" t="s">
        <v>19</v>
      </c>
      <c r="BS1614" s="7" t="s">
        <v>19</v>
      </c>
      <c r="BT1614" s="7" t="b">
        <v>0</v>
      </c>
      <c r="BU1614" s="7" t="b">
        <v>0</v>
      </c>
      <c r="BV1614" s="7" t="b">
        <v>0</v>
      </c>
      <c r="BW1614" s="7" t="b">
        <v>0</v>
      </c>
      <c r="BX1614" s="7" t="s">
        <v>19</v>
      </c>
      <c r="BY1614" s="7" t="s">
        <v>19</v>
      </c>
      <c r="BZ1614" s="7" t="s">
        <v>19</v>
      </c>
      <c r="CA1614" s="7" t="s">
        <v>19</v>
      </c>
      <c r="CB1614" s="7" t="s">
        <v>19</v>
      </c>
      <c r="CL1614" s="7" t="s">
        <v>19</v>
      </c>
    </row>
    <row r="1615">
      <c r="A1615" s="7" t="s">
        <v>6828</v>
      </c>
      <c r="B1615" s="132" t="b">
        <v>1</v>
      </c>
      <c r="C1615" s="7" t="b">
        <v>1</v>
      </c>
      <c r="D1615" s="162" t="s">
        <v>6829</v>
      </c>
      <c r="E1615" s="67" t="s">
        <v>358</v>
      </c>
      <c r="F1615" s="162" t="s">
        <v>658</v>
      </c>
      <c r="G1615" s="162" t="s">
        <v>6830</v>
      </c>
      <c r="H1615" s="162" t="s">
        <v>6831</v>
      </c>
      <c r="I1615" s="161"/>
      <c r="J1615" s="161"/>
      <c r="K1615" s="161" t="s">
        <v>19</v>
      </c>
      <c r="L1615" s="161" t="s">
        <v>19</v>
      </c>
      <c r="M1615" s="161" t="s">
        <v>799</v>
      </c>
      <c r="N1615" s="7" t="str">
        <f t="shared" si="5"/>
        <v>FALSE</v>
      </c>
      <c r="O1615" s="161" t="s">
        <v>527</v>
      </c>
      <c r="P1615" s="161" t="s">
        <v>3269</v>
      </c>
      <c r="Q1615" s="161" t="s">
        <v>1823</v>
      </c>
      <c r="R1615" s="7" t="s">
        <v>6534</v>
      </c>
      <c r="S1615" s="7" t="s">
        <v>6535</v>
      </c>
      <c r="T1615" s="135">
        <v>40.881452</v>
      </c>
      <c r="U1615" s="136">
        <v>-72.392726</v>
      </c>
      <c r="V1615" s="137" t="s">
        <v>6547</v>
      </c>
      <c r="W1615" s="161" t="s">
        <v>19</v>
      </c>
      <c r="X1615" s="7" t="s">
        <v>6537</v>
      </c>
      <c r="Y1615" s="161" t="s">
        <v>878</v>
      </c>
      <c r="Z1615" s="161" t="s">
        <v>879</v>
      </c>
      <c r="AA1615" s="7" t="s">
        <v>880</v>
      </c>
      <c r="AB1615" s="210">
        <v>0.25</v>
      </c>
      <c r="AC1615" s="155" t="s">
        <v>16</v>
      </c>
      <c r="AD1615" s="210"/>
      <c r="AE1615" s="155" t="s">
        <v>19</v>
      </c>
      <c r="AF1615" s="156">
        <v>0.22</v>
      </c>
      <c r="AG1615" s="155" t="s">
        <v>19</v>
      </c>
      <c r="AH1615" s="7" t="s">
        <v>19</v>
      </c>
      <c r="AI1615" s="7" t="s">
        <v>19</v>
      </c>
      <c r="AJ1615" s="7" t="s">
        <v>19</v>
      </c>
      <c r="AK1615" s="7"/>
      <c r="AL1615" s="7" t="s">
        <v>19</v>
      </c>
      <c r="AM1615" s="7" t="s">
        <v>19</v>
      </c>
      <c r="AN1615" s="7">
        <v>0.99</v>
      </c>
      <c r="AO1615" s="7" t="s">
        <v>19</v>
      </c>
      <c r="AP1615" s="7" t="s">
        <v>19</v>
      </c>
      <c r="AQ1615" s="7" t="s">
        <v>19</v>
      </c>
      <c r="AR1615" s="7" t="s">
        <v>19</v>
      </c>
      <c r="AS1615" s="7" t="s">
        <v>19</v>
      </c>
      <c r="AT1615" s="7" t="s">
        <v>19</v>
      </c>
      <c r="AU1615" s="7" t="s">
        <v>19</v>
      </c>
      <c r="AV1615" s="7" t="s">
        <v>19</v>
      </c>
      <c r="AW1615" s="7" t="s">
        <v>19</v>
      </c>
      <c r="AX1615" s="7" t="s">
        <v>19</v>
      </c>
      <c r="AY1615" s="7">
        <v>8.0</v>
      </c>
      <c r="AZ1615" s="7" t="s">
        <v>19</v>
      </c>
      <c r="BA1615" s="7" t="s">
        <v>19</v>
      </c>
      <c r="BB1615" s="7">
        <v>3.07</v>
      </c>
      <c r="BC1615" s="7" t="s">
        <v>19</v>
      </c>
      <c r="BD1615" s="7"/>
      <c r="BE1615" s="7" t="s">
        <v>19</v>
      </c>
      <c r="BF1615" s="7" t="s">
        <v>19</v>
      </c>
      <c r="BG1615" s="7" t="s">
        <v>19</v>
      </c>
      <c r="BH1615" s="7" t="s">
        <v>19</v>
      </c>
      <c r="BI1615" s="7" t="s">
        <v>19</v>
      </c>
      <c r="BJ1615" s="7"/>
      <c r="BK1615" s="7" t="s">
        <v>19</v>
      </c>
      <c r="BL1615" s="7" t="s">
        <v>19</v>
      </c>
      <c r="BM1615" s="7" t="s">
        <v>19</v>
      </c>
      <c r="BN1615" s="7" t="s">
        <v>19</v>
      </c>
      <c r="BO1615" s="7" t="s">
        <v>19</v>
      </c>
      <c r="BP1615" s="7" t="s">
        <v>19</v>
      </c>
      <c r="BQ1615" s="7" t="s">
        <v>19</v>
      </c>
      <c r="BR1615" s="7" t="s">
        <v>19</v>
      </c>
      <c r="BS1615" s="7" t="s">
        <v>19</v>
      </c>
      <c r="BT1615" s="7" t="b">
        <v>0</v>
      </c>
      <c r="BU1615" s="7" t="b">
        <v>0</v>
      </c>
      <c r="BV1615" s="7" t="b">
        <v>0</v>
      </c>
      <c r="BW1615" s="7" t="b">
        <v>0</v>
      </c>
      <c r="BX1615" s="7" t="s">
        <v>19</v>
      </c>
      <c r="BY1615" s="7" t="s">
        <v>19</v>
      </c>
      <c r="BZ1615" s="7" t="s">
        <v>19</v>
      </c>
      <c r="CA1615" s="7" t="s">
        <v>19</v>
      </c>
      <c r="CB1615" s="7" t="s">
        <v>19</v>
      </c>
      <c r="CL1615" s="7" t="s">
        <v>19</v>
      </c>
    </row>
    <row r="1616">
      <c r="A1616" s="7" t="s">
        <v>6832</v>
      </c>
      <c r="B1616" s="132" t="b">
        <v>1</v>
      </c>
      <c r="C1616" s="7" t="b">
        <v>1</v>
      </c>
      <c r="D1616" s="162" t="s">
        <v>6833</v>
      </c>
      <c r="E1616" s="67" t="s">
        <v>358</v>
      </c>
      <c r="F1616" s="162" t="s">
        <v>658</v>
      </c>
      <c r="G1616" s="162" t="s">
        <v>6834</v>
      </c>
      <c r="H1616" s="162" t="s">
        <v>6835</v>
      </c>
      <c r="I1616" s="161"/>
      <c r="J1616" s="161"/>
      <c r="K1616" s="161" t="s">
        <v>19</v>
      </c>
      <c r="L1616" s="161" t="s">
        <v>19</v>
      </c>
      <c r="M1616" s="161" t="s">
        <v>799</v>
      </c>
      <c r="N1616" s="7" t="str">
        <f t="shared" si="5"/>
        <v>FALSE</v>
      </c>
      <c r="O1616" s="161" t="s">
        <v>527</v>
      </c>
      <c r="P1616" s="161" t="s">
        <v>3269</v>
      </c>
      <c r="Q1616" s="161" t="s">
        <v>1823</v>
      </c>
      <c r="R1616" s="7" t="s">
        <v>6534</v>
      </c>
      <c r="S1616" s="7" t="s">
        <v>6535</v>
      </c>
      <c r="T1616" s="135">
        <v>40.881452</v>
      </c>
      <c r="U1616" s="136">
        <v>-72.392726</v>
      </c>
      <c r="V1616" s="137" t="s">
        <v>6552</v>
      </c>
      <c r="W1616" s="161" t="s">
        <v>19</v>
      </c>
      <c r="X1616" s="7" t="s">
        <v>6537</v>
      </c>
      <c r="Y1616" s="161" t="s">
        <v>878</v>
      </c>
      <c r="Z1616" s="161" t="s">
        <v>879</v>
      </c>
      <c r="AA1616" s="7" t="s">
        <v>880</v>
      </c>
      <c r="AB1616" s="210">
        <v>0.25</v>
      </c>
      <c r="AC1616" s="155" t="s">
        <v>16</v>
      </c>
      <c r="AD1616" s="210"/>
      <c r="AE1616" s="155" t="s">
        <v>19</v>
      </c>
      <c r="AF1616" s="156">
        <v>0.22</v>
      </c>
      <c r="AG1616" s="155" t="s">
        <v>19</v>
      </c>
      <c r="AH1616" s="7">
        <v>23.9</v>
      </c>
      <c r="AI1616" s="155" t="s">
        <v>19</v>
      </c>
      <c r="AJ1616" s="155" t="s">
        <v>19</v>
      </c>
      <c r="AK1616" s="155"/>
      <c r="AL1616" s="155" t="s">
        <v>19</v>
      </c>
      <c r="AM1616" s="155" t="s">
        <v>19</v>
      </c>
      <c r="AN1616" s="7">
        <v>4.64</v>
      </c>
      <c r="AO1616" s="7" t="s">
        <v>19</v>
      </c>
      <c r="AP1616" s="7" t="s">
        <v>19</v>
      </c>
      <c r="AQ1616" s="7" t="s">
        <v>19</v>
      </c>
      <c r="AR1616" s="7" t="s">
        <v>19</v>
      </c>
      <c r="AS1616" s="7" t="s">
        <v>19</v>
      </c>
      <c r="AT1616" s="7" t="s">
        <v>19</v>
      </c>
      <c r="AU1616" s="7" t="s">
        <v>19</v>
      </c>
      <c r="AV1616" s="7" t="s">
        <v>19</v>
      </c>
      <c r="AW1616" s="7" t="s">
        <v>19</v>
      </c>
      <c r="AX1616" s="7" t="s">
        <v>19</v>
      </c>
      <c r="AY1616" s="7">
        <v>6.38</v>
      </c>
      <c r="AZ1616" s="7" t="s">
        <v>19</v>
      </c>
      <c r="BA1616" s="7" t="s">
        <v>19</v>
      </c>
      <c r="BB1616" s="7">
        <v>2.89</v>
      </c>
      <c r="BC1616" s="155" t="s">
        <v>19</v>
      </c>
      <c r="BD1616" s="155"/>
      <c r="BE1616" s="155" t="s">
        <v>19</v>
      </c>
      <c r="BF1616" s="155" t="s">
        <v>19</v>
      </c>
      <c r="BG1616" s="155" t="s">
        <v>19</v>
      </c>
      <c r="BH1616" s="155" t="s">
        <v>19</v>
      </c>
      <c r="BI1616" s="155" t="s">
        <v>19</v>
      </c>
      <c r="BJ1616" s="155"/>
      <c r="BK1616" s="155" t="s">
        <v>19</v>
      </c>
      <c r="BL1616" s="155" t="s">
        <v>19</v>
      </c>
      <c r="BM1616" s="155" t="s">
        <v>19</v>
      </c>
      <c r="BN1616" s="155" t="s">
        <v>19</v>
      </c>
      <c r="BO1616" s="155" t="s">
        <v>19</v>
      </c>
      <c r="BP1616" s="155" t="s">
        <v>19</v>
      </c>
      <c r="BQ1616" s="155" t="s">
        <v>19</v>
      </c>
      <c r="BR1616" s="155" t="s">
        <v>19</v>
      </c>
      <c r="BS1616" s="155" t="s">
        <v>19</v>
      </c>
      <c r="BT1616" s="167" t="b">
        <v>0</v>
      </c>
      <c r="BU1616" s="167" t="b">
        <v>0</v>
      </c>
      <c r="BV1616" s="167" t="b">
        <v>0</v>
      </c>
      <c r="BW1616" s="167" t="b">
        <v>0</v>
      </c>
      <c r="BX1616" s="155" t="s">
        <v>19</v>
      </c>
      <c r="BY1616" s="155" t="s">
        <v>19</v>
      </c>
      <c r="BZ1616" s="155" t="s">
        <v>19</v>
      </c>
      <c r="CA1616" s="155" t="s">
        <v>19</v>
      </c>
      <c r="CB1616" s="155" t="s">
        <v>19</v>
      </c>
      <c r="CL1616" s="155" t="s">
        <v>19</v>
      </c>
    </row>
    <row r="1617">
      <c r="A1617" s="7" t="s">
        <v>6836</v>
      </c>
      <c r="B1617" s="132" t="b">
        <v>1</v>
      </c>
      <c r="C1617" s="7" t="b">
        <v>1</v>
      </c>
      <c r="D1617" s="162" t="s">
        <v>6837</v>
      </c>
      <c r="E1617" s="67" t="s">
        <v>358</v>
      </c>
      <c r="F1617" s="162" t="s">
        <v>658</v>
      </c>
      <c r="G1617" s="162" t="s">
        <v>6838</v>
      </c>
      <c r="H1617" s="162" t="s">
        <v>6839</v>
      </c>
      <c r="I1617" s="161"/>
      <c r="J1617" s="161"/>
      <c r="K1617" s="161" t="s">
        <v>19</v>
      </c>
      <c r="L1617" s="161" t="s">
        <v>19</v>
      </c>
      <c r="M1617" s="161" t="s">
        <v>799</v>
      </c>
      <c r="N1617" s="7" t="str">
        <f t="shared" si="5"/>
        <v>FALSE</v>
      </c>
      <c r="O1617" s="161" t="s">
        <v>527</v>
      </c>
      <c r="P1617" s="161" t="s">
        <v>3269</v>
      </c>
      <c r="Q1617" s="161" t="s">
        <v>1823</v>
      </c>
      <c r="R1617" s="7" t="s">
        <v>6534</v>
      </c>
      <c r="S1617" s="7" t="s">
        <v>6535</v>
      </c>
      <c r="T1617" s="135">
        <v>40.881452</v>
      </c>
      <c r="U1617" s="136">
        <v>-72.392726</v>
      </c>
      <c r="V1617" s="137" t="s">
        <v>6557</v>
      </c>
      <c r="W1617" s="161" t="s">
        <v>19</v>
      </c>
      <c r="X1617" s="7" t="s">
        <v>6537</v>
      </c>
      <c r="Y1617" s="161" t="s">
        <v>878</v>
      </c>
      <c r="Z1617" s="161" t="s">
        <v>879</v>
      </c>
      <c r="AA1617" s="7" t="s">
        <v>880</v>
      </c>
      <c r="AB1617" s="210">
        <v>0.25</v>
      </c>
      <c r="AC1617" s="155" t="s">
        <v>16</v>
      </c>
      <c r="AD1617" s="210"/>
      <c r="AE1617" s="155" t="s">
        <v>19</v>
      </c>
      <c r="AF1617" s="156">
        <v>0.22</v>
      </c>
      <c r="AG1617" s="155" t="s">
        <v>19</v>
      </c>
      <c r="AH1617" s="7">
        <v>26.2</v>
      </c>
      <c r="AI1617" s="155" t="s">
        <v>19</v>
      </c>
      <c r="AJ1617" s="155" t="s">
        <v>19</v>
      </c>
      <c r="AK1617" s="155"/>
      <c r="AL1617" s="155" t="s">
        <v>19</v>
      </c>
      <c r="AM1617" s="155" t="s">
        <v>19</v>
      </c>
      <c r="AN1617" s="7">
        <v>0.45</v>
      </c>
      <c r="AO1617" s="155" t="s">
        <v>19</v>
      </c>
      <c r="AP1617" s="155" t="s">
        <v>19</v>
      </c>
      <c r="AQ1617" s="155" t="s">
        <v>19</v>
      </c>
      <c r="AR1617" s="155" t="s">
        <v>19</v>
      </c>
      <c r="AS1617" s="155" t="s">
        <v>19</v>
      </c>
      <c r="AT1617" s="155" t="s">
        <v>19</v>
      </c>
      <c r="AU1617" s="155" t="s">
        <v>19</v>
      </c>
      <c r="AV1617" s="155" t="s">
        <v>19</v>
      </c>
      <c r="AW1617" s="155" t="s">
        <v>19</v>
      </c>
      <c r="AX1617" s="155" t="s">
        <v>19</v>
      </c>
      <c r="AY1617" s="7">
        <v>3.72</v>
      </c>
      <c r="AZ1617" s="211" t="s">
        <v>19</v>
      </c>
      <c r="BA1617" s="155" t="s">
        <v>19</v>
      </c>
      <c r="BB1617" s="7">
        <v>1.35</v>
      </c>
      <c r="BC1617" s="155" t="s">
        <v>19</v>
      </c>
      <c r="BD1617" s="155"/>
      <c r="BE1617" s="155" t="s">
        <v>19</v>
      </c>
      <c r="BF1617" s="155" t="s">
        <v>19</v>
      </c>
      <c r="BG1617" s="155" t="s">
        <v>19</v>
      </c>
      <c r="BH1617" s="155" t="s">
        <v>19</v>
      </c>
      <c r="BI1617" s="155" t="s">
        <v>19</v>
      </c>
      <c r="BJ1617" s="155"/>
      <c r="BK1617" s="155" t="s">
        <v>19</v>
      </c>
      <c r="BL1617" s="155" t="s">
        <v>19</v>
      </c>
      <c r="BM1617" s="155" t="s">
        <v>19</v>
      </c>
      <c r="BN1617" s="155" t="s">
        <v>19</v>
      </c>
      <c r="BO1617" s="155" t="s">
        <v>19</v>
      </c>
      <c r="BP1617" s="155" t="s">
        <v>19</v>
      </c>
      <c r="BQ1617" s="155" t="s">
        <v>19</v>
      </c>
      <c r="BR1617" s="155" t="s">
        <v>19</v>
      </c>
      <c r="BS1617" s="155" t="s">
        <v>19</v>
      </c>
      <c r="BT1617" s="167" t="b">
        <v>0</v>
      </c>
      <c r="BU1617" s="167" t="b">
        <v>0</v>
      </c>
      <c r="BV1617" s="167" t="b">
        <v>0</v>
      </c>
      <c r="BW1617" s="167" t="b">
        <v>0</v>
      </c>
      <c r="BX1617" s="155" t="s">
        <v>19</v>
      </c>
      <c r="BY1617" s="155" t="s">
        <v>19</v>
      </c>
      <c r="BZ1617" s="155" t="s">
        <v>19</v>
      </c>
      <c r="CA1617" s="155" t="s">
        <v>19</v>
      </c>
      <c r="CB1617" s="155" t="s">
        <v>19</v>
      </c>
      <c r="CL1617" s="155" t="s">
        <v>19</v>
      </c>
    </row>
    <row r="1618">
      <c r="A1618" s="7" t="s">
        <v>6840</v>
      </c>
      <c r="B1618" s="132" t="b">
        <v>1</v>
      </c>
      <c r="C1618" s="7" t="b">
        <v>1</v>
      </c>
      <c r="D1618" s="162" t="s">
        <v>6841</v>
      </c>
      <c r="E1618" s="67" t="s">
        <v>358</v>
      </c>
      <c r="F1618" s="162" t="s">
        <v>658</v>
      </c>
      <c r="G1618" s="162" t="s">
        <v>6842</v>
      </c>
      <c r="H1618" s="162" t="s">
        <v>6843</v>
      </c>
      <c r="I1618" s="161"/>
      <c r="J1618" s="161"/>
      <c r="K1618" s="161" t="s">
        <v>19</v>
      </c>
      <c r="L1618" s="161" t="s">
        <v>19</v>
      </c>
      <c r="M1618" s="161" t="s">
        <v>799</v>
      </c>
      <c r="N1618" s="7" t="str">
        <f t="shared" si="5"/>
        <v>FALSE</v>
      </c>
      <c r="O1618" s="161" t="s">
        <v>527</v>
      </c>
      <c r="P1618" s="161" t="s">
        <v>3269</v>
      </c>
      <c r="Q1618" s="161" t="s">
        <v>1823</v>
      </c>
      <c r="R1618" s="7" t="s">
        <v>6534</v>
      </c>
      <c r="S1618" s="7" t="s">
        <v>6535</v>
      </c>
      <c r="T1618" s="135">
        <v>40.881452</v>
      </c>
      <c r="U1618" s="136">
        <v>-72.392726</v>
      </c>
      <c r="V1618" s="137" t="s">
        <v>6562</v>
      </c>
      <c r="W1618" s="161" t="s">
        <v>19</v>
      </c>
      <c r="X1618" s="7" t="s">
        <v>6537</v>
      </c>
      <c r="Y1618" s="161" t="s">
        <v>878</v>
      </c>
      <c r="Z1618" s="161" t="s">
        <v>879</v>
      </c>
      <c r="AA1618" s="7" t="s">
        <v>880</v>
      </c>
      <c r="AB1618" s="210">
        <v>0.25</v>
      </c>
      <c r="AC1618" s="155" t="s">
        <v>16</v>
      </c>
      <c r="AD1618" s="210"/>
      <c r="AE1618" s="155" t="s">
        <v>19</v>
      </c>
      <c r="AF1618" s="156">
        <v>0.22</v>
      </c>
      <c r="AG1618" s="155" t="s">
        <v>19</v>
      </c>
      <c r="AH1618" s="7">
        <v>26.3</v>
      </c>
      <c r="AI1618" s="155" t="s">
        <v>19</v>
      </c>
      <c r="AJ1618" s="155" t="s">
        <v>19</v>
      </c>
      <c r="AK1618" s="155"/>
      <c r="AL1618" s="155" t="s">
        <v>19</v>
      </c>
      <c r="AM1618" s="155" t="s">
        <v>19</v>
      </c>
      <c r="AN1618" s="7">
        <v>4.14</v>
      </c>
      <c r="AO1618" s="155" t="s">
        <v>19</v>
      </c>
      <c r="AP1618" s="155" t="s">
        <v>19</v>
      </c>
      <c r="AQ1618" s="155" t="s">
        <v>19</v>
      </c>
      <c r="AR1618" s="155" t="s">
        <v>19</v>
      </c>
      <c r="AS1618" s="155" t="s">
        <v>19</v>
      </c>
      <c r="AT1618" s="155" t="s">
        <v>19</v>
      </c>
      <c r="AU1618" s="155" t="s">
        <v>19</v>
      </c>
      <c r="AV1618" s="155" t="s">
        <v>19</v>
      </c>
      <c r="AW1618" s="155" t="s">
        <v>19</v>
      </c>
      <c r="AX1618" s="155" t="s">
        <v>19</v>
      </c>
      <c r="AY1618" s="7">
        <v>5.63</v>
      </c>
      <c r="AZ1618" s="211" t="s">
        <v>19</v>
      </c>
      <c r="BA1618" s="155" t="s">
        <v>19</v>
      </c>
      <c r="BB1618" s="7">
        <v>3.3</v>
      </c>
      <c r="BC1618" s="155" t="s">
        <v>19</v>
      </c>
      <c r="BD1618" s="155"/>
      <c r="BE1618" s="155" t="s">
        <v>19</v>
      </c>
      <c r="BF1618" s="155" t="s">
        <v>19</v>
      </c>
      <c r="BG1618" s="155" t="s">
        <v>19</v>
      </c>
      <c r="BH1618" s="155" t="s">
        <v>19</v>
      </c>
      <c r="BI1618" s="155" t="s">
        <v>19</v>
      </c>
      <c r="BJ1618" s="155"/>
      <c r="BK1618" s="155" t="s">
        <v>19</v>
      </c>
      <c r="BL1618" s="155" t="s">
        <v>19</v>
      </c>
      <c r="BM1618" s="155" t="s">
        <v>19</v>
      </c>
      <c r="BN1618" s="155" t="s">
        <v>19</v>
      </c>
      <c r="BO1618" s="155" t="s">
        <v>19</v>
      </c>
      <c r="BP1618" s="155" t="s">
        <v>19</v>
      </c>
      <c r="BQ1618" s="155" t="s">
        <v>19</v>
      </c>
      <c r="BR1618" s="155" t="s">
        <v>19</v>
      </c>
      <c r="BS1618" s="155" t="s">
        <v>19</v>
      </c>
      <c r="BT1618" s="167" t="b">
        <v>0</v>
      </c>
      <c r="BU1618" s="167" t="b">
        <v>0</v>
      </c>
      <c r="BV1618" s="167" t="b">
        <v>0</v>
      </c>
      <c r="BW1618" s="167" t="b">
        <v>0</v>
      </c>
      <c r="BX1618" s="155" t="s">
        <v>19</v>
      </c>
      <c r="BY1618" s="155" t="s">
        <v>19</v>
      </c>
      <c r="BZ1618" s="155" t="s">
        <v>19</v>
      </c>
      <c r="CA1618" s="155" t="s">
        <v>19</v>
      </c>
      <c r="CB1618" s="155" t="s">
        <v>19</v>
      </c>
      <c r="CL1618" s="155" t="s">
        <v>19</v>
      </c>
    </row>
    <row r="1619">
      <c r="A1619" s="7" t="s">
        <v>6844</v>
      </c>
      <c r="B1619" s="132" t="b">
        <v>1</v>
      </c>
      <c r="C1619" s="7" t="b">
        <v>1</v>
      </c>
      <c r="D1619" s="162" t="s">
        <v>6845</v>
      </c>
      <c r="E1619" s="67" t="s">
        <v>358</v>
      </c>
      <c r="F1619" s="162" t="s">
        <v>658</v>
      </c>
      <c r="G1619" s="162" t="s">
        <v>6846</v>
      </c>
      <c r="H1619" s="162" t="s">
        <v>6847</v>
      </c>
      <c r="I1619" s="161"/>
      <c r="J1619" s="161"/>
      <c r="K1619" s="161" t="s">
        <v>19</v>
      </c>
      <c r="L1619" s="161" t="s">
        <v>19</v>
      </c>
      <c r="M1619" s="161" t="s">
        <v>799</v>
      </c>
      <c r="N1619" s="7" t="str">
        <f t="shared" si="5"/>
        <v>FALSE</v>
      </c>
      <c r="O1619" s="161" t="s">
        <v>527</v>
      </c>
      <c r="P1619" s="161" t="s">
        <v>3269</v>
      </c>
      <c r="Q1619" s="161" t="s">
        <v>1823</v>
      </c>
      <c r="R1619" s="7" t="s">
        <v>6534</v>
      </c>
      <c r="S1619" s="7" t="s">
        <v>6535</v>
      </c>
      <c r="T1619" s="135">
        <v>40.881452</v>
      </c>
      <c r="U1619" s="136">
        <v>-72.392726</v>
      </c>
      <c r="V1619" s="137" t="s">
        <v>6567</v>
      </c>
      <c r="W1619" s="161" t="s">
        <v>19</v>
      </c>
      <c r="X1619" s="7" t="s">
        <v>6537</v>
      </c>
      <c r="Y1619" s="161" t="s">
        <v>878</v>
      </c>
      <c r="Z1619" s="161" t="s">
        <v>879</v>
      </c>
      <c r="AA1619" s="7" t="s">
        <v>880</v>
      </c>
      <c r="AB1619" s="210">
        <v>0.25</v>
      </c>
      <c r="AC1619" s="155" t="s">
        <v>16</v>
      </c>
      <c r="AD1619" s="210"/>
      <c r="AE1619" s="155" t="s">
        <v>19</v>
      </c>
      <c r="AF1619" s="156">
        <v>0.22</v>
      </c>
      <c r="AG1619" s="155" t="s">
        <v>19</v>
      </c>
      <c r="AH1619" s="7">
        <v>26.0</v>
      </c>
      <c r="AI1619" s="7" t="s">
        <v>19</v>
      </c>
      <c r="AJ1619" s="7" t="s">
        <v>19</v>
      </c>
      <c r="AK1619" s="7"/>
      <c r="AL1619" s="7" t="s">
        <v>19</v>
      </c>
      <c r="AM1619" s="7" t="s">
        <v>19</v>
      </c>
      <c r="AN1619" s="7">
        <v>0.9</v>
      </c>
      <c r="AO1619" s="155" t="s">
        <v>19</v>
      </c>
      <c r="AP1619" s="155" t="s">
        <v>19</v>
      </c>
      <c r="AQ1619" s="155" t="s">
        <v>19</v>
      </c>
      <c r="AR1619" s="155" t="s">
        <v>19</v>
      </c>
      <c r="AS1619" s="155" t="s">
        <v>19</v>
      </c>
      <c r="AT1619" s="155" t="s">
        <v>19</v>
      </c>
      <c r="AU1619" s="155" t="s">
        <v>19</v>
      </c>
      <c r="AV1619" s="155" t="s">
        <v>19</v>
      </c>
      <c r="AW1619" s="155" t="s">
        <v>19</v>
      </c>
      <c r="AX1619" s="155" t="s">
        <v>19</v>
      </c>
      <c r="AY1619" s="7">
        <v>9.46</v>
      </c>
      <c r="AZ1619" s="211" t="s">
        <v>19</v>
      </c>
      <c r="BA1619" s="155" t="s">
        <v>19</v>
      </c>
      <c r="BB1619" s="7">
        <v>1.57</v>
      </c>
      <c r="BC1619" s="7" t="s">
        <v>19</v>
      </c>
      <c r="BD1619" s="7"/>
      <c r="BE1619" s="7" t="s">
        <v>19</v>
      </c>
      <c r="BF1619" s="7" t="s">
        <v>19</v>
      </c>
      <c r="BG1619" s="7" t="s">
        <v>19</v>
      </c>
      <c r="BH1619" s="7" t="s">
        <v>19</v>
      </c>
      <c r="BI1619" s="7" t="s">
        <v>19</v>
      </c>
      <c r="BJ1619" s="7"/>
      <c r="BK1619" s="7" t="s">
        <v>19</v>
      </c>
      <c r="BL1619" s="7" t="s">
        <v>19</v>
      </c>
      <c r="BM1619" s="7" t="s">
        <v>19</v>
      </c>
      <c r="BN1619" s="7" t="s">
        <v>19</v>
      </c>
      <c r="BO1619" s="7" t="s">
        <v>19</v>
      </c>
      <c r="BP1619" s="7" t="s">
        <v>19</v>
      </c>
      <c r="BQ1619" s="7" t="s">
        <v>19</v>
      </c>
      <c r="BR1619" s="7" t="s">
        <v>19</v>
      </c>
      <c r="BS1619" s="7" t="s">
        <v>19</v>
      </c>
      <c r="BT1619" s="7" t="b">
        <v>0</v>
      </c>
      <c r="BU1619" s="7" t="b">
        <v>0</v>
      </c>
      <c r="BV1619" s="7" t="b">
        <v>0</v>
      </c>
      <c r="BW1619" s="7" t="b">
        <v>0</v>
      </c>
      <c r="BX1619" s="7" t="s">
        <v>19</v>
      </c>
      <c r="BY1619" s="7" t="s">
        <v>19</v>
      </c>
      <c r="BZ1619" s="7" t="s">
        <v>19</v>
      </c>
      <c r="CA1619" s="7" t="s">
        <v>19</v>
      </c>
      <c r="CB1619" s="7" t="s">
        <v>19</v>
      </c>
      <c r="CL1619" s="7" t="s">
        <v>19</v>
      </c>
    </row>
    <row r="1620">
      <c r="A1620" s="7" t="s">
        <v>6848</v>
      </c>
      <c r="B1620" s="132" t="b">
        <v>1</v>
      </c>
      <c r="C1620" s="7" t="b">
        <v>1</v>
      </c>
      <c r="D1620" s="162" t="s">
        <v>6849</v>
      </c>
      <c r="E1620" s="67" t="s">
        <v>358</v>
      </c>
      <c r="F1620" s="162" t="s">
        <v>658</v>
      </c>
      <c r="G1620" s="162" t="s">
        <v>6850</v>
      </c>
      <c r="H1620" s="162" t="s">
        <v>6851</v>
      </c>
      <c r="I1620" s="161"/>
      <c r="J1620" s="161"/>
      <c r="K1620" s="161" t="s">
        <v>19</v>
      </c>
      <c r="L1620" s="161" t="s">
        <v>19</v>
      </c>
      <c r="M1620" s="161" t="s">
        <v>799</v>
      </c>
      <c r="N1620" s="7" t="str">
        <f t="shared" si="5"/>
        <v>FALSE</v>
      </c>
      <c r="O1620" s="161" t="s">
        <v>527</v>
      </c>
      <c r="P1620" s="161" t="s">
        <v>3269</v>
      </c>
      <c r="Q1620" s="161" t="s">
        <v>1823</v>
      </c>
      <c r="R1620" s="7" t="s">
        <v>6534</v>
      </c>
      <c r="S1620" s="7" t="s">
        <v>6535</v>
      </c>
      <c r="T1620" s="135">
        <v>40.881452</v>
      </c>
      <c r="U1620" s="136">
        <v>-72.392726</v>
      </c>
      <c r="V1620" s="137" t="s">
        <v>6572</v>
      </c>
      <c r="W1620" s="161" t="s">
        <v>19</v>
      </c>
      <c r="X1620" s="7" t="s">
        <v>6537</v>
      </c>
      <c r="Y1620" s="161" t="s">
        <v>878</v>
      </c>
      <c r="Z1620" s="161" t="s">
        <v>879</v>
      </c>
      <c r="AA1620" s="7" t="s">
        <v>880</v>
      </c>
      <c r="AB1620" s="210">
        <v>0.25</v>
      </c>
      <c r="AC1620" s="155" t="s">
        <v>16</v>
      </c>
      <c r="AD1620" s="210"/>
      <c r="AE1620" s="155" t="s">
        <v>19</v>
      </c>
      <c r="AF1620" s="156">
        <v>0.22</v>
      </c>
      <c r="AG1620" s="155" t="s">
        <v>19</v>
      </c>
      <c r="AH1620" s="7">
        <v>26.6</v>
      </c>
      <c r="AI1620" s="7" t="s">
        <v>19</v>
      </c>
      <c r="AJ1620" s="7" t="s">
        <v>19</v>
      </c>
      <c r="AK1620" s="7"/>
      <c r="AL1620" s="7" t="s">
        <v>19</v>
      </c>
      <c r="AM1620" s="7" t="s">
        <v>19</v>
      </c>
      <c r="AN1620" s="7">
        <v>1.73</v>
      </c>
      <c r="AO1620" s="7" t="s">
        <v>19</v>
      </c>
      <c r="AP1620" s="7" t="s">
        <v>19</v>
      </c>
      <c r="AQ1620" s="7" t="s">
        <v>19</v>
      </c>
      <c r="AR1620" s="7" t="s">
        <v>19</v>
      </c>
      <c r="AS1620" s="7" t="s">
        <v>19</v>
      </c>
      <c r="AT1620" s="7" t="s">
        <v>19</v>
      </c>
      <c r="AU1620" s="7" t="s">
        <v>19</v>
      </c>
      <c r="AV1620" s="7" t="s">
        <v>19</v>
      </c>
      <c r="AW1620" s="7" t="s">
        <v>19</v>
      </c>
      <c r="AX1620" s="7" t="s">
        <v>19</v>
      </c>
      <c r="AY1620" s="7">
        <v>3.99</v>
      </c>
      <c r="AZ1620" s="7" t="s">
        <v>19</v>
      </c>
      <c r="BA1620" s="7" t="s">
        <v>19</v>
      </c>
      <c r="BB1620" s="7">
        <v>3.39</v>
      </c>
      <c r="BC1620" s="7" t="s">
        <v>19</v>
      </c>
      <c r="BD1620" s="7"/>
      <c r="BE1620" s="7" t="s">
        <v>19</v>
      </c>
      <c r="BF1620" s="7" t="s">
        <v>19</v>
      </c>
      <c r="BG1620" s="7" t="s">
        <v>19</v>
      </c>
      <c r="BH1620" s="7" t="s">
        <v>19</v>
      </c>
      <c r="BI1620" s="7" t="s">
        <v>19</v>
      </c>
      <c r="BJ1620" s="7"/>
      <c r="BK1620" s="7" t="s">
        <v>19</v>
      </c>
      <c r="BL1620" s="7" t="s">
        <v>19</v>
      </c>
      <c r="BM1620" s="7" t="s">
        <v>19</v>
      </c>
      <c r="BN1620" s="7" t="s">
        <v>19</v>
      </c>
      <c r="BO1620" s="7" t="s">
        <v>19</v>
      </c>
      <c r="BP1620" s="7" t="s">
        <v>19</v>
      </c>
      <c r="BQ1620" s="7" t="s">
        <v>19</v>
      </c>
      <c r="BR1620" s="7" t="s">
        <v>19</v>
      </c>
      <c r="BS1620" s="7" t="s">
        <v>19</v>
      </c>
      <c r="BT1620" s="7" t="b">
        <v>0</v>
      </c>
      <c r="BU1620" s="7" t="b">
        <v>0</v>
      </c>
      <c r="BV1620" s="7" t="b">
        <v>0</v>
      </c>
      <c r="BW1620" s="7" t="b">
        <v>0</v>
      </c>
      <c r="BX1620" s="7" t="s">
        <v>19</v>
      </c>
      <c r="BY1620" s="7" t="s">
        <v>19</v>
      </c>
      <c r="BZ1620" s="7" t="s">
        <v>19</v>
      </c>
      <c r="CA1620" s="7" t="s">
        <v>19</v>
      </c>
      <c r="CB1620" s="7" t="s">
        <v>19</v>
      </c>
      <c r="CL1620" s="7" t="s">
        <v>19</v>
      </c>
    </row>
    <row r="1621">
      <c r="A1621" s="7" t="s">
        <v>6852</v>
      </c>
      <c r="B1621" s="132" t="b">
        <v>1</v>
      </c>
      <c r="C1621" s="7" t="b">
        <v>1</v>
      </c>
      <c r="D1621" s="162" t="s">
        <v>6853</v>
      </c>
      <c r="E1621" s="67" t="s">
        <v>358</v>
      </c>
      <c r="F1621" s="162" t="s">
        <v>658</v>
      </c>
      <c r="G1621" s="162" t="s">
        <v>6854</v>
      </c>
      <c r="H1621" s="162" t="s">
        <v>6855</v>
      </c>
      <c r="I1621" s="161"/>
      <c r="J1621" s="161"/>
      <c r="K1621" s="161" t="s">
        <v>19</v>
      </c>
      <c r="L1621" s="161" t="s">
        <v>19</v>
      </c>
      <c r="M1621" s="161" t="s">
        <v>799</v>
      </c>
      <c r="N1621" s="7" t="str">
        <f t="shared" si="5"/>
        <v>FALSE</v>
      </c>
      <c r="O1621" s="161" t="s">
        <v>527</v>
      </c>
      <c r="P1621" s="161" t="s">
        <v>3269</v>
      </c>
      <c r="Q1621" s="161" t="s">
        <v>1823</v>
      </c>
      <c r="R1621" s="7" t="s">
        <v>6534</v>
      </c>
      <c r="S1621" s="7" t="s">
        <v>6535</v>
      </c>
      <c r="T1621" s="135">
        <v>40.881452</v>
      </c>
      <c r="U1621" s="136">
        <v>-72.392726</v>
      </c>
      <c r="V1621" s="137" t="s">
        <v>6577</v>
      </c>
      <c r="W1621" s="161" t="s">
        <v>19</v>
      </c>
      <c r="X1621" s="7" t="s">
        <v>6537</v>
      </c>
      <c r="Y1621" s="161" t="s">
        <v>878</v>
      </c>
      <c r="Z1621" s="161" t="s">
        <v>879</v>
      </c>
      <c r="AA1621" s="7" t="s">
        <v>880</v>
      </c>
      <c r="AB1621" s="210">
        <v>0.25</v>
      </c>
      <c r="AC1621" s="155" t="s">
        <v>16</v>
      </c>
      <c r="AD1621" s="210"/>
      <c r="AE1621" s="155" t="s">
        <v>19</v>
      </c>
      <c r="AF1621" s="156">
        <v>0.22</v>
      </c>
      <c r="AG1621" s="155" t="s">
        <v>19</v>
      </c>
      <c r="AH1621" s="7" t="s">
        <v>19</v>
      </c>
      <c r="AI1621" s="155" t="s">
        <v>19</v>
      </c>
      <c r="AJ1621" s="155" t="s">
        <v>19</v>
      </c>
      <c r="AK1621" s="155"/>
      <c r="AL1621" s="155" t="s">
        <v>19</v>
      </c>
      <c r="AM1621" s="155" t="s">
        <v>19</v>
      </c>
      <c r="AN1621" s="7">
        <v>0.5</v>
      </c>
      <c r="AO1621" s="7" t="s">
        <v>19</v>
      </c>
      <c r="AP1621" s="7" t="s">
        <v>19</v>
      </c>
      <c r="AQ1621" s="7" t="s">
        <v>19</v>
      </c>
      <c r="AR1621" s="7" t="s">
        <v>19</v>
      </c>
      <c r="AS1621" s="7" t="s">
        <v>19</v>
      </c>
      <c r="AT1621" s="7" t="s">
        <v>19</v>
      </c>
      <c r="AU1621" s="7" t="s">
        <v>19</v>
      </c>
      <c r="AV1621" s="7" t="s">
        <v>19</v>
      </c>
      <c r="AW1621" s="7" t="s">
        <v>19</v>
      </c>
      <c r="AX1621" s="7" t="s">
        <v>19</v>
      </c>
      <c r="AY1621" s="7">
        <v>2.43</v>
      </c>
      <c r="AZ1621" s="7" t="s">
        <v>19</v>
      </c>
      <c r="BA1621" s="7" t="s">
        <v>19</v>
      </c>
      <c r="BB1621" s="7">
        <v>1.0</v>
      </c>
      <c r="BC1621" s="155" t="s">
        <v>19</v>
      </c>
      <c r="BD1621" s="155"/>
      <c r="BE1621" s="155" t="s">
        <v>19</v>
      </c>
      <c r="BF1621" s="155" t="s">
        <v>19</v>
      </c>
      <c r="BG1621" s="155" t="s">
        <v>19</v>
      </c>
      <c r="BH1621" s="155" t="s">
        <v>19</v>
      </c>
      <c r="BI1621" s="155" t="s">
        <v>19</v>
      </c>
      <c r="BJ1621" s="155"/>
      <c r="BK1621" s="155" t="s">
        <v>19</v>
      </c>
      <c r="BL1621" s="155" t="s">
        <v>19</v>
      </c>
      <c r="BM1621" s="155" t="s">
        <v>19</v>
      </c>
      <c r="BN1621" s="155" t="s">
        <v>19</v>
      </c>
      <c r="BO1621" s="155" t="s">
        <v>19</v>
      </c>
      <c r="BP1621" s="155" t="s">
        <v>19</v>
      </c>
      <c r="BQ1621" s="155" t="s">
        <v>19</v>
      </c>
      <c r="BR1621" s="155" t="s">
        <v>19</v>
      </c>
      <c r="BS1621" s="155" t="s">
        <v>19</v>
      </c>
      <c r="BT1621" s="167" t="b">
        <v>0</v>
      </c>
      <c r="BU1621" s="167" t="b">
        <v>0</v>
      </c>
      <c r="BV1621" s="167" t="b">
        <v>0</v>
      </c>
      <c r="BW1621" s="167" t="b">
        <v>0</v>
      </c>
      <c r="BX1621" s="155" t="s">
        <v>19</v>
      </c>
      <c r="BY1621" s="155" t="s">
        <v>19</v>
      </c>
      <c r="BZ1621" s="155" t="s">
        <v>19</v>
      </c>
      <c r="CA1621" s="155" t="s">
        <v>19</v>
      </c>
      <c r="CB1621" s="155" t="s">
        <v>19</v>
      </c>
      <c r="CL1621" s="155" t="s">
        <v>19</v>
      </c>
    </row>
    <row r="1622">
      <c r="A1622" s="7" t="s">
        <v>6856</v>
      </c>
      <c r="B1622" s="132" t="b">
        <v>1</v>
      </c>
      <c r="C1622" s="7" t="b">
        <v>1</v>
      </c>
      <c r="D1622" s="162" t="s">
        <v>6857</v>
      </c>
      <c r="E1622" s="67" t="s">
        <v>358</v>
      </c>
      <c r="F1622" s="162" t="s">
        <v>658</v>
      </c>
      <c r="G1622" s="162" t="s">
        <v>6858</v>
      </c>
      <c r="H1622" s="162" t="s">
        <v>6859</v>
      </c>
      <c r="I1622" s="161"/>
      <c r="J1622" s="161"/>
      <c r="K1622" s="161" t="s">
        <v>19</v>
      </c>
      <c r="L1622" s="161" t="s">
        <v>19</v>
      </c>
      <c r="M1622" s="161" t="s">
        <v>799</v>
      </c>
      <c r="N1622" s="7" t="str">
        <f t="shared" si="5"/>
        <v>FALSE</v>
      </c>
      <c r="O1622" s="161" t="s">
        <v>527</v>
      </c>
      <c r="P1622" s="161" t="s">
        <v>3269</v>
      </c>
      <c r="Q1622" s="161" t="s">
        <v>1823</v>
      </c>
      <c r="R1622" s="7" t="s">
        <v>6534</v>
      </c>
      <c r="S1622" s="7" t="s">
        <v>6535</v>
      </c>
      <c r="T1622" s="135">
        <v>40.881452</v>
      </c>
      <c r="U1622" s="136">
        <v>-72.392726</v>
      </c>
      <c r="V1622" s="137" t="s">
        <v>6582</v>
      </c>
      <c r="W1622" s="161" t="s">
        <v>19</v>
      </c>
      <c r="X1622" s="7" t="s">
        <v>6537</v>
      </c>
      <c r="Y1622" s="161" t="s">
        <v>878</v>
      </c>
      <c r="Z1622" s="161" t="s">
        <v>879</v>
      </c>
      <c r="AA1622" s="7" t="s">
        <v>880</v>
      </c>
      <c r="AB1622" s="210">
        <v>0.25</v>
      </c>
      <c r="AC1622" s="155" t="s">
        <v>16</v>
      </c>
      <c r="AD1622" s="210"/>
      <c r="AE1622" s="155" t="s">
        <v>19</v>
      </c>
      <c r="AF1622" s="156">
        <v>0.22</v>
      </c>
      <c r="AG1622" s="155" t="s">
        <v>19</v>
      </c>
      <c r="AH1622" s="7">
        <v>24.4</v>
      </c>
      <c r="AI1622" s="155" t="s">
        <v>19</v>
      </c>
      <c r="AJ1622" s="155" t="s">
        <v>19</v>
      </c>
      <c r="AK1622" s="155"/>
      <c r="AL1622" s="155" t="s">
        <v>19</v>
      </c>
      <c r="AM1622" s="155" t="s">
        <v>19</v>
      </c>
      <c r="AN1622" s="7">
        <v>0.68</v>
      </c>
      <c r="AO1622" s="155" t="s">
        <v>19</v>
      </c>
      <c r="AP1622" s="155" t="s">
        <v>19</v>
      </c>
      <c r="AQ1622" s="155" t="s">
        <v>19</v>
      </c>
      <c r="AR1622" s="155" t="s">
        <v>19</v>
      </c>
      <c r="AS1622" s="155" t="s">
        <v>19</v>
      </c>
      <c r="AT1622" s="155" t="s">
        <v>19</v>
      </c>
      <c r="AU1622" s="155" t="s">
        <v>19</v>
      </c>
      <c r="AV1622" s="155" t="s">
        <v>19</v>
      </c>
      <c r="AW1622" s="155" t="s">
        <v>19</v>
      </c>
      <c r="AX1622" s="155" t="s">
        <v>19</v>
      </c>
      <c r="AY1622" s="7">
        <v>2.53</v>
      </c>
      <c r="AZ1622" s="211" t="s">
        <v>19</v>
      </c>
      <c r="BA1622" s="155" t="s">
        <v>19</v>
      </c>
      <c r="BB1622" s="7">
        <v>0.68</v>
      </c>
      <c r="BC1622" s="155" t="s">
        <v>19</v>
      </c>
      <c r="BD1622" s="155"/>
      <c r="BE1622" s="155" t="s">
        <v>19</v>
      </c>
      <c r="BF1622" s="155" t="s">
        <v>19</v>
      </c>
      <c r="BG1622" s="155" t="s">
        <v>19</v>
      </c>
      <c r="BH1622" s="155" t="s">
        <v>19</v>
      </c>
      <c r="BI1622" s="155" t="s">
        <v>19</v>
      </c>
      <c r="BJ1622" s="155"/>
      <c r="BK1622" s="155" t="s">
        <v>19</v>
      </c>
      <c r="BL1622" s="155" t="s">
        <v>19</v>
      </c>
      <c r="BM1622" s="155" t="s">
        <v>19</v>
      </c>
      <c r="BN1622" s="155" t="s">
        <v>19</v>
      </c>
      <c r="BO1622" s="155" t="s">
        <v>19</v>
      </c>
      <c r="BP1622" s="155" t="s">
        <v>19</v>
      </c>
      <c r="BQ1622" s="155" t="s">
        <v>19</v>
      </c>
      <c r="BR1622" s="155" t="s">
        <v>19</v>
      </c>
      <c r="BS1622" s="155" t="s">
        <v>19</v>
      </c>
      <c r="BT1622" s="167" t="b">
        <v>0</v>
      </c>
      <c r="BU1622" s="167" t="b">
        <v>0</v>
      </c>
      <c r="BV1622" s="167" t="b">
        <v>0</v>
      </c>
      <c r="BW1622" s="167" t="b">
        <v>0</v>
      </c>
      <c r="BX1622" s="155" t="s">
        <v>19</v>
      </c>
      <c r="BY1622" s="155" t="s">
        <v>19</v>
      </c>
      <c r="BZ1622" s="155" t="s">
        <v>19</v>
      </c>
      <c r="CA1622" s="155" t="s">
        <v>19</v>
      </c>
      <c r="CB1622" s="155" t="s">
        <v>19</v>
      </c>
      <c r="CL1622" s="155" t="s">
        <v>19</v>
      </c>
    </row>
    <row r="1623">
      <c r="A1623" s="7" t="s">
        <v>6860</v>
      </c>
      <c r="B1623" s="132" t="b">
        <v>1</v>
      </c>
      <c r="C1623" s="7" t="b">
        <v>1</v>
      </c>
      <c r="D1623" s="162" t="s">
        <v>6861</v>
      </c>
      <c r="E1623" s="67" t="s">
        <v>358</v>
      </c>
      <c r="F1623" s="162" t="s">
        <v>658</v>
      </c>
      <c r="G1623" s="162" t="s">
        <v>6862</v>
      </c>
      <c r="H1623" s="162" t="s">
        <v>6863</v>
      </c>
      <c r="I1623" s="161"/>
      <c r="J1623" s="161"/>
      <c r="K1623" s="161" t="s">
        <v>19</v>
      </c>
      <c r="L1623" s="161" t="s">
        <v>19</v>
      </c>
      <c r="M1623" s="161" t="s">
        <v>799</v>
      </c>
      <c r="N1623" s="7" t="str">
        <f t="shared" si="5"/>
        <v>FALSE</v>
      </c>
      <c r="O1623" s="161" t="s">
        <v>527</v>
      </c>
      <c r="P1623" s="161" t="s">
        <v>3269</v>
      </c>
      <c r="Q1623" s="161" t="s">
        <v>1823</v>
      </c>
      <c r="R1623" s="7" t="s">
        <v>6534</v>
      </c>
      <c r="S1623" s="7" t="s">
        <v>6535</v>
      </c>
      <c r="T1623" s="135">
        <v>40.881452</v>
      </c>
      <c r="U1623" s="136">
        <v>-72.392726</v>
      </c>
      <c r="V1623" s="137" t="s">
        <v>6587</v>
      </c>
      <c r="W1623" s="161" t="s">
        <v>19</v>
      </c>
      <c r="X1623" s="7" t="s">
        <v>6537</v>
      </c>
      <c r="Y1623" s="161" t="s">
        <v>878</v>
      </c>
      <c r="Z1623" s="161" t="s">
        <v>879</v>
      </c>
      <c r="AA1623" s="7" t="s">
        <v>880</v>
      </c>
      <c r="AB1623" s="210">
        <v>0.25</v>
      </c>
      <c r="AC1623" s="155" t="s">
        <v>16</v>
      </c>
      <c r="AD1623" s="210"/>
      <c r="AE1623" s="155" t="s">
        <v>19</v>
      </c>
      <c r="AF1623" s="156">
        <v>0.22</v>
      </c>
      <c r="AG1623" s="155" t="s">
        <v>19</v>
      </c>
      <c r="AH1623" s="7">
        <v>27.7</v>
      </c>
      <c r="AI1623" s="155" t="s">
        <v>19</v>
      </c>
      <c r="AJ1623" s="155" t="s">
        <v>19</v>
      </c>
      <c r="AK1623" s="155"/>
      <c r="AL1623" s="155" t="s">
        <v>19</v>
      </c>
      <c r="AM1623" s="155" t="s">
        <v>19</v>
      </c>
      <c r="AN1623" s="7">
        <v>0.31</v>
      </c>
      <c r="AO1623" s="155" t="s">
        <v>19</v>
      </c>
      <c r="AP1623" s="155" t="s">
        <v>19</v>
      </c>
      <c r="AQ1623" s="155" t="s">
        <v>19</v>
      </c>
      <c r="AR1623" s="155" t="s">
        <v>19</v>
      </c>
      <c r="AS1623" s="155" t="s">
        <v>19</v>
      </c>
      <c r="AT1623" s="155" t="s">
        <v>19</v>
      </c>
      <c r="AU1623" s="155" t="s">
        <v>19</v>
      </c>
      <c r="AV1623" s="155" t="s">
        <v>19</v>
      </c>
      <c r="AW1623" s="155" t="s">
        <v>19</v>
      </c>
      <c r="AX1623" s="155" t="s">
        <v>19</v>
      </c>
      <c r="AY1623" s="7">
        <v>2.94</v>
      </c>
      <c r="AZ1623" s="211" t="s">
        <v>19</v>
      </c>
      <c r="BA1623" s="155" t="s">
        <v>19</v>
      </c>
      <c r="BB1623" s="7">
        <v>1.99</v>
      </c>
      <c r="BC1623" s="155" t="s">
        <v>19</v>
      </c>
      <c r="BD1623" s="155"/>
      <c r="BE1623" s="155" t="s">
        <v>19</v>
      </c>
      <c r="BF1623" s="155" t="s">
        <v>19</v>
      </c>
      <c r="BG1623" s="155" t="s">
        <v>19</v>
      </c>
      <c r="BH1623" s="155" t="s">
        <v>19</v>
      </c>
      <c r="BI1623" s="155" t="s">
        <v>19</v>
      </c>
      <c r="BJ1623" s="155"/>
      <c r="BK1623" s="155" t="s">
        <v>19</v>
      </c>
      <c r="BL1623" s="155" t="s">
        <v>19</v>
      </c>
      <c r="BM1623" s="155" t="s">
        <v>19</v>
      </c>
      <c r="BN1623" s="155" t="s">
        <v>19</v>
      </c>
      <c r="BO1623" s="155" t="s">
        <v>19</v>
      </c>
      <c r="BP1623" s="155" t="s">
        <v>19</v>
      </c>
      <c r="BQ1623" s="155" t="s">
        <v>19</v>
      </c>
      <c r="BR1623" s="155" t="s">
        <v>19</v>
      </c>
      <c r="BS1623" s="155" t="s">
        <v>19</v>
      </c>
      <c r="BT1623" s="167" t="b">
        <v>0</v>
      </c>
      <c r="BU1623" s="167" t="b">
        <v>0</v>
      </c>
      <c r="BV1623" s="167" t="b">
        <v>0</v>
      </c>
      <c r="BW1623" s="167" t="b">
        <v>0</v>
      </c>
      <c r="BX1623" s="155" t="s">
        <v>19</v>
      </c>
      <c r="BY1623" s="155" t="s">
        <v>19</v>
      </c>
      <c r="BZ1623" s="155" t="s">
        <v>19</v>
      </c>
      <c r="CA1623" s="155" t="s">
        <v>19</v>
      </c>
      <c r="CB1623" s="155" t="s">
        <v>19</v>
      </c>
      <c r="CL1623" s="155" t="s">
        <v>19</v>
      </c>
    </row>
    <row r="1624">
      <c r="A1624" s="7" t="s">
        <v>6864</v>
      </c>
      <c r="B1624" s="132" t="b">
        <v>1</v>
      </c>
      <c r="C1624" s="7" t="b">
        <v>1</v>
      </c>
      <c r="D1624" s="162" t="s">
        <v>6865</v>
      </c>
      <c r="E1624" s="67" t="s">
        <v>358</v>
      </c>
      <c r="F1624" s="162" t="s">
        <v>658</v>
      </c>
      <c r="G1624" s="162" t="s">
        <v>6866</v>
      </c>
      <c r="H1624" s="162" t="s">
        <v>6867</v>
      </c>
      <c r="I1624" s="161"/>
      <c r="J1624" s="161"/>
      <c r="K1624" s="161" t="s">
        <v>19</v>
      </c>
      <c r="L1624" s="161" t="s">
        <v>19</v>
      </c>
      <c r="M1624" s="161" t="s">
        <v>799</v>
      </c>
      <c r="N1624" s="7" t="str">
        <f t="shared" si="5"/>
        <v>FALSE</v>
      </c>
      <c r="O1624" s="161" t="s">
        <v>527</v>
      </c>
      <c r="P1624" s="161" t="s">
        <v>3269</v>
      </c>
      <c r="Q1624" s="161" t="s">
        <v>1823</v>
      </c>
      <c r="R1624" s="7" t="s">
        <v>6534</v>
      </c>
      <c r="S1624" s="7" t="s">
        <v>6535</v>
      </c>
      <c r="T1624" s="135">
        <v>40.881452</v>
      </c>
      <c r="U1624" s="136">
        <v>-72.392726</v>
      </c>
      <c r="V1624" s="137" t="s">
        <v>6592</v>
      </c>
      <c r="W1624" s="161" t="s">
        <v>19</v>
      </c>
      <c r="X1624" s="7" t="s">
        <v>6537</v>
      </c>
      <c r="Y1624" s="161" t="s">
        <v>878</v>
      </c>
      <c r="Z1624" s="161" t="s">
        <v>879</v>
      </c>
      <c r="AA1624" s="7" t="s">
        <v>880</v>
      </c>
      <c r="AB1624" s="210">
        <v>0.25</v>
      </c>
      <c r="AC1624" s="155" t="s">
        <v>16</v>
      </c>
      <c r="AD1624" s="210"/>
      <c r="AE1624" s="155" t="s">
        <v>19</v>
      </c>
      <c r="AF1624" s="156">
        <v>0.22</v>
      </c>
      <c r="AG1624" s="155" t="s">
        <v>19</v>
      </c>
      <c r="AH1624" s="7">
        <v>17.5</v>
      </c>
      <c r="AI1624" s="7" t="s">
        <v>19</v>
      </c>
      <c r="AJ1624" s="7" t="s">
        <v>19</v>
      </c>
      <c r="AK1624" s="7"/>
      <c r="AL1624" s="7" t="s">
        <v>19</v>
      </c>
      <c r="AM1624" s="7" t="s">
        <v>19</v>
      </c>
      <c r="AN1624" s="7">
        <v>6.48</v>
      </c>
      <c r="AO1624" s="155" t="s">
        <v>19</v>
      </c>
      <c r="AP1624" s="155" t="s">
        <v>19</v>
      </c>
      <c r="AQ1624" s="155" t="s">
        <v>19</v>
      </c>
      <c r="AR1624" s="155" t="s">
        <v>19</v>
      </c>
      <c r="AS1624" s="155" t="s">
        <v>19</v>
      </c>
      <c r="AT1624" s="155" t="s">
        <v>19</v>
      </c>
      <c r="AU1624" s="155" t="s">
        <v>19</v>
      </c>
      <c r="AV1624" s="155" t="s">
        <v>19</v>
      </c>
      <c r="AW1624" s="155" t="s">
        <v>19</v>
      </c>
      <c r="AX1624" s="155" t="s">
        <v>19</v>
      </c>
      <c r="AY1624" s="7">
        <v>6.59</v>
      </c>
      <c r="AZ1624" s="211" t="s">
        <v>19</v>
      </c>
      <c r="BA1624" s="155" t="s">
        <v>19</v>
      </c>
      <c r="BB1624" s="7">
        <v>1.37</v>
      </c>
      <c r="BC1624" s="7" t="s">
        <v>19</v>
      </c>
      <c r="BD1624" s="7"/>
      <c r="BE1624" s="7" t="s">
        <v>19</v>
      </c>
      <c r="BF1624" s="7" t="s">
        <v>19</v>
      </c>
      <c r="BG1624" s="7" t="s">
        <v>19</v>
      </c>
      <c r="BH1624" s="7" t="s">
        <v>19</v>
      </c>
      <c r="BI1624" s="7" t="s">
        <v>19</v>
      </c>
      <c r="BJ1624" s="7"/>
      <c r="BK1624" s="7" t="s">
        <v>19</v>
      </c>
      <c r="BL1624" s="7" t="s">
        <v>19</v>
      </c>
      <c r="BM1624" s="7" t="s">
        <v>19</v>
      </c>
      <c r="BN1624" s="7" t="s">
        <v>19</v>
      </c>
      <c r="BO1624" s="7" t="s">
        <v>19</v>
      </c>
      <c r="BP1624" s="7" t="s">
        <v>19</v>
      </c>
      <c r="BQ1624" s="7" t="s">
        <v>19</v>
      </c>
      <c r="BR1624" s="7" t="s">
        <v>19</v>
      </c>
      <c r="BS1624" s="7" t="s">
        <v>19</v>
      </c>
      <c r="BT1624" s="7" t="b">
        <v>0</v>
      </c>
      <c r="BU1624" s="7" t="b">
        <v>0</v>
      </c>
      <c r="BV1624" s="7" t="b">
        <v>0</v>
      </c>
      <c r="BW1624" s="7" t="b">
        <v>0</v>
      </c>
      <c r="BX1624" s="7" t="s">
        <v>19</v>
      </c>
      <c r="BY1624" s="7" t="s">
        <v>19</v>
      </c>
      <c r="BZ1624" s="7" t="s">
        <v>19</v>
      </c>
      <c r="CA1624" s="7" t="s">
        <v>19</v>
      </c>
      <c r="CB1624" s="7" t="s">
        <v>19</v>
      </c>
      <c r="CL1624" s="7" t="s">
        <v>19</v>
      </c>
    </row>
    <row r="1625">
      <c r="A1625" s="7" t="s">
        <v>6868</v>
      </c>
      <c r="B1625" s="132" t="b">
        <v>1</v>
      </c>
      <c r="C1625" s="7" t="b">
        <v>1</v>
      </c>
      <c r="D1625" s="162" t="s">
        <v>6869</v>
      </c>
      <c r="E1625" s="67" t="s">
        <v>358</v>
      </c>
      <c r="F1625" s="162" t="s">
        <v>658</v>
      </c>
      <c r="G1625" s="162" t="s">
        <v>6870</v>
      </c>
      <c r="H1625" s="162" t="s">
        <v>6871</v>
      </c>
      <c r="I1625" s="161"/>
      <c r="J1625" s="161"/>
      <c r="K1625" s="161" t="s">
        <v>19</v>
      </c>
      <c r="L1625" s="161" t="s">
        <v>19</v>
      </c>
      <c r="M1625" s="161" t="s">
        <v>799</v>
      </c>
      <c r="N1625" s="7" t="str">
        <f t="shared" si="5"/>
        <v>FALSE</v>
      </c>
      <c r="O1625" s="161" t="s">
        <v>527</v>
      </c>
      <c r="P1625" s="161" t="s">
        <v>3269</v>
      </c>
      <c r="Q1625" s="161" t="s">
        <v>1823</v>
      </c>
      <c r="R1625" s="7" t="s">
        <v>6534</v>
      </c>
      <c r="S1625" s="7" t="s">
        <v>6535</v>
      </c>
      <c r="T1625" s="135">
        <v>40.881452</v>
      </c>
      <c r="U1625" s="136">
        <v>-72.392726</v>
      </c>
      <c r="V1625" s="137" t="s">
        <v>6597</v>
      </c>
      <c r="W1625" s="161" t="s">
        <v>19</v>
      </c>
      <c r="X1625" s="7" t="s">
        <v>6537</v>
      </c>
      <c r="Y1625" s="161" t="s">
        <v>878</v>
      </c>
      <c r="Z1625" s="161" t="s">
        <v>879</v>
      </c>
      <c r="AA1625" s="7" t="s">
        <v>880</v>
      </c>
      <c r="AB1625" s="210">
        <v>0.25</v>
      </c>
      <c r="AC1625" s="155" t="s">
        <v>16</v>
      </c>
      <c r="AD1625" s="210"/>
      <c r="AE1625" s="155" t="s">
        <v>19</v>
      </c>
      <c r="AF1625" s="156">
        <v>0.22</v>
      </c>
      <c r="AG1625" s="155" t="s">
        <v>19</v>
      </c>
      <c r="AH1625" s="7">
        <v>27.7</v>
      </c>
      <c r="AI1625" s="7" t="s">
        <v>19</v>
      </c>
      <c r="AJ1625" s="7" t="s">
        <v>19</v>
      </c>
      <c r="AK1625" s="7"/>
      <c r="AL1625" s="7" t="s">
        <v>19</v>
      </c>
      <c r="AM1625" s="7" t="s">
        <v>19</v>
      </c>
      <c r="AN1625" s="7">
        <v>0.4</v>
      </c>
      <c r="AO1625" s="7" t="s">
        <v>19</v>
      </c>
      <c r="AP1625" s="7" t="s">
        <v>19</v>
      </c>
      <c r="AQ1625" s="7" t="s">
        <v>19</v>
      </c>
      <c r="AR1625" s="7" t="s">
        <v>19</v>
      </c>
      <c r="AS1625" s="7" t="s">
        <v>19</v>
      </c>
      <c r="AT1625" s="7" t="s">
        <v>19</v>
      </c>
      <c r="AU1625" s="7" t="s">
        <v>19</v>
      </c>
      <c r="AV1625" s="7" t="s">
        <v>19</v>
      </c>
      <c r="AW1625" s="7" t="s">
        <v>19</v>
      </c>
      <c r="AX1625" s="7" t="s">
        <v>19</v>
      </c>
      <c r="AY1625" s="7">
        <v>2.32</v>
      </c>
      <c r="AZ1625" s="7" t="s">
        <v>19</v>
      </c>
      <c r="BA1625" s="7" t="s">
        <v>19</v>
      </c>
      <c r="BB1625" s="7" t="s">
        <v>16</v>
      </c>
      <c r="BC1625" s="7" t="s">
        <v>19</v>
      </c>
      <c r="BD1625" s="7"/>
      <c r="BE1625" s="7" t="s">
        <v>19</v>
      </c>
      <c r="BF1625" s="7" t="s">
        <v>19</v>
      </c>
      <c r="BG1625" s="7" t="s">
        <v>19</v>
      </c>
      <c r="BH1625" s="7" t="s">
        <v>19</v>
      </c>
      <c r="BI1625" s="7" t="s">
        <v>19</v>
      </c>
      <c r="BJ1625" s="7"/>
      <c r="BK1625" s="7" t="s">
        <v>19</v>
      </c>
      <c r="BL1625" s="7" t="s">
        <v>19</v>
      </c>
      <c r="BM1625" s="7" t="s">
        <v>19</v>
      </c>
      <c r="BN1625" s="7" t="s">
        <v>19</v>
      </c>
      <c r="BO1625" s="7" t="s">
        <v>19</v>
      </c>
      <c r="BP1625" s="7" t="s">
        <v>19</v>
      </c>
      <c r="BQ1625" s="7" t="s">
        <v>19</v>
      </c>
      <c r="BR1625" s="7" t="s">
        <v>19</v>
      </c>
      <c r="BS1625" s="7" t="s">
        <v>19</v>
      </c>
      <c r="BT1625" s="7" t="b">
        <v>0</v>
      </c>
      <c r="BU1625" s="7" t="b">
        <v>0</v>
      </c>
      <c r="BV1625" s="7" t="b">
        <v>0</v>
      </c>
      <c r="BW1625" s="7" t="b">
        <v>0</v>
      </c>
      <c r="BX1625" s="7" t="s">
        <v>19</v>
      </c>
      <c r="BY1625" s="7" t="s">
        <v>19</v>
      </c>
      <c r="BZ1625" s="7" t="s">
        <v>19</v>
      </c>
      <c r="CA1625" s="7" t="s">
        <v>19</v>
      </c>
      <c r="CB1625" s="7" t="s">
        <v>19</v>
      </c>
      <c r="CL1625" s="7" t="s">
        <v>19</v>
      </c>
    </row>
    <row r="1626">
      <c r="A1626" s="7" t="s">
        <v>6872</v>
      </c>
      <c r="B1626" s="132" t="b">
        <v>1</v>
      </c>
      <c r="C1626" s="7" t="b">
        <v>1</v>
      </c>
      <c r="D1626" s="162" t="s">
        <v>6873</v>
      </c>
      <c r="E1626" s="67" t="s">
        <v>358</v>
      </c>
      <c r="F1626" s="162" t="s">
        <v>658</v>
      </c>
      <c r="G1626" s="162" t="s">
        <v>6874</v>
      </c>
      <c r="H1626" s="162" t="s">
        <v>6875</v>
      </c>
      <c r="I1626" s="161"/>
      <c r="J1626" s="161"/>
      <c r="K1626" s="161" t="s">
        <v>19</v>
      </c>
      <c r="L1626" s="161" t="s">
        <v>19</v>
      </c>
      <c r="M1626" s="161" t="s">
        <v>799</v>
      </c>
      <c r="N1626" s="7" t="str">
        <f t="shared" si="5"/>
        <v>FALSE</v>
      </c>
      <c r="O1626" s="161" t="s">
        <v>527</v>
      </c>
      <c r="P1626" s="161" t="s">
        <v>3269</v>
      </c>
      <c r="Q1626" s="161" t="s">
        <v>1823</v>
      </c>
      <c r="R1626" s="7" t="s">
        <v>6534</v>
      </c>
      <c r="S1626" s="7" t="s">
        <v>6535</v>
      </c>
      <c r="T1626" s="135">
        <v>40.881452</v>
      </c>
      <c r="U1626" s="136">
        <v>-72.392726</v>
      </c>
      <c r="V1626" s="137" t="s">
        <v>6602</v>
      </c>
      <c r="W1626" s="161" t="s">
        <v>19</v>
      </c>
      <c r="X1626" s="7" t="s">
        <v>6537</v>
      </c>
      <c r="Y1626" s="161" t="s">
        <v>878</v>
      </c>
      <c r="Z1626" s="161" t="s">
        <v>879</v>
      </c>
      <c r="AA1626" s="7" t="s">
        <v>880</v>
      </c>
      <c r="AB1626" s="210">
        <v>0.25</v>
      </c>
      <c r="AC1626" s="155" t="s">
        <v>16</v>
      </c>
      <c r="AD1626" s="210"/>
      <c r="AE1626" s="155" t="s">
        <v>19</v>
      </c>
      <c r="AF1626" s="156">
        <v>0.22</v>
      </c>
      <c r="AG1626" s="155" t="s">
        <v>19</v>
      </c>
      <c r="AH1626" s="166">
        <v>23.1</v>
      </c>
      <c r="AI1626" s="155" t="s">
        <v>19</v>
      </c>
      <c r="AJ1626" s="155" t="s">
        <v>19</v>
      </c>
      <c r="AK1626" s="155"/>
      <c r="AL1626" s="155" t="s">
        <v>19</v>
      </c>
      <c r="AM1626" s="155" t="s">
        <v>19</v>
      </c>
      <c r="AN1626" s="166">
        <v>0.53</v>
      </c>
      <c r="AO1626" s="155" t="s">
        <v>19</v>
      </c>
      <c r="AP1626" s="155" t="s">
        <v>19</v>
      </c>
      <c r="AQ1626" s="155" t="s">
        <v>19</v>
      </c>
      <c r="AR1626" s="155" t="s">
        <v>19</v>
      </c>
      <c r="AS1626" s="155" t="s">
        <v>19</v>
      </c>
      <c r="AT1626" s="155" t="s">
        <v>19</v>
      </c>
      <c r="AU1626" s="155" t="s">
        <v>19</v>
      </c>
      <c r="AV1626" s="155" t="s">
        <v>19</v>
      </c>
      <c r="AW1626" s="155" t="s">
        <v>19</v>
      </c>
      <c r="AX1626" s="155" t="s">
        <v>19</v>
      </c>
      <c r="AY1626" s="210">
        <v>2.72</v>
      </c>
      <c r="AZ1626" s="211" t="s">
        <v>19</v>
      </c>
      <c r="BA1626" s="155" t="s">
        <v>19</v>
      </c>
      <c r="BB1626" s="166">
        <v>1.88</v>
      </c>
      <c r="BC1626" s="155" t="s">
        <v>19</v>
      </c>
      <c r="BD1626" s="155"/>
      <c r="BE1626" s="155" t="s">
        <v>19</v>
      </c>
      <c r="BF1626" s="155" t="s">
        <v>19</v>
      </c>
      <c r="BG1626" s="155" t="s">
        <v>19</v>
      </c>
      <c r="BH1626" s="155" t="s">
        <v>19</v>
      </c>
      <c r="BI1626" s="155" t="s">
        <v>19</v>
      </c>
      <c r="BJ1626" s="155"/>
      <c r="BK1626" s="155" t="s">
        <v>19</v>
      </c>
      <c r="BL1626" s="155" t="s">
        <v>19</v>
      </c>
      <c r="BM1626" s="155" t="s">
        <v>19</v>
      </c>
      <c r="BN1626" s="155" t="s">
        <v>19</v>
      </c>
      <c r="BO1626" s="155" t="s">
        <v>19</v>
      </c>
      <c r="BP1626" s="155" t="s">
        <v>19</v>
      </c>
      <c r="BQ1626" s="155" t="s">
        <v>19</v>
      </c>
      <c r="BR1626" s="155" t="s">
        <v>19</v>
      </c>
      <c r="BS1626" s="155" t="s">
        <v>19</v>
      </c>
      <c r="BT1626" s="167" t="b">
        <v>0</v>
      </c>
      <c r="BU1626" s="167" t="b">
        <v>0</v>
      </c>
      <c r="BV1626" s="167" t="b">
        <v>0</v>
      </c>
      <c r="BW1626" s="167" t="b">
        <v>0</v>
      </c>
      <c r="BX1626" s="155" t="s">
        <v>19</v>
      </c>
      <c r="BY1626" s="155" t="s">
        <v>19</v>
      </c>
      <c r="BZ1626" s="155" t="s">
        <v>19</v>
      </c>
      <c r="CA1626" s="155" t="s">
        <v>19</v>
      </c>
      <c r="CB1626" s="155" t="s">
        <v>19</v>
      </c>
      <c r="CL1626" s="155" t="s">
        <v>19</v>
      </c>
    </row>
    <row r="1627">
      <c r="A1627" s="7" t="s">
        <v>6876</v>
      </c>
      <c r="B1627" s="132" t="b">
        <v>1</v>
      </c>
      <c r="C1627" s="7" t="b">
        <v>1</v>
      </c>
      <c r="D1627" s="162" t="s">
        <v>6877</v>
      </c>
      <c r="E1627" s="67" t="s">
        <v>358</v>
      </c>
      <c r="F1627" s="162" t="s">
        <v>658</v>
      </c>
      <c r="G1627" s="162" t="s">
        <v>6878</v>
      </c>
      <c r="H1627" s="162" t="s">
        <v>6879</v>
      </c>
      <c r="I1627" s="161"/>
      <c r="J1627" s="161"/>
      <c r="K1627" s="161" t="s">
        <v>19</v>
      </c>
      <c r="L1627" s="161" t="s">
        <v>19</v>
      </c>
      <c r="M1627" s="161" t="s">
        <v>799</v>
      </c>
      <c r="N1627" s="7" t="str">
        <f t="shared" si="5"/>
        <v>FALSE</v>
      </c>
      <c r="O1627" s="161" t="s">
        <v>527</v>
      </c>
      <c r="P1627" s="161" t="s">
        <v>3269</v>
      </c>
      <c r="Q1627" s="161" t="s">
        <v>1823</v>
      </c>
      <c r="R1627" s="7" t="s">
        <v>6534</v>
      </c>
      <c r="S1627" s="7" t="s">
        <v>6535</v>
      </c>
      <c r="T1627" s="135">
        <v>40.881452</v>
      </c>
      <c r="U1627" s="136">
        <v>-72.392726</v>
      </c>
      <c r="V1627" s="137" t="s">
        <v>6607</v>
      </c>
      <c r="W1627" s="161" t="s">
        <v>19</v>
      </c>
      <c r="X1627" s="7" t="s">
        <v>6537</v>
      </c>
      <c r="Y1627" s="161" t="s">
        <v>878</v>
      </c>
      <c r="Z1627" s="161" t="s">
        <v>879</v>
      </c>
      <c r="AA1627" s="7" t="s">
        <v>880</v>
      </c>
      <c r="AB1627" s="210">
        <v>0.25</v>
      </c>
      <c r="AC1627" s="155" t="s">
        <v>16</v>
      </c>
      <c r="AD1627" s="210"/>
      <c r="AE1627" s="155" t="s">
        <v>19</v>
      </c>
      <c r="AF1627" s="156">
        <v>0.22</v>
      </c>
      <c r="AG1627" s="155" t="s">
        <v>19</v>
      </c>
      <c r="AH1627" s="166">
        <v>25.0</v>
      </c>
      <c r="AI1627" s="155" t="s">
        <v>19</v>
      </c>
      <c r="AJ1627" s="155" t="s">
        <v>19</v>
      </c>
      <c r="AK1627" s="155"/>
      <c r="AL1627" s="155" t="s">
        <v>19</v>
      </c>
      <c r="AM1627" s="155" t="s">
        <v>19</v>
      </c>
      <c r="AN1627" s="211" t="s">
        <v>22</v>
      </c>
      <c r="AO1627" s="155" t="s">
        <v>19</v>
      </c>
      <c r="AP1627" s="155" t="s">
        <v>19</v>
      </c>
      <c r="AQ1627" s="155" t="s">
        <v>19</v>
      </c>
      <c r="AR1627" s="155" t="s">
        <v>19</v>
      </c>
      <c r="AS1627" s="155" t="s">
        <v>19</v>
      </c>
      <c r="AT1627" s="155" t="s">
        <v>19</v>
      </c>
      <c r="AU1627" s="155" t="s">
        <v>19</v>
      </c>
      <c r="AV1627" s="155" t="s">
        <v>19</v>
      </c>
      <c r="AW1627" s="155" t="s">
        <v>19</v>
      </c>
      <c r="AX1627" s="155" t="s">
        <v>19</v>
      </c>
      <c r="AY1627" s="210">
        <v>2.72</v>
      </c>
      <c r="AZ1627" s="211" t="s">
        <v>19</v>
      </c>
      <c r="BA1627" s="155" t="s">
        <v>19</v>
      </c>
      <c r="BB1627" s="166">
        <v>0.87</v>
      </c>
      <c r="BC1627" s="155" t="s">
        <v>19</v>
      </c>
      <c r="BD1627" s="155"/>
      <c r="BE1627" s="155" t="s">
        <v>19</v>
      </c>
      <c r="BF1627" s="155" t="s">
        <v>19</v>
      </c>
      <c r="BG1627" s="155" t="s">
        <v>19</v>
      </c>
      <c r="BH1627" s="155" t="s">
        <v>19</v>
      </c>
      <c r="BI1627" s="155" t="s">
        <v>19</v>
      </c>
      <c r="BJ1627" s="155"/>
      <c r="BK1627" s="155" t="s">
        <v>19</v>
      </c>
      <c r="BL1627" s="155" t="s">
        <v>19</v>
      </c>
      <c r="BM1627" s="155" t="s">
        <v>19</v>
      </c>
      <c r="BN1627" s="155" t="s">
        <v>19</v>
      </c>
      <c r="BO1627" s="155" t="s">
        <v>19</v>
      </c>
      <c r="BP1627" s="155" t="s">
        <v>19</v>
      </c>
      <c r="BQ1627" s="155" t="s">
        <v>19</v>
      </c>
      <c r="BR1627" s="155" t="s">
        <v>19</v>
      </c>
      <c r="BS1627" s="155" t="s">
        <v>19</v>
      </c>
      <c r="BT1627" s="167" t="b">
        <v>0</v>
      </c>
      <c r="BU1627" s="167" t="b">
        <v>0</v>
      </c>
      <c r="BV1627" s="167" t="b">
        <v>0</v>
      </c>
      <c r="BW1627" s="167" t="b">
        <v>0</v>
      </c>
      <c r="BX1627" s="155" t="s">
        <v>19</v>
      </c>
      <c r="BY1627" s="155" t="s">
        <v>19</v>
      </c>
      <c r="BZ1627" s="155" t="s">
        <v>19</v>
      </c>
      <c r="CA1627" s="155" t="s">
        <v>19</v>
      </c>
      <c r="CB1627" s="155" t="s">
        <v>19</v>
      </c>
      <c r="CL1627" s="155" t="s">
        <v>19</v>
      </c>
    </row>
    <row r="1628">
      <c r="A1628" s="7" t="s">
        <v>6880</v>
      </c>
      <c r="B1628" s="132" t="b">
        <v>1</v>
      </c>
      <c r="C1628" s="7" t="b">
        <v>1</v>
      </c>
      <c r="D1628" s="162" t="s">
        <v>6881</v>
      </c>
      <c r="E1628" s="67" t="s">
        <v>358</v>
      </c>
      <c r="F1628" s="162" t="s">
        <v>658</v>
      </c>
      <c r="G1628" s="162" t="s">
        <v>6882</v>
      </c>
      <c r="H1628" s="162" t="s">
        <v>6883</v>
      </c>
      <c r="I1628" s="161"/>
      <c r="J1628" s="161"/>
      <c r="K1628" s="161" t="s">
        <v>19</v>
      </c>
      <c r="L1628" s="161" t="s">
        <v>19</v>
      </c>
      <c r="M1628" s="161" t="s">
        <v>799</v>
      </c>
      <c r="N1628" s="7" t="str">
        <f t="shared" si="5"/>
        <v>FALSE</v>
      </c>
      <c r="O1628" s="161" t="s">
        <v>527</v>
      </c>
      <c r="P1628" s="161" t="s">
        <v>3269</v>
      </c>
      <c r="Q1628" s="161" t="s">
        <v>1823</v>
      </c>
      <c r="R1628" s="7" t="s">
        <v>6534</v>
      </c>
      <c r="S1628" s="7" t="s">
        <v>6535</v>
      </c>
      <c r="T1628" s="135">
        <v>40.881452</v>
      </c>
      <c r="U1628" s="136">
        <v>-72.392726</v>
      </c>
      <c r="V1628" s="137" t="s">
        <v>6612</v>
      </c>
      <c r="W1628" s="161" t="s">
        <v>19</v>
      </c>
      <c r="X1628" s="7" t="s">
        <v>6537</v>
      </c>
      <c r="Y1628" s="161" t="s">
        <v>878</v>
      </c>
      <c r="Z1628" s="161" t="s">
        <v>879</v>
      </c>
      <c r="AA1628" s="7" t="s">
        <v>880</v>
      </c>
      <c r="AB1628" s="210">
        <v>0.25</v>
      </c>
      <c r="AC1628" s="155" t="s">
        <v>16</v>
      </c>
      <c r="AD1628" s="210"/>
      <c r="AE1628" s="155" t="s">
        <v>19</v>
      </c>
      <c r="AF1628" s="156">
        <v>0.22</v>
      </c>
      <c r="AG1628" s="155" t="s">
        <v>19</v>
      </c>
      <c r="AH1628" s="166">
        <v>18.6</v>
      </c>
      <c r="AI1628" s="155" t="s">
        <v>19</v>
      </c>
      <c r="AJ1628" s="155" t="s">
        <v>19</v>
      </c>
      <c r="AK1628" s="155"/>
      <c r="AL1628" s="155" t="s">
        <v>19</v>
      </c>
      <c r="AM1628" s="155" t="s">
        <v>19</v>
      </c>
      <c r="AN1628" s="166">
        <v>0.87</v>
      </c>
      <c r="AO1628" s="155" t="s">
        <v>19</v>
      </c>
      <c r="AP1628" s="155" t="s">
        <v>19</v>
      </c>
      <c r="AQ1628" s="155" t="s">
        <v>19</v>
      </c>
      <c r="AR1628" s="155" t="s">
        <v>19</v>
      </c>
      <c r="AS1628" s="155" t="s">
        <v>19</v>
      </c>
      <c r="AT1628" s="155" t="s">
        <v>19</v>
      </c>
      <c r="AU1628" s="155" t="s">
        <v>19</v>
      </c>
      <c r="AV1628" s="155" t="s">
        <v>19</v>
      </c>
      <c r="AW1628" s="155" t="s">
        <v>19</v>
      </c>
      <c r="AX1628" s="155" t="s">
        <v>19</v>
      </c>
      <c r="AY1628" s="155">
        <v>7.37</v>
      </c>
      <c r="AZ1628" s="211" t="s">
        <v>19</v>
      </c>
      <c r="BA1628" s="155" t="s">
        <v>19</v>
      </c>
      <c r="BB1628" s="166" t="s">
        <v>16</v>
      </c>
      <c r="BC1628" s="155" t="s">
        <v>19</v>
      </c>
      <c r="BD1628" s="155"/>
      <c r="BE1628" s="155" t="s">
        <v>19</v>
      </c>
      <c r="BF1628" s="155" t="s">
        <v>19</v>
      </c>
      <c r="BG1628" s="155" t="s">
        <v>19</v>
      </c>
      <c r="BH1628" s="155" t="s">
        <v>19</v>
      </c>
      <c r="BI1628" s="155" t="s">
        <v>19</v>
      </c>
      <c r="BJ1628" s="155"/>
      <c r="BK1628" s="155" t="s">
        <v>19</v>
      </c>
      <c r="BL1628" s="155" t="s">
        <v>19</v>
      </c>
      <c r="BM1628" s="155" t="s">
        <v>19</v>
      </c>
      <c r="BN1628" s="155" t="s">
        <v>19</v>
      </c>
      <c r="BO1628" s="155" t="s">
        <v>19</v>
      </c>
      <c r="BP1628" s="155" t="s">
        <v>19</v>
      </c>
      <c r="BQ1628" s="155" t="s">
        <v>19</v>
      </c>
      <c r="BR1628" s="155" t="s">
        <v>19</v>
      </c>
      <c r="BS1628" s="155" t="s">
        <v>19</v>
      </c>
      <c r="BT1628" s="167" t="b">
        <v>0</v>
      </c>
      <c r="BU1628" s="167" t="b">
        <v>0</v>
      </c>
      <c r="BV1628" s="167" t="b">
        <v>0</v>
      </c>
      <c r="BW1628" s="167" t="b">
        <v>0</v>
      </c>
      <c r="BX1628" s="155" t="s">
        <v>19</v>
      </c>
      <c r="BY1628" s="155" t="s">
        <v>19</v>
      </c>
      <c r="BZ1628" s="155" t="s">
        <v>19</v>
      </c>
      <c r="CA1628" s="155" t="s">
        <v>19</v>
      </c>
      <c r="CB1628" s="155" t="s">
        <v>19</v>
      </c>
      <c r="CL1628" s="155" t="s">
        <v>19</v>
      </c>
    </row>
    <row r="1629">
      <c r="A1629" s="7" t="s">
        <v>6884</v>
      </c>
      <c r="B1629" s="132" t="b">
        <v>1</v>
      </c>
      <c r="C1629" s="7" t="b">
        <v>1</v>
      </c>
      <c r="D1629" s="162" t="s">
        <v>6885</v>
      </c>
      <c r="E1629" s="67" t="s">
        <v>358</v>
      </c>
      <c r="F1629" s="162" t="s">
        <v>658</v>
      </c>
      <c r="G1629" s="162" t="s">
        <v>6886</v>
      </c>
      <c r="H1629" s="162" t="s">
        <v>6887</v>
      </c>
      <c r="I1629" s="161"/>
      <c r="J1629" s="161"/>
      <c r="K1629" s="161" t="s">
        <v>19</v>
      </c>
      <c r="L1629" s="161" t="s">
        <v>19</v>
      </c>
      <c r="M1629" s="161" t="s">
        <v>799</v>
      </c>
      <c r="N1629" s="7" t="str">
        <f t="shared" si="5"/>
        <v>FALSE</v>
      </c>
      <c r="O1629" s="161" t="s">
        <v>527</v>
      </c>
      <c r="P1629" s="161" t="s">
        <v>3269</v>
      </c>
      <c r="Q1629" s="161" t="s">
        <v>1823</v>
      </c>
      <c r="R1629" s="7" t="s">
        <v>6534</v>
      </c>
      <c r="S1629" s="7" t="s">
        <v>6535</v>
      </c>
      <c r="T1629" s="135">
        <v>40.881452</v>
      </c>
      <c r="U1629" s="136">
        <v>-72.392726</v>
      </c>
      <c r="V1629" s="137" t="s">
        <v>6617</v>
      </c>
      <c r="W1629" s="161" t="s">
        <v>19</v>
      </c>
      <c r="X1629" s="7" t="s">
        <v>6537</v>
      </c>
      <c r="Y1629" s="161" t="s">
        <v>878</v>
      </c>
      <c r="Z1629" s="161" t="s">
        <v>879</v>
      </c>
      <c r="AA1629" s="7" t="s">
        <v>880</v>
      </c>
      <c r="AB1629" s="210">
        <v>0.25</v>
      </c>
      <c r="AC1629" s="7" t="s">
        <v>16</v>
      </c>
      <c r="AD1629" s="210"/>
      <c r="AE1629" s="7" t="s">
        <v>19</v>
      </c>
      <c r="AF1629" s="7">
        <v>0.22</v>
      </c>
      <c r="AG1629" s="7" t="s">
        <v>19</v>
      </c>
      <c r="AH1629" s="7">
        <v>18.8</v>
      </c>
      <c r="AI1629" s="7" t="s">
        <v>19</v>
      </c>
      <c r="AJ1629" s="7" t="s">
        <v>19</v>
      </c>
      <c r="AK1629" s="7"/>
      <c r="AL1629" s="7" t="s">
        <v>19</v>
      </c>
      <c r="AM1629" s="7" t="s">
        <v>19</v>
      </c>
      <c r="AN1629" s="7">
        <v>0.12</v>
      </c>
      <c r="AO1629" s="7" t="s">
        <v>19</v>
      </c>
      <c r="AP1629" s="7" t="s">
        <v>19</v>
      </c>
      <c r="AQ1629" s="7" t="s">
        <v>19</v>
      </c>
      <c r="AR1629" s="7" t="s">
        <v>19</v>
      </c>
      <c r="AS1629" s="7" t="s">
        <v>19</v>
      </c>
      <c r="AT1629" s="7" t="s">
        <v>19</v>
      </c>
      <c r="AU1629" s="7" t="s">
        <v>19</v>
      </c>
      <c r="AV1629" s="7" t="s">
        <v>19</v>
      </c>
      <c r="AW1629" s="7" t="s">
        <v>19</v>
      </c>
      <c r="AX1629" s="7" t="s">
        <v>19</v>
      </c>
      <c r="AY1629" s="152">
        <v>6.41</v>
      </c>
      <c r="AZ1629" s="7" t="s">
        <v>19</v>
      </c>
      <c r="BA1629" s="7" t="s">
        <v>19</v>
      </c>
      <c r="BB1629" s="7">
        <v>0.61</v>
      </c>
      <c r="BC1629" s="7" t="s">
        <v>19</v>
      </c>
      <c r="BD1629" s="7"/>
      <c r="BE1629" s="7" t="s">
        <v>19</v>
      </c>
      <c r="BF1629" s="7" t="s">
        <v>19</v>
      </c>
      <c r="BG1629" s="7" t="s">
        <v>19</v>
      </c>
      <c r="BH1629" s="7" t="s">
        <v>19</v>
      </c>
      <c r="BI1629" s="7" t="s">
        <v>19</v>
      </c>
      <c r="BJ1629" s="7"/>
      <c r="BK1629" s="7" t="s">
        <v>19</v>
      </c>
      <c r="BL1629" s="7" t="s">
        <v>19</v>
      </c>
      <c r="BM1629" s="7" t="s">
        <v>19</v>
      </c>
      <c r="BN1629" s="7" t="s">
        <v>19</v>
      </c>
      <c r="BO1629" s="7" t="s">
        <v>19</v>
      </c>
      <c r="BP1629" s="7" t="s">
        <v>19</v>
      </c>
      <c r="BQ1629" s="7" t="s">
        <v>19</v>
      </c>
      <c r="BR1629" s="7" t="s">
        <v>19</v>
      </c>
      <c r="BS1629" s="7" t="s">
        <v>19</v>
      </c>
      <c r="BT1629" s="7" t="b">
        <v>0</v>
      </c>
      <c r="BU1629" s="7" t="b">
        <v>0</v>
      </c>
      <c r="BV1629" s="7" t="b">
        <v>0</v>
      </c>
      <c r="BW1629" s="7" t="b">
        <v>0</v>
      </c>
      <c r="BX1629" s="7" t="s">
        <v>19</v>
      </c>
      <c r="BY1629" s="7" t="s">
        <v>19</v>
      </c>
      <c r="BZ1629" s="7" t="s">
        <v>19</v>
      </c>
      <c r="CA1629" s="7" t="s">
        <v>19</v>
      </c>
      <c r="CB1629" s="7" t="s">
        <v>19</v>
      </c>
      <c r="CL1629" s="7" t="s">
        <v>19</v>
      </c>
    </row>
    <row r="1630">
      <c r="A1630" s="7" t="s">
        <v>6888</v>
      </c>
      <c r="B1630" s="132" t="b">
        <v>1</v>
      </c>
      <c r="C1630" s="7" t="b">
        <v>1</v>
      </c>
      <c r="D1630" s="162" t="s">
        <v>6889</v>
      </c>
      <c r="E1630" s="67" t="s">
        <v>358</v>
      </c>
      <c r="F1630" s="162" t="s">
        <v>658</v>
      </c>
      <c r="G1630" s="162" t="s">
        <v>6890</v>
      </c>
      <c r="H1630" s="162" t="s">
        <v>6891</v>
      </c>
      <c r="I1630" s="161"/>
      <c r="J1630" s="161"/>
      <c r="K1630" s="161" t="s">
        <v>19</v>
      </c>
      <c r="L1630" s="161" t="s">
        <v>19</v>
      </c>
      <c r="M1630" s="161" t="s">
        <v>799</v>
      </c>
      <c r="N1630" s="7" t="str">
        <f t="shared" si="5"/>
        <v>FALSE</v>
      </c>
      <c r="O1630" s="161" t="s">
        <v>527</v>
      </c>
      <c r="P1630" s="161" t="s">
        <v>3269</v>
      </c>
      <c r="Q1630" s="161" t="s">
        <v>1823</v>
      </c>
      <c r="R1630" s="7" t="s">
        <v>6534</v>
      </c>
      <c r="S1630" s="7" t="s">
        <v>6535</v>
      </c>
      <c r="T1630" s="135">
        <v>40.881452</v>
      </c>
      <c r="U1630" s="136">
        <v>-72.392726</v>
      </c>
      <c r="V1630" s="137" t="s">
        <v>6622</v>
      </c>
      <c r="W1630" s="161" t="s">
        <v>19</v>
      </c>
      <c r="X1630" s="7" t="s">
        <v>6537</v>
      </c>
      <c r="Y1630" s="161" t="s">
        <v>878</v>
      </c>
      <c r="Z1630" s="161" t="s">
        <v>879</v>
      </c>
      <c r="AA1630" s="7" t="s">
        <v>880</v>
      </c>
      <c r="AB1630" s="210">
        <v>0.25</v>
      </c>
      <c r="AC1630" s="7" t="s">
        <v>16</v>
      </c>
      <c r="AD1630" s="210"/>
      <c r="AE1630" s="7" t="s">
        <v>19</v>
      </c>
      <c r="AF1630" s="7">
        <v>0.22</v>
      </c>
      <c r="AG1630" s="7" t="s">
        <v>19</v>
      </c>
      <c r="AH1630" s="7">
        <v>19.6</v>
      </c>
      <c r="AI1630" s="7" t="s">
        <v>19</v>
      </c>
      <c r="AJ1630" s="7" t="s">
        <v>19</v>
      </c>
      <c r="AK1630" s="7"/>
      <c r="AL1630" s="7" t="s">
        <v>19</v>
      </c>
      <c r="AM1630" s="7" t="s">
        <v>19</v>
      </c>
      <c r="AN1630" s="7">
        <v>10.57</v>
      </c>
      <c r="AO1630" s="7" t="s">
        <v>19</v>
      </c>
      <c r="AP1630" s="7" t="s">
        <v>19</v>
      </c>
      <c r="AQ1630" s="7" t="s">
        <v>19</v>
      </c>
      <c r="AR1630" s="7" t="s">
        <v>19</v>
      </c>
      <c r="AS1630" s="7" t="s">
        <v>19</v>
      </c>
      <c r="AT1630" s="7" t="s">
        <v>19</v>
      </c>
      <c r="AU1630" s="7" t="s">
        <v>19</v>
      </c>
      <c r="AV1630" s="7" t="s">
        <v>19</v>
      </c>
      <c r="AW1630" s="7" t="s">
        <v>19</v>
      </c>
      <c r="AX1630" s="7" t="s">
        <v>19</v>
      </c>
      <c r="AY1630" s="152">
        <v>0.55</v>
      </c>
      <c r="AZ1630" s="7" t="s">
        <v>19</v>
      </c>
      <c r="BA1630" s="7" t="s">
        <v>19</v>
      </c>
      <c r="BB1630" s="7">
        <v>0.36</v>
      </c>
      <c r="BC1630" s="7" t="s">
        <v>19</v>
      </c>
      <c r="BD1630" s="7"/>
      <c r="BE1630" s="7" t="s">
        <v>19</v>
      </c>
      <c r="BF1630" s="7" t="s">
        <v>19</v>
      </c>
      <c r="BG1630" s="7" t="s">
        <v>19</v>
      </c>
      <c r="BH1630" s="7" t="s">
        <v>19</v>
      </c>
      <c r="BI1630" s="7" t="s">
        <v>19</v>
      </c>
      <c r="BJ1630" s="7"/>
      <c r="BK1630" s="7" t="s">
        <v>19</v>
      </c>
      <c r="BL1630" s="7" t="s">
        <v>19</v>
      </c>
      <c r="BM1630" s="7" t="s">
        <v>19</v>
      </c>
      <c r="BN1630" s="7" t="s">
        <v>19</v>
      </c>
      <c r="BO1630" s="7" t="s">
        <v>19</v>
      </c>
      <c r="BP1630" s="7" t="s">
        <v>19</v>
      </c>
      <c r="BQ1630" s="7" t="s">
        <v>19</v>
      </c>
      <c r="BR1630" s="7" t="s">
        <v>19</v>
      </c>
      <c r="BS1630" s="7" t="s">
        <v>19</v>
      </c>
      <c r="BT1630" s="7" t="b">
        <v>0</v>
      </c>
      <c r="BU1630" s="7" t="b">
        <v>0</v>
      </c>
      <c r="BV1630" s="7" t="b">
        <v>0</v>
      </c>
      <c r="BW1630" s="7" t="b">
        <v>0</v>
      </c>
      <c r="BX1630" s="7" t="s">
        <v>19</v>
      </c>
      <c r="BY1630" s="7" t="s">
        <v>19</v>
      </c>
      <c r="BZ1630" s="7" t="s">
        <v>19</v>
      </c>
      <c r="CA1630" s="7" t="s">
        <v>19</v>
      </c>
      <c r="CB1630" s="7" t="s">
        <v>19</v>
      </c>
      <c r="CL1630" s="7" t="s">
        <v>19</v>
      </c>
    </row>
    <row r="1631">
      <c r="A1631" s="7" t="s">
        <v>6892</v>
      </c>
      <c r="B1631" s="132" t="b">
        <v>1</v>
      </c>
      <c r="C1631" s="7" t="b">
        <v>1</v>
      </c>
      <c r="D1631" s="162" t="s">
        <v>6893</v>
      </c>
      <c r="E1631" s="67" t="s">
        <v>358</v>
      </c>
      <c r="F1631" s="162" t="s">
        <v>658</v>
      </c>
      <c r="G1631" s="162" t="s">
        <v>6894</v>
      </c>
      <c r="H1631" s="162" t="s">
        <v>6895</v>
      </c>
      <c r="I1631" s="161"/>
      <c r="J1631" s="161"/>
      <c r="K1631" s="161" t="s">
        <v>19</v>
      </c>
      <c r="L1631" s="161" t="s">
        <v>19</v>
      </c>
      <c r="M1631" s="161" t="s">
        <v>799</v>
      </c>
      <c r="N1631" s="7" t="str">
        <f t="shared" si="5"/>
        <v>FALSE</v>
      </c>
      <c r="O1631" s="161" t="s">
        <v>527</v>
      </c>
      <c r="P1631" s="161" t="s">
        <v>3269</v>
      </c>
      <c r="Q1631" s="161" t="s">
        <v>1823</v>
      </c>
      <c r="R1631" s="7" t="s">
        <v>6534</v>
      </c>
      <c r="S1631" s="7" t="s">
        <v>6535</v>
      </c>
      <c r="T1631" s="135">
        <v>40.881452</v>
      </c>
      <c r="U1631" s="136">
        <v>-72.392726</v>
      </c>
      <c r="V1631" s="137" t="s">
        <v>6627</v>
      </c>
      <c r="W1631" s="161" t="s">
        <v>19</v>
      </c>
      <c r="X1631" s="7" t="s">
        <v>6537</v>
      </c>
      <c r="Y1631" s="161" t="s">
        <v>878</v>
      </c>
      <c r="Z1631" s="161" t="s">
        <v>879</v>
      </c>
      <c r="AA1631" s="7" t="s">
        <v>880</v>
      </c>
      <c r="AB1631" s="210">
        <v>0.25</v>
      </c>
      <c r="AC1631" s="155" t="s">
        <v>16</v>
      </c>
      <c r="AD1631" s="210"/>
      <c r="AE1631" s="155" t="s">
        <v>19</v>
      </c>
      <c r="AF1631" s="156">
        <v>0.22</v>
      </c>
      <c r="AG1631" s="155" t="s">
        <v>19</v>
      </c>
      <c r="AH1631" s="7">
        <v>8.2</v>
      </c>
      <c r="AI1631" s="155" t="s">
        <v>19</v>
      </c>
      <c r="AJ1631" s="155" t="s">
        <v>19</v>
      </c>
      <c r="AK1631" s="155"/>
      <c r="AL1631" s="155" t="s">
        <v>19</v>
      </c>
      <c r="AM1631" s="155" t="s">
        <v>19</v>
      </c>
      <c r="AN1631" s="7">
        <v>58.07</v>
      </c>
      <c r="AO1631" s="155" t="s">
        <v>19</v>
      </c>
      <c r="AP1631" s="155" t="s">
        <v>19</v>
      </c>
      <c r="AQ1631" s="155" t="s">
        <v>19</v>
      </c>
      <c r="AR1631" s="155" t="s">
        <v>19</v>
      </c>
      <c r="AS1631" s="155" t="s">
        <v>19</v>
      </c>
      <c r="AT1631" s="155" t="s">
        <v>19</v>
      </c>
      <c r="AU1631" s="155" t="s">
        <v>19</v>
      </c>
      <c r="AV1631" s="155" t="s">
        <v>19</v>
      </c>
      <c r="AW1631" s="155" t="s">
        <v>19</v>
      </c>
      <c r="AX1631" s="155" t="s">
        <v>19</v>
      </c>
      <c r="AY1631" s="7">
        <v>1.75</v>
      </c>
      <c r="AZ1631" s="211" t="s">
        <v>19</v>
      </c>
      <c r="BA1631" s="155" t="s">
        <v>19</v>
      </c>
      <c r="BB1631" s="7">
        <v>74.72</v>
      </c>
      <c r="BC1631" s="155" t="s">
        <v>19</v>
      </c>
      <c r="BD1631" s="155"/>
      <c r="BE1631" s="155" t="s">
        <v>19</v>
      </c>
      <c r="BF1631" s="155" t="s">
        <v>19</v>
      </c>
      <c r="BG1631" s="155" t="s">
        <v>19</v>
      </c>
      <c r="BH1631" s="155" t="s">
        <v>19</v>
      </c>
      <c r="BI1631" s="155" t="s">
        <v>19</v>
      </c>
      <c r="BJ1631" s="155"/>
      <c r="BK1631" s="155" t="s">
        <v>19</v>
      </c>
      <c r="BL1631" s="155" t="s">
        <v>19</v>
      </c>
      <c r="BM1631" s="155" t="s">
        <v>19</v>
      </c>
      <c r="BN1631" s="155" t="s">
        <v>19</v>
      </c>
      <c r="BO1631" s="155" t="s">
        <v>19</v>
      </c>
      <c r="BP1631" s="155" t="s">
        <v>19</v>
      </c>
      <c r="BQ1631" s="155" t="s">
        <v>19</v>
      </c>
      <c r="BR1631" s="155" t="s">
        <v>19</v>
      </c>
      <c r="BS1631" s="155" t="s">
        <v>19</v>
      </c>
      <c r="BT1631" s="167" t="b">
        <v>0</v>
      </c>
      <c r="BU1631" s="167" t="b">
        <v>0</v>
      </c>
      <c r="BV1631" s="167" t="b">
        <v>0</v>
      </c>
      <c r="BW1631" s="167" t="b">
        <v>0</v>
      </c>
      <c r="BX1631" s="155" t="s">
        <v>19</v>
      </c>
      <c r="BY1631" s="155" t="s">
        <v>19</v>
      </c>
      <c r="BZ1631" s="155" t="s">
        <v>19</v>
      </c>
      <c r="CA1631" s="155" t="s">
        <v>19</v>
      </c>
      <c r="CB1631" s="155" t="s">
        <v>19</v>
      </c>
      <c r="CL1631" s="155" t="s">
        <v>19</v>
      </c>
    </row>
    <row r="1632">
      <c r="A1632" s="7" t="s">
        <v>6896</v>
      </c>
      <c r="B1632" s="132" t="b">
        <v>1</v>
      </c>
      <c r="C1632" s="7" t="b">
        <v>1</v>
      </c>
      <c r="D1632" s="162" t="s">
        <v>6897</v>
      </c>
      <c r="E1632" s="67" t="s">
        <v>358</v>
      </c>
      <c r="F1632" s="162" t="s">
        <v>658</v>
      </c>
      <c r="G1632" s="162" t="s">
        <v>6898</v>
      </c>
      <c r="H1632" s="162" t="s">
        <v>6899</v>
      </c>
      <c r="I1632" s="161"/>
      <c r="J1632" s="161"/>
      <c r="K1632" s="161" t="s">
        <v>19</v>
      </c>
      <c r="L1632" s="161" t="s">
        <v>19</v>
      </c>
      <c r="M1632" s="161" t="s">
        <v>799</v>
      </c>
      <c r="N1632" s="7" t="str">
        <f t="shared" si="5"/>
        <v>FALSE</v>
      </c>
      <c r="O1632" s="161" t="s">
        <v>527</v>
      </c>
      <c r="P1632" s="161" t="s">
        <v>3269</v>
      </c>
      <c r="Q1632" s="161" t="s">
        <v>1823</v>
      </c>
      <c r="R1632" s="7" t="s">
        <v>6534</v>
      </c>
      <c r="S1632" s="7" t="s">
        <v>6535</v>
      </c>
      <c r="T1632" s="135">
        <v>40.881452</v>
      </c>
      <c r="U1632" s="136">
        <v>-72.392726</v>
      </c>
      <c r="V1632" s="137" t="s">
        <v>6632</v>
      </c>
      <c r="W1632" s="161" t="s">
        <v>19</v>
      </c>
      <c r="X1632" s="7" t="s">
        <v>6537</v>
      </c>
      <c r="Y1632" s="161" t="s">
        <v>878</v>
      </c>
      <c r="Z1632" s="161" t="s">
        <v>879</v>
      </c>
      <c r="AA1632" s="7" t="s">
        <v>880</v>
      </c>
      <c r="AB1632" s="210">
        <v>0.25</v>
      </c>
      <c r="AC1632" s="155" t="s">
        <v>16</v>
      </c>
      <c r="AD1632" s="210"/>
      <c r="AE1632" s="155" t="s">
        <v>19</v>
      </c>
      <c r="AF1632" s="156">
        <v>0.22</v>
      </c>
      <c r="AG1632" s="155" t="s">
        <v>19</v>
      </c>
      <c r="AH1632" s="7">
        <v>3.2</v>
      </c>
      <c r="AI1632" s="7" t="s">
        <v>19</v>
      </c>
      <c r="AJ1632" s="7" t="s">
        <v>19</v>
      </c>
      <c r="AK1632" s="7"/>
      <c r="AL1632" s="7" t="s">
        <v>19</v>
      </c>
      <c r="AM1632" s="7" t="s">
        <v>19</v>
      </c>
      <c r="AN1632" s="7">
        <v>49.74</v>
      </c>
      <c r="AO1632" s="155" t="s">
        <v>19</v>
      </c>
      <c r="AP1632" s="155" t="s">
        <v>19</v>
      </c>
      <c r="AQ1632" s="155" t="s">
        <v>19</v>
      </c>
      <c r="AR1632" s="155" t="s">
        <v>19</v>
      </c>
      <c r="AS1632" s="155" t="s">
        <v>19</v>
      </c>
      <c r="AT1632" s="155" t="s">
        <v>19</v>
      </c>
      <c r="AU1632" s="155" t="s">
        <v>19</v>
      </c>
      <c r="AV1632" s="155" t="s">
        <v>19</v>
      </c>
      <c r="AW1632" s="155" t="s">
        <v>19</v>
      </c>
      <c r="AX1632" s="155" t="s">
        <v>19</v>
      </c>
      <c r="AY1632" s="7">
        <v>2.52</v>
      </c>
      <c r="AZ1632" s="211" t="s">
        <v>19</v>
      </c>
      <c r="BA1632" s="155" t="s">
        <v>19</v>
      </c>
      <c r="BB1632" s="7">
        <v>60.61</v>
      </c>
      <c r="BC1632" s="7" t="s">
        <v>19</v>
      </c>
      <c r="BD1632" s="7"/>
      <c r="BE1632" s="7" t="s">
        <v>19</v>
      </c>
      <c r="BF1632" s="7" t="s">
        <v>19</v>
      </c>
      <c r="BG1632" s="7" t="s">
        <v>19</v>
      </c>
      <c r="BH1632" s="7" t="s">
        <v>19</v>
      </c>
      <c r="BI1632" s="7" t="s">
        <v>19</v>
      </c>
      <c r="BJ1632" s="7"/>
      <c r="BK1632" s="7" t="s">
        <v>19</v>
      </c>
      <c r="BL1632" s="7" t="s">
        <v>19</v>
      </c>
      <c r="BM1632" s="7" t="s">
        <v>19</v>
      </c>
      <c r="BN1632" s="7" t="s">
        <v>19</v>
      </c>
      <c r="BO1632" s="7" t="s">
        <v>19</v>
      </c>
      <c r="BP1632" s="7" t="s">
        <v>19</v>
      </c>
      <c r="BQ1632" s="7" t="s">
        <v>19</v>
      </c>
      <c r="BR1632" s="7" t="s">
        <v>19</v>
      </c>
      <c r="BS1632" s="7" t="s">
        <v>19</v>
      </c>
      <c r="BT1632" s="7" t="b">
        <v>0</v>
      </c>
      <c r="BU1632" s="7" t="b">
        <v>0</v>
      </c>
      <c r="BV1632" s="7" t="b">
        <v>0</v>
      </c>
      <c r="BW1632" s="7" t="b">
        <v>0</v>
      </c>
      <c r="BX1632" s="7" t="s">
        <v>19</v>
      </c>
      <c r="BY1632" s="7" t="s">
        <v>19</v>
      </c>
      <c r="BZ1632" s="7" t="s">
        <v>19</v>
      </c>
      <c r="CA1632" s="7" t="s">
        <v>19</v>
      </c>
      <c r="CB1632" s="7" t="s">
        <v>19</v>
      </c>
      <c r="CL1632" s="7" t="s">
        <v>19</v>
      </c>
    </row>
    <row r="1633">
      <c r="A1633" s="7" t="s">
        <v>6900</v>
      </c>
      <c r="B1633" s="132" t="b">
        <v>1</v>
      </c>
      <c r="C1633" s="7" t="b">
        <v>1</v>
      </c>
      <c r="D1633" s="162" t="s">
        <v>6901</v>
      </c>
      <c r="E1633" s="67" t="s">
        <v>358</v>
      </c>
      <c r="F1633" s="162" t="s">
        <v>658</v>
      </c>
      <c r="G1633" s="162" t="s">
        <v>6902</v>
      </c>
      <c r="H1633" s="162" t="s">
        <v>6903</v>
      </c>
      <c r="I1633" s="161"/>
      <c r="J1633" s="161"/>
      <c r="K1633" s="161" t="s">
        <v>19</v>
      </c>
      <c r="L1633" s="161" t="s">
        <v>19</v>
      </c>
      <c r="M1633" s="161" t="s">
        <v>799</v>
      </c>
      <c r="N1633" s="7" t="str">
        <f t="shared" si="5"/>
        <v>FALSE</v>
      </c>
      <c r="O1633" s="161" t="s">
        <v>527</v>
      </c>
      <c r="P1633" s="161" t="s">
        <v>3269</v>
      </c>
      <c r="Q1633" s="161" t="s">
        <v>1823</v>
      </c>
      <c r="R1633" s="7" t="s">
        <v>6534</v>
      </c>
      <c r="S1633" s="7" t="s">
        <v>6535</v>
      </c>
      <c r="T1633" s="135">
        <v>40.881452</v>
      </c>
      <c r="U1633" s="136">
        <v>-72.392726</v>
      </c>
      <c r="V1633" s="137" t="s">
        <v>6637</v>
      </c>
      <c r="W1633" s="161" t="s">
        <v>19</v>
      </c>
      <c r="X1633" s="7" t="s">
        <v>6537</v>
      </c>
      <c r="Y1633" s="161" t="s">
        <v>878</v>
      </c>
      <c r="Z1633" s="161" t="s">
        <v>879</v>
      </c>
      <c r="AA1633" s="7" t="s">
        <v>880</v>
      </c>
      <c r="AB1633" s="210">
        <v>0.25</v>
      </c>
      <c r="AC1633" s="155" t="s">
        <v>16</v>
      </c>
      <c r="AD1633" s="210"/>
      <c r="AE1633" s="155" t="s">
        <v>19</v>
      </c>
      <c r="AF1633" s="156">
        <v>0.22</v>
      </c>
      <c r="AG1633" s="155" t="s">
        <v>19</v>
      </c>
      <c r="AH1633" s="7">
        <v>3.1</v>
      </c>
      <c r="AI1633" s="7" t="s">
        <v>19</v>
      </c>
      <c r="AJ1633" s="7" t="s">
        <v>19</v>
      </c>
      <c r="AK1633" s="7"/>
      <c r="AL1633" s="7" t="s">
        <v>19</v>
      </c>
      <c r="AM1633" s="7" t="s">
        <v>19</v>
      </c>
      <c r="AN1633" s="7">
        <v>51.63</v>
      </c>
      <c r="AO1633" s="155" t="s">
        <v>19</v>
      </c>
      <c r="AP1633" s="155" t="s">
        <v>19</v>
      </c>
      <c r="AQ1633" s="155" t="s">
        <v>19</v>
      </c>
      <c r="AR1633" s="155" t="s">
        <v>19</v>
      </c>
      <c r="AS1633" s="155" t="s">
        <v>19</v>
      </c>
      <c r="AT1633" s="155" t="s">
        <v>19</v>
      </c>
      <c r="AU1633" s="155" t="s">
        <v>19</v>
      </c>
      <c r="AV1633" s="155" t="s">
        <v>19</v>
      </c>
      <c r="AW1633" s="155" t="s">
        <v>19</v>
      </c>
      <c r="AX1633" s="155" t="s">
        <v>19</v>
      </c>
      <c r="AY1633" s="7">
        <v>3.98</v>
      </c>
      <c r="AZ1633" s="211" t="s">
        <v>19</v>
      </c>
      <c r="BA1633" s="155" t="s">
        <v>19</v>
      </c>
      <c r="BB1633" s="7">
        <v>48.89</v>
      </c>
      <c r="BC1633" s="7" t="s">
        <v>19</v>
      </c>
      <c r="BD1633" s="7"/>
      <c r="BE1633" s="7" t="s">
        <v>19</v>
      </c>
      <c r="BF1633" s="7" t="s">
        <v>19</v>
      </c>
      <c r="BG1633" s="7" t="s">
        <v>19</v>
      </c>
      <c r="BH1633" s="7" t="s">
        <v>19</v>
      </c>
      <c r="BI1633" s="7" t="s">
        <v>19</v>
      </c>
      <c r="BJ1633" s="7"/>
      <c r="BK1633" s="7" t="s">
        <v>19</v>
      </c>
      <c r="BL1633" s="7" t="s">
        <v>19</v>
      </c>
      <c r="BM1633" s="7" t="s">
        <v>19</v>
      </c>
      <c r="BN1633" s="7" t="s">
        <v>19</v>
      </c>
      <c r="BO1633" s="7" t="s">
        <v>19</v>
      </c>
      <c r="BP1633" s="7" t="s">
        <v>19</v>
      </c>
      <c r="BQ1633" s="7" t="s">
        <v>19</v>
      </c>
      <c r="BR1633" s="7" t="s">
        <v>19</v>
      </c>
      <c r="BS1633" s="7" t="s">
        <v>19</v>
      </c>
      <c r="BT1633" s="7" t="b">
        <v>0</v>
      </c>
      <c r="BU1633" s="7" t="b">
        <v>0</v>
      </c>
      <c r="BV1633" s="7" t="b">
        <v>0</v>
      </c>
      <c r="BW1633" s="7" t="b">
        <v>0</v>
      </c>
      <c r="BX1633" s="7" t="s">
        <v>19</v>
      </c>
      <c r="BY1633" s="7" t="s">
        <v>19</v>
      </c>
      <c r="BZ1633" s="7" t="s">
        <v>19</v>
      </c>
      <c r="CA1633" s="7" t="s">
        <v>19</v>
      </c>
      <c r="CB1633" s="7" t="s">
        <v>19</v>
      </c>
      <c r="CL1633" s="7" t="s">
        <v>19</v>
      </c>
    </row>
    <row r="1634">
      <c r="A1634" s="7" t="s">
        <v>6904</v>
      </c>
      <c r="B1634" s="132" t="b">
        <v>1</v>
      </c>
      <c r="C1634" s="7" t="b">
        <v>1</v>
      </c>
      <c r="D1634" s="7" t="s">
        <v>6905</v>
      </c>
      <c r="E1634" s="67" t="s">
        <v>358</v>
      </c>
      <c r="F1634" s="162" t="s">
        <v>658</v>
      </c>
      <c r="G1634" s="162" t="s">
        <v>6906</v>
      </c>
      <c r="H1634" s="162" t="s">
        <v>6907</v>
      </c>
      <c r="I1634" s="161"/>
      <c r="J1634" s="161"/>
      <c r="K1634" s="161" t="s">
        <v>19</v>
      </c>
      <c r="L1634" s="161" t="s">
        <v>19</v>
      </c>
      <c r="M1634" s="161" t="s">
        <v>799</v>
      </c>
      <c r="N1634" s="7" t="str">
        <f t="shared" si="5"/>
        <v>FALSE</v>
      </c>
      <c r="O1634" s="161" t="s">
        <v>527</v>
      </c>
      <c r="P1634" s="161" t="s">
        <v>3269</v>
      </c>
      <c r="Q1634" s="161" t="s">
        <v>1823</v>
      </c>
      <c r="R1634" s="7" t="s">
        <v>6534</v>
      </c>
      <c r="S1634" s="7" t="s">
        <v>6535</v>
      </c>
      <c r="T1634" s="135">
        <v>40.881452</v>
      </c>
      <c r="U1634" s="136">
        <v>-72.392726</v>
      </c>
      <c r="V1634" s="137" t="s">
        <v>6642</v>
      </c>
      <c r="W1634" s="161" t="s">
        <v>19</v>
      </c>
      <c r="X1634" s="7" t="s">
        <v>6537</v>
      </c>
      <c r="Y1634" s="161" t="s">
        <v>878</v>
      </c>
      <c r="Z1634" s="161" t="s">
        <v>879</v>
      </c>
      <c r="AA1634" s="7" t="s">
        <v>880</v>
      </c>
      <c r="AB1634" s="210">
        <v>0.25</v>
      </c>
      <c r="AC1634" s="7" t="s">
        <v>16</v>
      </c>
      <c r="AD1634" s="210"/>
      <c r="AE1634" s="7" t="s">
        <v>19</v>
      </c>
      <c r="AF1634" s="7">
        <v>0.22</v>
      </c>
      <c r="AG1634" s="7" t="s">
        <v>19</v>
      </c>
      <c r="AH1634" s="7">
        <v>6.2</v>
      </c>
      <c r="AI1634" s="155" t="s">
        <v>19</v>
      </c>
      <c r="AJ1634" s="155" t="s">
        <v>19</v>
      </c>
      <c r="AK1634" s="155"/>
      <c r="AL1634" s="155" t="s">
        <v>19</v>
      </c>
      <c r="AM1634" s="155" t="s">
        <v>19</v>
      </c>
      <c r="AN1634" s="7">
        <v>49.15</v>
      </c>
      <c r="AO1634" s="7" t="s">
        <v>19</v>
      </c>
      <c r="AP1634" s="7" t="s">
        <v>19</v>
      </c>
      <c r="AQ1634" s="7" t="s">
        <v>19</v>
      </c>
      <c r="AR1634" s="7" t="s">
        <v>19</v>
      </c>
      <c r="AS1634" s="7" t="s">
        <v>19</v>
      </c>
      <c r="AT1634" s="7" t="s">
        <v>19</v>
      </c>
      <c r="AU1634" s="7" t="s">
        <v>19</v>
      </c>
      <c r="AV1634" s="7" t="s">
        <v>19</v>
      </c>
      <c r="AW1634" s="7" t="s">
        <v>19</v>
      </c>
      <c r="AX1634" s="7" t="s">
        <v>19</v>
      </c>
      <c r="AY1634" s="7">
        <v>2.25</v>
      </c>
      <c r="AZ1634" s="7" t="s">
        <v>19</v>
      </c>
      <c r="BA1634" s="7" t="s">
        <v>19</v>
      </c>
      <c r="BB1634" s="7">
        <v>49.42</v>
      </c>
      <c r="BC1634" s="155" t="s">
        <v>19</v>
      </c>
      <c r="BD1634" s="155"/>
      <c r="BE1634" s="155" t="s">
        <v>19</v>
      </c>
      <c r="BF1634" s="155" t="s">
        <v>19</v>
      </c>
      <c r="BG1634" s="155" t="s">
        <v>19</v>
      </c>
      <c r="BH1634" s="155" t="s">
        <v>19</v>
      </c>
      <c r="BI1634" s="155" t="s">
        <v>19</v>
      </c>
      <c r="BJ1634" s="155"/>
      <c r="BK1634" s="155" t="s">
        <v>19</v>
      </c>
      <c r="BL1634" s="155" t="s">
        <v>19</v>
      </c>
      <c r="BM1634" s="155" t="s">
        <v>19</v>
      </c>
      <c r="BN1634" s="155" t="s">
        <v>19</v>
      </c>
      <c r="BO1634" s="155" t="s">
        <v>19</v>
      </c>
      <c r="BP1634" s="155" t="s">
        <v>19</v>
      </c>
      <c r="BQ1634" s="155" t="s">
        <v>19</v>
      </c>
      <c r="BR1634" s="155" t="s">
        <v>19</v>
      </c>
      <c r="BS1634" s="155" t="s">
        <v>19</v>
      </c>
      <c r="BT1634" s="167" t="b">
        <v>0</v>
      </c>
      <c r="BU1634" s="167" t="b">
        <v>0</v>
      </c>
      <c r="BV1634" s="167" t="b">
        <v>0</v>
      </c>
      <c r="BW1634" s="167" t="b">
        <v>0</v>
      </c>
      <c r="BX1634" s="155" t="s">
        <v>19</v>
      </c>
      <c r="BY1634" s="155" t="s">
        <v>19</v>
      </c>
      <c r="BZ1634" s="155" t="s">
        <v>19</v>
      </c>
      <c r="CA1634" s="155" t="s">
        <v>19</v>
      </c>
      <c r="CB1634" s="155" t="s">
        <v>19</v>
      </c>
      <c r="CL1634" s="155" t="s">
        <v>19</v>
      </c>
    </row>
    <row r="1635">
      <c r="A1635" s="7" t="s">
        <v>6908</v>
      </c>
      <c r="B1635" s="132" t="b">
        <v>1</v>
      </c>
      <c r="C1635" s="7" t="b">
        <v>1</v>
      </c>
      <c r="D1635" s="162" t="s">
        <v>6909</v>
      </c>
      <c r="E1635" s="67" t="s">
        <v>358</v>
      </c>
      <c r="F1635" s="162" t="s">
        <v>658</v>
      </c>
      <c r="G1635" s="162" t="s">
        <v>6910</v>
      </c>
      <c r="H1635" s="162" t="s">
        <v>6911</v>
      </c>
      <c r="I1635" s="161"/>
      <c r="J1635" s="161"/>
      <c r="K1635" s="161" t="s">
        <v>19</v>
      </c>
      <c r="L1635" s="161" t="s">
        <v>19</v>
      </c>
      <c r="M1635" s="161" t="s">
        <v>799</v>
      </c>
      <c r="N1635" s="7" t="str">
        <f t="shared" si="5"/>
        <v>FALSE</v>
      </c>
      <c r="O1635" s="161" t="s">
        <v>527</v>
      </c>
      <c r="P1635" s="161" t="s">
        <v>3269</v>
      </c>
      <c r="Q1635" s="161" t="s">
        <v>1823</v>
      </c>
      <c r="R1635" s="7" t="s">
        <v>6534</v>
      </c>
      <c r="S1635" s="7" t="s">
        <v>6535</v>
      </c>
      <c r="T1635" s="135">
        <v>40.881452</v>
      </c>
      <c r="U1635" s="136">
        <v>-72.392726</v>
      </c>
      <c r="V1635" s="137" t="s">
        <v>6647</v>
      </c>
      <c r="W1635" s="161" t="s">
        <v>19</v>
      </c>
      <c r="X1635" s="7" t="s">
        <v>6537</v>
      </c>
      <c r="Y1635" s="161" t="s">
        <v>878</v>
      </c>
      <c r="Z1635" s="161" t="s">
        <v>879</v>
      </c>
      <c r="AA1635" s="7" t="s">
        <v>880</v>
      </c>
      <c r="AB1635" s="210">
        <v>0.25</v>
      </c>
      <c r="AC1635" s="7" t="s">
        <v>16</v>
      </c>
      <c r="AD1635" s="210"/>
      <c r="AE1635" s="7" t="s">
        <v>19</v>
      </c>
      <c r="AF1635" s="7">
        <v>0.22</v>
      </c>
      <c r="AG1635" s="7" t="s">
        <v>19</v>
      </c>
      <c r="AH1635" s="7">
        <v>15.2</v>
      </c>
      <c r="AI1635" s="155" t="s">
        <v>19</v>
      </c>
      <c r="AJ1635" s="155" t="s">
        <v>19</v>
      </c>
      <c r="AK1635" s="155"/>
      <c r="AL1635" s="155" t="s">
        <v>19</v>
      </c>
      <c r="AM1635" s="155" t="s">
        <v>19</v>
      </c>
      <c r="AN1635" s="7">
        <v>23.56</v>
      </c>
      <c r="AO1635" s="7" t="s">
        <v>19</v>
      </c>
      <c r="AP1635" s="7" t="s">
        <v>19</v>
      </c>
      <c r="AQ1635" s="7" t="s">
        <v>19</v>
      </c>
      <c r="AR1635" s="7" t="s">
        <v>19</v>
      </c>
      <c r="AS1635" s="7" t="s">
        <v>19</v>
      </c>
      <c r="AT1635" s="7" t="s">
        <v>19</v>
      </c>
      <c r="AU1635" s="7" t="s">
        <v>19</v>
      </c>
      <c r="AV1635" s="7" t="s">
        <v>19</v>
      </c>
      <c r="AW1635" s="7" t="s">
        <v>19</v>
      </c>
      <c r="AX1635" s="7" t="s">
        <v>19</v>
      </c>
      <c r="AY1635" s="7">
        <v>21.34</v>
      </c>
      <c r="AZ1635" s="7" t="s">
        <v>19</v>
      </c>
      <c r="BA1635" s="7" t="s">
        <v>19</v>
      </c>
      <c r="BB1635" s="7">
        <v>5.81</v>
      </c>
      <c r="BC1635" s="155" t="s">
        <v>19</v>
      </c>
      <c r="BD1635" s="155"/>
      <c r="BE1635" s="155" t="s">
        <v>19</v>
      </c>
      <c r="BF1635" s="155" t="s">
        <v>19</v>
      </c>
      <c r="BG1635" s="155" t="s">
        <v>19</v>
      </c>
      <c r="BH1635" s="155" t="s">
        <v>19</v>
      </c>
      <c r="BI1635" s="155" t="s">
        <v>19</v>
      </c>
      <c r="BJ1635" s="155"/>
      <c r="BK1635" s="155" t="s">
        <v>19</v>
      </c>
      <c r="BL1635" s="155" t="s">
        <v>19</v>
      </c>
      <c r="BM1635" s="155" t="s">
        <v>19</v>
      </c>
      <c r="BN1635" s="155" t="s">
        <v>19</v>
      </c>
      <c r="BO1635" s="155" t="s">
        <v>19</v>
      </c>
      <c r="BP1635" s="155" t="s">
        <v>19</v>
      </c>
      <c r="BQ1635" s="155" t="s">
        <v>19</v>
      </c>
      <c r="BR1635" s="155" t="s">
        <v>19</v>
      </c>
      <c r="BS1635" s="155" t="s">
        <v>19</v>
      </c>
      <c r="BT1635" s="167" t="b">
        <v>0</v>
      </c>
      <c r="BU1635" s="167" t="b">
        <v>0</v>
      </c>
      <c r="BV1635" s="167" t="b">
        <v>0</v>
      </c>
      <c r="BW1635" s="167" t="b">
        <v>0</v>
      </c>
      <c r="BX1635" s="155" t="s">
        <v>19</v>
      </c>
      <c r="BY1635" s="155" t="s">
        <v>19</v>
      </c>
      <c r="BZ1635" s="155" t="s">
        <v>19</v>
      </c>
      <c r="CA1635" s="155" t="s">
        <v>19</v>
      </c>
      <c r="CB1635" s="155" t="s">
        <v>19</v>
      </c>
      <c r="CL1635" s="155" t="s">
        <v>19</v>
      </c>
    </row>
    <row r="1636">
      <c r="A1636" s="7" t="s">
        <v>6912</v>
      </c>
      <c r="B1636" s="132" t="b">
        <v>1</v>
      </c>
      <c r="C1636" s="7" t="b">
        <v>1</v>
      </c>
      <c r="D1636" s="162" t="s">
        <v>6913</v>
      </c>
      <c r="E1636" s="67" t="s">
        <v>358</v>
      </c>
      <c r="F1636" s="162" t="s">
        <v>658</v>
      </c>
      <c r="G1636" s="162" t="s">
        <v>6914</v>
      </c>
      <c r="H1636" s="162" t="s">
        <v>6915</v>
      </c>
      <c r="I1636" s="161"/>
      <c r="J1636" s="161"/>
      <c r="K1636" s="161" t="s">
        <v>19</v>
      </c>
      <c r="L1636" s="161" t="s">
        <v>19</v>
      </c>
      <c r="M1636" s="161" t="s">
        <v>799</v>
      </c>
      <c r="N1636" s="7" t="str">
        <f t="shared" si="5"/>
        <v>FALSE</v>
      </c>
      <c r="O1636" s="161" t="s">
        <v>527</v>
      </c>
      <c r="P1636" s="161" t="s">
        <v>3269</v>
      </c>
      <c r="Q1636" s="161" t="s">
        <v>1823</v>
      </c>
      <c r="R1636" s="7" t="s">
        <v>6534</v>
      </c>
      <c r="S1636" s="7" t="s">
        <v>6535</v>
      </c>
      <c r="T1636" s="135">
        <v>40.881452</v>
      </c>
      <c r="U1636" s="136">
        <v>-72.392726</v>
      </c>
      <c r="V1636" s="137" t="s">
        <v>6652</v>
      </c>
      <c r="W1636" s="161" t="s">
        <v>19</v>
      </c>
      <c r="X1636" s="7" t="s">
        <v>6537</v>
      </c>
      <c r="Y1636" s="161" t="s">
        <v>878</v>
      </c>
      <c r="Z1636" s="161" t="s">
        <v>879</v>
      </c>
      <c r="AA1636" s="7" t="s">
        <v>880</v>
      </c>
      <c r="AB1636" s="210">
        <v>0.25</v>
      </c>
      <c r="AC1636" s="155" t="s">
        <v>16</v>
      </c>
      <c r="AD1636" s="210"/>
      <c r="AE1636" s="155" t="s">
        <v>19</v>
      </c>
      <c r="AF1636" s="156">
        <v>0.22</v>
      </c>
      <c r="AG1636" s="155" t="s">
        <v>19</v>
      </c>
      <c r="AH1636" s="7">
        <v>7.8</v>
      </c>
      <c r="AI1636" s="155" t="s">
        <v>19</v>
      </c>
      <c r="AJ1636" s="155" t="s">
        <v>19</v>
      </c>
      <c r="AK1636" s="155"/>
      <c r="AL1636" s="155" t="s">
        <v>19</v>
      </c>
      <c r="AM1636" s="155" t="s">
        <v>19</v>
      </c>
      <c r="AN1636" s="7">
        <v>39.72</v>
      </c>
      <c r="AO1636" s="155" t="s">
        <v>19</v>
      </c>
      <c r="AP1636" s="155" t="s">
        <v>19</v>
      </c>
      <c r="AQ1636" s="155" t="s">
        <v>19</v>
      </c>
      <c r="AR1636" s="155" t="s">
        <v>19</v>
      </c>
      <c r="AS1636" s="155" t="s">
        <v>19</v>
      </c>
      <c r="AT1636" s="155" t="s">
        <v>19</v>
      </c>
      <c r="AU1636" s="155" t="s">
        <v>19</v>
      </c>
      <c r="AV1636" s="155" t="s">
        <v>19</v>
      </c>
      <c r="AW1636" s="155" t="s">
        <v>19</v>
      </c>
      <c r="AX1636" s="155" t="s">
        <v>19</v>
      </c>
      <c r="AY1636" s="7">
        <v>3.31</v>
      </c>
      <c r="AZ1636" s="211" t="s">
        <v>19</v>
      </c>
      <c r="BA1636" s="155" t="s">
        <v>19</v>
      </c>
      <c r="BB1636" s="7">
        <v>28.2</v>
      </c>
      <c r="BC1636" s="155" t="s">
        <v>19</v>
      </c>
      <c r="BD1636" s="155"/>
      <c r="BE1636" s="155" t="s">
        <v>19</v>
      </c>
      <c r="BF1636" s="155" t="s">
        <v>19</v>
      </c>
      <c r="BG1636" s="155" t="s">
        <v>19</v>
      </c>
      <c r="BH1636" s="155" t="s">
        <v>19</v>
      </c>
      <c r="BI1636" s="155" t="s">
        <v>19</v>
      </c>
      <c r="BJ1636" s="155"/>
      <c r="BK1636" s="155" t="s">
        <v>19</v>
      </c>
      <c r="BL1636" s="155" t="s">
        <v>19</v>
      </c>
      <c r="BM1636" s="155" t="s">
        <v>19</v>
      </c>
      <c r="BN1636" s="155" t="s">
        <v>19</v>
      </c>
      <c r="BO1636" s="155" t="s">
        <v>19</v>
      </c>
      <c r="BP1636" s="155" t="s">
        <v>19</v>
      </c>
      <c r="BQ1636" s="155" t="s">
        <v>19</v>
      </c>
      <c r="BR1636" s="155" t="s">
        <v>19</v>
      </c>
      <c r="BS1636" s="155" t="s">
        <v>19</v>
      </c>
      <c r="BT1636" s="167" t="b">
        <v>0</v>
      </c>
      <c r="BU1636" s="167" t="b">
        <v>0</v>
      </c>
      <c r="BV1636" s="167" t="b">
        <v>0</v>
      </c>
      <c r="BW1636" s="167" t="b">
        <v>0</v>
      </c>
      <c r="BX1636" s="155" t="s">
        <v>19</v>
      </c>
      <c r="BY1636" s="155" t="s">
        <v>19</v>
      </c>
      <c r="BZ1636" s="155" t="s">
        <v>19</v>
      </c>
      <c r="CA1636" s="155" t="s">
        <v>19</v>
      </c>
      <c r="CB1636" s="155" t="s">
        <v>19</v>
      </c>
      <c r="CL1636" s="155" t="s">
        <v>19</v>
      </c>
    </row>
    <row r="1637">
      <c r="A1637" s="7" t="s">
        <v>6916</v>
      </c>
      <c r="B1637" s="132" t="b">
        <v>1</v>
      </c>
      <c r="C1637" s="7" t="b">
        <v>1</v>
      </c>
      <c r="D1637" s="162" t="s">
        <v>6917</v>
      </c>
      <c r="E1637" s="67" t="s">
        <v>358</v>
      </c>
      <c r="F1637" s="162" t="s">
        <v>658</v>
      </c>
      <c r="G1637" s="162" t="s">
        <v>6918</v>
      </c>
      <c r="H1637" s="162" t="s">
        <v>6919</v>
      </c>
      <c r="I1637" s="161"/>
      <c r="J1637" s="161"/>
      <c r="K1637" s="161" t="s">
        <v>19</v>
      </c>
      <c r="L1637" s="161" t="s">
        <v>19</v>
      </c>
      <c r="M1637" s="161" t="s">
        <v>799</v>
      </c>
      <c r="N1637" s="7" t="str">
        <f t="shared" si="5"/>
        <v>FALSE</v>
      </c>
      <c r="O1637" s="161" t="s">
        <v>527</v>
      </c>
      <c r="P1637" s="161" t="s">
        <v>3269</v>
      </c>
      <c r="Q1637" s="161" t="s">
        <v>1823</v>
      </c>
      <c r="R1637" s="7" t="s">
        <v>6534</v>
      </c>
      <c r="S1637" s="7" t="s">
        <v>6535</v>
      </c>
      <c r="T1637" s="135">
        <v>40.881452</v>
      </c>
      <c r="U1637" s="136">
        <v>-72.392726</v>
      </c>
      <c r="V1637" s="137" t="s">
        <v>6657</v>
      </c>
      <c r="W1637" s="161" t="s">
        <v>19</v>
      </c>
      <c r="X1637" s="7" t="s">
        <v>6537</v>
      </c>
      <c r="Y1637" s="161" t="s">
        <v>878</v>
      </c>
      <c r="Z1637" s="161" t="s">
        <v>879</v>
      </c>
      <c r="AA1637" s="7" t="s">
        <v>880</v>
      </c>
      <c r="AB1637" s="210">
        <v>0.25</v>
      </c>
      <c r="AC1637" s="155" t="s">
        <v>16</v>
      </c>
      <c r="AD1637" s="210"/>
      <c r="AE1637" s="155" t="s">
        <v>19</v>
      </c>
      <c r="AF1637" s="156">
        <v>0.22</v>
      </c>
      <c r="AG1637" s="155" t="s">
        <v>19</v>
      </c>
      <c r="AH1637" s="7">
        <v>10.6</v>
      </c>
      <c r="AI1637" s="7" t="s">
        <v>19</v>
      </c>
      <c r="AJ1637" s="7" t="s">
        <v>19</v>
      </c>
      <c r="AK1637" s="7"/>
      <c r="AL1637" s="7" t="s">
        <v>19</v>
      </c>
      <c r="AM1637" s="7" t="s">
        <v>19</v>
      </c>
      <c r="AN1637" s="7" t="s">
        <v>19</v>
      </c>
      <c r="AO1637" s="155" t="s">
        <v>19</v>
      </c>
      <c r="AP1637" s="155" t="s">
        <v>19</v>
      </c>
      <c r="AQ1637" s="155" t="s">
        <v>19</v>
      </c>
      <c r="AR1637" s="155" t="s">
        <v>19</v>
      </c>
      <c r="AS1637" s="155" t="s">
        <v>19</v>
      </c>
      <c r="AT1637" s="155" t="s">
        <v>19</v>
      </c>
      <c r="AU1637" s="155" t="s">
        <v>19</v>
      </c>
      <c r="AV1637" s="155" t="s">
        <v>19</v>
      </c>
      <c r="AW1637" s="155" t="s">
        <v>19</v>
      </c>
      <c r="AX1637" s="155" t="s">
        <v>19</v>
      </c>
      <c r="AY1637" s="7" t="s">
        <v>16</v>
      </c>
      <c r="AZ1637" s="211" t="s">
        <v>19</v>
      </c>
      <c r="BA1637" s="155" t="s">
        <v>19</v>
      </c>
      <c r="BB1637" s="7" t="s">
        <v>16</v>
      </c>
      <c r="BC1637" s="7" t="s">
        <v>19</v>
      </c>
      <c r="BD1637" s="7"/>
      <c r="BE1637" s="7" t="s">
        <v>19</v>
      </c>
      <c r="BF1637" s="7" t="s">
        <v>19</v>
      </c>
      <c r="BG1637" s="7" t="s">
        <v>19</v>
      </c>
      <c r="BH1637" s="7" t="s">
        <v>19</v>
      </c>
      <c r="BI1637" s="7" t="s">
        <v>19</v>
      </c>
      <c r="BJ1637" s="7"/>
      <c r="BK1637" s="7" t="s">
        <v>19</v>
      </c>
      <c r="BL1637" s="7" t="s">
        <v>19</v>
      </c>
      <c r="BM1637" s="7" t="s">
        <v>19</v>
      </c>
      <c r="BN1637" s="7" t="s">
        <v>19</v>
      </c>
      <c r="BO1637" s="7" t="s">
        <v>19</v>
      </c>
      <c r="BP1637" s="7" t="s">
        <v>19</v>
      </c>
      <c r="BQ1637" s="7" t="s">
        <v>19</v>
      </c>
      <c r="BR1637" s="7" t="s">
        <v>19</v>
      </c>
      <c r="BS1637" s="7" t="s">
        <v>19</v>
      </c>
      <c r="BT1637" s="7" t="b">
        <v>0</v>
      </c>
      <c r="BU1637" s="7" t="b">
        <v>0</v>
      </c>
      <c r="BV1637" s="7" t="b">
        <v>0</v>
      </c>
      <c r="BW1637" s="7" t="b">
        <v>0</v>
      </c>
      <c r="BX1637" s="7" t="s">
        <v>19</v>
      </c>
      <c r="BY1637" s="7" t="s">
        <v>19</v>
      </c>
      <c r="BZ1637" s="7" t="s">
        <v>19</v>
      </c>
      <c r="CA1637" s="7" t="s">
        <v>19</v>
      </c>
      <c r="CB1637" s="7" t="s">
        <v>19</v>
      </c>
      <c r="CL1637" s="7" t="s">
        <v>19</v>
      </c>
    </row>
    <row r="1638">
      <c r="A1638" s="7" t="s">
        <v>6920</v>
      </c>
      <c r="B1638" s="132" t="b">
        <v>1</v>
      </c>
      <c r="C1638" s="7" t="b">
        <v>1</v>
      </c>
      <c r="D1638" s="162" t="s">
        <v>6921</v>
      </c>
      <c r="E1638" s="67" t="s">
        <v>358</v>
      </c>
      <c r="F1638" s="162" t="s">
        <v>658</v>
      </c>
      <c r="G1638" s="162" t="s">
        <v>6922</v>
      </c>
      <c r="H1638" s="162" t="s">
        <v>6923</v>
      </c>
      <c r="I1638" s="161"/>
      <c r="J1638" s="161"/>
      <c r="K1638" s="161" t="s">
        <v>19</v>
      </c>
      <c r="L1638" s="161" t="s">
        <v>19</v>
      </c>
      <c r="M1638" s="161" t="s">
        <v>799</v>
      </c>
      <c r="N1638" s="7" t="str">
        <f t="shared" si="5"/>
        <v>FALSE</v>
      </c>
      <c r="O1638" s="161" t="s">
        <v>527</v>
      </c>
      <c r="P1638" s="161" t="s">
        <v>3269</v>
      </c>
      <c r="Q1638" s="161" t="s">
        <v>1823</v>
      </c>
      <c r="R1638" s="7" t="s">
        <v>6534</v>
      </c>
      <c r="S1638" s="7" t="s">
        <v>6535</v>
      </c>
      <c r="T1638" s="135">
        <v>40.881452</v>
      </c>
      <c r="U1638" s="136">
        <v>-72.392726</v>
      </c>
      <c r="V1638" s="137" t="s">
        <v>6662</v>
      </c>
      <c r="W1638" s="161" t="s">
        <v>19</v>
      </c>
      <c r="X1638" s="7" t="s">
        <v>6537</v>
      </c>
      <c r="Y1638" s="161" t="s">
        <v>878</v>
      </c>
      <c r="Z1638" s="161" t="s">
        <v>879</v>
      </c>
      <c r="AA1638" s="7" t="s">
        <v>880</v>
      </c>
      <c r="AB1638" s="210">
        <v>0.25</v>
      </c>
      <c r="AC1638" s="155" t="s">
        <v>16</v>
      </c>
      <c r="AD1638" s="210"/>
      <c r="AE1638" s="155" t="s">
        <v>19</v>
      </c>
      <c r="AF1638" s="156">
        <v>0.22</v>
      </c>
      <c r="AG1638" s="155" t="s">
        <v>19</v>
      </c>
      <c r="AH1638" s="7">
        <v>7.8</v>
      </c>
      <c r="AI1638" s="7" t="s">
        <v>19</v>
      </c>
      <c r="AJ1638" s="7" t="s">
        <v>19</v>
      </c>
      <c r="AK1638" s="7"/>
      <c r="AL1638" s="7" t="s">
        <v>19</v>
      </c>
      <c r="AM1638" s="7" t="s">
        <v>19</v>
      </c>
      <c r="AN1638" s="7">
        <v>33.02</v>
      </c>
      <c r="AO1638" s="155" t="s">
        <v>19</v>
      </c>
      <c r="AP1638" s="155" t="s">
        <v>19</v>
      </c>
      <c r="AQ1638" s="155" t="s">
        <v>19</v>
      </c>
      <c r="AR1638" s="155" t="s">
        <v>19</v>
      </c>
      <c r="AS1638" s="155" t="s">
        <v>19</v>
      </c>
      <c r="AT1638" s="155" t="s">
        <v>19</v>
      </c>
      <c r="AU1638" s="155" t="s">
        <v>19</v>
      </c>
      <c r="AV1638" s="155" t="s">
        <v>19</v>
      </c>
      <c r="AW1638" s="155" t="s">
        <v>19</v>
      </c>
      <c r="AX1638" s="155" t="s">
        <v>19</v>
      </c>
      <c r="AY1638" s="7">
        <v>3.97</v>
      </c>
      <c r="AZ1638" s="211" t="s">
        <v>19</v>
      </c>
      <c r="BA1638" s="155" t="s">
        <v>19</v>
      </c>
      <c r="BB1638" s="7">
        <v>24.38</v>
      </c>
      <c r="BC1638" s="7" t="s">
        <v>19</v>
      </c>
      <c r="BD1638" s="7"/>
      <c r="BE1638" s="7" t="s">
        <v>19</v>
      </c>
      <c r="BF1638" s="7" t="s">
        <v>19</v>
      </c>
      <c r="BG1638" s="7" t="s">
        <v>19</v>
      </c>
      <c r="BH1638" s="7" t="s">
        <v>19</v>
      </c>
      <c r="BI1638" s="7" t="s">
        <v>19</v>
      </c>
      <c r="BJ1638" s="7"/>
      <c r="BK1638" s="7" t="s">
        <v>19</v>
      </c>
      <c r="BL1638" s="7" t="s">
        <v>19</v>
      </c>
      <c r="BM1638" s="7" t="s">
        <v>19</v>
      </c>
      <c r="BN1638" s="7" t="s">
        <v>19</v>
      </c>
      <c r="BO1638" s="7" t="s">
        <v>19</v>
      </c>
      <c r="BP1638" s="7" t="s">
        <v>19</v>
      </c>
      <c r="BQ1638" s="7" t="s">
        <v>19</v>
      </c>
      <c r="BR1638" s="7" t="s">
        <v>19</v>
      </c>
      <c r="BS1638" s="7" t="s">
        <v>19</v>
      </c>
      <c r="BT1638" s="7" t="b">
        <v>0</v>
      </c>
      <c r="BU1638" s="7" t="b">
        <v>0</v>
      </c>
      <c r="BV1638" s="7" t="b">
        <v>0</v>
      </c>
      <c r="BW1638" s="7" t="b">
        <v>0</v>
      </c>
      <c r="BX1638" s="7" t="s">
        <v>19</v>
      </c>
      <c r="BY1638" s="7" t="s">
        <v>19</v>
      </c>
      <c r="BZ1638" s="7" t="s">
        <v>19</v>
      </c>
      <c r="CA1638" s="7" t="s">
        <v>19</v>
      </c>
      <c r="CB1638" s="7" t="s">
        <v>19</v>
      </c>
      <c r="CL1638" s="7" t="s">
        <v>19</v>
      </c>
    </row>
    <row r="1639">
      <c r="A1639" s="7" t="s">
        <v>6924</v>
      </c>
      <c r="B1639" s="132" t="b">
        <v>1</v>
      </c>
      <c r="C1639" s="7" t="b">
        <v>1</v>
      </c>
      <c r="D1639" s="162" t="s">
        <v>6925</v>
      </c>
      <c r="E1639" s="67" t="s">
        <v>358</v>
      </c>
      <c r="F1639" s="162" t="s">
        <v>658</v>
      </c>
      <c r="G1639" s="162" t="s">
        <v>6926</v>
      </c>
      <c r="H1639" s="162" t="s">
        <v>6927</v>
      </c>
      <c r="I1639" s="161"/>
      <c r="J1639" s="161"/>
      <c r="K1639" s="161" t="s">
        <v>19</v>
      </c>
      <c r="L1639" s="161" t="s">
        <v>19</v>
      </c>
      <c r="M1639" s="161" t="s">
        <v>799</v>
      </c>
      <c r="N1639" s="7" t="str">
        <f t="shared" si="5"/>
        <v>FALSE</v>
      </c>
      <c r="O1639" s="161" t="s">
        <v>527</v>
      </c>
      <c r="P1639" s="161" t="s">
        <v>3269</v>
      </c>
      <c r="Q1639" s="161" t="s">
        <v>1823</v>
      </c>
      <c r="R1639" s="7" t="s">
        <v>6534</v>
      </c>
      <c r="S1639" s="7" t="s">
        <v>6535</v>
      </c>
      <c r="T1639" s="135">
        <v>40.881452</v>
      </c>
      <c r="U1639" s="136">
        <v>-72.392726</v>
      </c>
      <c r="V1639" s="137" t="s">
        <v>6667</v>
      </c>
      <c r="W1639" s="161" t="s">
        <v>19</v>
      </c>
      <c r="X1639" s="7" t="s">
        <v>6537</v>
      </c>
      <c r="Y1639" s="161" t="s">
        <v>878</v>
      </c>
      <c r="Z1639" s="161" t="s">
        <v>879</v>
      </c>
      <c r="AA1639" s="7" t="s">
        <v>880</v>
      </c>
      <c r="AB1639" s="210">
        <v>0.25</v>
      </c>
      <c r="AC1639" s="7" t="s">
        <v>16</v>
      </c>
      <c r="AD1639" s="210"/>
      <c r="AE1639" s="7" t="s">
        <v>19</v>
      </c>
      <c r="AF1639" s="7">
        <v>0.22</v>
      </c>
      <c r="AG1639" s="7" t="s">
        <v>19</v>
      </c>
      <c r="AH1639" s="7">
        <v>13.7</v>
      </c>
      <c r="AI1639" s="155" t="s">
        <v>19</v>
      </c>
      <c r="AJ1639" s="155" t="s">
        <v>19</v>
      </c>
      <c r="AK1639" s="155"/>
      <c r="AL1639" s="155" t="s">
        <v>19</v>
      </c>
      <c r="AM1639" s="155" t="s">
        <v>19</v>
      </c>
      <c r="AN1639" s="7">
        <v>18.37</v>
      </c>
      <c r="AO1639" s="7" t="s">
        <v>19</v>
      </c>
      <c r="AP1639" s="7" t="s">
        <v>19</v>
      </c>
      <c r="AQ1639" s="7" t="s">
        <v>19</v>
      </c>
      <c r="AR1639" s="7" t="s">
        <v>19</v>
      </c>
      <c r="AS1639" s="7" t="s">
        <v>19</v>
      </c>
      <c r="AT1639" s="7" t="s">
        <v>19</v>
      </c>
      <c r="AU1639" s="7" t="s">
        <v>19</v>
      </c>
      <c r="AV1639" s="7" t="s">
        <v>19</v>
      </c>
      <c r="AW1639" s="7" t="s">
        <v>19</v>
      </c>
      <c r="AX1639" s="7" t="s">
        <v>19</v>
      </c>
      <c r="AY1639" s="7">
        <v>4.94</v>
      </c>
      <c r="AZ1639" s="7" t="s">
        <v>19</v>
      </c>
      <c r="BA1639" s="7" t="s">
        <v>19</v>
      </c>
      <c r="BB1639" s="7">
        <v>15.19</v>
      </c>
      <c r="BC1639" s="155" t="s">
        <v>19</v>
      </c>
      <c r="BD1639" s="155"/>
      <c r="BE1639" s="155" t="s">
        <v>19</v>
      </c>
      <c r="BF1639" s="155" t="s">
        <v>19</v>
      </c>
      <c r="BG1639" s="155" t="s">
        <v>19</v>
      </c>
      <c r="BH1639" s="155" t="s">
        <v>19</v>
      </c>
      <c r="BI1639" s="155" t="s">
        <v>19</v>
      </c>
      <c r="BJ1639" s="155"/>
      <c r="BK1639" s="155" t="s">
        <v>19</v>
      </c>
      <c r="BL1639" s="155" t="s">
        <v>19</v>
      </c>
      <c r="BM1639" s="155" t="s">
        <v>19</v>
      </c>
      <c r="BN1639" s="155" t="s">
        <v>19</v>
      </c>
      <c r="BO1639" s="155" t="s">
        <v>19</v>
      </c>
      <c r="BP1639" s="155" t="s">
        <v>19</v>
      </c>
      <c r="BQ1639" s="155" t="s">
        <v>19</v>
      </c>
      <c r="BR1639" s="155" t="s">
        <v>19</v>
      </c>
      <c r="BS1639" s="155" t="s">
        <v>19</v>
      </c>
      <c r="BT1639" s="167" t="b">
        <v>0</v>
      </c>
      <c r="BU1639" s="167" t="b">
        <v>0</v>
      </c>
      <c r="BV1639" s="167" t="b">
        <v>0</v>
      </c>
      <c r="BW1639" s="167" t="b">
        <v>0</v>
      </c>
      <c r="BX1639" s="155" t="s">
        <v>19</v>
      </c>
      <c r="BY1639" s="155" t="s">
        <v>19</v>
      </c>
      <c r="BZ1639" s="155" t="s">
        <v>19</v>
      </c>
      <c r="CA1639" s="155" t="s">
        <v>19</v>
      </c>
      <c r="CB1639" s="155" t="s">
        <v>19</v>
      </c>
      <c r="CL1639" s="155" t="s">
        <v>19</v>
      </c>
    </row>
    <row r="1640">
      <c r="A1640" s="7" t="s">
        <v>6928</v>
      </c>
      <c r="B1640" s="132" t="b">
        <v>1</v>
      </c>
      <c r="C1640" s="7" t="b">
        <v>1</v>
      </c>
      <c r="D1640" s="162" t="s">
        <v>6929</v>
      </c>
      <c r="E1640" s="67" t="s">
        <v>358</v>
      </c>
      <c r="F1640" s="162" t="s">
        <v>658</v>
      </c>
      <c r="G1640" s="162" t="s">
        <v>6930</v>
      </c>
      <c r="H1640" s="162" t="s">
        <v>6931</v>
      </c>
      <c r="I1640" s="161"/>
      <c r="J1640" s="161"/>
      <c r="K1640" s="161" t="s">
        <v>19</v>
      </c>
      <c r="L1640" s="161" t="s">
        <v>19</v>
      </c>
      <c r="M1640" s="161" t="s">
        <v>799</v>
      </c>
      <c r="N1640" s="7" t="str">
        <f t="shared" si="5"/>
        <v>FALSE</v>
      </c>
      <c r="O1640" s="161" t="s">
        <v>527</v>
      </c>
      <c r="P1640" s="161" t="s">
        <v>3269</v>
      </c>
      <c r="Q1640" s="161" t="s">
        <v>1823</v>
      </c>
      <c r="R1640" s="7" t="s">
        <v>6534</v>
      </c>
      <c r="S1640" s="7" t="s">
        <v>6535</v>
      </c>
      <c r="T1640" s="135">
        <v>40.881452</v>
      </c>
      <c r="U1640" s="136">
        <v>-72.392726</v>
      </c>
      <c r="V1640" s="137" t="s">
        <v>6672</v>
      </c>
      <c r="W1640" s="161" t="s">
        <v>19</v>
      </c>
      <c r="X1640" s="7" t="s">
        <v>6537</v>
      </c>
      <c r="Y1640" s="161" t="s">
        <v>878</v>
      </c>
      <c r="Z1640" s="161" t="s">
        <v>879</v>
      </c>
      <c r="AA1640" s="7" t="s">
        <v>880</v>
      </c>
      <c r="AB1640" s="210">
        <v>0.25</v>
      </c>
      <c r="AC1640" s="7" t="s">
        <v>16</v>
      </c>
      <c r="AD1640" s="210"/>
      <c r="AE1640" s="7" t="s">
        <v>19</v>
      </c>
      <c r="AF1640" s="7">
        <v>0.22</v>
      </c>
      <c r="AG1640" s="7" t="s">
        <v>19</v>
      </c>
      <c r="AH1640" s="7">
        <v>20.9</v>
      </c>
      <c r="AI1640" s="155" t="s">
        <v>19</v>
      </c>
      <c r="AJ1640" s="155" t="s">
        <v>19</v>
      </c>
      <c r="AK1640" s="155"/>
      <c r="AL1640" s="155" t="s">
        <v>19</v>
      </c>
      <c r="AM1640" s="155" t="s">
        <v>19</v>
      </c>
      <c r="AN1640" s="7">
        <v>0.49</v>
      </c>
      <c r="AO1640" s="7" t="s">
        <v>19</v>
      </c>
      <c r="AP1640" s="7" t="s">
        <v>19</v>
      </c>
      <c r="AQ1640" s="7" t="s">
        <v>19</v>
      </c>
      <c r="AR1640" s="7" t="s">
        <v>19</v>
      </c>
      <c r="AS1640" s="7" t="s">
        <v>19</v>
      </c>
      <c r="AT1640" s="7" t="s">
        <v>19</v>
      </c>
      <c r="AU1640" s="7" t="s">
        <v>19</v>
      </c>
      <c r="AV1640" s="7" t="s">
        <v>19</v>
      </c>
      <c r="AW1640" s="7" t="s">
        <v>19</v>
      </c>
      <c r="AX1640" s="7" t="s">
        <v>19</v>
      </c>
      <c r="AY1640" s="7">
        <v>4.68</v>
      </c>
      <c r="AZ1640" s="7" t="s">
        <v>19</v>
      </c>
      <c r="BA1640" s="7" t="s">
        <v>19</v>
      </c>
      <c r="BB1640" s="7">
        <v>0.73</v>
      </c>
      <c r="BC1640" s="155" t="s">
        <v>19</v>
      </c>
      <c r="BD1640" s="155"/>
      <c r="BE1640" s="155" t="s">
        <v>19</v>
      </c>
      <c r="BF1640" s="155" t="s">
        <v>19</v>
      </c>
      <c r="BG1640" s="155" t="s">
        <v>19</v>
      </c>
      <c r="BH1640" s="155" t="s">
        <v>19</v>
      </c>
      <c r="BI1640" s="155" t="s">
        <v>19</v>
      </c>
      <c r="BJ1640" s="155"/>
      <c r="BK1640" s="155" t="s">
        <v>19</v>
      </c>
      <c r="BL1640" s="155" t="s">
        <v>19</v>
      </c>
      <c r="BM1640" s="155" t="s">
        <v>19</v>
      </c>
      <c r="BN1640" s="155" t="s">
        <v>19</v>
      </c>
      <c r="BO1640" s="155" t="s">
        <v>19</v>
      </c>
      <c r="BP1640" s="155" t="s">
        <v>19</v>
      </c>
      <c r="BQ1640" s="155" t="s">
        <v>19</v>
      </c>
      <c r="BR1640" s="155" t="s">
        <v>19</v>
      </c>
      <c r="BS1640" s="155" t="s">
        <v>19</v>
      </c>
      <c r="BT1640" s="167" t="b">
        <v>0</v>
      </c>
      <c r="BU1640" s="167" t="b">
        <v>0</v>
      </c>
      <c r="BV1640" s="167" t="b">
        <v>0</v>
      </c>
      <c r="BW1640" s="167" t="b">
        <v>0</v>
      </c>
      <c r="BX1640" s="155" t="s">
        <v>19</v>
      </c>
      <c r="BY1640" s="155" t="s">
        <v>19</v>
      </c>
      <c r="BZ1640" s="155" t="s">
        <v>19</v>
      </c>
      <c r="CA1640" s="155" t="s">
        <v>19</v>
      </c>
      <c r="CB1640" s="155" t="s">
        <v>19</v>
      </c>
      <c r="CL1640" s="155" t="s">
        <v>19</v>
      </c>
    </row>
    <row r="1641">
      <c r="A1641" s="7" t="s">
        <v>6932</v>
      </c>
      <c r="B1641" s="132" t="b">
        <v>1</v>
      </c>
      <c r="C1641" s="7" t="b">
        <v>1</v>
      </c>
      <c r="D1641" s="162" t="s">
        <v>6933</v>
      </c>
      <c r="E1641" s="67" t="s">
        <v>358</v>
      </c>
      <c r="F1641" s="162" t="s">
        <v>658</v>
      </c>
      <c r="G1641" s="162" t="s">
        <v>6934</v>
      </c>
      <c r="H1641" s="162" t="s">
        <v>6935</v>
      </c>
      <c r="I1641" s="161"/>
      <c r="J1641" s="161"/>
      <c r="K1641" s="161" t="s">
        <v>19</v>
      </c>
      <c r="L1641" s="161" t="s">
        <v>19</v>
      </c>
      <c r="M1641" s="161" t="s">
        <v>799</v>
      </c>
      <c r="N1641" s="7" t="str">
        <f t="shared" si="5"/>
        <v>FALSE</v>
      </c>
      <c r="O1641" s="161" t="s">
        <v>527</v>
      </c>
      <c r="P1641" s="161" t="s">
        <v>3269</v>
      </c>
      <c r="Q1641" s="161" t="s">
        <v>1823</v>
      </c>
      <c r="R1641" s="7" t="s">
        <v>6534</v>
      </c>
      <c r="S1641" s="7" t="s">
        <v>6535</v>
      </c>
      <c r="T1641" s="135">
        <v>40.881452</v>
      </c>
      <c r="U1641" s="136">
        <v>-72.392726</v>
      </c>
      <c r="V1641" s="137" t="s">
        <v>6677</v>
      </c>
      <c r="W1641" s="161" t="s">
        <v>19</v>
      </c>
      <c r="X1641" s="7" t="s">
        <v>6537</v>
      </c>
      <c r="Y1641" s="161" t="s">
        <v>878</v>
      </c>
      <c r="Z1641" s="161" t="s">
        <v>879</v>
      </c>
      <c r="AA1641" s="7" t="s">
        <v>880</v>
      </c>
      <c r="AB1641" s="210">
        <v>0.25</v>
      </c>
      <c r="AC1641" s="155" t="s">
        <v>16</v>
      </c>
      <c r="AD1641" s="210"/>
      <c r="AE1641" s="155" t="s">
        <v>19</v>
      </c>
      <c r="AF1641" s="156">
        <v>0.22</v>
      </c>
      <c r="AG1641" s="155" t="s">
        <v>19</v>
      </c>
      <c r="AH1641" s="7">
        <v>18.2</v>
      </c>
      <c r="AI1641" s="155" t="s">
        <v>19</v>
      </c>
      <c r="AJ1641" s="155" t="s">
        <v>19</v>
      </c>
      <c r="AK1641" s="155"/>
      <c r="AL1641" s="155" t="s">
        <v>19</v>
      </c>
      <c r="AM1641" s="155" t="s">
        <v>19</v>
      </c>
      <c r="AN1641" s="7">
        <v>0.44</v>
      </c>
      <c r="AO1641" s="155" t="s">
        <v>19</v>
      </c>
      <c r="AP1641" s="155" t="s">
        <v>19</v>
      </c>
      <c r="AQ1641" s="155" t="s">
        <v>19</v>
      </c>
      <c r="AR1641" s="155" t="s">
        <v>19</v>
      </c>
      <c r="AS1641" s="155" t="s">
        <v>19</v>
      </c>
      <c r="AT1641" s="155" t="s">
        <v>19</v>
      </c>
      <c r="AU1641" s="155" t="s">
        <v>19</v>
      </c>
      <c r="AV1641" s="155" t="s">
        <v>19</v>
      </c>
      <c r="AW1641" s="155" t="s">
        <v>19</v>
      </c>
      <c r="AX1641" s="155" t="s">
        <v>19</v>
      </c>
      <c r="AY1641" s="7">
        <v>8.26</v>
      </c>
      <c r="AZ1641" s="211" t="s">
        <v>19</v>
      </c>
      <c r="BA1641" s="155" t="s">
        <v>19</v>
      </c>
      <c r="BB1641" s="7">
        <v>2.02</v>
      </c>
      <c r="BC1641" s="155" t="s">
        <v>19</v>
      </c>
      <c r="BD1641" s="155"/>
      <c r="BE1641" s="155" t="s">
        <v>19</v>
      </c>
      <c r="BF1641" s="155" t="s">
        <v>19</v>
      </c>
      <c r="BG1641" s="155" t="s">
        <v>19</v>
      </c>
      <c r="BH1641" s="155" t="s">
        <v>19</v>
      </c>
      <c r="BI1641" s="155" t="s">
        <v>19</v>
      </c>
      <c r="BJ1641" s="155"/>
      <c r="BK1641" s="155" t="s">
        <v>19</v>
      </c>
      <c r="BL1641" s="155" t="s">
        <v>19</v>
      </c>
      <c r="BM1641" s="155" t="s">
        <v>19</v>
      </c>
      <c r="BN1641" s="155" t="s">
        <v>19</v>
      </c>
      <c r="BO1641" s="155" t="s">
        <v>19</v>
      </c>
      <c r="BP1641" s="155" t="s">
        <v>19</v>
      </c>
      <c r="BQ1641" s="155" t="s">
        <v>19</v>
      </c>
      <c r="BR1641" s="155" t="s">
        <v>19</v>
      </c>
      <c r="BS1641" s="155" t="s">
        <v>19</v>
      </c>
      <c r="BT1641" s="167" t="b">
        <v>0</v>
      </c>
      <c r="BU1641" s="167" t="b">
        <v>0</v>
      </c>
      <c r="BV1641" s="167" t="b">
        <v>0</v>
      </c>
      <c r="BW1641" s="167" t="b">
        <v>0</v>
      </c>
      <c r="BX1641" s="155" t="s">
        <v>19</v>
      </c>
      <c r="BY1641" s="155" t="s">
        <v>19</v>
      </c>
      <c r="BZ1641" s="155" t="s">
        <v>19</v>
      </c>
      <c r="CA1641" s="155" t="s">
        <v>19</v>
      </c>
      <c r="CB1641" s="155" t="s">
        <v>19</v>
      </c>
      <c r="CL1641" s="155" t="s">
        <v>19</v>
      </c>
    </row>
    <row r="1642">
      <c r="A1642" s="7" t="s">
        <v>6936</v>
      </c>
      <c r="B1642" s="132" t="b">
        <v>1</v>
      </c>
      <c r="C1642" s="7" t="b">
        <v>1</v>
      </c>
      <c r="D1642" s="162" t="s">
        <v>6937</v>
      </c>
      <c r="E1642" s="67" t="s">
        <v>358</v>
      </c>
      <c r="F1642" s="162" t="s">
        <v>658</v>
      </c>
      <c r="G1642" s="162" t="s">
        <v>6938</v>
      </c>
      <c r="H1642" s="162" t="s">
        <v>6939</v>
      </c>
      <c r="I1642" s="161"/>
      <c r="J1642" s="161"/>
      <c r="K1642" s="161" t="s">
        <v>19</v>
      </c>
      <c r="L1642" s="161" t="s">
        <v>19</v>
      </c>
      <c r="M1642" s="161" t="s">
        <v>799</v>
      </c>
      <c r="N1642" s="7" t="str">
        <f t="shared" si="5"/>
        <v>FALSE</v>
      </c>
      <c r="O1642" s="161" t="s">
        <v>527</v>
      </c>
      <c r="P1642" s="161" t="s">
        <v>3269</v>
      </c>
      <c r="Q1642" s="161" t="s">
        <v>1823</v>
      </c>
      <c r="R1642" s="7" t="s">
        <v>6534</v>
      </c>
      <c r="S1642" s="7" t="s">
        <v>6535</v>
      </c>
      <c r="T1642" s="135">
        <v>40.881452</v>
      </c>
      <c r="U1642" s="136">
        <v>-72.392726</v>
      </c>
      <c r="V1642" s="137" t="s">
        <v>6682</v>
      </c>
      <c r="W1642" s="161" t="s">
        <v>19</v>
      </c>
      <c r="X1642" s="7" t="s">
        <v>6537</v>
      </c>
      <c r="Y1642" s="161" t="s">
        <v>878</v>
      </c>
      <c r="Z1642" s="161" t="s">
        <v>879</v>
      </c>
      <c r="AA1642" s="7" t="s">
        <v>880</v>
      </c>
      <c r="AB1642" s="210">
        <v>0.25</v>
      </c>
      <c r="AC1642" s="155" t="s">
        <v>16</v>
      </c>
      <c r="AD1642" s="210"/>
      <c r="AE1642" s="155" t="s">
        <v>19</v>
      </c>
      <c r="AF1642" s="156">
        <v>0.22</v>
      </c>
      <c r="AG1642" s="155" t="s">
        <v>19</v>
      </c>
      <c r="AH1642" s="7">
        <v>15.9</v>
      </c>
      <c r="AI1642" s="7" t="s">
        <v>19</v>
      </c>
      <c r="AJ1642" s="7" t="s">
        <v>19</v>
      </c>
      <c r="AK1642" s="7"/>
      <c r="AL1642" s="7" t="s">
        <v>19</v>
      </c>
      <c r="AM1642" s="7" t="s">
        <v>19</v>
      </c>
      <c r="AN1642" s="7">
        <v>9.69</v>
      </c>
      <c r="AO1642" s="155" t="s">
        <v>19</v>
      </c>
      <c r="AP1642" s="155" t="s">
        <v>19</v>
      </c>
      <c r="AQ1642" s="155" t="s">
        <v>19</v>
      </c>
      <c r="AR1642" s="155" t="s">
        <v>19</v>
      </c>
      <c r="AS1642" s="155" t="s">
        <v>19</v>
      </c>
      <c r="AT1642" s="155" t="s">
        <v>19</v>
      </c>
      <c r="AU1642" s="155" t="s">
        <v>19</v>
      </c>
      <c r="AV1642" s="155" t="s">
        <v>19</v>
      </c>
      <c r="AW1642" s="155" t="s">
        <v>19</v>
      </c>
      <c r="AX1642" s="155" t="s">
        <v>19</v>
      </c>
      <c r="AY1642" s="7">
        <v>4.94</v>
      </c>
      <c r="AZ1642" s="211" t="s">
        <v>19</v>
      </c>
      <c r="BA1642" s="155" t="s">
        <v>19</v>
      </c>
      <c r="BB1642" s="7">
        <v>6.3</v>
      </c>
      <c r="BC1642" s="7" t="s">
        <v>19</v>
      </c>
      <c r="BD1642" s="7"/>
      <c r="BE1642" s="7" t="s">
        <v>19</v>
      </c>
      <c r="BF1642" s="7" t="s">
        <v>19</v>
      </c>
      <c r="BG1642" s="7" t="s">
        <v>19</v>
      </c>
      <c r="BH1642" s="7" t="s">
        <v>19</v>
      </c>
      <c r="BI1642" s="7" t="s">
        <v>19</v>
      </c>
      <c r="BJ1642" s="7"/>
      <c r="BK1642" s="7" t="s">
        <v>19</v>
      </c>
      <c r="BL1642" s="7" t="s">
        <v>19</v>
      </c>
      <c r="BM1642" s="7" t="s">
        <v>19</v>
      </c>
      <c r="BN1642" s="7" t="s">
        <v>19</v>
      </c>
      <c r="BO1642" s="7" t="s">
        <v>19</v>
      </c>
      <c r="BP1642" s="7" t="s">
        <v>19</v>
      </c>
      <c r="BQ1642" s="7" t="s">
        <v>19</v>
      </c>
      <c r="BR1642" s="7" t="s">
        <v>19</v>
      </c>
      <c r="BS1642" s="7" t="s">
        <v>19</v>
      </c>
      <c r="BT1642" s="7" t="b">
        <v>0</v>
      </c>
      <c r="BU1642" s="7" t="b">
        <v>0</v>
      </c>
      <c r="BV1642" s="7" t="b">
        <v>0</v>
      </c>
      <c r="BW1642" s="7" t="b">
        <v>0</v>
      </c>
      <c r="BX1642" s="7" t="s">
        <v>19</v>
      </c>
      <c r="BY1642" s="7" t="s">
        <v>19</v>
      </c>
      <c r="BZ1642" s="7" t="s">
        <v>19</v>
      </c>
      <c r="CA1642" s="7" t="s">
        <v>19</v>
      </c>
      <c r="CB1642" s="7" t="s">
        <v>19</v>
      </c>
      <c r="CL1642" s="7" t="s">
        <v>19</v>
      </c>
    </row>
    <row r="1643">
      <c r="A1643" s="7" t="s">
        <v>6940</v>
      </c>
      <c r="B1643" s="132" t="b">
        <v>1</v>
      </c>
      <c r="C1643" s="7" t="b">
        <v>1</v>
      </c>
      <c r="D1643" s="162" t="s">
        <v>6941</v>
      </c>
      <c r="E1643" s="67" t="s">
        <v>358</v>
      </c>
      <c r="F1643" s="162" t="s">
        <v>658</v>
      </c>
      <c r="G1643" s="162" t="s">
        <v>6942</v>
      </c>
      <c r="H1643" s="162" t="s">
        <v>6943</v>
      </c>
      <c r="I1643" s="161"/>
      <c r="J1643" s="161"/>
      <c r="K1643" s="161" t="s">
        <v>19</v>
      </c>
      <c r="L1643" s="161" t="s">
        <v>19</v>
      </c>
      <c r="M1643" s="161" t="s">
        <v>799</v>
      </c>
      <c r="N1643" s="7" t="str">
        <f t="shared" si="5"/>
        <v>FALSE</v>
      </c>
      <c r="O1643" s="161" t="s">
        <v>527</v>
      </c>
      <c r="P1643" s="161" t="s">
        <v>3269</v>
      </c>
      <c r="Q1643" s="161" t="s">
        <v>1823</v>
      </c>
      <c r="R1643" s="7" t="s">
        <v>6534</v>
      </c>
      <c r="S1643" s="7" t="s">
        <v>6535</v>
      </c>
      <c r="T1643" s="135">
        <v>40.881452</v>
      </c>
      <c r="U1643" s="136">
        <v>-72.392726</v>
      </c>
      <c r="V1643" s="137" t="s">
        <v>6687</v>
      </c>
      <c r="W1643" s="161" t="s">
        <v>19</v>
      </c>
      <c r="X1643" s="7" t="s">
        <v>6537</v>
      </c>
      <c r="Y1643" s="161" t="s">
        <v>878</v>
      </c>
      <c r="Z1643" s="161" t="s">
        <v>879</v>
      </c>
      <c r="AA1643" s="7" t="s">
        <v>880</v>
      </c>
      <c r="AB1643" s="210">
        <v>0.25</v>
      </c>
      <c r="AC1643" s="155" t="s">
        <v>16</v>
      </c>
      <c r="AD1643" s="210"/>
      <c r="AE1643" s="155" t="s">
        <v>19</v>
      </c>
      <c r="AF1643" s="156">
        <v>0.22</v>
      </c>
      <c r="AG1643" s="155" t="s">
        <v>19</v>
      </c>
      <c r="AH1643" s="7">
        <v>20.2</v>
      </c>
      <c r="AI1643" s="7" t="s">
        <v>19</v>
      </c>
      <c r="AJ1643" s="7" t="s">
        <v>19</v>
      </c>
      <c r="AK1643" s="7"/>
      <c r="AL1643" s="7" t="s">
        <v>19</v>
      </c>
      <c r="AM1643" s="7" t="s">
        <v>19</v>
      </c>
      <c r="AN1643" s="7">
        <v>4.37</v>
      </c>
      <c r="AO1643" s="155" t="s">
        <v>19</v>
      </c>
      <c r="AP1643" s="155" t="s">
        <v>19</v>
      </c>
      <c r="AQ1643" s="155" t="s">
        <v>19</v>
      </c>
      <c r="AR1643" s="155" t="s">
        <v>19</v>
      </c>
      <c r="AS1643" s="155" t="s">
        <v>19</v>
      </c>
      <c r="AT1643" s="155" t="s">
        <v>19</v>
      </c>
      <c r="AU1643" s="155" t="s">
        <v>19</v>
      </c>
      <c r="AV1643" s="155" t="s">
        <v>19</v>
      </c>
      <c r="AW1643" s="155" t="s">
        <v>19</v>
      </c>
      <c r="AX1643" s="155" t="s">
        <v>19</v>
      </c>
      <c r="AY1643" s="7">
        <v>6.02</v>
      </c>
      <c r="AZ1643" s="211" t="s">
        <v>19</v>
      </c>
      <c r="BA1643" s="155" t="s">
        <v>19</v>
      </c>
      <c r="BB1643" s="7">
        <v>39.61</v>
      </c>
      <c r="BC1643" s="7" t="s">
        <v>19</v>
      </c>
      <c r="BD1643" s="7"/>
      <c r="BE1643" s="7" t="s">
        <v>19</v>
      </c>
      <c r="BF1643" s="7" t="s">
        <v>19</v>
      </c>
      <c r="BG1643" s="7" t="s">
        <v>19</v>
      </c>
      <c r="BH1643" s="7" t="s">
        <v>19</v>
      </c>
      <c r="BI1643" s="7" t="s">
        <v>19</v>
      </c>
      <c r="BJ1643" s="7"/>
      <c r="BK1643" s="7" t="s">
        <v>19</v>
      </c>
      <c r="BL1643" s="7" t="s">
        <v>19</v>
      </c>
      <c r="BM1643" s="7" t="s">
        <v>19</v>
      </c>
      <c r="BN1643" s="7" t="s">
        <v>19</v>
      </c>
      <c r="BO1643" s="7" t="s">
        <v>19</v>
      </c>
      <c r="BP1643" s="7" t="s">
        <v>19</v>
      </c>
      <c r="BQ1643" s="7" t="s">
        <v>19</v>
      </c>
      <c r="BR1643" s="7" t="s">
        <v>19</v>
      </c>
      <c r="BS1643" s="7" t="s">
        <v>19</v>
      </c>
      <c r="BT1643" s="7" t="b">
        <v>0</v>
      </c>
      <c r="BU1643" s="7" t="b">
        <v>0</v>
      </c>
      <c r="BV1643" s="7" t="b">
        <v>0</v>
      </c>
      <c r="BW1643" s="7" t="b">
        <v>0</v>
      </c>
      <c r="BX1643" s="7" t="s">
        <v>19</v>
      </c>
      <c r="BY1643" s="7" t="s">
        <v>19</v>
      </c>
      <c r="BZ1643" s="7" t="s">
        <v>19</v>
      </c>
      <c r="CA1643" s="7" t="s">
        <v>19</v>
      </c>
      <c r="CB1643" s="7" t="s">
        <v>19</v>
      </c>
      <c r="CL1643" s="7" t="s">
        <v>19</v>
      </c>
    </row>
    <row r="1644">
      <c r="A1644" s="7" t="s">
        <v>6944</v>
      </c>
      <c r="B1644" s="132" t="b">
        <v>1</v>
      </c>
      <c r="C1644" s="7" t="b">
        <v>1</v>
      </c>
      <c r="D1644" s="162" t="s">
        <v>6945</v>
      </c>
      <c r="E1644" s="67" t="s">
        <v>358</v>
      </c>
      <c r="F1644" s="162" t="s">
        <v>658</v>
      </c>
      <c r="G1644" s="162" t="s">
        <v>6946</v>
      </c>
      <c r="H1644" s="162" t="s">
        <v>6947</v>
      </c>
      <c r="I1644" s="161"/>
      <c r="J1644" s="161"/>
      <c r="K1644" s="161" t="s">
        <v>19</v>
      </c>
      <c r="L1644" s="161" t="s">
        <v>19</v>
      </c>
      <c r="M1644" s="161" t="s">
        <v>799</v>
      </c>
      <c r="N1644" s="7" t="str">
        <f t="shared" si="5"/>
        <v>FALSE</v>
      </c>
      <c r="O1644" s="161" t="s">
        <v>527</v>
      </c>
      <c r="P1644" s="161" t="s">
        <v>3269</v>
      </c>
      <c r="Q1644" s="161" t="s">
        <v>1823</v>
      </c>
      <c r="R1644" s="7" t="s">
        <v>6534</v>
      </c>
      <c r="S1644" s="7" t="s">
        <v>6535</v>
      </c>
      <c r="T1644" s="135">
        <v>40.881452</v>
      </c>
      <c r="U1644" s="136">
        <v>-72.392726</v>
      </c>
      <c r="V1644" s="137" t="s">
        <v>6692</v>
      </c>
      <c r="W1644" s="161" t="s">
        <v>19</v>
      </c>
      <c r="X1644" s="7" t="s">
        <v>6537</v>
      </c>
      <c r="Y1644" s="161" t="s">
        <v>878</v>
      </c>
      <c r="Z1644" s="161" t="s">
        <v>879</v>
      </c>
      <c r="AA1644" s="7" t="s">
        <v>880</v>
      </c>
      <c r="AB1644" s="210">
        <v>0.25</v>
      </c>
      <c r="AC1644" s="7" t="s">
        <v>16</v>
      </c>
      <c r="AD1644" s="210"/>
      <c r="AE1644" s="7" t="s">
        <v>19</v>
      </c>
      <c r="AF1644" s="7">
        <v>0.22</v>
      </c>
      <c r="AG1644" s="7" t="s">
        <v>19</v>
      </c>
      <c r="AH1644" s="7">
        <v>1.4</v>
      </c>
      <c r="AI1644" s="155" t="s">
        <v>19</v>
      </c>
      <c r="AJ1644" s="155" t="s">
        <v>19</v>
      </c>
      <c r="AK1644" s="155"/>
      <c r="AL1644" s="155" t="s">
        <v>19</v>
      </c>
      <c r="AM1644" s="155" t="s">
        <v>19</v>
      </c>
      <c r="AN1644" s="7" t="s">
        <v>19</v>
      </c>
      <c r="AO1644" s="7" t="s">
        <v>19</v>
      </c>
      <c r="AP1644" s="7" t="s">
        <v>19</v>
      </c>
      <c r="AQ1644" s="7" t="s">
        <v>19</v>
      </c>
      <c r="AR1644" s="7" t="s">
        <v>19</v>
      </c>
      <c r="AS1644" s="7" t="s">
        <v>19</v>
      </c>
      <c r="AT1644" s="7" t="s">
        <v>19</v>
      </c>
      <c r="AU1644" s="7" t="s">
        <v>19</v>
      </c>
      <c r="AV1644" s="7" t="s">
        <v>19</v>
      </c>
      <c r="AW1644" s="7" t="s">
        <v>19</v>
      </c>
      <c r="AX1644" s="7" t="s">
        <v>19</v>
      </c>
      <c r="AY1644" s="7" t="s">
        <v>16</v>
      </c>
      <c r="AZ1644" s="7" t="s">
        <v>19</v>
      </c>
      <c r="BA1644" s="7" t="s">
        <v>19</v>
      </c>
      <c r="BB1644" s="7" t="s">
        <v>16</v>
      </c>
      <c r="BC1644" s="155" t="s">
        <v>19</v>
      </c>
      <c r="BD1644" s="155"/>
      <c r="BE1644" s="155" t="s">
        <v>19</v>
      </c>
      <c r="BF1644" s="155" t="s">
        <v>19</v>
      </c>
      <c r="BG1644" s="155" t="s">
        <v>19</v>
      </c>
      <c r="BH1644" s="155" t="s">
        <v>19</v>
      </c>
      <c r="BI1644" s="155" t="s">
        <v>19</v>
      </c>
      <c r="BJ1644" s="155"/>
      <c r="BK1644" s="155" t="s">
        <v>19</v>
      </c>
      <c r="BL1644" s="155" t="s">
        <v>19</v>
      </c>
      <c r="BM1644" s="155" t="s">
        <v>19</v>
      </c>
      <c r="BN1644" s="155" t="s">
        <v>19</v>
      </c>
      <c r="BO1644" s="155" t="s">
        <v>19</v>
      </c>
      <c r="BP1644" s="155" t="s">
        <v>19</v>
      </c>
      <c r="BQ1644" s="155" t="s">
        <v>19</v>
      </c>
      <c r="BR1644" s="155" t="s">
        <v>19</v>
      </c>
      <c r="BS1644" s="155" t="s">
        <v>19</v>
      </c>
      <c r="BT1644" s="167" t="b">
        <v>0</v>
      </c>
      <c r="BU1644" s="167" t="b">
        <v>0</v>
      </c>
      <c r="BV1644" s="167" t="b">
        <v>0</v>
      </c>
      <c r="BW1644" s="167" t="b">
        <v>0</v>
      </c>
      <c r="BX1644" s="155" t="s">
        <v>19</v>
      </c>
      <c r="BY1644" s="155" t="s">
        <v>19</v>
      </c>
      <c r="BZ1644" s="155" t="s">
        <v>19</v>
      </c>
      <c r="CA1644" s="155" t="s">
        <v>19</v>
      </c>
      <c r="CB1644" s="155" t="s">
        <v>19</v>
      </c>
      <c r="CL1644" s="155" t="s">
        <v>19</v>
      </c>
    </row>
    <row r="1645">
      <c r="A1645" s="7" t="s">
        <v>6948</v>
      </c>
      <c r="B1645" s="132" t="b">
        <v>1</v>
      </c>
      <c r="D1645" s="162" t="s">
        <v>6949</v>
      </c>
      <c r="E1645" s="67" t="s">
        <v>656</v>
      </c>
      <c r="F1645" s="162"/>
      <c r="G1645" s="162"/>
      <c r="H1645" s="162"/>
      <c r="M1645" s="7" t="s">
        <v>560</v>
      </c>
      <c r="N1645" s="7" t="str">
        <f t="shared" si="5"/>
        <v>FALSE</v>
      </c>
      <c r="O1645" s="7" t="s">
        <v>16</v>
      </c>
      <c r="P1645" s="7" t="s">
        <v>16</v>
      </c>
      <c r="Q1645" s="7" t="s">
        <v>16</v>
      </c>
      <c r="R1645" s="7" t="s">
        <v>559</v>
      </c>
      <c r="S1645" s="161" t="s">
        <v>1588</v>
      </c>
      <c r="T1645" s="135">
        <v>41.7628</v>
      </c>
      <c r="U1645" s="136">
        <v>-83.3283</v>
      </c>
      <c r="V1645" s="137" t="s">
        <v>6950</v>
      </c>
      <c r="W1645" s="7" t="s">
        <v>6951</v>
      </c>
      <c r="X1645" s="7" t="s">
        <v>877</v>
      </c>
      <c r="Y1645" s="7" t="s">
        <v>878</v>
      </c>
      <c r="Z1645" s="7" t="s">
        <v>879</v>
      </c>
      <c r="AA1645" s="7" t="s">
        <v>880</v>
      </c>
      <c r="AB1645" s="7">
        <v>1.0</v>
      </c>
      <c r="AC1645" s="7" t="s">
        <v>16</v>
      </c>
      <c r="AD1645" s="7" t="s">
        <v>19</v>
      </c>
      <c r="AE1645" s="7" t="s">
        <v>16</v>
      </c>
      <c r="AF1645" s="7">
        <v>0.22</v>
      </c>
      <c r="AG1645" s="7">
        <v>9.443</v>
      </c>
      <c r="AH1645" s="7">
        <v>25.3</v>
      </c>
      <c r="AM1645" s="7">
        <v>0.0</v>
      </c>
      <c r="AN1645" s="7">
        <v>0.002</v>
      </c>
      <c r="AP1645" s="7">
        <v>255.0</v>
      </c>
      <c r="BA1645" s="212">
        <v>0.0</v>
      </c>
      <c r="BC1645" s="7">
        <v>0.005</v>
      </c>
      <c r="BD1645" s="7">
        <v>0.138</v>
      </c>
      <c r="BE1645" s="7">
        <v>0.0</v>
      </c>
      <c r="BQ1645" s="7" t="s">
        <v>16</v>
      </c>
      <c r="BS1645" s="7" t="s">
        <v>2413</v>
      </c>
      <c r="BT1645" s="7" t="b">
        <v>0</v>
      </c>
      <c r="BU1645" s="7" t="b">
        <v>0</v>
      </c>
      <c r="BV1645" s="7" t="b">
        <v>0</v>
      </c>
      <c r="BW1645" s="7" t="b">
        <v>0</v>
      </c>
      <c r="BX1645" s="7">
        <v>100.0</v>
      </c>
      <c r="BY1645" s="7" t="s">
        <v>16</v>
      </c>
      <c r="CC1645" s="7">
        <v>53.268</v>
      </c>
      <c r="CJ1645" s="162"/>
      <c r="CK1645" s="162"/>
      <c r="CM1645" s="162"/>
      <c r="CN1645" s="162"/>
      <c r="CO1645" s="162"/>
      <c r="CP1645" s="162"/>
      <c r="CQ1645" s="162"/>
      <c r="CR1645" s="162"/>
      <c r="CS1645" s="162"/>
      <c r="CT1645" s="162" t="s">
        <v>6952</v>
      </c>
    </row>
    <row r="1646">
      <c r="A1646" s="7" t="s">
        <v>6953</v>
      </c>
      <c r="B1646" s="132" t="b">
        <v>1</v>
      </c>
      <c r="D1646" s="162" t="s">
        <v>6954</v>
      </c>
      <c r="E1646" s="67" t="s">
        <v>656</v>
      </c>
      <c r="F1646" s="162"/>
      <c r="G1646" s="162"/>
      <c r="H1646" s="162"/>
      <c r="M1646" s="7" t="s">
        <v>560</v>
      </c>
      <c r="N1646" s="7" t="str">
        <f t="shared" si="5"/>
        <v>FALSE</v>
      </c>
      <c r="O1646" s="7" t="s">
        <v>16</v>
      </c>
      <c r="P1646" s="7" t="s">
        <v>16</v>
      </c>
      <c r="Q1646" s="7" t="s">
        <v>16</v>
      </c>
      <c r="R1646" s="7" t="s">
        <v>559</v>
      </c>
      <c r="S1646" s="161" t="s">
        <v>1588</v>
      </c>
      <c r="T1646" s="135">
        <v>41.9998</v>
      </c>
      <c r="U1646" s="136">
        <v>-83.1423</v>
      </c>
      <c r="V1646" s="137" t="s">
        <v>6955</v>
      </c>
      <c r="W1646" s="7" t="s">
        <v>6956</v>
      </c>
      <c r="X1646" s="7" t="s">
        <v>877</v>
      </c>
      <c r="Y1646" s="7" t="s">
        <v>878</v>
      </c>
      <c r="Z1646" s="7" t="s">
        <v>879</v>
      </c>
      <c r="AA1646" s="7" t="s">
        <v>880</v>
      </c>
      <c r="AB1646" s="7">
        <v>1.0</v>
      </c>
      <c r="AC1646" s="7" t="s">
        <v>16</v>
      </c>
      <c r="AD1646" s="7" t="s">
        <v>19</v>
      </c>
      <c r="AE1646" s="7" t="s">
        <v>16</v>
      </c>
      <c r="AF1646" s="7">
        <v>0.22</v>
      </c>
      <c r="AG1646" s="7">
        <v>8.626</v>
      </c>
      <c r="AH1646" s="7">
        <v>22.7</v>
      </c>
      <c r="AM1646" s="7">
        <v>0.034</v>
      </c>
      <c r="AN1646" s="7">
        <v>0.873</v>
      </c>
      <c r="AP1646" s="7" t="s">
        <v>19</v>
      </c>
      <c r="BA1646" s="7">
        <v>0.155</v>
      </c>
      <c r="BC1646" s="7">
        <v>1.589</v>
      </c>
      <c r="BD1646" s="7">
        <v>30.18</v>
      </c>
      <c r="BE1646" s="7">
        <v>42.347</v>
      </c>
      <c r="BQ1646" s="7" t="s">
        <v>16</v>
      </c>
      <c r="BS1646" s="7" t="s">
        <v>2413</v>
      </c>
      <c r="BT1646" s="7" t="b">
        <v>0</v>
      </c>
      <c r="BU1646" s="7" t="b">
        <v>0</v>
      </c>
      <c r="BV1646" s="7" t="b">
        <v>0</v>
      </c>
      <c r="BW1646" s="7" t="b">
        <v>0</v>
      </c>
      <c r="BX1646" s="7">
        <v>360.0</v>
      </c>
      <c r="BY1646" s="7" t="s">
        <v>16</v>
      </c>
      <c r="CC1646" s="7">
        <v>32.454</v>
      </c>
      <c r="CJ1646" s="162"/>
      <c r="CK1646" s="162"/>
      <c r="CM1646" s="162"/>
      <c r="CN1646" s="162"/>
      <c r="CO1646" s="162"/>
      <c r="CP1646" s="162"/>
      <c r="CQ1646" s="162"/>
      <c r="CR1646" s="162"/>
      <c r="CS1646" s="162"/>
      <c r="CT1646" s="162" t="s">
        <v>6957</v>
      </c>
    </row>
    <row r="1647">
      <c r="A1647" s="7" t="s">
        <v>6958</v>
      </c>
      <c r="B1647" s="132" t="b">
        <v>1</v>
      </c>
      <c r="D1647" s="162" t="s">
        <v>6959</v>
      </c>
      <c r="E1647" s="67" t="s">
        <v>656</v>
      </c>
      <c r="F1647" s="162"/>
      <c r="G1647" s="162"/>
      <c r="H1647" s="162"/>
      <c r="M1647" s="7" t="s">
        <v>560</v>
      </c>
      <c r="N1647" s="7" t="str">
        <f t="shared" si="5"/>
        <v>FALSE</v>
      </c>
      <c r="O1647" s="7" t="s">
        <v>16</v>
      </c>
      <c r="P1647" s="7" t="s">
        <v>16</v>
      </c>
      <c r="Q1647" s="7" t="s">
        <v>16</v>
      </c>
      <c r="R1647" s="7" t="s">
        <v>559</v>
      </c>
      <c r="S1647" s="161" t="s">
        <v>1588</v>
      </c>
      <c r="T1647" s="135">
        <v>41.8698</v>
      </c>
      <c r="U1647" s="136">
        <v>-83.2443</v>
      </c>
      <c r="V1647" s="137" t="s">
        <v>6955</v>
      </c>
      <c r="W1647" s="7" t="s">
        <v>6960</v>
      </c>
      <c r="X1647" s="7" t="s">
        <v>877</v>
      </c>
      <c r="Y1647" s="7" t="s">
        <v>878</v>
      </c>
      <c r="Z1647" s="7" t="s">
        <v>879</v>
      </c>
      <c r="AA1647" s="7" t="s">
        <v>880</v>
      </c>
      <c r="AB1647" s="7">
        <v>1.0</v>
      </c>
      <c r="AC1647" s="7" t="s">
        <v>16</v>
      </c>
      <c r="AD1647" s="7" t="s">
        <v>19</v>
      </c>
      <c r="AE1647" s="7" t="s">
        <v>16</v>
      </c>
      <c r="AF1647" s="7">
        <v>0.22</v>
      </c>
      <c r="AG1647" s="7">
        <v>8.787</v>
      </c>
      <c r="AH1647" s="7">
        <v>23.3</v>
      </c>
      <c r="AM1647" s="7">
        <v>0.002</v>
      </c>
      <c r="AN1647" s="7">
        <v>0.412</v>
      </c>
      <c r="AP1647" s="7" t="s">
        <v>19</v>
      </c>
      <c r="BA1647" s="7">
        <v>0.0</v>
      </c>
      <c r="BC1647" s="7">
        <v>0.785</v>
      </c>
      <c r="BD1647" s="7">
        <v>28.938</v>
      </c>
      <c r="BE1647" s="7">
        <v>42.347</v>
      </c>
      <c r="BQ1647" s="7" t="s">
        <v>16</v>
      </c>
      <c r="BS1647" s="7" t="s">
        <v>2413</v>
      </c>
      <c r="BT1647" s="7" t="b">
        <v>0</v>
      </c>
      <c r="BU1647" s="7" t="b">
        <v>0</v>
      </c>
      <c r="BV1647" s="7" t="b">
        <v>0</v>
      </c>
      <c r="BW1647" s="7" t="b">
        <v>0</v>
      </c>
      <c r="BX1647" s="7">
        <v>343.0</v>
      </c>
      <c r="BY1647" s="7" t="s">
        <v>16</v>
      </c>
      <c r="CC1647" s="7">
        <v>27.203</v>
      </c>
      <c r="CJ1647" s="162"/>
      <c r="CK1647" s="162"/>
      <c r="CM1647" s="162"/>
      <c r="CN1647" s="162"/>
      <c r="CO1647" s="162"/>
      <c r="CP1647" s="162"/>
      <c r="CQ1647" s="162"/>
      <c r="CR1647" s="162"/>
      <c r="CS1647" s="162"/>
      <c r="CT1647" s="162" t="s">
        <v>6961</v>
      </c>
    </row>
    <row r="1648">
      <c r="A1648" s="7" t="s">
        <v>6962</v>
      </c>
      <c r="B1648" s="132" t="b">
        <v>1</v>
      </c>
      <c r="D1648" s="162" t="s">
        <v>6963</v>
      </c>
      <c r="E1648" s="67" t="s">
        <v>656</v>
      </c>
      <c r="F1648" s="162"/>
      <c r="G1648" s="162"/>
      <c r="H1648" s="162"/>
      <c r="M1648" s="7" t="s">
        <v>560</v>
      </c>
      <c r="N1648" s="7" t="str">
        <f t="shared" si="5"/>
        <v>FALSE</v>
      </c>
      <c r="O1648" s="7" t="s">
        <v>16</v>
      </c>
      <c r="P1648" s="7" t="s">
        <v>16</v>
      </c>
      <c r="Q1648" s="7" t="s">
        <v>16</v>
      </c>
      <c r="R1648" s="7" t="s">
        <v>559</v>
      </c>
      <c r="S1648" s="161" t="s">
        <v>1588</v>
      </c>
      <c r="T1648" s="135">
        <v>41.7626</v>
      </c>
      <c r="U1648" s="136">
        <v>-83.3291</v>
      </c>
      <c r="V1648" s="137" t="s">
        <v>6955</v>
      </c>
      <c r="W1648" s="7" t="s">
        <v>6951</v>
      </c>
      <c r="X1648" s="7" t="s">
        <v>877</v>
      </c>
      <c r="Y1648" s="7" t="s">
        <v>878</v>
      </c>
      <c r="Z1648" s="7" t="s">
        <v>879</v>
      </c>
      <c r="AA1648" s="7" t="s">
        <v>880</v>
      </c>
      <c r="AB1648" s="7">
        <v>1.0</v>
      </c>
      <c r="AC1648" s="7" t="s">
        <v>16</v>
      </c>
      <c r="AD1648" s="7" t="s">
        <v>19</v>
      </c>
      <c r="AE1648" s="7" t="s">
        <v>16</v>
      </c>
      <c r="AF1648" s="7">
        <v>0.22</v>
      </c>
      <c r="AG1648" s="7">
        <v>8.11</v>
      </c>
      <c r="AH1648" s="7">
        <v>24.0</v>
      </c>
      <c r="AM1648" s="7">
        <v>0.0</v>
      </c>
      <c r="AN1648" s="7">
        <v>0.0</v>
      </c>
      <c r="AP1648" s="7" t="s">
        <v>19</v>
      </c>
      <c r="BA1648" s="7">
        <v>0.0</v>
      </c>
      <c r="BC1648" s="7">
        <v>0.0</v>
      </c>
      <c r="BD1648" s="7">
        <v>0.0</v>
      </c>
      <c r="BE1648" s="7">
        <v>26.948</v>
      </c>
      <c r="BQ1648" s="7" t="s">
        <v>16</v>
      </c>
      <c r="BS1648" s="7" t="s">
        <v>2413</v>
      </c>
      <c r="BT1648" s="7" t="b">
        <v>0</v>
      </c>
      <c r="BU1648" s="7" t="b">
        <v>0</v>
      </c>
      <c r="BV1648" s="7" t="b">
        <v>0</v>
      </c>
      <c r="BW1648" s="7" t="b">
        <v>0</v>
      </c>
      <c r="BX1648" s="7">
        <v>250.0</v>
      </c>
      <c r="BY1648" s="7" t="s">
        <v>16</v>
      </c>
      <c r="CC1648" s="7">
        <v>10.702</v>
      </c>
      <c r="CJ1648" s="162"/>
      <c r="CK1648" s="162"/>
      <c r="CM1648" s="162"/>
      <c r="CN1648" s="162"/>
      <c r="CO1648" s="162"/>
      <c r="CP1648" s="162"/>
      <c r="CQ1648" s="162"/>
      <c r="CR1648" s="162"/>
      <c r="CS1648" s="162"/>
      <c r="CT1648" s="162" t="s">
        <v>6964</v>
      </c>
    </row>
    <row r="1649">
      <c r="A1649" s="7" t="s">
        <v>6965</v>
      </c>
      <c r="B1649" s="132" t="b">
        <v>1</v>
      </c>
      <c r="D1649" s="162" t="s">
        <v>6966</v>
      </c>
      <c r="E1649" s="67" t="s">
        <v>656</v>
      </c>
      <c r="F1649" s="162"/>
      <c r="G1649" s="162"/>
      <c r="H1649" s="162"/>
      <c r="M1649" s="7" t="s">
        <v>560</v>
      </c>
      <c r="N1649" s="7" t="str">
        <f t="shared" si="5"/>
        <v>FALSE</v>
      </c>
      <c r="O1649" s="7" t="s">
        <v>16</v>
      </c>
      <c r="P1649" s="7" t="s">
        <v>16</v>
      </c>
      <c r="Q1649" s="7" t="s">
        <v>16</v>
      </c>
      <c r="R1649" s="7" t="s">
        <v>559</v>
      </c>
      <c r="S1649" s="161" t="s">
        <v>1588</v>
      </c>
      <c r="T1649" s="135">
        <v>41.9972</v>
      </c>
      <c r="U1649" s="136">
        <v>-83.1417</v>
      </c>
      <c r="V1649" s="137" t="s">
        <v>6967</v>
      </c>
      <c r="W1649" s="7" t="s">
        <v>6956</v>
      </c>
      <c r="X1649" s="7" t="s">
        <v>877</v>
      </c>
      <c r="Y1649" s="7" t="s">
        <v>878</v>
      </c>
      <c r="Z1649" s="7" t="s">
        <v>879</v>
      </c>
      <c r="AA1649" s="7" t="s">
        <v>880</v>
      </c>
      <c r="AB1649" s="7">
        <v>1.0</v>
      </c>
      <c r="AC1649" s="7" t="s">
        <v>16</v>
      </c>
      <c r="AD1649" s="7" t="s">
        <v>19</v>
      </c>
      <c r="AE1649" s="7" t="s">
        <v>16</v>
      </c>
      <c r="AF1649" s="7">
        <v>0.22</v>
      </c>
      <c r="AG1649" s="7">
        <v>8.64</v>
      </c>
      <c r="AH1649" s="7">
        <v>24.2</v>
      </c>
      <c r="AM1649" s="7">
        <v>0.052</v>
      </c>
      <c r="AN1649" s="7">
        <v>0.968</v>
      </c>
      <c r="AP1649" s="7">
        <v>223.0</v>
      </c>
      <c r="BA1649" s="7">
        <v>0.031</v>
      </c>
      <c r="BC1649" s="7">
        <v>1.774</v>
      </c>
      <c r="BD1649" s="7">
        <v>38.323</v>
      </c>
      <c r="BE1649" s="7">
        <v>257.933</v>
      </c>
      <c r="BQ1649" s="7" t="s">
        <v>16</v>
      </c>
      <c r="BS1649" s="7" t="s">
        <v>2413</v>
      </c>
      <c r="BT1649" s="7" t="b">
        <v>0</v>
      </c>
      <c r="BU1649" s="7" t="b">
        <v>0</v>
      </c>
      <c r="BV1649" s="7" t="b">
        <v>0</v>
      </c>
      <c r="BW1649" s="7" t="b">
        <v>0</v>
      </c>
      <c r="BX1649" s="7">
        <v>360.0</v>
      </c>
      <c r="BY1649" s="7" t="s">
        <v>16</v>
      </c>
      <c r="CC1649" s="7">
        <v>31.527</v>
      </c>
      <c r="CJ1649" s="162"/>
      <c r="CK1649" s="162"/>
      <c r="CM1649" s="162"/>
      <c r="CN1649" s="162"/>
      <c r="CO1649" s="162"/>
      <c r="CP1649" s="162"/>
      <c r="CQ1649" s="162"/>
      <c r="CR1649" s="162"/>
      <c r="CS1649" s="162"/>
      <c r="CT1649" s="162" t="s">
        <v>6968</v>
      </c>
    </row>
    <row r="1650">
      <c r="A1650" s="7" t="s">
        <v>6969</v>
      </c>
      <c r="B1650" s="132" t="b">
        <v>1</v>
      </c>
      <c r="D1650" s="162" t="s">
        <v>6970</v>
      </c>
      <c r="E1650" s="67" t="s">
        <v>656</v>
      </c>
      <c r="F1650" s="162"/>
      <c r="G1650" s="162"/>
      <c r="H1650" s="162"/>
      <c r="M1650" s="7" t="s">
        <v>560</v>
      </c>
      <c r="N1650" s="7" t="str">
        <f t="shared" si="5"/>
        <v>FALSE</v>
      </c>
      <c r="O1650" s="7" t="s">
        <v>16</v>
      </c>
      <c r="P1650" s="7" t="s">
        <v>16</v>
      </c>
      <c r="Q1650" s="7" t="s">
        <v>16</v>
      </c>
      <c r="R1650" s="7" t="s">
        <v>559</v>
      </c>
      <c r="S1650" s="161" t="s">
        <v>1588</v>
      </c>
      <c r="T1650" s="135">
        <v>41.7574</v>
      </c>
      <c r="U1650" s="136">
        <v>-83.3325</v>
      </c>
      <c r="V1650" s="137" t="s">
        <v>6967</v>
      </c>
      <c r="W1650" s="7" t="s">
        <v>6951</v>
      </c>
      <c r="X1650" s="7" t="s">
        <v>877</v>
      </c>
      <c r="Y1650" s="7" t="s">
        <v>878</v>
      </c>
      <c r="Z1650" s="7" t="s">
        <v>879</v>
      </c>
      <c r="AA1650" s="7" t="s">
        <v>880</v>
      </c>
      <c r="AB1650" s="7">
        <v>1.0</v>
      </c>
      <c r="AC1650" s="7" t="s">
        <v>16</v>
      </c>
      <c r="AD1650" s="7" t="s">
        <v>19</v>
      </c>
      <c r="AE1650" s="7" t="s">
        <v>16</v>
      </c>
      <c r="AF1650" s="7">
        <v>0.22</v>
      </c>
      <c r="AG1650" s="7">
        <v>9.14</v>
      </c>
      <c r="AH1650" s="7">
        <v>27.3</v>
      </c>
      <c r="AM1650" s="7">
        <v>0.002</v>
      </c>
      <c r="AN1650" s="7">
        <v>2.96</v>
      </c>
      <c r="AP1650" s="7">
        <v>297.0</v>
      </c>
      <c r="BA1650" s="7">
        <v>0.0</v>
      </c>
      <c r="BC1650" s="7">
        <v>5.249</v>
      </c>
      <c r="BD1650" s="7">
        <v>45.178</v>
      </c>
      <c r="BE1650" s="7">
        <v>134.741</v>
      </c>
      <c r="BQ1650" s="7" t="s">
        <v>16</v>
      </c>
      <c r="BS1650" s="7" t="s">
        <v>2413</v>
      </c>
      <c r="BT1650" s="7" t="b">
        <v>0</v>
      </c>
      <c r="BU1650" s="7" t="b">
        <v>0</v>
      </c>
      <c r="BV1650" s="7" t="b">
        <v>0</v>
      </c>
      <c r="BW1650" s="7" t="b">
        <v>0</v>
      </c>
      <c r="BX1650" s="7">
        <v>117.0</v>
      </c>
      <c r="BY1650" s="7" t="s">
        <v>16</v>
      </c>
      <c r="CC1650" s="7">
        <v>27.578</v>
      </c>
      <c r="CJ1650" s="162"/>
      <c r="CK1650" s="162"/>
      <c r="CM1650" s="162"/>
      <c r="CN1650" s="162"/>
      <c r="CO1650" s="162"/>
      <c r="CP1650" s="162"/>
      <c r="CQ1650" s="162"/>
      <c r="CR1650" s="162"/>
      <c r="CS1650" s="162"/>
      <c r="CT1650" s="162" t="s">
        <v>6971</v>
      </c>
    </row>
    <row r="1651">
      <c r="A1651" s="7" t="s">
        <v>6972</v>
      </c>
      <c r="B1651" s="132" t="b">
        <v>1</v>
      </c>
      <c r="D1651" s="162" t="s">
        <v>6973</v>
      </c>
      <c r="E1651" s="67" t="s">
        <v>656</v>
      </c>
      <c r="F1651" s="162"/>
      <c r="G1651" s="162"/>
      <c r="H1651" s="162"/>
      <c r="M1651" s="7" t="s">
        <v>560</v>
      </c>
      <c r="N1651" s="7" t="str">
        <f t="shared" si="5"/>
        <v>FALSE</v>
      </c>
      <c r="O1651" s="7" t="s">
        <v>16</v>
      </c>
      <c r="P1651" s="7" t="s">
        <v>16</v>
      </c>
      <c r="Q1651" s="7" t="s">
        <v>16</v>
      </c>
      <c r="R1651" s="7" t="s">
        <v>559</v>
      </c>
      <c r="S1651" s="161" t="s">
        <v>1588</v>
      </c>
      <c r="T1651" s="135">
        <v>41.9978</v>
      </c>
      <c r="U1651" s="136">
        <v>-83.1416</v>
      </c>
      <c r="V1651" s="137" t="s">
        <v>6974</v>
      </c>
      <c r="W1651" s="7" t="s">
        <v>6956</v>
      </c>
      <c r="X1651" s="7" t="s">
        <v>877</v>
      </c>
      <c r="Y1651" s="7" t="s">
        <v>878</v>
      </c>
      <c r="Z1651" s="7" t="s">
        <v>879</v>
      </c>
      <c r="AA1651" s="7" t="s">
        <v>880</v>
      </c>
      <c r="AB1651" s="7">
        <v>1.0</v>
      </c>
      <c r="AC1651" s="7" t="s">
        <v>16</v>
      </c>
      <c r="AD1651" s="7" t="s">
        <v>19</v>
      </c>
      <c r="AE1651" s="7" t="s">
        <v>16</v>
      </c>
      <c r="AF1651" s="7">
        <v>0.22</v>
      </c>
      <c r="AG1651" s="7">
        <v>8.5</v>
      </c>
      <c r="AH1651" s="7">
        <v>17.7</v>
      </c>
      <c r="AM1651" s="7">
        <v>0.034</v>
      </c>
      <c r="AN1651" s="7">
        <v>1.359</v>
      </c>
      <c r="AP1651" s="7" t="s">
        <v>19</v>
      </c>
      <c r="BA1651" s="7">
        <v>0.0</v>
      </c>
      <c r="BC1651" s="7">
        <v>2.382</v>
      </c>
      <c r="BD1651" s="7">
        <v>9.063</v>
      </c>
      <c r="BE1651" s="7">
        <v>67.316</v>
      </c>
      <c r="BQ1651" s="7" t="s">
        <v>16</v>
      </c>
      <c r="BS1651" s="7" t="s">
        <v>2413</v>
      </c>
      <c r="BT1651" s="7" t="b">
        <v>0</v>
      </c>
      <c r="BU1651" s="7" t="b">
        <v>0</v>
      </c>
      <c r="BV1651" s="7" t="b">
        <v>0</v>
      </c>
      <c r="BW1651" s="7" t="b">
        <v>0</v>
      </c>
      <c r="BX1651" s="7">
        <v>360.0</v>
      </c>
      <c r="BY1651" s="7" t="s">
        <v>16</v>
      </c>
      <c r="CC1651" s="7">
        <v>13.054</v>
      </c>
      <c r="CJ1651" s="162"/>
      <c r="CK1651" s="162"/>
      <c r="CM1651" s="162"/>
      <c r="CN1651" s="162"/>
      <c r="CO1651" s="162"/>
      <c r="CP1651" s="162"/>
      <c r="CQ1651" s="162"/>
      <c r="CR1651" s="162"/>
      <c r="CS1651" s="162"/>
      <c r="CT1651" s="162" t="s">
        <v>6975</v>
      </c>
    </row>
    <row r="1652">
      <c r="A1652" s="7" t="s">
        <v>6976</v>
      </c>
      <c r="B1652" s="132" t="b">
        <v>1</v>
      </c>
      <c r="D1652" s="162" t="s">
        <v>6977</v>
      </c>
      <c r="E1652" s="67" t="s">
        <v>656</v>
      </c>
      <c r="F1652" s="162"/>
      <c r="G1652" s="162"/>
      <c r="H1652" s="162"/>
      <c r="M1652" s="7" t="s">
        <v>560</v>
      </c>
      <c r="N1652" s="7" t="str">
        <f t="shared" si="5"/>
        <v>FALSE</v>
      </c>
      <c r="O1652" s="7" t="s">
        <v>16</v>
      </c>
      <c r="P1652" s="7" t="s">
        <v>16</v>
      </c>
      <c r="Q1652" s="7" t="s">
        <v>16</v>
      </c>
      <c r="R1652" s="7" t="s">
        <v>559</v>
      </c>
      <c r="S1652" s="161" t="s">
        <v>1588</v>
      </c>
      <c r="T1652" s="135">
        <v>41.777</v>
      </c>
      <c r="U1652" s="136">
        <v>-83.3145</v>
      </c>
      <c r="V1652" s="137" t="s">
        <v>6974</v>
      </c>
      <c r="W1652" s="7" t="s">
        <v>6978</v>
      </c>
      <c r="X1652" s="7" t="s">
        <v>877</v>
      </c>
      <c r="Y1652" s="7" t="s">
        <v>878</v>
      </c>
      <c r="Z1652" s="7" t="s">
        <v>879</v>
      </c>
      <c r="AA1652" s="7" t="s">
        <v>880</v>
      </c>
      <c r="AB1652" s="7">
        <v>1.0</v>
      </c>
      <c r="AC1652" s="7" t="s">
        <v>16</v>
      </c>
      <c r="AD1652" s="7" t="s">
        <v>19</v>
      </c>
      <c r="AE1652" s="7" t="s">
        <v>16</v>
      </c>
      <c r="AF1652" s="7">
        <v>0.22</v>
      </c>
      <c r="AG1652" s="7">
        <v>8.63</v>
      </c>
      <c r="AH1652" s="7">
        <v>20.5</v>
      </c>
      <c r="AM1652" s="7">
        <v>0.002</v>
      </c>
      <c r="AN1652" s="7">
        <v>4.864</v>
      </c>
      <c r="AP1652" s="7" t="s">
        <v>19</v>
      </c>
      <c r="BA1652" s="7">
        <v>0.0</v>
      </c>
      <c r="BC1652" s="7">
        <v>8.534</v>
      </c>
      <c r="BD1652" s="7">
        <v>36.989</v>
      </c>
      <c r="BE1652" s="7">
        <v>40.917</v>
      </c>
      <c r="BQ1652" s="7" t="s">
        <v>16</v>
      </c>
      <c r="BS1652" s="7" t="s">
        <v>2413</v>
      </c>
      <c r="BT1652" s="7" t="b">
        <v>0</v>
      </c>
      <c r="BU1652" s="7" t="b">
        <v>0</v>
      </c>
      <c r="BV1652" s="7" t="b">
        <v>0</v>
      </c>
      <c r="BW1652" s="7" t="b">
        <v>0</v>
      </c>
      <c r="BX1652" s="7">
        <v>360.0</v>
      </c>
      <c r="BY1652" s="7" t="s">
        <v>16</v>
      </c>
      <c r="CC1652" s="7">
        <v>9.327</v>
      </c>
      <c r="CJ1652" s="162"/>
      <c r="CK1652" s="162"/>
      <c r="CM1652" s="162"/>
      <c r="CN1652" s="162"/>
      <c r="CO1652" s="162"/>
      <c r="CP1652" s="162"/>
      <c r="CQ1652" s="162"/>
      <c r="CR1652" s="162"/>
      <c r="CS1652" s="162"/>
      <c r="CT1652" s="162" t="s">
        <v>6979</v>
      </c>
    </row>
    <row r="1653">
      <c r="A1653" s="7" t="s">
        <v>6980</v>
      </c>
      <c r="B1653" s="132" t="b">
        <v>1</v>
      </c>
      <c r="D1653" s="162" t="s">
        <v>6981</v>
      </c>
      <c r="E1653" s="67" t="s">
        <v>656</v>
      </c>
      <c r="F1653" s="162"/>
      <c r="G1653" s="162"/>
      <c r="H1653" s="162"/>
      <c r="M1653" s="7" t="s">
        <v>560</v>
      </c>
      <c r="N1653" s="7" t="str">
        <f t="shared" si="5"/>
        <v>FALSE</v>
      </c>
      <c r="O1653" s="7" t="s">
        <v>16</v>
      </c>
      <c r="P1653" s="7" t="s">
        <v>16</v>
      </c>
      <c r="Q1653" s="7" t="s">
        <v>16</v>
      </c>
      <c r="R1653" s="7" t="s">
        <v>559</v>
      </c>
      <c r="S1653" s="161" t="s">
        <v>1588</v>
      </c>
      <c r="T1653" s="135">
        <v>41.7581</v>
      </c>
      <c r="U1653" s="136">
        <v>-83.3395</v>
      </c>
      <c r="V1653" s="137" t="s">
        <v>6974</v>
      </c>
      <c r="W1653" s="7" t="s">
        <v>6951</v>
      </c>
      <c r="X1653" s="7" t="s">
        <v>877</v>
      </c>
      <c r="Y1653" s="7" t="s">
        <v>878</v>
      </c>
      <c r="Z1653" s="7" t="s">
        <v>879</v>
      </c>
      <c r="AA1653" s="7" t="s">
        <v>880</v>
      </c>
      <c r="AB1653" s="7">
        <v>1.0</v>
      </c>
      <c r="AC1653" s="7" t="s">
        <v>16</v>
      </c>
      <c r="AD1653" s="7" t="s">
        <v>19</v>
      </c>
      <c r="AE1653" s="7" t="s">
        <v>16</v>
      </c>
      <c r="AF1653" s="7">
        <v>0.22</v>
      </c>
      <c r="AG1653" s="7">
        <v>8.56</v>
      </c>
      <c r="AH1653" s="7">
        <v>20.7</v>
      </c>
      <c r="AM1653" s="7">
        <v>0.017</v>
      </c>
      <c r="AN1653" s="7">
        <v>6.597</v>
      </c>
      <c r="AP1653" s="7" t="s">
        <v>19</v>
      </c>
      <c r="BA1653" s="7">
        <v>0.0</v>
      </c>
      <c r="BC1653" s="7">
        <v>11.565</v>
      </c>
      <c r="BD1653" s="7">
        <v>45.914</v>
      </c>
      <c r="BE1653" s="7">
        <v>0.0</v>
      </c>
      <c r="BQ1653" s="7" t="s">
        <v>16</v>
      </c>
      <c r="BS1653" s="7" t="s">
        <v>2413</v>
      </c>
      <c r="BT1653" s="7" t="b">
        <v>0</v>
      </c>
      <c r="BU1653" s="7" t="b">
        <v>0</v>
      </c>
      <c r="BV1653" s="7" t="b">
        <v>0</v>
      </c>
      <c r="BW1653" s="7" t="b">
        <v>0</v>
      </c>
      <c r="BX1653" s="7">
        <v>360.0</v>
      </c>
      <c r="BY1653" s="7" t="s">
        <v>16</v>
      </c>
      <c r="CC1653" s="7">
        <v>9.487</v>
      </c>
      <c r="CJ1653" s="162"/>
      <c r="CK1653" s="162"/>
      <c r="CM1653" s="162"/>
      <c r="CN1653" s="162"/>
      <c r="CO1653" s="162"/>
      <c r="CP1653" s="162"/>
      <c r="CQ1653" s="162"/>
      <c r="CR1653" s="162"/>
      <c r="CS1653" s="162"/>
      <c r="CT1653" s="162" t="s">
        <v>6982</v>
      </c>
    </row>
    <row r="1654">
      <c r="A1654" s="7" t="s">
        <v>6983</v>
      </c>
      <c r="B1654" s="132" t="b">
        <v>1</v>
      </c>
      <c r="D1654" s="162" t="s">
        <v>6984</v>
      </c>
      <c r="E1654" s="67" t="s">
        <v>656</v>
      </c>
      <c r="F1654" s="162"/>
      <c r="G1654" s="162"/>
      <c r="H1654" s="162"/>
      <c r="M1654" s="7" t="s">
        <v>560</v>
      </c>
      <c r="N1654" s="7" t="str">
        <f t="shared" si="5"/>
        <v>FALSE</v>
      </c>
      <c r="O1654" s="7" t="s">
        <v>16</v>
      </c>
      <c r="P1654" s="7" t="s">
        <v>16</v>
      </c>
      <c r="Q1654" s="7" t="s">
        <v>16</v>
      </c>
      <c r="R1654" s="7" t="s">
        <v>559</v>
      </c>
      <c r="S1654" s="161" t="s">
        <v>1588</v>
      </c>
      <c r="T1654" s="135">
        <v>41.9998</v>
      </c>
      <c r="U1654" s="136">
        <v>-83.1418</v>
      </c>
      <c r="V1654" s="137" t="s">
        <v>6985</v>
      </c>
      <c r="W1654" s="7" t="s">
        <v>6956</v>
      </c>
      <c r="X1654" s="7" t="s">
        <v>877</v>
      </c>
      <c r="Y1654" s="7" t="s">
        <v>878</v>
      </c>
      <c r="Z1654" s="7" t="s">
        <v>879</v>
      </c>
      <c r="AA1654" s="7" t="s">
        <v>880</v>
      </c>
      <c r="AB1654" s="7">
        <v>1.0</v>
      </c>
      <c r="AC1654" s="7" t="s">
        <v>16</v>
      </c>
      <c r="AD1654" s="7" t="s">
        <v>19</v>
      </c>
      <c r="AE1654" s="7" t="s">
        <v>16</v>
      </c>
      <c r="AF1654" s="7">
        <v>0.22</v>
      </c>
      <c r="AG1654" s="7">
        <v>8.6</v>
      </c>
      <c r="AH1654" s="7">
        <v>23.4</v>
      </c>
      <c r="AM1654" s="7">
        <v>0.004</v>
      </c>
      <c r="AN1654" s="7">
        <v>1.133</v>
      </c>
      <c r="AP1654" s="7" t="s">
        <v>19</v>
      </c>
      <c r="BA1654" s="7">
        <v>0.0</v>
      </c>
      <c r="BC1654" s="7">
        <v>1.996</v>
      </c>
      <c r="BD1654" s="7">
        <v>11.87</v>
      </c>
      <c r="BE1654" s="7">
        <v>0.0</v>
      </c>
      <c r="BQ1654" s="7" t="s">
        <v>16</v>
      </c>
      <c r="BS1654" s="7" t="s">
        <v>2413</v>
      </c>
      <c r="BT1654" s="7" t="b">
        <v>0</v>
      </c>
      <c r="BU1654" s="7" t="b">
        <v>0</v>
      </c>
      <c r="BV1654" s="7" t="b">
        <v>0</v>
      </c>
      <c r="BW1654" s="7" t="b">
        <v>0</v>
      </c>
      <c r="BX1654" s="7">
        <v>360.0</v>
      </c>
      <c r="BY1654" s="7" t="s">
        <v>16</v>
      </c>
      <c r="CC1654" s="7">
        <v>30.584</v>
      </c>
      <c r="CJ1654" s="162"/>
      <c r="CK1654" s="162"/>
      <c r="CM1654" s="162"/>
      <c r="CN1654" s="162"/>
      <c r="CO1654" s="162"/>
      <c r="CP1654" s="162"/>
      <c r="CQ1654" s="162"/>
      <c r="CR1654" s="162"/>
      <c r="CS1654" s="162"/>
      <c r="CT1654" s="162" t="s">
        <v>6986</v>
      </c>
    </row>
    <row r="1655">
      <c r="A1655" s="7" t="s">
        <v>6987</v>
      </c>
      <c r="B1655" s="132" t="b">
        <v>1</v>
      </c>
      <c r="D1655" s="162" t="s">
        <v>6988</v>
      </c>
      <c r="E1655" s="67" t="s">
        <v>656</v>
      </c>
      <c r="F1655" s="162"/>
      <c r="G1655" s="162"/>
      <c r="H1655" s="162"/>
      <c r="M1655" s="7" t="s">
        <v>560</v>
      </c>
      <c r="N1655" s="7" t="str">
        <f t="shared" si="5"/>
        <v>FALSE</v>
      </c>
      <c r="O1655" s="7" t="s">
        <v>16</v>
      </c>
      <c r="P1655" s="7" t="s">
        <v>16</v>
      </c>
      <c r="Q1655" s="7" t="s">
        <v>16</v>
      </c>
      <c r="R1655" s="7" t="s">
        <v>559</v>
      </c>
      <c r="S1655" s="161" t="s">
        <v>1588</v>
      </c>
      <c r="T1655" s="135">
        <v>41.7603</v>
      </c>
      <c r="U1655" s="136">
        <v>-83.329</v>
      </c>
      <c r="V1655" s="137" t="s">
        <v>6985</v>
      </c>
      <c r="W1655" s="7" t="s">
        <v>6978</v>
      </c>
      <c r="X1655" s="7" t="s">
        <v>877</v>
      </c>
      <c r="Y1655" s="7" t="s">
        <v>878</v>
      </c>
      <c r="Z1655" s="7" t="s">
        <v>879</v>
      </c>
      <c r="AA1655" s="7" t="s">
        <v>880</v>
      </c>
      <c r="AB1655" s="7">
        <v>1.0</v>
      </c>
      <c r="AC1655" s="7" t="s">
        <v>16</v>
      </c>
      <c r="AD1655" s="7" t="s">
        <v>19</v>
      </c>
      <c r="AE1655" s="7" t="s">
        <v>16</v>
      </c>
      <c r="AF1655" s="7">
        <v>0.22</v>
      </c>
      <c r="AG1655" s="7">
        <v>8.43</v>
      </c>
      <c r="AH1655" s="7">
        <v>24.6</v>
      </c>
      <c r="AM1655" s="7">
        <v>0.036</v>
      </c>
      <c r="AN1655" s="7">
        <v>7.833</v>
      </c>
      <c r="AP1655" s="7" t="s">
        <v>19</v>
      </c>
      <c r="BA1655" s="7">
        <v>10.779</v>
      </c>
      <c r="BC1655" s="7">
        <v>13.849</v>
      </c>
      <c r="BD1655" s="7">
        <v>87.319</v>
      </c>
      <c r="BE1655" s="7">
        <v>0.0</v>
      </c>
      <c r="BQ1655" s="7" t="s">
        <v>16</v>
      </c>
      <c r="BS1655" s="7" t="s">
        <v>2413</v>
      </c>
      <c r="BT1655" s="7" t="b">
        <v>0</v>
      </c>
      <c r="BU1655" s="7" t="b">
        <v>0</v>
      </c>
      <c r="BV1655" s="7" t="b">
        <v>0</v>
      </c>
      <c r="BW1655" s="7" t="b">
        <v>0</v>
      </c>
      <c r="BX1655" s="7">
        <v>140.0</v>
      </c>
      <c r="BY1655" s="7" t="s">
        <v>16</v>
      </c>
      <c r="CC1655" s="7">
        <v>49.426</v>
      </c>
      <c r="CJ1655" s="162"/>
      <c r="CK1655" s="162"/>
      <c r="CM1655" s="162"/>
      <c r="CN1655" s="162"/>
      <c r="CO1655" s="162"/>
      <c r="CP1655" s="162"/>
      <c r="CQ1655" s="162"/>
      <c r="CR1655" s="162"/>
      <c r="CS1655" s="162"/>
      <c r="CT1655" s="162" t="s">
        <v>6989</v>
      </c>
    </row>
    <row r="1656">
      <c r="A1656" s="7" t="s">
        <v>6990</v>
      </c>
      <c r="B1656" s="132" t="b">
        <v>1</v>
      </c>
      <c r="D1656" s="162" t="s">
        <v>6991</v>
      </c>
      <c r="E1656" s="67" t="s">
        <v>656</v>
      </c>
      <c r="F1656" s="162"/>
      <c r="G1656" s="162"/>
      <c r="H1656" s="162"/>
      <c r="M1656" s="7" t="s">
        <v>560</v>
      </c>
      <c r="N1656" s="7" t="str">
        <f t="shared" si="5"/>
        <v>FALSE</v>
      </c>
      <c r="O1656" s="7" t="s">
        <v>16</v>
      </c>
      <c r="P1656" s="7" t="s">
        <v>16</v>
      </c>
      <c r="Q1656" s="7" t="s">
        <v>16</v>
      </c>
      <c r="R1656" s="7" t="s">
        <v>559</v>
      </c>
      <c r="S1656" s="161" t="s">
        <v>1588</v>
      </c>
      <c r="T1656" s="135">
        <v>41.7402</v>
      </c>
      <c r="U1656" s="136">
        <v>-83.3749</v>
      </c>
      <c r="V1656" s="137" t="s">
        <v>6985</v>
      </c>
      <c r="W1656" s="7" t="s">
        <v>6951</v>
      </c>
      <c r="X1656" s="7" t="s">
        <v>877</v>
      </c>
      <c r="Y1656" s="7" t="s">
        <v>878</v>
      </c>
      <c r="Z1656" s="7" t="s">
        <v>879</v>
      </c>
      <c r="AA1656" s="7" t="s">
        <v>880</v>
      </c>
      <c r="AB1656" s="7">
        <v>1.0</v>
      </c>
      <c r="AC1656" s="7" t="s">
        <v>16</v>
      </c>
      <c r="AD1656" s="7" t="s">
        <v>19</v>
      </c>
      <c r="AE1656" s="7" t="s">
        <v>16</v>
      </c>
      <c r="AF1656" s="7">
        <v>0.22</v>
      </c>
      <c r="AG1656" s="7">
        <v>8.07</v>
      </c>
      <c r="AH1656" s="7">
        <v>25.1</v>
      </c>
      <c r="AM1656" s="7">
        <v>0.063</v>
      </c>
      <c r="AN1656" s="7">
        <v>12.759</v>
      </c>
      <c r="AP1656" s="7" t="s">
        <v>19</v>
      </c>
      <c r="BA1656" s="7">
        <v>54.7</v>
      </c>
      <c r="BC1656" s="7">
        <v>22.445</v>
      </c>
      <c r="BD1656" s="7">
        <v>93.3</v>
      </c>
      <c r="BE1656" s="7">
        <v>34.318</v>
      </c>
      <c r="BQ1656" s="7" t="s">
        <v>16</v>
      </c>
      <c r="BS1656" s="7" t="s">
        <v>2413</v>
      </c>
      <c r="BT1656" s="7" t="b">
        <v>0</v>
      </c>
      <c r="BU1656" s="7" t="b">
        <v>0</v>
      </c>
      <c r="BV1656" s="7" t="b">
        <v>0</v>
      </c>
      <c r="BW1656" s="7" t="b">
        <v>0</v>
      </c>
      <c r="BX1656" s="7">
        <v>60.0</v>
      </c>
      <c r="BY1656" s="7" t="s">
        <v>16</v>
      </c>
      <c r="CC1656" s="7">
        <v>88.877</v>
      </c>
      <c r="CJ1656" s="162"/>
      <c r="CK1656" s="162"/>
      <c r="CM1656" s="162"/>
      <c r="CN1656" s="162"/>
      <c r="CO1656" s="162"/>
      <c r="CP1656" s="162"/>
      <c r="CQ1656" s="162"/>
      <c r="CR1656" s="162"/>
      <c r="CS1656" s="162"/>
      <c r="CT1656" s="162" t="s">
        <v>6992</v>
      </c>
    </row>
    <row r="1657">
      <c r="A1657" s="7" t="s">
        <v>6993</v>
      </c>
      <c r="B1657" s="132" t="b">
        <v>1</v>
      </c>
      <c r="D1657" s="162" t="s">
        <v>6994</v>
      </c>
      <c r="E1657" s="67" t="s">
        <v>656</v>
      </c>
      <c r="F1657" s="162"/>
      <c r="G1657" s="162"/>
      <c r="H1657" s="162"/>
      <c r="M1657" s="7" t="s">
        <v>560</v>
      </c>
      <c r="N1657" s="7" t="str">
        <f t="shared" si="5"/>
        <v>FALSE</v>
      </c>
      <c r="O1657" s="7" t="s">
        <v>16</v>
      </c>
      <c r="P1657" s="7" t="s">
        <v>16</v>
      </c>
      <c r="Q1657" s="7" t="s">
        <v>16</v>
      </c>
      <c r="R1657" s="7" t="s">
        <v>559</v>
      </c>
      <c r="S1657" s="161" t="s">
        <v>1588</v>
      </c>
      <c r="T1657" s="135">
        <v>41.9977</v>
      </c>
      <c r="U1657" s="136">
        <v>-83.1423</v>
      </c>
      <c r="V1657" s="137" t="s">
        <v>6090</v>
      </c>
      <c r="W1657" s="7" t="s">
        <v>6956</v>
      </c>
      <c r="X1657" s="7" t="s">
        <v>877</v>
      </c>
      <c r="Y1657" s="7" t="s">
        <v>878</v>
      </c>
      <c r="Z1657" s="7" t="s">
        <v>879</v>
      </c>
      <c r="AA1657" s="7" t="s">
        <v>880</v>
      </c>
      <c r="AB1657" s="7">
        <v>1.0</v>
      </c>
      <c r="AC1657" s="7" t="s">
        <v>16</v>
      </c>
      <c r="AD1657" s="7" t="s">
        <v>19</v>
      </c>
      <c r="AE1657" s="7" t="s">
        <v>16</v>
      </c>
      <c r="AF1657" s="7">
        <v>0.22</v>
      </c>
      <c r="AG1657" s="7">
        <v>8.45</v>
      </c>
      <c r="AH1657" s="7">
        <v>23.5</v>
      </c>
      <c r="AM1657" s="7">
        <v>0.013</v>
      </c>
      <c r="AN1657" s="7">
        <v>1.045</v>
      </c>
      <c r="AP1657" s="7" t="s">
        <v>19</v>
      </c>
      <c r="BA1657" s="7">
        <v>0.0</v>
      </c>
      <c r="BC1657" s="7">
        <v>1.846</v>
      </c>
      <c r="BD1657" s="7">
        <v>12.974</v>
      </c>
      <c r="BE1657" s="7">
        <v>0.0</v>
      </c>
      <c r="BQ1657" s="7" t="s">
        <v>16</v>
      </c>
      <c r="BS1657" s="7" t="s">
        <v>2413</v>
      </c>
      <c r="BT1657" s="7" t="b">
        <v>0</v>
      </c>
      <c r="BU1657" s="7" t="b">
        <v>0</v>
      </c>
      <c r="BV1657" s="7" t="b">
        <v>0</v>
      </c>
      <c r="BW1657" s="7" t="b">
        <v>0</v>
      </c>
      <c r="BX1657" s="7">
        <v>360.0</v>
      </c>
      <c r="BY1657" s="7" t="s">
        <v>16</v>
      </c>
      <c r="CC1657" s="7">
        <v>12.153</v>
      </c>
      <c r="CJ1657" s="162"/>
      <c r="CK1657" s="162"/>
      <c r="CM1657" s="162"/>
      <c r="CN1657" s="162"/>
      <c r="CO1657" s="162"/>
      <c r="CP1657" s="162"/>
      <c r="CQ1657" s="162"/>
      <c r="CR1657" s="162"/>
      <c r="CS1657" s="162"/>
      <c r="CT1657" s="162" t="s">
        <v>6995</v>
      </c>
    </row>
    <row r="1658">
      <c r="A1658" s="7" t="s">
        <v>6996</v>
      </c>
      <c r="B1658" s="132" t="b">
        <v>1</v>
      </c>
      <c r="D1658" s="162" t="s">
        <v>6997</v>
      </c>
      <c r="E1658" s="67" t="s">
        <v>656</v>
      </c>
      <c r="F1658" s="162"/>
      <c r="G1658" s="162"/>
      <c r="H1658" s="162"/>
      <c r="M1658" s="7" t="s">
        <v>560</v>
      </c>
      <c r="N1658" s="7" t="str">
        <f t="shared" si="5"/>
        <v>FALSE</v>
      </c>
      <c r="O1658" s="7" t="s">
        <v>16</v>
      </c>
      <c r="P1658" s="7" t="s">
        <v>16</v>
      </c>
      <c r="Q1658" s="7" t="s">
        <v>16</v>
      </c>
      <c r="R1658" s="7" t="s">
        <v>559</v>
      </c>
      <c r="S1658" s="161" t="s">
        <v>1588</v>
      </c>
      <c r="T1658" s="135">
        <v>41.8652</v>
      </c>
      <c r="U1658" s="136">
        <v>-83.2465</v>
      </c>
      <c r="V1658" s="137" t="s">
        <v>6090</v>
      </c>
      <c r="W1658" s="7" t="s">
        <v>6960</v>
      </c>
      <c r="X1658" s="7" t="s">
        <v>877</v>
      </c>
      <c r="Y1658" s="7" t="s">
        <v>878</v>
      </c>
      <c r="Z1658" s="7" t="s">
        <v>879</v>
      </c>
      <c r="AA1658" s="7" t="s">
        <v>880</v>
      </c>
      <c r="AB1658" s="7">
        <v>1.0</v>
      </c>
      <c r="AC1658" s="7" t="s">
        <v>16</v>
      </c>
      <c r="AD1658" s="7" t="s">
        <v>19</v>
      </c>
      <c r="AE1658" s="7" t="s">
        <v>16</v>
      </c>
      <c r="AF1658" s="7">
        <v>0.22</v>
      </c>
      <c r="AG1658" s="7">
        <v>9.06</v>
      </c>
      <c r="AH1658" s="7">
        <v>24.9</v>
      </c>
      <c r="AM1658" s="7">
        <v>0.0</v>
      </c>
      <c r="AN1658" s="7">
        <v>1.563</v>
      </c>
      <c r="AP1658" s="7" t="s">
        <v>19</v>
      </c>
      <c r="BA1658" s="7">
        <v>0.0</v>
      </c>
      <c r="BC1658" s="7">
        <v>2.794</v>
      </c>
      <c r="BD1658" s="7">
        <v>32.296</v>
      </c>
      <c r="BE1658" s="7">
        <v>47.517</v>
      </c>
      <c r="BQ1658" s="7" t="s">
        <v>16</v>
      </c>
      <c r="BS1658" s="7" t="s">
        <v>2413</v>
      </c>
      <c r="BT1658" s="7" t="b">
        <v>0</v>
      </c>
      <c r="BU1658" s="7" t="b">
        <v>0</v>
      </c>
      <c r="BV1658" s="7" t="b">
        <v>0</v>
      </c>
      <c r="BW1658" s="7" t="b">
        <v>0</v>
      </c>
      <c r="BX1658" s="7">
        <v>260.0</v>
      </c>
      <c r="BY1658" s="7" t="s">
        <v>16</v>
      </c>
      <c r="CC1658" s="7">
        <v>21.292</v>
      </c>
      <c r="CJ1658" s="162"/>
      <c r="CK1658" s="162"/>
      <c r="CM1658" s="162"/>
      <c r="CN1658" s="162"/>
      <c r="CO1658" s="162"/>
      <c r="CP1658" s="162"/>
      <c r="CQ1658" s="162"/>
      <c r="CR1658" s="162"/>
      <c r="CS1658" s="162"/>
      <c r="CT1658" s="162" t="s">
        <v>6998</v>
      </c>
    </row>
    <row r="1659">
      <c r="A1659" s="7" t="s">
        <v>6999</v>
      </c>
      <c r="B1659" s="132" t="b">
        <v>1</v>
      </c>
      <c r="D1659" s="162" t="s">
        <v>7000</v>
      </c>
      <c r="E1659" s="67" t="s">
        <v>656</v>
      </c>
      <c r="F1659" s="162"/>
      <c r="G1659" s="162"/>
      <c r="H1659" s="162"/>
      <c r="M1659" s="7" t="s">
        <v>560</v>
      </c>
      <c r="N1659" s="7" t="str">
        <f t="shared" si="5"/>
        <v>FALSE</v>
      </c>
      <c r="O1659" s="7" t="s">
        <v>16</v>
      </c>
      <c r="P1659" s="7" t="s">
        <v>16</v>
      </c>
      <c r="Q1659" s="7" t="s">
        <v>16</v>
      </c>
      <c r="R1659" s="7" t="s">
        <v>559</v>
      </c>
      <c r="S1659" s="161" t="s">
        <v>1588</v>
      </c>
      <c r="T1659" s="135">
        <v>41.7635</v>
      </c>
      <c r="U1659" s="136">
        <v>-83.3288</v>
      </c>
      <c r="V1659" s="137" t="s">
        <v>6090</v>
      </c>
      <c r="W1659" s="7" t="s">
        <v>6951</v>
      </c>
      <c r="X1659" s="7" t="s">
        <v>877</v>
      </c>
      <c r="Y1659" s="7" t="s">
        <v>878</v>
      </c>
      <c r="Z1659" s="7" t="s">
        <v>879</v>
      </c>
      <c r="AA1659" s="7" t="s">
        <v>880</v>
      </c>
      <c r="AB1659" s="7">
        <v>1.0</v>
      </c>
      <c r="AC1659" s="7" t="s">
        <v>16</v>
      </c>
      <c r="AD1659" s="7" t="s">
        <v>19</v>
      </c>
      <c r="AE1659" s="7" t="s">
        <v>16</v>
      </c>
      <c r="AF1659" s="7">
        <v>0.22</v>
      </c>
      <c r="AG1659" s="7">
        <v>9.09</v>
      </c>
      <c r="AH1659" s="7">
        <v>24.4</v>
      </c>
      <c r="AM1659" s="7">
        <v>0.0</v>
      </c>
      <c r="AN1659" s="7">
        <v>2.513</v>
      </c>
      <c r="AP1659" s="7" t="s">
        <v>19</v>
      </c>
      <c r="BA1659" s="7">
        <v>0.0</v>
      </c>
      <c r="BC1659" s="7">
        <v>4.455</v>
      </c>
      <c r="BD1659" s="7">
        <v>37.403</v>
      </c>
      <c r="BE1659" s="7">
        <v>0.0</v>
      </c>
      <c r="BQ1659" s="7" t="s">
        <v>16</v>
      </c>
      <c r="BS1659" s="7" t="s">
        <v>2413</v>
      </c>
      <c r="BT1659" s="7" t="b">
        <v>0</v>
      </c>
      <c r="BU1659" s="7" t="b">
        <v>0</v>
      </c>
      <c r="BV1659" s="7" t="b">
        <v>0</v>
      </c>
      <c r="BW1659" s="7" t="b">
        <v>0</v>
      </c>
      <c r="BX1659" s="7">
        <v>240.0</v>
      </c>
      <c r="BY1659" s="7" t="s">
        <v>16</v>
      </c>
      <c r="CC1659" s="7">
        <v>9.568</v>
      </c>
      <c r="CJ1659" s="162"/>
      <c r="CK1659" s="162"/>
      <c r="CM1659" s="162"/>
      <c r="CN1659" s="162"/>
      <c r="CO1659" s="162"/>
      <c r="CP1659" s="162"/>
      <c r="CQ1659" s="162"/>
      <c r="CR1659" s="162"/>
      <c r="CS1659" s="162"/>
      <c r="CT1659" s="162" t="s">
        <v>7001</v>
      </c>
    </row>
    <row r="1660">
      <c r="A1660" s="7" t="s">
        <v>7002</v>
      </c>
      <c r="B1660" s="132" t="b">
        <v>1</v>
      </c>
      <c r="D1660" s="162" t="s">
        <v>7003</v>
      </c>
      <c r="E1660" s="67" t="s">
        <v>656</v>
      </c>
      <c r="F1660" s="162"/>
      <c r="G1660" s="162"/>
      <c r="H1660" s="162"/>
      <c r="M1660" s="7" t="s">
        <v>560</v>
      </c>
      <c r="N1660" s="7" t="str">
        <f t="shared" si="5"/>
        <v>FALSE</v>
      </c>
      <c r="O1660" s="7" t="s">
        <v>16</v>
      </c>
      <c r="P1660" s="7" t="s">
        <v>16</v>
      </c>
      <c r="Q1660" s="7" t="s">
        <v>16</v>
      </c>
      <c r="R1660" s="7" t="s">
        <v>559</v>
      </c>
      <c r="S1660" s="161" t="s">
        <v>1588</v>
      </c>
      <c r="T1660" s="135">
        <v>41.9986</v>
      </c>
      <c r="U1660" s="136">
        <v>-83.1422</v>
      </c>
      <c r="V1660" s="137" t="s">
        <v>7004</v>
      </c>
      <c r="W1660" s="7" t="s">
        <v>6956</v>
      </c>
      <c r="X1660" s="7" t="s">
        <v>877</v>
      </c>
      <c r="Y1660" s="7" t="s">
        <v>878</v>
      </c>
      <c r="Z1660" s="7" t="s">
        <v>879</v>
      </c>
      <c r="AA1660" s="7" t="s">
        <v>880</v>
      </c>
      <c r="AB1660" s="7">
        <v>1.0</v>
      </c>
      <c r="AC1660" s="7" t="s">
        <v>16</v>
      </c>
      <c r="AD1660" s="7" t="s">
        <v>19</v>
      </c>
      <c r="AE1660" s="7" t="s">
        <v>16</v>
      </c>
      <c r="AF1660" s="7">
        <v>0.22</v>
      </c>
      <c r="AG1660" s="7">
        <v>8.3</v>
      </c>
      <c r="AH1660" s="7">
        <v>21.7</v>
      </c>
      <c r="AM1660" s="7">
        <v>0.022</v>
      </c>
      <c r="AN1660" s="7">
        <v>0.961</v>
      </c>
      <c r="AP1660" s="7" t="s">
        <v>19</v>
      </c>
      <c r="BA1660" s="7">
        <v>0.0</v>
      </c>
      <c r="BC1660" s="7">
        <v>1.698</v>
      </c>
      <c r="BD1660" s="7">
        <v>11.732</v>
      </c>
      <c r="BE1660" s="7">
        <v>0.0</v>
      </c>
      <c r="BQ1660" s="7" t="s">
        <v>16</v>
      </c>
      <c r="BS1660" s="7" t="s">
        <v>2413</v>
      </c>
      <c r="BT1660" s="7" t="b">
        <v>0</v>
      </c>
      <c r="BU1660" s="7" t="b">
        <v>0</v>
      </c>
      <c r="BV1660" s="7" t="b">
        <v>0</v>
      </c>
      <c r="BW1660" s="7" t="b">
        <v>0</v>
      </c>
      <c r="BX1660" s="7">
        <v>300.0</v>
      </c>
      <c r="BY1660" s="7" t="s">
        <v>16</v>
      </c>
      <c r="CC1660" s="7">
        <v>11.241</v>
      </c>
      <c r="CJ1660" s="162"/>
      <c r="CK1660" s="162"/>
      <c r="CM1660" s="162"/>
      <c r="CN1660" s="162"/>
      <c r="CO1660" s="162"/>
      <c r="CP1660" s="162"/>
      <c r="CQ1660" s="162"/>
      <c r="CR1660" s="162"/>
      <c r="CS1660" s="162"/>
      <c r="CT1660" s="162" t="s">
        <v>7005</v>
      </c>
    </row>
    <row r="1661">
      <c r="A1661" s="7" t="s">
        <v>7006</v>
      </c>
      <c r="B1661" s="132" t="b">
        <v>1</v>
      </c>
      <c r="D1661" s="162" t="s">
        <v>7007</v>
      </c>
      <c r="E1661" s="67" t="s">
        <v>656</v>
      </c>
      <c r="F1661" s="162"/>
      <c r="G1661" s="162"/>
      <c r="H1661" s="162"/>
      <c r="M1661" s="7" t="s">
        <v>560</v>
      </c>
      <c r="N1661" s="7" t="str">
        <f t="shared" si="5"/>
        <v>FALSE</v>
      </c>
      <c r="O1661" s="7" t="s">
        <v>16</v>
      </c>
      <c r="P1661" s="7" t="s">
        <v>16</v>
      </c>
      <c r="Q1661" s="7" t="s">
        <v>16</v>
      </c>
      <c r="R1661" s="7" t="s">
        <v>559</v>
      </c>
      <c r="S1661" s="161" t="s">
        <v>1588</v>
      </c>
      <c r="T1661" s="135">
        <v>41.7654</v>
      </c>
      <c r="U1661" s="136">
        <v>-83.3273</v>
      </c>
      <c r="V1661" s="137" t="s">
        <v>7004</v>
      </c>
      <c r="W1661" s="7" t="s">
        <v>7008</v>
      </c>
      <c r="X1661" s="7" t="s">
        <v>877</v>
      </c>
      <c r="Y1661" s="7" t="s">
        <v>878</v>
      </c>
      <c r="Z1661" s="7" t="s">
        <v>879</v>
      </c>
      <c r="AA1661" s="7" t="s">
        <v>880</v>
      </c>
      <c r="AB1661" s="7">
        <v>1.0</v>
      </c>
      <c r="AC1661" s="7" t="s">
        <v>16</v>
      </c>
      <c r="AD1661" s="7" t="s">
        <v>19</v>
      </c>
      <c r="AE1661" s="7" t="s">
        <v>16</v>
      </c>
      <c r="AF1661" s="7">
        <v>0.22</v>
      </c>
      <c r="AG1661" s="7">
        <v>8.82</v>
      </c>
      <c r="AH1661" s="7">
        <v>23.0</v>
      </c>
      <c r="AM1661" s="7">
        <v>0.0</v>
      </c>
      <c r="AN1661" s="7">
        <v>0.199</v>
      </c>
      <c r="AP1661" s="7" t="s">
        <v>19</v>
      </c>
      <c r="BA1661" s="7">
        <v>0.0</v>
      </c>
      <c r="BC1661" s="7">
        <v>0.386</v>
      </c>
      <c r="BD1661" s="7">
        <v>16.286</v>
      </c>
      <c r="BE1661" s="7">
        <v>0.0</v>
      </c>
      <c r="BQ1661" s="7" t="s">
        <v>16</v>
      </c>
      <c r="BS1661" s="7" t="s">
        <v>2413</v>
      </c>
      <c r="BT1661" s="7" t="b">
        <v>0</v>
      </c>
      <c r="BU1661" s="7" t="b">
        <v>0</v>
      </c>
      <c r="BV1661" s="7" t="b">
        <v>0</v>
      </c>
      <c r="BW1661" s="7" t="b">
        <v>0</v>
      </c>
      <c r="BX1661" s="7">
        <v>360.0</v>
      </c>
      <c r="BY1661" s="7" t="s">
        <v>16</v>
      </c>
      <c r="CC1661" s="7">
        <v>9.976</v>
      </c>
      <c r="CJ1661" s="162"/>
      <c r="CK1661" s="162"/>
      <c r="CM1661" s="162"/>
      <c r="CN1661" s="162"/>
      <c r="CO1661" s="162"/>
      <c r="CP1661" s="162"/>
      <c r="CQ1661" s="162"/>
      <c r="CR1661" s="162"/>
      <c r="CS1661" s="162"/>
      <c r="CT1661" s="162" t="s">
        <v>7009</v>
      </c>
    </row>
    <row r="1662">
      <c r="A1662" s="7" t="s">
        <v>7010</v>
      </c>
      <c r="B1662" s="132" t="b">
        <v>1</v>
      </c>
      <c r="D1662" s="162" t="s">
        <v>7011</v>
      </c>
      <c r="E1662" s="67" t="s">
        <v>656</v>
      </c>
      <c r="F1662" s="162"/>
      <c r="G1662" s="162"/>
      <c r="H1662" s="162"/>
      <c r="M1662" s="7" t="s">
        <v>560</v>
      </c>
      <c r="N1662" s="7" t="str">
        <f t="shared" si="5"/>
        <v>FALSE</v>
      </c>
      <c r="O1662" s="7" t="s">
        <v>16</v>
      </c>
      <c r="P1662" s="7" t="s">
        <v>16</v>
      </c>
      <c r="Q1662" s="7" t="s">
        <v>16</v>
      </c>
      <c r="R1662" s="7" t="s">
        <v>559</v>
      </c>
      <c r="S1662" s="161" t="s">
        <v>1588</v>
      </c>
      <c r="T1662" s="135">
        <v>41.7603</v>
      </c>
      <c r="U1662" s="136">
        <v>-83.329</v>
      </c>
      <c r="V1662" s="137" t="s">
        <v>7004</v>
      </c>
      <c r="W1662" s="7" t="s">
        <v>6951</v>
      </c>
      <c r="X1662" s="7" t="s">
        <v>877</v>
      </c>
      <c r="Y1662" s="7" t="s">
        <v>878</v>
      </c>
      <c r="Z1662" s="7" t="s">
        <v>879</v>
      </c>
      <c r="AA1662" s="7" t="s">
        <v>880</v>
      </c>
      <c r="AB1662" s="7">
        <v>1.0</v>
      </c>
      <c r="AC1662" s="7" t="s">
        <v>16</v>
      </c>
      <c r="AD1662" s="7" t="s">
        <v>19</v>
      </c>
      <c r="AE1662" s="7" t="s">
        <v>16</v>
      </c>
      <c r="AF1662" s="7">
        <v>0.22</v>
      </c>
      <c r="AG1662" s="7">
        <v>9.1</v>
      </c>
      <c r="AH1662" s="7">
        <v>23.1</v>
      </c>
      <c r="AM1662" s="7">
        <v>0.0</v>
      </c>
      <c r="AN1662" s="7">
        <v>0.0</v>
      </c>
      <c r="AP1662" s="7" t="s">
        <v>19</v>
      </c>
      <c r="BA1662" s="7">
        <v>0.0</v>
      </c>
      <c r="BC1662" s="7">
        <v>0.0</v>
      </c>
      <c r="BD1662" s="7">
        <v>0.046</v>
      </c>
      <c r="BE1662" s="7">
        <v>0.0</v>
      </c>
      <c r="BQ1662" s="7" t="s">
        <v>16</v>
      </c>
      <c r="BS1662" s="7" t="s">
        <v>2413</v>
      </c>
      <c r="BT1662" s="7" t="b">
        <v>0</v>
      </c>
      <c r="BU1662" s="7" t="b">
        <v>0</v>
      </c>
      <c r="BV1662" s="7" t="b">
        <v>0</v>
      </c>
      <c r="BW1662" s="7" t="b">
        <v>0</v>
      </c>
      <c r="BX1662" s="7">
        <v>160.0</v>
      </c>
      <c r="BY1662" s="7" t="s">
        <v>16</v>
      </c>
      <c r="CC1662" s="7">
        <v>20.544</v>
      </c>
      <c r="CJ1662" s="162"/>
      <c r="CK1662" s="162"/>
      <c r="CM1662" s="162"/>
      <c r="CN1662" s="162"/>
      <c r="CO1662" s="162"/>
      <c r="CP1662" s="162"/>
      <c r="CQ1662" s="162"/>
      <c r="CR1662" s="162"/>
      <c r="CS1662" s="162"/>
      <c r="CT1662" s="162" t="s">
        <v>7012</v>
      </c>
    </row>
    <row r="1663">
      <c r="A1663" s="7" t="s">
        <v>7013</v>
      </c>
      <c r="B1663" s="132" t="b">
        <v>1</v>
      </c>
      <c r="D1663" s="162" t="s">
        <v>7014</v>
      </c>
      <c r="E1663" s="67" t="s">
        <v>656</v>
      </c>
      <c r="F1663" s="162"/>
      <c r="G1663" s="162"/>
      <c r="H1663" s="162"/>
      <c r="M1663" s="7" t="s">
        <v>560</v>
      </c>
      <c r="N1663" s="7" t="str">
        <f t="shared" si="5"/>
        <v>FALSE</v>
      </c>
      <c r="O1663" s="7" t="s">
        <v>16</v>
      </c>
      <c r="P1663" s="7" t="s">
        <v>16</v>
      </c>
      <c r="Q1663" s="7" t="s">
        <v>16</v>
      </c>
      <c r="R1663" s="7" t="s">
        <v>559</v>
      </c>
      <c r="S1663" s="161" t="s">
        <v>1588</v>
      </c>
      <c r="T1663" s="135">
        <v>41.9811</v>
      </c>
      <c r="U1663" s="136">
        <v>-83.1592</v>
      </c>
      <c r="V1663" s="137" t="s">
        <v>7015</v>
      </c>
      <c r="W1663" s="7" t="s">
        <v>6956</v>
      </c>
      <c r="X1663" s="7" t="s">
        <v>877</v>
      </c>
      <c r="Y1663" s="7" t="s">
        <v>878</v>
      </c>
      <c r="Z1663" s="7" t="s">
        <v>879</v>
      </c>
      <c r="AA1663" s="7" t="s">
        <v>880</v>
      </c>
      <c r="AB1663" s="7">
        <v>1.0</v>
      </c>
      <c r="AC1663" s="7" t="s">
        <v>16</v>
      </c>
      <c r="AD1663" s="7" t="s">
        <v>19</v>
      </c>
      <c r="AE1663" s="7" t="s">
        <v>16</v>
      </c>
      <c r="AF1663" s="7">
        <v>0.22</v>
      </c>
      <c r="AG1663" s="7">
        <v>8.04</v>
      </c>
      <c r="AH1663" s="7" t="s">
        <v>19</v>
      </c>
      <c r="AM1663" s="7">
        <v>0.093</v>
      </c>
      <c r="AN1663" s="7">
        <v>1.573</v>
      </c>
      <c r="AP1663" s="7" t="s">
        <v>19</v>
      </c>
      <c r="BA1663" s="7">
        <v>0.0</v>
      </c>
      <c r="BC1663" s="7">
        <v>2.933</v>
      </c>
      <c r="BD1663" s="7">
        <v>83.041</v>
      </c>
      <c r="BE1663" s="7">
        <v>0.0</v>
      </c>
      <c r="BQ1663" s="7" t="s">
        <v>16</v>
      </c>
      <c r="BS1663" s="7" t="s">
        <v>2413</v>
      </c>
      <c r="BT1663" s="7" t="b">
        <v>0</v>
      </c>
      <c r="BU1663" s="7" t="b">
        <v>0</v>
      </c>
      <c r="BV1663" s="7" t="b">
        <v>0</v>
      </c>
      <c r="BW1663" s="7" t="b">
        <v>0</v>
      </c>
      <c r="BX1663" s="7">
        <v>360.0</v>
      </c>
      <c r="BY1663" s="7" t="s">
        <v>16</v>
      </c>
      <c r="CC1663" s="7">
        <v>24.3</v>
      </c>
      <c r="CJ1663" s="162"/>
      <c r="CK1663" s="162"/>
      <c r="CM1663" s="162"/>
      <c r="CN1663" s="162"/>
      <c r="CO1663" s="162"/>
      <c r="CP1663" s="162"/>
      <c r="CQ1663" s="162"/>
      <c r="CR1663" s="162"/>
      <c r="CS1663" s="162"/>
      <c r="CT1663" s="162" t="s">
        <v>7016</v>
      </c>
    </row>
    <row r="1664">
      <c r="A1664" s="7" t="s">
        <v>7017</v>
      </c>
      <c r="B1664" s="132" t="b">
        <v>1</v>
      </c>
      <c r="D1664" s="162" t="s">
        <v>7018</v>
      </c>
      <c r="E1664" s="67" t="s">
        <v>656</v>
      </c>
      <c r="F1664" s="162"/>
      <c r="G1664" s="162"/>
      <c r="H1664" s="162"/>
      <c r="M1664" s="7" t="s">
        <v>560</v>
      </c>
      <c r="N1664" s="7" t="str">
        <f t="shared" si="5"/>
        <v>FALSE</v>
      </c>
      <c r="O1664" s="7" t="s">
        <v>16</v>
      </c>
      <c r="P1664" s="7" t="s">
        <v>16</v>
      </c>
      <c r="Q1664" s="7" t="s">
        <v>16</v>
      </c>
      <c r="R1664" s="7" t="s">
        <v>559</v>
      </c>
      <c r="S1664" s="161" t="s">
        <v>1588</v>
      </c>
      <c r="T1664" s="135">
        <v>41.8547</v>
      </c>
      <c r="U1664" s="136">
        <v>-83.2557</v>
      </c>
      <c r="V1664" s="137" t="s">
        <v>7015</v>
      </c>
      <c r="W1664" s="7" t="s">
        <v>6960</v>
      </c>
      <c r="X1664" s="7" t="s">
        <v>877</v>
      </c>
      <c r="Y1664" s="7" t="s">
        <v>878</v>
      </c>
      <c r="Z1664" s="7" t="s">
        <v>879</v>
      </c>
      <c r="AA1664" s="7" t="s">
        <v>880</v>
      </c>
      <c r="AB1664" s="7">
        <v>1.0</v>
      </c>
      <c r="AC1664" s="7" t="s">
        <v>16</v>
      </c>
      <c r="AD1664" s="7" t="s">
        <v>19</v>
      </c>
      <c r="AE1664" s="7" t="s">
        <v>16</v>
      </c>
      <c r="AF1664" s="7">
        <v>0.22</v>
      </c>
      <c r="AG1664" s="7">
        <v>8.71</v>
      </c>
      <c r="AH1664" s="7" t="s">
        <v>19</v>
      </c>
      <c r="AM1664" s="7">
        <v>0.003</v>
      </c>
      <c r="AN1664" s="7">
        <v>1.157</v>
      </c>
      <c r="AP1664" s="7" t="s">
        <v>19</v>
      </c>
      <c r="BA1664" s="7">
        <v>0.0</v>
      </c>
      <c r="BC1664" s="7">
        <v>2.074</v>
      </c>
      <c r="BD1664" s="7">
        <v>26.775</v>
      </c>
      <c r="BE1664" s="7">
        <v>0.0</v>
      </c>
      <c r="BQ1664" s="7" t="s">
        <v>16</v>
      </c>
      <c r="BS1664" s="7" t="s">
        <v>2413</v>
      </c>
      <c r="BT1664" s="7" t="b">
        <v>0</v>
      </c>
      <c r="BU1664" s="7" t="b">
        <v>0</v>
      </c>
      <c r="BV1664" s="7" t="b">
        <v>0</v>
      </c>
      <c r="BW1664" s="7" t="b">
        <v>0</v>
      </c>
      <c r="BX1664" s="7">
        <v>180.0</v>
      </c>
      <c r="BY1664" s="7" t="s">
        <v>16</v>
      </c>
      <c r="CC1664" s="7">
        <v>19.202</v>
      </c>
      <c r="CJ1664" s="162"/>
      <c r="CK1664" s="162"/>
      <c r="CM1664" s="162"/>
      <c r="CN1664" s="162"/>
      <c r="CO1664" s="162"/>
      <c r="CP1664" s="162"/>
      <c r="CQ1664" s="162"/>
      <c r="CR1664" s="162"/>
      <c r="CS1664" s="162"/>
      <c r="CT1664" s="162" t="s">
        <v>7019</v>
      </c>
    </row>
    <row r="1665">
      <c r="A1665" s="7" t="s">
        <v>7020</v>
      </c>
      <c r="B1665" s="132" t="b">
        <v>1</v>
      </c>
      <c r="D1665" s="162" t="s">
        <v>7021</v>
      </c>
      <c r="E1665" s="67" t="s">
        <v>656</v>
      </c>
      <c r="F1665" s="162"/>
      <c r="G1665" s="162"/>
      <c r="H1665" s="162"/>
      <c r="M1665" s="7" t="s">
        <v>560</v>
      </c>
      <c r="N1665" s="7" t="str">
        <f t="shared" si="5"/>
        <v>FALSE</v>
      </c>
      <c r="O1665" s="7" t="s">
        <v>16</v>
      </c>
      <c r="P1665" s="7" t="s">
        <v>16</v>
      </c>
      <c r="Q1665" s="7" t="s">
        <v>16</v>
      </c>
      <c r="R1665" s="7" t="s">
        <v>559</v>
      </c>
      <c r="S1665" s="161" t="s">
        <v>1588</v>
      </c>
      <c r="T1665" s="135">
        <v>41.7664</v>
      </c>
      <c r="U1665" s="136">
        <v>-83.3268</v>
      </c>
      <c r="V1665" s="137" t="s">
        <v>7015</v>
      </c>
      <c r="W1665" s="7" t="s">
        <v>7022</v>
      </c>
      <c r="X1665" s="7" t="s">
        <v>877</v>
      </c>
      <c r="Y1665" s="7" t="s">
        <v>878</v>
      </c>
      <c r="Z1665" s="7" t="s">
        <v>879</v>
      </c>
      <c r="AA1665" s="7" t="s">
        <v>880</v>
      </c>
      <c r="AB1665" s="7">
        <v>1.0</v>
      </c>
      <c r="AC1665" s="7" t="s">
        <v>16</v>
      </c>
      <c r="AD1665" s="7" t="s">
        <v>19</v>
      </c>
      <c r="AE1665" s="7" t="s">
        <v>16</v>
      </c>
      <c r="AF1665" s="7">
        <v>0.22</v>
      </c>
      <c r="AG1665" s="7">
        <v>8.61</v>
      </c>
      <c r="AH1665" s="7" t="s">
        <v>19</v>
      </c>
      <c r="AM1665" s="7">
        <v>0.0</v>
      </c>
      <c r="AN1665" s="7">
        <v>0.754</v>
      </c>
      <c r="AP1665" s="7" t="s">
        <v>19</v>
      </c>
      <c r="BA1665" s="7">
        <v>8.363</v>
      </c>
      <c r="BC1665" s="7">
        <v>1.354</v>
      </c>
      <c r="BD1665" s="7">
        <v>18.724</v>
      </c>
      <c r="BE1665" s="7">
        <v>0.0</v>
      </c>
      <c r="BQ1665" s="7" t="s">
        <v>16</v>
      </c>
      <c r="BS1665" s="7" t="s">
        <v>2413</v>
      </c>
      <c r="BT1665" s="7" t="b">
        <v>0</v>
      </c>
      <c r="BU1665" s="7" t="b">
        <v>0</v>
      </c>
      <c r="BV1665" s="7" t="b">
        <v>0</v>
      </c>
      <c r="BW1665" s="7" t="b">
        <v>0</v>
      </c>
      <c r="BX1665" s="7">
        <v>140.0</v>
      </c>
      <c r="BY1665" s="7" t="s">
        <v>16</v>
      </c>
      <c r="CC1665" s="7">
        <v>9.863</v>
      </c>
      <c r="CJ1665" s="162"/>
      <c r="CK1665" s="162"/>
      <c r="CM1665" s="162"/>
      <c r="CN1665" s="162"/>
      <c r="CO1665" s="162"/>
      <c r="CP1665" s="162"/>
      <c r="CQ1665" s="162"/>
      <c r="CR1665" s="162"/>
      <c r="CS1665" s="162"/>
      <c r="CT1665" s="162" t="s">
        <v>7023</v>
      </c>
    </row>
    <row r="1666">
      <c r="A1666" s="7" t="s">
        <v>7024</v>
      </c>
      <c r="B1666" s="132" t="b">
        <v>1</v>
      </c>
      <c r="D1666" s="162" t="s">
        <v>7025</v>
      </c>
      <c r="E1666" s="67" t="s">
        <v>656</v>
      </c>
      <c r="F1666" s="162"/>
      <c r="G1666" s="162"/>
      <c r="H1666" s="162"/>
      <c r="M1666" s="7" t="s">
        <v>560</v>
      </c>
      <c r="N1666" s="7" t="str">
        <f t="shared" si="5"/>
        <v>FALSE</v>
      </c>
      <c r="O1666" s="7" t="s">
        <v>16</v>
      </c>
      <c r="P1666" s="7" t="s">
        <v>16</v>
      </c>
      <c r="Q1666" s="7" t="s">
        <v>16</v>
      </c>
      <c r="R1666" s="7" t="s">
        <v>559</v>
      </c>
      <c r="S1666" s="161" t="s">
        <v>1588</v>
      </c>
      <c r="T1666" s="135">
        <v>41.996</v>
      </c>
      <c r="U1666" s="136">
        <v>-83.14</v>
      </c>
      <c r="V1666" s="137" t="s">
        <v>7026</v>
      </c>
      <c r="W1666" s="7" t="s">
        <v>6956</v>
      </c>
      <c r="X1666" s="7" t="s">
        <v>877</v>
      </c>
      <c r="Y1666" s="7" t="s">
        <v>878</v>
      </c>
      <c r="Z1666" s="7" t="s">
        <v>879</v>
      </c>
      <c r="AA1666" s="7" t="s">
        <v>880</v>
      </c>
      <c r="AB1666" s="7">
        <v>1.0</v>
      </c>
      <c r="AC1666" s="7" t="s">
        <v>16</v>
      </c>
      <c r="AD1666" s="7" t="s">
        <v>19</v>
      </c>
      <c r="AE1666" s="7" t="s">
        <v>16</v>
      </c>
      <c r="AF1666" s="7">
        <v>0.22</v>
      </c>
      <c r="AG1666" s="7" t="s">
        <v>19</v>
      </c>
      <c r="AH1666" s="7">
        <v>22.4</v>
      </c>
      <c r="AM1666" s="7">
        <v>0.059</v>
      </c>
      <c r="AN1666" s="7">
        <v>1.142</v>
      </c>
      <c r="AP1666" s="7">
        <v>233.0</v>
      </c>
      <c r="BA1666" s="7">
        <v>0.0</v>
      </c>
      <c r="BC1666" s="7">
        <v>2.028</v>
      </c>
      <c r="BD1666" s="7">
        <v>18.678</v>
      </c>
      <c r="BE1666" s="7">
        <v>496.617</v>
      </c>
      <c r="BQ1666" s="7" t="s">
        <v>16</v>
      </c>
      <c r="BS1666" s="7" t="s">
        <v>2413</v>
      </c>
      <c r="BT1666" s="7" t="b">
        <v>0</v>
      </c>
      <c r="BU1666" s="7" t="b">
        <v>0</v>
      </c>
      <c r="BV1666" s="7" t="b">
        <v>0</v>
      </c>
      <c r="BW1666" s="7" t="b">
        <v>0</v>
      </c>
      <c r="BX1666" s="7">
        <v>360.0</v>
      </c>
      <c r="BY1666" s="7" t="s">
        <v>16</v>
      </c>
      <c r="CC1666" s="7">
        <v>27.671</v>
      </c>
      <c r="CJ1666" s="162"/>
      <c r="CK1666" s="162"/>
      <c r="CM1666" s="162"/>
      <c r="CN1666" s="162"/>
      <c r="CO1666" s="162"/>
      <c r="CP1666" s="162"/>
      <c r="CQ1666" s="162"/>
      <c r="CR1666" s="162"/>
      <c r="CS1666" s="162"/>
      <c r="CT1666" s="162" t="s">
        <v>7027</v>
      </c>
    </row>
    <row r="1667">
      <c r="A1667" s="7" t="s">
        <v>7028</v>
      </c>
      <c r="B1667" s="132" t="b">
        <v>1</v>
      </c>
      <c r="D1667" s="162" t="s">
        <v>7029</v>
      </c>
      <c r="E1667" s="67" t="s">
        <v>656</v>
      </c>
      <c r="F1667" s="162"/>
      <c r="G1667" s="162"/>
      <c r="H1667" s="162"/>
      <c r="M1667" s="7" t="s">
        <v>560</v>
      </c>
      <c r="N1667" s="7" t="str">
        <f t="shared" si="5"/>
        <v>FALSE</v>
      </c>
      <c r="O1667" s="7" t="s">
        <v>16</v>
      </c>
      <c r="P1667" s="7" t="s">
        <v>16</v>
      </c>
      <c r="Q1667" s="7" t="s">
        <v>16</v>
      </c>
      <c r="R1667" s="7" t="s">
        <v>559</v>
      </c>
      <c r="S1667" s="161" t="s">
        <v>1588</v>
      </c>
      <c r="T1667" s="135">
        <v>41.8926</v>
      </c>
      <c r="U1667" s="136">
        <v>-83.217</v>
      </c>
      <c r="V1667" s="137" t="s">
        <v>7026</v>
      </c>
      <c r="W1667" s="7" t="s">
        <v>6960</v>
      </c>
      <c r="X1667" s="7" t="s">
        <v>877</v>
      </c>
      <c r="Y1667" s="7" t="s">
        <v>878</v>
      </c>
      <c r="Z1667" s="7" t="s">
        <v>879</v>
      </c>
      <c r="AA1667" s="7" t="s">
        <v>880</v>
      </c>
      <c r="AB1667" s="7">
        <v>1.0</v>
      </c>
      <c r="AC1667" s="7" t="s">
        <v>16</v>
      </c>
      <c r="AD1667" s="7" t="s">
        <v>19</v>
      </c>
      <c r="AE1667" s="7" t="s">
        <v>16</v>
      </c>
      <c r="AF1667" s="7">
        <v>0.22</v>
      </c>
      <c r="AG1667" s="7" t="s">
        <v>19</v>
      </c>
      <c r="AH1667" s="7">
        <v>24.6</v>
      </c>
      <c r="AM1667" s="7">
        <v>0.088</v>
      </c>
      <c r="AN1667" s="7">
        <v>5.234</v>
      </c>
      <c r="AP1667" s="7">
        <v>320.0</v>
      </c>
      <c r="BA1667" s="7">
        <v>5.947</v>
      </c>
      <c r="BC1667" s="7">
        <v>9.264</v>
      </c>
      <c r="BD1667" s="7">
        <v>73.61</v>
      </c>
      <c r="BE1667" s="7">
        <v>257.933</v>
      </c>
      <c r="BQ1667" s="7" t="s">
        <v>16</v>
      </c>
      <c r="BS1667" s="7" t="s">
        <v>2413</v>
      </c>
      <c r="BT1667" s="7" t="b">
        <v>0</v>
      </c>
      <c r="BU1667" s="7" t="b">
        <v>0</v>
      </c>
      <c r="BV1667" s="7" t="b">
        <v>0</v>
      </c>
      <c r="BW1667" s="7" t="b">
        <v>0</v>
      </c>
      <c r="BX1667" s="7">
        <v>360.0</v>
      </c>
      <c r="BY1667" s="7" t="s">
        <v>16</v>
      </c>
      <c r="CC1667" s="7">
        <v>31.323</v>
      </c>
      <c r="CJ1667" s="162"/>
      <c r="CK1667" s="162"/>
      <c r="CM1667" s="162"/>
      <c r="CN1667" s="162"/>
      <c r="CO1667" s="162"/>
      <c r="CP1667" s="162"/>
      <c r="CQ1667" s="162"/>
      <c r="CR1667" s="162"/>
      <c r="CS1667" s="162"/>
      <c r="CT1667" s="162" t="s">
        <v>7030</v>
      </c>
    </row>
    <row r="1668">
      <c r="A1668" s="7" t="s">
        <v>7031</v>
      </c>
      <c r="B1668" s="132" t="b">
        <v>1</v>
      </c>
      <c r="D1668" s="162" t="s">
        <v>7032</v>
      </c>
      <c r="E1668" s="67" t="s">
        <v>656</v>
      </c>
      <c r="F1668" s="162"/>
      <c r="G1668" s="162"/>
      <c r="H1668" s="162"/>
      <c r="M1668" s="7" t="s">
        <v>560</v>
      </c>
      <c r="N1668" s="7" t="str">
        <f t="shared" si="5"/>
        <v>FALSE</v>
      </c>
      <c r="O1668" s="7" t="s">
        <v>16</v>
      </c>
      <c r="P1668" s="7" t="s">
        <v>16</v>
      </c>
      <c r="Q1668" s="7" t="s">
        <v>16</v>
      </c>
      <c r="R1668" s="7" t="s">
        <v>559</v>
      </c>
      <c r="S1668" s="161" t="s">
        <v>1588</v>
      </c>
      <c r="T1668" s="135">
        <v>41.8281</v>
      </c>
      <c r="U1668" s="136">
        <v>-83.2724</v>
      </c>
      <c r="V1668" s="137" t="s">
        <v>7026</v>
      </c>
      <c r="W1668" s="7" t="s">
        <v>6978</v>
      </c>
      <c r="X1668" s="7" t="s">
        <v>877</v>
      </c>
      <c r="Y1668" s="7" t="s">
        <v>878</v>
      </c>
      <c r="Z1668" s="7" t="s">
        <v>879</v>
      </c>
      <c r="AA1668" s="7" t="s">
        <v>880</v>
      </c>
      <c r="AB1668" s="7">
        <v>1.0</v>
      </c>
      <c r="AC1668" s="7" t="s">
        <v>16</v>
      </c>
      <c r="AD1668" s="7" t="s">
        <v>19</v>
      </c>
      <c r="AE1668" s="7" t="s">
        <v>16</v>
      </c>
      <c r="AF1668" s="7">
        <v>0.22</v>
      </c>
      <c r="AG1668" s="7" t="s">
        <v>19</v>
      </c>
      <c r="AH1668" s="7">
        <v>23.6</v>
      </c>
      <c r="AM1668" s="7">
        <v>0.005</v>
      </c>
      <c r="AN1668" s="7">
        <v>2.674</v>
      </c>
      <c r="AP1668" s="7">
        <v>295.0</v>
      </c>
      <c r="BA1668" s="7">
        <v>0.0</v>
      </c>
      <c r="BC1668" s="7">
        <v>4.734</v>
      </c>
      <c r="BD1668" s="7">
        <v>37.863</v>
      </c>
      <c r="BE1668" s="7">
        <v>242.534</v>
      </c>
      <c r="BQ1668" s="7" t="s">
        <v>16</v>
      </c>
      <c r="BS1668" s="7" t="s">
        <v>2413</v>
      </c>
      <c r="BT1668" s="7" t="b">
        <v>0</v>
      </c>
      <c r="BU1668" s="7" t="b">
        <v>0</v>
      </c>
      <c r="BV1668" s="7" t="b">
        <v>0</v>
      </c>
      <c r="BW1668" s="7" t="b">
        <v>0</v>
      </c>
      <c r="BX1668" s="7">
        <v>360.0</v>
      </c>
      <c r="BY1668" s="7" t="s">
        <v>16</v>
      </c>
      <c r="CC1668" s="7">
        <v>24.132</v>
      </c>
      <c r="CJ1668" s="162"/>
      <c r="CK1668" s="162"/>
      <c r="CM1668" s="162"/>
      <c r="CN1668" s="162"/>
      <c r="CO1668" s="162"/>
      <c r="CP1668" s="162"/>
      <c r="CQ1668" s="162"/>
      <c r="CR1668" s="162"/>
      <c r="CS1668" s="162"/>
      <c r="CT1668" s="162" t="s">
        <v>7033</v>
      </c>
    </row>
    <row r="1669">
      <c r="A1669" s="7" t="s">
        <v>7034</v>
      </c>
      <c r="B1669" s="132" t="b">
        <v>1</v>
      </c>
      <c r="D1669" s="162" t="s">
        <v>7035</v>
      </c>
      <c r="E1669" s="67" t="s">
        <v>656</v>
      </c>
      <c r="F1669" s="162"/>
      <c r="G1669" s="162"/>
      <c r="H1669" s="162"/>
      <c r="M1669" s="7" t="s">
        <v>560</v>
      </c>
      <c r="N1669" s="7" t="str">
        <f t="shared" si="5"/>
        <v>FALSE</v>
      </c>
      <c r="O1669" s="7" t="s">
        <v>16</v>
      </c>
      <c r="P1669" s="7" t="s">
        <v>16</v>
      </c>
      <c r="Q1669" s="7" t="s">
        <v>16</v>
      </c>
      <c r="R1669" s="7" t="s">
        <v>559</v>
      </c>
      <c r="S1669" s="161" t="s">
        <v>1588</v>
      </c>
      <c r="T1669" s="135">
        <v>41.7633</v>
      </c>
      <c r="U1669" s="136">
        <v>-83.3295</v>
      </c>
      <c r="V1669" s="137" t="s">
        <v>7026</v>
      </c>
      <c r="W1669" s="7" t="s">
        <v>7022</v>
      </c>
      <c r="X1669" s="7" t="s">
        <v>877</v>
      </c>
      <c r="Y1669" s="7" t="s">
        <v>878</v>
      </c>
      <c r="Z1669" s="7" t="s">
        <v>879</v>
      </c>
      <c r="AA1669" s="7" t="s">
        <v>880</v>
      </c>
      <c r="AB1669" s="7">
        <v>1.0</v>
      </c>
      <c r="AC1669" s="7" t="s">
        <v>16</v>
      </c>
      <c r="AD1669" s="7" t="s">
        <v>19</v>
      </c>
      <c r="AE1669" s="7" t="s">
        <v>16</v>
      </c>
      <c r="AF1669" s="7">
        <v>0.22</v>
      </c>
      <c r="AG1669" s="7" t="s">
        <v>19</v>
      </c>
      <c r="AH1669" s="7">
        <v>25.0</v>
      </c>
      <c r="AM1669" s="7">
        <v>0.058</v>
      </c>
      <c r="AN1669" s="7">
        <v>4.184</v>
      </c>
      <c r="AP1669" s="7">
        <v>315.0</v>
      </c>
      <c r="BA1669" s="7">
        <v>5.173</v>
      </c>
      <c r="BC1669" s="7">
        <v>7.427</v>
      </c>
      <c r="BD1669" s="7">
        <v>67.123</v>
      </c>
      <c r="BE1669" s="7">
        <v>265.632</v>
      </c>
      <c r="BQ1669" s="7" t="s">
        <v>16</v>
      </c>
      <c r="BS1669" s="7" t="s">
        <v>2413</v>
      </c>
      <c r="BT1669" s="7" t="b">
        <v>0</v>
      </c>
      <c r="BU1669" s="7" t="b">
        <v>0</v>
      </c>
      <c r="BV1669" s="7" t="b">
        <v>0</v>
      </c>
      <c r="BW1669" s="7" t="b">
        <v>0</v>
      </c>
      <c r="BX1669" s="7">
        <v>360.0</v>
      </c>
      <c r="BY1669" s="7" t="s">
        <v>16</v>
      </c>
      <c r="CC1669" s="7">
        <v>21.531</v>
      </c>
      <c r="CJ1669" s="162"/>
      <c r="CK1669" s="162"/>
      <c r="CM1669" s="162"/>
      <c r="CN1669" s="162"/>
      <c r="CO1669" s="162"/>
      <c r="CP1669" s="162"/>
      <c r="CQ1669" s="162"/>
      <c r="CR1669" s="162"/>
      <c r="CS1669" s="162"/>
      <c r="CT1669" s="162" t="s">
        <v>7036</v>
      </c>
    </row>
    <row r="1670">
      <c r="A1670" s="7" t="s">
        <v>7037</v>
      </c>
      <c r="B1670" s="132" t="b">
        <v>1</v>
      </c>
      <c r="D1670" s="162" t="s">
        <v>7038</v>
      </c>
      <c r="E1670" s="67" t="s">
        <v>656</v>
      </c>
      <c r="F1670" s="162"/>
      <c r="G1670" s="162"/>
      <c r="H1670" s="162"/>
      <c r="M1670" s="7" t="s">
        <v>560</v>
      </c>
      <c r="N1670" s="7" t="str">
        <f t="shared" si="5"/>
        <v>FALSE</v>
      </c>
      <c r="O1670" s="7" t="s">
        <v>16</v>
      </c>
      <c r="P1670" s="7" t="s">
        <v>16</v>
      </c>
      <c r="Q1670" s="7" t="s">
        <v>16</v>
      </c>
      <c r="R1670" s="7" t="s">
        <v>559</v>
      </c>
      <c r="S1670" s="161" t="s">
        <v>1588</v>
      </c>
      <c r="T1670" s="135">
        <v>41.9327</v>
      </c>
      <c r="U1670" s="136">
        <v>-83.1952</v>
      </c>
      <c r="V1670" s="137" t="s">
        <v>6967</v>
      </c>
      <c r="W1670" s="7" t="s">
        <v>7039</v>
      </c>
      <c r="X1670" s="7" t="s">
        <v>877</v>
      </c>
      <c r="Y1670" s="7" t="s">
        <v>878</v>
      </c>
      <c r="Z1670" s="7" t="s">
        <v>879</v>
      </c>
      <c r="AA1670" s="7" t="s">
        <v>880</v>
      </c>
      <c r="AB1670" s="7">
        <v>1.0</v>
      </c>
      <c r="AC1670" s="7" t="s">
        <v>16</v>
      </c>
      <c r="AD1670" s="7" t="s">
        <v>19</v>
      </c>
      <c r="AE1670" s="7" t="s">
        <v>16</v>
      </c>
      <c r="AF1670" s="7">
        <v>0.22</v>
      </c>
      <c r="AG1670" s="7" t="s">
        <v>19</v>
      </c>
      <c r="AH1670" s="7">
        <v>25.2</v>
      </c>
      <c r="AM1670" s="7">
        <v>0.001</v>
      </c>
      <c r="AN1670" s="7">
        <v>0.753</v>
      </c>
      <c r="AP1670" s="7">
        <v>254.0</v>
      </c>
      <c r="BA1670" s="7">
        <v>0.0</v>
      </c>
      <c r="BC1670" s="7">
        <v>1.38</v>
      </c>
      <c r="BD1670" s="7">
        <v>29.628</v>
      </c>
      <c r="BE1670" s="7">
        <v>204.036</v>
      </c>
      <c r="BQ1670" s="7" t="s">
        <v>16</v>
      </c>
      <c r="BS1670" s="7" t="s">
        <v>2413</v>
      </c>
      <c r="BT1670" s="7" t="b">
        <v>0</v>
      </c>
      <c r="BU1670" s="7" t="b">
        <v>0</v>
      </c>
      <c r="BV1670" s="7" t="b">
        <v>0</v>
      </c>
      <c r="BW1670" s="7" t="b">
        <v>0</v>
      </c>
      <c r="BX1670" s="7">
        <v>360.0</v>
      </c>
      <c r="BY1670" s="7" t="s">
        <v>16</v>
      </c>
      <c r="CC1670" s="7">
        <v>25.398</v>
      </c>
      <c r="CJ1670" s="162"/>
      <c r="CK1670" s="162"/>
      <c r="CM1670" s="162"/>
      <c r="CN1670" s="162"/>
      <c r="CO1670" s="162"/>
      <c r="CP1670" s="162"/>
      <c r="CQ1670" s="162"/>
      <c r="CR1670" s="162"/>
      <c r="CS1670" s="162"/>
      <c r="CT1670" s="162" t="s">
        <v>7040</v>
      </c>
    </row>
    <row r="1671">
      <c r="A1671" s="7" t="s">
        <v>7041</v>
      </c>
      <c r="B1671" s="132" t="b">
        <v>1</v>
      </c>
      <c r="D1671" s="162" t="s">
        <v>7042</v>
      </c>
      <c r="E1671" s="67" t="s">
        <v>656</v>
      </c>
      <c r="F1671" s="162"/>
      <c r="G1671" s="162"/>
      <c r="H1671" s="162"/>
      <c r="M1671" s="7" t="s">
        <v>560</v>
      </c>
      <c r="N1671" s="7" t="str">
        <f t="shared" si="5"/>
        <v>FALSE</v>
      </c>
      <c r="O1671" s="7" t="s">
        <v>16</v>
      </c>
      <c r="P1671" s="7" t="s">
        <v>16</v>
      </c>
      <c r="Q1671" s="7" t="s">
        <v>16</v>
      </c>
      <c r="R1671" s="7" t="s">
        <v>559</v>
      </c>
      <c r="S1671" s="161" t="s">
        <v>1588</v>
      </c>
      <c r="T1671" s="135">
        <v>41.8667</v>
      </c>
      <c r="U1671" s="136">
        <v>-83.2468</v>
      </c>
      <c r="V1671" s="137" t="s">
        <v>6967</v>
      </c>
      <c r="W1671" s="7" t="s">
        <v>7008</v>
      </c>
      <c r="X1671" s="7" t="s">
        <v>877</v>
      </c>
      <c r="Y1671" s="7" t="s">
        <v>878</v>
      </c>
      <c r="Z1671" s="7" t="s">
        <v>879</v>
      </c>
      <c r="AA1671" s="7" t="s">
        <v>880</v>
      </c>
      <c r="AB1671" s="7">
        <v>1.0</v>
      </c>
      <c r="AC1671" s="7" t="s">
        <v>16</v>
      </c>
      <c r="AD1671" s="7" t="s">
        <v>19</v>
      </c>
      <c r="AE1671" s="7" t="s">
        <v>16</v>
      </c>
      <c r="AF1671" s="7">
        <v>0.22</v>
      </c>
      <c r="AG1671" s="7" t="s">
        <v>19</v>
      </c>
      <c r="AH1671" s="7">
        <v>25.5</v>
      </c>
      <c r="AM1671" s="7">
        <v>0.003</v>
      </c>
      <c r="AN1671" s="7">
        <v>1.215</v>
      </c>
      <c r="AP1671" s="7">
        <v>258.0</v>
      </c>
      <c r="BA1671" s="7">
        <v>0.0</v>
      </c>
      <c r="BC1671" s="7">
        <v>2.178</v>
      </c>
      <c r="BD1671" s="7">
        <v>28.248</v>
      </c>
      <c r="BE1671" s="7">
        <v>57.746</v>
      </c>
      <c r="BQ1671" s="7" t="s">
        <v>16</v>
      </c>
      <c r="BS1671" s="7" t="s">
        <v>2413</v>
      </c>
      <c r="BT1671" s="7" t="b">
        <v>0</v>
      </c>
      <c r="BU1671" s="7" t="b">
        <v>0</v>
      </c>
      <c r="BV1671" s="7" t="b">
        <v>0</v>
      </c>
      <c r="BW1671" s="7" t="b">
        <v>0</v>
      </c>
      <c r="BX1671" s="7">
        <v>360.0</v>
      </c>
      <c r="BY1671" s="7" t="s">
        <v>16</v>
      </c>
      <c r="CC1671" s="7">
        <v>42.05</v>
      </c>
      <c r="CJ1671" s="162"/>
      <c r="CK1671" s="162"/>
      <c r="CM1671" s="162"/>
      <c r="CN1671" s="162"/>
      <c r="CO1671" s="162"/>
      <c r="CP1671" s="162"/>
      <c r="CQ1671" s="162"/>
      <c r="CR1671" s="162"/>
      <c r="CS1671" s="162"/>
      <c r="CT1671" s="162" t="s">
        <v>7043</v>
      </c>
    </row>
    <row r="1672">
      <c r="A1672" s="7" t="s">
        <v>7044</v>
      </c>
      <c r="B1672" s="132" t="b">
        <v>1</v>
      </c>
      <c r="D1672" s="162" t="s">
        <v>7045</v>
      </c>
      <c r="E1672" s="67" t="s">
        <v>656</v>
      </c>
      <c r="F1672" s="162"/>
      <c r="G1672" s="162"/>
      <c r="H1672" s="162"/>
      <c r="M1672" s="7" t="s">
        <v>560</v>
      </c>
      <c r="N1672" s="7" t="str">
        <f t="shared" si="5"/>
        <v>FALSE</v>
      </c>
      <c r="O1672" s="7" t="s">
        <v>16</v>
      </c>
      <c r="P1672" s="7" t="s">
        <v>16</v>
      </c>
      <c r="Q1672" s="7" t="s">
        <v>16</v>
      </c>
      <c r="R1672" s="7" t="s">
        <v>559</v>
      </c>
      <c r="S1672" s="161" t="s">
        <v>1588</v>
      </c>
      <c r="T1672" s="135">
        <v>41.9965</v>
      </c>
      <c r="U1672" s="136">
        <v>-83.1421</v>
      </c>
      <c r="V1672" s="137" t="s">
        <v>6950</v>
      </c>
      <c r="W1672" s="7" t="s">
        <v>6956</v>
      </c>
      <c r="X1672" s="7" t="s">
        <v>877</v>
      </c>
      <c r="Y1672" s="7" t="s">
        <v>878</v>
      </c>
      <c r="Z1672" s="7" t="s">
        <v>879</v>
      </c>
      <c r="AA1672" s="7" t="s">
        <v>880</v>
      </c>
      <c r="AB1672" s="7">
        <v>1.0</v>
      </c>
      <c r="AC1672" s="7" t="s">
        <v>16</v>
      </c>
      <c r="AD1672" s="7" t="s">
        <v>19</v>
      </c>
      <c r="AE1672" s="7" t="s">
        <v>16</v>
      </c>
      <c r="AF1672" s="7">
        <v>0.22</v>
      </c>
      <c r="AG1672" s="7" t="s">
        <v>19</v>
      </c>
      <c r="AH1672" s="7">
        <v>24.3</v>
      </c>
      <c r="AM1672" s="7">
        <v>0.019</v>
      </c>
      <c r="AN1672" s="7">
        <v>0.909</v>
      </c>
      <c r="AP1672" s="7">
        <v>224.0</v>
      </c>
      <c r="BA1672" s="7">
        <v>0.0</v>
      </c>
      <c r="BC1672" s="7">
        <v>1.644</v>
      </c>
      <c r="BD1672" s="7">
        <v>27.282</v>
      </c>
      <c r="BE1672" s="7">
        <v>219.453</v>
      </c>
      <c r="BQ1672" s="7" t="s">
        <v>16</v>
      </c>
      <c r="BS1672" s="7" t="s">
        <v>2413</v>
      </c>
      <c r="BT1672" s="7" t="b">
        <v>0</v>
      </c>
      <c r="BU1672" s="7" t="b">
        <v>0</v>
      </c>
      <c r="BV1672" s="7" t="b">
        <v>0</v>
      </c>
      <c r="BW1672" s="7" t="b">
        <v>0</v>
      </c>
      <c r="BX1672" s="7">
        <v>360.0</v>
      </c>
      <c r="BY1672" s="7" t="s">
        <v>16</v>
      </c>
      <c r="CC1672" s="7">
        <v>29.379</v>
      </c>
      <c r="CJ1672" s="162"/>
      <c r="CK1672" s="162"/>
      <c r="CM1672" s="162"/>
      <c r="CN1672" s="162"/>
      <c r="CO1672" s="162"/>
      <c r="CP1672" s="162"/>
      <c r="CQ1672" s="162"/>
      <c r="CR1672" s="162"/>
      <c r="CS1672" s="162"/>
      <c r="CT1672" s="162" t="s">
        <v>7046</v>
      </c>
    </row>
    <row r="1673">
      <c r="A1673" s="7" t="s">
        <v>7047</v>
      </c>
      <c r="B1673" s="132" t="b">
        <v>1</v>
      </c>
      <c r="D1673" s="162" t="s">
        <v>7048</v>
      </c>
      <c r="E1673" s="67" t="s">
        <v>656</v>
      </c>
      <c r="F1673" s="162"/>
      <c r="G1673" s="162"/>
      <c r="H1673" s="162"/>
      <c r="M1673" s="7" t="s">
        <v>560</v>
      </c>
      <c r="N1673" s="7" t="str">
        <f t="shared" si="5"/>
        <v>FALSE</v>
      </c>
      <c r="O1673" s="7" t="s">
        <v>16</v>
      </c>
      <c r="P1673" s="7" t="s">
        <v>16</v>
      </c>
      <c r="Q1673" s="7" t="s">
        <v>16</v>
      </c>
      <c r="R1673" s="7" t="s">
        <v>559</v>
      </c>
      <c r="S1673" s="161" t="s">
        <v>1588</v>
      </c>
      <c r="T1673" s="135">
        <v>41.9109</v>
      </c>
      <c r="U1673" s="136">
        <v>-83.2081</v>
      </c>
      <c r="V1673" s="137" t="s">
        <v>6950</v>
      </c>
      <c r="W1673" s="7" t="s">
        <v>7039</v>
      </c>
      <c r="X1673" s="7" t="s">
        <v>877</v>
      </c>
      <c r="Y1673" s="7" t="s">
        <v>878</v>
      </c>
      <c r="Z1673" s="7" t="s">
        <v>879</v>
      </c>
      <c r="AA1673" s="7" t="s">
        <v>880</v>
      </c>
      <c r="AB1673" s="7">
        <v>1.0</v>
      </c>
      <c r="AC1673" s="7" t="s">
        <v>16</v>
      </c>
      <c r="AD1673" s="7" t="s">
        <v>19</v>
      </c>
      <c r="AE1673" s="7" t="s">
        <v>16</v>
      </c>
      <c r="AF1673" s="7">
        <v>0.22</v>
      </c>
      <c r="AG1673" s="7" t="s">
        <v>19</v>
      </c>
      <c r="AH1673" s="7">
        <v>24.2</v>
      </c>
      <c r="AM1673" s="7">
        <v>0.041</v>
      </c>
      <c r="AN1673" s="7">
        <v>0.883</v>
      </c>
      <c r="AP1673" s="7">
        <v>224.0</v>
      </c>
      <c r="BA1673" s="7">
        <v>0.0</v>
      </c>
      <c r="BC1673" s="7">
        <v>1.583</v>
      </c>
      <c r="BD1673" s="7">
        <v>20.565</v>
      </c>
      <c r="BE1673" s="7">
        <v>319.529</v>
      </c>
      <c r="BQ1673" s="7" t="s">
        <v>16</v>
      </c>
      <c r="BS1673" s="7" t="s">
        <v>2413</v>
      </c>
      <c r="BT1673" s="7" t="b">
        <v>0</v>
      </c>
      <c r="BU1673" s="7" t="b">
        <v>0</v>
      </c>
      <c r="BV1673" s="7" t="b">
        <v>0</v>
      </c>
      <c r="BW1673" s="7" t="b">
        <v>0</v>
      </c>
      <c r="BX1673" s="7">
        <v>360.0</v>
      </c>
      <c r="BY1673" s="7" t="s">
        <v>16</v>
      </c>
      <c r="CC1673" s="7">
        <v>30.221</v>
      </c>
      <c r="CJ1673" s="162"/>
      <c r="CK1673" s="162"/>
      <c r="CM1673" s="162"/>
      <c r="CN1673" s="162"/>
      <c r="CO1673" s="162"/>
      <c r="CP1673" s="162"/>
      <c r="CQ1673" s="162"/>
      <c r="CR1673" s="162"/>
      <c r="CS1673" s="162"/>
      <c r="CT1673" s="162" t="s">
        <v>7049</v>
      </c>
    </row>
    <row r="1674">
      <c r="A1674" s="7" t="s">
        <v>7050</v>
      </c>
      <c r="B1674" s="132" t="b">
        <v>1</v>
      </c>
      <c r="D1674" s="162" t="s">
        <v>7051</v>
      </c>
      <c r="E1674" s="67" t="s">
        <v>656</v>
      </c>
      <c r="F1674" s="162"/>
      <c r="G1674" s="162"/>
      <c r="H1674" s="162"/>
      <c r="M1674" s="7" t="s">
        <v>560</v>
      </c>
      <c r="N1674" s="7" t="str">
        <f t="shared" si="5"/>
        <v>FALSE</v>
      </c>
      <c r="O1674" s="7" t="s">
        <v>16</v>
      </c>
      <c r="P1674" s="7" t="s">
        <v>16</v>
      </c>
      <c r="Q1674" s="7" t="s">
        <v>16</v>
      </c>
      <c r="R1674" s="7" t="s">
        <v>559</v>
      </c>
      <c r="S1674" s="161" t="s">
        <v>1588</v>
      </c>
      <c r="T1674" s="135">
        <v>41.8695</v>
      </c>
      <c r="U1674" s="136">
        <v>-83.244</v>
      </c>
      <c r="V1674" s="137" t="s">
        <v>6950</v>
      </c>
      <c r="W1674" s="7" t="s">
        <v>6960</v>
      </c>
      <c r="X1674" s="7" t="s">
        <v>877</v>
      </c>
      <c r="Y1674" s="7" t="s">
        <v>878</v>
      </c>
      <c r="Z1674" s="7" t="s">
        <v>879</v>
      </c>
      <c r="AA1674" s="7" t="s">
        <v>880</v>
      </c>
      <c r="AB1674" s="7">
        <v>1.0</v>
      </c>
      <c r="AC1674" s="7" t="s">
        <v>16</v>
      </c>
      <c r="AD1674" s="7" t="s">
        <v>19</v>
      </c>
      <c r="AE1674" s="7" t="s">
        <v>16</v>
      </c>
      <c r="AF1674" s="7">
        <v>0.22</v>
      </c>
      <c r="AG1674" s="7" t="s">
        <v>19</v>
      </c>
      <c r="AH1674" s="7">
        <v>24.7</v>
      </c>
      <c r="AM1674" s="7">
        <v>0.022</v>
      </c>
      <c r="AN1674" s="7">
        <v>0.904</v>
      </c>
      <c r="AP1674" s="7">
        <v>230.0</v>
      </c>
      <c r="BA1674" s="7">
        <v>0.0</v>
      </c>
      <c r="BC1674" s="7">
        <v>1.651</v>
      </c>
      <c r="BD1674" s="7">
        <v>33.906</v>
      </c>
      <c r="BE1674" s="7">
        <v>134.741</v>
      </c>
      <c r="BQ1674" s="7" t="s">
        <v>16</v>
      </c>
      <c r="BS1674" s="7" t="s">
        <v>2413</v>
      </c>
      <c r="BT1674" s="7" t="b">
        <v>0</v>
      </c>
      <c r="BU1674" s="7" t="b">
        <v>0</v>
      </c>
      <c r="BV1674" s="7" t="b">
        <v>0</v>
      </c>
      <c r="BW1674" s="7" t="b">
        <v>0</v>
      </c>
      <c r="BX1674" s="7">
        <v>360.0</v>
      </c>
      <c r="BY1674" s="7" t="s">
        <v>16</v>
      </c>
      <c r="CC1674" s="7">
        <v>28.495</v>
      </c>
      <c r="CJ1674" s="162"/>
      <c r="CK1674" s="162"/>
      <c r="CM1674" s="162"/>
      <c r="CN1674" s="162"/>
      <c r="CO1674" s="162"/>
      <c r="CP1674" s="162"/>
      <c r="CQ1674" s="162"/>
      <c r="CR1674" s="162"/>
      <c r="CS1674" s="162"/>
      <c r="CT1674" s="162" t="s">
        <v>7052</v>
      </c>
    </row>
    <row r="1675">
      <c r="A1675" s="7" t="s">
        <v>7053</v>
      </c>
      <c r="B1675" s="132" t="b">
        <v>1</v>
      </c>
      <c r="D1675" s="162" t="s">
        <v>7054</v>
      </c>
      <c r="E1675" s="67" t="s">
        <v>654</v>
      </c>
      <c r="F1675" s="162"/>
      <c r="G1675" s="162"/>
      <c r="H1675" s="162"/>
      <c r="M1675" s="7" t="s">
        <v>560</v>
      </c>
      <c r="N1675" s="7" t="str">
        <f t="shared" si="5"/>
        <v>FALSE</v>
      </c>
      <c r="O1675" s="7" t="s">
        <v>16</v>
      </c>
      <c r="P1675" s="7" t="s">
        <v>16</v>
      </c>
      <c r="Q1675" s="7" t="s">
        <v>16</v>
      </c>
      <c r="R1675" s="7" t="s">
        <v>559</v>
      </c>
      <c r="T1675" s="206">
        <v>41.7628</v>
      </c>
      <c r="U1675" s="207">
        <v>-83.3321</v>
      </c>
      <c r="V1675" s="172" t="s">
        <v>7055</v>
      </c>
      <c r="W1675" s="162" t="s">
        <v>876</v>
      </c>
      <c r="X1675" s="7" t="s">
        <v>877</v>
      </c>
      <c r="Y1675" s="7" t="s">
        <v>878</v>
      </c>
      <c r="Z1675" s="7" t="s">
        <v>879</v>
      </c>
      <c r="AA1675" s="7" t="s">
        <v>880</v>
      </c>
      <c r="AD1675" s="154">
        <v>5.31</v>
      </c>
      <c r="AF1675" s="213"/>
      <c r="AH1675" s="154">
        <v>24.8</v>
      </c>
      <c r="AP1675" s="154">
        <v>396.8</v>
      </c>
      <c r="AQ1675" s="154">
        <v>0.5</v>
      </c>
      <c r="AR1675" s="154">
        <v>6.67</v>
      </c>
      <c r="AS1675" s="154">
        <v>2.53</v>
      </c>
      <c r="AT1675" s="154">
        <v>0.55</v>
      </c>
      <c r="AU1675" s="154">
        <v>7.31</v>
      </c>
      <c r="AX1675" s="154">
        <v>60.59</v>
      </c>
      <c r="AY1675" s="154">
        <v>78.0</v>
      </c>
      <c r="AZ1675" s="154">
        <v>9.7</v>
      </c>
      <c r="BA1675" s="154">
        <v>1.3</v>
      </c>
      <c r="BB1675" s="154">
        <v>11.5</v>
      </c>
      <c r="BC1675" s="154">
        <v>2.154</v>
      </c>
      <c r="BD1675" s="154"/>
      <c r="BE1675" s="154">
        <v>5.44</v>
      </c>
      <c r="BF1675" s="154">
        <v>2.27</v>
      </c>
      <c r="BG1675" s="154">
        <v>0.36</v>
      </c>
      <c r="BH1675" s="154">
        <v>4.77</v>
      </c>
      <c r="BI1675" s="154">
        <v>1.64</v>
      </c>
      <c r="BJ1675" s="154"/>
      <c r="BK1675" s="154">
        <v>15.27</v>
      </c>
      <c r="BL1675" s="154">
        <v>4.51</v>
      </c>
      <c r="CJ1675" s="154">
        <v>4.4</v>
      </c>
      <c r="CK1675" s="154">
        <v>33.6</v>
      </c>
      <c r="CL1675" s="154">
        <v>141.0</v>
      </c>
      <c r="CM1675" s="163" t="s">
        <v>2414</v>
      </c>
      <c r="CN1675" s="154">
        <v>1.18</v>
      </c>
      <c r="CO1675" s="154">
        <v>11.34</v>
      </c>
      <c r="CP1675" s="162"/>
      <c r="CQ1675" s="162"/>
      <c r="CR1675" s="162"/>
      <c r="CS1675" s="162"/>
      <c r="CT1675" s="162" t="s">
        <v>7056</v>
      </c>
    </row>
    <row r="1676">
      <c r="A1676" s="7" t="s">
        <v>7057</v>
      </c>
      <c r="B1676" s="132" t="b">
        <v>1</v>
      </c>
      <c r="D1676" s="162" t="s">
        <v>7058</v>
      </c>
      <c r="E1676" s="67" t="s">
        <v>654</v>
      </c>
      <c r="F1676" s="162"/>
      <c r="G1676" s="162"/>
      <c r="H1676" s="162"/>
      <c r="M1676" s="7" t="s">
        <v>560</v>
      </c>
      <c r="N1676" s="7" t="str">
        <f t="shared" si="5"/>
        <v>FALSE</v>
      </c>
      <c r="O1676" s="7" t="s">
        <v>16</v>
      </c>
      <c r="P1676" s="7" t="s">
        <v>16</v>
      </c>
      <c r="Q1676" s="7" t="s">
        <v>16</v>
      </c>
      <c r="R1676" s="7" t="s">
        <v>559</v>
      </c>
      <c r="T1676" s="206">
        <v>41.826</v>
      </c>
      <c r="U1676" s="207">
        <v>-83.1947</v>
      </c>
      <c r="V1676" s="172" t="s">
        <v>7059</v>
      </c>
      <c r="W1676" s="162" t="s">
        <v>890</v>
      </c>
      <c r="X1676" s="7" t="s">
        <v>877</v>
      </c>
      <c r="Y1676" s="7" t="s">
        <v>878</v>
      </c>
      <c r="Z1676" s="7" t="s">
        <v>879</v>
      </c>
      <c r="AA1676" s="7" t="s">
        <v>880</v>
      </c>
      <c r="AD1676" s="154">
        <v>7.57</v>
      </c>
      <c r="AF1676" s="213"/>
      <c r="AH1676" s="154">
        <v>24.9</v>
      </c>
      <c r="AP1676" s="154">
        <v>263.2</v>
      </c>
      <c r="AQ1676" s="154">
        <v>2.3</v>
      </c>
      <c r="AR1676" s="154">
        <v>1.41</v>
      </c>
      <c r="AS1676" s="154">
        <v>0.1</v>
      </c>
      <c r="AT1676" s="154">
        <v>0.1</v>
      </c>
      <c r="AU1676" s="154">
        <v>0.67</v>
      </c>
      <c r="AX1676" s="154">
        <v>4.42</v>
      </c>
      <c r="AY1676" s="154">
        <v>20.3</v>
      </c>
      <c r="AZ1676" s="154">
        <v>5.0</v>
      </c>
      <c r="BA1676" s="154">
        <v>0.6</v>
      </c>
      <c r="BB1676" s="154">
        <v>56.5</v>
      </c>
      <c r="BC1676" s="154">
        <v>0.37</v>
      </c>
      <c r="BD1676" s="154"/>
      <c r="BE1676" s="154">
        <v>0.9</v>
      </c>
      <c r="BF1676" s="154">
        <v>0.4</v>
      </c>
      <c r="BG1676" s="154">
        <v>0.07</v>
      </c>
      <c r="BH1676" s="154">
        <v>2.37</v>
      </c>
      <c r="BI1676" s="154">
        <v>0.42</v>
      </c>
      <c r="BJ1676" s="154"/>
      <c r="BK1676" s="154">
        <v>2.18</v>
      </c>
      <c r="BL1676" s="154">
        <v>0.67</v>
      </c>
      <c r="CJ1676" s="154">
        <v>2.5</v>
      </c>
      <c r="CK1676" s="154">
        <v>62.4</v>
      </c>
      <c r="CL1676" s="154">
        <v>704.0</v>
      </c>
      <c r="CM1676" s="163" t="s">
        <v>2433</v>
      </c>
      <c r="CN1676" s="154">
        <v>1.85</v>
      </c>
      <c r="CO1676" s="154">
        <v>14.0</v>
      </c>
      <c r="CP1676" s="162"/>
      <c r="CQ1676" s="162"/>
      <c r="CR1676" s="162"/>
      <c r="CS1676" s="162"/>
      <c r="CT1676" s="162" t="s">
        <v>7060</v>
      </c>
    </row>
    <row r="1677">
      <c r="A1677" s="7" t="s">
        <v>7061</v>
      </c>
      <c r="B1677" s="132" t="b">
        <v>1</v>
      </c>
      <c r="D1677" s="162" t="s">
        <v>7062</v>
      </c>
      <c r="E1677" s="67" t="s">
        <v>654</v>
      </c>
      <c r="F1677" s="162"/>
      <c r="G1677" s="162"/>
      <c r="H1677" s="162"/>
      <c r="M1677" s="7" t="s">
        <v>560</v>
      </c>
      <c r="N1677" s="7" t="str">
        <f t="shared" si="5"/>
        <v>FALSE</v>
      </c>
      <c r="O1677" s="7" t="s">
        <v>16</v>
      </c>
      <c r="P1677" s="7" t="s">
        <v>16</v>
      </c>
      <c r="Q1677" s="7" t="s">
        <v>16</v>
      </c>
      <c r="R1677" s="7" t="s">
        <v>559</v>
      </c>
      <c r="T1677" s="206">
        <v>41.8338</v>
      </c>
      <c r="U1677" s="207">
        <v>-83.3511</v>
      </c>
      <c r="V1677" s="172" t="s">
        <v>7063</v>
      </c>
      <c r="W1677" s="162" t="s">
        <v>1179</v>
      </c>
      <c r="X1677" s="7" t="s">
        <v>877</v>
      </c>
      <c r="Y1677" s="7" t="s">
        <v>878</v>
      </c>
      <c r="Z1677" s="7" t="s">
        <v>879</v>
      </c>
      <c r="AA1677" s="7" t="s">
        <v>880</v>
      </c>
      <c r="AD1677" s="154">
        <v>4.79</v>
      </c>
      <c r="AF1677" s="213"/>
      <c r="AH1677" s="154">
        <v>25.2</v>
      </c>
      <c r="AP1677" s="154">
        <v>305.6</v>
      </c>
      <c r="AQ1677" s="154">
        <v>1.3</v>
      </c>
      <c r="AR1677" s="154">
        <v>6.93</v>
      </c>
      <c r="AS1677" s="154">
        <v>2.82</v>
      </c>
      <c r="AT1677" s="154">
        <v>0.43</v>
      </c>
      <c r="AU1677" s="154">
        <v>5.15</v>
      </c>
      <c r="AX1677" s="154">
        <v>16.28</v>
      </c>
      <c r="AY1677" s="154">
        <v>49.9</v>
      </c>
      <c r="AZ1677" s="154">
        <v>8.7</v>
      </c>
      <c r="BA1677" s="154">
        <v>1.4</v>
      </c>
      <c r="BB1677" s="154">
        <v>40.8</v>
      </c>
      <c r="BC1677" s="154">
        <v>0.62</v>
      </c>
      <c r="BD1677" s="154"/>
      <c r="BE1677" s="154">
        <v>0.9</v>
      </c>
      <c r="BF1677" s="154">
        <v>1.24</v>
      </c>
      <c r="BG1677" s="154">
        <v>0.21</v>
      </c>
      <c r="BH1677" s="154">
        <v>3.06</v>
      </c>
      <c r="BI1677" s="154">
        <v>0.78</v>
      </c>
      <c r="BJ1677" s="154"/>
      <c r="BK1677" s="154">
        <v>4.23</v>
      </c>
      <c r="BL1677" s="154">
        <v>3.11</v>
      </c>
      <c r="CJ1677" s="154">
        <v>2.1</v>
      </c>
      <c r="CK1677" s="154">
        <v>60.4</v>
      </c>
      <c r="CL1677" s="154">
        <v>1368.0</v>
      </c>
      <c r="CM1677" s="163" t="s">
        <v>2438</v>
      </c>
      <c r="CN1677" s="154">
        <v>0.7</v>
      </c>
      <c r="CO1677" s="154">
        <v>17.11</v>
      </c>
      <c r="CP1677" s="162"/>
      <c r="CQ1677" s="162"/>
      <c r="CR1677" s="162"/>
      <c r="CS1677" s="162"/>
      <c r="CT1677" s="162" t="s">
        <v>7064</v>
      </c>
    </row>
    <row r="1678">
      <c r="A1678" s="7" t="s">
        <v>7065</v>
      </c>
      <c r="B1678" s="132" t="b">
        <v>1</v>
      </c>
      <c r="D1678" s="162" t="s">
        <v>7066</v>
      </c>
      <c r="E1678" s="67" t="s">
        <v>654</v>
      </c>
      <c r="F1678" s="162"/>
      <c r="G1678" s="162"/>
      <c r="H1678" s="162"/>
      <c r="M1678" s="7" t="s">
        <v>560</v>
      </c>
      <c r="N1678" s="7" t="str">
        <f t="shared" si="5"/>
        <v>FALSE</v>
      </c>
      <c r="O1678" s="7" t="s">
        <v>16</v>
      </c>
      <c r="P1678" s="7" t="s">
        <v>16</v>
      </c>
      <c r="Q1678" s="7" t="s">
        <v>16</v>
      </c>
      <c r="R1678" s="7" t="s">
        <v>559</v>
      </c>
      <c r="T1678" s="206">
        <v>41.7041</v>
      </c>
      <c r="U1678" s="207">
        <v>-83.2565</v>
      </c>
      <c r="V1678" s="172" t="s">
        <v>7067</v>
      </c>
      <c r="W1678" s="162" t="s">
        <v>899</v>
      </c>
      <c r="X1678" s="7" t="s">
        <v>877</v>
      </c>
      <c r="Y1678" s="7" t="s">
        <v>878</v>
      </c>
      <c r="Z1678" s="7" t="s">
        <v>879</v>
      </c>
      <c r="AA1678" s="7" t="s">
        <v>880</v>
      </c>
      <c r="AD1678" s="154">
        <v>6.66</v>
      </c>
      <c r="AF1678" s="213"/>
      <c r="AH1678" s="154">
        <v>24.5</v>
      </c>
      <c r="AP1678" s="154">
        <v>243.6</v>
      </c>
      <c r="AQ1678" s="154">
        <v>0.8</v>
      </c>
      <c r="AR1678" s="154">
        <v>6.44</v>
      </c>
      <c r="AS1678" s="154">
        <v>0.19</v>
      </c>
      <c r="AT1678" s="154">
        <v>0.1</v>
      </c>
      <c r="AU1678" s="154">
        <v>0.24</v>
      </c>
      <c r="AX1678" s="154">
        <v>7.93</v>
      </c>
      <c r="AY1678" s="154">
        <v>44.7</v>
      </c>
      <c r="AZ1678" s="154">
        <v>4.6</v>
      </c>
      <c r="BA1678" s="154">
        <v>0.7</v>
      </c>
      <c r="BB1678" s="154">
        <v>8.1</v>
      </c>
      <c r="BC1678" s="154">
        <v>0.218</v>
      </c>
      <c r="BD1678" s="154"/>
      <c r="BE1678" s="154">
        <v>0.9</v>
      </c>
      <c r="BF1678" s="154">
        <v>0.58</v>
      </c>
      <c r="BG1678" s="154">
        <v>0.09</v>
      </c>
      <c r="BH1678" s="154">
        <v>2.05</v>
      </c>
      <c r="BI1678" s="154">
        <v>0.39</v>
      </c>
      <c r="BJ1678" s="154"/>
      <c r="BK1678" s="154">
        <v>7.5</v>
      </c>
      <c r="BL1678" s="154">
        <v>1.21</v>
      </c>
      <c r="CJ1678" s="154">
        <v>4.2</v>
      </c>
      <c r="CK1678" s="154">
        <v>35.5</v>
      </c>
      <c r="CL1678" s="154">
        <v>367.0</v>
      </c>
      <c r="CM1678" s="163" t="s">
        <v>2414</v>
      </c>
      <c r="CN1678" s="154">
        <v>1.59</v>
      </c>
      <c r="CO1678" s="154">
        <v>9.59</v>
      </c>
      <c r="CP1678" s="162"/>
      <c r="CQ1678" s="162"/>
      <c r="CR1678" s="162"/>
      <c r="CS1678" s="162"/>
      <c r="CT1678" s="162" t="s">
        <v>7068</v>
      </c>
    </row>
    <row r="1679">
      <c r="A1679" s="7" t="s">
        <v>7069</v>
      </c>
      <c r="B1679" s="132" t="b">
        <v>1</v>
      </c>
      <c r="D1679" s="162" t="s">
        <v>7070</v>
      </c>
      <c r="E1679" s="67" t="s">
        <v>654</v>
      </c>
      <c r="F1679" s="162"/>
      <c r="G1679" s="162"/>
      <c r="H1679" s="162"/>
      <c r="M1679" s="7" t="s">
        <v>560</v>
      </c>
      <c r="N1679" s="7" t="str">
        <f t="shared" si="5"/>
        <v>FALSE</v>
      </c>
      <c r="O1679" s="7" t="s">
        <v>16</v>
      </c>
      <c r="P1679" s="7" t="s">
        <v>16</v>
      </c>
      <c r="Q1679" s="7" t="s">
        <v>16</v>
      </c>
      <c r="R1679" s="7" t="s">
        <v>559</v>
      </c>
      <c r="T1679" s="206">
        <v>41.7649</v>
      </c>
      <c r="U1679" s="207">
        <v>-83.3301</v>
      </c>
      <c r="V1679" s="172" t="s">
        <v>7071</v>
      </c>
      <c r="W1679" s="162" t="s">
        <v>876</v>
      </c>
      <c r="X1679" s="7" t="s">
        <v>877</v>
      </c>
      <c r="Y1679" s="7" t="s">
        <v>878</v>
      </c>
      <c r="Z1679" s="7" t="s">
        <v>879</v>
      </c>
      <c r="AA1679" s="7" t="s">
        <v>880</v>
      </c>
      <c r="AD1679" s="154">
        <v>5.45</v>
      </c>
      <c r="AF1679" s="213"/>
      <c r="AH1679" s="154">
        <v>26.1</v>
      </c>
      <c r="AP1679" s="154">
        <v>287.6</v>
      </c>
      <c r="AQ1679" s="154">
        <v>0.8</v>
      </c>
      <c r="AR1679" s="154">
        <v>6.62</v>
      </c>
      <c r="AS1679" s="154">
        <v>4.03</v>
      </c>
      <c r="AT1679" s="154">
        <v>0.33</v>
      </c>
      <c r="AU1679" s="154">
        <v>4.2</v>
      </c>
      <c r="AX1679" s="154">
        <v>22.69</v>
      </c>
      <c r="AY1679" s="154">
        <v>71.0</v>
      </c>
      <c r="AZ1679" s="154">
        <v>7.7</v>
      </c>
      <c r="BA1679" s="154">
        <v>0.7</v>
      </c>
      <c r="BB1679" s="154">
        <v>9.3</v>
      </c>
      <c r="BC1679" s="154">
        <v>0.228</v>
      </c>
      <c r="BD1679" s="154"/>
      <c r="BE1679" s="154">
        <v>3.46</v>
      </c>
      <c r="BF1679" s="154">
        <v>2.16</v>
      </c>
      <c r="BG1679" s="154">
        <v>0.39</v>
      </c>
      <c r="BH1679" s="154">
        <v>3.29</v>
      </c>
      <c r="BI1679" s="154">
        <v>0.61</v>
      </c>
      <c r="BJ1679" s="154"/>
      <c r="BK1679" s="154">
        <v>8.68</v>
      </c>
      <c r="BL1679" s="154">
        <v>3.09</v>
      </c>
      <c r="CJ1679" s="154">
        <v>3.3</v>
      </c>
      <c r="CK1679" s="154">
        <v>43.4</v>
      </c>
      <c r="CL1679" s="154">
        <v>540.0</v>
      </c>
      <c r="CM1679" s="163" t="s">
        <v>2438</v>
      </c>
      <c r="CN1679" s="154">
        <v>0.67</v>
      </c>
      <c r="CO1679" s="154">
        <v>8.01</v>
      </c>
      <c r="CP1679" s="162"/>
      <c r="CQ1679" s="162"/>
      <c r="CR1679" s="162"/>
      <c r="CS1679" s="162"/>
      <c r="CT1679" s="162" t="s">
        <v>7072</v>
      </c>
    </row>
    <row r="1680">
      <c r="A1680" s="7" t="s">
        <v>7073</v>
      </c>
      <c r="B1680" s="132" t="b">
        <v>1</v>
      </c>
      <c r="D1680" s="162" t="s">
        <v>7074</v>
      </c>
      <c r="E1680" s="67" t="s">
        <v>654</v>
      </c>
      <c r="F1680" s="162"/>
      <c r="G1680" s="162"/>
      <c r="H1680" s="162"/>
      <c r="M1680" s="7" t="s">
        <v>560</v>
      </c>
      <c r="N1680" s="7" t="str">
        <f t="shared" si="5"/>
        <v>FALSE</v>
      </c>
      <c r="O1680" s="7" t="s">
        <v>16</v>
      </c>
      <c r="P1680" s="7" t="s">
        <v>16</v>
      </c>
      <c r="Q1680" s="7" t="s">
        <v>16</v>
      </c>
      <c r="R1680" s="7" t="s">
        <v>559</v>
      </c>
      <c r="T1680" s="206">
        <v>41.8268</v>
      </c>
      <c r="U1680" s="207">
        <v>-83.193</v>
      </c>
      <c r="V1680" s="172" t="s">
        <v>7075</v>
      </c>
      <c r="W1680" s="162" t="s">
        <v>890</v>
      </c>
      <c r="X1680" s="7" t="s">
        <v>877</v>
      </c>
      <c r="Y1680" s="7" t="s">
        <v>878</v>
      </c>
      <c r="Z1680" s="7" t="s">
        <v>879</v>
      </c>
      <c r="AA1680" s="7" t="s">
        <v>880</v>
      </c>
      <c r="AD1680" s="154">
        <v>8.34</v>
      </c>
      <c r="AF1680" s="213"/>
      <c r="AH1680" s="154">
        <v>26.3</v>
      </c>
      <c r="AP1680" s="154">
        <v>216.8</v>
      </c>
      <c r="AQ1680" s="154">
        <v>1.5</v>
      </c>
      <c r="AR1680" s="154">
        <v>1.52</v>
      </c>
      <c r="AS1680" s="154">
        <v>0.18</v>
      </c>
      <c r="AT1680" s="154">
        <v>0.14</v>
      </c>
      <c r="AU1680" s="154">
        <v>0.25</v>
      </c>
      <c r="AX1680" s="154">
        <v>4.22</v>
      </c>
      <c r="AY1680" s="154">
        <v>10.6</v>
      </c>
      <c r="AZ1680" s="154">
        <v>2.6</v>
      </c>
      <c r="BA1680" s="154">
        <v>0.6</v>
      </c>
      <c r="BB1680" s="154">
        <v>12.2</v>
      </c>
      <c r="BC1680" s="154">
        <v>0.15</v>
      </c>
      <c r="BD1680" s="154"/>
      <c r="BE1680" s="154">
        <v>0.9</v>
      </c>
      <c r="BF1680" s="154">
        <v>0.51</v>
      </c>
      <c r="BG1680" s="154">
        <v>0.09</v>
      </c>
      <c r="BH1680" s="154">
        <v>2.03</v>
      </c>
      <c r="BI1680" s="154">
        <v>0.13</v>
      </c>
      <c r="BJ1680" s="154"/>
      <c r="BK1680" s="154">
        <v>2.7</v>
      </c>
      <c r="BL1680" s="154">
        <v>0.82</v>
      </c>
      <c r="CJ1680" s="154">
        <v>1.5</v>
      </c>
      <c r="CK1680" s="154">
        <v>69.0</v>
      </c>
      <c r="CL1680" s="154">
        <v>1811.0</v>
      </c>
      <c r="CM1680" s="163" t="s">
        <v>2438</v>
      </c>
      <c r="CN1680" s="154">
        <v>0.7</v>
      </c>
      <c r="CO1680" s="154">
        <v>6.03</v>
      </c>
      <c r="CP1680" s="162"/>
      <c r="CQ1680" s="162"/>
      <c r="CR1680" s="162"/>
      <c r="CS1680" s="162"/>
      <c r="CT1680" s="162" t="s">
        <v>7076</v>
      </c>
    </row>
    <row r="1681">
      <c r="A1681" s="7" t="s">
        <v>7077</v>
      </c>
      <c r="B1681" s="132" t="b">
        <v>1</v>
      </c>
      <c r="D1681" s="162" t="s">
        <v>7078</v>
      </c>
      <c r="E1681" s="67" t="s">
        <v>654</v>
      </c>
      <c r="F1681" s="162"/>
      <c r="G1681" s="162"/>
      <c r="H1681" s="162"/>
      <c r="M1681" s="7" t="s">
        <v>560</v>
      </c>
      <c r="N1681" s="7" t="str">
        <f t="shared" si="5"/>
        <v>FALSE</v>
      </c>
      <c r="O1681" s="7" t="s">
        <v>16</v>
      </c>
      <c r="P1681" s="7" t="s">
        <v>16</v>
      </c>
      <c r="Q1681" s="7" t="s">
        <v>16</v>
      </c>
      <c r="R1681" s="7" t="s">
        <v>559</v>
      </c>
      <c r="T1681" s="206">
        <v>41.8346</v>
      </c>
      <c r="U1681" s="207">
        <v>-83.3565</v>
      </c>
      <c r="V1681" s="172" t="s">
        <v>7079</v>
      </c>
      <c r="W1681" s="162" t="s">
        <v>1179</v>
      </c>
      <c r="X1681" s="7" t="s">
        <v>877</v>
      </c>
      <c r="Y1681" s="7" t="s">
        <v>878</v>
      </c>
      <c r="Z1681" s="7" t="s">
        <v>879</v>
      </c>
      <c r="AA1681" s="7" t="s">
        <v>880</v>
      </c>
      <c r="AD1681" s="154">
        <v>4.91</v>
      </c>
      <c r="AF1681" s="213"/>
      <c r="AH1681" s="154">
        <v>27.2</v>
      </c>
      <c r="AP1681" s="154">
        <v>266.2</v>
      </c>
      <c r="AQ1681" s="154">
        <v>1.0</v>
      </c>
      <c r="AR1681" s="154">
        <v>3.81</v>
      </c>
      <c r="AS1681" s="154">
        <v>1.44</v>
      </c>
      <c r="AT1681" s="154">
        <v>0.37</v>
      </c>
      <c r="AU1681" s="154">
        <v>6.05</v>
      </c>
      <c r="AX1681" s="154">
        <v>15.3</v>
      </c>
      <c r="AY1681" s="154">
        <v>43.0</v>
      </c>
      <c r="AZ1681" s="154">
        <v>4.5</v>
      </c>
      <c r="BA1681" s="154">
        <v>0.8</v>
      </c>
      <c r="BB1681" s="154">
        <v>11.5</v>
      </c>
      <c r="BC1681" s="154">
        <v>0.13</v>
      </c>
      <c r="BD1681" s="154"/>
      <c r="BE1681" s="154">
        <v>3.58</v>
      </c>
      <c r="BF1681" s="154">
        <v>1.68</v>
      </c>
      <c r="BG1681" s="154">
        <v>0.27</v>
      </c>
      <c r="BH1681" s="154">
        <v>2.85</v>
      </c>
      <c r="BI1681" s="154">
        <v>0.16</v>
      </c>
      <c r="BJ1681" s="154"/>
      <c r="BK1681" s="154">
        <v>5.48</v>
      </c>
      <c r="BL1681" s="154">
        <v>4.45</v>
      </c>
      <c r="CJ1681" s="154">
        <v>2.3</v>
      </c>
      <c r="CK1681" s="154">
        <v>56.8</v>
      </c>
      <c r="CL1681" s="154">
        <v>1094.0</v>
      </c>
      <c r="CM1681" s="163" t="s">
        <v>2438</v>
      </c>
      <c r="CN1681" s="154">
        <v>0.69</v>
      </c>
      <c r="CO1681" s="154">
        <v>5.05</v>
      </c>
      <c r="CP1681" s="162"/>
      <c r="CQ1681" s="162"/>
      <c r="CR1681" s="162"/>
      <c r="CS1681" s="162"/>
      <c r="CT1681" s="162" t="s">
        <v>7080</v>
      </c>
    </row>
    <row r="1682">
      <c r="A1682" s="7" t="s">
        <v>7081</v>
      </c>
      <c r="B1682" s="132" t="b">
        <v>1</v>
      </c>
      <c r="D1682" s="162" t="s">
        <v>7082</v>
      </c>
      <c r="E1682" s="67" t="s">
        <v>654</v>
      </c>
      <c r="F1682" s="162"/>
      <c r="G1682" s="162"/>
      <c r="H1682" s="162"/>
      <c r="M1682" s="7" t="s">
        <v>560</v>
      </c>
      <c r="N1682" s="7" t="str">
        <f t="shared" si="5"/>
        <v>FALSE</v>
      </c>
      <c r="O1682" s="7" t="s">
        <v>16</v>
      </c>
      <c r="P1682" s="7" t="s">
        <v>16</v>
      </c>
      <c r="Q1682" s="7" t="s">
        <v>16</v>
      </c>
      <c r="R1682" s="7" t="s">
        <v>559</v>
      </c>
      <c r="T1682" s="206">
        <v>41.7048</v>
      </c>
      <c r="U1682" s="207">
        <v>-83.2544</v>
      </c>
      <c r="V1682" s="172" t="s">
        <v>7083</v>
      </c>
      <c r="W1682" s="162" t="s">
        <v>899</v>
      </c>
      <c r="X1682" s="7" t="s">
        <v>877</v>
      </c>
      <c r="Y1682" s="7" t="s">
        <v>878</v>
      </c>
      <c r="Z1682" s="7" t="s">
        <v>879</v>
      </c>
      <c r="AA1682" s="7" t="s">
        <v>880</v>
      </c>
      <c r="AD1682" s="154">
        <v>6.62</v>
      </c>
      <c r="AF1682" s="213"/>
      <c r="AH1682" s="154">
        <v>26.2</v>
      </c>
      <c r="AP1682" s="154">
        <v>287.3</v>
      </c>
      <c r="AQ1682" s="154">
        <v>0.8</v>
      </c>
      <c r="AR1682" s="154">
        <v>8.87</v>
      </c>
      <c r="AS1682" s="154">
        <v>2.56</v>
      </c>
      <c r="AT1682" s="154">
        <v>0.24</v>
      </c>
      <c r="AU1682" s="154">
        <v>4.83</v>
      </c>
      <c r="AX1682" s="154">
        <v>25.53</v>
      </c>
      <c r="AY1682" s="154">
        <v>71.7</v>
      </c>
      <c r="AZ1682" s="154">
        <v>5.8</v>
      </c>
      <c r="BA1682" s="154">
        <v>0.6</v>
      </c>
      <c r="BB1682" s="154">
        <v>1.7</v>
      </c>
      <c r="BC1682" s="154">
        <v>0.375</v>
      </c>
      <c r="BD1682" s="154"/>
      <c r="BE1682" s="154">
        <v>2.83</v>
      </c>
      <c r="BF1682" s="154">
        <v>1.98</v>
      </c>
      <c r="BG1682" s="154">
        <v>0.36</v>
      </c>
      <c r="BH1682" s="154">
        <v>2.98</v>
      </c>
      <c r="BI1682" s="154">
        <v>0.65</v>
      </c>
      <c r="BJ1682" s="154"/>
      <c r="BK1682" s="154">
        <v>9.72</v>
      </c>
      <c r="BL1682" s="154">
        <v>6.69</v>
      </c>
      <c r="CJ1682" s="154">
        <v>5.0</v>
      </c>
      <c r="CK1682" s="154">
        <v>28.9</v>
      </c>
      <c r="CL1682" s="154">
        <v>784.0</v>
      </c>
      <c r="CM1682" s="163" t="s">
        <v>2433</v>
      </c>
      <c r="CN1682" s="154">
        <v>0.67</v>
      </c>
      <c r="CO1682" s="154">
        <v>8.24</v>
      </c>
      <c r="CP1682" s="162"/>
      <c r="CQ1682" s="162"/>
      <c r="CR1682" s="162"/>
      <c r="CS1682" s="162"/>
      <c r="CT1682" s="162" t="s">
        <v>7084</v>
      </c>
    </row>
    <row r="1683">
      <c r="A1683" s="7" t="s">
        <v>7085</v>
      </c>
      <c r="B1683" s="132" t="b">
        <v>1</v>
      </c>
      <c r="D1683" s="162" t="s">
        <v>7086</v>
      </c>
      <c r="E1683" s="67" t="s">
        <v>654</v>
      </c>
      <c r="F1683" s="162"/>
      <c r="G1683" s="162"/>
      <c r="H1683" s="162"/>
      <c r="M1683" s="7" t="s">
        <v>560</v>
      </c>
      <c r="N1683" s="7" t="str">
        <f t="shared" si="5"/>
        <v>FALSE</v>
      </c>
      <c r="O1683" s="7" t="s">
        <v>16</v>
      </c>
      <c r="P1683" s="7" t="s">
        <v>16</v>
      </c>
      <c r="Q1683" s="7" t="s">
        <v>16</v>
      </c>
      <c r="R1683" s="7" t="s">
        <v>559</v>
      </c>
      <c r="T1683" s="214">
        <v>41.762</v>
      </c>
      <c r="U1683" s="215">
        <v>-83.33</v>
      </c>
      <c r="V1683" s="172" t="s">
        <v>7087</v>
      </c>
      <c r="W1683" s="162" t="s">
        <v>876</v>
      </c>
      <c r="X1683" s="7" t="s">
        <v>877</v>
      </c>
      <c r="Y1683" s="7" t="s">
        <v>878</v>
      </c>
      <c r="Z1683" s="7" t="s">
        <v>879</v>
      </c>
      <c r="AA1683" s="7" t="s">
        <v>880</v>
      </c>
      <c r="AD1683" s="154">
        <v>5.52</v>
      </c>
      <c r="AF1683" s="213"/>
      <c r="AH1683" s="154">
        <v>26.4</v>
      </c>
      <c r="AP1683" s="154">
        <v>259.1</v>
      </c>
      <c r="AQ1683" s="154">
        <v>0.2</v>
      </c>
      <c r="AR1683" s="154">
        <v>7.3</v>
      </c>
      <c r="AS1683" s="154">
        <v>0.74</v>
      </c>
      <c r="AT1683" s="154">
        <v>0.14</v>
      </c>
      <c r="AU1683" s="154">
        <v>2.24</v>
      </c>
      <c r="AX1683" s="154">
        <v>19.64</v>
      </c>
      <c r="AY1683" s="154">
        <v>69.4</v>
      </c>
      <c r="AZ1683" s="154">
        <v>5.9</v>
      </c>
      <c r="BA1683" s="154">
        <v>3.1</v>
      </c>
      <c r="BB1683" s="154">
        <v>13.8</v>
      </c>
      <c r="BC1683" s="154">
        <v>0.002</v>
      </c>
      <c r="BD1683" s="154"/>
      <c r="BE1683" s="154">
        <v>1.91</v>
      </c>
      <c r="BF1683" s="154">
        <v>1.19</v>
      </c>
      <c r="BG1683" s="154">
        <v>0.2</v>
      </c>
      <c r="BH1683" s="154">
        <v>2.67</v>
      </c>
      <c r="BI1683" s="154">
        <v>0.5</v>
      </c>
      <c r="BJ1683" s="154"/>
      <c r="BK1683" s="154">
        <v>7.67</v>
      </c>
      <c r="BL1683" s="154">
        <v>1.41</v>
      </c>
      <c r="CJ1683" s="154">
        <v>4.5</v>
      </c>
      <c r="CK1683" s="154">
        <v>32.1</v>
      </c>
      <c r="CL1683" s="154">
        <v>135.0</v>
      </c>
      <c r="CM1683" s="163" t="s">
        <v>2414</v>
      </c>
      <c r="CN1683" s="154">
        <v>0.43</v>
      </c>
      <c r="CO1683" s="154">
        <v>5.65</v>
      </c>
      <c r="CP1683" s="162"/>
      <c r="CQ1683" s="162"/>
      <c r="CR1683" s="162"/>
      <c r="CS1683" s="162"/>
      <c r="CT1683" s="162" t="s">
        <v>7088</v>
      </c>
    </row>
    <row r="1684">
      <c r="A1684" s="7" t="s">
        <v>7089</v>
      </c>
      <c r="B1684" s="132" t="b">
        <v>1</v>
      </c>
      <c r="D1684" s="162" t="s">
        <v>7090</v>
      </c>
      <c r="E1684" s="67" t="s">
        <v>654</v>
      </c>
      <c r="F1684" s="162"/>
      <c r="G1684" s="162"/>
      <c r="H1684" s="162"/>
      <c r="M1684" s="7" t="s">
        <v>560</v>
      </c>
      <c r="N1684" s="7" t="str">
        <f t="shared" si="5"/>
        <v>FALSE</v>
      </c>
      <c r="O1684" s="7" t="s">
        <v>16</v>
      </c>
      <c r="P1684" s="7" t="s">
        <v>16</v>
      </c>
      <c r="Q1684" s="7" t="s">
        <v>16</v>
      </c>
      <c r="R1684" s="7" t="s">
        <v>559</v>
      </c>
      <c r="T1684" s="214">
        <v>41.827</v>
      </c>
      <c r="U1684" s="215">
        <v>-83.193</v>
      </c>
      <c r="V1684" s="172" t="s">
        <v>7091</v>
      </c>
      <c r="W1684" s="162" t="s">
        <v>890</v>
      </c>
      <c r="X1684" s="7" t="s">
        <v>877</v>
      </c>
      <c r="Y1684" s="7" t="s">
        <v>878</v>
      </c>
      <c r="Z1684" s="7" t="s">
        <v>879</v>
      </c>
      <c r="AA1684" s="7" t="s">
        <v>880</v>
      </c>
      <c r="AD1684" s="154">
        <v>8.6</v>
      </c>
      <c r="AF1684" s="213"/>
      <c r="AH1684" s="154">
        <v>26.5</v>
      </c>
      <c r="AP1684" s="154">
        <v>228.3</v>
      </c>
      <c r="AQ1684" s="154">
        <v>1.5</v>
      </c>
      <c r="AR1684" s="154">
        <v>2.37</v>
      </c>
      <c r="AS1684" s="154">
        <v>1.03</v>
      </c>
      <c r="AT1684" s="154">
        <v>0.11</v>
      </c>
      <c r="AU1684" s="154">
        <v>1.21</v>
      </c>
      <c r="AX1684" s="154">
        <v>12.69</v>
      </c>
      <c r="AY1684" s="154">
        <v>33.3</v>
      </c>
      <c r="AZ1684" s="154">
        <v>2.8</v>
      </c>
      <c r="BA1684" s="154">
        <v>1.8</v>
      </c>
      <c r="BB1684" s="154">
        <v>18.9</v>
      </c>
      <c r="BC1684" s="154">
        <v>0.122</v>
      </c>
      <c r="BD1684" s="154"/>
      <c r="BE1684" s="154">
        <v>2.05</v>
      </c>
      <c r="BF1684" s="154">
        <v>0.96</v>
      </c>
      <c r="BG1684" s="154">
        <v>0.15</v>
      </c>
      <c r="BH1684" s="154">
        <v>2.26</v>
      </c>
      <c r="BI1684" s="154">
        <v>0.24</v>
      </c>
      <c r="BJ1684" s="154"/>
      <c r="BK1684" s="154">
        <v>2.63</v>
      </c>
      <c r="BL1684" s="154">
        <v>1.34</v>
      </c>
      <c r="CJ1684" s="154">
        <v>1.9</v>
      </c>
      <c r="CK1684" s="154">
        <v>62.1</v>
      </c>
      <c r="CL1684" s="154">
        <v>520.0</v>
      </c>
      <c r="CM1684" s="163" t="s">
        <v>2414</v>
      </c>
      <c r="CN1684" s="154">
        <v>0.84</v>
      </c>
      <c r="CO1684" s="154">
        <v>9.91</v>
      </c>
      <c r="CP1684" s="162"/>
      <c r="CQ1684" s="162"/>
      <c r="CR1684" s="162"/>
      <c r="CS1684" s="162"/>
      <c r="CT1684" s="162" t="s">
        <v>7092</v>
      </c>
    </row>
    <row r="1685">
      <c r="A1685" s="7" t="s">
        <v>7093</v>
      </c>
      <c r="B1685" s="132" t="b">
        <v>1</v>
      </c>
      <c r="D1685" s="162" t="s">
        <v>7094</v>
      </c>
      <c r="E1685" s="67" t="s">
        <v>654</v>
      </c>
      <c r="F1685" s="162"/>
      <c r="G1685" s="162"/>
      <c r="H1685" s="162"/>
      <c r="M1685" s="7" t="s">
        <v>560</v>
      </c>
      <c r="N1685" s="7" t="str">
        <f t="shared" si="5"/>
        <v>FALSE</v>
      </c>
      <c r="O1685" s="7" t="s">
        <v>16</v>
      </c>
      <c r="P1685" s="7" t="s">
        <v>16</v>
      </c>
      <c r="Q1685" s="7" t="s">
        <v>16</v>
      </c>
      <c r="R1685" s="7" t="s">
        <v>559</v>
      </c>
      <c r="T1685" s="214">
        <v>41.834</v>
      </c>
      <c r="U1685" s="215">
        <v>-83.364</v>
      </c>
      <c r="V1685" s="172" t="s">
        <v>7095</v>
      </c>
      <c r="W1685" s="162" t="s">
        <v>1179</v>
      </c>
      <c r="X1685" s="7" t="s">
        <v>877</v>
      </c>
      <c r="Y1685" s="7" t="s">
        <v>878</v>
      </c>
      <c r="Z1685" s="7" t="s">
        <v>879</v>
      </c>
      <c r="AA1685" s="7" t="s">
        <v>880</v>
      </c>
      <c r="AD1685" s="154">
        <v>5.02</v>
      </c>
      <c r="AF1685" s="213"/>
      <c r="AH1685" s="154">
        <v>26.6</v>
      </c>
      <c r="AP1685" s="154">
        <v>263.2</v>
      </c>
      <c r="AQ1685" s="154">
        <v>0.8</v>
      </c>
      <c r="AR1685" s="154">
        <v>12.0</v>
      </c>
      <c r="AS1685" s="154">
        <v>2.55</v>
      </c>
      <c r="AT1685" s="154">
        <v>0.2</v>
      </c>
      <c r="AU1685" s="154">
        <v>6.29</v>
      </c>
      <c r="AX1685" s="154">
        <v>46.33</v>
      </c>
      <c r="AY1685" s="154">
        <v>95.7</v>
      </c>
      <c r="AZ1685" s="154">
        <v>4.8</v>
      </c>
      <c r="BA1685" s="154">
        <v>2.6</v>
      </c>
      <c r="BB1685" s="154">
        <v>11.4</v>
      </c>
      <c r="BC1685" s="154">
        <v>0.014</v>
      </c>
      <c r="BD1685" s="154"/>
      <c r="BE1685" s="154">
        <v>4.53</v>
      </c>
      <c r="BF1685" s="154">
        <v>3.45</v>
      </c>
      <c r="BG1685" s="154">
        <v>0.56</v>
      </c>
      <c r="BH1685" s="154">
        <v>3.27</v>
      </c>
      <c r="BI1685" s="154">
        <v>0.69</v>
      </c>
      <c r="BJ1685" s="154"/>
      <c r="BK1685" s="154">
        <v>12.1</v>
      </c>
      <c r="BL1685" s="154">
        <v>6.91</v>
      </c>
      <c r="CJ1685" s="154">
        <v>5.3</v>
      </c>
      <c r="CK1685" s="154">
        <v>26.7</v>
      </c>
      <c r="CL1685" s="154">
        <v>179.0</v>
      </c>
      <c r="CM1685" s="163" t="s">
        <v>7096</v>
      </c>
      <c r="CN1685" s="154">
        <v>1.07</v>
      </c>
      <c r="CO1685" s="154">
        <v>6.03</v>
      </c>
      <c r="CP1685" s="162"/>
      <c r="CQ1685" s="162"/>
      <c r="CR1685" s="162"/>
      <c r="CS1685" s="162"/>
      <c r="CT1685" s="162" t="s">
        <v>7097</v>
      </c>
    </row>
    <row r="1686">
      <c r="A1686" s="7" t="s">
        <v>7098</v>
      </c>
      <c r="B1686" s="132" t="b">
        <v>1</v>
      </c>
      <c r="D1686" s="162" t="s">
        <v>7099</v>
      </c>
      <c r="E1686" s="67" t="s">
        <v>654</v>
      </c>
      <c r="F1686" s="162"/>
      <c r="G1686" s="162"/>
      <c r="H1686" s="162"/>
      <c r="M1686" s="7" t="s">
        <v>560</v>
      </c>
      <c r="N1686" s="7" t="str">
        <f t="shared" si="5"/>
        <v>FALSE</v>
      </c>
      <c r="O1686" s="7" t="s">
        <v>16</v>
      </c>
      <c r="P1686" s="7" t="s">
        <v>16</v>
      </c>
      <c r="Q1686" s="7" t="s">
        <v>16</v>
      </c>
      <c r="R1686" s="7" t="s">
        <v>559</v>
      </c>
      <c r="T1686" s="214">
        <v>41.703</v>
      </c>
      <c r="U1686" s="215">
        <v>-83.254</v>
      </c>
      <c r="V1686" s="172" t="s">
        <v>7100</v>
      </c>
      <c r="W1686" s="162" t="s">
        <v>899</v>
      </c>
      <c r="X1686" s="7" t="s">
        <v>877</v>
      </c>
      <c r="Y1686" s="7" t="s">
        <v>878</v>
      </c>
      <c r="Z1686" s="7" t="s">
        <v>879</v>
      </c>
      <c r="AA1686" s="7" t="s">
        <v>880</v>
      </c>
      <c r="AD1686" s="154">
        <v>6.46</v>
      </c>
      <c r="AF1686" s="213"/>
      <c r="AH1686" s="154">
        <v>26.4</v>
      </c>
      <c r="AP1686" s="154">
        <v>258.2</v>
      </c>
      <c r="AQ1686" s="154">
        <v>0.5</v>
      </c>
      <c r="AR1686" s="154">
        <v>7.99</v>
      </c>
      <c r="AS1686" s="154">
        <v>1.13</v>
      </c>
      <c r="AT1686" s="154">
        <v>0.16</v>
      </c>
      <c r="AU1686" s="154">
        <v>1.04</v>
      </c>
      <c r="AX1686" s="154">
        <v>18.81</v>
      </c>
      <c r="AY1686" s="154">
        <v>77.6</v>
      </c>
      <c r="AZ1686" s="154">
        <v>3.9</v>
      </c>
      <c r="BA1686" s="154">
        <v>2.3</v>
      </c>
      <c r="BB1686" s="154">
        <v>7.0</v>
      </c>
      <c r="BC1686" s="154">
        <v>0.008</v>
      </c>
      <c r="BD1686" s="154"/>
      <c r="BE1686" s="154">
        <v>2.34</v>
      </c>
      <c r="BF1686" s="154">
        <v>1.11</v>
      </c>
      <c r="BG1686" s="154">
        <v>0.2</v>
      </c>
      <c r="BH1686" s="154">
        <v>2.56</v>
      </c>
      <c r="BI1686" s="154">
        <v>0.44</v>
      </c>
      <c r="BJ1686" s="154"/>
      <c r="BK1686" s="154">
        <v>7.93</v>
      </c>
      <c r="BL1686" s="154">
        <v>2.61</v>
      </c>
      <c r="CJ1686" s="154">
        <v>4.9</v>
      </c>
      <c r="CK1686" s="154">
        <v>29.2</v>
      </c>
      <c r="CL1686" s="154">
        <v>208.0</v>
      </c>
      <c r="CM1686" s="163" t="s">
        <v>2414</v>
      </c>
      <c r="CN1686" s="154">
        <v>0.4</v>
      </c>
      <c r="CO1686" s="154">
        <v>6.35</v>
      </c>
      <c r="CP1686" s="162"/>
      <c r="CQ1686" s="162"/>
      <c r="CR1686" s="162"/>
      <c r="CS1686" s="162"/>
      <c r="CT1686" s="162" t="s">
        <v>7101</v>
      </c>
    </row>
    <row r="1687">
      <c r="A1687" s="7" t="s">
        <v>7102</v>
      </c>
      <c r="B1687" s="132" t="b">
        <v>1</v>
      </c>
      <c r="D1687" s="162" t="s">
        <v>7103</v>
      </c>
      <c r="E1687" s="67" t="s">
        <v>654</v>
      </c>
      <c r="F1687" s="162"/>
      <c r="G1687" s="162"/>
      <c r="H1687" s="162"/>
      <c r="M1687" s="7" t="s">
        <v>560</v>
      </c>
      <c r="N1687" s="7" t="str">
        <f t="shared" si="5"/>
        <v>FALSE</v>
      </c>
      <c r="O1687" s="7" t="s">
        <v>16</v>
      </c>
      <c r="P1687" s="7" t="s">
        <v>16</v>
      </c>
      <c r="Q1687" s="7" t="s">
        <v>16</v>
      </c>
      <c r="R1687" s="7" t="s">
        <v>559</v>
      </c>
      <c r="T1687" s="206">
        <v>41.7642</v>
      </c>
      <c r="U1687" s="207">
        <v>-83.3297</v>
      </c>
      <c r="V1687" s="172" t="s">
        <v>7104</v>
      </c>
      <c r="W1687" s="162" t="s">
        <v>876</v>
      </c>
      <c r="X1687" s="7" t="s">
        <v>877</v>
      </c>
      <c r="Y1687" s="7" t="s">
        <v>878</v>
      </c>
      <c r="Z1687" s="7" t="s">
        <v>879</v>
      </c>
      <c r="AA1687" s="7" t="s">
        <v>880</v>
      </c>
      <c r="AD1687" s="154">
        <v>5.51</v>
      </c>
      <c r="AF1687" s="213"/>
      <c r="AH1687" s="154">
        <v>25.0</v>
      </c>
      <c r="AP1687" s="154">
        <v>253.2</v>
      </c>
      <c r="AQ1687" s="154">
        <v>0.5</v>
      </c>
      <c r="AR1687" s="154">
        <v>14.6</v>
      </c>
      <c r="AS1687" s="154">
        <v>0.13</v>
      </c>
      <c r="AT1687" s="154">
        <v>0.13</v>
      </c>
      <c r="AU1687" s="154">
        <v>0.67</v>
      </c>
      <c r="AX1687" s="154">
        <v>11.47</v>
      </c>
      <c r="AY1687" s="154">
        <v>54.7</v>
      </c>
      <c r="AZ1687" s="154">
        <v>21.3</v>
      </c>
      <c r="BA1687" s="154">
        <v>12.1</v>
      </c>
      <c r="BB1687" s="154">
        <v>22.5</v>
      </c>
      <c r="BC1687" s="154">
        <v>0.002</v>
      </c>
      <c r="BD1687" s="154"/>
      <c r="BE1687" s="154">
        <v>6.88</v>
      </c>
      <c r="BF1687" s="154">
        <v>1.23</v>
      </c>
      <c r="BG1687" s="154">
        <v>0.17</v>
      </c>
      <c r="BH1687" s="154">
        <v>3.11</v>
      </c>
      <c r="BI1687" s="154">
        <v>0.56</v>
      </c>
      <c r="BJ1687" s="154"/>
      <c r="BK1687" s="154">
        <v>16.4</v>
      </c>
      <c r="BL1687" s="154">
        <v>0.77</v>
      </c>
      <c r="CJ1687" s="154">
        <v>7.0</v>
      </c>
      <c r="CK1687" s="154">
        <v>17.2</v>
      </c>
      <c r="CL1687" s="154">
        <v>164.0</v>
      </c>
      <c r="CM1687" s="163" t="s">
        <v>2438</v>
      </c>
      <c r="CN1687" s="154">
        <v>2.12</v>
      </c>
      <c r="CO1687" s="154">
        <v>11.91</v>
      </c>
      <c r="CP1687" s="162"/>
      <c r="CQ1687" s="162"/>
      <c r="CR1687" s="162"/>
      <c r="CS1687" s="162"/>
      <c r="CT1687" s="162" t="s">
        <v>7105</v>
      </c>
    </row>
    <row r="1688">
      <c r="A1688" s="7" t="s">
        <v>7106</v>
      </c>
      <c r="B1688" s="132" t="b">
        <v>1</v>
      </c>
      <c r="D1688" s="162" t="s">
        <v>7107</v>
      </c>
      <c r="E1688" s="67" t="s">
        <v>654</v>
      </c>
      <c r="F1688" s="162"/>
      <c r="G1688" s="162"/>
      <c r="H1688" s="162"/>
      <c r="M1688" s="7" t="s">
        <v>560</v>
      </c>
      <c r="N1688" s="7" t="str">
        <f t="shared" si="5"/>
        <v>FALSE</v>
      </c>
      <c r="O1688" s="7" t="s">
        <v>16</v>
      </c>
      <c r="P1688" s="7" t="s">
        <v>16</v>
      </c>
      <c r="Q1688" s="7" t="s">
        <v>16</v>
      </c>
      <c r="R1688" s="7" t="s">
        <v>559</v>
      </c>
      <c r="T1688" s="206">
        <v>41.8302</v>
      </c>
      <c r="U1688" s="207">
        <v>-83.1904</v>
      </c>
      <c r="V1688" s="172" t="s">
        <v>7108</v>
      </c>
      <c r="W1688" s="162" t="s">
        <v>890</v>
      </c>
      <c r="X1688" s="7" t="s">
        <v>877</v>
      </c>
      <c r="Y1688" s="7" t="s">
        <v>878</v>
      </c>
      <c r="Z1688" s="7" t="s">
        <v>879</v>
      </c>
      <c r="AA1688" s="7" t="s">
        <v>880</v>
      </c>
      <c r="AD1688" s="154">
        <v>8.74</v>
      </c>
      <c r="AF1688" s="213"/>
      <c r="AH1688" s="154">
        <v>25.4</v>
      </c>
      <c r="AP1688" s="154">
        <v>259.7</v>
      </c>
      <c r="AQ1688" s="154">
        <v>0.5</v>
      </c>
      <c r="AR1688" s="154">
        <v>8.38</v>
      </c>
      <c r="AS1688" s="154">
        <v>0.24</v>
      </c>
      <c r="AT1688" s="154">
        <v>0.19</v>
      </c>
      <c r="AU1688" s="154">
        <v>0.96</v>
      </c>
      <c r="AX1688" s="154">
        <v>9.97</v>
      </c>
      <c r="AY1688" s="154">
        <v>37.8</v>
      </c>
      <c r="AZ1688" s="154">
        <v>16.6</v>
      </c>
      <c r="BA1688" s="154">
        <v>7.3</v>
      </c>
      <c r="BB1688" s="154">
        <v>47.9</v>
      </c>
      <c r="BC1688" s="154">
        <v>0.002</v>
      </c>
      <c r="BD1688" s="154"/>
      <c r="BE1688" s="154">
        <v>8.68</v>
      </c>
      <c r="BF1688" s="154">
        <v>1.02</v>
      </c>
      <c r="BG1688" s="154">
        <v>0.16</v>
      </c>
      <c r="BH1688" s="154">
        <v>3.17</v>
      </c>
      <c r="BI1688" s="154">
        <v>0.67</v>
      </c>
      <c r="BJ1688" s="154"/>
      <c r="BK1688" s="154">
        <v>9.47</v>
      </c>
      <c r="BL1688" s="154">
        <v>0.54</v>
      </c>
      <c r="CJ1688" s="154">
        <v>4.8</v>
      </c>
      <c r="CK1688" s="154">
        <v>30.7</v>
      </c>
      <c r="CL1688" s="154">
        <v>1037.0</v>
      </c>
      <c r="CM1688" s="163" t="s">
        <v>2438</v>
      </c>
      <c r="CN1688" s="154">
        <v>2.1</v>
      </c>
      <c r="CO1688" s="154">
        <v>14.0</v>
      </c>
      <c r="CP1688" s="162"/>
      <c r="CQ1688" s="162"/>
      <c r="CR1688" s="162"/>
      <c r="CS1688" s="162"/>
      <c r="CT1688" s="162" t="s">
        <v>7109</v>
      </c>
    </row>
    <row r="1689">
      <c r="A1689" s="7" t="s">
        <v>7110</v>
      </c>
      <c r="B1689" s="132" t="b">
        <v>1</v>
      </c>
      <c r="D1689" s="162" t="s">
        <v>7111</v>
      </c>
      <c r="E1689" s="67" t="s">
        <v>654</v>
      </c>
      <c r="F1689" s="162"/>
      <c r="G1689" s="162"/>
      <c r="H1689" s="162"/>
      <c r="M1689" s="7" t="s">
        <v>560</v>
      </c>
      <c r="N1689" s="7" t="str">
        <f t="shared" si="5"/>
        <v>FALSE</v>
      </c>
      <c r="O1689" s="7" t="s">
        <v>16</v>
      </c>
      <c r="P1689" s="7" t="s">
        <v>16</v>
      </c>
      <c r="Q1689" s="7" t="s">
        <v>16</v>
      </c>
      <c r="R1689" s="7" t="s">
        <v>559</v>
      </c>
      <c r="T1689" s="206">
        <v>41.8356</v>
      </c>
      <c r="U1689" s="207">
        <v>-83.3579</v>
      </c>
      <c r="V1689" s="172" t="s">
        <v>7112</v>
      </c>
      <c r="W1689" s="162" t="s">
        <v>1179</v>
      </c>
      <c r="X1689" s="7" t="s">
        <v>877</v>
      </c>
      <c r="Y1689" s="7" t="s">
        <v>878</v>
      </c>
      <c r="Z1689" s="7" t="s">
        <v>879</v>
      </c>
      <c r="AA1689" s="7" t="s">
        <v>880</v>
      </c>
      <c r="AD1689" s="154">
        <v>4.95</v>
      </c>
      <c r="AF1689" s="213"/>
      <c r="AH1689" s="154">
        <v>25.5</v>
      </c>
      <c r="AP1689" s="154">
        <v>248.2</v>
      </c>
      <c r="AQ1689" s="154">
        <v>0.5</v>
      </c>
      <c r="AR1689" s="154">
        <v>18.8</v>
      </c>
      <c r="AS1689" s="154">
        <v>0.37</v>
      </c>
      <c r="AT1689" s="154">
        <v>0.24</v>
      </c>
      <c r="AU1689" s="154">
        <v>2.2</v>
      </c>
      <c r="AX1689" s="154">
        <v>22.88</v>
      </c>
      <c r="AY1689" s="154">
        <v>61.6</v>
      </c>
      <c r="AZ1689" s="154">
        <v>13.1</v>
      </c>
      <c r="BA1689" s="154">
        <v>4.3</v>
      </c>
      <c r="BB1689" s="154">
        <v>5.8</v>
      </c>
      <c r="BC1689" s="154">
        <v>0.002</v>
      </c>
      <c r="BD1689" s="154"/>
      <c r="BE1689" s="154">
        <v>4.49</v>
      </c>
      <c r="BF1689" s="154">
        <v>2.14</v>
      </c>
      <c r="BG1689" s="154">
        <v>0.31</v>
      </c>
      <c r="BH1689" s="154">
        <v>3.51</v>
      </c>
      <c r="BI1689" s="154">
        <v>0.7</v>
      </c>
      <c r="BJ1689" s="154"/>
      <c r="BK1689" s="154">
        <v>18.2</v>
      </c>
      <c r="BL1689" s="154">
        <v>2.88</v>
      </c>
      <c r="CJ1689" s="154">
        <v>11.6</v>
      </c>
      <c r="CK1689" s="154">
        <v>7.1</v>
      </c>
      <c r="CL1689" s="154">
        <v>700.0</v>
      </c>
      <c r="CM1689" s="163" t="s">
        <v>2438</v>
      </c>
      <c r="CN1689" s="154">
        <v>2.24</v>
      </c>
      <c r="CO1689" s="154">
        <v>11.08</v>
      </c>
      <c r="CP1689" s="162"/>
      <c r="CQ1689" s="162"/>
      <c r="CR1689" s="162"/>
      <c r="CS1689" s="162"/>
      <c r="CT1689" s="162" t="s">
        <v>7113</v>
      </c>
    </row>
    <row r="1690">
      <c r="A1690" s="7" t="s">
        <v>7114</v>
      </c>
      <c r="B1690" s="132" t="b">
        <v>1</v>
      </c>
      <c r="D1690" s="162" t="s">
        <v>7115</v>
      </c>
      <c r="E1690" s="67" t="s">
        <v>654</v>
      </c>
      <c r="F1690" s="162"/>
      <c r="G1690" s="162"/>
      <c r="H1690" s="162"/>
      <c r="M1690" s="7" t="s">
        <v>560</v>
      </c>
      <c r="N1690" s="7" t="str">
        <f t="shared" si="5"/>
        <v>FALSE</v>
      </c>
      <c r="O1690" s="7" t="s">
        <v>16</v>
      </c>
      <c r="P1690" s="7" t="s">
        <v>16</v>
      </c>
      <c r="Q1690" s="7" t="s">
        <v>16</v>
      </c>
      <c r="R1690" s="7" t="s">
        <v>559</v>
      </c>
      <c r="T1690" s="206">
        <v>41.7043</v>
      </c>
      <c r="U1690" s="207">
        <v>-83.2668</v>
      </c>
      <c r="V1690" s="172" t="s">
        <v>7116</v>
      </c>
      <c r="W1690" s="162" t="s">
        <v>899</v>
      </c>
      <c r="X1690" s="7" t="s">
        <v>877</v>
      </c>
      <c r="Y1690" s="7" t="s">
        <v>878</v>
      </c>
      <c r="Z1690" s="7" t="s">
        <v>879</v>
      </c>
      <c r="AA1690" s="7" t="s">
        <v>880</v>
      </c>
      <c r="AD1690" s="154">
        <v>6.74</v>
      </c>
      <c r="AF1690" s="213"/>
      <c r="AH1690" s="154">
        <v>25.2</v>
      </c>
      <c r="AP1690" s="154">
        <v>237.4</v>
      </c>
      <c r="AQ1690" s="154">
        <v>0.3</v>
      </c>
      <c r="AR1690" s="154">
        <v>11.4</v>
      </c>
      <c r="AS1690" s="154">
        <v>0.1</v>
      </c>
      <c r="AT1690" s="154">
        <v>0.1</v>
      </c>
      <c r="AU1690" s="154">
        <v>0.3</v>
      </c>
      <c r="AX1690" s="154">
        <v>10.35</v>
      </c>
      <c r="AY1690" s="154">
        <v>41.5</v>
      </c>
      <c r="AZ1690" s="154">
        <v>10.4</v>
      </c>
      <c r="BA1690" s="154">
        <v>5.0</v>
      </c>
      <c r="BB1690" s="154">
        <v>42.3</v>
      </c>
      <c r="BC1690" s="154">
        <v>0.002</v>
      </c>
      <c r="BD1690" s="154"/>
      <c r="BE1690" s="154">
        <v>2.62</v>
      </c>
      <c r="BF1690" s="154">
        <v>0.99</v>
      </c>
      <c r="BG1690" s="154">
        <v>0.15</v>
      </c>
      <c r="BH1690" s="154">
        <v>2.48</v>
      </c>
      <c r="BI1690" s="154">
        <v>0.39</v>
      </c>
      <c r="BJ1690" s="154"/>
      <c r="BK1690" s="154">
        <v>12.93</v>
      </c>
      <c r="BL1690" s="154">
        <v>1.67</v>
      </c>
      <c r="CJ1690" s="154">
        <v>7.1</v>
      </c>
      <c r="CK1690" s="154">
        <v>17.3</v>
      </c>
      <c r="CL1690" s="154">
        <v>672.0</v>
      </c>
      <c r="CM1690" s="163" t="s">
        <v>2438</v>
      </c>
      <c r="CN1690" s="154">
        <v>2.72</v>
      </c>
      <c r="CO1690" s="154">
        <v>12.45</v>
      </c>
      <c r="CP1690" s="162"/>
      <c r="CQ1690" s="162"/>
      <c r="CR1690" s="162"/>
      <c r="CS1690" s="162"/>
      <c r="CT1690" s="162" t="s">
        <v>7117</v>
      </c>
    </row>
    <row r="1691">
      <c r="A1691" s="7" t="s">
        <v>7118</v>
      </c>
      <c r="B1691" s="132" t="b">
        <v>1</v>
      </c>
      <c r="D1691" s="162" t="s">
        <v>7119</v>
      </c>
      <c r="E1691" s="67" t="s">
        <v>654</v>
      </c>
      <c r="F1691" s="162"/>
      <c r="G1691" s="162"/>
      <c r="H1691" s="162"/>
      <c r="M1691" s="7" t="s">
        <v>560</v>
      </c>
      <c r="N1691" s="7" t="str">
        <f t="shared" si="5"/>
        <v>FALSE</v>
      </c>
      <c r="O1691" s="7" t="s">
        <v>16</v>
      </c>
      <c r="P1691" s="7" t="s">
        <v>16</v>
      </c>
      <c r="Q1691" s="7" t="s">
        <v>16</v>
      </c>
      <c r="R1691" s="7" t="s">
        <v>559</v>
      </c>
      <c r="T1691" s="206">
        <v>41.7632</v>
      </c>
      <c r="U1691" s="207">
        <v>-83.3315</v>
      </c>
      <c r="V1691" s="172" t="s">
        <v>7120</v>
      </c>
      <c r="W1691" s="162" t="s">
        <v>876</v>
      </c>
      <c r="X1691" s="7" t="s">
        <v>877</v>
      </c>
      <c r="Y1691" s="7" t="s">
        <v>878</v>
      </c>
      <c r="Z1691" s="7" t="s">
        <v>879</v>
      </c>
      <c r="AA1691" s="7" t="s">
        <v>880</v>
      </c>
      <c r="AD1691" s="154">
        <v>5.46</v>
      </c>
      <c r="AF1691" s="213"/>
      <c r="AH1691" s="154">
        <v>23.2</v>
      </c>
      <c r="AP1691" s="154">
        <v>279.9</v>
      </c>
      <c r="AQ1691" s="154">
        <v>0.3</v>
      </c>
      <c r="AR1691" s="154">
        <v>19.7</v>
      </c>
      <c r="AS1691" s="154">
        <v>0.37</v>
      </c>
      <c r="AT1691" s="154">
        <v>0.13</v>
      </c>
      <c r="AU1691" s="154">
        <v>0.71</v>
      </c>
      <c r="AX1691" s="154">
        <v>22.16</v>
      </c>
      <c r="AY1691" s="154">
        <v>87.2</v>
      </c>
      <c r="AZ1691" s="154">
        <v>27.2</v>
      </c>
      <c r="BA1691" s="154">
        <v>15.9</v>
      </c>
      <c r="BB1691" s="154">
        <v>39.0</v>
      </c>
      <c r="BC1691" s="154">
        <v>0.048</v>
      </c>
      <c r="BD1691" s="154"/>
      <c r="BE1691" s="154">
        <v>8.24</v>
      </c>
      <c r="BF1691" s="154">
        <v>1.44</v>
      </c>
      <c r="BG1691" s="154">
        <v>0.3</v>
      </c>
      <c r="BH1691" s="154">
        <v>3.06</v>
      </c>
      <c r="BI1691" s="154">
        <v>0.68</v>
      </c>
      <c r="BJ1691" s="154"/>
      <c r="BK1691" s="154">
        <v>22.4</v>
      </c>
      <c r="BL1691" s="154">
        <v>0.35</v>
      </c>
      <c r="CJ1691" s="154">
        <v>10.6</v>
      </c>
      <c r="CK1691" s="154">
        <v>7.0</v>
      </c>
      <c r="CL1691" s="154">
        <v>179.0</v>
      </c>
      <c r="CM1691" s="163" t="s">
        <v>2438</v>
      </c>
      <c r="CN1691" s="154">
        <v>0.91</v>
      </c>
      <c r="CO1691" s="154">
        <v>8.84</v>
      </c>
      <c r="CP1691" s="162"/>
      <c r="CQ1691" s="162"/>
      <c r="CR1691" s="162"/>
      <c r="CS1691" s="162"/>
      <c r="CT1691" s="162" t="s">
        <v>7121</v>
      </c>
    </row>
    <row r="1692">
      <c r="A1692" s="7" t="s">
        <v>7122</v>
      </c>
      <c r="B1692" s="132" t="b">
        <v>1</v>
      </c>
      <c r="D1692" s="162" t="s">
        <v>7123</v>
      </c>
      <c r="E1692" s="67" t="s">
        <v>654</v>
      </c>
      <c r="F1692" s="162"/>
      <c r="G1692" s="162"/>
      <c r="H1692" s="162"/>
      <c r="M1692" s="7" t="s">
        <v>560</v>
      </c>
      <c r="N1692" s="7" t="str">
        <f t="shared" si="5"/>
        <v>FALSE</v>
      </c>
      <c r="O1692" s="7" t="s">
        <v>16</v>
      </c>
      <c r="P1692" s="7" t="s">
        <v>16</v>
      </c>
      <c r="Q1692" s="7" t="s">
        <v>16</v>
      </c>
      <c r="R1692" s="7" t="s">
        <v>559</v>
      </c>
      <c r="T1692" s="206">
        <v>41.826</v>
      </c>
      <c r="U1692" s="207">
        <v>-83.1925</v>
      </c>
      <c r="V1692" s="172" t="s">
        <v>7124</v>
      </c>
      <c r="W1692" s="162" t="s">
        <v>890</v>
      </c>
      <c r="X1692" s="7" t="s">
        <v>877</v>
      </c>
      <c r="Y1692" s="7" t="s">
        <v>878</v>
      </c>
      <c r="Z1692" s="7" t="s">
        <v>879</v>
      </c>
      <c r="AA1692" s="7" t="s">
        <v>880</v>
      </c>
      <c r="AD1692" s="163" t="s">
        <v>16</v>
      </c>
      <c r="AF1692" s="213"/>
      <c r="AH1692" s="154">
        <v>23.8</v>
      </c>
      <c r="AP1692" s="154">
        <v>250.2</v>
      </c>
      <c r="AQ1692" s="154">
        <v>1.5</v>
      </c>
      <c r="AR1692" s="154">
        <v>5.05</v>
      </c>
      <c r="AS1692" s="154">
        <v>0.1</v>
      </c>
      <c r="AT1692" s="154">
        <v>0.1</v>
      </c>
      <c r="AU1692" s="154">
        <v>0.83</v>
      </c>
      <c r="AX1692" s="154">
        <v>7.97</v>
      </c>
      <c r="AY1692" s="154">
        <v>30.8</v>
      </c>
      <c r="AZ1692" s="154">
        <v>6.8</v>
      </c>
      <c r="BA1692" s="154">
        <v>3.4</v>
      </c>
      <c r="BB1692" s="154">
        <v>47.9</v>
      </c>
      <c r="BC1692" s="154">
        <v>0.1</v>
      </c>
      <c r="BD1692" s="154"/>
      <c r="BE1692" s="154">
        <v>12.4</v>
      </c>
      <c r="BF1692" s="154">
        <v>0.73</v>
      </c>
      <c r="BG1692" s="154">
        <v>0.12</v>
      </c>
      <c r="BH1692" s="154">
        <v>2.36</v>
      </c>
      <c r="BI1692" s="154">
        <v>0.42</v>
      </c>
      <c r="BJ1692" s="154"/>
      <c r="BK1692" s="154">
        <v>6.67</v>
      </c>
      <c r="BL1692" s="154">
        <v>0.34</v>
      </c>
      <c r="CJ1692" s="154">
        <v>2.8</v>
      </c>
      <c r="CK1692" s="154">
        <v>49.3</v>
      </c>
      <c r="CL1692" s="154">
        <v>1630.0</v>
      </c>
      <c r="CM1692" s="163" t="s">
        <v>2438</v>
      </c>
      <c r="CN1692" s="154">
        <v>1.05</v>
      </c>
      <c r="CO1692" s="154">
        <v>5.05</v>
      </c>
      <c r="CP1692" s="162"/>
      <c r="CQ1692" s="162"/>
      <c r="CR1692" s="162"/>
      <c r="CS1692" s="162"/>
      <c r="CT1692" s="162" t="s">
        <v>7125</v>
      </c>
    </row>
    <row r="1693">
      <c r="A1693" s="7" t="s">
        <v>7126</v>
      </c>
      <c r="B1693" s="132" t="b">
        <v>1</v>
      </c>
      <c r="D1693" s="162" t="s">
        <v>7127</v>
      </c>
      <c r="E1693" s="67" t="s">
        <v>654</v>
      </c>
      <c r="F1693" s="162"/>
      <c r="G1693" s="162"/>
      <c r="H1693" s="162"/>
      <c r="M1693" s="7" t="s">
        <v>560</v>
      </c>
      <c r="N1693" s="7" t="str">
        <f t="shared" si="5"/>
        <v>FALSE</v>
      </c>
      <c r="O1693" s="7" t="s">
        <v>16</v>
      </c>
      <c r="P1693" s="7" t="s">
        <v>16</v>
      </c>
      <c r="Q1693" s="7" t="s">
        <v>16</v>
      </c>
      <c r="R1693" s="7" t="s">
        <v>559</v>
      </c>
      <c r="T1693" s="206">
        <v>41.8322</v>
      </c>
      <c r="U1693" s="207">
        <v>-83.3589</v>
      </c>
      <c r="V1693" s="172" t="s">
        <v>7128</v>
      </c>
      <c r="W1693" s="162" t="s">
        <v>1179</v>
      </c>
      <c r="X1693" s="7" t="s">
        <v>877</v>
      </c>
      <c r="Y1693" s="7" t="s">
        <v>878</v>
      </c>
      <c r="Z1693" s="7" t="s">
        <v>879</v>
      </c>
      <c r="AA1693" s="7" t="s">
        <v>880</v>
      </c>
      <c r="AD1693" s="163" t="s">
        <v>16</v>
      </c>
      <c r="AF1693" s="213"/>
      <c r="AH1693" s="154">
        <v>24.0</v>
      </c>
      <c r="AP1693" s="154">
        <v>271.3</v>
      </c>
      <c r="AQ1693" s="154">
        <v>0.5</v>
      </c>
      <c r="AR1693" s="154">
        <v>8.25</v>
      </c>
      <c r="AS1693" s="154">
        <v>0.22</v>
      </c>
      <c r="AT1693" s="154">
        <v>0.22</v>
      </c>
      <c r="AU1693" s="154">
        <v>1.6</v>
      </c>
      <c r="AX1693" s="154">
        <v>10.85</v>
      </c>
      <c r="AY1693" s="154">
        <v>76.8</v>
      </c>
      <c r="AZ1693" s="154">
        <v>37.4</v>
      </c>
      <c r="BA1693" s="154">
        <v>21.7</v>
      </c>
      <c r="BB1693" s="154">
        <v>42.7</v>
      </c>
      <c r="BC1693" s="154">
        <v>0.098</v>
      </c>
      <c r="BD1693" s="154"/>
      <c r="BE1693" s="154">
        <v>13.14</v>
      </c>
      <c r="BF1693" s="154">
        <v>1.09</v>
      </c>
      <c r="BG1693" s="154">
        <v>0.21</v>
      </c>
      <c r="BH1693" s="154">
        <v>2.34</v>
      </c>
      <c r="BI1693" s="154">
        <v>0.56</v>
      </c>
      <c r="BJ1693" s="154"/>
      <c r="BK1693" s="154">
        <v>9.93</v>
      </c>
      <c r="BL1693" s="154">
        <v>0.55</v>
      </c>
      <c r="CJ1693" s="154">
        <v>4.1</v>
      </c>
      <c r="CK1693" s="154">
        <v>36.1</v>
      </c>
      <c r="CL1693" s="154">
        <v>1216.0</v>
      </c>
      <c r="CM1693" s="163" t="s">
        <v>2438</v>
      </c>
      <c r="CN1693" s="154">
        <v>1.02</v>
      </c>
      <c r="CO1693" s="154">
        <v>4.08</v>
      </c>
      <c r="CP1693" s="162"/>
      <c r="CQ1693" s="162"/>
      <c r="CR1693" s="162"/>
      <c r="CS1693" s="162"/>
      <c r="CT1693" s="162" t="s">
        <v>7129</v>
      </c>
    </row>
    <row r="1694">
      <c r="A1694" s="7" t="s">
        <v>7130</v>
      </c>
      <c r="B1694" s="132" t="b">
        <v>1</v>
      </c>
      <c r="D1694" s="162" t="s">
        <v>7131</v>
      </c>
      <c r="E1694" s="67" t="s">
        <v>654</v>
      </c>
      <c r="F1694" s="162"/>
      <c r="G1694" s="162"/>
      <c r="H1694" s="162"/>
      <c r="M1694" s="7" t="s">
        <v>560</v>
      </c>
      <c r="N1694" s="7" t="str">
        <f t="shared" si="5"/>
        <v>FALSE</v>
      </c>
      <c r="O1694" s="7" t="s">
        <v>16</v>
      </c>
      <c r="P1694" s="7" t="s">
        <v>16</v>
      </c>
      <c r="Q1694" s="7" t="s">
        <v>16</v>
      </c>
      <c r="R1694" s="7" t="s">
        <v>559</v>
      </c>
      <c r="T1694" s="206">
        <v>41.7021</v>
      </c>
      <c r="U1694" s="207">
        <v>-83.2706</v>
      </c>
      <c r="V1694" s="172" t="s">
        <v>7132</v>
      </c>
      <c r="W1694" s="162" t="s">
        <v>899</v>
      </c>
      <c r="X1694" s="7" t="s">
        <v>877</v>
      </c>
      <c r="Y1694" s="7" t="s">
        <v>878</v>
      </c>
      <c r="Z1694" s="7" t="s">
        <v>879</v>
      </c>
      <c r="AA1694" s="7" t="s">
        <v>880</v>
      </c>
      <c r="AD1694" s="154">
        <v>6.46</v>
      </c>
      <c r="AF1694" s="213"/>
      <c r="AH1694" s="154">
        <v>23.0</v>
      </c>
      <c r="AP1694" s="154">
        <v>263.8</v>
      </c>
      <c r="AQ1694" s="154">
        <v>0.3</v>
      </c>
      <c r="AR1694" s="154">
        <v>16.7</v>
      </c>
      <c r="AS1694" s="154">
        <v>0.1</v>
      </c>
      <c r="AT1694" s="154">
        <v>0.1</v>
      </c>
      <c r="AU1694" s="154">
        <v>0.25</v>
      </c>
      <c r="AX1694" s="154">
        <v>4.77</v>
      </c>
      <c r="AY1694" s="154">
        <v>74.3</v>
      </c>
      <c r="AZ1694" s="154">
        <v>23.4</v>
      </c>
      <c r="BA1694" s="154">
        <v>16.4</v>
      </c>
      <c r="BB1694" s="154">
        <v>35.1</v>
      </c>
      <c r="BC1694" s="154">
        <v>0.011</v>
      </c>
      <c r="BD1694" s="154"/>
      <c r="BE1694" s="154">
        <v>13.63</v>
      </c>
      <c r="BF1694" s="154">
        <v>0.71</v>
      </c>
      <c r="BG1694" s="154">
        <v>0.11</v>
      </c>
      <c r="BH1694" s="154">
        <v>2.14</v>
      </c>
      <c r="BI1694" s="154">
        <v>0.51</v>
      </c>
      <c r="BJ1694" s="154"/>
      <c r="BK1694" s="154">
        <v>17.97</v>
      </c>
      <c r="BL1694" s="154">
        <v>1.31</v>
      </c>
      <c r="CJ1694" s="154">
        <v>8.2</v>
      </c>
      <c r="CK1694" s="154">
        <v>12.9</v>
      </c>
      <c r="CL1694" s="154">
        <v>525.0</v>
      </c>
      <c r="CM1694" s="163" t="s">
        <v>2438</v>
      </c>
      <c r="CN1694" s="154">
        <v>0.97</v>
      </c>
      <c r="CO1694" s="154">
        <v>9.1</v>
      </c>
      <c r="CP1694" s="162"/>
      <c r="CQ1694" s="162"/>
      <c r="CR1694" s="162"/>
      <c r="CS1694" s="162"/>
      <c r="CT1694" s="162" t="s">
        <v>7133</v>
      </c>
    </row>
    <row r="1695">
      <c r="A1695" s="7" t="s">
        <v>7134</v>
      </c>
      <c r="B1695" s="132" t="b">
        <v>1</v>
      </c>
      <c r="D1695" s="162" t="s">
        <v>7135</v>
      </c>
      <c r="E1695" s="67" t="s">
        <v>654</v>
      </c>
      <c r="F1695" s="162"/>
      <c r="G1695" s="162"/>
      <c r="H1695" s="162"/>
      <c r="M1695" s="7" t="s">
        <v>560</v>
      </c>
      <c r="N1695" s="7" t="str">
        <f t="shared" si="5"/>
        <v>FALSE</v>
      </c>
      <c r="O1695" s="7" t="s">
        <v>16</v>
      </c>
      <c r="P1695" s="7" t="s">
        <v>16</v>
      </c>
      <c r="Q1695" s="7" t="s">
        <v>16</v>
      </c>
      <c r="R1695" s="7" t="s">
        <v>559</v>
      </c>
      <c r="T1695" s="206">
        <v>41.7625</v>
      </c>
      <c r="U1695" s="207">
        <v>-83.3302</v>
      </c>
      <c r="V1695" s="172" t="s">
        <v>7136</v>
      </c>
      <c r="W1695" s="162" t="s">
        <v>876</v>
      </c>
      <c r="X1695" s="7" t="s">
        <v>877</v>
      </c>
      <c r="Y1695" s="7" t="s">
        <v>878</v>
      </c>
      <c r="Z1695" s="7" t="s">
        <v>879</v>
      </c>
      <c r="AA1695" s="7" t="s">
        <v>880</v>
      </c>
      <c r="AD1695" s="154">
        <v>5.31</v>
      </c>
      <c r="AF1695" s="213"/>
      <c r="AH1695" s="154">
        <v>16.8</v>
      </c>
      <c r="AP1695" s="154">
        <v>310.4</v>
      </c>
      <c r="AQ1695" s="154">
        <v>0.5</v>
      </c>
      <c r="AR1695" s="154">
        <v>19.9</v>
      </c>
      <c r="AS1695" s="154">
        <v>0.16</v>
      </c>
      <c r="AT1695" s="154">
        <v>0.18</v>
      </c>
      <c r="AU1695" s="154">
        <v>0.41</v>
      </c>
      <c r="AX1695" s="154">
        <v>7.69</v>
      </c>
      <c r="AY1695" s="154">
        <v>77.4</v>
      </c>
      <c r="AZ1695" s="154">
        <v>30.5</v>
      </c>
      <c r="BA1695" s="154">
        <v>18.5</v>
      </c>
      <c r="BB1695" s="154">
        <v>24.0</v>
      </c>
      <c r="BC1695" s="154">
        <v>0.228</v>
      </c>
      <c r="BD1695" s="154"/>
      <c r="BE1695" s="154">
        <v>7.01</v>
      </c>
      <c r="BF1695" s="154">
        <v>1.12</v>
      </c>
      <c r="BG1695" s="154">
        <v>0.18</v>
      </c>
      <c r="BH1695" s="154">
        <v>3.12</v>
      </c>
      <c r="BI1695" s="154">
        <v>0.66</v>
      </c>
      <c r="BJ1695" s="154"/>
      <c r="BK1695" s="154">
        <v>21.0</v>
      </c>
      <c r="BL1695" s="154">
        <v>1.61</v>
      </c>
      <c r="CJ1695" s="154">
        <v>10.4</v>
      </c>
      <c r="CK1695" s="154">
        <v>7.4</v>
      </c>
      <c r="CL1695" s="154">
        <v>66.0</v>
      </c>
      <c r="CM1695" s="163" t="s">
        <v>2414</v>
      </c>
      <c r="CN1695" s="154">
        <v>1.28</v>
      </c>
      <c r="CO1695" s="163" t="s">
        <v>16</v>
      </c>
      <c r="CP1695" s="162"/>
      <c r="CQ1695" s="162"/>
      <c r="CR1695" s="162"/>
      <c r="CS1695" s="162"/>
      <c r="CT1695" s="162" t="s">
        <v>7137</v>
      </c>
    </row>
    <row r="1696">
      <c r="A1696" s="7" t="s">
        <v>7138</v>
      </c>
      <c r="B1696" s="132" t="b">
        <v>1</v>
      </c>
      <c r="D1696" s="162" t="s">
        <v>7139</v>
      </c>
      <c r="E1696" s="67" t="s">
        <v>654</v>
      </c>
      <c r="F1696" s="162"/>
      <c r="G1696" s="162"/>
      <c r="H1696" s="162"/>
      <c r="M1696" s="7" t="s">
        <v>560</v>
      </c>
      <c r="N1696" s="7" t="str">
        <f t="shared" si="5"/>
        <v>FALSE</v>
      </c>
      <c r="O1696" s="7" t="s">
        <v>16</v>
      </c>
      <c r="P1696" s="7" t="s">
        <v>16</v>
      </c>
      <c r="Q1696" s="7" t="s">
        <v>16</v>
      </c>
      <c r="R1696" s="7" t="s">
        <v>559</v>
      </c>
      <c r="T1696" s="206">
        <v>41.8256</v>
      </c>
      <c r="U1696" s="207">
        <v>-83.1933</v>
      </c>
      <c r="V1696" s="172" t="s">
        <v>7140</v>
      </c>
      <c r="W1696" s="162" t="s">
        <v>890</v>
      </c>
      <c r="X1696" s="7" t="s">
        <v>877</v>
      </c>
      <c r="Y1696" s="7" t="s">
        <v>878</v>
      </c>
      <c r="Z1696" s="7" t="s">
        <v>879</v>
      </c>
      <c r="AA1696" s="7" t="s">
        <v>880</v>
      </c>
      <c r="AD1696" s="154">
        <v>8.54</v>
      </c>
      <c r="AF1696" s="213"/>
      <c r="AH1696" s="154">
        <v>17.4</v>
      </c>
      <c r="AP1696" s="154">
        <v>223.2</v>
      </c>
      <c r="AQ1696" s="154">
        <v>1.3</v>
      </c>
      <c r="AR1696" s="154">
        <v>4.1</v>
      </c>
      <c r="AS1696" s="154">
        <v>0.1</v>
      </c>
      <c r="AT1696" s="154">
        <v>0.1</v>
      </c>
      <c r="AU1696" s="154">
        <v>0.07</v>
      </c>
      <c r="AX1696" s="154">
        <v>2.77</v>
      </c>
      <c r="AY1696" s="154">
        <v>16.9</v>
      </c>
      <c r="AZ1696" s="154">
        <v>2.8</v>
      </c>
      <c r="BA1696" s="154">
        <v>2.3</v>
      </c>
      <c r="BB1696" s="154">
        <v>23.1</v>
      </c>
      <c r="BC1696" s="154">
        <v>0.263</v>
      </c>
      <c r="BD1696" s="154"/>
      <c r="BE1696" s="154">
        <v>2.0</v>
      </c>
      <c r="BF1696" s="154">
        <v>0.48</v>
      </c>
      <c r="BG1696" s="154">
        <v>0.08</v>
      </c>
      <c r="BH1696" s="154">
        <v>1.83</v>
      </c>
      <c r="BI1696" s="154">
        <v>0.22</v>
      </c>
      <c r="BJ1696" s="154"/>
      <c r="BK1696" s="154">
        <v>4.75</v>
      </c>
      <c r="BL1696" s="154">
        <v>0.7</v>
      </c>
      <c r="CJ1696" s="154">
        <v>2.4</v>
      </c>
      <c r="CK1696" s="154">
        <v>55.5</v>
      </c>
      <c r="CL1696" s="154">
        <v>1369.0</v>
      </c>
      <c r="CM1696" s="163" t="s">
        <v>2438</v>
      </c>
      <c r="CN1696" s="154">
        <v>0.65</v>
      </c>
      <c r="CO1696" s="154">
        <v>10.0</v>
      </c>
      <c r="CP1696" s="162"/>
      <c r="CQ1696" s="162"/>
      <c r="CR1696" s="162"/>
      <c r="CS1696" s="162"/>
      <c r="CT1696" s="162" t="s">
        <v>7141</v>
      </c>
    </row>
    <row r="1697">
      <c r="A1697" s="7" t="s">
        <v>7142</v>
      </c>
      <c r="B1697" s="132" t="b">
        <v>1</v>
      </c>
      <c r="D1697" s="162" t="s">
        <v>7143</v>
      </c>
      <c r="E1697" s="67" t="s">
        <v>654</v>
      </c>
      <c r="F1697" s="162"/>
      <c r="G1697" s="162"/>
      <c r="H1697" s="162"/>
      <c r="M1697" s="7" t="s">
        <v>560</v>
      </c>
      <c r="N1697" s="7" t="str">
        <f t="shared" si="5"/>
        <v>FALSE</v>
      </c>
      <c r="O1697" s="7" t="s">
        <v>16</v>
      </c>
      <c r="P1697" s="7" t="s">
        <v>16</v>
      </c>
      <c r="Q1697" s="7" t="s">
        <v>16</v>
      </c>
      <c r="R1697" s="7" t="s">
        <v>559</v>
      </c>
      <c r="T1697" s="206">
        <v>41.8328</v>
      </c>
      <c r="U1697" s="207">
        <v>-83.357</v>
      </c>
      <c r="V1697" s="172" t="s">
        <v>7144</v>
      </c>
      <c r="W1697" s="162" t="s">
        <v>1179</v>
      </c>
      <c r="X1697" s="7" t="s">
        <v>877</v>
      </c>
      <c r="Y1697" s="7" t="s">
        <v>878</v>
      </c>
      <c r="Z1697" s="7" t="s">
        <v>879</v>
      </c>
      <c r="AA1697" s="7" t="s">
        <v>880</v>
      </c>
      <c r="AD1697" s="154">
        <v>5.02</v>
      </c>
      <c r="AF1697" s="213"/>
      <c r="AH1697" s="154">
        <v>17.7</v>
      </c>
      <c r="AP1697" s="154">
        <v>300.4</v>
      </c>
      <c r="AQ1697" s="154">
        <v>0.5</v>
      </c>
      <c r="AR1697" s="154">
        <v>12.6</v>
      </c>
      <c r="AS1697" s="154">
        <v>0.38</v>
      </c>
      <c r="AT1697" s="154">
        <v>0.21</v>
      </c>
      <c r="AU1697" s="154">
        <v>3.89</v>
      </c>
      <c r="AX1697" s="154">
        <v>13.83</v>
      </c>
      <c r="AY1697" s="154">
        <v>59.6</v>
      </c>
      <c r="AZ1697" s="154">
        <v>29.0</v>
      </c>
      <c r="BA1697" s="154">
        <v>13.9</v>
      </c>
      <c r="BB1697" s="154">
        <v>4.3</v>
      </c>
      <c r="BC1697" s="154">
        <v>0.19</v>
      </c>
      <c r="BD1697" s="154"/>
      <c r="BE1697" s="154">
        <v>3.63</v>
      </c>
      <c r="BF1697" s="154">
        <v>1.43</v>
      </c>
      <c r="BG1697" s="154">
        <v>0.22</v>
      </c>
      <c r="BH1697" s="154">
        <v>3.09</v>
      </c>
      <c r="BI1697" s="154">
        <v>0.61</v>
      </c>
      <c r="BJ1697" s="154"/>
      <c r="BK1697" s="154">
        <v>12.17</v>
      </c>
      <c r="BL1697" s="154">
        <v>3.17</v>
      </c>
      <c r="CJ1697" s="154">
        <v>6.4</v>
      </c>
      <c r="CK1697" s="154">
        <v>20.2</v>
      </c>
      <c r="CL1697" s="154">
        <v>846.0</v>
      </c>
      <c r="CM1697" s="163" t="s">
        <v>2438</v>
      </c>
      <c r="CN1697" s="154">
        <v>0.63</v>
      </c>
      <c r="CO1697" s="163" t="s">
        <v>16</v>
      </c>
      <c r="CP1697" s="162"/>
      <c r="CQ1697" s="162"/>
      <c r="CR1697" s="162"/>
      <c r="CS1697" s="162"/>
      <c r="CT1697" s="162" t="s">
        <v>7145</v>
      </c>
    </row>
    <row r="1698">
      <c r="A1698" s="7" t="s">
        <v>7146</v>
      </c>
      <c r="B1698" s="132" t="b">
        <v>1</v>
      </c>
      <c r="D1698" s="162" t="s">
        <v>7147</v>
      </c>
      <c r="E1698" s="67" t="s">
        <v>654</v>
      </c>
      <c r="F1698" s="162"/>
      <c r="G1698" s="162"/>
      <c r="H1698" s="162"/>
      <c r="M1698" s="7" t="s">
        <v>560</v>
      </c>
      <c r="N1698" s="7" t="str">
        <f t="shared" si="5"/>
        <v>TRUE</v>
      </c>
      <c r="O1698" s="7" t="s">
        <v>16</v>
      </c>
      <c r="P1698" s="7" t="s">
        <v>16</v>
      </c>
      <c r="Q1698" s="7" t="s">
        <v>16</v>
      </c>
      <c r="R1698" s="7" t="s">
        <v>16</v>
      </c>
      <c r="T1698" s="214" t="s">
        <v>16</v>
      </c>
      <c r="U1698" s="215" t="s">
        <v>16</v>
      </c>
      <c r="V1698" s="172" t="s">
        <v>16</v>
      </c>
      <c r="W1698" s="162" t="s">
        <v>16</v>
      </c>
      <c r="AA1698" s="7" t="s">
        <v>880</v>
      </c>
      <c r="AD1698" s="163" t="s">
        <v>16</v>
      </c>
      <c r="AF1698" s="213"/>
      <c r="AH1698" s="163" t="s">
        <v>16</v>
      </c>
      <c r="AP1698" s="163" t="s">
        <v>16</v>
      </c>
      <c r="AQ1698" s="163" t="s">
        <v>16</v>
      </c>
      <c r="AR1698" s="163" t="s">
        <v>16</v>
      </c>
      <c r="AS1698" s="163" t="s">
        <v>16</v>
      </c>
      <c r="AT1698" s="163" t="s">
        <v>16</v>
      </c>
      <c r="AU1698" s="163" t="s">
        <v>16</v>
      </c>
      <c r="AX1698" s="163" t="s">
        <v>16</v>
      </c>
      <c r="AY1698" s="163" t="s">
        <v>16</v>
      </c>
      <c r="AZ1698" s="163" t="s">
        <v>16</v>
      </c>
      <c r="BA1698" s="163" t="s">
        <v>16</v>
      </c>
      <c r="BB1698" s="163" t="s">
        <v>16</v>
      </c>
      <c r="BC1698" s="163" t="s">
        <v>16</v>
      </c>
      <c r="BD1698" s="163"/>
      <c r="BE1698" s="163" t="s">
        <v>16</v>
      </c>
      <c r="BF1698" s="163" t="s">
        <v>16</v>
      </c>
      <c r="BG1698" s="163" t="s">
        <v>16</v>
      </c>
      <c r="BH1698" s="163" t="s">
        <v>16</v>
      </c>
      <c r="BI1698" s="163" t="s">
        <v>16</v>
      </c>
      <c r="BJ1698" s="163"/>
      <c r="BK1698" s="163" t="s">
        <v>16</v>
      </c>
      <c r="BL1698" s="163" t="s">
        <v>16</v>
      </c>
      <c r="CJ1698" s="163" t="s">
        <v>16</v>
      </c>
      <c r="CK1698" s="163" t="s">
        <v>16</v>
      </c>
      <c r="CL1698" s="163" t="s">
        <v>16</v>
      </c>
      <c r="CM1698" s="163" t="s">
        <v>16</v>
      </c>
      <c r="CN1698" s="163" t="s">
        <v>16</v>
      </c>
      <c r="CO1698" s="163" t="s">
        <v>16</v>
      </c>
      <c r="CP1698" s="162"/>
      <c r="CQ1698" s="162"/>
      <c r="CR1698" s="162"/>
      <c r="CS1698" s="162"/>
      <c r="CT1698" s="162" t="s">
        <v>7148</v>
      </c>
    </row>
    <row r="1699">
      <c r="A1699" s="7" t="s">
        <v>7149</v>
      </c>
      <c r="B1699" s="132" t="b">
        <v>1</v>
      </c>
      <c r="D1699" s="162" t="s">
        <v>7150</v>
      </c>
      <c r="E1699" s="67" t="s">
        <v>654</v>
      </c>
      <c r="F1699" s="162"/>
      <c r="G1699" s="162"/>
      <c r="H1699" s="162"/>
      <c r="M1699" s="7" t="s">
        <v>560</v>
      </c>
      <c r="N1699" s="7" t="str">
        <f t="shared" si="5"/>
        <v>FALSE</v>
      </c>
      <c r="O1699" s="7" t="s">
        <v>16</v>
      </c>
      <c r="P1699" s="7" t="s">
        <v>16</v>
      </c>
      <c r="Q1699" s="7" t="s">
        <v>16</v>
      </c>
      <c r="R1699" s="7" t="s">
        <v>559</v>
      </c>
      <c r="T1699" s="206">
        <v>41.7623</v>
      </c>
      <c r="U1699" s="207">
        <v>-83.3298</v>
      </c>
      <c r="V1699" s="172" t="s">
        <v>7151</v>
      </c>
      <c r="W1699" s="162" t="s">
        <v>876</v>
      </c>
      <c r="X1699" s="7" t="s">
        <v>877</v>
      </c>
      <c r="Y1699" s="7" t="s">
        <v>878</v>
      </c>
      <c r="Z1699" s="7" t="s">
        <v>879</v>
      </c>
      <c r="AA1699" s="7" t="s">
        <v>880</v>
      </c>
      <c r="AD1699" s="154">
        <v>5.75</v>
      </c>
      <c r="AF1699" s="213"/>
      <c r="AH1699" s="154">
        <v>25.4</v>
      </c>
      <c r="AP1699" s="154">
        <v>335.3</v>
      </c>
      <c r="AQ1699" s="163" t="s">
        <v>16</v>
      </c>
      <c r="AR1699" s="154">
        <v>2.66</v>
      </c>
      <c r="AS1699" s="154">
        <v>0.95</v>
      </c>
      <c r="AT1699" s="154">
        <v>0.1</v>
      </c>
      <c r="AU1699" s="154">
        <v>6.26</v>
      </c>
      <c r="AX1699" s="154">
        <v>9.17</v>
      </c>
      <c r="AY1699" s="154">
        <v>125.83</v>
      </c>
      <c r="AZ1699" s="154">
        <v>28.07</v>
      </c>
      <c r="BA1699" s="154">
        <v>17.52</v>
      </c>
      <c r="BB1699" s="154">
        <v>79.53</v>
      </c>
      <c r="BC1699" s="154">
        <v>2.603</v>
      </c>
      <c r="BD1699" s="154"/>
      <c r="BE1699" s="154">
        <v>24.49</v>
      </c>
      <c r="BF1699" s="154">
        <v>1.92</v>
      </c>
      <c r="BG1699" s="154">
        <v>0.35</v>
      </c>
      <c r="BH1699" s="154">
        <v>4.0</v>
      </c>
      <c r="BI1699" s="154">
        <v>2.031</v>
      </c>
      <c r="BJ1699" s="154"/>
      <c r="BK1699" s="154">
        <v>4.13</v>
      </c>
      <c r="BL1699" s="154">
        <v>2.04</v>
      </c>
      <c r="CJ1699" s="154">
        <v>1.5</v>
      </c>
      <c r="CK1699" s="154">
        <v>68.2</v>
      </c>
      <c r="CL1699" s="154">
        <v>770.0</v>
      </c>
      <c r="CM1699" s="163" t="s">
        <v>2414</v>
      </c>
      <c r="CN1699" s="154">
        <v>0.33</v>
      </c>
      <c r="CO1699" s="154">
        <v>1.84</v>
      </c>
      <c r="CP1699" s="162"/>
      <c r="CQ1699" s="162"/>
      <c r="CR1699" s="162"/>
      <c r="CS1699" s="162"/>
      <c r="CT1699" s="162" t="s">
        <v>7152</v>
      </c>
    </row>
    <row r="1700">
      <c r="A1700" s="7" t="s">
        <v>7153</v>
      </c>
      <c r="B1700" s="132" t="b">
        <v>1</v>
      </c>
      <c r="D1700" s="162" t="s">
        <v>7154</v>
      </c>
      <c r="E1700" s="67" t="s">
        <v>654</v>
      </c>
      <c r="F1700" s="162"/>
      <c r="G1700" s="162"/>
      <c r="H1700" s="162"/>
      <c r="M1700" s="7" t="s">
        <v>560</v>
      </c>
      <c r="N1700" s="7" t="str">
        <f t="shared" si="5"/>
        <v>FALSE</v>
      </c>
      <c r="O1700" s="7" t="s">
        <v>16</v>
      </c>
      <c r="P1700" s="7" t="s">
        <v>16</v>
      </c>
      <c r="Q1700" s="7" t="s">
        <v>16</v>
      </c>
      <c r="R1700" s="7" t="s">
        <v>559</v>
      </c>
      <c r="T1700" s="206">
        <v>41.8257</v>
      </c>
      <c r="U1700" s="207">
        <v>-83.195</v>
      </c>
      <c r="V1700" s="172" t="s">
        <v>7155</v>
      </c>
      <c r="W1700" s="162" t="s">
        <v>890</v>
      </c>
      <c r="X1700" s="7" t="s">
        <v>877</v>
      </c>
      <c r="Y1700" s="7" t="s">
        <v>878</v>
      </c>
      <c r="Z1700" s="7" t="s">
        <v>879</v>
      </c>
      <c r="AA1700" s="7" t="s">
        <v>880</v>
      </c>
      <c r="AD1700" s="154">
        <v>8.84</v>
      </c>
      <c r="AF1700" s="213"/>
      <c r="AH1700" s="154">
        <v>22.8</v>
      </c>
      <c r="AP1700" s="154">
        <v>224.0</v>
      </c>
      <c r="AQ1700" s="163" t="s">
        <v>16</v>
      </c>
      <c r="AR1700" s="154">
        <v>1.5</v>
      </c>
      <c r="AS1700" s="154">
        <v>0.1</v>
      </c>
      <c r="AT1700" s="154">
        <v>0.1</v>
      </c>
      <c r="AU1700" s="154">
        <v>0.13</v>
      </c>
      <c r="AX1700" s="154">
        <v>2.2</v>
      </c>
      <c r="AY1700" s="154">
        <v>11.78</v>
      </c>
      <c r="AZ1700" s="154">
        <v>2.65</v>
      </c>
      <c r="BA1700" s="154">
        <v>0.96</v>
      </c>
      <c r="BB1700" s="154">
        <v>36.37</v>
      </c>
      <c r="BC1700" s="154">
        <v>0.491</v>
      </c>
      <c r="BD1700" s="154"/>
      <c r="BE1700" s="154">
        <v>16.09</v>
      </c>
      <c r="BF1700" s="154">
        <v>0.28</v>
      </c>
      <c r="BG1700" s="154">
        <v>0.05</v>
      </c>
      <c r="BH1700" s="154">
        <v>1.98</v>
      </c>
      <c r="BI1700" s="154">
        <v>0.319</v>
      </c>
      <c r="BJ1700" s="154"/>
      <c r="BK1700" s="154">
        <v>1.76</v>
      </c>
      <c r="BL1700" s="154">
        <v>0.37</v>
      </c>
      <c r="CJ1700" s="154">
        <v>1.4</v>
      </c>
      <c r="CK1700" s="154">
        <v>71.1</v>
      </c>
      <c r="CL1700" s="154">
        <v>359.0</v>
      </c>
      <c r="CM1700" s="163" t="s">
        <v>2414</v>
      </c>
      <c r="CN1700" s="154">
        <v>0.63</v>
      </c>
      <c r="CO1700" s="154">
        <v>7.97</v>
      </c>
      <c r="CP1700" s="162"/>
      <c r="CQ1700" s="162"/>
      <c r="CR1700" s="162"/>
      <c r="CS1700" s="162"/>
      <c r="CT1700" s="162" t="s">
        <v>7156</v>
      </c>
    </row>
    <row r="1701">
      <c r="A1701" s="7" t="s">
        <v>7157</v>
      </c>
      <c r="B1701" s="132" t="b">
        <v>1</v>
      </c>
      <c r="D1701" s="162" t="s">
        <v>7158</v>
      </c>
      <c r="E1701" s="67" t="s">
        <v>654</v>
      </c>
      <c r="F1701" s="162"/>
      <c r="G1701" s="162"/>
      <c r="H1701" s="162"/>
      <c r="M1701" s="7" t="s">
        <v>560</v>
      </c>
      <c r="N1701" s="7" t="str">
        <f t="shared" si="5"/>
        <v>FALSE</v>
      </c>
      <c r="O1701" s="7" t="s">
        <v>16</v>
      </c>
      <c r="P1701" s="7" t="s">
        <v>16</v>
      </c>
      <c r="Q1701" s="7" t="s">
        <v>16</v>
      </c>
      <c r="R1701" s="7" t="s">
        <v>559</v>
      </c>
      <c r="T1701" s="206">
        <v>41.8318</v>
      </c>
      <c r="U1701" s="207">
        <v>-83.359</v>
      </c>
      <c r="V1701" s="172" t="s">
        <v>7159</v>
      </c>
      <c r="W1701" s="162" t="s">
        <v>1179</v>
      </c>
      <c r="X1701" s="7" t="s">
        <v>877</v>
      </c>
      <c r="Y1701" s="7" t="s">
        <v>878</v>
      </c>
      <c r="Z1701" s="7" t="s">
        <v>879</v>
      </c>
      <c r="AA1701" s="7" t="s">
        <v>880</v>
      </c>
      <c r="AD1701" s="154">
        <v>5.34</v>
      </c>
      <c r="AF1701" s="213"/>
      <c r="AH1701" s="154">
        <v>23.6</v>
      </c>
      <c r="AP1701" s="154">
        <v>287.5</v>
      </c>
      <c r="AQ1701" s="163" t="s">
        <v>16</v>
      </c>
      <c r="AR1701" s="154">
        <v>2.15</v>
      </c>
      <c r="AS1701" s="154">
        <v>0.12</v>
      </c>
      <c r="AT1701" s="154">
        <v>0.11</v>
      </c>
      <c r="AU1701" s="154">
        <v>0.39</v>
      </c>
      <c r="AX1701" s="154">
        <v>2.28</v>
      </c>
      <c r="AY1701" s="154">
        <v>27.18</v>
      </c>
      <c r="AZ1701" s="154">
        <v>12.26</v>
      </c>
      <c r="BA1701" s="154">
        <v>6.81</v>
      </c>
      <c r="BB1701" s="154">
        <v>63.03</v>
      </c>
      <c r="BC1701" s="154">
        <v>0.981</v>
      </c>
      <c r="BD1701" s="154"/>
      <c r="BE1701" s="154">
        <v>22.69</v>
      </c>
      <c r="BF1701" s="154">
        <v>0.46</v>
      </c>
      <c r="BG1701" s="154">
        <v>0.08</v>
      </c>
      <c r="BH1701" s="154">
        <v>2.89</v>
      </c>
      <c r="BI1701" s="154">
        <v>1.017</v>
      </c>
      <c r="BJ1701" s="154"/>
      <c r="BK1701" s="154">
        <v>2.22</v>
      </c>
      <c r="BL1701" s="154">
        <v>0.87</v>
      </c>
      <c r="CJ1701" s="154">
        <v>1.1</v>
      </c>
      <c r="CK1701" s="154">
        <v>75.2</v>
      </c>
      <c r="CL1701" s="154">
        <v>276.0</v>
      </c>
      <c r="CM1701" s="163" t="s">
        <v>2414</v>
      </c>
      <c r="CN1701" s="154">
        <v>0.63</v>
      </c>
      <c r="CO1701" s="154">
        <v>7.97</v>
      </c>
      <c r="CP1701" s="162"/>
      <c r="CQ1701" s="162"/>
      <c r="CR1701" s="162"/>
      <c r="CS1701" s="162"/>
      <c r="CT1701" s="162" t="s">
        <v>7160</v>
      </c>
    </row>
    <row r="1702">
      <c r="A1702" s="7" t="s">
        <v>7161</v>
      </c>
      <c r="B1702" s="132" t="b">
        <v>1</v>
      </c>
      <c r="D1702" s="162" t="s">
        <v>7162</v>
      </c>
      <c r="E1702" s="67" t="s">
        <v>654</v>
      </c>
      <c r="F1702" s="162"/>
      <c r="G1702" s="162"/>
      <c r="H1702" s="162"/>
      <c r="M1702" s="7" t="s">
        <v>560</v>
      </c>
      <c r="N1702" s="7" t="str">
        <f t="shared" si="5"/>
        <v>FALSE</v>
      </c>
      <c r="O1702" s="7" t="s">
        <v>16</v>
      </c>
      <c r="P1702" s="7" t="s">
        <v>16</v>
      </c>
      <c r="Q1702" s="7" t="s">
        <v>16</v>
      </c>
      <c r="R1702" s="7" t="s">
        <v>559</v>
      </c>
      <c r="T1702" s="206">
        <v>41.7022</v>
      </c>
      <c r="U1702" s="207">
        <v>-83.2544</v>
      </c>
      <c r="V1702" s="172" t="s">
        <v>7163</v>
      </c>
      <c r="W1702" s="162" t="s">
        <v>899</v>
      </c>
      <c r="X1702" s="7" t="s">
        <v>877</v>
      </c>
      <c r="Y1702" s="7" t="s">
        <v>878</v>
      </c>
      <c r="Z1702" s="7" t="s">
        <v>879</v>
      </c>
      <c r="AA1702" s="7" t="s">
        <v>880</v>
      </c>
      <c r="AD1702" s="154">
        <v>6.78</v>
      </c>
      <c r="AF1702" s="213"/>
      <c r="AH1702" s="154">
        <v>23.9</v>
      </c>
      <c r="AP1702" s="154">
        <v>273.8</v>
      </c>
      <c r="AQ1702" s="163" t="s">
        <v>16</v>
      </c>
      <c r="AR1702" s="154">
        <v>2.55</v>
      </c>
      <c r="AS1702" s="154">
        <v>0.1</v>
      </c>
      <c r="AT1702" s="154">
        <v>0.11</v>
      </c>
      <c r="AU1702" s="154">
        <v>1.19</v>
      </c>
      <c r="AX1702" s="154">
        <v>8.88</v>
      </c>
      <c r="AY1702" s="154">
        <v>19.74</v>
      </c>
      <c r="AZ1702" s="154">
        <v>4.79</v>
      </c>
      <c r="BA1702" s="154">
        <v>1.76</v>
      </c>
      <c r="BB1702" s="154">
        <v>23.67</v>
      </c>
      <c r="BC1702" s="154">
        <v>0.785</v>
      </c>
      <c r="BD1702" s="154"/>
      <c r="BE1702" s="154">
        <v>19.12</v>
      </c>
      <c r="BF1702" s="154">
        <v>0.66</v>
      </c>
      <c r="BG1702" s="154">
        <v>0.11</v>
      </c>
      <c r="BH1702" s="154">
        <v>2.58</v>
      </c>
      <c r="BI1702" s="154">
        <v>0.811</v>
      </c>
      <c r="BJ1702" s="154"/>
      <c r="BK1702" s="154">
        <v>3.12</v>
      </c>
      <c r="BL1702" s="154">
        <v>1.21</v>
      </c>
      <c r="CJ1702" s="154">
        <v>1.7</v>
      </c>
      <c r="CK1702" s="154">
        <v>65.5</v>
      </c>
      <c r="CL1702" s="154">
        <v>469.0</v>
      </c>
      <c r="CM1702" s="163" t="s">
        <v>2414</v>
      </c>
      <c r="CN1702" s="154">
        <v>0.41</v>
      </c>
      <c r="CO1702" s="154">
        <v>2.3</v>
      </c>
      <c r="CP1702" s="162"/>
      <c r="CQ1702" s="162"/>
      <c r="CR1702" s="162"/>
      <c r="CS1702" s="162"/>
      <c r="CT1702" s="162" t="s">
        <v>7164</v>
      </c>
    </row>
    <row r="1703">
      <c r="A1703" s="7" t="s">
        <v>7165</v>
      </c>
      <c r="B1703" s="132" t="b">
        <v>1</v>
      </c>
      <c r="D1703" s="162" t="s">
        <v>7166</v>
      </c>
      <c r="E1703" s="67" t="s">
        <v>654</v>
      </c>
      <c r="F1703" s="162"/>
      <c r="G1703" s="162"/>
      <c r="H1703" s="162"/>
      <c r="M1703" s="7" t="s">
        <v>560</v>
      </c>
      <c r="N1703" s="7" t="str">
        <f t="shared" si="5"/>
        <v>FALSE</v>
      </c>
      <c r="O1703" s="7" t="s">
        <v>16</v>
      </c>
      <c r="P1703" s="7" t="s">
        <v>16</v>
      </c>
      <c r="Q1703" s="7" t="s">
        <v>16</v>
      </c>
      <c r="R1703" s="7" t="s">
        <v>559</v>
      </c>
      <c r="T1703" s="206">
        <v>41.7651</v>
      </c>
      <c r="U1703" s="207">
        <v>-83.3308</v>
      </c>
      <c r="V1703" s="172" t="s">
        <v>7167</v>
      </c>
      <c r="W1703" s="162" t="s">
        <v>876</v>
      </c>
      <c r="X1703" s="7" t="s">
        <v>877</v>
      </c>
      <c r="Y1703" s="7" t="s">
        <v>878</v>
      </c>
      <c r="Z1703" s="7" t="s">
        <v>879</v>
      </c>
      <c r="AA1703" s="7" t="s">
        <v>880</v>
      </c>
      <c r="AD1703" s="154">
        <v>5.47</v>
      </c>
      <c r="AF1703" s="213"/>
      <c r="AH1703" s="154">
        <v>25.4</v>
      </c>
      <c r="AP1703" s="154">
        <v>283.8</v>
      </c>
      <c r="AQ1703" s="154">
        <v>1.5</v>
      </c>
      <c r="AR1703" s="154">
        <v>4.56</v>
      </c>
      <c r="AS1703" s="154">
        <v>0.56</v>
      </c>
      <c r="AT1703" s="154">
        <v>0.1</v>
      </c>
      <c r="AU1703" s="154">
        <v>3.85</v>
      </c>
      <c r="AX1703" s="154">
        <v>37.57</v>
      </c>
      <c r="AY1703" s="154">
        <v>62.39</v>
      </c>
      <c r="AZ1703" s="154">
        <v>22.25</v>
      </c>
      <c r="BA1703" s="154">
        <v>14.89</v>
      </c>
      <c r="BB1703" s="154">
        <v>15.24</v>
      </c>
      <c r="BC1703" s="154">
        <v>2.381</v>
      </c>
      <c r="BD1703" s="154"/>
      <c r="BE1703" s="154">
        <v>15.23</v>
      </c>
      <c r="BF1703" s="154">
        <v>1.14</v>
      </c>
      <c r="BG1703" s="154">
        <v>0.23</v>
      </c>
      <c r="BH1703" s="154">
        <v>4.02</v>
      </c>
      <c r="BI1703" s="154">
        <v>2.162</v>
      </c>
      <c r="BJ1703" s="154"/>
      <c r="BK1703" s="154">
        <v>4.32</v>
      </c>
      <c r="BL1703" s="154">
        <v>0.94</v>
      </c>
      <c r="CJ1703" s="154">
        <v>3.0</v>
      </c>
      <c r="CK1703" s="154">
        <v>48.4</v>
      </c>
      <c r="CL1703" s="154">
        <v>345.0</v>
      </c>
      <c r="CM1703" s="163" t="s">
        <v>2414</v>
      </c>
      <c r="CN1703" s="154">
        <v>1.7</v>
      </c>
      <c r="CO1703" s="154">
        <v>11.9</v>
      </c>
      <c r="CP1703" s="162"/>
      <c r="CQ1703" s="162"/>
      <c r="CR1703" s="162"/>
      <c r="CS1703" s="162"/>
      <c r="CT1703" s="162" t="s">
        <v>7168</v>
      </c>
    </row>
    <row r="1704">
      <c r="A1704" s="7" t="s">
        <v>7169</v>
      </c>
      <c r="B1704" s="132" t="b">
        <v>1</v>
      </c>
      <c r="D1704" s="162" t="s">
        <v>7170</v>
      </c>
      <c r="E1704" s="67" t="s">
        <v>654</v>
      </c>
      <c r="F1704" s="162"/>
      <c r="G1704" s="162"/>
      <c r="H1704" s="162"/>
      <c r="M1704" s="7" t="s">
        <v>560</v>
      </c>
      <c r="N1704" s="7" t="str">
        <f t="shared" si="5"/>
        <v>FALSE</v>
      </c>
      <c r="O1704" s="7" t="s">
        <v>16</v>
      </c>
      <c r="P1704" s="7" t="s">
        <v>16</v>
      </c>
      <c r="Q1704" s="7" t="s">
        <v>16</v>
      </c>
      <c r="R1704" s="7" t="s">
        <v>559</v>
      </c>
      <c r="T1704" s="206">
        <v>41.8295</v>
      </c>
      <c r="U1704" s="207">
        <v>-83.1965</v>
      </c>
      <c r="V1704" s="172" t="s">
        <v>7171</v>
      </c>
      <c r="W1704" s="162" t="s">
        <v>890</v>
      </c>
      <c r="X1704" s="7" t="s">
        <v>877</v>
      </c>
      <c r="Y1704" s="7" t="s">
        <v>878</v>
      </c>
      <c r="Z1704" s="7" t="s">
        <v>879</v>
      </c>
      <c r="AA1704" s="7" t="s">
        <v>880</v>
      </c>
      <c r="AD1704" s="154">
        <v>8.7</v>
      </c>
      <c r="AF1704" s="213"/>
      <c r="AH1704" s="154">
        <v>25.6</v>
      </c>
      <c r="AP1704" s="154">
        <v>241.3</v>
      </c>
      <c r="AQ1704" s="154">
        <v>2.5</v>
      </c>
      <c r="AR1704" s="154">
        <v>1.59</v>
      </c>
      <c r="AS1704" s="154">
        <v>0.62</v>
      </c>
      <c r="AT1704" s="154">
        <v>0.11</v>
      </c>
      <c r="AU1704" s="154">
        <v>4.9</v>
      </c>
      <c r="AX1704" s="154">
        <v>16.71</v>
      </c>
      <c r="AY1704" s="154">
        <v>18.65</v>
      </c>
      <c r="AZ1704" s="154">
        <v>4.75</v>
      </c>
      <c r="BA1704" s="154">
        <v>1.44</v>
      </c>
      <c r="BB1704" s="154">
        <v>20.29</v>
      </c>
      <c r="BC1704" s="154">
        <v>1.054</v>
      </c>
      <c r="BD1704" s="154"/>
      <c r="BE1704" s="154">
        <v>14.79</v>
      </c>
      <c r="BF1704" s="154">
        <v>0.86</v>
      </c>
      <c r="BG1704" s="154">
        <v>0.13</v>
      </c>
      <c r="BH1704" s="154">
        <v>2.94</v>
      </c>
      <c r="BI1704" s="154">
        <v>0.927</v>
      </c>
      <c r="BJ1704" s="154"/>
      <c r="BK1704" s="154">
        <v>2.95</v>
      </c>
      <c r="BL1704" s="154">
        <v>1.64</v>
      </c>
      <c r="CJ1704" s="154">
        <v>1.4</v>
      </c>
      <c r="CK1704" s="154">
        <v>69.6</v>
      </c>
      <c r="CL1704" s="154">
        <v>242.0</v>
      </c>
      <c r="CM1704" s="163" t="s">
        <v>2456</v>
      </c>
      <c r="CN1704" s="154">
        <v>2.54</v>
      </c>
      <c r="CO1704" s="154">
        <v>19.05</v>
      </c>
      <c r="CP1704" s="162"/>
      <c r="CQ1704" s="162"/>
      <c r="CR1704" s="162"/>
      <c r="CS1704" s="162"/>
      <c r="CT1704" s="162" t="s">
        <v>7172</v>
      </c>
    </row>
    <row r="1705">
      <c r="A1705" s="7" t="s">
        <v>7173</v>
      </c>
      <c r="B1705" s="132" t="b">
        <v>1</v>
      </c>
      <c r="D1705" s="162" t="s">
        <v>7174</v>
      </c>
      <c r="E1705" s="67" t="s">
        <v>654</v>
      </c>
      <c r="F1705" s="162"/>
      <c r="G1705" s="162"/>
      <c r="H1705" s="162"/>
      <c r="M1705" s="7" t="s">
        <v>560</v>
      </c>
      <c r="N1705" s="7" t="str">
        <f t="shared" si="5"/>
        <v>FALSE</v>
      </c>
      <c r="O1705" s="7" t="s">
        <v>16</v>
      </c>
      <c r="P1705" s="7" t="s">
        <v>16</v>
      </c>
      <c r="Q1705" s="7" t="s">
        <v>16</v>
      </c>
      <c r="R1705" s="7" t="s">
        <v>559</v>
      </c>
      <c r="T1705" s="206">
        <v>41.8339</v>
      </c>
      <c r="U1705" s="207">
        <v>-83.3583</v>
      </c>
      <c r="V1705" s="172" t="s">
        <v>7175</v>
      </c>
      <c r="W1705" s="162" t="s">
        <v>1179</v>
      </c>
      <c r="X1705" s="7" t="s">
        <v>877</v>
      </c>
      <c r="Y1705" s="7" t="s">
        <v>878</v>
      </c>
      <c r="Z1705" s="7" t="s">
        <v>879</v>
      </c>
      <c r="AA1705" s="7" t="s">
        <v>880</v>
      </c>
      <c r="AD1705" s="154">
        <v>5.41</v>
      </c>
      <c r="AF1705" s="213"/>
      <c r="AH1705" s="154">
        <v>25.6</v>
      </c>
      <c r="AP1705" s="154">
        <v>312.2</v>
      </c>
      <c r="AQ1705" s="154">
        <v>1.5</v>
      </c>
      <c r="AR1705" s="154">
        <v>4.54</v>
      </c>
      <c r="AS1705" s="154">
        <v>0.51</v>
      </c>
      <c r="AT1705" s="154">
        <v>0.14</v>
      </c>
      <c r="AU1705" s="154">
        <v>5.97</v>
      </c>
      <c r="AX1705" s="154">
        <v>35.41</v>
      </c>
      <c r="AY1705" s="154">
        <v>82.28</v>
      </c>
      <c r="AZ1705" s="154">
        <v>44.23</v>
      </c>
      <c r="BA1705" s="154">
        <v>23.0</v>
      </c>
      <c r="BB1705" s="154">
        <v>15.64</v>
      </c>
      <c r="BC1705" s="154">
        <v>3.423</v>
      </c>
      <c r="BD1705" s="154"/>
      <c r="BE1705" s="154">
        <v>20.37</v>
      </c>
      <c r="BF1705" s="154">
        <v>1.06</v>
      </c>
      <c r="BG1705" s="154">
        <v>0.18</v>
      </c>
      <c r="BH1705" s="154">
        <v>4.18</v>
      </c>
      <c r="BI1705" s="154">
        <v>2.921</v>
      </c>
      <c r="BJ1705" s="154"/>
      <c r="BK1705" s="154">
        <v>4.56</v>
      </c>
      <c r="BL1705" s="154">
        <v>1.58</v>
      </c>
      <c r="CJ1705" s="154">
        <v>4.6</v>
      </c>
      <c r="CK1705" s="154">
        <v>38.2</v>
      </c>
      <c r="CL1705" s="154">
        <v>233.0</v>
      </c>
      <c r="CM1705" s="163" t="s">
        <v>2438</v>
      </c>
      <c r="CN1705" s="154">
        <v>1.24</v>
      </c>
      <c r="CO1705" s="154">
        <v>17.11</v>
      </c>
      <c r="CP1705" s="162"/>
      <c r="CQ1705" s="162"/>
      <c r="CR1705" s="162"/>
      <c r="CS1705" s="162"/>
      <c r="CT1705" s="162" t="s">
        <v>7176</v>
      </c>
    </row>
    <row r="1706">
      <c r="A1706" s="7" t="s">
        <v>7177</v>
      </c>
      <c r="B1706" s="132" t="b">
        <v>1</v>
      </c>
      <c r="D1706" s="162" t="s">
        <v>7178</v>
      </c>
      <c r="E1706" s="67" t="s">
        <v>654</v>
      </c>
      <c r="F1706" s="162"/>
      <c r="G1706" s="162"/>
      <c r="H1706" s="162"/>
      <c r="M1706" s="7" t="s">
        <v>560</v>
      </c>
      <c r="N1706" s="7" t="str">
        <f t="shared" si="5"/>
        <v>FALSE</v>
      </c>
      <c r="O1706" s="7" t="s">
        <v>16</v>
      </c>
      <c r="P1706" s="7" t="s">
        <v>16</v>
      </c>
      <c r="Q1706" s="7" t="s">
        <v>16</v>
      </c>
      <c r="R1706" s="7" t="s">
        <v>559</v>
      </c>
      <c r="T1706" s="206">
        <v>41.705</v>
      </c>
      <c r="U1706" s="207">
        <v>-83.2533</v>
      </c>
      <c r="V1706" s="172" t="s">
        <v>7179</v>
      </c>
      <c r="W1706" s="162" t="s">
        <v>899</v>
      </c>
      <c r="X1706" s="7" t="s">
        <v>877</v>
      </c>
      <c r="Y1706" s="7" t="s">
        <v>878</v>
      </c>
      <c r="Z1706" s="7" t="s">
        <v>879</v>
      </c>
      <c r="AA1706" s="7" t="s">
        <v>880</v>
      </c>
      <c r="AD1706" s="154">
        <v>6.87</v>
      </c>
      <c r="AF1706" s="213"/>
      <c r="AH1706" s="154">
        <v>25.0</v>
      </c>
      <c r="AP1706" s="154">
        <v>255.0</v>
      </c>
      <c r="AQ1706" s="154">
        <v>2.1</v>
      </c>
      <c r="AR1706" s="154">
        <v>2.73</v>
      </c>
      <c r="AS1706" s="154">
        <v>0.12</v>
      </c>
      <c r="AT1706" s="154">
        <v>0.1</v>
      </c>
      <c r="AU1706" s="154">
        <v>1.68</v>
      </c>
      <c r="AX1706" s="154">
        <v>10.13</v>
      </c>
      <c r="AY1706" s="154">
        <v>19.56</v>
      </c>
      <c r="AZ1706" s="154">
        <v>3.59</v>
      </c>
      <c r="BA1706" s="154">
        <v>2.05</v>
      </c>
      <c r="BB1706" s="154">
        <v>10.15</v>
      </c>
      <c r="BC1706" s="154">
        <v>0.597</v>
      </c>
      <c r="BD1706" s="154"/>
      <c r="BE1706" s="154">
        <v>13.99</v>
      </c>
      <c r="BF1706" s="154">
        <v>0.75</v>
      </c>
      <c r="BG1706" s="154">
        <v>0.13</v>
      </c>
      <c r="BH1706" s="154">
        <v>2.52</v>
      </c>
      <c r="BI1706" s="154">
        <v>0.596</v>
      </c>
      <c r="BJ1706" s="154"/>
      <c r="BK1706" s="154">
        <v>3.96</v>
      </c>
      <c r="BL1706" s="154">
        <v>2.02</v>
      </c>
      <c r="CJ1706" s="154">
        <v>2.1</v>
      </c>
      <c r="CK1706" s="154">
        <v>59.8</v>
      </c>
      <c r="CL1706" s="154">
        <v>98.0</v>
      </c>
      <c r="CM1706" s="163" t="s">
        <v>2414</v>
      </c>
      <c r="CN1706" s="154">
        <v>2.48</v>
      </c>
      <c r="CO1706" s="154">
        <v>15.61</v>
      </c>
      <c r="CP1706" s="162"/>
      <c r="CQ1706" s="162"/>
      <c r="CR1706" s="162"/>
      <c r="CS1706" s="162"/>
      <c r="CT1706" s="162" t="s">
        <v>7180</v>
      </c>
    </row>
    <row r="1707">
      <c r="A1707" s="7" t="s">
        <v>7181</v>
      </c>
      <c r="B1707" s="132" t="b">
        <v>1</v>
      </c>
      <c r="D1707" s="162" t="s">
        <v>7182</v>
      </c>
      <c r="E1707" s="67" t="s">
        <v>654</v>
      </c>
      <c r="F1707" s="162"/>
      <c r="G1707" s="162"/>
      <c r="H1707" s="162"/>
      <c r="M1707" s="7" t="s">
        <v>560</v>
      </c>
      <c r="N1707" s="7" t="str">
        <f t="shared" si="5"/>
        <v>FALSE</v>
      </c>
      <c r="O1707" s="7" t="s">
        <v>16</v>
      </c>
      <c r="P1707" s="7" t="s">
        <v>16</v>
      </c>
      <c r="Q1707" s="7" t="s">
        <v>16</v>
      </c>
      <c r="R1707" s="7" t="s">
        <v>559</v>
      </c>
      <c r="T1707" s="206">
        <v>41.7633</v>
      </c>
      <c r="U1707" s="207">
        <v>-83.3303</v>
      </c>
      <c r="V1707" s="172" t="s">
        <v>7183</v>
      </c>
      <c r="W1707" s="162" t="s">
        <v>876</v>
      </c>
      <c r="X1707" s="7" t="s">
        <v>877</v>
      </c>
      <c r="Y1707" s="7" t="s">
        <v>878</v>
      </c>
      <c r="Z1707" s="7" t="s">
        <v>879</v>
      </c>
      <c r="AA1707" s="7" t="s">
        <v>880</v>
      </c>
      <c r="AD1707" s="154">
        <v>5.69</v>
      </c>
      <c r="AF1707" s="213"/>
      <c r="AH1707" s="154">
        <v>23.9</v>
      </c>
      <c r="AP1707" s="154">
        <v>263.4</v>
      </c>
      <c r="AQ1707" s="154">
        <v>1.3</v>
      </c>
      <c r="AR1707" s="154">
        <v>6.03</v>
      </c>
      <c r="AS1707" s="154">
        <v>6.53</v>
      </c>
      <c r="AT1707" s="154">
        <v>0.19</v>
      </c>
      <c r="AU1707" s="154">
        <v>11.26</v>
      </c>
      <c r="AX1707" s="154">
        <v>21.52</v>
      </c>
      <c r="AY1707" s="154">
        <v>44.87</v>
      </c>
      <c r="AZ1707" s="154">
        <v>7.65</v>
      </c>
      <c r="BA1707" s="154">
        <v>3.38</v>
      </c>
      <c r="BB1707" s="154">
        <v>49.39</v>
      </c>
      <c r="BC1707" s="154">
        <v>1.013</v>
      </c>
      <c r="BD1707" s="154"/>
      <c r="BE1707" s="154">
        <v>10.15</v>
      </c>
      <c r="BF1707" s="154">
        <v>1.63</v>
      </c>
      <c r="BG1707" s="154">
        <v>0.25</v>
      </c>
      <c r="BH1707" s="154">
        <v>3.19</v>
      </c>
      <c r="BI1707" s="154">
        <v>1.071</v>
      </c>
      <c r="BJ1707" s="154"/>
      <c r="BK1707" s="154">
        <v>5.36</v>
      </c>
      <c r="BL1707" s="154">
        <v>1.66</v>
      </c>
      <c r="CJ1707" s="154">
        <v>2.1</v>
      </c>
      <c r="CK1707" s="154">
        <v>59.2</v>
      </c>
      <c r="CL1707" s="154">
        <v>1171.0</v>
      </c>
      <c r="CM1707" s="163" t="s">
        <v>2438</v>
      </c>
      <c r="CN1707" s="154">
        <v>0.46</v>
      </c>
      <c r="CO1707" s="154">
        <v>3.16</v>
      </c>
      <c r="CP1707" s="162"/>
      <c r="CQ1707" s="162"/>
      <c r="CR1707" s="162"/>
      <c r="CS1707" s="162"/>
      <c r="CT1707" s="162" t="s">
        <v>7184</v>
      </c>
    </row>
    <row r="1708">
      <c r="A1708" s="7" t="s">
        <v>7185</v>
      </c>
      <c r="B1708" s="132" t="b">
        <v>1</v>
      </c>
      <c r="D1708" s="162" t="s">
        <v>7186</v>
      </c>
      <c r="E1708" s="67" t="s">
        <v>654</v>
      </c>
      <c r="F1708" s="162"/>
      <c r="G1708" s="162"/>
      <c r="H1708" s="162"/>
      <c r="M1708" s="7" t="s">
        <v>560</v>
      </c>
      <c r="N1708" s="7" t="str">
        <f t="shared" si="5"/>
        <v>FALSE</v>
      </c>
      <c r="O1708" s="7" t="s">
        <v>16</v>
      </c>
      <c r="P1708" s="7" t="s">
        <v>16</v>
      </c>
      <c r="Q1708" s="7" t="s">
        <v>16</v>
      </c>
      <c r="R1708" s="7" t="s">
        <v>559</v>
      </c>
      <c r="T1708" s="206">
        <v>41.8267</v>
      </c>
      <c r="U1708" s="207">
        <v>-83.1957</v>
      </c>
      <c r="V1708" s="172" t="s">
        <v>7187</v>
      </c>
      <c r="W1708" s="162" t="s">
        <v>890</v>
      </c>
      <c r="X1708" s="7" t="s">
        <v>877</v>
      </c>
      <c r="Y1708" s="7" t="s">
        <v>878</v>
      </c>
      <c r="Z1708" s="7" t="s">
        <v>879</v>
      </c>
      <c r="AA1708" s="7" t="s">
        <v>880</v>
      </c>
      <c r="AD1708" s="154">
        <v>8.75</v>
      </c>
      <c r="AF1708" s="213"/>
      <c r="AH1708" s="154">
        <v>22.6</v>
      </c>
      <c r="AP1708" s="154">
        <v>277.3</v>
      </c>
      <c r="AQ1708" s="154">
        <v>3.0</v>
      </c>
      <c r="AR1708" s="154">
        <v>2.67</v>
      </c>
      <c r="AS1708" s="154">
        <v>0.89</v>
      </c>
      <c r="AT1708" s="154">
        <v>0.4</v>
      </c>
      <c r="AU1708" s="154">
        <v>3.19</v>
      </c>
      <c r="AX1708" s="154">
        <v>7.33</v>
      </c>
      <c r="AY1708" s="154">
        <v>18.77</v>
      </c>
      <c r="AZ1708" s="154">
        <v>9.16</v>
      </c>
      <c r="BA1708" s="154">
        <v>4.91</v>
      </c>
      <c r="BB1708" s="154">
        <v>57.2</v>
      </c>
      <c r="BC1708" s="154">
        <v>1.072</v>
      </c>
      <c r="BD1708" s="154"/>
      <c r="BE1708" s="154">
        <v>13.6</v>
      </c>
      <c r="BF1708" s="154">
        <v>0.59</v>
      </c>
      <c r="BG1708" s="154">
        <v>0.1</v>
      </c>
      <c r="BH1708" s="154">
        <v>3.19</v>
      </c>
      <c r="BI1708" s="154">
        <v>0.864</v>
      </c>
      <c r="BJ1708" s="154"/>
      <c r="BK1708" s="154">
        <v>2.2</v>
      </c>
      <c r="BL1708" s="154">
        <v>0.1</v>
      </c>
      <c r="CJ1708" s="154">
        <v>1.2</v>
      </c>
      <c r="CK1708" s="154">
        <v>74.1</v>
      </c>
      <c r="CL1708" s="154">
        <v>192.0</v>
      </c>
      <c r="CM1708" s="163" t="s">
        <v>2620</v>
      </c>
      <c r="CN1708" s="154">
        <v>0.63</v>
      </c>
      <c r="CO1708" s="154">
        <v>5.05</v>
      </c>
      <c r="CP1708" s="162"/>
      <c r="CQ1708" s="162"/>
      <c r="CR1708" s="162"/>
      <c r="CS1708" s="162"/>
      <c r="CT1708" s="162" t="s">
        <v>7188</v>
      </c>
    </row>
    <row r="1709">
      <c r="A1709" s="7" t="s">
        <v>7189</v>
      </c>
      <c r="B1709" s="132" t="b">
        <v>1</v>
      </c>
      <c r="D1709" s="162" t="s">
        <v>7190</v>
      </c>
      <c r="E1709" s="67" t="s">
        <v>654</v>
      </c>
      <c r="F1709" s="162"/>
      <c r="G1709" s="162"/>
      <c r="H1709" s="162"/>
      <c r="M1709" s="7" t="s">
        <v>560</v>
      </c>
      <c r="N1709" s="7" t="str">
        <f t="shared" si="5"/>
        <v>FALSE</v>
      </c>
      <c r="O1709" s="7" t="s">
        <v>16</v>
      </c>
      <c r="P1709" s="7" t="s">
        <v>16</v>
      </c>
      <c r="Q1709" s="7" t="s">
        <v>16</v>
      </c>
      <c r="R1709" s="7" t="s">
        <v>559</v>
      </c>
      <c r="T1709" s="206">
        <v>41.8336</v>
      </c>
      <c r="U1709" s="207">
        <v>-83.361</v>
      </c>
      <c r="V1709" s="172" t="s">
        <v>7191</v>
      </c>
      <c r="W1709" s="162" t="s">
        <v>1179</v>
      </c>
      <c r="X1709" s="7" t="s">
        <v>877</v>
      </c>
      <c r="Y1709" s="7" t="s">
        <v>878</v>
      </c>
      <c r="Z1709" s="7" t="s">
        <v>879</v>
      </c>
      <c r="AA1709" s="7" t="s">
        <v>880</v>
      </c>
      <c r="AD1709" s="154">
        <v>5.18</v>
      </c>
      <c r="AF1709" s="213"/>
      <c r="AH1709" s="154">
        <v>22.7</v>
      </c>
      <c r="AP1709" s="154">
        <v>205.6</v>
      </c>
      <c r="AQ1709" s="154">
        <v>2.0</v>
      </c>
      <c r="AR1709" s="154">
        <v>3.89</v>
      </c>
      <c r="AS1709" s="154">
        <v>1.35</v>
      </c>
      <c r="AT1709" s="154">
        <v>0.21</v>
      </c>
      <c r="AU1709" s="154">
        <v>9.47</v>
      </c>
      <c r="AX1709" s="154">
        <v>23.1</v>
      </c>
      <c r="AY1709" s="154">
        <v>61.6</v>
      </c>
      <c r="AZ1709" s="154">
        <v>9.66</v>
      </c>
      <c r="BA1709" s="154">
        <v>8.08</v>
      </c>
      <c r="BB1709" s="154">
        <v>37.52</v>
      </c>
      <c r="BC1709" s="154">
        <v>0.977</v>
      </c>
      <c r="BD1709" s="154"/>
      <c r="BE1709" s="154">
        <v>11.4</v>
      </c>
      <c r="BF1709" s="154">
        <v>0.9</v>
      </c>
      <c r="BG1709" s="154">
        <v>0.15</v>
      </c>
      <c r="BH1709" s="154">
        <v>3.16</v>
      </c>
      <c r="BI1709" s="154">
        <v>1.181</v>
      </c>
      <c r="BJ1709" s="154"/>
      <c r="BK1709" s="154">
        <v>4.28</v>
      </c>
      <c r="BL1709" s="154">
        <v>2.06</v>
      </c>
      <c r="CJ1709" s="154">
        <v>1.9</v>
      </c>
      <c r="CK1709" s="154">
        <v>62.3</v>
      </c>
      <c r="CL1709" s="154">
        <v>121.0</v>
      </c>
      <c r="CM1709" s="163" t="s">
        <v>2447</v>
      </c>
      <c r="CN1709" s="154">
        <v>0.47</v>
      </c>
      <c r="CO1709" s="154">
        <v>6.03</v>
      </c>
      <c r="CP1709" s="162"/>
      <c r="CQ1709" s="162"/>
      <c r="CR1709" s="162"/>
      <c r="CS1709" s="162"/>
      <c r="CT1709" s="162" t="s">
        <v>7192</v>
      </c>
    </row>
    <row r="1710">
      <c r="A1710" s="7" t="s">
        <v>7193</v>
      </c>
      <c r="B1710" s="132" t="b">
        <v>1</v>
      </c>
      <c r="D1710" s="162" t="s">
        <v>7194</v>
      </c>
      <c r="E1710" s="67" t="s">
        <v>654</v>
      </c>
      <c r="F1710" s="162"/>
      <c r="G1710" s="162"/>
      <c r="H1710" s="162"/>
      <c r="M1710" s="7" t="s">
        <v>560</v>
      </c>
      <c r="N1710" s="7" t="str">
        <f t="shared" si="5"/>
        <v>FALSE</v>
      </c>
      <c r="O1710" s="7" t="s">
        <v>16</v>
      </c>
      <c r="P1710" s="7" t="s">
        <v>16</v>
      </c>
      <c r="Q1710" s="7" t="s">
        <v>16</v>
      </c>
      <c r="R1710" s="7" t="s">
        <v>559</v>
      </c>
      <c r="T1710" s="206">
        <v>41.7029</v>
      </c>
      <c r="U1710" s="207">
        <v>-83.2539</v>
      </c>
      <c r="V1710" s="172" t="s">
        <v>7195</v>
      </c>
      <c r="W1710" s="162" t="s">
        <v>899</v>
      </c>
      <c r="X1710" s="7" t="s">
        <v>877</v>
      </c>
      <c r="Y1710" s="7" t="s">
        <v>878</v>
      </c>
      <c r="Z1710" s="7" t="s">
        <v>879</v>
      </c>
      <c r="AA1710" s="7" t="s">
        <v>880</v>
      </c>
      <c r="AD1710" s="154">
        <v>6.84</v>
      </c>
      <c r="AF1710" s="213"/>
      <c r="AH1710" s="154">
        <v>23.4</v>
      </c>
      <c r="AP1710" s="154">
        <v>248.4</v>
      </c>
      <c r="AQ1710" s="154">
        <v>1.5</v>
      </c>
      <c r="AR1710" s="154">
        <v>2.54</v>
      </c>
      <c r="AS1710" s="154">
        <v>0.5</v>
      </c>
      <c r="AT1710" s="154">
        <v>0.1</v>
      </c>
      <c r="AU1710" s="154">
        <v>2.46</v>
      </c>
      <c r="AX1710" s="154">
        <v>16.17</v>
      </c>
      <c r="AY1710" s="154">
        <v>32.09</v>
      </c>
      <c r="AZ1710" s="154">
        <v>2.75</v>
      </c>
      <c r="BA1710" s="154">
        <v>1.69</v>
      </c>
      <c r="BB1710" s="154">
        <v>24.91</v>
      </c>
      <c r="BC1710" s="154">
        <v>0.36</v>
      </c>
      <c r="BD1710" s="154"/>
      <c r="BE1710" s="154">
        <v>5.44</v>
      </c>
      <c r="BF1710" s="154">
        <v>0.86</v>
      </c>
      <c r="BG1710" s="154">
        <v>0.14</v>
      </c>
      <c r="BH1710" s="154">
        <v>2.36</v>
      </c>
      <c r="BI1710" s="154">
        <v>0.449</v>
      </c>
      <c r="BJ1710" s="154"/>
      <c r="BK1710" s="154">
        <v>3.88</v>
      </c>
      <c r="BL1710" s="154">
        <v>1.54</v>
      </c>
      <c r="CJ1710" s="154">
        <v>2.4</v>
      </c>
      <c r="CK1710" s="154">
        <v>55.2</v>
      </c>
      <c r="CL1710" s="154">
        <v>1149.0</v>
      </c>
      <c r="CM1710" s="163" t="s">
        <v>2438</v>
      </c>
      <c r="CN1710" s="154">
        <v>0.58</v>
      </c>
      <c r="CO1710" s="154">
        <v>4.83</v>
      </c>
      <c r="CP1710" s="162"/>
      <c r="CQ1710" s="162"/>
      <c r="CR1710" s="162"/>
      <c r="CS1710" s="162"/>
      <c r="CT1710" s="162" t="s">
        <v>7196</v>
      </c>
    </row>
    <row r="1711">
      <c r="A1711" s="7" t="s">
        <v>7197</v>
      </c>
      <c r="B1711" s="132" t="b">
        <v>1</v>
      </c>
      <c r="D1711" s="162" t="s">
        <v>7198</v>
      </c>
      <c r="E1711" s="67" t="s">
        <v>654</v>
      </c>
      <c r="F1711" s="162"/>
      <c r="G1711" s="162"/>
      <c r="H1711" s="162"/>
      <c r="M1711" s="7" t="s">
        <v>560</v>
      </c>
      <c r="N1711" s="7" t="str">
        <f t="shared" si="5"/>
        <v>FALSE</v>
      </c>
      <c r="O1711" s="7" t="s">
        <v>16</v>
      </c>
      <c r="P1711" s="7" t="s">
        <v>16</v>
      </c>
      <c r="Q1711" s="7" t="s">
        <v>16</v>
      </c>
      <c r="R1711" s="7" t="s">
        <v>559</v>
      </c>
      <c r="T1711" s="206">
        <v>41.7624</v>
      </c>
      <c r="U1711" s="207">
        <v>-83.3295</v>
      </c>
      <c r="V1711" s="172" t="s">
        <v>7199</v>
      </c>
      <c r="W1711" s="162" t="s">
        <v>876</v>
      </c>
      <c r="X1711" s="7" t="s">
        <v>877</v>
      </c>
      <c r="Y1711" s="7" t="s">
        <v>878</v>
      </c>
      <c r="Z1711" s="7" t="s">
        <v>879</v>
      </c>
      <c r="AA1711" s="7" t="s">
        <v>880</v>
      </c>
      <c r="AD1711" s="154">
        <v>5.68</v>
      </c>
      <c r="AF1711" s="213"/>
      <c r="AH1711" s="154">
        <v>26.4</v>
      </c>
      <c r="AP1711" s="154">
        <v>251.8</v>
      </c>
      <c r="AQ1711" s="154">
        <v>0.3</v>
      </c>
      <c r="AR1711" s="154">
        <v>12.3</v>
      </c>
      <c r="AS1711" s="154">
        <v>6.84</v>
      </c>
      <c r="AT1711" s="154">
        <v>0.29</v>
      </c>
      <c r="AU1711" s="154">
        <v>61.07</v>
      </c>
      <c r="AX1711" s="154">
        <v>111.87</v>
      </c>
      <c r="AY1711" s="154">
        <v>52.2</v>
      </c>
      <c r="AZ1711" s="154">
        <v>7.19</v>
      </c>
      <c r="BA1711" s="154">
        <v>1.44</v>
      </c>
      <c r="BB1711" s="154">
        <v>6.18</v>
      </c>
      <c r="BC1711" s="154">
        <v>0.425</v>
      </c>
      <c r="BD1711" s="154"/>
      <c r="BE1711" s="154">
        <v>4.1</v>
      </c>
      <c r="BF1711" s="154">
        <v>7.23</v>
      </c>
      <c r="BG1711" s="154">
        <v>1.1</v>
      </c>
      <c r="BH1711" s="154">
        <v>3.71</v>
      </c>
      <c r="BI1711" s="154">
        <v>1.343</v>
      </c>
      <c r="BJ1711" s="154"/>
      <c r="BK1711" s="154">
        <v>17.9</v>
      </c>
      <c r="BL1711" s="154">
        <v>10.06</v>
      </c>
      <c r="CJ1711" s="154">
        <v>3.8</v>
      </c>
      <c r="CK1711" s="154">
        <v>38.9</v>
      </c>
      <c r="CL1711" s="154">
        <v>712.0</v>
      </c>
      <c r="CM1711" s="163" t="s">
        <v>2447</v>
      </c>
      <c r="CN1711" s="154">
        <v>0.4</v>
      </c>
      <c r="CO1711" s="154">
        <v>5.74</v>
      </c>
      <c r="CP1711" s="162"/>
      <c r="CQ1711" s="162"/>
      <c r="CR1711" s="162"/>
      <c r="CS1711" s="162"/>
      <c r="CT1711" s="162" t="s">
        <v>7200</v>
      </c>
    </row>
    <row r="1712">
      <c r="A1712" s="7" t="s">
        <v>7201</v>
      </c>
      <c r="B1712" s="132" t="b">
        <v>1</v>
      </c>
      <c r="D1712" s="162" t="s">
        <v>7202</v>
      </c>
      <c r="E1712" s="67" t="s">
        <v>654</v>
      </c>
      <c r="F1712" s="162"/>
      <c r="G1712" s="162"/>
      <c r="H1712" s="162"/>
      <c r="M1712" s="7" t="s">
        <v>560</v>
      </c>
      <c r="N1712" s="7" t="str">
        <f t="shared" si="5"/>
        <v>FALSE</v>
      </c>
      <c r="O1712" s="7" t="s">
        <v>16</v>
      </c>
      <c r="P1712" s="7" t="s">
        <v>16</v>
      </c>
      <c r="Q1712" s="7" t="s">
        <v>16</v>
      </c>
      <c r="R1712" s="7" t="s">
        <v>559</v>
      </c>
      <c r="T1712" s="206">
        <v>41.8265</v>
      </c>
      <c r="U1712" s="207">
        <v>-83.1978</v>
      </c>
      <c r="V1712" s="172" t="s">
        <v>7203</v>
      </c>
      <c r="W1712" s="162" t="s">
        <v>890</v>
      </c>
      <c r="X1712" s="7" t="s">
        <v>877</v>
      </c>
      <c r="Y1712" s="7" t="s">
        <v>878</v>
      </c>
      <c r="Z1712" s="7" t="s">
        <v>879</v>
      </c>
      <c r="AA1712" s="7" t="s">
        <v>880</v>
      </c>
      <c r="AD1712" s="154">
        <v>8.66</v>
      </c>
      <c r="AF1712" s="213"/>
      <c r="AH1712" s="154">
        <v>24.1</v>
      </c>
      <c r="AP1712" s="154">
        <v>271.7</v>
      </c>
      <c r="AQ1712" s="154">
        <v>1.0</v>
      </c>
      <c r="AR1712" s="154">
        <v>9.51</v>
      </c>
      <c r="AS1712" s="154">
        <v>6.61</v>
      </c>
      <c r="AT1712" s="154">
        <v>0.31</v>
      </c>
      <c r="AU1712" s="154">
        <v>37.4</v>
      </c>
      <c r="AX1712" s="154">
        <v>54.72</v>
      </c>
      <c r="AY1712" s="154">
        <v>24.77</v>
      </c>
      <c r="AZ1712" s="154">
        <v>6.43</v>
      </c>
      <c r="BA1712" s="154">
        <v>1.7</v>
      </c>
      <c r="BB1712" s="154">
        <v>16.14</v>
      </c>
      <c r="BC1712" s="154">
        <v>0.963</v>
      </c>
      <c r="BD1712" s="154"/>
      <c r="BE1712" s="154">
        <v>5.18</v>
      </c>
      <c r="BF1712" s="154">
        <v>4.2</v>
      </c>
      <c r="BG1712" s="154">
        <v>0.68</v>
      </c>
      <c r="BH1712" s="154">
        <v>3.84</v>
      </c>
      <c r="BI1712" s="154">
        <v>1.626</v>
      </c>
      <c r="BJ1712" s="154"/>
      <c r="BK1712" s="154">
        <v>8.4</v>
      </c>
      <c r="BL1712" s="154">
        <v>3.76</v>
      </c>
      <c r="CJ1712" s="154">
        <v>2.8</v>
      </c>
      <c r="CK1712" s="154">
        <v>50.0</v>
      </c>
      <c r="CL1712" s="154">
        <v>147.0</v>
      </c>
      <c r="CM1712" s="163" t="s">
        <v>2414</v>
      </c>
      <c r="CN1712" s="154">
        <v>0.64</v>
      </c>
      <c r="CO1712" s="154">
        <v>7.0</v>
      </c>
      <c r="CP1712" s="162"/>
      <c r="CQ1712" s="162"/>
      <c r="CR1712" s="162"/>
      <c r="CS1712" s="162"/>
      <c r="CT1712" s="162" t="s">
        <v>7204</v>
      </c>
    </row>
    <row r="1713">
      <c r="A1713" s="7" t="s">
        <v>7205</v>
      </c>
      <c r="B1713" s="132" t="b">
        <v>1</v>
      </c>
      <c r="D1713" s="162" t="s">
        <v>7206</v>
      </c>
      <c r="E1713" s="67" t="s">
        <v>654</v>
      </c>
      <c r="F1713" s="162"/>
      <c r="G1713" s="162"/>
      <c r="H1713" s="162"/>
      <c r="M1713" s="7" t="s">
        <v>560</v>
      </c>
      <c r="N1713" s="7" t="str">
        <f t="shared" si="5"/>
        <v>FALSE</v>
      </c>
      <c r="O1713" s="7" t="s">
        <v>16</v>
      </c>
      <c r="P1713" s="7" t="s">
        <v>16</v>
      </c>
      <c r="Q1713" s="7" t="s">
        <v>16</v>
      </c>
      <c r="R1713" s="7" t="s">
        <v>559</v>
      </c>
      <c r="T1713" s="206">
        <v>41.8337</v>
      </c>
      <c r="U1713" s="207">
        <v>-83.3583</v>
      </c>
      <c r="V1713" s="172" t="s">
        <v>7207</v>
      </c>
      <c r="W1713" s="162" t="s">
        <v>1179</v>
      </c>
      <c r="X1713" s="7" t="s">
        <v>877</v>
      </c>
      <c r="Y1713" s="7" t="s">
        <v>878</v>
      </c>
      <c r="Z1713" s="7" t="s">
        <v>879</v>
      </c>
      <c r="AA1713" s="7" t="s">
        <v>880</v>
      </c>
      <c r="AD1713" s="154">
        <v>5.4</v>
      </c>
      <c r="AF1713" s="213"/>
      <c r="AH1713" s="163" t="s">
        <v>16</v>
      </c>
      <c r="AP1713" s="163" t="s">
        <v>16</v>
      </c>
      <c r="AQ1713" s="154">
        <v>1.0</v>
      </c>
      <c r="AR1713" s="154">
        <v>7.39</v>
      </c>
      <c r="AS1713" s="154">
        <v>2.74</v>
      </c>
      <c r="AT1713" s="154">
        <v>0.29</v>
      </c>
      <c r="AU1713" s="154">
        <v>22.88</v>
      </c>
      <c r="AX1713" s="154">
        <v>31.45</v>
      </c>
      <c r="AY1713" s="154">
        <v>45.38</v>
      </c>
      <c r="AZ1713" s="154">
        <v>6.75</v>
      </c>
      <c r="BA1713" s="154">
        <v>1.71</v>
      </c>
      <c r="BB1713" s="154">
        <v>6.44</v>
      </c>
      <c r="BC1713" s="154">
        <v>0.697</v>
      </c>
      <c r="BD1713" s="154"/>
      <c r="BE1713" s="154">
        <v>5.04</v>
      </c>
      <c r="BF1713" s="154">
        <v>2.29</v>
      </c>
      <c r="BG1713" s="154">
        <v>0.39</v>
      </c>
      <c r="BH1713" s="154">
        <v>3.92</v>
      </c>
      <c r="BI1713" s="154">
        <v>1.656</v>
      </c>
      <c r="BJ1713" s="154"/>
      <c r="BK1713" s="154">
        <v>11.3</v>
      </c>
      <c r="BL1713" s="154">
        <v>5.53</v>
      </c>
      <c r="CJ1713" s="163" t="s">
        <v>16</v>
      </c>
      <c r="CK1713" s="163" t="s">
        <v>16</v>
      </c>
      <c r="CL1713" s="163" t="s">
        <v>16</v>
      </c>
      <c r="CM1713" s="163" t="s">
        <v>2587</v>
      </c>
      <c r="CN1713" s="154">
        <v>0.56</v>
      </c>
      <c r="CO1713" s="154">
        <v>5.05</v>
      </c>
      <c r="CP1713" s="162"/>
      <c r="CQ1713" s="162"/>
      <c r="CR1713" s="162"/>
      <c r="CS1713" s="162"/>
      <c r="CT1713" s="162" t="s">
        <v>7208</v>
      </c>
    </row>
    <row r="1714">
      <c r="A1714" s="7" t="s">
        <v>7209</v>
      </c>
      <c r="B1714" s="132" t="b">
        <v>1</v>
      </c>
      <c r="D1714" s="162" t="s">
        <v>7210</v>
      </c>
      <c r="E1714" s="67" t="s">
        <v>654</v>
      </c>
      <c r="F1714" s="162"/>
      <c r="G1714" s="162"/>
      <c r="H1714" s="162"/>
      <c r="M1714" s="7" t="s">
        <v>560</v>
      </c>
      <c r="N1714" s="7" t="str">
        <f t="shared" si="5"/>
        <v>FALSE</v>
      </c>
      <c r="O1714" s="7" t="s">
        <v>16</v>
      </c>
      <c r="P1714" s="7" t="s">
        <v>16</v>
      </c>
      <c r="Q1714" s="7" t="s">
        <v>16</v>
      </c>
      <c r="R1714" s="7" t="s">
        <v>559</v>
      </c>
      <c r="T1714" s="206">
        <v>41.7034</v>
      </c>
      <c r="U1714" s="207">
        <v>-83.2533</v>
      </c>
      <c r="V1714" s="172" t="s">
        <v>7211</v>
      </c>
      <c r="W1714" s="162" t="s">
        <v>899</v>
      </c>
      <c r="X1714" s="7" t="s">
        <v>877</v>
      </c>
      <c r="Y1714" s="7" t="s">
        <v>878</v>
      </c>
      <c r="Z1714" s="7" t="s">
        <v>879</v>
      </c>
      <c r="AA1714" s="7" t="s">
        <v>880</v>
      </c>
      <c r="AD1714" s="154">
        <v>6.84</v>
      </c>
      <c r="AF1714" s="213"/>
      <c r="AH1714" s="154">
        <v>25.3</v>
      </c>
      <c r="AP1714" s="154">
        <v>252.9</v>
      </c>
      <c r="AQ1714" s="154">
        <v>1.5</v>
      </c>
      <c r="AR1714" s="154">
        <v>7.61</v>
      </c>
      <c r="AS1714" s="154">
        <v>1.2</v>
      </c>
      <c r="AT1714" s="154">
        <v>0.13</v>
      </c>
      <c r="AU1714" s="154">
        <v>14.49</v>
      </c>
      <c r="AX1714" s="154">
        <v>22.04</v>
      </c>
      <c r="AY1714" s="154">
        <v>98.45</v>
      </c>
      <c r="AZ1714" s="154">
        <v>3.51</v>
      </c>
      <c r="BA1714" s="154">
        <v>1.26</v>
      </c>
      <c r="BB1714" s="154">
        <v>13.3</v>
      </c>
      <c r="BC1714" s="154">
        <v>0.183</v>
      </c>
      <c r="BD1714" s="154"/>
      <c r="BE1714" s="154">
        <v>2.28</v>
      </c>
      <c r="BF1714" s="154">
        <v>1.88</v>
      </c>
      <c r="BG1714" s="154">
        <v>0.28</v>
      </c>
      <c r="BH1714" s="154">
        <v>2.42</v>
      </c>
      <c r="BI1714" s="154">
        <v>0.487</v>
      </c>
      <c r="BJ1714" s="154"/>
      <c r="BK1714" s="154">
        <v>5.92</v>
      </c>
      <c r="BL1714" s="154">
        <v>2.98</v>
      </c>
      <c r="CJ1714" s="154">
        <v>2.7</v>
      </c>
      <c r="CK1714" s="154">
        <v>51.1</v>
      </c>
      <c r="CL1714" s="154">
        <v>1279.0</v>
      </c>
      <c r="CM1714" s="163" t="s">
        <v>2414</v>
      </c>
      <c r="CN1714" s="154">
        <v>0.41</v>
      </c>
      <c r="CO1714" s="154">
        <v>5.35</v>
      </c>
      <c r="CP1714" s="162"/>
      <c r="CQ1714" s="162"/>
      <c r="CR1714" s="162"/>
      <c r="CS1714" s="162"/>
      <c r="CT1714" s="162" t="s">
        <v>7212</v>
      </c>
    </row>
    <row r="1715">
      <c r="A1715" s="7" t="s">
        <v>7213</v>
      </c>
      <c r="B1715" s="132" t="b">
        <v>1</v>
      </c>
      <c r="D1715" s="162" t="s">
        <v>7214</v>
      </c>
      <c r="E1715" s="67" t="s">
        <v>654</v>
      </c>
      <c r="F1715" s="162"/>
      <c r="G1715" s="162"/>
      <c r="H1715" s="162"/>
      <c r="M1715" s="7" t="s">
        <v>560</v>
      </c>
      <c r="N1715" s="7" t="str">
        <f t="shared" si="5"/>
        <v>FALSE</v>
      </c>
      <c r="O1715" s="7" t="s">
        <v>16</v>
      </c>
      <c r="P1715" s="7" t="s">
        <v>16</v>
      </c>
      <c r="Q1715" s="7" t="s">
        <v>16</v>
      </c>
      <c r="R1715" s="7" t="s">
        <v>559</v>
      </c>
      <c r="T1715" s="206">
        <v>41.7623</v>
      </c>
      <c r="U1715" s="207">
        <v>-83.332</v>
      </c>
      <c r="V1715" s="172" t="s">
        <v>7215</v>
      </c>
      <c r="W1715" s="162" t="s">
        <v>876</v>
      </c>
      <c r="X1715" s="7" t="s">
        <v>877</v>
      </c>
      <c r="Y1715" s="7" t="s">
        <v>878</v>
      </c>
      <c r="Z1715" s="7" t="s">
        <v>879</v>
      </c>
      <c r="AA1715" s="7" t="s">
        <v>880</v>
      </c>
      <c r="AD1715" s="154">
        <v>5.69</v>
      </c>
      <c r="AF1715" s="213"/>
      <c r="AH1715" s="154">
        <v>26.7</v>
      </c>
      <c r="AP1715" s="154">
        <v>302.0</v>
      </c>
      <c r="AQ1715" s="154">
        <v>1.5</v>
      </c>
      <c r="AR1715" s="154">
        <v>3.52</v>
      </c>
      <c r="AS1715" s="154">
        <v>1.02</v>
      </c>
      <c r="AT1715" s="154">
        <v>0.1</v>
      </c>
      <c r="AU1715" s="154">
        <v>4.41</v>
      </c>
      <c r="AX1715" s="154">
        <v>6.93</v>
      </c>
      <c r="AY1715" s="154">
        <v>19.97</v>
      </c>
      <c r="AZ1715" s="154">
        <v>3.71</v>
      </c>
      <c r="BA1715" s="154">
        <v>3.33</v>
      </c>
      <c r="BB1715" s="154">
        <v>24.98</v>
      </c>
      <c r="BC1715" s="154">
        <v>0.652</v>
      </c>
      <c r="BD1715" s="163"/>
      <c r="BE1715" s="163" t="s">
        <v>16</v>
      </c>
      <c r="BF1715" s="154">
        <v>0.75</v>
      </c>
      <c r="BG1715" s="154">
        <v>0.15</v>
      </c>
      <c r="BH1715" s="163" t="s">
        <v>16</v>
      </c>
      <c r="BI1715" s="154">
        <v>0.801</v>
      </c>
      <c r="BJ1715" s="154"/>
      <c r="BK1715" s="154">
        <v>3.8</v>
      </c>
      <c r="BL1715" s="154">
        <v>1.34</v>
      </c>
      <c r="CJ1715" s="154">
        <v>1.8</v>
      </c>
      <c r="CK1715" s="154">
        <v>64.3</v>
      </c>
      <c r="CL1715" s="154">
        <v>277.0</v>
      </c>
      <c r="CM1715" s="163" t="s">
        <v>2620</v>
      </c>
      <c r="CN1715" s="154">
        <v>0.44</v>
      </c>
      <c r="CO1715" s="154">
        <v>5.64</v>
      </c>
      <c r="CP1715" s="162"/>
      <c r="CQ1715" s="162"/>
      <c r="CR1715" s="162"/>
      <c r="CS1715" s="162"/>
      <c r="CT1715" s="162" t="s">
        <v>7216</v>
      </c>
    </row>
    <row r="1716">
      <c r="A1716" s="7" t="s">
        <v>7217</v>
      </c>
      <c r="B1716" s="132" t="b">
        <v>1</v>
      </c>
      <c r="D1716" s="162" t="s">
        <v>7218</v>
      </c>
      <c r="E1716" s="67" t="s">
        <v>654</v>
      </c>
      <c r="F1716" s="162"/>
      <c r="G1716" s="162"/>
      <c r="H1716" s="162"/>
      <c r="M1716" s="7" t="s">
        <v>560</v>
      </c>
      <c r="N1716" s="7" t="str">
        <f t="shared" si="5"/>
        <v>FALSE</v>
      </c>
      <c r="O1716" s="7" t="s">
        <v>16</v>
      </c>
      <c r="P1716" s="7" t="s">
        <v>16</v>
      </c>
      <c r="Q1716" s="7" t="s">
        <v>16</v>
      </c>
      <c r="R1716" s="7" t="s">
        <v>559</v>
      </c>
      <c r="T1716" s="206">
        <v>41.759</v>
      </c>
      <c r="U1716" s="207">
        <v>-83.1953</v>
      </c>
      <c r="V1716" s="172" t="s">
        <v>7219</v>
      </c>
      <c r="W1716" s="162" t="s">
        <v>890</v>
      </c>
      <c r="X1716" s="7" t="s">
        <v>877</v>
      </c>
      <c r="Y1716" s="7" t="s">
        <v>878</v>
      </c>
      <c r="Z1716" s="7" t="s">
        <v>879</v>
      </c>
      <c r="AA1716" s="7" t="s">
        <v>880</v>
      </c>
      <c r="AD1716" s="154">
        <v>8.84</v>
      </c>
      <c r="AF1716" s="213"/>
      <c r="AH1716" s="154">
        <v>26.1</v>
      </c>
      <c r="AP1716" s="154">
        <v>284.1</v>
      </c>
      <c r="AQ1716" s="154">
        <v>1.5</v>
      </c>
      <c r="AR1716" s="154">
        <v>6.79</v>
      </c>
      <c r="AS1716" s="154">
        <v>1.21</v>
      </c>
      <c r="AT1716" s="154">
        <v>0.1</v>
      </c>
      <c r="AU1716" s="154">
        <v>9.61</v>
      </c>
      <c r="AX1716" s="154">
        <v>9.14</v>
      </c>
      <c r="AY1716" s="154">
        <v>19.92</v>
      </c>
      <c r="AZ1716" s="154">
        <v>4.21</v>
      </c>
      <c r="BA1716" s="154">
        <v>2.75</v>
      </c>
      <c r="BB1716" s="154">
        <v>34.84</v>
      </c>
      <c r="BC1716" s="154">
        <v>0.822</v>
      </c>
      <c r="BD1716" s="163"/>
      <c r="BE1716" s="163" t="s">
        <v>16</v>
      </c>
      <c r="BF1716" s="154">
        <v>0.9</v>
      </c>
      <c r="BG1716" s="154">
        <v>0.16</v>
      </c>
      <c r="BH1716" s="163" t="s">
        <v>16</v>
      </c>
      <c r="BI1716" s="154">
        <v>0.914</v>
      </c>
      <c r="BJ1716" s="154"/>
      <c r="BK1716" s="154">
        <v>3.12</v>
      </c>
      <c r="BL1716" s="154">
        <v>1.86</v>
      </c>
      <c r="CJ1716" s="154">
        <v>1.2</v>
      </c>
      <c r="CK1716" s="154">
        <v>74.5</v>
      </c>
      <c r="CL1716" s="154">
        <v>171.0</v>
      </c>
      <c r="CM1716" s="163" t="s">
        <v>2620</v>
      </c>
      <c r="CN1716" s="154">
        <v>0.86</v>
      </c>
      <c r="CO1716" s="154">
        <v>7.97</v>
      </c>
      <c r="CP1716" s="162"/>
      <c r="CQ1716" s="162"/>
      <c r="CR1716" s="162"/>
      <c r="CS1716" s="162"/>
      <c r="CT1716" s="162" t="s">
        <v>7220</v>
      </c>
    </row>
    <row r="1717">
      <c r="A1717" s="7" t="s">
        <v>7221</v>
      </c>
      <c r="B1717" s="132" t="b">
        <v>1</v>
      </c>
      <c r="D1717" s="162" t="s">
        <v>7222</v>
      </c>
      <c r="E1717" s="67" t="s">
        <v>654</v>
      </c>
      <c r="F1717" s="162"/>
      <c r="G1717" s="162"/>
      <c r="H1717" s="162"/>
      <c r="M1717" s="7" t="s">
        <v>560</v>
      </c>
      <c r="N1717" s="7" t="str">
        <f t="shared" si="5"/>
        <v>FALSE</v>
      </c>
      <c r="O1717" s="7" t="s">
        <v>16</v>
      </c>
      <c r="P1717" s="7" t="s">
        <v>16</v>
      </c>
      <c r="Q1717" s="7" t="s">
        <v>16</v>
      </c>
      <c r="R1717" s="7" t="s">
        <v>559</v>
      </c>
      <c r="T1717" s="206">
        <v>41.8334</v>
      </c>
      <c r="U1717" s="207">
        <v>-83.3603</v>
      </c>
      <c r="V1717" s="172" t="s">
        <v>7223</v>
      </c>
      <c r="W1717" s="162" t="s">
        <v>1179</v>
      </c>
      <c r="X1717" s="7" t="s">
        <v>877</v>
      </c>
      <c r="Y1717" s="7" t="s">
        <v>878</v>
      </c>
      <c r="Z1717" s="7" t="s">
        <v>879</v>
      </c>
      <c r="AA1717" s="7" t="s">
        <v>880</v>
      </c>
      <c r="AD1717" s="154">
        <v>5.16</v>
      </c>
      <c r="AF1717" s="213"/>
      <c r="AH1717" s="154">
        <v>27.0</v>
      </c>
      <c r="AP1717" s="154">
        <v>324.8</v>
      </c>
      <c r="AQ1717" s="154">
        <v>1.3</v>
      </c>
      <c r="AR1717" s="154">
        <v>6.02</v>
      </c>
      <c r="AS1717" s="154">
        <v>0.67</v>
      </c>
      <c r="AT1717" s="154">
        <v>0.13</v>
      </c>
      <c r="AU1717" s="154">
        <v>17.45</v>
      </c>
      <c r="AX1717" s="154">
        <v>15.4</v>
      </c>
      <c r="AY1717" s="154">
        <v>33.84</v>
      </c>
      <c r="AZ1717" s="154">
        <v>7.1</v>
      </c>
      <c r="BA1717" s="154">
        <v>2.95</v>
      </c>
      <c r="BB1717" s="154">
        <v>112.63</v>
      </c>
      <c r="BC1717" s="154">
        <v>1.537</v>
      </c>
      <c r="BD1717" s="163"/>
      <c r="BE1717" s="163" t="s">
        <v>16</v>
      </c>
      <c r="BF1717" s="154">
        <v>1.32</v>
      </c>
      <c r="BG1717" s="154">
        <v>0.27</v>
      </c>
      <c r="BH1717" s="163" t="s">
        <v>16</v>
      </c>
      <c r="BI1717" s="154">
        <v>1.573</v>
      </c>
      <c r="BJ1717" s="154"/>
      <c r="BK1717" s="154">
        <v>5.0</v>
      </c>
      <c r="BL1717" s="154">
        <v>2.41</v>
      </c>
      <c r="CJ1717" s="154">
        <v>2.0</v>
      </c>
      <c r="CK1717" s="154">
        <v>60.1</v>
      </c>
      <c r="CL1717" s="154">
        <v>100.0</v>
      </c>
      <c r="CM1717" s="163" t="s">
        <v>2587</v>
      </c>
      <c r="CN1717" s="154">
        <v>0.74</v>
      </c>
      <c r="CO1717" s="154">
        <v>7.97</v>
      </c>
      <c r="CP1717" s="162"/>
      <c r="CQ1717" s="162"/>
      <c r="CR1717" s="162"/>
      <c r="CS1717" s="162"/>
      <c r="CT1717" s="162" t="s">
        <v>7224</v>
      </c>
    </row>
    <row r="1718">
      <c r="A1718" s="7" t="s">
        <v>7225</v>
      </c>
      <c r="B1718" s="132" t="b">
        <v>1</v>
      </c>
      <c r="D1718" s="162" t="s">
        <v>7226</v>
      </c>
      <c r="E1718" s="67" t="s">
        <v>654</v>
      </c>
      <c r="F1718" s="162"/>
      <c r="G1718" s="162"/>
      <c r="H1718" s="162"/>
      <c r="M1718" s="7" t="s">
        <v>560</v>
      </c>
      <c r="N1718" s="7" t="str">
        <f t="shared" si="5"/>
        <v>FALSE</v>
      </c>
      <c r="O1718" s="7" t="s">
        <v>16</v>
      </c>
      <c r="P1718" s="7" t="s">
        <v>16</v>
      </c>
      <c r="Q1718" s="7" t="s">
        <v>16</v>
      </c>
      <c r="R1718" s="7" t="s">
        <v>559</v>
      </c>
      <c r="T1718" s="206">
        <v>41.7032</v>
      </c>
      <c r="U1718" s="207">
        <v>-83.2544</v>
      </c>
      <c r="V1718" s="172" t="s">
        <v>7227</v>
      </c>
      <c r="W1718" s="162" t="s">
        <v>899</v>
      </c>
      <c r="X1718" s="7" t="s">
        <v>877</v>
      </c>
      <c r="Y1718" s="7" t="s">
        <v>878</v>
      </c>
      <c r="Z1718" s="7" t="s">
        <v>879</v>
      </c>
      <c r="AA1718" s="7" t="s">
        <v>880</v>
      </c>
      <c r="AD1718" s="154">
        <v>6.89</v>
      </c>
      <c r="AF1718" s="213"/>
      <c r="AH1718" s="154">
        <v>26.2</v>
      </c>
      <c r="AP1718" s="154">
        <v>304.1</v>
      </c>
      <c r="AQ1718" s="154">
        <v>1.5</v>
      </c>
      <c r="AR1718" s="154">
        <v>2.86</v>
      </c>
      <c r="AS1718" s="154">
        <v>0.17</v>
      </c>
      <c r="AT1718" s="154">
        <v>0.16</v>
      </c>
      <c r="AU1718" s="154">
        <v>1.16</v>
      </c>
      <c r="AX1718" s="154">
        <v>4.93</v>
      </c>
      <c r="AY1718" s="154">
        <v>16.58</v>
      </c>
      <c r="AZ1718" s="154">
        <v>4.25</v>
      </c>
      <c r="BA1718" s="154">
        <v>2.87</v>
      </c>
      <c r="BB1718" s="154">
        <v>15.32</v>
      </c>
      <c r="BC1718" s="154">
        <v>0.603</v>
      </c>
      <c r="BD1718" s="163"/>
      <c r="BE1718" s="163" t="s">
        <v>16</v>
      </c>
      <c r="BF1718" s="154">
        <v>0.56</v>
      </c>
      <c r="BG1718" s="154">
        <v>0.11</v>
      </c>
      <c r="BH1718" s="163" t="s">
        <v>16</v>
      </c>
      <c r="BI1718" s="154">
        <v>0.869</v>
      </c>
      <c r="BJ1718" s="154"/>
      <c r="BK1718" s="154">
        <v>3.27</v>
      </c>
      <c r="BL1718" s="154">
        <v>1.1</v>
      </c>
      <c r="CJ1718" s="154">
        <v>1.7</v>
      </c>
      <c r="CK1718" s="154">
        <v>65.8</v>
      </c>
      <c r="CL1718" s="154">
        <v>548.0</v>
      </c>
      <c r="CM1718" s="163" t="s">
        <v>2587</v>
      </c>
      <c r="CN1718" s="154">
        <v>0.48</v>
      </c>
      <c r="CO1718" s="154">
        <v>7.31</v>
      </c>
      <c r="CP1718" s="162"/>
      <c r="CQ1718" s="162"/>
      <c r="CR1718" s="162"/>
      <c r="CS1718" s="162"/>
      <c r="CT1718" s="162" t="s">
        <v>7228</v>
      </c>
    </row>
    <row r="1719">
      <c r="A1719" s="7" t="s">
        <v>7229</v>
      </c>
      <c r="B1719" s="132" t="b">
        <v>1</v>
      </c>
      <c r="D1719" s="162" t="s">
        <v>7230</v>
      </c>
      <c r="E1719" s="67" t="s">
        <v>654</v>
      </c>
      <c r="F1719" s="162"/>
      <c r="G1719" s="162"/>
      <c r="H1719" s="162"/>
      <c r="M1719" s="7" t="s">
        <v>560</v>
      </c>
      <c r="N1719" s="7" t="str">
        <f t="shared" si="5"/>
        <v>FALSE</v>
      </c>
      <c r="O1719" s="7" t="s">
        <v>16</v>
      </c>
      <c r="P1719" s="7" t="s">
        <v>16</v>
      </c>
      <c r="Q1719" s="7" t="s">
        <v>16</v>
      </c>
      <c r="R1719" s="7" t="s">
        <v>559</v>
      </c>
      <c r="T1719" s="206">
        <v>41.7629</v>
      </c>
      <c r="U1719" s="207">
        <v>-83.333</v>
      </c>
      <c r="V1719" s="172" t="s">
        <v>7231</v>
      </c>
      <c r="W1719" s="162" t="s">
        <v>876</v>
      </c>
      <c r="X1719" s="7" t="s">
        <v>877</v>
      </c>
      <c r="Y1719" s="7" t="s">
        <v>878</v>
      </c>
      <c r="Z1719" s="7" t="s">
        <v>879</v>
      </c>
      <c r="AA1719" s="7" t="s">
        <v>880</v>
      </c>
      <c r="AD1719" s="154">
        <v>5.55</v>
      </c>
      <c r="AF1719" s="213"/>
      <c r="AH1719" s="154">
        <v>24.4</v>
      </c>
      <c r="AP1719" s="154">
        <v>280.7</v>
      </c>
      <c r="AQ1719" s="154">
        <v>1.1</v>
      </c>
      <c r="AR1719" s="154">
        <v>9.18</v>
      </c>
      <c r="AS1719" s="154">
        <v>5.26</v>
      </c>
      <c r="AT1719" s="154">
        <v>0.16</v>
      </c>
      <c r="AU1719" s="154">
        <v>18.86</v>
      </c>
      <c r="AX1719" s="154">
        <v>25.61</v>
      </c>
      <c r="AY1719" s="154">
        <v>26.16</v>
      </c>
      <c r="AZ1719" s="154">
        <v>4.45</v>
      </c>
      <c r="BA1719" s="154">
        <v>2.09</v>
      </c>
      <c r="BB1719" s="154">
        <v>2.98</v>
      </c>
      <c r="BC1719" s="154">
        <v>0.703</v>
      </c>
      <c r="BD1719" s="163"/>
      <c r="BE1719" s="163" t="s">
        <v>16</v>
      </c>
      <c r="BF1719" s="154">
        <v>2.26</v>
      </c>
      <c r="BG1719" s="154">
        <v>0.32</v>
      </c>
      <c r="BH1719" s="163" t="s">
        <v>16</v>
      </c>
      <c r="BI1719" s="154">
        <v>0.808</v>
      </c>
      <c r="BJ1719" s="154"/>
      <c r="BK1719" s="154">
        <v>8.6</v>
      </c>
      <c r="BL1719" s="154">
        <v>4.94</v>
      </c>
      <c r="CJ1719" s="154">
        <v>3.4</v>
      </c>
      <c r="CK1719" s="154">
        <v>42.4</v>
      </c>
      <c r="CL1719" s="154">
        <v>318.0</v>
      </c>
      <c r="CM1719" s="163" t="s">
        <v>2414</v>
      </c>
      <c r="CN1719" s="154">
        <v>0.23</v>
      </c>
      <c r="CO1719" s="154">
        <v>0.19</v>
      </c>
      <c r="CP1719" s="162"/>
      <c r="CQ1719" s="162"/>
      <c r="CR1719" s="162"/>
      <c r="CS1719" s="162"/>
      <c r="CT1719" s="162" t="s">
        <v>7232</v>
      </c>
    </row>
    <row r="1720">
      <c r="A1720" s="7" t="s">
        <v>7233</v>
      </c>
      <c r="B1720" s="132" t="b">
        <v>1</v>
      </c>
      <c r="D1720" s="162" t="s">
        <v>7234</v>
      </c>
      <c r="E1720" s="67" t="s">
        <v>654</v>
      </c>
      <c r="F1720" s="162"/>
      <c r="G1720" s="162"/>
      <c r="H1720" s="162"/>
      <c r="M1720" s="7" t="s">
        <v>560</v>
      </c>
      <c r="N1720" s="7" t="str">
        <f t="shared" si="5"/>
        <v>FALSE</v>
      </c>
      <c r="O1720" s="7" t="s">
        <v>16</v>
      </c>
      <c r="P1720" s="7" t="s">
        <v>16</v>
      </c>
      <c r="Q1720" s="7" t="s">
        <v>16</v>
      </c>
      <c r="R1720" s="7" t="s">
        <v>559</v>
      </c>
      <c r="T1720" s="206">
        <v>41.827</v>
      </c>
      <c r="U1720" s="207">
        <v>-83.1944</v>
      </c>
      <c r="V1720" s="172" t="s">
        <v>7235</v>
      </c>
      <c r="W1720" s="162" t="s">
        <v>890</v>
      </c>
      <c r="X1720" s="7" t="s">
        <v>877</v>
      </c>
      <c r="Y1720" s="7" t="s">
        <v>878</v>
      </c>
      <c r="Z1720" s="7" t="s">
        <v>879</v>
      </c>
      <c r="AA1720" s="7" t="s">
        <v>880</v>
      </c>
      <c r="AD1720" s="154">
        <v>8.6</v>
      </c>
      <c r="AF1720" s="213"/>
      <c r="AH1720" s="154">
        <v>23.5</v>
      </c>
      <c r="AP1720" s="154">
        <v>221.2</v>
      </c>
      <c r="AQ1720" s="154">
        <v>2.5</v>
      </c>
      <c r="AR1720" s="154">
        <v>1.59</v>
      </c>
      <c r="AS1720" s="154">
        <v>0.1</v>
      </c>
      <c r="AT1720" s="154">
        <v>0.14</v>
      </c>
      <c r="AU1720" s="154">
        <v>0.81</v>
      </c>
      <c r="AX1720" s="154">
        <v>4.69</v>
      </c>
      <c r="AY1720" s="154">
        <v>10.31</v>
      </c>
      <c r="AZ1720" s="154">
        <v>1.01</v>
      </c>
      <c r="BA1720" s="154">
        <v>1.24</v>
      </c>
      <c r="BB1720" s="154">
        <v>9.32</v>
      </c>
      <c r="BC1720" s="154">
        <v>0.179</v>
      </c>
      <c r="BD1720" s="163"/>
      <c r="BE1720" s="163" t="s">
        <v>16</v>
      </c>
      <c r="BF1720" s="154">
        <v>0.64</v>
      </c>
      <c r="BG1720" s="154">
        <v>0.1</v>
      </c>
      <c r="BH1720" s="163" t="s">
        <v>16</v>
      </c>
      <c r="BI1720" s="154">
        <v>0.163</v>
      </c>
      <c r="BJ1720" s="154"/>
      <c r="BK1720" s="154">
        <v>2.9</v>
      </c>
      <c r="BL1720" s="154">
        <v>1.04</v>
      </c>
      <c r="CJ1720" s="154">
        <v>1.4</v>
      </c>
      <c r="CK1720" s="154">
        <v>70.9</v>
      </c>
      <c r="CL1720" s="154">
        <v>268.0</v>
      </c>
      <c r="CM1720" s="163" t="s">
        <v>2414</v>
      </c>
      <c r="CN1720" s="154">
        <v>0.28</v>
      </c>
      <c r="CO1720" s="154">
        <v>4.08</v>
      </c>
      <c r="CP1720" s="162"/>
      <c r="CQ1720" s="162"/>
      <c r="CR1720" s="162"/>
      <c r="CS1720" s="162"/>
      <c r="CT1720" s="162" t="s">
        <v>7236</v>
      </c>
    </row>
    <row r="1721">
      <c r="A1721" s="7" t="s">
        <v>7237</v>
      </c>
      <c r="B1721" s="132" t="b">
        <v>1</v>
      </c>
      <c r="D1721" s="162" t="s">
        <v>7238</v>
      </c>
      <c r="E1721" s="67" t="s">
        <v>654</v>
      </c>
      <c r="F1721" s="162"/>
      <c r="G1721" s="162"/>
      <c r="H1721" s="162"/>
      <c r="M1721" s="7" t="s">
        <v>560</v>
      </c>
      <c r="N1721" s="7" t="str">
        <f t="shared" si="5"/>
        <v>FALSE</v>
      </c>
      <c r="O1721" s="7" t="s">
        <v>16</v>
      </c>
      <c r="P1721" s="7" t="s">
        <v>16</v>
      </c>
      <c r="Q1721" s="7" t="s">
        <v>16</v>
      </c>
      <c r="R1721" s="7" t="s">
        <v>559</v>
      </c>
      <c r="T1721" s="206">
        <v>41.8334</v>
      </c>
      <c r="U1721" s="207">
        <v>-83.3578</v>
      </c>
      <c r="V1721" s="172" t="s">
        <v>7239</v>
      </c>
      <c r="W1721" s="162" t="s">
        <v>1179</v>
      </c>
      <c r="X1721" s="7" t="s">
        <v>877</v>
      </c>
      <c r="Y1721" s="7" t="s">
        <v>878</v>
      </c>
      <c r="Z1721" s="7" t="s">
        <v>879</v>
      </c>
      <c r="AA1721" s="7" t="s">
        <v>880</v>
      </c>
      <c r="AD1721" s="154">
        <v>5.29</v>
      </c>
      <c r="AF1721" s="213"/>
      <c r="AH1721" s="154">
        <v>24.0</v>
      </c>
      <c r="AP1721" s="154">
        <v>318.8</v>
      </c>
      <c r="AQ1721" s="154">
        <v>1.4</v>
      </c>
      <c r="AR1721" s="154">
        <v>7.47</v>
      </c>
      <c r="AS1721" s="154">
        <v>4.16</v>
      </c>
      <c r="AT1721" s="154">
        <v>0.17</v>
      </c>
      <c r="AU1721" s="154">
        <v>14.8</v>
      </c>
      <c r="AX1721" s="154">
        <v>25.48</v>
      </c>
      <c r="AY1721" s="154">
        <v>27.91</v>
      </c>
      <c r="AZ1721" s="154">
        <v>4.99</v>
      </c>
      <c r="BA1721" s="154">
        <v>1.71</v>
      </c>
      <c r="BB1721" s="154">
        <v>8.87</v>
      </c>
      <c r="BC1721" s="154">
        <v>0.946</v>
      </c>
      <c r="BD1721" s="163"/>
      <c r="BE1721" s="163" t="s">
        <v>16</v>
      </c>
      <c r="BF1721" s="154">
        <v>1.67</v>
      </c>
      <c r="BG1721" s="154">
        <v>0.25</v>
      </c>
      <c r="BH1721" s="163" t="s">
        <v>16</v>
      </c>
      <c r="BI1721" s="154">
        <v>1.206</v>
      </c>
      <c r="BJ1721" s="154"/>
      <c r="BK1721" s="154">
        <v>6.57</v>
      </c>
      <c r="BL1721" s="154">
        <v>3.38</v>
      </c>
      <c r="CJ1721" s="154">
        <v>2.7</v>
      </c>
      <c r="CK1721" s="154">
        <v>50.9</v>
      </c>
      <c r="CL1721" s="154">
        <v>146.0</v>
      </c>
      <c r="CM1721" s="163" t="s">
        <v>2414</v>
      </c>
      <c r="CN1721" s="154">
        <v>0.44</v>
      </c>
      <c r="CO1721" s="154">
        <v>2.92</v>
      </c>
      <c r="CP1721" s="162"/>
      <c r="CQ1721" s="162"/>
      <c r="CR1721" s="162"/>
      <c r="CS1721" s="162"/>
      <c r="CT1721" s="162" t="s">
        <v>7240</v>
      </c>
    </row>
    <row r="1722">
      <c r="A1722" s="7" t="s">
        <v>7241</v>
      </c>
      <c r="B1722" s="132" t="b">
        <v>1</v>
      </c>
      <c r="D1722" s="162" t="s">
        <v>7242</v>
      </c>
      <c r="E1722" s="67" t="s">
        <v>654</v>
      </c>
      <c r="F1722" s="162"/>
      <c r="G1722" s="162"/>
      <c r="H1722" s="162"/>
      <c r="M1722" s="7" t="s">
        <v>560</v>
      </c>
      <c r="N1722" s="7" t="str">
        <f t="shared" si="5"/>
        <v>FALSE</v>
      </c>
      <c r="O1722" s="7" t="s">
        <v>16</v>
      </c>
      <c r="P1722" s="7" t="s">
        <v>16</v>
      </c>
      <c r="Q1722" s="7" t="s">
        <v>16</v>
      </c>
      <c r="R1722" s="7" t="s">
        <v>559</v>
      </c>
      <c r="T1722" s="206">
        <v>41.7036</v>
      </c>
      <c r="U1722" s="207">
        <v>-83.2547</v>
      </c>
      <c r="V1722" s="172" t="s">
        <v>7243</v>
      </c>
      <c r="W1722" s="162" t="s">
        <v>899</v>
      </c>
      <c r="X1722" s="7" t="s">
        <v>877</v>
      </c>
      <c r="Y1722" s="7" t="s">
        <v>878</v>
      </c>
      <c r="Z1722" s="7" t="s">
        <v>879</v>
      </c>
      <c r="AA1722" s="7" t="s">
        <v>880</v>
      </c>
      <c r="AD1722" s="154">
        <v>6.93</v>
      </c>
      <c r="AF1722" s="213"/>
      <c r="AH1722" s="154">
        <v>24.2</v>
      </c>
      <c r="AP1722" s="154">
        <v>301.8</v>
      </c>
      <c r="AQ1722" s="154">
        <v>1.4</v>
      </c>
      <c r="AR1722" s="154">
        <v>4.76</v>
      </c>
      <c r="AS1722" s="154">
        <v>0.27</v>
      </c>
      <c r="AT1722" s="154">
        <v>0.16</v>
      </c>
      <c r="AU1722" s="154">
        <v>6.99</v>
      </c>
      <c r="AX1722" s="154">
        <v>13.13</v>
      </c>
      <c r="AY1722" s="154">
        <v>20.85</v>
      </c>
      <c r="AZ1722" s="154">
        <v>3.83</v>
      </c>
      <c r="BA1722" s="154">
        <v>1.93</v>
      </c>
      <c r="BB1722" s="154">
        <v>3.88</v>
      </c>
      <c r="BC1722" s="154">
        <v>0.584</v>
      </c>
      <c r="BD1722" s="163"/>
      <c r="BE1722" s="163" t="s">
        <v>16</v>
      </c>
      <c r="BF1722" s="154">
        <v>1.34</v>
      </c>
      <c r="BG1722" s="154">
        <v>0.2</v>
      </c>
      <c r="BH1722" s="163" t="s">
        <v>16</v>
      </c>
      <c r="BI1722" s="154">
        <v>0.785</v>
      </c>
      <c r="BJ1722" s="154"/>
      <c r="BK1722" s="154">
        <v>5.07</v>
      </c>
      <c r="BL1722" s="154">
        <v>2.94</v>
      </c>
      <c r="CJ1722" s="154">
        <v>2.9</v>
      </c>
      <c r="CK1722" s="154">
        <v>48.9</v>
      </c>
      <c r="CL1722" s="154">
        <v>838.0</v>
      </c>
      <c r="CM1722" s="163" t="s">
        <v>2456</v>
      </c>
      <c r="CN1722" s="154">
        <v>0.33</v>
      </c>
      <c r="CO1722" s="154">
        <v>1.46</v>
      </c>
      <c r="CP1722" s="162"/>
      <c r="CQ1722" s="162"/>
      <c r="CR1722" s="162"/>
      <c r="CS1722" s="162"/>
      <c r="CT1722" s="162" t="s">
        <v>7244</v>
      </c>
    </row>
    <row r="1723">
      <c r="A1723" s="7" t="s">
        <v>7245</v>
      </c>
      <c r="B1723" s="132" t="b">
        <v>1</v>
      </c>
      <c r="D1723" s="162" t="s">
        <v>7246</v>
      </c>
      <c r="E1723" s="67" t="s">
        <v>654</v>
      </c>
      <c r="F1723" s="162"/>
      <c r="G1723" s="162"/>
      <c r="H1723" s="162"/>
      <c r="M1723" s="7" t="s">
        <v>560</v>
      </c>
      <c r="N1723" s="7" t="str">
        <f t="shared" si="5"/>
        <v>FALSE</v>
      </c>
      <c r="O1723" s="7" t="s">
        <v>16</v>
      </c>
      <c r="P1723" s="7" t="s">
        <v>16</v>
      </c>
      <c r="Q1723" s="7" t="s">
        <v>16</v>
      </c>
      <c r="R1723" s="7" t="s">
        <v>559</v>
      </c>
      <c r="T1723" s="206">
        <v>41.7627</v>
      </c>
      <c r="U1723" s="207">
        <v>-83.329</v>
      </c>
      <c r="V1723" s="172" t="s">
        <v>7247</v>
      </c>
      <c r="W1723" s="162" t="s">
        <v>876</v>
      </c>
      <c r="X1723" s="7" t="s">
        <v>877</v>
      </c>
      <c r="Y1723" s="7" t="s">
        <v>878</v>
      </c>
      <c r="Z1723" s="7" t="s">
        <v>879</v>
      </c>
      <c r="AA1723" s="7" t="s">
        <v>880</v>
      </c>
      <c r="AD1723" s="154">
        <v>5.78</v>
      </c>
      <c r="AF1723" s="213"/>
      <c r="AH1723" s="154">
        <v>26.0</v>
      </c>
      <c r="AP1723" s="154">
        <v>267.5</v>
      </c>
      <c r="AQ1723" s="154">
        <v>1.0</v>
      </c>
      <c r="AR1723" s="154">
        <v>7.2</v>
      </c>
      <c r="AS1723" s="154">
        <v>2.53</v>
      </c>
      <c r="AT1723" s="154">
        <v>0.17</v>
      </c>
      <c r="AU1723" s="154">
        <v>15.68</v>
      </c>
      <c r="AX1723" s="154">
        <v>19.43</v>
      </c>
      <c r="AY1723" s="154">
        <v>27.48</v>
      </c>
      <c r="AZ1723" s="154">
        <v>6.51</v>
      </c>
      <c r="BA1723" s="154">
        <v>2.1</v>
      </c>
      <c r="BB1723" s="154">
        <v>3.77</v>
      </c>
      <c r="BC1723" s="154">
        <v>0.372</v>
      </c>
      <c r="BD1723" s="163"/>
      <c r="BE1723" s="163" t="s">
        <v>16</v>
      </c>
      <c r="BF1723" s="154">
        <v>1.94</v>
      </c>
      <c r="BG1723" s="154">
        <v>0.28</v>
      </c>
      <c r="BH1723" s="163" t="s">
        <v>16</v>
      </c>
      <c r="BI1723" s="154">
        <v>0.799</v>
      </c>
      <c r="BJ1723" s="154"/>
      <c r="BK1723" s="154">
        <v>6.9</v>
      </c>
      <c r="BL1723" s="154">
        <v>5.08</v>
      </c>
      <c r="CJ1723" s="154">
        <v>3.7</v>
      </c>
      <c r="CK1723" s="154">
        <v>40.0</v>
      </c>
      <c r="CL1723" s="154">
        <v>1403.0</v>
      </c>
      <c r="CM1723" s="163" t="s">
        <v>2438</v>
      </c>
      <c r="CN1723" s="154">
        <v>0.93</v>
      </c>
      <c r="CO1723" s="154">
        <v>5.75</v>
      </c>
      <c r="CP1723" s="162"/>
      <c r="CQ1723" s="162"/>
      <c r="CR1723" s="162"/>
      <c r="CS1723" s="162"/>
      <c r="CT1723" s="162" t="s">
        <v>7248</v>
      </c>
    </row>
    <row r="1724">
      <c r="A1724" s="7" t="s">
        <v>7249</v>
      </c>
      <c r="B1724" s="132" t="b">
        <v>1</v>
      </c>
      <c r="D1724" s="162" t="s">
        <v>7250</v>
      </c>
      <c r="E1724" s="67" t="s">
        <v>654</v>
      </c>
      <c r="F1724" s="162"/>
      <c r="G1724" s="162"/>
      <c r="H1724" s="162"/>
      <c r="M1724" s="7" t="s">
        <v>560</v>
      </c>
      <c r="N1724" s="7" t="str">
        <f t="shared" si="5"/>
        <v>FALSE</v>
      </c>
      <c r="O1724" s="7" t="s">
        <v>16</v>
      </c>
      <c r="P1724" s="7" t="s">
        <v>16</v>
      </c>
      <c r="Q1724" s="7" t="s">
        <v>16</v>
      </c>
      <c r="R1724" s="7" t="s">
        <v>559</v>
      </c>
      <c r="T1724" s="206">
        <v>41.8278</v>
      </c>
      <c r="U1724" s="207">
        <v>-83.192</v>
      </c>
      <c r="V1724" s="172" t="s">
        <v>7251</v>
      </c>
      <c r="W1724" s="162" t="s">
        <v>890</v>
      </c>
      <c r="X1724" s="7" t="s">
        <v>877</v>
      </c>
      <c r="Y1724" s="7" t="s">
        <v>878</v>
      </c>
      <c r="Z1724" s="7" t="s">
        <v>879</v>
      </c>
      <c r="AA1724" s="7" t="s">
        <v>880</v>
      </c>
      <c r="AD1724" s="154">
        <v>8.64</v>
      </c>
      <c r="AF1724" s="213"/>
      <c r="AH1724" s="154">
        <v>25.4</v>
      </c>
      <c r="AP1724" s="154">
        <v>245.8</v>
      </c>
      <c r="AQ1724" s="154">
        <v>1.2</v>
      </c>
      <c r="AR1724" s="154">
        <v>3.49</v>
      </c>
      <c r="AS1724" s="154">
        <v>0.7</v>
      </c>
      <c r="AT1724" s="154">
        <v>0.12</v>
      </c>
      <c r="AU1724" s="154">
        <v>6.41</v>
      </c>
      <c r="AX1724" s="154">
        <v>12.61</v>
      </c>
      <c r="AY1724" s="154">
        <v>17.71</v>
      </c>
      <c r="AZ1724" s="154">
        <v>5.17</v>
      </c>
      <c r="BA1724" s="154">
        <v>2.1</v>
      </c>
      <c r="BB1724" s="154">
        <v>3.35</v>
      </c>
      <c r="BC1724" s="154">
        <v>0.28</v>
      </c>
      <c r="BD1724" s="163"/>
      <c r="BE1724" s="163" t="s">
        <v>16</v>
      </c>
      <c r="BF1724" s="154">
        <v>1.22</v>
      </c>
      <c r="BG1724" s="154">
        <v>0.19</v>
      </c>
      <c r="BH1724" s="163" t="s">
        <v>16</v>
      </c>
      <c r="BI1724" s="154">
        <v>0.562</v>
      </c>
      <c r="BJ1724" s="154"/>
      <c r="BK1724" s="154">
        <v>4.53</v>
      </c>
      <c r="BL1724" s="154">
        <v>3.14</v>
      </c>
      <c r="CJ1724" s="154">
        <v>2.6</v>
      </c>
      <c r="CK1724" s="154">
        <v>51.9</v>
      </c>
      <c r="CL1724" s="154">
        <v>791.0</v>
      </c>
      <c r="CM1724" s="163" t="s">
        <v>2438</v>
      </c>
      <c r="CN1724" s="154">
        <v>1.0</v>
      </c>
      <c r="CO1724" s="154">
        <v>7.97</v>
      </c>
      <c r="CP1724" s="162"/>
      <c r="CQ1724" s="162"/>
      <c r="CR1724" s="162"/>
      <c r="CS1724" s="162"/>
      <c r="CT1724" s="162" t="s">
        <v>7252</v>
      </c>
    </row>
    <row r="1725">
      <c r="A1725" s="7" t="s">
        <v>7253</v>
      </c>
      <c r="B1725" s="132" t="b">
        <v>1</v>
      </c>
      <c r="D1725" s="162" t="s">
        <v>7254</v>
      </c>
      <c r="E1725" s="67" t="s">
        <v>654</v>
      </c>
      <c r="F1725" s="162"/>
      <c r="G1725" s="162"/>
      <c r="H1725" s="162"/>
      <c r="M1725" s="7" t="s">
        <v>560</v>
      </c>
      <c r="N1725" s="7" t="str">
        <f t="shared" si="5"/>
        <v>FALSE</v>
      </c>
      <c r="O1725" s="7" t="s">
        <v>16</v>
      </c>
      <c r="P1725" s="7" t="s">
        <v>16</v>
      </c>
      <c r="Q1725" s="7" t="s">
        <v>16</v>
      </c>
      <c r="R1725" s="7" t="s">
        <v>559</v>
      </c>
      <c r="T1725" s="206">
        <v>41.8339</v>
      </c>
      <c r="U1725" s="207">
        <v>-83.3567</v>
      </c>
      <c r="V1725" s="172" t="s">
        <v>7255</v>
      </c>
      <c r="W1725" s="162" t="s">
        <v>1179</v>
      </c>
      <c r="X1725" s="7" t="s">
        <v>877</v>
      </c>
      <c r="Y1725" s="7" t="s">
        <v>878</v>
      </c>
      <c r="Z1725" s="7" t="s">
        <v>879</v>
      </c>
      <c r="AA1725" s="7" t="s">
        <v>880</v>
      </c>
      <c r="AD1725" s="154">
        <v>5.07</v>
      </c>
      <c r="AF1725" s="213"/>
      <c r="AH1725" s="154">
        <v>25.6</v>
      </c>
      <c r="AP1725" s="154">
        <v>265.6</v>
      </c>
      <c r="AQ1725" s="154">
        <v>1.0</v>
      </c>
      <c r="AR1725" s="154">
        <v>5.85</v>
      </c>
      <c r="AS1725" s="154">
        <v>1.64</v>
      </c>
      <c r="AT1725" s="154">
        <v>0.19</v>
      </c>
      <c r="AU1725" s="154">
        <v>12.86</v>
      </c>
      <c r="AX1725" s="154">
        <v>18.85</v>
      </c>
      <c r="AY1725" s="154">
        <v>25.82</v>
      </c>
      <c r="AZ1725" s="154">
        <v>6.1</v>
      </c>
      <c r="BA1725" s="154">
        <v>1.64</v>
      </c>
      <c r="BB1725" s="154">
        <v>4.55</v>
      </c>
      <c r="BC1725" s="154">
        <v>0.332</v>
      </c>
      <c r="BD1725" s="163"/>
      <c r="BE1725" s="163" t="s">
        <v>16</v>
      </c>
      <c r="BF1725" s="154">
        <v>1.91</v>
      </c>
      <c r="BG1725" s="154">
        <v>0.32</v>
      </c>
      <c r="BH1725" s="163" t="s">
        <v>16</v>
      </c>
      <c r="BI1725" s="154">
        <v>0.816</v>
      </c>
      <c r="BJ1725" s="154"/>
      <c r="BK1725" s="154">
        <v>6.87</v>
      </c>
      <c r="BL1725" s="154">
        <v>3.49</v>
      </c>
      <c r="CJ1725" s="154">
        <v>3.6</v>
      </c>
      <c r="CK1725" s="154">
        <v>40.8</v>
      </c>
      <c r="CL1725" s="154">
        <v>503.0</v>
      </c>
      <c r="CM1725" s="163" t="s">
        <v>2438</v>
      </c>
      <c r="CN1725" s="154">
        <v>1.03</v>
      </c>
      <c r="CO1725" s="154">
        <v>9.91</v>
      </c>
      <c r="CP1725" s="162"/>
      <c r="CQ1725" s="162"/>
      <c r="CR1725" s="162"/>
      <c r="CS1725" s="162"/>
      <c r="CT1725" s="162" t="s">
        <v>7256</v>
      </c>
    </row>
    <row r="1726">
      <c r="A1726" s="7" t="s">
        <v>7257</v>
      </c>
      <c r="B1726" s="132" t="b">
        <v>1</v>
      </c>
      <c r="D1726" s="162" t="s">
        <v>7258</v>
      </c>
      <c r="E1726" s="67" t="s">
        <v>654</v>
      </c>
      <c r="F1726" s="162"/>
      <c r="G1726" s="162"/>
      <c r="H1726" s="162"/>
      <c r="M1726" s="7" t="s">
        <v>560</v>
      </c>
      <c r="N1726" s="7" t="str">
        <f t="shared" si="5"/>
        <v>FALSE</v>
      </c>
      <c r="O1726" s="7" t="s">
        <v>16</v>
      </c>
      <c r="P1726" s="7" t="s">
        <v>16</v>
      </c>
      <c r="Q1726" s="7" t="s">
        <v>16</v>
      </c>
      <c r="R1726" s="7" t="s">
        <v>559</v>
      </c>
      <c r="T1726" s="206">
        <v>41.7032</v>
      </c>
      <c r="U1726" s="207">
        <v>-83.2536</v>
      </c>
      <c r="V1726" s="172" t="s">
        <v>7259</v>
      </c>
      <c r="W1726" s="162" t="s">
        <v>899</v>
      </c>
      <c r="X1726" s="7" t="s">
        <v>877</v>
      </c>
      <c r="Y1726" s="7" t="s">
        <v>878</v>
      </c>
      <c r="Z1726" s="7" t="s">
        <v>879</v>
      </c>
      <c r="AA1726" s="7" t="s">
        <v>880</v>
      </c>
      <c r="AD1726" s="154">
        <v>6.87</v>
      </c>
      <c r="AF1726" s="213"/>
      <c r="AH1726" s="154">
        <v>25.6</v>
      </c>
      <c r="AP1726" s="154">
        <v>287.7</v>
      </c>
      <c r="AQ1726" s="154">
        <v>0.8</v>
      </c>
      <c r="AR1726" s="154">
        <v>8.0</v>
      </c>
      <c r="AS1726" s="154">
        <v>1.69</v>
      </c>
      <c r="AT1726" s="154">
        <v>0.16</v>
      </c>
      <c r="AU1726" s="154">
        <v>16.43</v>
      </c>
      <c r="AX1726" s="154">
        <v>19.56</v>
      </c>
      <c r="AY1726" s="154">
        <v>26.53</v>
      </c>
      <c r="AZ1726" s="154">
        <v>6.88</v>
      </c>
      <c r="BA1726" s="154">
        <v>2.88</v>
      </c>
      <c r="BB1726" s="154">
        <v>2.17</v>
      </c>
      <c r="BC1726" s="154">
        <v>0.379</v>
      </c>
      <c r="BD1726" s="163"/>
      <c r="BE1726" s="163" t="s">
        <v>16</v>
      </c>
      <c r="BF1726" s="154">
        <v>1.95</v>
      </c>
      <c r="BG1726" s="154">
        <v>0.3</v>
      </c>
      <c r="BH1726" s="163" t="s">
        <v>16</v>
      </c>
      <c r="BI1726" s="154">
        <v>1.014</v>
      </c>
      <c r="BJ1726" s="154"/>
      <c r="BK1726" s="154">
        <v>8.97</v>
      </c>
      <c r="BL1726" s="154">
        <v>5.68</v>
      </c>
      <c r="CJ1726" s="154">
        <v>4.4</v>
      </c>
      <c r="CK1726" s="154">
        <v>33.6</v>
      </c>
      <c r="CL1726" s="154">
        <v>1214.0</v>
      </c>
      <c r="CM1726" s="163" t="s">
        <v>2438</v>
      </c>
      <c r="CN1726" s="154">
        <v>1.23</v>
      </c>
      <c r="CO1726" s="154">
        <v>8.01</v>
      </c>
      <c r="CP1726" s="162"/>
      <c r="CQ1726" s="162"/>
      <c r="CR1726" s="162"/>
      <c r="CS1726" s="162"/>
      <c r="CT1726" s="162" t="s">
        <v>7260</v>
      </c>
    </row>
    <row r="1727">
      <c r="A1727" s="7" t="s">
        <v>7261</v>
      </c>
      <c r="B1727" s="132" t="b">
        <v>1</v>
      </c>
      <c r="D1727" s="162" t="s">
        <v>7262</v>
      </c>
      <c r="E1727" s="67" t="s">
        <v>654</v>
      </c>
      <c r="F1727" s="162"/>
      <c r="G1727" s="162"/>
      <c r="H1727" s="162"/>
      <c r="M1727" s="7" t="s">
        <v>560</v>
      </c>
      <c r="N1727" s="7" t="str">
        <f t="shared" si="5"/>
        <v>FALSE</v>
      </c>
      <c r="O1727" s="7" t="s">
        <v>16</v>
      </c>
      <c r="P1727" s="7" t="s">
        <v>16</v>
      </c>
      <c r="Q1727" s="7" t="s">
        <v>16</v>
      </c>
      <c r="R1727" s="7" t="s">
        <v>559</v>
      </c>
      <c r="T1727" s="206">
        <v>41.7622</v>
      </c>
      <c r="U1727" s="207">
        <v>-83.3293</v>
      </c>
      <c r="V1727" s="172" t="s">
        <v>7263</v>
      </c>
      <c r="W1727" s="162" t="s">
        <v>876</v>
      </c>
      <c r="X1727" s="7" t="s">
        <v>877</v>
      </c>
      <c r="Y1727" s="7" t="s">
        <v>878</v>
      </c>
      <c r="Z1727" s="7" t="s">
        <v>879</v>
      </c>
      <c r="AA1727" s="7" t="s">
        <v>880</v>
      </c>
      <c r="AD1727" s="154">
        <v>5.63</v>
      </c>
      <c r="AF1727" s="213"/>
      <c r="AH1727" s="154">
        <v>25.4</v>
      </c>
      <c r="AP1727" s="154">
        <v>266.1</v>
      </c>
      <c r="AQ1727" s="154">
        <v>0.8</v>
      </c>
      <c r="AR1727" s="154">
        <v>7.55</v>
      </c>
      <c r="AS1727" s="154">
        <v>2.43</v>
      </c>
      <c r="AT1727" s="154">
        <v>0.12</v>
      </c>
      <c r="AU1727" s="154">
        <v>16.0</v>
      </c>
      <c r="AX1727" s="154">
        <v>20.15</v>
      </c>
      <c r="AY1727" s="154">
        <v>32.11</v>
      </c>
      <c r="AZ1727" s="154">
        <v>6.34</v>
      </c>
      <c r="BA1727" s="154">
        <v>2.21</v>
      </c>
      <c r="BB1727" s="154">
        <v>0.87</v>
      </c>
      <c r="BC1727" s="154">
        <v>0.244</v>
      </c>
      <c r="BD1727" s="163"/>
      <c r="BE1727" s="163" t="s">
        <v>16</v>
      </c>
      <c r="BF1727" s="154">
        <v>1.96</v>
      </c>
      <c r="BG1727" s="154">
        <v>0.31</v>
      </c>
      <c r="BH1727" s="163" t="s">
        <v>16</v>
      </c>
      <c r="BI1727" s="154">
        <v>0.775</v>
      </c>
      <c r="BJ1727" s="154"/>
      <c r="BK1727" s="154">
        <v>11.87</v>
      </c>
      <c r="BL1727" s="154">
        <v>5.75</v>
      </c>
      <c r="CJ1727" s="154">
        <v>4.4</v>
      </c>
      <c r="CK1727" s="154">
        <v>33.2</v>
      </c>
      <c r="CL1727" s="154">
        <v>1141.0</v>
      </c>
      <c r="CM1727" s="163" t="s">
        <v>2438</v>
      </c>
      <c r="CN1727" s="154">
        <v>0.97</v>
      </c>
      <c r="CO1727" s="154">
        <v>7.19</v>
      </c>
      <c r="CP1727" s="162"/>
      <c r="CQ1727" s="162"/>
      <c r="CR1727" s="162"/>
      <c r="CS1727" s="162"/>
      <c r="CT1727" s="162" t="s">
        <v>7264</v>
      </c>
    </row>
    <row r="1728">
      <c r="A1728" s="7" t="s">
        <v>7265</v>
      </c>
      <c r="B1728" s="132" t="b">
        <v>1</v>
      </c>
      <c r="D1728" s="162" t="s">
        <v>7266</v>
      </c>
      <c r="E1728" s="67" t="s">
        <v>654</v>
      </c>
      <c r="F1728" s="162"/>
      <c r="G1728" s="162"/>
      <c r="H1728" s="162"/>
      <c r="M1728" s="7" t="s">
        <v>560</v>
      </c>
      <c r="N1728" s="7" t="str">
        <f t="shared" si="5"/>
        <v>FALSE</v>
      </c>
      <c r="O1728" s="7" t="s">
        <v>16</v>
      </c>
      <c r="P1728" s="7" t="s">
        <v>16</v>
      </c>
      <c r="Q1728" s="7" t="s">
        <v>16</v>
      </c>
      <c r="R1728" s="7" t="s">
        <v>559</v>
      </c>
      <c r="T1728" s="206">
        <v>41.8262</v>
      </c>
      <c r="U1728" s="207">
        <v>-83.1934</v>
      </c>
      <c r="V1728" s="172" t="s">
        <v>7267</v>
      </c>
      <c r="W1728" s="162" t="s">
        <v>890</v>
      </c>
      <c r="X1728" s="7" t="s">
        <v>877</v>
      </c>
      <c r="Y1728" s="7" t="s">
        <v>878</v>
      </c>
      <c r="Z1728" s="7" t="s">
        <v>879</v>
      </c>
      <c r="AA1728" s="7" t="s">
        <v>880</v>
      </c>
      <c r="AD1728" s="154">
        <v>8.74</v>
      </c>
      <c r="AF1728" s="213"/>
      <c r="AH1728" s="154">
        <v>25.1</v>
      </c>
      <c r="AP1728" s="154">
        <v>251.8</v>
      </c>
      <c r="AQ1728" s="154">
        <v>1.5</v>
      </c>
      <c r="AR1728" s="154">
        <v>2.93</v>
      </c>
      <c r="AS1728" s="154">
        <v>0.8</v>
      </c>
      <c r="AT1728" s="154">
        <v>0.22</v>
      </c>
      <c r="AU1728" s="154">
        <v>5.93</v>
      </c>
      <c r="AX1728" s="154">
        <v>12.32</v>
      </c>
      <c r="AY1728" s="154">
        <v>27.47</v>
      </c>
      <c r="AZ1728" s="154">
        <v>7.96</v>
      </c>
      <c r="BA1728" s="154">
        <v>3.36</v>
      </c>
      <c r="BB1728" s="154">
        <v>13.14</v>
      </c>
      <c r="BC1728" s="154">
        <v>0.233</v>
      </c>
      <c r="BD1728" s="163"/>
      <c r="BE1728" s="163" t="s">
        <v>16</v>
      </c>
      <c r="BF1728" s="154">
        <v>1.06</v>
      </c>
      <c r="BG1728" s="154">
        <v>0.17</v>
      </c>
      <c r="BH1728" s="163" t="s">
        <v>16</v>
      </c>
      <c r="BI1728" s="154">
        <v>0.585</v>
      </c>
      <c r="BJ1728" s="154"/>
      <c r="BK1728" s="154">
        <v>6.47</v>
      </c>
      <c r="BL1728" s="154">
        <v>4.42</v>
      </c>
      <c r="CJ1728" s="154">
        <v>1.9</v>
      </c>
      <c r="CK1728" s="154">
        <v>61.8</v>
      </c>
      <c r="CL1728" s="154">
        <v>691.0</v>
      </c>
      <c r="CM1728" s="163" t="s">
        <v>2433</v>
      </c>
      <c r="CN1728" s="154">
        <v>1.05</v>
      </c>
      <c r="CO1728" s="154">
        <v>8.94</v>
      </c>
      <c r="CP1728" s="162"/>
      <c r="CQ1728" s="162"/>
      <c r="CR1728" s="162"/>
      <c r="CS1728" s="162"/>
      <c r="CT1728" s="162" t="s">
        <v>7268</v>
      </c>
    </row>
    <row r="1729">
      <c r="A1729" s="7" t="s">
        <v>7269</v>
      </c>
      <c r="B1729" s="132" t="b">
        <v>1</v>
      </c>
      <c r="D1729" s="162" t="s">
        <v>7270</v>
      </c>
      <c r="E1729" s="67" t="s">
        <v>654</v>
      </c>
      <c r="F1729" s="162"/>
      <c r="G1729" s="162"/>
      <c r="H1729" s="162"/>
      <c r="M1729" s="7" t="s">
        <v>560</v>
      </c>
      <c r="N1729" s="7" t="str">
        <f t="shared" si="5"/>
        <v>FALSE</v>
      </c>
      <c r="O1729" s="7" t="s">
        <v>16</v>
      </c>
      <c r="P1729" s="7" t="s">
        <v>16</v>
      </c>
      <c r="Q1729" s="7" t="s">
        <v>16</v>
      </c>
      <c r="R1729" s="7" t="s">
        <v>559</v>
      </c>
      <c r="T1729" s="206">
        <v>41.8326</v>
      </c>
      <c r="U1729" s="207">
        <v>-83.3538</v>
      </c>
      <c r="V1729" s="172" t="s">
        <v>7271</v>
      </c>
      <c r="W1729" s="162" t="s">
        <v>1179</v>
      </c>
      <c r="X1729" s="7" t="s">
        <v>877</v>
      </c>
      <c r="Y1729" s="7" t="s">
        <v>878</v>
      </c>
      <c r="Z1729" s="7" t="s">
        <v>879</v>
      </c>
      <c r="AA1729" s="7" t="s">
        <v>880</v>
      </c>
      <c r="AD1729" s="154">
        <v>5.63</v>
      </c>
      <c r="AF1729" s="213"/>
      <c r="AH1729" s="154">
        <v>25.1</v>
      </c>
      <c r="AP1729" s="154">
        <v>273.8</v>
      </c>
      <c r="AQ1729" s="154">
        <v>0.8</v>
      </c>
      <c r="AR1729" s="154">
        <v>10.2</v>
      </c>
      <c r="AS1729" s="154">
        <v>3.23</v>
      </c>
      <c r="AT1729" s="154">
        <v>0.17</v>
      </c>
      <c r="AU1729" s="154">
        <v>31.55</v>
      </c>
      <c r="AX1729" s="154">
        <v>33.88</v>
      </c>
      <c r="AY1729" s="154">
        <v>42.3</v>
      </c>
      <c r="AZ1729" s="154">
        <v>8.12</v>
      </c>
      <c r="BA1729" s="154">
        <v>3.11</v>
      </c>
      <c r="BB1729" s="154">
        <v>4.3</v>
      </c>
      <c r="BC1729" s="154">
        <v>0.22</v>
      </c>
      <c r="BD1729" s="163"/>
      <c r="BE1729" s="163" t="s">
        <v>16</v>
      </c>
      <c r="BF1729" s="154">
        <v>2.63</v>
      </c>
      <c r="BG1729" s="154">
        <v>0.42</v>
      </c>
      <c r="BH1729" s="163" t="s">
        <v>16</v>
      </c>
      <c r="BI1729" s="154">
        <v>0.936</v>
      </c>
      <c r="BJ1729" s="154"/>
      <c r="BK1729" s="154">
        <v>13.3</v>
      </c>
      <c r="BL1729" s="154">
        <v>5.73</v>
      </c>
      <c r="CJ1729" s="154">
        <v>4.7</v>
      </c>
      <c r="CK1729" s="154">
        <v>30.7</v>
      </c>
      <c r="CL1729" s="154">
        <v>274.0</v>
      </c>
      <c r="CM1729" s="163" t="s">
        <v>2587</v>
      </c>
      <c r="CN1729" s="154">
        <v>1.26</v>
      </c>
      <c r="CO1729" s="154">
        <v>7.0</v>
      </c>
      <c r="CP1729" s="162"/>
      <c r="CQ1729" s="162"/>
      <c r="CR1729" s="162"/>
      <c r="CS1729" s="162"/>
      <c r="CT1729" s="162" t="s">
        <v>7272</v>
      </c>
    </row>
    <row r="1730">
      <c r="A1730" s="7" t="s">
        <v>7273</v>
      </c>
      <c r="B1730" s="132" t="b">
        <v>1</v>
      </c>
      <c r="D1730" s="162" t="s">
        <v>7274</v>
      </c>
      <c r="E1730" s="67" t="s">
        <v>654</v>
      </c>
      <c r="F1730" s="162"/>
      <c r="G1730" s="162"/>
      <c r="H1730" s="162"/>
      <c r="M1730" s="7" t="s">
        <v>560</v>
      </c>
      <c r="N1730" s="7" t="str">
        <f t="shared" si="5"/>
        <v>FALSE</v>
      </c>
      <c r="O1730" s="7" t="s">
        <v>16</v>
      </c>
      <c r="P1730" s="7" t="s">
        <v>16</v>
      </c>
      <c r="Q1730" s="7" t="s">
        <v>16</v>
      </c>
      <c r="R1730" s="7" t="s">
        <v>559</v>
      </c>
      <c r="T1730" s="206">
        <v>41.7031</v>
      </c>
      <c r="U1730" s="207">
        <v>-83.2543</v>
      </c>
      <c r="V1730" s="172" t="s">
        <v>7275</v>
      </c>
      <c r="W1730" s="162" t="s">
        <v>899</v>
      </c>
      <c r="X1730" s="7" t="s">
        <v>877</v>
      </c>
      <c r="Y1730" s="7" t="s">
        <v>878</v>
      </c>
      <c r="Z1730" s="7" t="s">
        <v>879</v>
      </c>
      <c r="AA1730" s="7" t="s">
        <v>880</v>
      </c>
      <c r="AD1730" s="154">
        <v>6.67</v>
      </c>
      <c r="AF1730" s="213"/>
      <c r="AH1730" s="154">
        <v>25.0</v>
      </c>
      <c r="AP1730" s="154">
        <v>241.8</v>
      </c>
      <c r="AQ1730" s="154">
        <v>1.0</v>
      </c>
      <c r="AR1730" s="154">
        <v>29.5</v>
      </c>
      <c r="AS1730" s="154">
        <v>1.46</v>
      </c>
      <c r="AT1730" s="154">
        <v>0.19</v>
      </c>
      <c r="AU1730" s="154">
        <v>9.17</v>
      </c>
      <c r="AX1730" s="154">
        <v>15.08</v>
      </c>
      <c r="AY1730" s="154">
        <v>23.77</v>
      </c>
      <c r="AZ1730" s="154">
        <v>6.15</v>
      </c>
      <c r="BA1730" s="154">
        <v>3.01</v>
      </c>
      <c r="BB1730" s="154">
        <v>3.46</v>
      </c>
      <c r="BC1730" s="154">
        <v>0.142</v>
      </c>
      <c r="BD1730" s="163"/>
      <c r="BE1730" s="163" t="s">
        <v>16</v>
      </c>
      <c r="BF1730" s="154">
        <v>1.03</v>
      </c>
      <c r="BG1730" s="154">
        <v>0.16</v>
      </c>
      <c r="BH1730" s="163" t="s">
        <v>16</v>
      </c>
      <c r="BI1730" s="154">
        <v>0.54</v>
      </c>
      <c r="BJ1730" s="154"/>
      <c r="BK1730" s="154">
        <v>8.8</v>
      </c>
      <c r="BL1730" s="154">
        <v>8.03</v>
      </c>
      <c r="CJ1730" s="154">
        <v>2.9</v>
      </c>
      <c r="CK1730" s="154">
        <v>48.6</v>
      </c>
      <c r="CL1730" s="154">
        <v>1049.0</v>
      </c>
      <c r="CM1730" s="163" t="s">
        <v>2433</v>
      </c>
      <c r="CN1730" s="154">
        <v>1.03</v>
      </c>
      <c r="CO1730" s="154">
        <v>7.19</v>
      </c>
      <c r="CP1730" s="162"/>
      <c r="CQ1730" s="162"/>
      <c r="CR1730" s="162"/>
      <c r="CS1730" s="162"/>
      <c r="CT1730" s="162" t="s">
        <v>7276</v>
      </c>
    </row>
    <row r="1731">
      <c r="A1731" s="7" t="s">
        <v>7277</v>
      </c>
      <c r="B1731" s="132" t="b">
        <v>1</v>
      </c>
      <c r="D1731" s="162" t="s">
        <v>7278</v>
      </c>
      <c r="E1731" s="67" t="s">
        <v>654</v>
      </c>
      <c r="F1731" s="162"/>
      <c r="G1731" s="162"/>
      <c r="H1731" s="162"/>
      <c r="M1731" s="7" t="s">
        <v>560</v>
      </c>
      <c r="N1731" s="7" t="str">
        <f t="shared" si="5"/>
        <v>FALSE</v>
      </c>
      <c r="O1731" s="7" t="s">
        <v>16</v>
      </c>
      <c r="P1731" s="7" t="s">
        <v>16</v>
      </c>
      <c r="Q1731" s="7" t="s">
        <v>16</v>
      </c>
      <c r="R1731" s="7" t="s">
        <v>559</v>
      </c>
      <c r="T1731" s="206">
        <v>41.7625</v>
      </c>
      <c r="U1731" s="207">
        <v>-83.3293</v>
      </c>
      <c r="V1731" s="172" t="s">
        <v>7279</v>
      </c>
      <c r="W1731" s="162" t="s">
        <v>876</v>
      </c>
      <c r="X1731" s="7" t="s">
        <v>877</v>
      </c>
      <c r="Y1731" s="7" t="s">
        <v>878</v>
      </c>
      <c r="Z1731" s="7" t="s">
        <v>879</v>
      </c>
      <c r="AA1731" s="7" t="s">
        <v>880</v>
      </c>
      <c r="AD1731" s="154">
        <v>5.54</v>
      </c>
      <c r="AF1731" s="213"/>
      <c r="AH1731" s="154">
        <v>21.8</v>
      </c>
      <c r="AP1731" s="154">
        <v>281.2</v>
      </c>
      <c r="AQ1731" s="154">
        <v>0.2</v>
      </c>
      <c r="AR1731" s="154">
        <v>47.2</v>
      </c>
      <c r="AS1731" s="154">
        <v>0.78</v>
      </c>
      <c r="AT1731" s="154">
        <v>0.23</v>
      </c>
      <c r="AU1731" s="154">
        <v>5.43</v>
      </c>
      <c r="AX1731" s="154">
        <v>16.96</v>
      </c>
      <c r="AY1731" s="154">
        <v>98.85</v>
      </c>
      <c r="AZ1731" s="154">
        <v>25.29</v>
      </c>
      <c r="BA1731" s="154">
        <v>17.79</v>
      </c>
      <c r="BB1731" s="154">
        <v>33.01</v>
      </c>
      <c r="BC1731" s="154">
        <v>0.065</v>
      </c>
      <c r="BD1731" s="163"/>
      <c r="BE1731" s="163" t="s">
        <v>16</v>
      </c>
      <c r="BF1731" s="154">
        <v>2.54</v>
      </c>
      <c r="BG1731" s="154">
        <v>0.55</v>
      </c>
      <c r="BH1731" s="163" t="s">
        <v>16</v>
      </c>
      <c r="BI1731" s="154">
        <v>0.923</v>
      </c>
      <c r="BJ1731" s="154"/>
      <c r="BK1731" s="154">
        <v>45.6</v>
      </c>
      <c r="BL1731" s="154">
        <v>9.26</v>
      </c>
      <c r="CJ1731" s="154">
        <v>25.2</v>
      </c>
      <c r="CK1731" s="154">
        <v>0.2</v>
      </c>
      <c r="CL1731" s="154">
        <v>169.0</v>
      </c>
      <c r="CM1731" s="163" t="s">
        <v>2438</v>
      </c>
      <c r="CN1731" s="154">
        <v>0.48</v>
      </c>
      <c r="CO1731" s="154">
        <v>3.52</v>
      </c>
      <c r="CP1731" s="162"/>
      <c r="CQ1731" s="162"/>
      <c r="CR1731" s="162"/>
      <c r="CS1731" s="162"/>
      <c r="CT1731" s="162" t="s">
        <v>7280</v>
      </c>
    </row>
    <row r="1732">
      <c r="A1732" s="7" t="s">
        <v>7281</v>
      </c>
      <c r="B1732" s="132" t="b">
        <v>1</v>
      </c>
      <c r="D1732" s="162" t="s">
        <v>7282</v>
      </c>
      <c r="E1732" s="67" t="s">
        <v>654</v>
      </c>
      <c r="F1732" s="162"/>
      <c r="G1732" s="162"/>
      <c r="H1732" s="162"/>
      <c r="M1732" s="7" t="s">
        <v>560</v>
      </c>
      <c r="N1732" s="7" t="str">
        <f t="shared" si="5"/>
        <v>FALSE</v>
      </c>
      <c r="O1732" s="7" t="s">
        <v>16</v>
      </c>
      <c r="P1732" s="7" t="s">
        <v>16</v>
      </c>
      <c r="Q1732" s="7" t="s">
        <v>16</v>
      </c>
      <c r="R1732" s="7" t="s">
        <v>559</v>
      </c>
      <c r="T1732" s="206">
        <v>41.8275</v>
      </c>
      <c r="U1732" s="207">
        <v>-83.1943</v>
      </c>
      <c r="V1732" s="172" t="s">
        <v>7283</v>
      </c>
      <c r="W1732" s="162" t="s">
        <v>890</v>
      </c>
      <c r="X1732" s="7" t="s">
        <v>877</v>
      </c>
      <c r="Y1732" s="7" t="s">
        <v>878</v>
      </c>
      <c r="Z1732" s="7" t="s">
        <v>879</v>
      </c>
      <c r="AA1732" s="7" t="s">
        <v>880</v>
      </c>
      <c r="AD1732" s="154">
        <v>8.47</v>
      </c>
      <c r="AF1732" s="213"/>
      <c r="AH1732" s="154">
        <v>21.4</v>
      </c>
      <c r="AP1732" s="154">
        <v>251.8</v>
      </c>
      <c r="AQ1732" s="154">
        <v>0.4</v>
      </c>
      <c r="AR1732" s="154">
        <v>28.5</v>
      </c>
      <c r="AS1732" s="154">
        <v>0.59</v>
      </c>
      <c r="AT1732" s="154">
        <v>0.2</v>
      </c>
      <c r="AU1732" s="154">
        <v>3.7</v>
      </c>
      <c r="AX1732" s="154">
        <v>14.3</v>
      </c>
      <c r="AY1732" s="154">
        <v>71.06</v>
      </c>
      <c r="AZ1732" s="154">
        <v>18.89</v>
      </c>
      <c r="BA1732" s="154">
        <v>12.44</v>
      </c>
      <c r="BB1732" s="154">
        <v>24.51</v>
      </c>
      <c r="BC1732" s="154">
        <v>0.047</v>
      </c>
      <c r="BD1732" s="163"/>
      <c r="BE1732" s="163" t="s">
        <v>16</v>
      </c>
      <c r="BF1732" s="154">
        <v>1.78</v>
      </c>
      <c r="BG1732" s="154">
        <v>0.43</v>
      </c>
      <c r="BH1732" s="163" t="s">
        <v>16</v>
      </c>
      <c r="BI1732" s="154">
        <v>0.709</v>
      </c>
      <c r="BJ1732" s="154"/>
      <c r="BK1732" s="154">
        <v>29.6</v>
      </c>
      <c r="BL1732" s="154">
        <v>7.26</v>
      </c>
      <c r="CJ1732" s="154">
        <v>15.7</v>
      </c>
      <c r="CK1732" s="154">
        <v>2.0</v>
      </c>
      <c r="CL1732" s="154">
        <v>47.0</v>
      </c>
      <c r="CM1732" s="163" t="s">
        <v>2438</v>
      </c>
      <c r="CN1732" s="154">
        <v>0.93</v>
      </c>
      <c r="CO1732" s="154">
        <v>4.91</v>
      </c>
      <c r="CP1732" s="162"/>
      <c r="CQ1732" s="162"/>
      <c r="CR1732" s="162"/>
      <c r="CS1732" s="162"/>
      <c r="CT1732" s="162" t="s">
        <v>7284</v>
      </c>
    </row>
    <row r="1733">
      <c r="A1733" s="7" t="s">
        <v>7285</v>
      </c>
      <c r="B1733" s="132" t="b">
        <v>1</v>
      </c>
      <c r="D1733" s="162" t="s">
        <v>7286</v>
      </c>
      <c r="E1733" s="67" t="s">
        <v>654</v>
      </c>
      <c r="F1733" s="162"/>
      <c r="G1733" s="162"/>
      <c r="H1733" s="162"/>
      <c r="M1733" s="7" t="s">
        <v>560</v>
      </c>
      <c r="N1733" s="7" t="str">
        <f t="shared" si="5"/>
        <v>FALSE</v>
      </c>
      <c r="O1733" s="7" t="s">
        <v>16</v>
      </c>
      <c r="P1733" s="7" t="s">
        <v>16</v>
      </c>
      <c r="Q1733" s="7" t="s">
        <v>16</v>
      </c>
      <c r="R1733" s="7" t="s">
        <v>559</v>
      </c>
      <c r="T1733" s="206">
        <v>41.832</v>
      </c>
      <c r="U1733" s="207">
        <v>-83.3591</v>
      </c>
      <c r="V1733" s="172" t="s">
        <v>7287</v>
      </c>
      <c r="W1733" s="162" t="s">
        <v>1179</v>
      </c>
      <c r="X1733" s="7" t="s">
        <v>877</v>
      </c>
      <c r="Y1733" s="7" t="s">
        <v>878</v>
      </c>
      <c r="Z1733" s="7" t="s">
        <v>879</v>
      </c>
      <c r="AA1733" s="7" t="s">
        <v>880</v>
      </c>
      <c r="AD1733" s="154">
        <v>5.2</v>
      </c>
      <c r="AF1733" s="213"/>
      <c r="AH1733" s="154">
        <v>20.2</v>
      </c>
      <c r="AP1733" s="154">
        <v>234.2</v>
      </c>
      <c r="AQ1733" s="154">
        <v>0.5</v>
      </c>
      <c r="AR1733" s="154">
        <v>15.5</v>
      </c>
      <c r="AS1733" s="154">
        <v>0.1</v>
      </c>
      <c r="AT1733" s="154">
        <v>0.1</v>
      </c>
      <c r="AU1733" s="154">
        <v>0.25</v>
      </c>
      <c r="AX1733" s="154">
        <v>4.26</v>
      </c>
      <c r="AY1733" s="154">
        <v>41.05</v>
      </c>
      <c r="AZ1733" s="154">
        <v>17.53</v>
      </c>
      <c r="BA1733" s="154">
        <v>12.62</v>
      </c>
      <c r="BB1733" s="154">
        <v>16.6</v>
      </c>
      <c r="BC1733" s="154">
        <v>0.299</v>
      </c>
      <c r="BD1733" s="163"/>
      <c r="BE1733" s="163" t="s">
        <v>16</v>
      </c>
      <c r="BF1733" s="154">
        <v>0.79</v>
      </c>
      <c r="BG1733" s="154">
        <v>0.23</v>
      </c>
      <c r="BH1733" s="163" t="s">
        <v>16</v>
      </c>
      <c r="BI1733" s="154">
        <v>0.3</v>
      </c>
      <c r="BJ1733" s="154"/>
      <c r="BK1733" s="154">
        <v>16.47</v>
      </c>
      <c r="BL1733" s="154">
        <v>3.22</v>
      </c>
      <c r="CJ1733" s="154">
        <v>9.6</v>
      </c>
      <c r="CK1733" s="154">
        <v>9.0</v>
      </c>
      <c r="CL1733" s="154">
        <v>59.0</v>
      </c>
      <c r="CM1733" s="163" t="s">
        <v>2447</v>
      </c>
      <c r="CN1733" s="154">
        <v>0.74</v>
      </c>
      <c r="CO1733" s="154">
        <v>5.49</v>
      </c>
      <c r="CP1733" s="162"/>
      <c r="CQ1733" s="162"/>
      <c r="CR1733" s="162"/>
      <c r="CS1733" s="162"/>
      <c r="CT1733" s="162" t="s">
        <v>7288</v>
      </c>
    </row>
    <row r="1734">
      <c r="A1734" s="7" t="s">
        <v>7289</v>
      </c>
      <c r="B1734" s="132" t="b">
        <v>1</v>
      </c>
      <c r="D1734" s="162" t="s">
        <v>7290</v>
      </c>
      <c r="E1734" s="67" t="s">
        <v>654</v>
      </c>
      <c r="F1734" s="162"/>
      <c r="G1734" s="162"/>
      <c r="H1734" s="162"/>
      <c r="M1734" s="7" t="s">
        <v>560</v>
      </c>
      <c r="N1734" s="7" t="str">
        <f t="shared" si="5"/>
        <v>FALSE</v>
      </c>
      <c r="O1734" s="7" t="s">
        <v>16</v>
      </c>
      <c r="P1734" s="7" t="s">
        <v>16</v>
      </c>
      <c r="Q1734" s="7" t="s">
        <v>16</v>
      </c>
      <c r="R1734" s="7" t="s">
        <v>559</v>
      </c>
      <c r="T1734" s="206">
        <v>41.7042</v>
      </c>
      <c r="U1734" s="207">
        <v>-83.2542</v>
      </c>
      <c r="V1734" s="172" t="s">
        <v>7291</v>
      </c>
      <c r="W1734" s="162" t="s">
        <v>899</v>
      </c>
      <c r="X1734" s="7" t="s">
        <v>877</v>
      </c>
      <c r="Y1734" s="7" t="s">
        <v>878</v>
      </c>
      <c r="Z1734" s="7" t="s">
        <v>879</v>
      </c>
      <c r="AA1734" s="7" t="s">
        <v>880</v>
      </c>
      <c r="AD1734" s="154">
        <v>6.5</v>
      </c>
      <c r="AF1734" s="213"/>
      <c r="AH1734" s="154">
        <v>20.1</v>
      </c>
      <c r="AP1734" s="154">
        <v>272.8</v>
      </c>
      <c r="AQ1734" s="154">
        <v>0.2</v>
      </c>
      <c r="AR1734" s="154">
        <v>68.2</v>
      </c>
      <c r="AS1734" s="154">
        <v>0.31</v>
      </c>
      <c r="AT1734" s="154">
        <v>0.15</v>
      </c>
      <c r="AU1734" s="154">
        <v>2.92</v>
      </c>
      <c r="AX1734" s="154">
        <v>20.73</v>
      </c>
      <c r="AY1734" s="154">
        <v>111.99</v>
      </c>
      <c r="AZ1734" s="154">
        <v>22.18</v>
      </c>
      <c r="BA1734" s="154">
        <v>13.08</v>
      </c>
      <c r="BB1734" s="154">
        <v>22.65</v>
      </c>
      <c r="BC1734" s="154">
        <v>0.216</v>
      </c>
      <c r="BD1734" s="163"/>
      <c r="BE1734" s="163" t="s">
        <v>16</v>
      </c>
      <c r="BF1734" s="154">
        <v>2.92</v>
      </c>
      <c r="BG1734" s="154">
        <v>0.48</v>
      </c>
      <c r="BH1734" s="163" t="s">
        <v>16</v>
      </c>
      <c r="BI1734" s="154">
        <v>1.541</v>
      </c>
      <c r="BJ1734" s="154"/>
      <c r="BK1734" s="154">
        <v>65.8</v>
      </c>
      <c r="BL1734" s="154">
        <v>20.46</v>
      </c>
      <c r="CJ1734" s="154">
        <v>33.7</v>
      </c>
      <c r="CK1734" s="154">
        <v>0.0</v>
      </c>
      <c r="CL1734" s="154">
        <v>66.0</v>
      </c>
      <c r="CM1734" s="163" t="s">
        <v>2620</v>
      </c>
      <c r="CN1734" s="154">
        <v>0.57</v>
      </c>
      <c r="CO1734" s="154">
        <v>0.27</v>
      </c>
      <c r="CP1734" s="162"/>
      <c r="CQ1734" s="162"/>
      <c r="CR1734" s="162"/>
      <c r="CS1734" s="162"/>
      <c r="CT1734" s="162" t="s">
        <v>7292</v>
      </c>
    </row>
    <row r="1735">
      <c r="A1735" s="7" t="s">
        <v>7293</v>
      </c>
      <c r="B1735" s="132" t="b">
        <v>1</v>
      </c>
      <c r="D1735" s="162" t="s">
        <v>7294</v>
      </c>
      <c r="E1735" s="67" t="s">
        <v>654</v>
      </c>
      <c r="F1735" s="162"/>
      <c r="G1735" s="162"/>
      <c r="H1735" s="162"/>
      <c r="M1735" s="7" t="s">
        <v>560</v>
      </c>
      <c r="N1735" s="7" t="str">
        <f t="shared" si="5"/>
        <v>FALSE</v>
      </c>
      <c r="O1735" s="7" t="s">
        <v>16</v>
      </c>
      <c r="P1735" s="7" t="s">
        <v>16</v>
      </c>
      <c r="Q1735" s="7" t="s">
        <v>16</v>
      </c>
      <c r="R1735" s="7" t="s">
        <v>559</v>
      </c>
      <c r="T1735" s="206">
        <v>41.7623</v>
      </c>
      <c r="U1735" s="207">
        <v>-83.3305</v>
      </c>
      <c r="V1735" s="172" t="s">
        <v>7295</v>
      </c>
      <c r="W1735" s="162" t="s">
        <v>876</v>
      </c>
      <c r="X1735" s="7" t="s">
        <v>877</v>
      </c>
      <c r="Y1735" s="7" t="s">
        <v>878</v>
      </c>
      <c r="Z1735" s="7" t="s">
        <v>879</v>
      </c>
      <c r="AA1735" s="7" t="s">
        <v>880</v>
      </c>
      <c r="AD1735" s="154">
        <v>5.57</v>
      </c>
      <c r="AF1735" s="213"/>
      <c r="AH1735" s="154">
        <v>20.8</v>
      </c>
      <c r="AP1735" s="154">
        <v>268.9</v>
      </c>
      <c r="AQ1735" s="154">
        <v>0.5</v>
      </c>
      <c r="AR1735" s="154">
        <v>18.1</v>
      </c>
      <c r="AS1735" s="154">
        <v>0.1</v>
      </c>
      <c r="AT1735" s="154">
        <v>0.1</v>
      </c>
      <c r="AU1735" s="154">
        <v>1.58</v>
      </c>
      <c r="AX1735" s="154">
        <v>12.27</v>
      </c>
      <c r="AY1735" s="154">
        <v>55.493</v>
      </c>
      <c r="AZ1735" s="154">
        <v>15.3125</v>
      </c>
      <c r="BA1735" s="154">
        <v>9.1</v>
      </c>
      <c r="BB1735" s="154">
        <v>29.55</v>
      </c>
      <c r="BC1735" s="154">
        <v>0.159</v>
      </c>
      <c r="BD1735" s="163"/>
      <c r="BE1735" s="163" t="s">
        <v>16</v>
      </c>
      <c r="BF1735" s="154">
        <v>1.2</v>
      </c>
      <c r="BG1735" s="154">
        <v>0.22</v>
      </c>
      <c r="BH1735" s="163" t="s">
        <v>16</v>
      </c>
      <c r="BI1735" s="154">
        <v>0.605</v>
      </c>
      <c r="BJ1735" s="154"/>
      <c r="BK1735" s="154">
        <v>22.17</v>
      </c>
      <c r="BL1735" s="154">
        <v>4.21</v>
      </c>
      <c r="CJ1735" s="154">
        <v>9.7</v>
      </c>
      <c r="CK1735" s="154">
        <v>8.8</v>
      </c>
      <c r="CL1735" s="154">
        <v>7.0</v>
      </c>
      <c r="CM1735" s="163" t="s">
        <v>2587</v>
      </c>
      <c r="CN1735" s="154">
        <v>1.4</v>
      </c>
      <c r="CO1735" s="154">
        <v>12.24</v>
      </c>
      <c r="CP1735" s="162"/>
      <c r="CQ1735" s="162"/>
      <c r="CR1735" s="162"/>
      <c r="CS1735" s="162"/>
      <c r="CT1735" s="162" t="s">
        <v>7296</v>
      </c>
    </row>
    <row r="1736">
      <c r="A1736" s="7" t="s">
        <v>7297</v>
      </c>
      <c r="B1736" s="132" t="b">
        <v>1</v>
      </c>
      <c r="D1736" s="162" t="s">
        <v>7298</v>
      </c>
      <c r="E1736" s="67" t="s">
        <v>654</v>
      </c>
      <c r="F1736" s="162"/>
      <c r="G1736" s="162"/>
      <c r="H1736" s="162"/>
      <c r="M1736" s="7" t="s">
        <v>560</v>
      </c>
      <c r="N1736" s="7" t="str">
        <f t="shared" si="5"/>
        <v>FALSE</v>
      </c>
      <c r="O1736" s="7" t="s">
        <v>16</v>
      </c>
      <c r="P1736" s="7" t="s">
        <v>16</v>
      </c>
      <c r="Q1736" s="7" t="s">
        <v>16</v>
      </c>
      <c r="R1736" s="7" t="s">
        <v>559</v>
      </c>
      <c r="T1736" s="206">
        <v>41.8255</v>
      </c>
      <c r="U1736" s="207">
        <v>-83.1939</v>
      </c>
      <c r="V1736" s="172" t="s">
        <v>7299</v>
      </c>
      <c r="W1736" s="162" t="s">
        <v>890</v>
      </c>
      <c r="X1736" s="7" t="s">
        <v>877</v>
      </c>
      <c r="Y1736" s="7" t="s">
        <v>878</v>
      </c>
      <c r="Z1736" s="7" t="s">
        <v>879</v>
      </c>
      <c r="AA1736" s="7" t="s">
        <v>880</v>
      </c>
      <c r="AD1736" s="154">
        <v>8.55</v>
      </c>
      <c r="AF1736" s="213"/>
      <c r="AH1736" s="154">
        <v>20.8</v>
      </c>
      <c r="AP1736" s="154">
        <v>224.7</v>
      </c>
      <c r="AQ1736" s="154">
        <v>1.3</v>
      </c>
      <c r="AR1736" s="154">
        <v>4.13</v>
      </c>
      <c r="AS1736" s="154">
        <v>0.11</v>
      </c>
      <c r="AT1736" s="154">
        <v>0.13</v>
      </c>
      <c r="AU1736" s="154">
        <v>0.22</v>
      </c>
      <c r="AX1736" s="154">
        <v>3.17</v>
      </c>
      <c r="AY1736" s="154">
        <v>20.725</v>
      </c>
      <c r="AZ1736" s="154">
        <v>6.7685</v>
      </c>
      <c r="BA1736" s="154">
        <v>5.83</v>
      </c>
      <c r="BB1736" s="154">
        <v>13.48</v>
      </c>
      <c r="BC1736" s="154">
        <v>0.282</v>
      </c>
      <c r="BD1736" s="163"/>
      <c r="BE1736" s="163" t="s">
        <v>16</v>
      </c>
      <c r="BF1736" s="154">
        <v>0.43</v>
      </c>
      <c r="BG1736" s="154">
        <v>0.09</v>
      </c>
      <c r="BH1736" s="163" t="s">
        <v>16</v>
      </c>
      <c r="BI1736" s="154">
        <v>0.195</v>
      </c>
      <c r="BJ1736" s="154"/>
      <c r="BK1736" s="154">
        <v>5.68</v>
      </c>
      <c r="BL1736" s="154">
        <v>1.33</v>
      </c>
      <c r="CJ1736" s="154">
        <v>2.7</v>
      </c>
      <c r="CK1736" s="154">
        <v>51.5</v>
      </c>
      <c r="CL1736" s="154">
        <v>376.0</v>
      </c>
      <c r="CM1736" s="163" t="s">
        <v>2587</v>
      </c>
      <c r="CN1736" s="154">
        <v>1.78</v>
      </c>
      <c r="CO1736" s="154">
        <v>13.67</v>
      </c>
      <c r="CP1736" s="162"/>
      <c r="CQ1736" s="162"/>
      <c r="CR1736" s="162"/>
      <c r="CS1736" s="162"/>
      <c r="CT1736" s="162" t="s">
        <v>7300</v>
      </c>
    </row>
    <row r="1737">
      <c r="A1737" s="7" t="s">
        <v>7301</v>
      </c>
      <c r="B1737" s="132" t="b">
        <v>1</v>
      </c>
      <c r="D1737" s="162" t="s">
        <v>7302</v>
      </c>
      <c r="E1737" s="67" t="s">
        <v>654</v>
      </c>
      <c r="F1737" s="162"/>
      <c r="G1737" s="162"/>
      <c r="H1737" s="162"/>
      <c r="M1737" s="7" t="s">
        <v>560</v>
      </c>
      <c r="N1737" s="7" t="str">
        <f t="shared" si="5"/>
        <v>FALSE</v>
      </c>
      <c r="O1737" s="7" t="s">
        <v>16</v>
      </c>
      <c r="P1737" s="7" t="s">
        <v>16</v>
      </c>
      <c r="Q1737" s="7" t="s">
        <v>16</v>
      </c>
      <c r="R1737" s="7" t="s">
        <v>559</v>
      </c>
      <c r="T1737" s="206">
        <v>41.8321</v>
      </c>
      <c r="U1737" s="207">
        <v>-83.3584</v>
      </c>
      <c r="V1737" s="172" t="s">
        <v>7303</v>
      </c>
      <c r="W1737" s="162" t="s">
        <v>1179</v>
      </c>
      <c r="X1737" s="7" t="s">
        <v>877</v>
      </c>
      <c r="Y1737" s="7" t="s">
        <v>878</v>
      </c>
      <c r="Z1737" s="7" t="s">
        <v>879</v>
      </c>
      <c r="AA1737" s="7" t="s">
        <v>880</v>
      </c>
      <c r="AD1737" s="154">
        <v>4.98</v>
      </c>
      <c r="AF1737" s="213"/>
      <c r="AH1737" s="154">
        <v>21.0</v>
      </c>
      <c r="AP1737" s="154">
        <v>269.4</v>
      </c>
      <c r="AQ1737" s="154">
        <v>0.6</v>
      </c>
      <c r="AR1737" s="154">
        <v>15.2</v>
      </c>
      <c r="AS1737" s="154">
        <v>0.1</v>
      </c>
      <c r="AT1737" s="154">
        <v>0.1</v>
      </c>
      <c r="AU1737" s="154">
        <v>2.33</v>
      </c>
      <c r="AX1737" s="154">
        <v>19.78</v>
      </c>
      <c r="AY1737" s="154">
        <v>58.6115</v>
      </c>
      <c r="AZ1737" s="154">
        <v>12.9125</v>
      </c>
      <c r="BA1737" s="154">
        <v>6.63</v>
      </c>
      <c r="BB1737" s="154">
        <v>14.42</v>
      </c>
      <c r="BC1737" s="154">
        <v>0.132</v>
      </c>
      <c r="BD1737" s="163"/>
      <c r="BE1737" s="163" t="s">
        <v>16</v>
      </c>
      <c r="BF1737" s="154">
        <v>1.6</v>
      </c>
      <c r="BG1737" s="154">
        <v>0.27</v>
      </c>
      <c r="BH1737" s="163" t="s">
        <v>16</v>
      </c>
      <c r="BI1737" s="154">
        <v>0.633</v>
      </c>
      <c r="BJ1737" s="154"/>
      <c r="BK1737" s="154">
        <v>23.6</v>
      </c>
      <c r="BL1737" s="154">
        <v>3.61</v>
      </c>
      <c r="CJ1737" s="154">
        <v>8.1</v>
      </c>
      <c r="CK1737" s="154">
        <v>13.1</v>
      </c>
      <c r="CL1737" s="154">
        <v>144.0</v>
      </c>
      <c r="CM1737" s="163" t="s">
        <v>2587</v>
      </c>
      <c r="CN1737" s="154">
        <v>1.21</v>
      </c>
      <c r="CO1737" s="154">
        <v>12.49</v>
      </c>
      <c r="CP1737" s="162"/>
      <c r="CQ1737" s="162"/>
      <c r="CR1737" s="162"/>
      <c r="CS1737" s="162"/>
      <c r="CT1737" s="162" t="s">
        <v>7304</v>
      </c>
    </row>
    <row r="1738">
      <c r="A1738" s="7" t="s">
        <v>7305</v>
      </c>
      <c r="B1738" s="132" t="b">
        <v>1</v>
      </c>
      <c r="D1738" s="162" t="s">
        <v>7306</v>
      </c>
      <c r="E1738" s="67" t="s">
        <v>654</v>
      </c>
      <c r="F1738" s="162"/>
      <c r="G1738" s="162"/>
      <c r="H1738" s="162"/>
      <c r="M1738" s="7" t="s">
        <v>560</v>
      </c>
      <c r="N1738" s="7" t="str">
        <f t="shared" si="5"/>
        <v>FALSE</v>
      </c>
      <c r="O1738" s="7" t="s">
        <v>16</v>
      </c>
      <c r="P1738" s="7" t="s">
        <v>16</v>
      </c>
      <c r="Q1738" s="7" t="s">
        <v>16</v>
      </c>
      <c r="R1738" s="7" t="s">
        <v>559</v>
      </c>
      <c r="T1738" s="206">
        <v>41.7031</v>
      </c>
      <c r="U1738" s="207">
        <v>-83.2567</v>
      </c>
      <c r="V1738" s="172" t="s">
        <v>7307</v>
      </c>
      <c r="W1738" s="162" t="s">
        <v>899</v>
      </c>
      <c r="X1738" s="7" t="s">
        <v>877</v>
      </c>
      <c r="Y1738" s="7" t="s">
        <v>878</v>
      </c>
      <c r="Z1738" s="7" t="s">
        <v>879</v>
      </c>
      <c r="AA1738" s="7" t="s">
        <v>880</v>
      </c>
      <c r="AD1738" s="154">
        <v>6.51</v>
      </c>
      <c r="AF1738" s="213"/>
      <c r="AH1738" s="154">
        <v>21.1</v>
      </c>
      <c r="AP1738" s="154">
        <v>281.8</v>
      </c>
      <c r="AQ1738" s="154">
        <v>0.5</v>
      </c>
      <c r="AR1738" s="154">
        <v>18.6</v>
      </c>
      <c r="AS1738" s="154">
        <v>0.1</v>
      </c>
      <c r="AT1738" s="154">
        <v>0.15</v>
      </c>
      <c r="AU1738" s="154">
        <v>0.43</v>
      </c>
      <c r="AX1738" s="154">
        <v>11.6</v>
      </c>
      <c r="AY1738" s="154">
        <v>62.8525</v>
      </c>
      <c r="AZ1738" s="154">
        <v>25.2745</v>
      </c>
      <c r="BA1738" s="154">
        <v>15.67</v>
      </c>
      <c r="BB1738" s="154">
        <v>40.26</v>
      </c>
      <c r="BC1738" s="154">
        <v>0.115</v>
      </c>
      <c r="BD1738" s="163"/>
      <c r="BE1738" s="163" t="s">
        <v>16</v>
      </c>
      <c r="BF1738" s="154">
        <v>1.1</v>
      </c>
      <c r="BG1738" s="154">
        <v>0.18</v>
      </c>
      <c r="BH1738" s="163" t="s">
        <v>16</v>
      </c>
      <c r="BI1738" s="154">
        <v>0.892</v>
      </c>
      <c r="BJ1738" s="154"/>
      <c r="BK1738" s="154">
        <v>17.64</v>
      </c>
      <c r="BL1738" s="154">
        <v>2.77</v>
      </c>
      <c r="CJ1738" s="154">
        <v>10.2</v>
      </c>
      <c r="CK1738" s="154">
        <v>7.8</v>
      </c>
      <c r="CL1738" s="154">
        <v>130.0</v>
      </c>
      <c r="CM1738" s="163" t="s">
        <v>2587</v>
      </c>
      <c r="CN1738" s="154">
        <v>1.39</v>
      </c>
      <c r="CO1738" s="154">
        <v>12.69</v>
      </c>
      <c r="CP1738" s="162"/>
      <c r="CQ1738" s="162"/>
      <c r="CR1738" s="162"/>
      <c r="CS1738" s="162"/>
      <c r="CT1738" s="162" t="s">
        <v>7308</v>
      </c>
    </row>
    <row r="1739">
      <c r="A1739" s="7" t="s">
        <v>7309</v>
      </c>
      <c r="B1739" s="132" t="b">
        <v>1</v>
      </c>
      <c r="D1739" s="162" t="s">
        <v>7310</v>
      </c>
      <c r="E1739" s="67" t="s">
        <v>654</v>
      </c>
      <c r="F1739" s="162"/>
      <c r="G1739" s="162"/>
      <c r="H1739" s="162"/>
      <c r="M1739" s="7" t="s">
        <v>560</v>
      </c>
      <c r="N1739" s="7" t="str">
        <f t="shared" si="5"/>
        <v>FALSE</v>
      </c>
      <c r="O1739" s="7" t="s">
        <v>16</v>
      </c>
      <c r="P1739" s="7" t="s">
        <v>16</v>
      </c>
      <c r="Q1739" s="7" t="s">
        <v>16</v>
      </c>
      <c r="R1739" s="7" t="s">
        <v>559</v>
      </c>
      <c r="T1739" s="206">
        <v>41.7628</v>
      </c>
      <c r="U1739" s="207">
        <v>-83.3287</v>
      </c>
      <c r="V1739" s="172" t="s">
        <v>7311</v>
      </c>
      <c r="W1739" s="162" t="s">
        <v>876</v>
      </c>
      <c r="X1739" s="7" t="s">
        <v>877</v>
      </c>
      <c r="Y1739" s="7" t="s">
        <v>878</v>
      </c>
      <c r="Z1739" s="7" t="s">
        <v>879</v>
      </c>
      <c r="AA1739" s="7" t="s">
        <v>880</v>
      </c>
      <c r="AD1739" s="154">
        <v>6.24</v>
      </c>
      <c r="AF1739" s="213"/>
      <c r="AH1739" s="154">
        <v>25.3</v>
      </c>
      <c r="AP1739" s="154">
        <v>327.1</v>
      </c>
      <c r="AQ1739" s="154">
        <v>0.9</v>
      </c>
      <c r="AR1739" s="154">
        <v>8.04</v>
      </c>
      <c r="AS1739" s="154">
        <v>0.1</v>
      </c>
      <c r="AT1739" s="154">
        <v>0.1</v>
      </c>
      <c r="AU1739" s="154">
        <v>11.89</v>
      </c>
      <c r="AX1739" s="154">
        <v>28.35</v>
      </c>
      <c r="AY1739" s="154">
        <v>80.48</v>
      </c>
      <c r="AZ1739" s="154">
        <v>13.5</v>
      </c>
      <c r="BA1739" s="154">
        <v>5.69</v>
      </c>
      <c r="BB1739" s="154">
        <v>46.54</v>
      </c>
      <c r="BC1739" s="154">
        <v>1.168</v>
      </c>
      <c r="BD1739" s="163"/>
      <c r="BE1739" s="163" t="s">
        <v>16</v>
      </c>
      <c r="BF1739" s="154">
        <v>1.05</v>
      </c>
      <c r="BG1739" s="154">
        <v>0.16</v>
      </c>
      <c r="BH1739" s="163" t="s">
        <v>16</v>
      </c>
      <c r="BI1739" s="154">
        <v>2.84</v>
      </c>
      <c r="BJ1739" s="154"/>
      <c r="BK1739" s="154">
        <v>7.71</v>
      </c>
      <c r="BL1739" s="154">
        <v>2.47</v>
      </c>
      <c r="CJ1739" s="154">
        <v>3.5</v>
      </c>
      <c r="CK1739" s="154">
        <v>42.1</v>
      </c>
      <c r="CL1739" s="154">
        <v>715.39</v>
      </c>
      <c r="CM1739" s="163" t="s">
        <v>2456</v>
      </c>
      <c r="CN1739" s="154">
        <v>1.64</v>
      </c>
      <c r="CO1739" s="154">
        <v>9.11</v>
      </c>
      <c r="CP1739" s="162"/>
      <c r="CQ1739" s="162"/>
      <c r="CR1739" s="162"/>
      <c r="CS1739" s="162"/>
      <c r="CT1739" s="162" t="s">
        <v>7312</v>
      </c>
    </row>
    <row r="1740">
      <c r="A1740" s="7" t="s">
        <v>7313</v>
      </c>
      <c r="B1740" s="132" t="b">
        <v>1</v>
      </c>
      <c r="D1740" s="162" t="s">
        <v>7314</v>
      </c>
      <c r="E1740" s="67" t="s">
        <v>654</v>
      </c>
      <c r="F1740" s="162"/>
      <c r="G1740" s="162"/>
      <c r="H1740" s="162"/>
      <c r="M1740" s="7" t="s">
        <v>560</v>
      </c>
      <c r="N1740" s="7" t="str">
        <f t="shared" si="5"/>
        <v>FALSE</v>
      </c>
      <c r="O1740" s="7" t="s">
        <v>16</v>
      </c>
      <c r="P1740" s="7" t="s">
        <v>16</v>
      </c>
      <c r="Q1740" s="7" t="s">
        <v>16</v>
      </c>
      <c r="R1740" s="7" t="s">
        <v>559</v>
      </c>
      <c r="T1740" s="206">
        <v>41.8267</v>
      </c>
      <c r="U1740" s="207">
        <v>-83.1936</v>
      </c>
      <c r="V1740" s="172" t="s">
        <v>7315</v>
      </c>
      <c r="W1740" s="162" t="s">
        <v>890</v>
      </c>
      <c r="X1740" s="7" t="s">
        <v>877</v>
      </c>
      <c r="Y1740" s="7" t="s">
        <v>878</v>
      </c>
      <c r="Z1740" s="7" t="s">
        <v>879</v>
      </c>
      <c r="AA1740" s="7" t="s">
        <v>880</v>
      </c>
      <c r="AD1740" s="154">
        <v>8.91</v>
      </c>
      <c r="AF1740" s="213"/>
      <c r="AH1740" s="154">
        <v>23.1</v>
      </c>
      <c r="AP1740" s="154">
        <v>237.9</v>
      </c>
      <c r="AQ1740" s="154">
        <v>3.75</v>
      </c>
      <c r="AR1740" s="154">
        <v>1.41</v>
      </c>
      <c r="AS1740" s="154">
        <v>0.1</v>
      </c>
      <c r="AT1740" s="154">
        <v>0.1</v>
      </c>
      <c r="AU1740" s="154">
        <v>0.07</v>
      </c>
      <c r="AX1740" s="154">
        <v>3.04</v>
      </c>
      <c r="AY1740" s="154">
        <v>16.68</v>
      </c>
      <c r="AZ1740" s="154">
        <v>1.68</v>
      </c>
      <c r="BA1740" s="154">
        <v>0.88</v>
      </c>
      <c r="BB1740" s="154">
        <v>44.43</v>
      </c>
      <c r="BC1740" s="154">
        <v>0.339</v>
      </c>
      <c r="BD1740" s="163"/>
      <c r="BE1740" s="163" t="s">
        <v>16</v>
      </c>
      <c r="BF1740" s="154">
        <v>0.3</v>
      </c>
      <c r="BG1740" s="154">
        <v>0.06</v>
      </c>
      <c r="BH1740" s="163" t="s">
        <v>16</v>
      </c>
      <c r="BI1740" s="154">
        <v>0.31</v>
      </c>
      <c r="BJ1740" s="154"/>
      <c r="BK1740" s="154">
        <v>1.22</v>
      </c>
      <c r="BL1740" s="154">
        <v>0.89</v>
      </c>
      <c r="CJ1740" s="154">
        <v>1.7</v>
      </c>
      <c r="CK1740" s="154">
        <v>65.7</v>
      </c>
      <c r="CL1740" s="154">
        <v>1233.71</v>
      </c>
      <c r="CM1740" s="163" t="s">
        <v>2456</v>
      </c>
      <c r="CN1740" s="154">
        <v>1.82</v>
      </c>
      <c r="CO1740" s="154">
        <v>10.26</v>
      </c>
      <c r="CP1740" s="162"/>
      <c r="CQ1740" s="162"/>
      <c r="CR1740" s="162"/>
      <c r="CS1740" s="162"/>
      <c r="CT1740" s="162" t="s">
        <v>7316</v>
      </c>
    </row>
    <row r="1741">
      <c r="A1741" s="7" t="s">
        <v>7317</v>
      </c>
      <c r="B1741" s="132" t="b">
        <v>1</v>
      </c>
      <c r="D1741" s="162" t="s">
        <v>7318</v>
      </c>
      <c r="E1741" s="67" t="s">
        <v>654</v>
      </c>
      <c r="F1741" s="162"/>
      <c r="G1741" s="162"/>
      <c r="H1741" s="162"/>
      <c r="M1741" s="7" t="s">
        <v>560</v>
      </c>
      <c r="N1741" s="7" t="str">
        <f t="shared" si="5"/>
        <v>FALSE</v>
      </c>
      <c r="O1741" s="7" t="s">
        <v>16</v>
      </c>
      <c r="P1741" s="7" t="s">
        <v>16</v>
      </c>
      <c r="Q1741" s="7" t="s">
        <v>16</v>
      </c>
      <c r="R1741" s="7" t="s">
        <v>559</v>
      </c>
      <c r="T1741" s="206">
        <v>41.8357</v>
      </c>
      <c r="U1741" s="207">
        <v>-83.359</v>
      </c>
      <c r="V1741" s="172" t="s">
        <v>7319</v>
      </c>
      <c r="W1741" s="162" t="s">
        <v>1179</v>
      </c>
      <c r="X1741" s="7" t="s">
        <v>877</v>
      </c>
      <c r="Y1741" s="7" t="s">
        <v>878</v>
      </c>
      <c r="Z1741" s="7" t="s">
        <v>879</v>
      </c>
      <c r="AA1741" s="7" t="s">
        <v>880</v>
      </c>
      <c r="AD1741" s="154">
        <v>4.99</v>
      </c>
      <c r="AF1741" s="213"/>
      <c r="AH1741" s="154">
        <v>25.5</v>
      </c>
      <c r="AP1741" s="154">
        <v>326.9</v>
      </c>
      <c r="AQ1741" s="154">
        <v>1.25</v>
      </c>
      <c r="AR1741" s="154">
        <v>8.39</v>
      </c>
      <c r="AS1741" s="154">
        <v>0.12</v>
      </c>
      <c r="AT1741" s="154">
        <v>0.1</v>
      </c>
      <c r="AU1741" s="154">
        <v>2.51</v>
      </c>
      <c r="AX1741" s="154">
        <v>11.18</v>
      </c>
      <c r="AY1741" s="154">
        <v>81.16</v>
      </c>
      <c r="AZ1741" s="154">
        <v>19.75</v>
      </c>
      <c r="BA1741" s="154">
        <v>10.67</v>
      </c>
      <c r="BB1741" s="154">
        <v>105.0</v>
      </c>
      <c r="BC1741" s="154">
        <v>1.012</v>
      </c>
      <c r="BD1741" s="163"/>
      <c r="BE1741" s="163" t="s">
        <v>16</v>
      </c>
      <c r="BF1741" s="154">
        <v>0.69</v>
      </c>
      <c r="BG1741" s="154">
        <v>0.14</v>
      </c>
      <c r="BH1741" s="163" t="s">
        <v>16</v>
      </c>
      <c r="BI1741" s="154">
        <v>2.01</v>
      </c>
      <c r="BJ1741" s="154"/>
      <c r="BK1741" s="154">
        <v>7.92</v>
      </c>
      <c r="BL1741" s="154">
        <v>1.75</v>
      </c>
      <c r="CJ1741" s="154">
        <v>2.8</v>
      </c>
      <c r="CK1741" s="154">
        <v>49.8</v>
      </c>
      <c r="CL1741" s="154">
        <v>332.19</v>
      </c>
      <c r="CM1741" s="163" t="s">
        <v>2447</v>
      </c>
      <c r="CN1741" s="154">
        <v>1.64</v>
      </c>
      <c r="CO1741" s="154">
        <v>9.72</v>
      </c>
      <c r="CP1741" s="162"/>
      <c r="CQ1741" s="162"/>
      <c r="CR1741" s="162"/>
      <c r="CS1741" s="162"/>
      <c r="CT1741" s="162" t="s">
        <v>7320</v>
      </c>
    </row>
    <row r="1742">
      <c r="A1742" s="7" t="s">
        <v>7321</v>
      </c>
      <c r="B1742" s="132" t="b">
        <v>1</v>
      </c>
      <c r="D1742" s="162" t="s">
        <v>7322</v>
      </c>
      <c r="E1742" s="67" t="s">
        <v>654</v>
      </c>
      <c r="F1742" s="162"/>
      <c r="G1742" s="162"/>
      <c r="H1742" s="162"/>
      <c r="M1742" s="7" t="s">
        <v>560</v>
      </c>
      <c r="N1742" s="7" t="str">
        <f t="shared" si="5"/>
        <v>FALSE</v>
      </c>
      <c r="O1742" s="7" t="s">
        <v>16</v>
      </c>
      <c r="P1742" s="7" t="s">
        <v>16</v>
      </c>
      <c r="Q1742" s="7" t="s">
        <v>16</v>
      </c>
      <c r="R1742" s="7" t="s">
        <v>559</v>
      </c>
      <c r="T1742" s="206">
        <v>41.7043</v>
      </c>
      <c r="U1742" s="207">
        <v>-83.2526</v>
      </c>
      <c r="V1742" s="172" t="s">
        <v>7323</v>
      </c>
      <c r="W1742" s="162" t="s">
        <v>899</v>
      </c>
      <c r="X1742" s="7" t="s">
        <v>877</v>
      </c>
      <c r="Y1742" s="7" t="s">
        <v>878</v>
      </c>
      <c r="Z1742" s="7" t="s">
        <v>879</v>
      </c>
      <c r="AA1742" s="7" t="s">
        <v>880</v>
      </c>
      <c r="AD1742" s="154">
        <v>7.25</v>
      </c>
      <c r="AF1742" s="213"/>
      <c r="AH1742" s="154">
        <v>25.2</v>
      </c>
      <c r="AP1742" s="154">
        <v>341.2</v>
      </c>
      <c r="AQ1742" s="154">
        <v>0.7</v>
      </c>
      <c r="AR1742" s="154">
        <v>11.5</v>
      </c>
      <c r="AS1742" s="154">
        <v>0.1</v>
      </c>
      <c r="AT1742" s="154">
        <v>0.1</v>
      </c>
      <c r="AU1742" s="154">
        <v>3.04</v>
      </c>
      <c r="AX1742" s="154">
        <v>25.88</v>
      </c>
      <c r="AY1742" s="154">
        <v>106.01</v>
      </c>
      <c r="AZ1742" s="154">
        <v>20.69</v>
      </c>
      <c r="BA1742" s="154">
        <v>8.56</v>
      </c>
      <c r="BB1742" s="154">
        <v>55.2</v>
      </c>
      <c r="BC1742" s="154">
        <v>1.542</v>
      </c>
      <c r="BD1742" s="163"/>
      <c r="BE1742" s="163" t="s">
        <v>16</v>
      </c>
      <c r="BF1742" s="154">
        <v>1.01</v>
      </c>
      <c r="BG1742" s="154">
        <v>0.22</v>
      </c>
      <c r="BH1742" s="163" t="s">
        <v>16</v>
      </c>
      <c r="BI1742" s="154">
        <v>2.92</v>
      </c>
      <c r="BJ1742" s="154"/>
      <c r="BK1742" s="154">
        <v>12.64</v>
      </c>
      <c r="BL1742" s="154">
        <v>2.16</v>
      </c>
      <c r="CJ1742" s="154">
        <v>6.1</v>
      </c>
      <c r="CK1742" s="154">
        <v>23.8</v>
      </c>
      <c r="CL1742" s="154">
        <v>480.01</v>
      </c>
      <c r="CM1742" s="163" t="s">
        <v>2456</v>
      </c>
      <c r="CN1742" s="154">
        <v>1.94</v>
      </c>
      <c r="CO1742" s="154">
        <v>10.84</v>
      </c>
      <c r="CP1742" s="162"/>
      <c r="CQ1742" s="162"/>
      <c r="CR1742" s="162"/>
      <c r="CS1742" s="162"/>
      <c r="CT1742" s="162" t="s">
        <v>7324</v>
      </c>
    </row>
    <row r="1743">
      <c r="A1743" s="7" t="s">
        <v>7325</v>
      </c>
      <c r="B1743" s="132" t="b">
        <v>1</v>
      </c>
      <c r="D1743" s="162" t="s">
        <v>7326</v>
      </c>
      <c r="E1743" s="67" t="s">
        <v>654</v>
      </c>
      <c r="F1743" s="162"/>
      <c r="G1743" s="162"/>
      <c r="H1743" s="162"/>
      <c r="M1743" s="7" t="s">
        <v>560</v>
      </c>
      <c r="N1743" s="7" t="str">
        <f t="shared" si="5"/>
        <v>FALSE</v>
      </c>
      <c r="O1743" s="7" t="s">
        <v>16</v>
      </c>
      <c r="P1743" s="7" t="s">
        <v>16</v>
      </c>
      <c r="Q1743" s="7" t="s">
        <v>16</v>
      </c>
      <c r="R1743" s="7" t="s">
        <v>559</v>
      </c>
      <c r="T1743" s="206">
        <v>41.763</v>
      </c>
      <c r="U1743" s="207">
        <v>-83.3289</v>
      </c>
      <c r="V1743" s="172" t="s">
        <v>7327</v>
      </c>
      <c r="W1743" s="162" t="s">
        <v>876</v>
      </c>
      <c r="X1743" s="7" t="s">
        <v>877</v>
      </c>
      <c r="Y1743" s="7" t="s">
        <v>878</v>
      </c>
      <c r="Z1743" s="7" t="s">
        <v>879</v>
      </c>
      <c r="AA1743" s="7" t="s">
        <v>880</v>
      </c>
      <c r="AD1743" s="154">
        <v>6.1</v>
      </c>
      <c r="AF1743" s="213"/>
      <c r="AH1743" s="154">
        <v>26.7</v>
      </c>
      <c r="AP1743" s="154">
        <v>331.0</v>
      </c>
      <c r="AQ1743" s="154">
        <v>0.5</v>
      </c>
      <c r="AR1743" s="154">
        <v>23.1</v>
      </c>
      <c r="AS1743" s="154">
        <v>10.88</v>
      </c>
      <c r="AT1743" s="154">
        <v>0.1</v>
      </c>
      <c r="AU1743" s="154">
        <v>220.74</v>
      </c>
      <c r="AX1743" s="154">
        <v>143.23</v>
      </c>
      <c r="AY1743" s="154">
        <v>130.08</v>
      </c>
      <c r="AZ1743" s="154">
        <v>13.19</v>
      </c>
      <c r="BA1743" s="163" t="s">
        <v>16</v>
      </c>
      <c r="BB1743" s="163" t="s">
        <v>16</v>
      </c>
      <c r="BC1743" s="163" t="s">
        <v>16</v>
      </c>
      <c r="BD1743" s="163"/>
      <c r="BE1743" s="163" t="s">
        <v>16</v>
      </c>
      <c r="BF1743" s="154">
        <v>6.67</v>
      </c>
      <c r="BG1743" s="154">
        <v>1.27</v>
      </c>
      <c r="BH1743" s="163" t="s">
        <v>16</v>
      </c>
      <c r="BI1743" s="154">
        <v>2.01</v>
      </c>
      <c r="BJ1743" s="154"/>
      <c r="BK1743" s="154">
        <v>21.56</v>
      </c>
      <c r="BL1743" s="154">
        <v>14.28</v>
      </c>
      <c r="CJ1743" s="154">
        <v>5.1</v>
      </c>
      <c r="CK1743" s="154">
        <v>27.9</v>
      </c>
      <c r="CL1743" s="154">
        <v>158.83</v>
      </c>
      <c r="CM1743" s="163" t="s">
        <v>2456</v>
      </c>
      <c r="CN1743" s="154">
        <v>1.32</v>
      </c>
      <c r="CO1743" s="154">
        <v>7.52</v>
      </c>
      <c r="CP1743" s="162"/>
      <c r="CQ1743" s="162"/>
      <c r="CR1743" s="162"/>
      <c r="CS1743" s="162"/>
      <c r="CT1743" s="162" t="s">
        <v>7328</v>
      </c>
    </row>
    <row r="1744">
      <c r="A1744" s="7" t="s">
        <v>7329</v>
      </c>
      <c r="B1744" s="132" t="b">
        <v>1</v>
      </c>
      <c r="D1744" s="162" t="s">
        <v>7330</v>
      </c>
      <c r="E1744" s="67" t="s">
        <v>654</v>
      </c>
      <c r="F1744" s="162"/>
      <c r="G1744" s="162"/>
      <c r="H1744" s="162"/>
      <c r="M1744" s="7" t="s">
        <v>560</v>
      </c>
      <c r="N1744" s="7" t="str">
        <f t="shared" si="5"/>
        <v>FALSE</v>
      </c>
      <c r="O1744" s="7" t="s">
        <v>16</v>
      </c>
      <c r="P1744" s="7" t="s">
        <v>16</v>
      </c>
      <c r="Q1744" s="7" t="s">
        <v>16</v>
      </c>
      <c r="R1744" s="7" t="s">
        <v>559</v>
      </c>
      <c r="T1744" s="206">
        <v>41.8311</v>
      </c>
      <c r="U1744" s="207">
        <v>-83.195</v>
      </c>
      <c r="V1744" s="172" t="s">
        <v>7331</v>
      </c>
      <c r="W1744" s="162" t="s">
        <v>890</v>
      </c>
      <c r="X1744" s="7" t="s">
        <v>877</v>
      </c>
      <c r="Y1744" s="7" t="s">
        <v>878</v>
      </c>
      <c r="Z1744" s="7" t="s">
        <v>879</v>
      </c>
      <c r="AA1744" s="7" t="s">
        <v>880</v>
      </c>
      <c r="AD1744" s="154">
        <v>8.93</v>
      </c>
      <c r="AF1744" s="213"/>
      <c r="AH1744" s="154">
        <v>25.8</v>
      </c>
      <c r="AP1744" s="154">
        <v>270.9</v>
      </c>
      <c r="AQ1744" s="154">
        <v>1.5</v>
      </c>
      <c r="AR1744" s="154">
        <v>4.33</v>
      </c>
      <c r="AS1744" s="154">
        <v>1.7</v>
      </c>
      <c r="AT1744" s="154">
        <v>0.1</v>
      </c>
      <c r="AU1744" s="154">
        <v>54.54</v>
      </c>
      <c r="AX1744" s="154">
        <v>18.4</v>
      </c>
      <c r="AY1744" s="154">
        <v>29.96</v>
      </c>
      <c r="AZ1744" s="154">
        <v>3.88</v>
      </c>
      <c r="BA1744" s="163" t="s">
        <v>16</v>
      </c>
      <c r="BB1744" s="163" t="s">
        <v>16</v>
      </c>
      <c r="BC1744" s="163" t="s">
        <v>16</v>
      </c>
      <c r="BD1744" s="163"/>
      <c r="BE1744" s="163" t="s">
        <v>16</v>
      </c>
      <c r="BF1744" s="154">
        <v>1.51</v>
      </c>
      <c r="BG1744" s="154">
        <v>0.3</v>
      </c>
      <c r="BH1744" s="163" t="s">
        <v>16</v>
      </c>
      <c r="BI1744" s="154">
        <v>0.88</v>
      </c>
      <c r="BJ1744" s="154"/>
      <c r="BK1744" s="154">
        <v>3.92</v>
      </c>
      <c r="BL1744" s="154">
        <v>3.41</v>
      </c>
      <c r="CJ1744" s="154">
        <v>1.9</v>
      </c>
      <c r="CK1744" s="154">
        <v>63.0</v>
      </c>
      <c r="CL1744" s="154">
        <v>750.79</v>
      </c>
      <c r="CM1744" s="163" t="s">
        <v>2447</v>
      </c>
      <c r="CN1744" s="154">
        <v>2.6</v>
      </c>
      <c r="CO1744" s="154">
        <v>13.67</v>
      </c>
      <c r="CP1744" s="162"/>
      <c r="CQ1744" s="162"/>
      <c r="CR1744" s="162"/>
      <c r="CS1744" s="162"/>
      <c r="CT1744" s="162" t="s">
        <v>7332</v>
      </c>
    </row>
    <row r="1745">
      <c r="A1745" s="7" t="s">
        <v>7333</v>
      </c>
      <c r="B1745" s="132" t="b">
        <v>1</v>
      </c>
      <c r="D1745" s="162" t="s">
        <v>7334</v>
      </c>
      <c r="E1745" s="67" t="s">
        <v>654</v>
      </c>
      <c r="F1745" s="162"/>
      <c r="G1745" s="162"/>
      <c r="H1745" s="162"/>
      <c r="M1745" s="7" t="s">
        <v>560</v>
      </c>
      <c r="N1745" s="7" t="str">
        <f t="shared" si="5"/>
        <v>FALSE</v>
      </c>
      <c r="O1745" s="7" t="s">
        <v>16</v>
      </c>
      <c r="P1745" s="7" t="s">
        <v>16</v>
      </c>
      <c r="Q1745" s="7" t="s">
        <v>16</v>
      </c>
      <c r="R1745" s="7" t="s">
        <v>559</v>
      </c>
      <c r="T1745" s="206">
        <v>41.8354</v>
      </c>
      <c r="U1745" s="207">
        <v>-83.3584</v>
      </c>
      <c r="V1745" s="172" t="s">
        <v>7335</v>
      </c>
      <c r="W1745" s="162" t="s">
        <v>1179</v>
      </c>
      <c r="X1745" s="7" t="s">
        <v>877</v>
      </c>
      <c r="Y1745" s="7" t="s">
        <v>878</v>
      </c>
      <c r="Z1745" s="7" t="s">
        <v>879</v>
      </c>
      <c r="AA1745" s="7" t="s">
        <v>880</v>
      </c>
      <c r="AD1745" s="154">
        <v>5.47</v>
      </c>
      <c r="AF1745" s="213"/>
      <c r="AH1745" s="154">
        <v>26.4</v>
      </c>
      <c r="AP1745" s="154">
        <v>332.0</v>
      </c>
      <c r="AQ1745" s="154">
        <v>0.75</v>
      </c>
      <c r="AR1745" s="154">
        <v>19.3</v>
      </c>
      <c r="AS1745" s="154">
        <v>5.18</v>
      </c>
      <c r="AT1745" s="154">
        <v>0.1</v>
      </c>
      <c r="AU1745" s="154">
        <v>94.25</v>
      </c>
      <c r="AX1745" s="154">
        <v>49.79</v>
      </c>
      <c r="AY1745" s="154">
        <v>54.98</v>
      </c>
      <c r="AZ1745" s="154">
        <v>12.27</v>
      </c>
      <c r="BA1745" s="163" t="s">
        <v>16</v>
      </c>
      <c r="BB1745" s="163" t="s">
        <v>16</v>
      </c>
      <c r="BC1745" s="163" t="s">
        <v>16</v>
      </c>
      <c r="BD1745" s="163"/>
      <c r="BE1745" s="163" t="s">
        <v>16</v>
      </c>
      <c r="BF1745" s="154">
        <v>2.0</v>
      </c>
      <c r="BG1745" s="154">
        <v>0.34</v>
      </c>
      <c r="BH1745" s="163" t="s">
        <v>16</v>
      </c>
      <c r="BI1745" s="154">
        <v>2.21</v>
      </c>
      <c r="BJ1745" s="154"/>
      <c r="BK1745" s="154">
        <v>13.76</v>
      </c>
      <c r="BL1745" s="154">
        <v>4.41</v>
      </c>
      <c r="CJ1745" s="154">
        <v>5.1</v>
      </c>
      <c r="CK1745" s="154">
        <v>28.7</v>
      </c>
      <c r="CL1745" s="154">
        <v>94.41</v>
      </c>
      <c r="CM1745" s="163" t="s">
        <v>2447</v>
      </c>
      <c r="CN1745" s="154">
        <v>2.86</v>
      </c>
      <c r="CO1745" s="154">
        <v>14.28</v>
      </c>
      <c r="CP1745" s="162"/>
      <c r="CQ1745" s="162"/>
      <c r="CR1745" s="162"/>
      <c r="CS1745" s="162"/>
      <c r="CT1745" s="162" t="s">
        <v>7336</v>
      </c>
    </row>
    <row r="1746">
      <c r="A1746" s="7" t="s">
        <v>7337</v>
      </c>
      <c r="B1746" s="132" t="b">
        <v>1</v>
      </c>
      <c r="D1746" s="162" t="s">
        <v>7338</v>
      </c>
      <c r="E1746" s="67" t="s">
        <v>654</v>
      </c>
      <c r="F1746" s="162"/>
      <c r="G1746" s="162"/>
      <c r="H1746" s="162"/>
      <c r="M1746" s="7" t="s">
        <v>560</v>
      </c>
      <c r="N1746" s="7" t="str">
        <f t="shared" si="5"/>
        <v>FALSE</v>
      </c>
      <c r="O1746" s="7" t="s">
        <v>16</v>
      </c>
      <c r="P1746" s="7" t="s">
        <v>16</v>
      </c>
      <c r="Q1746" s="7" t="s">
        <v>16</v>
      </c>
      <c r="R1746" s="7" t="s">
        <v>559</v>
      </c>
      <c r="T1746" s="206">
        <v>41.706</v>
      </c>
      <c r="U1746" s="207">
        <v>-83.2518</v>
      </c>
      <c r="V1746" s="172" t="s">
        <v>7339</v>
      </c>
      <c r="W1746" s="162" t="s">
        <v>899</v>
      </c>
      <c r="X1746" s="7" t="s">
        <v>877</v>
      </c>
      <c r="Y1746" s="7" t="s">
        <v>878</v>
      </c>
      <c r="Z1746" s="7" t="s">
        <v>879</v>
      </c>
      <c r="AA1746" s="7" t="s">
        <v>880</v>
      </c>
      <c r="AD1746" s="154">
        <v>7.35</v>
      </c>
      <c r="AF1746" s="213"/>
      <c r="AH1746" s="154">
        <v>26.1</v>
      </c>
      <c r="AP1746" s="154">
        <v>262.2</v>
      </c>
      <c r="AQ1746" s="154">
        <v>0.75</v>
      </c>
      <c r="AR1746" s="154">
        <v>13.3</v>
      </c>
      <c r="AS1746" s="154">
        <v>0.67</v>
      </c>
      <c r="AT1746" s="154">
        <v>0.1</v>
      </c>
      <c r="AU1746" s="154">
        <v>7.0</v>
      </c>
      <c r="AX1746" s="154">
        <v>13.98</v>
      </c>
      <c r="AY1746" s="154">
        <v>34.32</v>
      </c>
      <c r="AZ1746" s="154">
        <v>4.81</v>
      </c>
      <c r="BA1746" s="163" t="s">
        <v>16</v>
      </c>
      <c r="BB1746" s="163" t="s">
        <v>16</v>
      </c>
      <c r="BC1746" s="163" t="s">
        <v>16</v>
      </c>
      <c r="BD1746" s="163"/>
      <c r="BE1746" s="163" t="s">
        <v>16</v>
      </c>
      <c r="BF1746" s="154">
        <v>1.19</v>
      </c>
      <c r="BG1746" s="154">
        <v>0.18</v>
      </c>
      <c r="BH1746" s="163" t="s">
        <v>16</v>
      </c>
      <c r="BI1746" s="154">
        <v>0.9</v>
      </c>
      <c r="BJ1746" s="154"/>
      <c r="BK1746" s="154">
        <v>14.96</v>
      </c>
      <c r="BL1746" s="154">
        <v>2.09</v>
      </c>
      <c r="CJ1746" s="154">
        <v>6.5</v>
      </c>
      <c r="CK1746" s="154">
        <v>19.5</v>
      </c>
      <c r="CL1746" s="154">
        <v>355.59</v>
      </c>
      <c r="CM1746" s="163" t="s">
        <v>2456</v>
      </c>
      <c r="CN1746" s="154">
        <v>1.93</v>
      </c>
      <c r="CO1746" s="154">
        <v>9.88</v>
      </c>
      <c r="CP1746" s="162"/>
      <c r="CQ1746" s="162"/>
      <c r="CR1746" s="162"/>
      <c r="CS1746" s="162"/>
      <c r="CT1746" s="162" t="s">
        <v>7340</v>
      </c>
    </row>
    <row r="1747">
      <c r="A1747" s="7" t="s">
        <v>7341</v>
      </c>
      <c r="B1747" s="132" t="b">
        <v>1</v>
      </c>
      <c r="D1747" s="162" t="s">
        <v>7342</v>
      </c>
      <c r="E1747" s="67" t="s">
        <v>654</v>
      </c>
      <c r="F1747" s="162"/>
      <c r="G1747" s="162"/>
      <c r="H1747" s="162"/>
      <c r="M1747" s="7" t="s">
        <v>560</v>
      </c>
      <c r="N1747" s="7" t="str">
        <f t="shared" si="5"/>
        <v>FALSE</v>
      </c>
      <c r="O1747" s="7" t="s">
        <v>16</v>
      </c>
      <c r="P1747" s="7" t="s">
        <v>16</v>
      </c>
      <c r="Q1747" s="7" t="s">
        <v>16</v>
      </c>
      <c r="R1747" s="7" t="s">
        <v>559</v>
      </c>
      <c r="T1747" s="206">
        <v>41.7602</v>
      </c>
      <c r="U1747" s="207">
        <v>-83.3336</v>
      </c>
      <c r="V1747" s="172" t="s">
        <v>7343</v>
      </c>
      <c r="W1747" s="162" t="s">
        <v>876</v>
      </c>
      <c r="X1747" s="7" t="s">
        <v>877</v>
      </c>
      <c r="Y1747" s="7" t="s">
        <v>878</v>
      </c>
      <c r="Z1747" s="7" t="s">
        <v>879</v>
      </c>
      <c r="AA1747" s="7" t="s">
        <v>880</v>
      </c>
      <c r="AD1747" s="154">
        <v>5.57</v>
      </c>
      <c r="AF1747" s="213"/>
      <c r="AH1747" s="154">
        <v>25.8</v>
      </c>
      <c r="AP1747" s="154">
        <v>352.5</v>
      </c>
      <c r="AQ1747" s="154">
        <v>0.5</v>
      </c>
      <c r="AR1747" s="154">
        <v>24.3</v>
      </c>
      <c r="AS1747" s="154">
        <v>8.94</v>
      </c>
      <c r="AT1747" s="154">
        <v>0.25</v>
      </c>
      <c r="AU1747" s="154">
        <v>215.85</v>
      </c>
      <c r="AX1747" s="154">
        <v>154.05</v>
      </c>
      <c r="AY1747" s="154">
        <v>97.57</v>
      </c>
      <c r="AZ1747" s="154">
        <v>8.53</v>
      </c>
      <c r="BA1747" s="154">
        <v>5.58</v>
      </c>
      <c r="BB1747" s="154">
        <v>3.07</v>
      </c>
      <c r="BC1747" s="154">
        <v>0.702</v>
      </c>
      <c r="BD1747" s="163"/>
      <c r="BE1747" s="163" t="s">
        <v>16</v>
      </c>
      <c r="BF1747" s="154">
        <v>6.56</v>
      </c>
      <c r="BG1747" s="154">
        <v>1.26</v>
      </c>
      <c r="BH1747" s="163" t="s">
        <v>16</v>
      </c>
      <c r="BI1747" s="154">
        <v>2.7</v>
      </c>
      <c r="BJ1747" s="154"/>
      <c r="BK1747" s="154">
        <v>24.12</v>
      </c>
      <c r="BL1747" s="154">
        <v>16.56</v>
      </c>
      <c r="CJ1747" s="154">
        <v>6.6</v>
      </c>
      <c r="CK1747" s="154">
        <v>19.2</v>
      </c>
      <c r="CL1747" s="154">
        <v>153.07</v>
      </c>
      <c r="CM1747" s="163" t="s">
        <v>2447</v>
      </c>
      <c r="CN1747" s="154">
        <v>1.7</v>
      </c>
      <c r="CO1747" s="154">
        <v>14.45</v>
      </c>
      <c r="CP1747" s="162"/>
      <c r="CQ1747" s="162"/>
      <c r="CR1747" s="162"/>
      <c r="CS1747" s="162"/>
      <c r="CT1747" s="162" t="s">
        <v>7344</v>
      </c>
    </row>
    <row r="1748">
      <c r="A1748" s="7" t="s">
        <v>7345</v>
      </c>
      <c r="B1748" s="132" t="b">
        <v>1</v>
      </c>
      <c r="D1748" s="162" t="s">
        <v>7346</v>
      </c>
      <c r="E1748" s="67" t="s">
        <v>654</v>
      </c>
      <c r="F1748" s="162"/>
      <c r="G1748" s="162"/>
      <c r="H1748" s="162"/>
      <c r="M1748" s="7" t="s">
        <v>560</v>
      </c>
      <c r="N1748" s="7" t="str">
        <f t="shared" si="5"/>
        <v>FALSE</v>
      </c>
      <c r="O1748" s="7" t="s">
        <v>16</v>
      </c>
      <c r="P1748" s="7" t="s">
        <v>16</v>
      </c>
      <c r="Q1748" s="7" t="s">
        <v>16</v>
      </c>
      <c r="R1748" s="7" t="s">
        <v>559</v>
      </c>
      <c r="T1748" s="206">
        <v>41.8261</v>
      </c>
      <c r="U1748" s="207">
        <v>-83.1946</v>
      </c>
      <c r="V1748" s="172" t="s">
        <v>7347</v>
      </c>
      <c r="W1748" s="162" t="s">
        <v>890</v>
      </c>
      <c r="X1748" s="7" t="s">
        <v>877</v>
      </c>
      <c r="Y1748" s="7" t="s">
        <v>878</v>
      </c>
      <c r="Z1748" s="7" t="s">
        <v>879</v>
      </c>
      <c r="AA1748" s="7" t="s">
        <v>880</v>
      </c>
      <c r="AD1748" s="154">
        <v>9.09</v>
      </c>
      <c r="AF1748" s="213"/>
      <c r="AH1748" s="154">
        <v>25.2</v>
      </c>
      <c r="AP1748" s="154">
        <v>260.0</v>
      </c>
      <c r="AQ1748" s="154">
        <v>1.0</v>
      </c>
      <c r="AR1748" s="154">
        <v>9.52</v>
      </c>
      <c r="AS1748" s="154">
        <v>4.97</v>
      </c>
      <c r="AT1748" s="154">
        <v>0.22</v>
      </c>
      <c r="AU1748" s="154">
        <v>54.25</v>
      </c>
      <c r="AX1748" s="154">
        <v>52.36</v>
      </c>
      <c r="AY1748" s="154">
        <v>32.92</v>
      </c>
      <c r="AZ1748" s="154">
        <v>3.06</v>
      </c>
      <c r="BA1748" s="154">
        <v>6.13</v>
      </c>
      <c r="BB1748" s="154">
        <v>3.56</v>
      </c>
      <c r="BC1748" s="154">
        <v>0.211</v>
      </c>
      <c r="BD1748" s="163"/>
      <c r="BE1748" s="163" t="s">
        <v>16</v>
      </c>
      <c r="BF1748" s="154">
        <v>2.71</v>
      </c>
      <c r="BG1748" s="154">
        <v>0.5</v>
      </c>
      <c r="BH1748" s="163" t="s">
        <v>16</v>
      </c>
      <c r="BI1748" s="154">
        <v>0.85</v>
      </c>
      <c r="BJ1748" s="154"/>
      <c r="BK1748" s="154">
        <v>8.8</v>
      </c>
      <c r="BL1748" s="154">
        <v>5.72</v>
      </c>
      <c r="CJ1748" s="154">
        <v>2.9</v>
      </c>
      <c r="CK1748" s="154">
        <v>48.2</v>
      </c>
      <c r="CL1748" s="154">
        <v>143.04</v>
      </c>
      <c r="CM1748" s="163" t="s">
        <v>2438</v>
      </c>
      <c r="CN1748" s="154">
        <v>1.24</v>
      </c>
      <c r="CO1748" s="154">
        <v>11.06</v>
      </c>
      <c r="CP1748" s="162"/>
      <c r="CQ1748" s="162"/>
      <c r="CR1748" s="162"/>
      <c r="CS1748" s="162"/>
      <c r="CT1748" s="162" t="s">
        <v>7348</v>
      </c>
    </row>
    <row r="1749">
      <c r="A1749" s="7" t="s">
        <v>7349</v>
      </c>
      <c r="B1749" s="132" t="b">
        <v>1</v>
      </c>
      <c r="D1749" s="162" t="s">
        <v>7350</v>
      </c>
      <c r="E1749" s="67" t="s">
        <v>654</v>
      </c>
      <c r="F1749" s="162"/>
      <c r="G1749" s="162"/>
      <c r="H1749" s="162"/>
      <c r="M1749" s="7" t="s">
        <v>560</v>
      </c>
      <c r="N1749" s="7" t="str">
        <f t="shared" si="5"/>
        <v>FALSE</v>
      </c>
      <c r="O1749" s="7" t="s">
        <v>16</v>
      </c>
      <c r="P1749" s="7" t="s">
        <v>16</v>
      </c>
      <c r="Q1749" s="7" t="s">
        <v>16</v>
      </c>
      <c r="R1749" s="7" t="s">
        <v>559</v>
      </c>
      <c r="T1749" s="206">
        <v>41.8328</v>
      </c>
      <c r="U1749" s="207">
        <v>-83.3625</v>
      </c>
      <c r="V1749" s="172" t="s">
        <v>7351</v>
      </c>
      <c r="W1749" s="162" t="s">
        <v>1179</v>
      </c>
      <c r="X1749" s="7" t="s">
        <v>877</v>
      </c>
      <c r="Y1749" s="7" t="s">
        <v>878</v>
      </c>
      <c r="Z1749" s="7" t="s">
        <v>879</v>
      </c>
      <c r="AA1749" s="7" t="s">
        <v>880</v>
      </c>
      <c r="AD1749" s="154">
        <v>5.23</v>
      </c>
      <c r="AF1749" s="213"/>
      <c r="AH1749" s="154">
        <v>25.4</v>
      </c>
      <c r="AP1749" s="154">
        <v>273.4</v>
      </c>
      <c r="AQ1749" s="154">
        <v>1.0</v>
      </c>
      <c r="AR1749" s="154">
        <v>9.3</v>
      </c>
      <c r="AS1749" s="154">
        <v>4.82</v>
      </c>
      <c r="AT1749" s="154">
        <v>0.11</v>
      </c>
      <c r="AU1749" s="154">
        <v>65.65</v>
      </c>
      <c r="AX1749" s="154">
        <v>42.9</v>
      </c>
      <c r="AY1749" s="154">
        <v>34.48</v>
      </c>
      <c r="AZ1749" s="154">
        <v>4.53</v>
      </c>
      <c r="BA1749" s="154">
        <v>5.64</v>
      </c>
      <c r="BB1749" s="154">
        <v>5.35</v>
      </c>
      <c r="BC1749" s="154">
        <v>0.235</v>
      </c>
      <c r="BD1749" s="163"/>
      <c r="BE1749" s="163" t="s">
        <v>16</v>
      </c>
      <c r="BF1749" s="154">
        <v>2.67</v>
      </c>
      <c r="BG1749" s="154">
        <v>0.45</v>
      </c>
      <c r="BH1749" s="163" t="s">
        <v>16</v>
      </c>
      <c r="BI1749" s="154">
        <v>1.23</v>
      </c>
      <c r="BJ1749" s="154"/>
      <c r="BK1749" s="154">
        <v>9.48</v>
      </c>
      <c r="BL1749" s="154">
        <v>4.72</v>
      </c>
      <c r="CJ1749" s="154">
        <v>3.2</v>
      </c>
      <c r="CK1749" s="154">
        <v>45.3</v>
      </c>
      <c r="CL1749" s="154">
        <v>96.54</v>
      </c>
      <c r="CM1749" s="163" t="s">
        <v>2438</v>
      </c>
      <c r="CN1749" s="154">
        <v>0.89</v>
      </c>
      <c r="CO1749" s="154">
        <v>11.54</v>
      </c>
      <c r="CP1749" s="162"/>
      <c r="CQ1749" s="162"/>
      <c r="CR1749" s="162"/>
      <c r="CS1749" s="162"/>
      <c r="CT1749" s="162" t="s">
        <v>7352</v>
      </c>
    </row>
    <row r="1750">
      <c r="A1750" s="7" t="s">
        <v>7353</v>
      </c>
      <c r="B1750" s="132" t="b">
        <v>1</v>
      </c>
      <c r="D1750" s="162" t="s">
        <v>7354</v>
      </c>
      <c r="E1750" s="67" t="s">
        <v>654</v>
      </c>
      <c r="F1750" s="162"/>
      <c r="G1750" s="162"/>
      <c r="H1750" s="162"/>
      <c r="M1750" s="7" t="s">
        <v>560</v>
      </c>
      <c r="N1750" s="7" t="str">
        <f t="shared" si="5"/>
        <v>FALSE</v>
      </c>
      <c r="O1750" s="7" t="s">
        <v>16</v>
      </c>
      <c r="P1750" s="7" t="s">
        <v>16</v>
      </c>
      <c r="Q1750" s="7" t="s">
        <v>16</v>
      </c>
      <c r="R1750" s="7" t="s">
        <v>559</v>
      </c>
      <c r="T1750" s="206">
        <v>41.7028</v>
      </c>
      <c r="U1750" s="207">
        <v>-83.2563</v>
      </c>
      <c r="V1750" s="172" t="s">
        <v>7355</v>
      </c>
      <c r="W1750" s="162" t="s">
        <v>899</v>
      </c>
      <c r="X1750" s="7" t="s">
        <v>877</v>
      </c>
      <c r="Y1750" s="7" t="s">
        <v>878</v>
      </c>
      <c r="Z1750" s="7" t="s">
        <v>879</v>
      </c>
      <c r="AA1750" s="7" t="s">
        <v>880</v>
      </c>
      <c r="AD1750" s="154">
        <v>6.95</v>
      </c>
      <c r="AF1750" s="213"/>
      <c r="AH1750" s="154">
        <v>25.5</v>
      </c>
      <c r="AP1750" s="154">
        <v>279.5</v>
      </c>
      <c r="AQ1750" s="154">
        <v>0.75</v>
      </c>
      <c r="AR1750" s="154">
        <v>12.7</v>
      </c>
      <c r="AS1750" s="154">
        <v>10.98</v>
      </c>
      <c r="AT1750" s="154">
        <v>0.05</v>
      </c>
      <c r="AU1750" s="154">
        <v>44.69</v>
      </c>
      <c r="AX1750" s="154">
        <v>49.63</v>
      </c>
      <c r="AY1750" s="154">
        <v>39.13</v>
      </c>
      <c r="AZ1750" s="154">
        <v>4.87</v>
      </c>
      <c r="BA1750" s="154">
        <v>6.02</v>
      </c>
      <c r="BB1750" s="154">
        <v>2.33</v>
      </c>
      <c r="BC1750" s="154">
        <v>0.287</v>
      </c>
      <c r="BD1750" s="163"/>
      <c r="BE1750" s="163" t="s">
        <v>16</v>
      </c>
      <c r="BF1750" s="154">
        <v>3.24</v>
      </c>
      <c r="BG1750" s="154">
        <v>0.59</v>
      </c>
      <c r="BH1750" s="163" t="s">
        <v>16</v>
      </c>
      <c r="BI1750" s="154">
        <v>1.2</v>
      </c>
      <c r="BJ1750" s="154"/>
      <c r="BK1750" s="154">
        <v>12.35</v>
      </c>
      <c r="BL1750" s="154">
        <v>5.05</v>
      </c>
      <c r="CJ1750" s="154">
        <v>5.7</v>
      </c>
      <c r="CK1750" s="154">
        <v>23.8</v>
      </c>
      <c r="CL1750" s="154">
        <v>214.11</v>
      </c>
      <c r="CM1750" s="163" t="s">
        <v>2438</v>
      </c>
      <c r="CN1750" s="154">
        <v>1.26</v>
      </c>
      <c r="CO1750" s="154">
        <v>14.43</v>
      </c>
      <c r="CP1750" s="162"/>
      <c r="CQ1750" s="162"/>
      <c r="CR1750" s="162"/>
      <c r="CS1750" s="162"/>
      <c r="CT1750" s="162" t="s">
        <v>7356</v>
      </c>
    </row>
    <row r="1751">
      <c r="A1751" s="7" t="s">
        <v>7357</v>
      </c>
      <c r="B1751" s="132" t="b">
        <v>1</v>
      </c>
      <c r="D1751" s="162" t="s">
        <v>7358</v>
      </c>
      <c r="E1751" s="67" t="s">
        <v>654</v>
      </c>
      <c r="F1751" s="162"/>
      <c r="G1751" s="162"/>
      <c r="H1751" s="162"/>
      <c r="M1751" s="7" t="s">
        <v>560</v>
      </c>
      <c r="N1751" s="7" t="str">
        <f t="shared" si="5"/>
        <v>FALSE</v>
      </c>
      <c r="O1751" s="7" t="s">
        <v>16</v>
      </c>
      <c r="P1751" s="7" t="s">
        <v>16</v>
      </c>
      <c r="Q1751" s="7" t="s">
        <v>16</v>
      </c>
      <c r="R1751" s="7" t="s">
        <v>559</v>
      </c>
      <c r="T1751" s="206">
        <v>41.7621</v>
      </c>
      <c r="U1751" s="207">
        <v>-83.3303</v>
      </c>
      <c r="V1751" s="172" t="s">
        <v>7359</v>
      </c>
      <c r="W1751" s="162" t="s">
        <v>876</v>
      </c>
      <c r="X1751" s="7" t="s">
        <v>877</v>
      </c>
      <c r="Y1751" s="7" t="s">
        <v>878</v>
      </c>
      <c r="Z1751" s="7" t="s">
        <v>879</v>
      </c>
      <c r="AA1751" s="7" t="s">
        <v>880</v>
      </c>
      <c r="AD1751" s="154">
        <v>6.38</v>
      </c>
      <c r="AF1751" s="213"/>
      <c r="AH1751" s="154">
        <v>25.0</v>
      </c>
      <c r="AP1751" s="154">
        <v>240.5</v>
      </c>
      <c r="AQ1751" s="154">
        <v>0.5</v>
      </c>
      <c r="AR1751" s="154">
        <v>18.7</v>
      </c>
      <c r="AS1751" s="154">
        <v>7.02</v>
      </c>
      <c r="AT1751" s="154">
        <v>0.87</v>
      </c>
      <c r="AU1751" s="163" t="s">
        <v>16</v>
      </c>
      <c r="AX1751" s="154">
        <v>68.01</v>
      </c>
      <c r="AY1751" s="154">
        <v>47.91</v>
      </c>
      <c r="AZ1751" s="154">
        <v>4.79</v>
      </c>
      <c r="BA1751" s="154">
        <v>4.53</v>
      </c>
      <c r="BB1751" s="154">
        <v>5.44</v>
      </c>
      <c r="BC1751" s="154">
        <v>0.002</v>
      </c>
      <c r="BD1751" s="163"/>
      <c r="BE1751" s="163" t="s">
        <v>16</v>
      </c>
      <c r="BF1751" s="154">
        <v>5.22</v>
      </c>
      <c r="BG1751" s="154">
        <v>0.78</v>
      </c>
      <c r="BH1751" s="163" t="s">
        <v>16</v>
      </c>
      <c r="BI1751" s="154">
        <v>2.06</v>
      </c>
      <c r="BJ1751" s="154"/>
      <c r="BK1751" s="154">
        <v>14.7</v>
      </c>
      <c r="BL1751" s="154">
        <v>9.63</v>
      </c>
      <c r="CJ1751" s="154">
        <v>5.5</v>
      </c>
      <c r="CK1751" s="154">
        <v>25.0</v>
      </c>
      <c r="CL1751" s="154">
        <v>552.77</v>
      </c>
      <c r="CM1751" s="163" t="s">
        <v>2438</v>
      </c>
      <c r="CN1751" s="154">
        <v>0.19</v>
      </c>
      <c r="CO1751" s="154">
        <v>0.59</v>
      </c>
      <c r="CP1751" s="162"/>
      <c r="CQ1751" s="162"/>
      <c r="CR1751" s="162"/>
      <c r="CS1751" s="162"/>
      <c r="CT1751" s="162" t="s">
        <v>7360</v>
      </c>
    </row>
    <row r="1752">
      <c r="A1752" s="7" t="s">
        <v>7361</v>
      </c>
      <c r="B1752" s="132" t="b">
        <v>1</v>
      </c>
      <c r="D1752" s="162" t="s">
        <v>7362</v>
      </c>
      <c r="E1752" s="67" t="s">
        <v>654</v>
      </c>
      <c r="F1752" s="162"/>
      <c r="G1752" s="162"/>
      <c r="H1752" s="162"/>
      <c r="M1752" s="7" t="s">
        <v>560</v>
      </c>
      <c r="N1752" s="7" t="str">
        <f t="shared" si="5"/>
        <v>FALSE</v>
      </c>
      <c r="O1752" s="7" t="s">
        <v>16</v>
      </c>
      <c r="P1752" s="7" t="s">
        <v>16</v>
      </c>
      <c r="Q1752" s="7" t="s">
        <v>16</v>
      </c>
      <c r="R1752" s="7" t="s">
        <v>559</v>
      </c>
      <c r="T1752" s="206">
        <v>41.827</v>
      </c>
      <c r="U1752" s="207">
        <v>-83.1974</v>
      </c>
      <c r="V1752" s="172" t="s">
        <v>7363</v>
      </c>
      <c r="W1752" s="162" t="s">
        <v>890</v>
      </c>
      <c r="X1752" s="7" t="s">
        <v>877</v>
      </c>
      <c r="Y1752" s="7" t="s">
        <v>878</v>
      </c>
      <c r="Z1752" s="7" t="s">
        <v>879</v>
      </c>
      <c r="AA1752" s="7" t="s">
        <v>880</v>
      </c>
      <c r="AD1752" s="154">
        <v>8.71</v>
      </c>
      <c r="AF1752" s="213"/>
      <c r="AH1752" s="154">
        <v>24.5</v>
      </c>
      <c r="AP1752" s="154">
        <v>239.1</v>
      </c>
      <c r="AQ1752" s="154">
        <v>2.5</v>
      </c>
      <c r="AR1752" s="154">
        <v>3.73</v>
      </c>
      <c r="AS1752" s="154">
        <v>0.66</v>
      </c>
      <c r="AT1752" s="154">
        <v>0.21</v>
      </c>
      <c r="AU1752" s="163" t="s">
        <v>16</v>
      </c>
      <c r="AX1752" s="154">
        <v>13.36</v>
      </c>
      <c r="AY1752" s="154">
        <v>12.97</v>
      </c>
      <c r="AZ1752" s="154">
        <v>1.25</v>
      </c>
      <c r="BA1752" s="154">
        <v>1.53</v>
      </c>
      <c r="BB1752" s="154">
        <v>15.58</v>
      </c>
      <c r="BC1752" s="154">
        <v>0.157</v>
      </c>
      <c r="BD1752" s="163"/>
      <c r="BE1752" s="163" t="s">
        <v>16</v>
      </c>
      <c r="BF1752" s="154">
        <v>1.49</v>
      </c>
      <c r="BG1752" s="154">
        <v>0.21</v>
      </c>
      <c r="BH1752" s="163" t="s">
        <v>16</v>
      </c>
      <c r="BI1752" s="154">
        <v>0.32</v>
      </c>
      <c r="BJ1752" s="154"/>
      <c r="BK1752" s="154">
        <v>3.7</v>
      </c>
      <c r="BL1752" s="154">
        <v>2.23</v>
      </c>
      <c r="CJ1752" s="154">
        <v>1.8</v>
      </c>
      <c r="CK1752" s="154">
        <v>64.2</v>
      </c>
      <c r="CL1752" s="154">
        <v>223.81</v>
      </c>
      <c r="CM1752" s="163" t="s">
        <v>2414</v>
      </c>
      <c r="CN1752" s="154">
        <v>0.2</v>
      </c>
      <c r="CO1752" s="154">
        <v>4.7</v>
      </c>
      <c r="CP1752" s="162"/>
      <c r="CQ1752" s="162"/>
      <c r="CR1752" s="162"/>
      <c r="CS1752" s="162"/>
      <c r="CT1752" s="162" t="s">
        <v>7364</v>
      </c>
    </row>
    <row r="1753">
      <c r="A1753" s="7" t="s">
        <v>7365</v>
      </c>
      <c r="B1753" s="132" t="b">
        <v>1</v>
      </c>
      <c r="D1753" s="162" t="s">
        <v>7366</v>
      </c>
      <c r="E1753" s="67" t="s">
        <v>654</v>
      </c>
      <c r="F1753" s="162"/>
      <c r="G1753" s="162"/>
      <c r="H1753" s="162"/>
      <c r="M1753" s="7" t="s">
        <v>560</v>
      </c>
      <c r="N1753" s="7" t="str">
        <f t="shared" si="5"/>
        <v>FALSE</v>
      </c>
      <c r="O1753" s="7" t="s">
        <v>16</v>
      </c>
      <c r="P1753" s="7" t="s">
        <v>16</v>
      </c>
      <c r="Q1753" s="7" t="s">
        <v>16</v>
      </c>
      <c r="R1753" s="7" t="s">
        <v>559</v>
      </c>
      <c r="T1753" s="206">
        <v>41.8336</v>
      </c>
      <c r="U1753" s="207">
        <v>-83.3598</v>
      </c>
      <c r="V1753" s="172" t="s">
        <v>7367</v>
      </c>
      <c r="W1753" s="162" t="s">
        <v>1179</v>
      </c>
      <c r="X1753" s="7" t="s">
        <v>877</v>
      </c>
      <c r="Y1753" s="7" t="s">
        <v>878</v>
      </c>
      <c r="Z1753" s="7" t="s">
        <v>879</v>
      </c>
      <c r="AA1753" s="7" t="s">
        <v>880</v>
      </c>
      <c r="AD1753" s="154">
        <v>5.48</v>
      </c>
      <c r="AF1753" s="213"/>
      <c r="AH1753" s="154">
        <v>24.5</v>
      </c>
      <c r="AP1753" s="154">
        <v>254.8</v>
      </c>
      <c r="AQ1753" s="154">
        <v>0.75</v>
      </c>
      <c r="AR1753" s="154">
        <v>16.7</v>
      </c>
      <c r="AS1753" s="154">
        <v>7.79</v>
      </c>
      <c r="AT1753" s="154">
        <v>0.59</v>
      </c>
      <c r="AU1753" s="163" t="s">
        <v>16</v>
      </c>
      <c r="AX1753" s="154">
        <v>59.87</v>
      </c>
      <c r="AY1753" s="154">
        <v>59.12</v>
      </c>
      <c r="AZ1753" s="154">
        <v>6.07</v>
      </c>
      <c r="BA1753" s="154">
        <v>3.65</v>
      </c>
      <c r="BB1753" s="154">
        <v>5.44</v>
      </c>
      <c r="BC1753" s="154">
        <v>0.006</v>
      </c>
      <c r="BD1753" s="163"/>
      <c r="BE1753" s="163" t="s">
        <v>16</v>
      </c>
      <c r="BF1753" s="154">
        <v>4.87</v>
      </c>
      <c r="BG1753" s="154">
        <v>0.66</v>
      </c>
      <c r="BH1753" s="163" t="s">
        <v>16</v>
      </c>
      <c r="BI1753" s="154">
        <v>1.61</v>
      </c>
      <c r="BJ1753" s="154"/>
      <c r="BK1753" s="154">
        <v>15.2</v>
      </c>
      <c r="BL1753" s="154">
        <v>13.53</v>
      </c>
      <c r="CJ1753" s="154">
        <v>6.1</v>
      </c>
      <c r="CK1753" s="154">
        <v>21.9</v>
      </c>
      <c r="CL1753" s="154">
        <v>34.49</v>
      </c>
      <c r="CM1753" s="163" t="s">
        <v>2414</v>
      </c>
      <c r="CN1753" s="154">
        <v>0.32</v>
      </c>
      <c r="CO1753" s="154">
        <v>5.39</v>
      </c>
      <c r="CP1753" s="162"/>
      <c r="CQ1753" s="162"/>
      <c r="CR1753" s="162"/>
      <c r="CS1753" s="162"/>
      <c r="CT1753" s="162" t="s">
        <v>7368</v>
      </c>
    </row>
    <row r="1754">
      <c r="A1754" s="7" t="s">
        <v>7369</v>
      </c>
      <c r="B1754" s="132" t="b">
        <v>1</v>
      </c>
      <c r="D1754" s="162" t="s">
        <v>7370</v>
      </c>
      <c r="E1754" s="67" t="s">
        <v>654</v>
      </c>
      <c r="F1754" s="162"/>
      <c r="G1754" s="162"/>
      <c r="H1754" s="162"/>
      <c r="M1754" s="7" t="s">
        <v>560</v>
      </c>
      <c r="N1754" s="7" t="str">
        <f t="shared" si="5"/>
        <v>FALSE</v>
      </c>
      <c r="O1754" s="7" t="s">
        <v>16</v>
      </c>
      <c r="P1754" s="7" t="s">
        <v>16</v>
      </c>
      <c r="Q1754" s="7" t="s">
        <v>16</v>
      </c>
      <c r="R1754" s="7" t="s">
        <v>559</v>
      </c>
      <c r="T1754" s="206">
        <v>41.7029</v>
      </c>
      <c r="U1754" s="207">
        <v>-83.2539</v>
      </c>
      <c r="V1754" s="172" t="s">
        <v>7371</v>
      </c>
      <c r="W1754" s="162" t="s">
        <v>899</v>
      </c>
      <c r="X1754" s="7" t="s">
        <v>877</v>
      </c>
      <c r="Y1754" s="7" t="s">
        <v>878</v>
      </c>
      <c r="Z1754" s="7" t="s">
        <v>879</v>
      </c>
      <c r="AA1754" s="7" t="s">
        <v>880</v>
      </c>
      <c r="AD1754" s="154">
        <v>7.15</v>
      </c>
      <c r="AF1754" s="213"/>
      <c r="AH1754" s="154">
        <v>24.5</v>
      </c>
      <c r="AP1754" s="154">
        <v>242.2</v>
      </c>
      <c r="AQ1754" s="154">
        <v>0.5</v>
      </c>
      <c r="AR1754" s="154">
        <v>22.7</v>
      </c>
      <c r="AS1754" s="154">
        <v>5.03</v>
      </c>
      <c r="AT1754" s="154">
        <v>0.27</v>
      </c>
      <c r="AU1754" s="163" t="s">
        <v>16</v>
      </c>
      <c r="AX1754" s="154">
        <v>72.35</v>
      </c>
      <c r="AY1754" s="154">
        <v>47.43</v>
      </c>
      <c r="AZ1754" s="154">
        <v>3.11</v>
      </c>
      <c r="BA1754" s="154">
        <v>2.32</v>
      </c>
      <c r="BB1754" s="154">
        <v>4.95</v>
      </c>
      <c r="BC1754" s="154">
        <v>0.002</v>
      </c>
      <c r="BD1754" s="163"/>
      <c r="BE1754" s="163" t="s">
        <v>16</v>
      </c>
      <c r="BF1754" s="154">
        <v>4.01</v>
      </c>
      <c r="BG1754" s="154">
        <v>0.57</v>
      </c>
      <c r="BH1754" s="163" t="s">
        <v>16</v>
      </c>
      <c r="BI1754" s="154">
        <v>0.78</v>
      </c>
      <c r="BJ1754" s="154"/>
      <c r="BK1754" s="154">
        <v>16.5</v>
      </c>
      <c r="BL1754" s="154">
        <v>9.33</v>
      </c>
      <c r="CJ1754" s="154">
        <v>6.7</v>
      </c>
      <c r="CK1754" s="154">
        <v>18.9</v>
      </c>
      <c r="CL1754" s="154">
        <v>127.17</v>
      </c>
      <c r="CM1754" s="163" t="s">
        <v>2414</v>
      </c>
      <c r="CN1754" s="154">
        <v>0.17</v>
      </c>
      <c r="CO1754" s="154">
        <v>3.39</v>
      </c>
      <c r="CP1754" s="162"/>
      <c r="CQ1754" s="162"/>
      <c r="CR1754" s="162"/>
      <c r="CS1754" s="162"/>
      <c r="CT1754" s="162" t="s">
        <v>7372</v>
      </c>
    </row>
    <row r="1755">
      <c r="A1755" s="7" t="s">
        <v>7373</v>
      </c>
      <c r="B1755" s="132" t="b">
        <v>1</v>
      </c>
      <c r="D1755" s="162" t="s">
        <v>7147</v>
      </c>
      <c r="E1755" s="67" t="s">
        <v>654</v>
      </c>
      <c r="F1755" s="162"/>
      <c r="G1755" s="162"/>
      <c r="H1755" s="162"/>
      <c r="M1755" s="7" t="s">
        <v>560</v>
      </c>
      <c r="N1755" s="7" t="str">
        <f t="shared" si="5"/>
        <v>TRUE</v>
      </c>
      <c r="O1755" s="7" t="s">
        <v>16</v>
      </c>
      <c r="P1755" s="7" t="s">
        <v>16</v>
      </c>
      <c r="Q1755" s="7" t="s">
        <v>16</v>
      </c>
      <c r="R1755" s="137" t="s">
        <v>16</v>
      </c>
      <c r="T1755" s="214" t="s">
        <v>16</v>
      </c>
      <c r="U1755" s="215" t="s">
        <v>16</v>
      </c>
      <c r="V1755" s="172" t="s">
        <v>16</v>
      </c>
      <c r="W1755" s="162" t="s">
        <v>16</v>
      </c>
      <c r="AA1755" s="7" t="s">
        <v>880</v>
      </c>
      <c r="AD1755" s="163" t="s">
        <v>16</v>
      </c>
      <c r="AF1755" s="213"/>
      <c r="AH1755" s="163" t="s">
        <v>16</v>
      </c>
      <c r="AP1755" s="163" t="s">
        <v>16</v>
      </c>
      <c r="AQ1755" s="163" t="s">
        <v>16</v>
      </c>
      <c r="AR1755" s="163" t="s">
        <v>16</v>
      </c>
      <c r="AS1755" s="163" t="s">
        <v>16</v>
      </c>
      <c r="AT1755" s="163" t="s">
        <v>16</v>
      </c>
      <c r="AU1755" s="163" t="s">
        <v>16</v>
      </c>
      <c r="AX1755" s="163" t="s">
        <v>16</v>
      </c>
      <c r="AY1755" s="163" t="s">
        <v>16</v>
      </c>
      <c r="AZ1755" s="163" t="s">
        <v>16</v>
      </c>
      <c r="BA1755" s="163" t="s">
        <v>16</v>
      </c>
      <c r="BB1755" s="163" t="s">
        <v>16</v>
      </c>
      <c r="BC1755" s="163" t="s">
        <v>16</v>
      </c>
      <c r="BD1755" s="163"/>
      <c r="BE1755" s="163" t="s">
        <v>16</v>
      </c>
      <c r="BF1755" s="163" t="s">
        <v>16</v>
      </c>
      <c r="BG1755" s="163" t="s">
        <v>16</v>
      </c>
      <c r="BH1755" s="163" t="s">
        <v>16</v>
      </c>
      <c r="BI1755" s="163" t="s">
        <v>16</v>
      </c>
      <c r="BJ1755" s="163"/>
      <c r="BK1755" s="163" t="s">
        <v>16</v>
      </c>
      <c r="BL1755" s="163" t="s">
        <v>16</v>
      </c>
      <c r="CJ1755" s="163" t="s">
        <v>16</v>
      </c>
      <c r="CK1755" s="163" t="s">
        <v>16</v>
      </c>
      <c r="CL1755" s="163" t="s">
        <v>16</v>
      </c>
      <c r="CM1755" s="163" t="s">
        <v>16</v>
      </c>
      <c r="CN1755" s="163" t="s">
        <v>16</v>
      </c>
      <c r="CO1755" s="163" t="s">
        <v>16</v>
      </c>
      <c r="CP1755" s="162"/>
      <c r="CQ1755" s="162"/>
      <c r="CR1755" s="162"/>
      <c r="CS1755" s="162"/>
      <c r="CT1755" s="162" t="s">
        <v>7374</v>
      </c>
    </row>
    <row r="1756">
      <c r="A1756" s="7" t="s">
        <v>7375</v>
      </c>
      <c r="B1756" s="132" t="b">
        <v>1</v>
      </c>
      <c r="D1756" s="162" t="s">
        <v>7147</v>
      </c>
      <c r="E1756" s="67" t="s">
        <v>654</v>
      </c>
      <c r="F1756" s="162"/>
      <c r="G1756" s="162"/>
      <c r="H1756" s="162"/>
      <c r="M1756" s="7" t="s">
        <v>560</v>
      </c>
      <c r="N1756" s="7" t="str">
        <f t="shared" si="5"/>
        <v>TRUE</v>
      </c>
      <c r="O1756" s="7" t="s">
        <v>16</v>
      </c>
      <c r="P1756" s="7" t="s">
        <v>16</v>
      </c>
      <c r="Q1756" s="7" t="s">
        <v>16</v>
      </c>
      <c r="R1756" s="137" t="s">
        <v>16</v>
      </c>
      <c r="T1756" s="214" t="s">
        <v>16</v>
      </c>
      <c r="U1756" s="215" t="s">
        <v>16</v>
      </c>
      <c r="V1756" s="172" t="s">
        <v>16</v>
      </c>
      <c r="W1756" s="162" t="s">
        <v>16</v>
      </c>
      <c r="AA1756" s="7" t="s">
        <v>880</v>
      </c>
      <c r="AD1756" s="163" t="s">
        <v>16</v>
      </c>
      <c r="AF1756" s="213"/>
      <c r="AH1756" s="163" t="s">
        <v>16</v>
      </c>
      <c r="AP1756" s="163" t="s">
        <v>16</v>
      </c>
      <c r="AQ1756" s="163" t="s">
        <v>16</v>
      </c>
      <c r="AR1756" s="163" t="s">
        <v>16</v>
      </c>
      <c r="AS1756" s="163" t="s">
        <v>16</v>
      </c>
      <c r="AT1756" s="163" t="s">
        <v>16</v>
      </c>
      <c r="AU1756" s="163" t="s">
        <v>16</v>
      </c>
      <c r="AX1756" s="163" t="s">
        <v>16</v>
      </c>
      <c r="AY1756" s="163" t="s">
        <v>16</v>
      </c>
      <c r="AZ1756" s="163" t="s">
        <v>16</v>
      </c>
      <c r="BA1756" s="163" t="s">
        <v>16</v>
      </c>
      <c r="BB1756" s="163" t="s">
        <v>16</v>
      </c>
      <c r="BC1756" s="163" t="s">
        <v>16</v>
      </c>
      <c r="BD1756" s="163"/>
      <c r="BE1756" s="163" t="s">
        <v>16</v>
      </c>
      <c r="BF1756" s="163" t="s">
        <v>16</v>
      </c>
      <c r="BG1756" s="163" t="s">
        <v>16</v>
      </c>
      <c r="BH1756" s="163" t="s">
        <v>16</v>
      </c>
      <c r="BI1756" s="163" t="s">
        <v>16</v>
      </c>
      <c r="BJ1756" s="163"/>
      <c r="BK1756" s="163" t="s">
        <v>16</v>
      </c>
      <c r="BL1756" s="163" t="s">
        <v>16</v>
      </c>
      <c r="CJ1756" s="163" t="s">
        <v>16</v>
      </c>
      <c r="CK1756" s="163" t="s">
        <v>16</v>
      </c>
      <c r="CL1756" s="163" t="s">
        <v>16</v>
      </c>
      <c r="CM1756" s="163" t="s">
        <v>16</v>
      </c>
      <c r="CN1756" s="163" t="s">
        <v>16</v>
      </c>
      <c r="CO1756" s="163" t="s">
        <v>16</v>
      </c>
      <c r="CP1756" s="162"/>
      <c r="CQ1756" s="162"/>
      <c r="CR1756" s="162"/>
      <c r="CS1756" s="162"/>
      <c r="CT1756" s="162" t="s">
        <v>7376</v>
      </c>
    </row>
    <row r="1757">
      <c r="A1757" s="7" t="s">
        <v>7377</v>
      </c>
      <c r="B1757" s="132" t="b">
        <v>1</v>
      </c>
      <c r="D1757" s="162" t="s">
        <v>7147</v>
      </c>
      <c r="E1757" s="67" t="s">
        <v>654</v>
      </c>
      <c r="F1757" s="162"/>
      <c r="G1757" s="162"/>
      <c r="H1757" s="162"/>
      <c r="M1757" s="7" t="s">
        <v>560</v>
      </c>
      <c r="N1757" s="7" t="str">
        <f t="shared" si="5"/>
        <v>TRUE</v>
      </c>
      <c r="O1757" s="7" t="s">
        <v>16</v>
      </c>
      <c r="P1757" s="7" t="s">
        <v>16</v>
      </c>
      <c r="Q1757" s="7" t="s">
        <v>16</v>
      </c>
      <c r="R1757" s="137" t="s">
        <v>16</v>
      </c>
      <c r="T1757" s="214" t="s">
        <v>16</v>
      </c>
      <c r="U1757" s="215" t="s">
        <v>16</v>
      </c>
      <c r="V1757" s="172" t="s">
        <v>16</v>
      </c>
      <c r="W1757" s="162" t="s">
        <v>16</v>
      </c>
      <c r="AA1757" s="7" t="s">
        <v>880</v>
      </c>
      <c r="AD1757" s="163" t="s">
        <v>16</v>
      </c>
      <c r="AF1757" s="213"/>
      <c r="AH1757" s="163" t="s">
        <v>16</v>
      </c>
      <c r="AP1757" s="163" t="s">
        <v>16</v>
      </c>
      <c r="AQ1757" s="163" t="s">
        <v>16</v>
      </c>
      <c r="AR1757" s="163" t="s">
        <v>16</v>
      </c>
      <c r="AS1757" s="163" t="s">
        <v>16</v>
      </c>
      <c r="AT1757" s="163" t="s">
        <v>16</v>
      </c>
      <c r="AU1757" s="163" t="s">
        <v>16</v>
      </c>
      <c r="AX1757" s="163" t="s">
        <v>16</v>
      </c>
      <c r="AY1757" s="163" t="s">
        <v>16</v>
      </c>
      <c r="AZ1757" s="163" t="s">
        <v>16</v>
      </c>
      <c r="BA1757" s="163" t="s">
        <v>16</v>
      </c>
      <c r="BB1757" s="163" t="s">
        <v>16</v>
      </c>
      <c r="BC1757" s="163" t="s">
        <v>16</v>
      </c>
      <c r="BD1757" s="163"/>
      <c r="BE1757" s="163" t="s">
        <v>16</v>
      </c>
      <c r="BF1757" s="163" t="s">
        <v>16</v>
      </c>
      <c r="BG1757" s="163" t="s">
        <v>16</v>
      </c>
      <c r="BH1757" s="163" t="s">
        <v>16</v>
      </c>
      <c r="BI1757" s="163" t="s">
        <v>16</v>
      </c>
      <c r="BJ1757" s="163"/>
      <c r="BK1757" s="163" t="s">
        <v>16</v>
      </c>
      <c r="BL1757" s="163" t="s">
        <v>16</v>
      </c>
      <c r="CJ1757" s="163" t="s">
        <v>16</v>
      </c>
      <c r="CK1757" s="163" t="s">
        <v>16</v>
      </c>
      <c r="CL1757" s="163" t="s">
        <v>16</v>
      </c>
      <c r="CM1757" s="163" t="s">
        <v>16</v>
      </c>
      <c r="CN1757" s="163" t="s">
        <v>16</v>
      </c>
      <c r="CO1757" s="163" t="s">
        <v>16</v>
      </c>
      <c r="CP1757" s="162"/>
      <c r="CQ1757" s="162"/>
      <c r="CR1757" s="162"/>
      <c r="CS1757" s="162"/>
      <c r="CT1757" s="162" t="s">
        <v>7378</v>
      </c>
    </row>
    <row r="1758">
      <c r="A1758" s="7" t="s">
        <v>7379</v>
      </c>
      <c r="B1758" s="132" t="b">
        <v>1</v>
      </c>
      <c r="D1758" s="162" t="s">
        <v>7380</v>
      </c>
      <c r="E1758" s="67" t="s">
        <v>654</v>
      </c>
      <c r="F1758" s="162"/>
      <c r="G1758" s="162"/>
      <c r="H1758" s="162"/>
      <c r="M1758" s="7" t="s">
        <v>560</v>
      </c>
      <c r="N1758" s="7" t="str">
        <f t="shared" si="5"/>
        <v>FALSE</v>
      </c>
      <c r="O1758" s="7" t="s">
        <v>16</v>
      </c>
      <c r="P1758" s="7" t="s">
        <v>16</v>
      </c>
      <c r="Q1758" s="7" t="s">
        <v>16</v>
      </c>
      <c r="R1758" s="137" t="s">
        <v>16</v>
      </c>
      <c r="T1758" s="214" t="s">
        <v>16</v>
      </c>
      <c r="U1758" s="215" t="s">
        <v>16</v>
      </c>
      <c r="V1758" s="172" t="s">
        <v>16</v>
      </c>
      <c r="W1758" s="162" t="s">
        <v>16</v>
      </c>
      <c r="AA1758" s="7" t="s">
        <v>880</v>
      </c>
      <c r="AD1758" s="163" t="s">
        <v>16</v>
      </c>
      <c r="AF1758" s="213"/>
      <c r="AH1758" s="163" t="s">
        <v>16</v>
      </c>
      <c r="AP1758" s="163" t="s">
        <v>16</v>
      </c>
      <c r="AQ1758" s="163" t="s">
        <v>16</v>
      </c>
      <c r="AR1758" s="163" t="s">
        <v>16</v>
      </c>
      <c r="AS1758" s="163" t="s">
        <v>16</v>
      </c>
      <c r="AT1758" s="163" t="s">
        <v>16</v>
      </c>
      <c r="AU1758" s="163" t="s">
        <v>16</v>
      </c>
      <c r="AX1758" s="163" t="s">
        <v>16</v>
      </c>
      <c r="AY1758" s="163" t="s">
        <v>16</v>
      </c>
      <c r="AZ1758" s="163" t="s">
        <v>16</v>
      </c>
      <c r="BA1758" s="163" t="s">
        <v>16</v>
      </c>
      <c r="BB1758" s="163" t="s">
        <v>16</v>
      </c>
      <c r="BC1758" s="163" t="s">
        <v>16</v>
      </c>
      <c r="BD1758" s="163"/>
      <c r="BE1758" s="163" t="s">
        <v>16</v>
      </c>
      <c r="BF1758" s="163" t="s">
        <v>16</v>
      </c>
      <c r="BG1758" s="163" t="s">
        <v>16</v>
      </c>
      <c r="BH1758" s="163" t="s">
        <v>16</v>
      </c>
      <c r="BI1758" s="163" t="s">
        <v>16</v>
      </c>
      <c r="BJ1758" s="163"/>
      <c r="BK1758" s="163" t="s">
        <v>16</v>
      </c>
      <c r="BL1758" s="163" t="s">
        <v>16</v>
      </c>
      <c r="CJ1758" s="163" t="s">
        <v>16</v>
      </c>
      <c r="CK1758" s="163" t="s">
        <v>16</v>
      </c>
      <c r="CL1758" s="163" t="s">
        <v>16</v>
      </c>
      <c r="CM1758" s="163" t="s">
        <v>16</v>
      </c>
      <c r="CN1758" s="163" t="s">
        <v>16</v>
      </c>
      <c r="CO1758" s="163" t="s">
        <v>16</v>
      </c>
      <c r="CP1758" s="162"/>
      <c r="CQ1758" s="162"/>
      <c r="CR1758" s="162"/>
      <c r="CS1758" s="162"/>
      <c r="CT1758" s="162" t="s">
        <v>7381</v>
      </c>
    </row>
    <row r="1759">
      <c r="A1759" s="7" t="s">
        <v>7382</v>
      </c>
      <c r="B1759" s="132" t="b">
        <v>1</v>
      </c>
      <c r="D1759" s="162" t="s">
        <v>7383</v>
      </c>
      <c r="E1759" s="67" t="s">
        <v>654</v>
      </c>
      <c r="F1759" s="162"/>
      <c r="G1759" s="162"/>
      <c r="H1759" s="162"/>
      <c r="M1759" s="7" t="s">
        <v>560</v>
      </c>
      <c r="N1759" s="7" t="str">
        <f t="shared" si="5"/>
        <v>FALSE</v>
      </c>
      <c r="O1759" s="7" t="s">
        <v>16</v>
      </c>
      <c r="P1759" s="7" t="s">
        <v>16</v>
      </c>
      <c r="Q1759" s="7" t="s">
        <v>16</v>
      </c>
      <c r="R1759" s="137" t="s">
        <v>16</v>
      </c>
      <c r="T1759" s="214" t="s">
        <v>16</v>
      </c>
      <c r="U1759" s="215" t="s">
        <v>16</v>
      </c>
      <c r="V1759" s="172" t="s">
        <v>16</v>
      </c>
      <c r="W1759" s="162" t="s">
        <v>16</v>
      </c>
      <c r="AA1759" s="7" t="s">
        <v>880</v>
      </c>
      <c r="AD1759" s="163" t="s">
        <v>16</v>
      </c>
      <c r="AF1759" s="213"/>
      <c r="AH1759" s="163" t="s">
        <v>16</v>
      </c>
      <c r="AP1759" s="163" t="s">
        <v>16</v>
      </c>
      <c r="AQ1759" s="163" t="s">
        <v>16</v>
      </c>
      <c r="AR1759" s="163" t="s">
        <v>16</v>
      </c>
      <c r="AS1759" s="163" t="s">
        <v>16</v>
      </c>
      <c r="AT1759" s="163" t="s">
        <v>16</v>
      </c>
      <c r="AU1759" s="163" t="s">
        <v>16</v>
      </c>
      <c r="AX1759" s="163" t="s">
        <v>16</v>
      </c>
      <c r="AY1759" s="163" t="s">
        <v>16</v>
      </c>
      <c r="AZ1759" s="163" t="s">
        <v>16</v>
      </c>
      <c r="BA1759" s="163" t="s">
        <v>16</v>
      </c>
      <c r="BB1759" s="163" t="s">
        <v>16</v>
      </c>
      <c r="BC1759" s="163" t="s">
        <v>16</v>
      </c>
      <c r="BD1759" s="163"/>
      <c r="BE1759" s="163" t="s">
        <v>16</v>
      </c>
      <c r="BF1759" s="163" t="s">
        <v>16</v>
      </c>
      <c r="BG1759" s="163" t="s">
        <v>16</v>
      </c>
      <c r="BH1759" s="163" t="s">
        <v>16</v>
      </c>
      <c r="BI1759" s="163" t="s">
        <v>16</v>
      </c>
      <c r="BJ1759" s="163"/>
      <c r="BK1759" s="163" t="s">
        <v>16</v>
      </c>
      <c r="BL1759" s="163" t="s">
        <v>16</v>
      </c>
      <c r="CJ1759" s="163" t="s">
        <v>16</v>
      </c>
      <c r="CK1759" s="163" t="s">
        <v>16</v>
      </c>
      <c r="CL1759" s="163" t="s">
        <v>16</v>
      </c>
      <c r="CM1759" s="163" t="s">
        <v>16</v>
      </c>
      <c r="CN1759" s="163" t="s">
        <v>16</v>
      </c>
      <c r="CO1759" s="163" t="s">
        <v>16</v>
      </c>
      <c r="CP1759" s="162"/>
      <c r="CQ1759" s="162"/>
      <c r="CR1759" s="162"/>
      <c r="CS1759" s="162"/>
      <c r="CT1759" s="162" t="s">
        <v>7384</v>
      </c>
    </row>
    <row r="1760">
      <c r="A1760" s="7" t="s">
        <v>7385</v>
      </c>
      <c r="B1760" s="132" t="b">
        <v>1</v>
      </c>
      <c r="D1760" s="162" t="s">
        <v>7386</v>
      </c>
      <c r="E1760" s="67" t="s">
        <v>654</v>
      </c>
      <c r="F1760" s="162"/>
      <c r="G1760" s="162"/>
      <c r="H1760" s="162"/>
      <c r="M1760" s="7" t="s">
        <v>560</v>
      </c>
      <c r="N1760" s="7" t="str">
        <f t="shared" si="5"/>
        <v>FALSE</v>
      </c>
      <c r="O1760" s="7" t="s">
        <v>16</v>
      </c>
      <c r="P1760" s="7" t="s">
        <v>16</v>
      </c>
      <c r="Q1760" s="7" t="s">
        <v>16</v>
      </c>
      <c r="R1760" s="137" t="s">
        <v>16</v>
      </c>
      <c r="T1760" s="214" t="s">
        <v>16</v>
      </c>
      <c r="U1760" s="215" t="s">
        <v>16</v>
      </c>
      <c r="V1760" s="172" t="s">
        <v>16</v>
      </c>
      <c r="W1760" s="162" t="s">
        <v>16</v>
      </c>
      <c r="AA1760" s="7" t="s">
        <v>880</v>
      </c>
      <c r="AD1760" s="163" t="s">
        <v>16</v>
      </c>
      <c r="AF1760" s="213"/>
      <c r="AH1760" s="163" t="s">
        <v>16</v>
      </c>
      <c r="AP1760" s="163" t="s">
        <v>16</v>
      </c>
      <c r="AQ1760" s="163" t="s">
        <v>16</v>
      </c>
      <c r="AR1760" s="163" t="s">
        <v>16</v>
      </c>
      <c r="AS1760" s="163" t="s">
        <v>16</v>
      </c>
      <c r="AT1760" s="163" t="s">
        <v>16</v>
      </c>
      <c r="AU1760" s="163" t="s">
        <v>16</v>
      </c>
      <c r="AX1760" s="163" t="s">
        <v>16</v>
      </c>
      <c r="AY1760" s="163" t="s">
        <v>16</v>
      </c>
      <c r="AZ1760" s="163" t="s">
        <v>16</v>
      </c>
      <c r="BA1760" s="163" t="s">
        <v>16</v>
      </c>
      <c r="BB1760" s="163" t="s">
        <v>16</v>
      </c>
      <c r="BC1760" s="163" t="s">
        <v>16</v>
      </c>
      <c r="BD1760" s="163"/>
      <c r="BE1760" s="163" t="s">
        <v>16</v>
      </c>
      <c r="BF1760" s="163" t="s">
        <v>16</v>
      </c>
      <c r="BG1760" s="163" t="s">
        <v>16</v>
      </c>
      <c r="BH1760" s="163" t="s">
        <v>16</v>
      </c>
      <c r="BI1760" s="163" t="s">
        <v>16</v>
      </c>
      <c r="BJ1760" s="163"/>
      <c r="BK1760" s="163" t="s">
        <v>16</v>
      </c>
      <c r="BL1760" s="163" t="s">
        <v>16</v>
      </c>
      <c r="CJ1760" s="163" t="s">
        <v>16</v>
      </c>
      <c r="CK1760" s="163" t="s">
        <v>16</v>
      </c>
      <c r="CL1760" s="163" t="s">
        <v>16</v>
      </c>
      <c r="CM1760" s="163" t="s">
        <v>16</v>
      </c>
      <c r="CN1760" s="163" t="s">
        <v>16</v>
      </c>
      <c r="CO1760" s="163" t="s">
        <v>16</v>
      </c>
      <c r="CP1760" s="162"/>
      <c r="CQ1760" s="162"/>
      <c r="CR1760" s="162"/>
      <c r="CS1760" s="162"/>
      <c r="CT1760" s="162" t="s">
        <v>7387</v>
      </c>
    </row>
    <row r="1761">
      <c r="A1761" s="7" t="s">
        <v>7388</v>
      </c>
      <c r="B1761" s="132" t="b">
        <v>1</v>
      </c>
      <c r="D1761" s="162" t="s">
        <v>7389</v>
      </c>
      <c r="E1761" s="67" t="s">
        <v>654</v>
      </c>
      <c r="F1761" s="162"/>
      <c r="G1761" s="162"/>
      <c r="H1761" s="162"/>
      <c r="M1761" s="7" t="s">
        <v>560</v>
      </c>
      <c r="N1761" s="7" t="str">
        <f t="shared" si="5"/>
        <v>FALSE</v>
      </c>
      <c r="O1761" s="7" t="s">
        <v>16</v>
      </c>
      <c r="P1761" s="7" t="s">
        <v>16</v>
      </c>
      <c r="Q1761" s="7" t="s">
        <v>16</v>
      </c>
      <c r="R1761" s="137" t="s">
        <v>16</v>
      </c>
      <c r="T1761" s="214" t="s">
        <v>16</v>
      </c>
      <c r="U1761" s="215" t="s">
        <v>16</v>
      </c>
      <c r="V1761" s="172" t="s">
        <v>16</v>
      </c>
      <c r="W1761" s="162" t="s">
        <v>16</v>
      </c>
      <c r="AA1761" s="7" t="s">
        <v>880</v>
      </c>
      <c r="AD1761" s="163" t="s">
        <v>16</v>
      </c>
      <c r="AF1761" s="213"/>
      <c r="AH1761" s="163" t="s">
        <v>16</v>
      </c>
      <c r="AP1761" s="163" t="s">
        <v>16</v>
      </c>
      <c r="AQ1761" s="163" t="s">
        <v>16</v>
      </c>
      <c r="AR1761" s="163" t="s">
        <v>16</v>
      </c>
      <c r="AS1761" s="163" t="s">
        <v>16</v>
      </c>
      <c r="AT1761" s="163" t="s">
        <v>16</v>
      </c>
      <c r="AU1761" s="163" t="s">
        <v>16</v>
      </c>
      <c r="AX1761" s="163" t="s">
        <v>16</v>
      </c>
      <c r="AY1761" s="163" t="s">
        <v>16</v>
      </c>
      <c r="AZ1761" s="163" t="s">
        <v>16</v>
      </c>
      <c r="BA1761" s="163" t="s">
        <v>16</v>
      </c>
      <c r="BB1761" s="163" t="s">
        <v>16</v>
      </c>
      <c r="BC1761" s="163" t="s">
        <v>16</v>
      </c>
      <c r="BD1761" s="163"/>
      <c r="BE1761" s="163" t="s">
        <v>16</v>
      </c>
      <c r="BF1761" s="163" t="s">
        <v>16</v>
      </c>
      <c r="BG1761" s="163" t="s">
        <v>16</v>
      </c>
      <c r="BH1761" s="163" t="s">
        <v>16</v>
      </c>
      <c r="BI1761" s="163" t="s">
        <v>16</v>
      </c>
      <c r="BJ1761" s="163"/>
      <c r="BK1761" s="163" t="s">
        <v>16</v>
      </c>
      <c r="BL1761" s="163" t="s">
        <v>16</v>
      </c>
      <c r="CJ1761" s="163" t="s">
        <v>16</v>
      </c>
      <c r="CK1761" s="163" t="s">
        <v>16</v>
      </c>
      <c r="CL1761" s="163" t="s">
        <v>16</v>
      </c>
      <c r="CM1761" s="163" t="s">
        <v>16</v>
      </c>
      <c r="CN1761" s="163" t="s">
        <v>16</v>
      </c>
      <c r="CO1761" s="163" t="s">
        <v>16</v>
      </c>
      <c r="CP1761" s="162"/>
      <c r="CQ1761" s="162"/>
      <c r="CR1761" s="162"/>
      <c r="CS1761" s="162"/>
      <c r="CT1761" s="162" t="s">
        <v>7390</v>
      </c>
    </row>
    <row r="1762">
      <c r="A1762" s="7" t="s">
        <v>7391</v>
      </c>
      <c r="B1762" s="132" t="b">
        <v>1</v>
      </c>
      <c r="D1762" s="162" t="s">
        <v>7392</v>
      </c>
      <c r="E1762" s="67" t="s">
        <v>654</v>
      </c>
      <c r="F1762" s="162"/>
      <c r="G1762" s="162"/>
      <c r="H1762" s="162"/>
      <c r="M1762" s="7" t="s">
        <v>560</v>
      </c>
      <c r="N1762" s="7" t="str">
        <f t="shared" si="5"/>
        <v>FALSE</v>
      </c>
      <c r="O1762" s="7" t="s">
        <v>16</v>
      </c>
      <c r="P1762" s="7" t="s">
        <v>16</v>
      </c>
      <c r="Q1762" s="7" t="s">
        <v>16</v>
      </c>
      <c r="R1762" s="137" t="s">
        <v>16</v>
      </c>
      <c r="T1762" s="214" t="s">
        <v>16</v>
      </c>
      <c r="U1762" s="215" t="s">
        <v>16</v>
      </c>
      <c r="V1762" s="172" t="s">
        <v>16</v>
      </c>
      <c r="W1762" s="162" t="s">
        <v>16</v>
      </c>
      <c r="AA1762" s="7" t="s">
        <v>880</v>
      </c>
      <c r="AD1762" s="163" t="s">
        <v>16</v>
      </c>
      <c r="AF1762" s="213"/>
      <c r="AH1762" s="163" t="s">
        <v>16</v>
      </c>
      <c r="AP1762" s="163" t="s">
        <v>16</v>
      </c>
      <c r="AQ1762" s="163" t="s">
        <v>16</v>
      </c>
      <c r="AR1762" s="163" t="s">
        <v>16</v>
      </c>
      <c r="AS1762" s="163" t="s">
        <v>16</v>
      </c>
      <c r="AT1762" s="163" t="s">
        <v>16</v>
      </c>
      <c r="AU1762" s="163" t="s">
        <v>16</v>
      </c>
      <c r="AX1762" s="163" t="s">
        <v>16</v>
      </c>
      <c r="AY1762" s="163" t="s">
        <v>16</v>
      </c>
      <c r="AZ1762" s="163" t="s">
        <v>16</v>
      </c>
      <c r="BA1762" s="163" t="s">
        <v>16</v>
      </c>
      <c r="BB1762" s="163" t="s">
        <v>16</v>
      </c>
      <c r="BC1762" s="163" t="s">
        <v>16</v>
      </c>
      <c r="BD1762" s="163"/>
      <c r="BE1762" s="163" t="s">
        <v>16</v>
      </c>
      <c r="BF1762" s="163" t="s">
        <v>16</v>
      </c>
      <c r="BG1762" s="163" t="s">
        <v>16</v>
      </c>
      <c r="BH1762" s="163" t="s">
        <v>16</v>
      </c>
      <c r="BI1762" s="163" t="s">
        <v>16</v>
      </c>
      <c r="BJ1762" s="163"/>
      <c r="BK1762" s="163" t="s">
        <v>16</v>
      </c>
      <c r="BL1762" s="163" t="s">
        <v>16</v>
      </c>
      <c r="CJ1762" s="163" t="s">
        <v>16</v>
      </c>
      <c r="CK1762" s="163" t="s">
        <v>16</v>
      </c>
      <c r="CL1762" s="163" t="s">
        <v>16</v>
      </c>
      <c r="CM1762" s="163" t="s">
        <v>16</v>
      </c>
      <c r="CN1762" s="163" t="s">
        <v>16</v>
      </c>
      <c r="CO1762" s="163" t="s">
        <v>16</v>
      </c>
      <c r="CP1762" s="162"/>
      <c r="CQ1762" s="162"/>
      <c r="CR1762" s="162"/>
      <c r="CS1762" s="162"/>
      <c r="CT1762" s="162" t="s">
        <v>7393</v>
      </c>
    </row>
    <row r="1763">
      <c r="A1763" s="7" t="s">
        <v>7394</v>
      </c>
      <c r="B1763" s="132" t="b">
        <v>1</v>
      </c>
      <c r="D1763" s="162" t="s">
        <v>7395</v>
      </c>
      <c r="E1763" s="67" t="s">
        <v>654</v>
      </c>
      <c r="F1763" s="162"/>
      <c r="G1763" s="162"/>
      <c r="H1763" s="162"/>
      <c r="M1763" s="7" t="s">
        <v>560</v>
      </c>
      <c r="N1763" s="7" t="str">
        <f t="shared" si="5"/>
        <v>TRUE</v>
      </c>
      <c r="O1763" s="7" t="s">
        <v>16</v>
      </c>
      <c r="P1763" s="7" t="s">
        <v>16</v>
      </c>
      <c r="Q1763" s="7" t="s">
        <v>16</v>
      </c>
      <c r="R1763" s="137" t="s">
        <v>16</v>
      </c>
      <c r="T1763" s="214" t="s">
        <v>16</v>
      </c>
      <c r="U1763" s="215" t="s">
        <v>16</v>
      </c>
      <c r="V1763" s="172" t="s">
        <v>16</v>
      </c>
      <c r="W1763" s="162" t="s">
        <v>16</v>
      </c>
      <c r="X1763" s="162"/>
      <c r="AA1763" s="7" t="s">
        <v>880</v>
      </c>
      <c r="AD1763" s="163" t="s">
        <v>16</v>
      </c>
      <c r="AF1763" s="213"/>
      <c r="AH1763" s="163" t="s">
        <v>16</v>
      </c>
      <c r="AP1763" s="163" t="s">
        <v>16</v>
      </c>
      <c r="AQ1763" s="163" t="s">
        <v>16</v>
      </c>
      <c r="AR1763" s="163" t="s">
        <v>16</v>
      </c>
      <c r="AS1763" s="163" t="s">
        <v>16</v>
      </c>
      <c r="AT1763" s="163" t="s">
        <v>16</v>
      </c>
      <c r="AU1763" s="163" t="s">
        <v>16</v>
      </c>
      <c r="AX1763" s="163" t="s">
        <v>16</v>
      </c>
      <c r="AY1763" s="163" t="s">
        <v>16</v>
      </c>
      <c r="AZ1763" s="163" t="s">
        <v>16</v>
      </c>
      <c r="BA1763" s="163" t="s">
        <v>16</v>
      </c>
      <c r="BB1763" s="163" t="s">
        <v>16</v>
      </c>
      <c r="BC1763" s="163" t="s">
        <v>16</v>
      </c>
      <c r="BD1763" s="163"/>
      <c r="BE1763" s="163" t="s">
        <v>16</v>
      </c>
      <c r="BF1763" s="163" t="s">
        <v>16</v>
      </c>
      <c r="BG1763" s="163" t="s">
        <v>16</v>
      </c>
      <c r="BH1763" s="163" t="s">
        <v>16</v>
      </c>
      <c r="BI1763" s="163" t="s">
        <v>16</v>
      </c>
      <c r="BJ1763" s="163"/>
      <c r="BK1763" s="163" t="s">
        <v>16</v>
      </c>
      <c r="BL1763" s="163" t="s">
        <v>16</v>
      </c>
      <c r="CJ1763" s="163" t="s">
        <v>16</v>
      </c>
      <c r="CK1763" s="163" t="s">
        <v>16</v>
      </c>
      <c r="CL1763" s="163" t="s">
        <v>16</v>
      </c>
      <c r="CM1763" s="163" t="s">
        <v>16</v>
      </c>
      <c r="CN1763" s="163" t="s">
        <v>16</v>
      </c>
      <c r="CO1763" s="163" t="s">
        <v>16</v>
      </c>
      <c r="CP1763" s="162"/>
      <c r="CQ1763" s="162"/>
      <c r="CR1763" s="162"/>
      <c r="CS1763" s="162"/>
      <c r="CT1763" s="162" t="s">
        <v>7396</v>
      </c>
    </row>
    <row r="1764">
      <c r="A1764" s="7" t="s">
        <v>7397</v>
      </c>
      <c r="B1764" s="132" t="b">
        <v>1</v>
      </c>
      <c r="D1764" s="162" t="s">
        <v>7395</v>
      </c>
      <c r="E1764" s="67" t="s">
        <v>654</v>
      </c>
      <c r="F1764" s="162"/>
      <c r="G1764" s="162"/>
      <c r="H1764" s="162"/>
      <c r="M1764" s="7" t="s">
        <v>560</v>
      </c>
      <c r="N1764" s="7" t="str">
        <f t="shared" si="5"/>
        <v>TRUE</v>
      </c>
      <c r="O1764" s="7" t="s">
        <v>16</v>
      </c>
      <c r="P1764" s="7" t="s">
        <v>16</v>
      </c>
      <c r="Q1764" s="7" t="s">
        <v>16</v>
      </c>
      <c r="R1764" s="137" t="s">
        <v>16</v>
      </c>
      <c r="T1764" s="214" t="s">
        <v>16</v>
      </c>
      <c r="U1764" s="215" t="s">
        <v>16</v>
      </c>
      <c r="V1764" s="172" t="s">
        <v>16</v>
      </c>
      <c r="W1764" s="162" t="s">
        <v>16</v>
      </c>
      <c r="X1764" s="162"/>
      <c r="AA1764" s="7" t="s">
        <v>880</v>
      </c>
      <c r="AD1764" s="163" t="s">
        <v>16</v>
      </c>
      <c r="AF1764" s="213"/>
      <c r="AH1764" s="163" t="s">
        <v>16</v>
      </c>
      <c r="AP1764" s="163" t="s">
        <v>16</v>
      </c>
      <c r="AQ1764" s="163" t="s">
        <v>16</v>
      </c>
      <c r="AR1764" s="163" t="s">
        <v>16</v>
      </c>
      <c r="AS1764" s="163" t="s">
        <v>16</v>
      </c>
      <c r="AT1764" s="163" t="s">
        <v>16</v>
      </c>
      <c r="AU1764" s="163" t="s">
        <v>16</v>
      </c>
      <c r="AX1764" s="163" t="s">
        <v>16</v>
      </c>
      <c r="AY1764" s="163" t="s">
        <v>16</v>
      </c>
      <c r="AZ1764" s="163" t="s">
        <v>16</v>
      </c>
      <c r="BA1764" s="163" t="s">
        <v>16</v>
      </c>
      <c r="BB1764" s="163" t="s">
        <v>16</v>
      </c>
      <c r="BC1764" s="163" t="s">
        <v>16</v>
      </c>
      <c r="BD1764" s="163"/>
      <c r="BE1764" s="163" t="s">
        <v>16</v>
      </c>
      <c r="BF1764" s="163" t="s">
        <v>16</v>
      </c>
      <c r="BG1764" s="163" t="s">
        <v>16</v>
      </c>
      <c r="BH1764" s="163" t="s">
        <v>16</v>
      </c>
      <c r="BI1764" s="163" t="s">
        <v>16</v>
      </c>
      <c r="BJ1764" s="163"/>
      <c r="BK1764" s="163" t="s">
        <v>16</v>
      </c>
      <c r="BL1764" s="163" t="s">
        <v>16</v>
      </c>
      <c r="CJ1764" s="163" t="s">
        <v>16</v>
      </c>
      <c r="CK1764" s="163" t="s">
        <v>16</v>
      </c>
      <c r="CL1764" s="163" t="s">
        <v>16</v>
      </c>
      <c r="CM1764" s="163" t="s">
        <v>16</v>
      </c>
      <c r="CN1764" s="163" t="s">
        <v>16</v>
      </c>
      <c r="CO1764" s="163" t="s">
        <v>16</v>
      </c>
      <c r="CP1764" s="162"/>
      <c r="CQ1764" s="162"/>
      <c r="CR1764" s="162"/>
      <c r="CS1764" s="162"/>
      <c r="CT1764" s="162" t="s">
        <v>7398</v>
      </c>
    </row>
    <row r="1765">
      <c r="A1765" s="7" t="s">
        <v>7399</v>
      </c>
      <c r="B1765" s="132" t="b">
        <v>1</v>
      </c>
      <c r="D1765" s="162" t="s">
        <v>7400</v>
      </c>
      <c r="E1765" s="67" t="s">
        <v>654</v>
      </c>
      <c r="F1765" s="162"/>
      <c r="G1765" s="162"/>
      <c r="H1765" s="162"/>
      <c r="M1765" s="7" t="s">
        <v>560</v>
      </c>
      <c r="N1765" s="7" t="str">
        <f t="shared" si="5"/>
        <v>FALSE</v>
      </c>
      <c r="O1765" s="7" t="s">
        <v>16</v>
      </c>
      <c r="P1765" s="7" t="s">
        <v>16</v>
      </c>
      <c r="Q1765" s="7" t="s">
        <v>16</v>
      </c>
      <c r="R1765" s="7" t="s">
        <v>559</v>
      </c>
      <c r="T1765" s="214" t="s">
        <v>16</v>
      </c>
      <c r="U1765" s="215" t="s">
        <v>16</v>
      </c>
      <c r="V1765" s="172" t="s">
        <v>7401</v>
      </c>
      <c r="W1765" s="162" t="s">
        <v>876</v>
      </c>
      <c r="X1765" s="7" t="s">
        <v>877</v>
      </c>
      <c r="Y1765" s="7" t="s">
        <v>878</v>
      </c>
      <c r="Z1765" s="7" t="s">
        <v>879</v>
      </c>
      <c r="AA1765" s="7" t="s">
        <v>880</v>
      </c>
      <c r="AD1765" s="154">
        <v>4.93</v>
      </c>
      <c r="AH1765" s="154">
        <v>22.7</v>
      </c>
      <c r="AP1765" s="154">
        <v>252.6</v>
      </c>
      <c r="AQ1765" s="154">
        <v>0.5</v>
      </c>
      <c r="AR1765" s="154">
        <v>20.6</v>
      </c>
      <c r="AS1765" s="154">
        <v>2.48</v>
      </c>
      <c r="AT1765" s="154">
        <v>0.95</v>
      </c>
      <c r="AU1765" s="154">
        <v>32.08</v>
      </c>
      <c r="AX1765" s="154">
        <v>52.5</v>
      </c>
      <c r="AY1765" s="154">
        <v>59.71</v>
      </c>
      <c r="AZ1765" s="154">
        <v>7.3</v>
      </c>
      <c r="BA1765" s="154">
        <v>1.86</v>
      </c>
      <c r="BB1765" s="154">
        <v>4.13</v>
      </c>
      <c r="BC1765" s="154">
        <v>0.004</v>
      </c>
      <c r="BD1765" s="163"/>
      <c r="BE1765" s="163" t="s">
        <v>16</v>
      </c>
      <c r="BF1765" s="154">
        <v>3.03</v>
      </c>
      <c r="BG1765" s="154">
        <v>0.43</v>
      </c>
      <c r="BH1765" s="163" t="s">
        <v>16</v>
      </c>
      <c r="BI1765" s="154">
        <v>1.22</v>
      </c>
      <c r="BJ1765" s="154"/>
      <c r="BK1765" s="154">
        <v>19.73</v>
      </c>
      <c r="BL1765" s="154">
        <v>5.91</v>
      </c>
      <c r="CJ1765" s="162"/>
      <c r="CK1765" s="162"/>
      <c r="CM1765" s="162"/>
      <c r="CN1765" s="162"/>
      <c r="CO1765" s="162"/>
      <c r="CP1765" s="162"/>
      <c r="CQ1765" s="162"/>
      <c r="CR1765" s="162"/>
      <c r="CS1765" s="162"/>
      <c r="CT1765" s="162" t="s">
        <v>7402</v>
      </c>
    </row>
    <row r="1766">
      <c r="A1766" s="7" t="s">
        <v>7403</v>
      </c>
      <c r="B1766" s="132" t="b">
        <v>1</v>
      </c>
      <c r="D1766" s="162" t="s">
        <v>7404</v>
      </c>
      <c r="E1766" s="67" t="s">
        <v>654</v>
      </c>
      <c r="F1766" s="162"/>
      <c r="G1766" s="162"/>
      <c r="H1766" s="162"/>
      <c r="M1766" s="7" t="s">
        <v>560</v>
      </c>
      <c r="N1766" s="7" t="str">
        <f t="shared" si="5"/>
        <v>FALSE</v>
      </c>
      <c r="O1766" s="7" t="s">
        <v>16</v>
      </c>
      <c r="P1766" s="7" t="s">
        <v>16</v>
      </c>
      <c r="Q1766" s="7" t="s">
        <v>16</v>
      </c>
      <c r="R1766" s="7" t="s">
        <v>559</v>
      </c>
      <c r="T1766" s="214" t="s">
        <v>16</v>
      </c>
      <c r="U1766" s="215" t="s">
        <v>16</v>
      </c>
      <c r="V1766" s="172" t="s">
        <v>7405</v>
      </c>
      <c r="W1766" s="162" t="s">
        <v>890</v>
      </c>
      <c r="X1766" s="7" t="s">
        <v>877</v>
      </c>
      <c r="Y1766" s="7" t="s">
        <v>878</v>
      </c>
      <c r="Z1766" s="7" t="s">
        <v>879</v>
      </c>
      <c r="AA1766" s="7" t="s">
        <v>880</v>
      </c>
      <c r="AD1766" s="154">
        <v>8.72</v>
      </c>
      <c r="AH1766" s="154">
        <v>22.9</v>
      </c>
      <c r="AP1766" s="154">
        <v>243.0</v>
      </c>
      <c r="AQ1766" s="154">
        <v>0.25</v>
      </c>
      <c r="AR1766" s="154">
        <v>13.3</v>
      </c>
      <c r="AS1766" s="154">
        <v>0.71</v>
      </c>
      <c r="AT1766" s="154">
        <v>0.32</v>
      </c>
      <c r="AU1766" s="154">
        <v>14.78</v>
      </c>
      <c r="AX1766" s="154">
        <v>39.63</v>
      </c>
      <c r="AY1766" s="154">
        <v>44.42</v>
      </c>
      <c r="AZ1766" s="154">
        <v>3.76</v>
      </c>
      <c r="BA1766" s="154">
        <v>4.19</v>
      </c>
      <c r="BB1766" s="154">
        <v>4.11</v>
      </c>
      <c r="BC1766" s="154">
        <v>0.016</v>
      </c>
      <c r="BD1766" s="163"/>
      <c r="BE1766" s="163" t="s">
        <v>16</v>
      </c>
      <c r="BF1766" s="154">
        <v>2.34</v>
      </c>
      <c r="BG1766" s="154">
        <v>0.34</v>
      </c>
      <c r="BH1766" s="163" t="s">
        <v>16</v>
      </c>
      <c r="BI1766" s="154">
        <v>0.95</v>
      </c>
      <c r="BJ1766" s="154"/>
      <c r="BK1766" s="154">
        <v>14.37</v>
      </c>
      <c r="BL1766" s="154">
        <v>5.24</v>
      </c>
      <c r="CJ1766" s="162"/>
      <c r="CK1766" s="162"/>
      <c r="CM1766" s="162"/>
      <c r="CN1766" s="162"/>
      <c r="CO1766" s="162"/>
      <c r="CP1766" s="162"/>
      <c r="CQ1766" s="162"/>
      <c r="CR1766" s="162"/>
      <c r="CS1766" s="162"/>
      <c r="CT1766" s="162" t="s">
        <v>7406</v>
      </c>
    </row>
    <row r="1767">
      <c r="A1767" s="7" t="s">
        <v>7407</v>
      </c>
      <c r="B1767" s="132" t="b">
        <v>1</v>
      </c>
      <c r="D1767" s="162" t="s">
        <v>7408</v>
      </c>
      <c r="E1767" s="67" t="s">
        <v>654</v>
      </c>
      <c r="F1767" s="162"/>
      <c r="G1767" s="162"/>
      <c r="H1767" s="162"/>
      <c r="M1767" s="7" t="s">
        <v>560</v>
      </c>
      <c r="N1767" s="7" t="str">
        <f t="shared" si="5"/>
        <v>FALSE</v>
      </c>
      <c r="O1767" s="7" t="s">
        <v>16</v>
      </c>
      <c r="P1767" s="7" t="s">
        <v>16</v>
      </c>
      <c r="Q1767" s="7" t="s">
        <v>16</v>
      </c>
      <c r="R1767" s="7" t="s">
        <v>559</v>
      </c>
      <c r="T1767" s="214" t="s">
        <v>16</v>
      </c>
      <c r="U1767" s="215" t="s">
        <v>16</v>
      </c>
      <c r="V1767" s="172" t="s">
        <v>7409</v>
      </c>
      <c r="W1767" s="162" t="s">
        <v>1179</v>
      </c>
      <c r="X1767" s="7" t="s">
        <v>877</v>
      </c>
      <c r="Y1767" s="7" t="s">
        <v>878</v>
      </c>
      <c r="Z1767" s="7" t="s">
        <v>879</v>
      </c>
      <c r="AA1767" s="7" t="s">
        <v>880</v>
      </c>
      <c r="AD1767" s="154">
        <v>5.31</v>
      </c>
      <c r="AH1767" s="154">
        <v>22.1</v>
      </c>
      <c r="AP1767" s="154">
        <v>293.0</v>
      </c>
      <c r="AQ1767" s="154">
        <v>0.25</v>
      </c>
      <c r="AR1767" s="154">
        <v>23.6</v>
      </c>
      <c r="AS1767" s="154">
        <v>0.59</v>
      </c>
      <c r="AT1767" s="154">
        <v>0.57</v>
      </c>
      <c r="AU1767" s="154">
        <v>25.78</v>
      </c>
      <c r="AX1767" s="154">
        <v>54.02</v>
      </c>
      <c r="AY1767" s="154">
        <v>81.37</v>
      </c>
      <c r="AZ1767" s="154">
        <v>8.66</v>
      </c>
      <c r="BA1767" s="154">
        <v>7.88</v>
      </c>
      <c r="BB1767" s="154">
        <v>24.25</v>
      </c>
      <c r="BC1767" s="154">
        <v>0.274</v>
      </c>
      <c r="BD1767" s="163"/>
      <c r="BE1767" s="163" t="s">
        <v>16</v>
      </c>
      <c r="BF1767" s="154">
        <v>3.53</v>
      </c>
      <c r="BG1767" s="154">
        <v>0.61</v>
      </c>
      <c r="BH1767" s="163" t="s">
        <v>16</v>
      </c>
      <c r="BI1767" s="154">
        <v>1.87</v>
      </c>
      <c r="BJ1767" s="154"/>
      <c r="BK1767" s="154">
        <v>26.53</v>
      </c>
      <c r="BL1767" s="154">
        <v>7.35</v>
      </c>
      <c r="CJ1767" s="162"/>
      <c r="CK1767" s="162"/>
      <c r="CM1767" s="162"/>
      <c r="CN1767" s="162"/>
      <c r="CO1767" s="162"/>
      <c r="CP1767" s="162"/>
      <c r="CQ1767" s="162"/>
      <c r="CR1767" s="162"/>
      <c r="CS1767" s="162"/>
      <c r="CT1767" s="162" t="s">
        <v>7410</v>
      </c>
    </row>
    <row r="1768">
      <c r="A1768" s="7" t="s">
        <v>7411</v>
      </c>
      <c r="B1768" s="132" t="b">
        <v>1</v>
      </c>
      <c r="D1768" s="162" t="s">
        <v>7412</v>
      </c>
      <c r="E1768" s="67" t="s">
        <v>654</v>
      </c>
      <c r="F1768" s="162"/>
      <c r="G1768" s="162"/>
      <c r="H1768" s="162"/>
      <c r="M1768" s="7" t="s">
        <v>560</v>
      </c>
      <c r="N1768" s="7" t="str">
        <f t="shared" si="5"/>
        <v>FALSE</v>
      </c>
      <c r="O1768" s="7" t="s">
        <v>16</v>
      </c>
      <c r="P1768" s="7" t="s">
        <v>16</v>
      </c>
      <c r="Q1768" s="7" t="s">
        <v>16</v>
      </c>
      <c r="R1768" s="7" t="s">
        <v>559</v>
      </c>
      <c r="T1768" s="206">
        <v>41.7424</v>
      </c>
      <c r="U1768" s="207">
        <v>-83.138</v>
      </c>
      <c r="V1768" s="172" t="s">
        <v>7413</v>
      </c>
      <c r="W1768" s="162" t="s">
        <v>899</v>
      </c>
      <c r="X1768" s="7" t="s">
        <v>877</v>
      </c>
      <c r="Y1768" s="7" t="s">
        <v>878</v>
      </c>
      <c r="Z1768" s="7" t="s">
        <v>879</v>
      </c>
      <c r="AA1768" s="7" t="s">
        <v>880</v>
      </c>
      <c r="AD1768" s="154">
        <v>6.9</v>
      </c>
      <c r="AH1768" s="154">
        <v>22.7</v>
      </c>
      <c r="AP1768" s="154">
        <v>254.0</v>
      </c>
      <c r="AQ1768" s="154">
        <v>0.5</v>
      </c>
      <c r="AR1768" s="154">
        <v>19.0</v>
      </c>
      <c r="AS1768" s="154">
        <v>1.89</v>
      </c>
      <c r="AT1768" s="154">
        <v>0.53</v>
      </c>
      <c r="AU1768" s="154">
        <v>22.66</v>
      </c>
      <c r="AX1768" s="154">
        <v>45.48</v>
      </c>
      <c r="AY1768" s="154">
        <v>55.69</v>
      </c>
      <c r="AZ1768" s="154">
        <v>6.15</v>
      </c>
      <c r="BA1768" s="154">
        <v>8.48</v>
      </c>
      <c r="BB1768" s="154">
        <v>5.7</v>
      </c>
      <c r="BC1768" s="154">
        <v>0.002</v>
      </c>
      <c r="BD1768" s="163"/>
      <c r="BE1768" s="163" t="s">
        <v>16</v>
      </c>
      <c r="BF1768" s="154">
        <v>2.69</v>
      </c>
      <c r="BG1768" s="154">
        <v>0.44</v>
      </c>
      <c r="BH1768" s="163" t="s">
        <v>16</v>
      </c>
      <c r="BI1768" s="154">
        <v>1.18</v>
      </c>
      <c r="BJ1768" s="154"/>
      <c r="BK1768" s="154">
        <v>22.27</v>
      </c>
      <c r="BL1768" s="154">
        <v>6.38</v>
      </c>
      <c r="CJ1768" s="162"/>
      <c r="CK1768" s="162"/>
      <c r="CM1768" s="162"/>
      <c r="CN1768" s="162"/>
      <c r="CO1768" s="162"/>
      <c r="CP1768" s="162"/>
      <c r="CQ1768" s="162"/>
      <c r="CR1768" s="162"/>
      <c r="CS1768" s="162"/>
      <c r="CT1768" s="162" t="s">
        <v>7414</v>
      </c>
    </row>
    <row r="1769">
      <c r="A1769" s="7" t="s">
        <v>7415</v>
      </c>
      <c r="B1769" s="132" t="b">
        <v>1</v>
      </c>
      <c r="D1769" s="162" t="s">
        <v>7416</v>
      </c>
      <c r="E1769" s="67" t="s">
        <v>654</v>
      </c>
      <c r="F1769" s="162"/>
      <c r="G1769" s="162"/>
      <c r="H1769" s="162"/>
      <c r="M1769" s="7" t="s">
        <v>560</v>
      </c>
      <c r="N1769" s="7" t="str">
        <f t="shared" si="5"/>
        <v>FALSE</v>
      </c>
      <c r="O1769" s="7" t="s">
        <v>16</v>
      </c>
      <c r="P1769" s="7" t="s">
        <v>16</v>
      </c>
      <c r="Q1769" s="7" t="s">
        <v>16</v>
      </c>
      <c r="R1769" s="7" t="s">
        <v>559</v>
      </c>
      <c r="T1769" s="206">
        <v>41.7606</v>
      </c>
      <c r="U1769" s="207">
        <v>-83.3326</v>
      </c>
      <c r="V1769" s="172" t="s">
        <v>7417</v>
      </c>
      <c r="W1769" s="162" t="s">
        <v>876</v>
      </c>
      <c r="X1769" s="7" t="s">
        <v>877</v>
      </c>
      <c r="Y1769" s="7" t="s">
        <v>878</v>
      </c>
      <c r="Z1769" s="7" t="s">
        <v>879</v>
      </c>
      <c r="AA1769" s="7" t="s">
        <v>880</v>
      </c>
      <c r="AD1769" s="154">
        <v>5.69</v>
      </c>
      <c r="AH1769" s="154">
        <v>21.9</v>
      </c>
      <c r="AP1769" s="154">
        <v>270.0</v>
      </c>
      <c r="AQ1769" s="154">
        <v>0.5</v>
      </c>
      <c r="AR1769" s="154">
        <v>28.2</v>
      </c>
      <c r="AS1769" s="154">
        <v>0.32</v>
      </c>
      <c r="AT1769" s="154">
        <v>0.38</v>
      </c>
      <c r="AU1769" s="154">
        <v>19.95</v>
      </c>
      <c r="AX1769" s="154">
        <v>70.64</v>
      </c>
      <c r="AY1769" s="154">
        <v>84.6</v>
      </c>
      <c r="AZ1769" s="154">
        <v>6.64</v>
      </c>
      <c r="BA1769" s="154">
        <v>3.43</v>
      </c>
      <c r="BB1769" s="154">
        <v>22.25</v>
      </c>
      <c r="BC1769" s="154">
        <v>0.008</v>
      </c>
      <c r="BD1769" s="163"/>
      <c r="BE1769" s="163" t="s">
        <v>16</v>
      </c>
      <c r="BF1769" s="154">
        <v>3.2</v>
      </c>
      <c r="BG1769" s="154">
        <v>0.58</v>
      </c>
      <c r="BH1769" s="163" t="s">
        <v>16</v>
      </c>
      <c r="BI1769" s="154">
        <v>1.7</v>
      </c>
      <c r="BJ1769" s="154"/>
      <c r="BK1769" s="154">
        <v>30.0</v>
      </c>
      <c r="BL1769" s="154">
        <v>6.15</v>
      </c>
      <c r="CJ1769" s="162"/>
      <c r="CK1769" s="162"/>
      <c r="CM1769" s="162"/>
      <c r="CN1769" s="162"/>
      <c r="CO1769" s="162"/>
      <c r="CP1769" s="162"/>
      <c r="CQ1769" s="162"/>
      <c r="CR1769" s="162"/>
      <c r="CS1769" s="162"/>
      <c r="CT1769" s="162" t="s">
        <v>7418</v>
      </c>
    </row>
    <row r="1770">
      <c r="A1770" s="7" t="s">
        <v>7419</v>
      </c>
      <c r="B1770" s="132" t="b">
        <v>1</v>
      </c>
      <c r="D1770" s="162" t="s">
        <v>7420</v>
      </c>
      <c r="E1770" s="67" t="s">
        <v>654</v>
      </c>
      <c r="F1770" s="162"/>
      <c r="G1770" s="162"/>
      <c r="H1770" s="162"/>
      <c r="M1770" s="7" t="s">
        <v>560</v>
      </c>
      <c r="N1770" s="7" t="str">
        <f t="shared" si="5"/>
        <v>FALSE</v>
      </c>
      <c r="O1770" s="7" t="s">
        <v>16</v>
      </c>
      <c r="P1770" s="7" t="s">
        <v>16</v>
      </c>
      <c r="Q1770" s="7" t="s">
        <v>16</v>
      </c>
      <c r="R1770" s="7" t="s">
        <v>559</v>
      </c>
      <c r="T1770" s="206">
        <v>41.8258</v>
      </c>
      <c r="U1770" s="207">
        <v>-83.195</v>
      </c>
      <c r="V1770" s="172" t="s">
        <v>7421</v>
      </c>
      <c r="W1770" s="162" t="s">
        <v>890</v>
      </c>
      <c r="X1770" s="7" t="s">
        <v>877</v>
      </c>
      <c r="Y1770" s="7" t="s">
        <v>878</v>
      </c>
      <c r="Z1770" s="7" t="s">
        <v>879</v>
      </c>
      <c r="AA1770" s="7" t="s">
        <v>880</v>
      </c>
      <c r="AD1770" s="154">
        <v>8.71</v>
      </c>
      <c r="AH1770" s="154">
        <v>22.4</v>
      </c>
      <c r="AP1770" s="154">
        <v>250.9</v>
      </c>
      <c r="AQ1770" s="154">
        <v>0.75</v>
      </c>
      <c r="AR1770" s="154">
        <v>12.8</v>
      </c>
      <c r="AS1770" s="154">
        <v>0.16</v>
      </c>
      <c r="AT1770" s="154">
        <v>0.18</v>
      </c>
      <c r="AU1770" s="154">
        <v>6.9</v>
      </c>
      <c r="AX1770" s="154">
        <v>45.97</v>
      </c>
      <c r="AY1770" s="154">
        <v>54.78</v>
      </c>
      <c r="AZ1770" s="154">
        <v>5.91</v>
      </c>
      <c r="BA1770" s="154">
        <v>2.82</v>
      </c>
      <c r="BB1770" s="154">
        <v>4.31</v>
      </c>
      <c r="BC1770" s="154">
        <v>0.011</v>
      </c>
      <c r="BD1770" s="163"/>
      <c r="BE1770" s="163" t="s">
        <v>16</v>
      </c>
      <c r="BF1770" s="154">
        <v>2.46</v>
      </c>
      <c r="BG1770" s="154">
        <v>0.45</v>
      </c>
      <c r="BH1770" s="163" t="s">
        <v>16</v>
      </c>
      <c r="BI1770" s="154">
        <v>1.03</v>
      </c>
      <c r="BJ1770" s="154"/>
      <c r="BK1770" s="154">
        <v>14.47</v>
      </c>
      <c r="BL1770" s="154">
        <v>4.29</v>
      </c>
      <c r="CJ1770" s="162"/>
      <c r="CK1770" s="162"/>
      <c r="CM1770" s="162"/>
      <c r="CN1770" s="162"/>
      <c r="CO1770" s="162"/>
      <c r="CP1770" s="162"/>
      <c r="CQ1770" s="162"/>
      <c r="CR1770" s="162"/>
      <c r="CS1770" s="162"/>
      <c r="CT1770" s="162" t="s">
        <v>7422</v>
      </c>
    </row>
    <row r="1771">
      <c r="A1771" s="7" t="s">
        <v>7423</v>
      </c>
      <c r="B1771" s="132" t="b">
        <v>1</v>
      </c>
      <c r="D1771" s="162" t="s">
        <v>7424</v>
      </c>
      <c r="E1771" s="67" t="s">
        <v>654</v>
      </c>
      <c r="F1771" s="162"/>
      <c r="G1771" s="162"/>
      <c r="H1771" s="162"/>
      <c r="M1771" s="7" t="s">
        <v>560</v>
      </c>
      <c r="N1771" s="7" t="str">
        <f t="shared" si="5"/>
        <v>FALSE</v>
      </c>
      <c r="O1771" s="7" t="s">
        <v>16</v>
      </c>
      <c r="P1771" s="7" t="s">
        <v>16</v>
      </c>
      <c r="Q1771" s="7" t="s">
        <v>16</v>
      </c>
      <c r="R1771" s="7" t="s">
        <v>559</v>
      </c>
      <c r="T1771" s="206">
        <v>41.8351</v>
      </c>
      <c r="U1771" s="207">
        <v>-83.3597</v>
      </c>
      <c r="V1771" s="172" t="s">
        <v>7425</v>
      </c>
      <c r="W1771" s="162" t="s">
        <v>1179</v>
      </c>
      <c r="X1771" s="7" t="s">
        <v>877</v>
      </c>
      <c r="Y1771" s="7" t="s">
        <v>878</v>
      </c>
      <c r="Z1771" s="7" t="s">
        <v>879</v>
      </c>
      <c r="AA1771" s="7" t="s">
        <v>880</v>
      </c>
      <c r="AD1771" s="154">
        <v>5.23</v>
      </c>
      <c r="AH1771" s="154">
        <v>22.5</v>
      </c>
      <c r="AP1771" s="154">
        <v>329.8</v>
      </c>
      <c r="AQ1771" s="154">
        <v>0.5</v>
      </c>
      <c r="AR1771" s="154">
        <v>20.4</v>
      </c>
      <c r="AS1771" s="154">
        <v>0.88</v>
      </c>
      <c r="AT1771" s="154">
        <v>0.83</v>
      </c>
      <c r="AU1771" s="154">
        <v>34.83</v>
      </c>
      <c r="AX1771" s="154">
        <v>93.65</v>
      </c>
      <c r="AY1771" s="154">
        <v>84.03</v>
      </c>
      <c r="AZ1771" s="154">
        <v>8.01</v>
      </c>
      <c r="BA1771" s="154">
        <v>5.21</v>
      </c>
      <c r="BB1771" s="154">
        <v>21.65</v>
      </c>
      <c r="BC1771" s="154">
        <v>0.445</v>
      </c>
      <c r="BD1771" s="163"/>
      <c r="BE1771" s="163" t="s">
        <v>16</v>
      </c>
      <c r="BF1771" s="154">
        <v>3.64</v>
      </c>
      <c r="BG1771" s="154">
        <v>0.67</v>
      </c>
      <c r="BH1771" s="163" t="s">
        <v>16</v>
      </c>
      <c r="BI1771" s="154">
        <v>2.03</v>
      </c>
      <c r="BJ1771" s="154"/>
      <c r="BK1771" s="154">
        <v>21.67</v>
      </c>
      <c r="BL1771" s="154">
        <v>7.42</v>
      </c>
      <c r="CJ1771" s="162"/>
      <c r="CK1771" s="162"/>
      <c r="CM1771" s="162"/>
      <c r="CN1771" s="162"/>
      <c r="CO1771" s="162"/>
      <c r="CP1771" s="162"/>
      <c r="CQ1771" s="162"/>
      <c r="CR1771" s="162"/>
      <c r="CS1771" s="162"/>
      <c r="CT1771" s="162" t="s">
        <v>7426</v>
      </c>
    </row>
    <row r="1772">
      <c r="A1772" s="7" t="s">
        <v>7427</v>
      </c>
      <c r="B1772" s="132" t="b">
        <v>1</v>
      </c>
      <c r="D1772" s="162" t="s">
        <v>7428</v>
      </c>
      <c r="E1772" s="67" t="s">
        <v>654</v>
      </c>
      <c r="F1772" s="162"/>
      <c r="G1772" s="162"/>
      <c r="H1772" s="162"/>
      <c r="M1772" s="7" t="s">
        <v>560</v>
      </c>
      <c r="N1772" s="7" t="str">
        <f t="shared" si="5"/>
        <v>FALSE</v>
      </c>
      <c r="O1772" s="7" t="s">
        <v>16</v>
      </c>
      <c r="P1772" s="7" t="s">
        <v>16</v>
      </c>
      <c r="Q1772" s="7" t="s">
        <v>16</v>
      </c>
      <c r="R1772" s="7" t="s">
        <v>559</v>
      </c>
      <c r="T1772" s="206">
        <v>41.7034</v>
      </c>
      <c r="U1772" s="207">
        <v>-83.2558</v>
      </c>
      <c r="V1772" s="172" t="s">
        <v>7429</v>
      </c>
      <c r="W1772" s="162" t="s">
        <v>899</v>
      </c>
      <c r="X1772" s="7" t="s">
        <v>877</v>
      </c>
      <c r="Y1772" s="7" t="s">
        <v>878</v>
      </c>
      <c r="Z1772" s="7" t="s">
        <v>879</v>
      </c>
      <c r="AA1772" s="7" t="s">
        <v>880</v>
      </c>
      <c r="AD1772" s="154">
        <v>6.94</v>
      </c>
      <c r="AH1772" s="154">
        <v>22.2</v>
      </c>
      <c r="AP1772" s="154">
        <v>255.0</v>
      </c>
      <c r="AQ1772" s="154">
        <v>0.5</v>
      </c>
      <c r="AR1772" s="154">
        <v>17.3</v>
      </c>
      <c r="AS1772" s="154">
        <v>0.31</v>
      </c>
      <c r="AT1772" s="154">
        <v>0.31</v>
      </c>
      <c r="AU1772" s="154">
        <v>11.12</v>
      </c>
      <c r="AX1772" s="154">
        <v>46.75</v>
      </c>
      <c r="AY1772" s="154">
        <v>57.56</v>
      </c>
      <c r="AZ1772" s="154">
        <v>5.76</v>
      </c>
      <c r="BA1772" s="154">
        <v>1.28</v>
      </c>
      <c r="BB1772" s="154">
        <v>4.9</v>
      </c>
      <c r="BC1772" s="154">
        <v>0.014</v>
      </c>
      <c r="BD1772" s="163"/>
      <c r="BE1772" s="163" t="s">
        <v>16</v>
      </c>
      <c r="BF1772" s="154">
        <v>2.68</v>
      </c>
      <c r="BG1772" s="154">
        <v>0.49</v>
      </c>
      <c r="BH1772" s="163" t="s">
        <v>16</v>
      </c>
      <c r="BI1772" s="154">
        <v>1.08</v>
      </c>
      <c r="BJ1772" s="154"/>
      <c r="BK1772" s="154">
        <v>19.87</v>
      </c>
      <c r="BL1772" s="154">
        <v>7.69</v>
      </c>
      <c r="CJ1772" s="162"/>
      <c r="CK1772" s="162"/>
      <c r="CM1772" s="162"/>
      <c r="CN1772" s="162"/>
      <c r="CO1772" s="162"/>
      <c r="CP1772" s="162"/>
      <c r="CQ1772" s="162"/>
      <c r="CR1772" s="162"/>
      <c r="CS1772" s="162"/>
      <c r="CT1772" s="162" t="s">
        <v>7430</v>
      </c>
    </row>
    <row r="1773">
      <c r="A1773" s="7" t="s">
        <v>7431</v>
      </c>
      <c r="B1773" s="132" t="b">
        <v>1</v>
      </c>
      <c r="D1773" s="162" t="s">
        <v>7432</v>
      </c>
      <c r="E1773" s="67" t="s">
        <v>654</v>
      </c>
      <c r="F1773" s="162"/>
      <c r="G1773" s="162"/>
      <c r="H1773" s="162"/>
      <c r="M1773" s="7" t="s">
        <v>560</v>
      </c>
      <c r="N1773" s="7" t="str">
        <f t="shared" si="5"/>
        <v>FALSE</v>
      </c>
      <c r="O1773" s="7" t="s">
        <v>16</v>
      </c>
      <c r="P1773" s="7" t="s">
        <v>16</v>
      </c>
      <c r="Q1773" s="7" t="s">
        <v>16</v>
      </c>
      <c r="R1773" s="7" t="s">
        <v>559</v>
      </c>
      <c r="T1773" s="206">
        <v>41.7634</v>
      </c>
      <c r="U1773" s="207">
        <v>-83.3307</v>
      </c>
      <c r="V1773" s="172" t="s">
        <v>7433</v>
      </c>
      <c r="W1773" s="162" t="s">
        <v>876</v>
      </c>
      <c r="X1773" s="7" t="s">
        <v>877</v>
      </c>
      <c r="Y1773" s="7" t="s">
        <v>878</v>
      </c>
      <c r="Z1773" s="7" t="s">
        <v>879</v>
      </c>
      <c r="AA1773" s="7" t="s">
        <v>880</v>
      </c>
      <c r="AD1773" s="154">
        <v>5.95</v>
      </c>
      <c r="AH1773" s="154">
        <v>26.4</v>
      </c>
      <c r="AP1773" s="154">
        <v>311.6</v>
      </c>
      <c r="AQ1773" s="154">
        <v>2.7</v>
      </c>
      <c r="AR1773" s="154">
        <v>2.7</v>
      </c>
      <c r="AS1773" s="154">
        <v>0.19</v>
      </c>
      <c r="AT1773" s="154">
        <v>0.23</v>
      </c>
      <c r="AU1773" s="154">
        <v>2.23</v>
      </c>
      <c r="AX1773" s="154">
        <v>3.83</v>
      </c>
      <c r="AY1773" s="154">
        <v>19.61</v>
      </c>
      <c r="AZ1773" s="154">
        <v>7.32</v>
      </c>
      <c r="BA1773" s="154">
        <v>2.09</v>
      </c>
      <c r="BB1773" s="154">
        <v>75.69</v>
      </c>
      <c r="BC1773" s="154">
        <v>0.852</v>
      </c>
      <c r="BD1773" s="163"/>
      <c r="BE1773" s="163" t="s">
        <v>16</v>
      </c>
      <c r="BF1773" s="154">
        <v>0.44</v>
      </c>
      <c r="BG1773" s="154">
        <v>0.04</v>
      </c>
      <c r="BH1773" s="163" t="s">
        <v>16</v>
      </c>
      <c r="BI1773" s="154">
        <v>1.17</v>
      </c>
      <c r="BJ1773" s="154"/>
      <c r="BK1773" s="154">
        <v>2.58</v>
      </c>
      <c r="BL1773" s="154">
        <v>0.88</v>
      </c>
      <c r="CJ1773" s="162"/>
      <c r="CK1773" s="162"/>
      <c r="CM1773" s="162"/>
      <c r="CN1773" s="162"/>
      <c r="CO1773" s="162"/>
      <c r="CP1773" s="162"/>
      <c r="CQ1773" s="162"/>
      <c r="CR1773" s="162"/>
      <c r="CS1773" s="162"/>
      <c r="CT1773" s="162" t="s">
        <v>7434</v>
      </c>
    </row>
    <row r="1774">
      <c r="A1774" s="7" t="s">
        <v>7435</v>
      </c>
      <c r="B1774" s="132" t="b">
        <v>1</v>
      </c>
      <c r="D1774" s="162" t="s">
        <v>7395</v>
      </c>
      <c r="E1774" s="67" t="s">
        <v>654</v>
      </c>
      <c r="F1774" s="162"/>
      <c r="G1774" s="162"/>
      <c r="H1774" s="162"/>
      <c r="M1774" s="7" t="s">
        <v>560</v>
      </c>
      <c r="N1774" s="7" t="str">
        <f t="shared" si="5"/>
        <v>TRUE</v>
      </c>
      <c r="O1774" s="7" t="s">
        <v>16</v>
      </c>
      <c r="P1774" s="7" t="s">
        <v>16</v>
      </c>
      <c r="Q1774" s="7" t="s">
        <v>16</v>
      </c>
      <c r="R1774" s="7" t="s">
        <v>16</v>
      </c>
      <c r="T1774" s="214" t="s">
        <v>16</v>
      </c>
      <c r="U1774" s="215" t="s">
        <v>16</v>
      </c>
      <c r="V1774" s="172" t="s">
        <v>16</v>
      </c>
      <c r="W1774" s="216" t="s">
        <v>16</v>
      </c>
      <c r="AA1774" s="7" t="s">
        <v>880</v>
      </c>
      <c r="AD1774" s="163" t="s">
        <v>16</v>
      </c>
      <c r="AH1774" s="163" t="s">
        <v>16</v>
      </c>
      <c r="AP1774" s="163" t="s">
        <v>16</v>
      </c>
      <c r="AQ1774" s="163" t="s">
        <v>16</v>
      </c>
      <c r="AR1774" s="163" t="s">
        <v>16</v>
      </c>
      <c r="AS1774" s="163" t="s">
        <v>16</v>
      </c>
      <c r="AT1774" s="163" t="s">
        <v>16</v>
      </c>
      <c r="AU1774" s="163" t="s">
        <v>16</v>
      </c>
      <c r="AX1774" s="163" t="s">
        <v>16</v>
      </c>
      <c r="AY1774" s="163" t="s">
        <v>16</v>
      </c>
      <c r="AZ1774" s="163" t="s">
        <v>16</v>
      </c>
      <c r="BA1774" s="163" t="s">
        <v>16</v>
      </c>
      <c r="BB1774" s="163" t="s">
        <v>16</v>
      </c>
      <c r="BC1774" s="163" t="s">
        <v>16</v>
      </c>
      <c r="BD1774" s="163"/>
      <c r="BE1774" s="163" t="s">
        <v>16</v>
      </c>
      <c r="BF1774" s="163" t="s">
        <v>16</v>
      </c>
      <c r="BG1774" s="163" t="s">
        <v>16</v>
      </c>
      <c r="BH1774" s="163" t="s">
        <v>16</v>
      </c>
      <c r="BI1774" s="163" t="s">
        <v>16</v>
      </c>
      <c r="BJ1774" s="163"/>
      <c r="BK1774" s="163" t="s">
        <v>16</v>
      </c>
      <c r="BL1774" s="163" t="s">
        <v>16</v>
      </c>
      <c r="CJ1774" s="162"/>
      <c r="CK1774" s="162"/>
      <c r="CM1774" s="162"/>
      <c r="CN1774" s="162"/>
      <c r="CO1774" s="162"/>
      <c r="CP1774" s="162"/>
      <c r="CQ1774" s="162"/>
      <c r="CR1774" s="162"/>
      <c r="CS1774" s="162"/>
      <c r="CT1774" s="162" t="s">
        <v>7436</v>
      </c>
    </row>
    <row r="1775">
      <c r="A1775" s="7" t="s">
        <v>7437</v>
      </c>
      <c r="B1775" s="132" t="b">
        <v>1</v>
      </c>
      <c r="D1775" s="162" t="s">
        <v>7438</v>
      </c>
      <c r="E1775" s="67" t="s">
        <v>654</v>
      </c>
      <c r="F1775" s="162"/>
      <c r="G1775" s="162"/>
      <c r="H1775" s="162"/>
      <c r="M1775" s="7" t="s">
        <v>560</v>
      </c>
      <c r="N1775" s="7" t="str">
        <f t="shared" si="5"/>
        <v>FALSE</v>
      </c>
      <c r="O1775" s="7" t="s">
        <v>16</v>
      </c>
      <c r="P1775" s="7" t="s">
        <v>16</v>
      </c>
      <c r="Q1775" s="7" t="s">
        <v>16</v>
      </c>
      <c r="R1775" s="7" t="s">
        <v>559</v>
      </c>
      <c r="T1775" s="214" t="s">
        <v>16</v>
      </c>
      <c r="U1775" s="215" t="s">
        <v>16</v>
      </c>
      <c r="V1775" s="172" t="s">
        <v>7439</v>
      </c>
      <c r="W1775" s="162" t="s">
        <v>1179</v>
      </c>
      <c r="X1775" s="7" t="s">
        <v>877</v>
      </c>
      <c r="Y1775" s="7" t="s">
        <v>878</v>
      </c>
      <c r="Z1775" s="7" t="s">
        <v>879</v>
      </c>
      <c r="AA1775" s="7" t="s">
        <v>880</v>
      </c>
      <c r="AD1775" s="154">
        <v>5.35</v>
      </c>
      <c r="AH1775" s="154">
        <v>27.4</v>
      </c>
      <c r="AP1775" s="154">
        <v>316.0</v>
      </c>
      <c r="AQ1775" s="154">
        <v>2.5</v>
      </c>
      <c r="AR1775" s="154">
        <v>3.8</v>
      </c>
      <c r="AS1775" s="154">
        <v>0.59</v>
      </c>
      <c r="AT1775" s="154">
        <v>0.14</v>
      </c>
      <c r="AU1775" s="154">
        <v>18.11</v>
      </c>
      <c r="AX1775" s="154">
        <v>10.83</v>
      </c>
      <c r="AY1775" s="154">
        <v>28.7</v>
      </c>
      <c r="AZ1775" s="154">
        <v>9.87</v>
      </c>
      <c r="BA1775" s="154">
        <v>3.61</v>
      </c>
      <c r="BB1775" s="154">
        <v>64.44</v>
      </c>
      <c r="BC1775" s="154">
        <v>0.907</v>
      </c>
      <c r="BD1775" s="163"/>
      <c r="BE1775" s="163" t="s">
        <v>16</v>
      </c>
      <c r="BF1775" s="154">
        <v>0.76</v>
      </c>
      <c r="BG1775" s="154">
        <v>0.15</v>
      </c>
      <c r="BH1775" s="163" t="s">
        <v>16</v>
      </c>
      <c r="BI1775" s="154">
        <v>1.25</v>
      </c>
      <c r="BJ1775" s="154"/>
      <c r="BK1775" s="154">
        <v>2.87</v>
      </c>
      <c r="BL1775" s="154">
        <v>1.9</v>
      </c>
      <c r="CJ1775" s="162"/>
      <c r="CK1775" s="162"/>
      <c r="CM1775" s="162"/>
      <c r="CN1775" s="162"/>
      <c r="CO1775" s="162"/>
      <c r="CP1775" s="162"/>
      <c r="CQ1775" s="162"/>
      <c r="CR1775" s="162"/>
      <c r="CS1775" s="162"/>
      <c r="CT1775" s="162" t="s">
        <v>7440</v>
      </c>
    </row>
    <row r="1776">
      <c r="A1776" s="7" t="s">
        <v>7441</v>
      </c>
      <c r="B1776" s="132" t="b">
        <v>1</v>
      </c>
      <c r="D1776" s="162" t="s">
        <v>7442</v>
      </c>
      <c r="E1776" s="67" t="s">
        <v>654</v>
      </c>
      <c r="F1776" s="162"/>
      <c r="G1776" s="162"/>
      <c r="H1776" s="162"/>
      <c r="M1776" s="7" t="s">
        <v>560</v>
      </c>
      <c r="N1776" s="7" t="str">
        <f t="shared" si="5"/>
        <v>FALSE</v>
      </c>
      <c r="O1776" s="7" t="s">
        <v>16</v>
      </c>
      <c r="P1776" s="7" t="s">
        <v>16</v>
      </c>
      <c r="Q1776" s="7" t="s">
        <v>16</v>
      </c>
      <c r="R1776" s="7" t="s">
        <v>559</v>
      </c>
      <c r="T1776" s="206">
        <v>41.7035</v>
      </c>
      <c r="U1776" s="207">
        <v>-83.2552</v>
      </c>
      <c r="V1776" s="172" t="s">
        <v>7443</v>
      </c>
      <c r="W1776" s="162" t="s">
        <v>899</v>
      </c>
      <c r="X1776" s="7" t="s">
        <v>877</v>
      </c>
      <c r="Y1776" s="7" t="s">
        <v>878</v>
      </c>
      <c r="Z1776" s="7" t="s">
        <v>879</v>
      </c>
      <c r="AA1776" s="7" t="s">
        <v>880</v>
      </c>
      <c r="AD1776" s="154">
        <v>7.01</v>
      </c>
      <c r="AH1776" s="154">
        <v>26.4</v>
      </c>
      <c r="AP1776" s="154">
        <v>279.0</v>
      </c>
      <c r="AQ1776" s="154">
        <v>4.0</v>
      </c>
      <c r="AR1776" s="154">
        <v>1.45</v>
      </c>
      <c r="AS1776" s="154">
        <v>0.1</v>
      </c>
      <c r="AT1776" s="154">
        <v>0.13</v>
      </c>
      <c r="AU1776" s="154">
        <v>0.66</v>
      </c>
      <c r="AX1776" s="154">
        <v>1.86</v>
      </c>
      <c r="AY1776" s="154">
        <v>13.5</v>
      </c>
      <c r="AZ1776" s="154">
        <v>5.86</v>
      </c>
      <c r="BA1776" s="154">
        <v>1.52</v>
      </c>
      <c r="BB1776" s="154">
        <v>40.49</v>
      </c>
      <c r="BC1776" s="154">
        <v>0.674</v>
      </c>
      <c r="BD1776" s="163"/>
      <c r="BE1776" s="163" t="s">
        <v>16</v>
      </c>
      <c r="BF1776" s="154">
        <v>0.26</v>
      </c>
      <c r="BG1776" s="154">
        <v>0.04</v>
      </c>
      <c r="BH1776" s="163" t="s">
        <v>16</v>
      </c>
      <c r="BI1776" s="154">
        <v>0.83</v>
      </c>
      <c r="BJ1776" s="154"/>
      <c r="BK1776" s="154">
        <v>1.78</v>
      </c>
      <c r="BL1776" s="154">
        <v>0.95</v>
      </c>
      <c r="CJ1776" s="162"/>
      <c r="CK1776" s="162"/>
      <c r="CM1776" s="162"/>
      <c r="CN1776" s="162"/>
      <c r="CO1776" s="162"/>
      <c r="CP1776" s="162"/>
      <c r="CQ1776" s="162"/>
      <c r="CR1776" s="162"/>
      <c r="CS1776" s="162"/>
      <c r="CT1776" s="162" t="s">
        <v>7444</v>
      </c>
    </row>
    <row r="1777">
      <c r="A1777" s="7" t="s">
        <v>7445</v>
      </c>
      <c r="B1777" s="132" t="b">
        <v>1</v>
      </c>
      <c r="D1777" s="162" t="s">
        <v>7446</v>
      </c>
      <c r="E1777" s="67" t="s">
        <v>654</v>
      </c>
      <c r="F1777" s="162"/>
      <c r="G1777" s="162"/>
      <c r="H1777" s="162"/>
      <c r="M1777" s="7" t="s">
        <v>560</v>
      </c>
      <c r="N1777" s="7" t="str">
        <f t="shared" si="5"/>
        <v>FALSE</v>
      </c>
      <c r="O1777" s="7" t="s">
        <v>16</v>
      </c>
      <c r="P1777" s="7" t="s">
        <v>16</v>
      </c>
      <c r="Q1777" s="7" t="s">
        <v>16</v>
      </c>
      <c r="R1777" s="7" t="s">
        <v>559</v>
      </c>
      <c r="T1777" s="214" t="s">
        <v>16</v>
      </c>
      <c r="U1777" s="215" t="s">
        <v>16</v>
      </c>
      <c r="V1777" s="172" t="s">
        <v>7447</v>
      </c>
      <c r="W1777" s="162" t="s">
        <v>876</v>
      </c>
      <c r="X1777" s="7" t="s">
        <v>877</v>
      </c>
      <c r="Y1777" s="7" t="s">
        <v>878</v>
      </c>
      <c r="Z1777" s="7" t="s">
        <v>879</v>
      </c>
      <c r="AA1777" s="7" t="s">
        <v>880</v>
      </c>
      <c r="AD1777" s="163" t="s">
        <v>16</v>
      </c>
      <c r="AH1777" s="163" t="s">
        <v>16</v>
      </c>
      <c r="AP1777" s="163" t="s">
        <v>16</v>
      </c>
      <c r="AQ1777" s="163" t="s">
        <v>16</v>
      </c>
      <c r="AR1777" s="163" t="s">
        <v>16</v>
      </c>
      <c r="AS1777" s="163" t="s">
        <v>16</v>
      </c>
      <c r="AT1777" s="163" t="s">
        <v>16</v>
      </c>
      <c r="AU1777" s="163" t="s">
        <v>16</v>
      </c>
      <c r="AX1777" s="163" t="s">
        <v>16</v>
      </c>
      <c r="AY1777" s="163" t="s">
        <v>16</v>
      </c>
      <c r="AZ1777" s="163" t="s">
        <v>16</v>
      </c>
      <c r="BA1777" s="163" t="s">
        <v>16</v>
      </c>
      <c r="BB1777" s="163" t="s">
        <v>16</v>
      </c>
      <c r="BC1777" s="163" t="s">
        <v>16</v>
      </c>
      <c r="BD1777" s="163"/>
      <c r="BE1777" s="163" t="s">
        <v>16</v>
      </c>
      <c r="BF1777" s="163" t="s">
        <v>16</v>
      </c>
      <c r="BG1777" s="163" t="s">
        <v>16</v>
      </c>
      <c r="BH1777" s="163" t="s">
        <v>16</v>
      </c>
      <c r="BI1777" s="163" t="s">
        <v>16</v>
      </c>
      <c r="BJ1777" s="163"/>
      <c r="BK1777" s="163" t="s">
        <v>16</v>
      </c>
      <c r="BL1777" s="163" t="s">
        <v>16</v>
      </c>
      <c r="CJ1777" s="162"/>
      <c r="CK1777" s="162"/>
      <c r="CM1777" s="162"/>
      <c r="CN1777" s="162"/>
      <c r="CO1777" s="162"/>
      <c r="CP1777" s="162"/>
      <c r="CQ1777" s="162"/>
      <c r="CR1777" s="162"/>
      <c r="CS1777" s="162"/>
      <c r="CT1777" s="162" t="s">
        <v>7448</v>
      </c>
    </row>
    <row r="1778">
      <c r="A1778" s="7" t="s">
        <v>7449</v>
      </c>
      <c r="B1778" s="132" t="b">
        <v>1</v>
      </c>
      <c r="D1778" s="162" t="s">
        <v>7450</v>
      </c>
      <c r="E1778" s="67" t="s">
        <v>654</v>
      </c>
      <c r="F1778" s="162"/>
      <c r="G1778" s="162"/>
      <c r="H1778" s="162"/>
      <c r="M1778" s="7" t="s">
        <v>560</v>
      </c>
      <c r="N1778" s="7" t="str">
        <f t="shared" si="5"/>
        <v>FALSE</v>
      </c>
      <c r="O1778" s="7" t="s">
        <v>16</v>
      </c>
      <c r="P1778" s="7" t="s">
        <v>16</v>
      </c>
      <c r="Q1778" s="7" t="s">
        <v>16</v>
      </c>
      <c r="R1778" s="7" t="s">
        <v>559</v>
      </c>
      <c r="T1778" s="214" t="s">
        <v>16</v>
      </c>
      <c r="U1778" s="215" t="s">
        <v>16</v>
      </c>
      <c r="V1778" s="172" t="s">
        <v>7447</v>
      </c>
      <c r="W1778" s="162" t="s">
        <v>890</v>
      </c>
      <c r="X1778" s="7" t="s">
        <v>877</v>
      </c>
      <c r="Y1778" s="7" t="s">
        <v>878</v>
      </c>
      <c r="Z1778" s="7" t="s">
        <v>879</v>
      </c>
      <c r="AA1778" s="7" t="s">
        <v>880</v>
      </c>
      <c r="AD1778" s="163" t="s">
        <v>16</v>
      </c>
      <c r="AH1778" s="163" t="s">
        <v>16</v>
      </c>
      <c r="AP1778" s="163" t="s">
        <v>16</v>
      </c>
      <c r="AQ1778" s="163" t="s">
        <v>16</v>
      </c>
      <c r="AR1778" s="163" t="s">
        <v>16</v>
      </c>
      <c r="AS1778" s="163" t="s">
        <v>16</v>
      </c>
      <c r="AT1778" s="163" t="s">
        <v>16</v>
      </c>
      <c r="AU1778" s="163" t="s">
        <v>16</v>
      </c>
      <c r="AX1778" s="163" t="s">
        <v>16</v>
      </c>
      <c r="AY1778" s="163" t="s">
        <v>16</v>
      </c>
      <c r="AZ1778" s="163" t="s">
        <v>16</v>
      </c>
      <c r="BA1778" s="163" t="s">
        <v>16</v>
      </c>
      <c r="BB1778" s="163" t="s">
        <v>16</v>
      </c>
      <c r="BC1778" s="163" t="s">
        <v>16</v>
      </c>
      <c r="BD1778" s="163"/>
      <c r="BE1778" s="163" t="s">
        <v>16</v>
      </c>
      <c r="BF1778" s="163" t="s">
        <v>16</v>
      </c>
      <c r="BG1778" s="163" t="s">
        <v>16</v>
      </c>
      <c r="BH1778" s="163" t="s">
        <v>16</v>
      </c>
      <c r="BI1778" s="163" t="s">
        <v>16</v>
      </c>
      <c r="BJ1778" s="163"/>
      <c r="BK1778" s="163" t="s">
        <v>16</v>
      </c>
      <c r="BL1778" s="163" t="s">
        <v>16</v>
      </c>
      <c r="CJ1778" s="162"/>
      <c r="CK1778" s="162"/>
      <c r="CM1778" s="162"/>
      <c r="CN1778" s="162"/>
      <c r="CO1778" s="162"/>
      <c r="CP1778" s="162"/>
      <c r="CQ1778" s="162"/>
      <c r="CR1778" s="162"/>
      <c r="CS1778" s="162"/>
      <c r="CT1778" s="162" t="s">
        <v>7451</v>
      </c>
    </row>
    <row r="1779">
      <c r="A1779" s="7" t="s">
        <v>7452</v>
      </c>
      <c r="B1779" s="132" t="b">
        <v>1</v>
      </c>
      <c r="D1779" s="162" t="s">
        <v>7453</v>
      </c>
      <c r="E1779" s="67" t="s">
        <v>654</v>
      </c>
      <c r="F1779" s="162"/>
      <c r="G1779" s="162"/>
      <c r="H1779" s="162"/>
      <c r="M1779" s="7" t="s">
        <v>560</v>
      </c>
      <c r="N1779" s="7" t="str">
        <f t="shared" si="5"/>
        <v>FALSE</v>
      </c>
      <c r="O1779" s="7" t="s">
        <v>16</v>
      </c>
      <c r="P1779" s="7" t="s">
        <v>16</v>
      </c>
      <c r="Q1779" s="7" t="s">
        <v>16</v>
      </c>
      <c r="R1779" s="7" t="s">
        <v>559</v>
      </c>
      <c r="T1779" s="214" t="s">
        <v>16</v>
      </c>
      <c r="U1779" s="215" t="s">
        <v>16</v>
      </c>
      <c r="V1779" s="172" t="s">
        <v>7447</v>
      </c>
      <c r="W1779" s="162" t="s">
        <v>1179</v>
      </c>
      <c r="X1779" s="7" t="s">
        <v>877</v>
      </c>
      <c r="Y1779" s="7" t="s">
        <v>878</v>
      </c>
      <c r="Z1779" s="7" t="s">
        <v>879</v>
      </c>
      <c r="AA1779" s="7" t="s">
        <v>880</v>
      </c>
      <c r="AD1779" s="163" t="s">
        <v>16</v>
      </c>
      <c r="AH1779" s="163" t="s">
        <v>16</v>
      </c>
      <c r="AP1779" s="163" t="s">
        <v>16</v>
      </c>
      <c r="AQ1779" s="163" t="s">
        <v>16</v>
      </c>
      <c r="AR1779" s="163" t="s">
        <v>16</v>
      </c>
      <c r="AS1779" s="163" t="s">
        <v>16</v>
      </c>
      <c r="AT1779" s="163" t="s">
        <v>16</v>
      </c>
      <c r="AU1779" s="163" t="s">
        <v>16</v>
      </c>
      <c r="AX1779" s="163" t="s">
        <v>16</v>
      </c>
      <c r="AY1779" s="163" t="s">
        <v>16</v>
      </c>
      <c r="AZ1779" s="163" t="s">
        <v>16</v>
      </c>
      <c r="BA1779" s="163" t="s">
        <v>16</v>
      </c>
      <c r="BB1779" s="163" t="s">
        <v>16</v>
      </c>
      <c r="BC1779" s="163" t="s">
        <v>16</v>
      </c>
      <c r="BD1779" s="163"/>
      <c r="BE1779" s="163" t="s">
        <v>16</v>
      </c>
      <c r="BF1779" s="163" t="s">
        <v>16</v>
      </c>
      <c r="BG1779" s="163" t="s">
        <v>16</v>
      </c>
      <c r="BH1779" s="163" t="s">
        <v>16</v>
      </c>
      <c r="BI1779" s="163" t="s">
        <v>16</v>
      </c>
      <c r="BJ1779" s="163"/>
      <c r="BK1779" s="163" t="s">
        <v>16</v>
      </c>
      <c r="BL1779" s="163" t="s">
        <v>16</v>
      </c>
      <c r="CJ1779" s="162"/>
      <c r="CK1779" s="162"/>
      <c r="CM1779" s="162"/>
      <c r="CN1779" s="162"/>
      <c r="CO1779" s="162"/>
      <c r="CP1779" s="162"/>
      <c r="CQ1779" s="162"/>
      <c r="CR1779" s="162"/>
      <c r="CS1779" s="162"/>
      <c r="CT1779" s="162" t="s">
        <v>7454</v>
      </c>
    </row>
    <row r="1780">
      <c r="A1780" s="7" t="s">
        <v>7455</v>
      </c>
      <c r="B1780" s="132" t="b">
        <v>1</v>
      </c>
      <c r="D1780" s="162" t="s">
        <v>7456</v>
      </c>
      <c r="E1780" s="67" t="s">
        <v>654</v>
      </c>
      <c r="F1780" s="162"/>
      <c r="G1780" s="162"/>
      <c r="H1780" s="162"/>
      <c r="M1780" s="7" t="s">
        <v>560</v>
      </c>
      <c r="N1780" s="7" t="str">
        <f t="shared" si="5"/>
        <v>FALSE</v>
      </c>
      <c r="O1780" s="7" t="s">
        <v>16</v>
      </c>
      <c r="P1780" s="7" t="s">
        <v>16</v>
      </c>
      <c r="Q1780" s="7" t="s">
        <v>16</v>
      </c>
      <c r="R1780" s="7" t="s">
        <v>559</v>
      </c>
      <c r="T1780" s="214" t="s">
        <v>16</v>
      </c>
      <c r="U1780" s="215" t="s">
        <v>16</v>
      </c>
      <c r="V1780" s="172" t="s">
        <v>7447</v>
      </c>
      <c r="W1780" s="162" t="s">
        <v>899</v>
      </c>
      <c r="X1780" s="7" t="s">
        <v>877</v>
      </c>
      <c r="Y1780" s="7" t="s">
        <v>878</v>
      </c>
      <c r="Z1780" s="7" t="s">
        <v>879</v>
      </c>
      <c r="AA1780" s="7" t="s">
        <v>880</v>
      </c>
      <c r="AD1780" s="163" t="s">
        <v>16</v>
      </c>
      <c r="AH1780" s="163" t="s">
        <v>16</v>
      </c>
      <c r="AP1780" s="163" t="s">
        <v>16</v>
      </c>
      <c r="AQ1780" s="163" t="s">
        <v>16</v>
      </c>
      <c r="AR1780" s="163" t="s">
        <v>16</v>
      </c>
      <c r="AS1780" s="163" t="s">
        <v>16</v>
      </c>
      <c r="AT1780" s="163" t="s">
        <v>16</v>
      </c>
      <c r="AU1780" s="163" t="s">
        <v>16</v>
      </c>
      <c r="AX1780" s="163" t="s">
        <v>16</v>
      </c>
      <c r="AY1780" s="163" t="s">
        <v>16</v>
      </c>
      <c r="AZ1780" s="163" t="s">
        <v>16</v>
      </c>
      <c r="BA1780" s="163" t="s">
        <v>16</v>
      </c>
      <c r="BB1780" s="163" t="s">
        <v>16</v>
      </c>
      <c r="BC1780" s="163" t="s">
        <v>16</v>
      </c>
      <c r="BD1780" s="163"/>
      <c r="BE1780" s="163" t="s">
        <v>16</v>
      </c>
      <c r="BF1780" s="163" t="s">
        <v>16</v>
      </c>
      <c r="BG1780" s="163" t="s">
        <v>16</v>
      </c>
      <c r="BH1780" s="163" t="s">
        <v>16</v>
      </c>
      <c r="BI1780" s="163" t="s">
        <v>16</v>
      </c>
      <c r="BJ1780" s="163"/>
      <c r="BK1780" s="163" t="s">
        <v>16</v>
      </c>
      <c r="BL1780" s="163" t="s">
        <v>16</v>
      </c>
      <c r="CJ1780" s="162"/>
      <c r="CK1780" s="162"/>
      <c r="CM1780" s="162"/>
      <c r="CN1780" s="162"/>
      <c r="CO1780" s="162"/>
      <c r="CP1780" s="162"/>
      <c r="CQ1780" s="162"/>
      <c r="CR1780" s="162"/>
      <c r="CS1780" s="162"/>
      <c r="CT1780" s="162" t="s">
        <v>7457</v>
      </c>
    </row>
    <row r="1781">
      <c r="A1781" s="7" t="s">
        <v>7458</v>
      </c>
      <c r="B1781" s="132" t="b">
        <v>1</v>
      </c>
      <c r="D1781" s="162" t="s">
        <v>7459</v>
      </c>
      <c r="E1781" s="67" t="s">
        <v>654</v>
      </c>
      <c r="F1781" s="162"/>
      <c r="G1781" s="162"/>
      <c r="H1781" s="162"/>
      <c r="M1781" s="7" t="s">
        <v>560</v>
      </c>
      <c r="N1781" s="7" t="str">
        <f t="shared" si="5"/>
        <v>FALSE</v>
      </c>
      <c r="O1781" s="7" t="s">
        <v>16</v>
      </c>
      <c r="P1781" s="7" t="s">
        <v>16</v>
      </c>
      <c r="Q1781" s="7" t="s">
        <v>16</v>
      </c>
      <c r="R1781" s="7" t="s">
        <v>559</v>
      </c>
      <c r="T1781" s="206">
        <v>41.7614</v>
      </c>
      <c r="U1781" s="207">
        <v>-83.3329</v>
      </c>
      <c r="V1781" s="172" t="s">
        <v>7460</v>
      </c>
      <c r="W1781" s="162" t="s">
        <v>876</v>
      </c>
      <c r="X1781" s="7" t="s">
        <v>877</v>
      </c>
      <c r="Y1781" s="7" t="s">
        <v>878</v>
      </c>
      <c r="Z1781" s="7" t="s">
        <v>879</v>
      </c>
      <c r="AA1781" s="7" t="s">
        <v>880</v>
      </c>
      <c r="AD1781" s="154">
        <v>5.27</v>
      </c>
      <c r="AH1781" s="154">
        <v>25.2</v>
      </c>
      <c r="AP1781" s="154">
        <v>288.9</v>
      </c>
      <c r="AQ1781" s="154">
        <v>1.0</v>
      </c>
      <c r="AR1781" s="154">
        <v>6.15</v>
      </c>
      <c r="AS1781" s="154">
        <v>0.45</v>
      </c>
      <c r="AT1781" s="154">
        <v>0.23</v>
      </c>
      <c r="AU1781" s="154">
        <v>6.72</v>
      </c>
      <c r="AX1781" s="154">
        <v>20.48</v>
      </c>
      <c r="AY1781" s="154">
        <v>32.71</v>
      </c>
      <c r="AZ1781" s="154">
        <v>8.49</v>
      </c>
      <c r="BA1781" s="154">
        <v>3.71</v>
      </c>
      <c r="BB1781" s="154">
        <v>2.95</v>
      </c>
      <c r="BC1781" s="154">
        <v>0.002</v>
      </c>
      <c r="BD1781" s="163"/>
      <c r="BE1781" s="163" t="s">
        <v>16</v>
      </c>
      <c r="BF1781" s="154">
        <v>1.67</v>
      </c>
      <c r="BG1781" s="154">
        <v>0.22</v>
      </c>
      <c r="BH1781" s="163" t="s">
        <v>16</v>
      </c>
      <c r="BI1781" s="154">
        <v>0.87</v>
      </c>
      <c r="BJ1781" s="154"/>
      <c r="BK1781" s="154">
        <v>8.24</v>
      </c>
      <c r="BL1781" s="154">
        <v>3.62</v>
      </c>
      <c r="CJ1781" s="162"/>
      <c r="CK1781" s="162"/>
      <c r="CM1781" s="162"/>
      <c r="CN1781" s="162"/>
      <c r="CO1781" s="162"/>
      <c r="CP1781" s="162"/>
      <c r="CQ1781" s="162"/>
      <c r="CR1781" s="162"/>
      <c r="CS1781" s="162"/>
      <c r="CT1781" s="162" t="s">
        <v>7461</v>
      </c>
    </row>
    <row r="1782">
      <c r="A1782" s="7" t="s">
        <v>7462</v>
      </c>
      <c r="B1782" s="132" t="b">
        <v>1</v>
      </c>
      <c r="D1782" s="162" t="s">
        <v>7463</v>
      </c>
      <c r="E1782" s="67" t="s">
        <v>654</v>
      </c>
      <c r="F1782" s="162"/>
      <c r="G1782" s="162"/>
      <c r="H1782" s="162"/>
      <c r="M1782" s="7" t="s">
        <v>560</v>
      </c>
      <c r="N1782" s="7" t="str">
        <f t="shared" si="5"/>
        <v>FALSE</v>
      </c>
      <c r="O1782" s="7" t="s">
        <v>16</v>
      </c>
      <c r="P1782" s="7" t="s">
        <v>16</v>
      </c>
      <c r="Q1782" s="7" t="s">
        <v>16</v>
      </c>
      <c r="R1782" s="7" t="s">
        <v>559</v>
      </c>
      <c r="T1782" s="206">
        <v>41.8257</v>
      </c>
      <c r="U1782" s="207">
        <v>-83.1983</v>
      </c>
      <c r="V1782" s="172" t="s">
        <v>7464</v>
      </c>
      <c r="W1782" s="162" t="s">
        <v>890</v>
      </c>
      <c r="X1782" s="7" t="s">
        <v>877</v>
      </c>
      <c r="Y1782" s="7" t="s">
        <v>878</v>
      </c>
      <c r="Z1782" s="7" t="s">
        <v>879</v>
      </c>
      <c r="AA1782" s="7" t="s">
        <v>880</v>
      </c>
      <c r="AD1782" s="154">
        <v>8.8</v>
      </c>
      <c r="AH1782" s="154">
        <v>24.8</v>
      </c>
      <c r="AP1782" s="154">
        <v>207.8</v>
      </c>
      <c r="AQ1782" s="154">
        <v>3.0</v>
      </c>
      <c r="AR1782" s="154">
        <v>0.915</v>
      </c>
      <c r="AS1782" s="154">
        <v>0.1</v>
      </c>
      <c r="AT1782" s="154">
        <v>0.1</v>
      </c>
      <c r="AU1782" s="154">
        <v>0.42</v>
      </c>
      <c r="AX1782" s="154">
        <v>5.13</v>
      </c>
      <c r="AY1782" s="154">
        <v>12.12</v>
      </c>
      <c r="AZ1782" s="154">
        <v>3.27</v>
      </c>
      <c r="BA1782" s="154">
        <v>4.46</v>
      </c>
      <c r="BB1782" s="154">
        <v>9.05</v>
      </c>
      <c r="BC1782" s="154">
        <v>0.166</v>
      </c>
      <c r="BD1782" s="163"/>
      <c r="BE1782" s="163" t="s">
        <v>16</v>
      </c>
      <c r="BF1782" s="154">
        <v>0.42</v>
      </c>
      <c r="BG1782" s="154">
        <v>0.08</v>
      </c>
      <c r="BH1782" s="163" t="s">
        <v>16</v>
      </c>
      <c r="BI1782" s="154">
        <v>0.17</v>
      </c>
      <c r="BJ1782" s="154"/>
      <c r="BK1782" s="154">
        <v>1.62</v>
      </c>
      <c r="BL1782" s="154">
        <v>0.85</v>
      </c>
      <c r="CJ1782" s="162"/>
      <c r="CK1782" s="162"/>
      <c r="CM1782" s="162"/>
      <c r="CN1782" s="162"/>
      <c r="CO1782" s="162"/>
      <c r="CP1782" s="162"/>
      <c r="CQ1782" s="162"/>
      <c r="CR1782" s="162"/>
      <c r="CS1782" s="162"/>
      <c r="CT1782" s="162" t="s">
        <v>7465</v>
      </c>
    </row>
    <row r="1783">
      <c r="A1783" s="7" t="s">
        <v>7466</v>
      </c>
      <c r="B1783" s="132" t="b">
        <v>1</v>
      </c>
      <c r="D1783" s="162" t="s">
        <v>7467</v>
      </c>
      <c r="E1783" s="67" t="s">
        <v>654</v>
      </c>
      <c r="F1783" s="162"/>
      <c r="G1783" s="162"/>
      <c r="H1783" s="162"/>
      <c r="M1783" s="7" t="s">
        <v>560</v>
      </c>
      <c r="N1783" s="7" t="str">
        <f t="shared" si="5"/>
        <v>FALSE</v>
      </c>
      <c r="O1783" s="7" t="s">
        <v>16</v>
      </c>
      <c r="P1783" s="7" t="s">
        <v>16</v>
      </c>
      <c r="Q1783" s="7" t="s">
        <v>16</v>
      </c>
      <c r="R1783" s="7" t="s">
        <v>559</v>
      </c>
      <c r="T1783" s="206">
        <v>41.8335</v>
      </c>
      <c r="U1783" s="207">
        <v>-83.3609</v>
      </c>
      <c r="V1783" s="172" t="s">
        <v>7468</v>
      </c>
      <c r="W1783" s="162" t="s">
        <v>1179</v>
      </c>
      <c r="X1783" s="7" t="s">
        <v>877</v>
      </c>
      <c r="Y1783" s="7" t="s">
        <v>878</v>
      </c>
      <c r="Z1783" s="7" t="s">
        <v>879</v>
      </c>
      <c r="AA1783" s="7" t="s">
        <v>880</v>
      </c>
      <c r="AD1783" s="154">
        <v>5.26</v>
      </c>
      <c r="AH1783" s="154">
        <v>25.1</v>
      </c>
      <c r="AP1783" s="154">
        <v>263.8</v>
      </c>
      <c r="AQ1783" s="154">
        <v>1.0</v>
      </c>
      <c r="AR1783" s="154">
        <v>5.2</v>
      </c>
      <c r="AS1783" s="154">
        <v>0.55</v>
      </c>
      <c r="AT1783" s="154">
        <v>0.19</v>
      </c>
      <c r="AU1783" s="154">
        <v>3.31</v>
      </c>
      <c r="AX1783" s="154">
        <v>15.67</v>
      </c>
      <c r="AY1783" s="154">
        <v>30.77</v>
      </c>
      <c r="AZ1783" s="154">
        <v>6.04</v>
      </c>
      <c r="BA1783" s="154">
        <v>4.9</v>
      </c>
      <c r="BB1783" s="154">
        <v>1.86</v>
      </c>
      <c r="BC1783" s="154">
        <v>0.002</v>
      </c>
      <c r="BD1783" s="163"/>
      <c r="BE1783" s="163" t="s">
        <v>16</v>
      </c>
      <c r="BF1783" s="154">
        <v>1.66</v>
      </c>
      <c r="BG1783" s="154">
        <v>0.25</v>
      </c>
      <c r="BH1783" s="163" t="s">
        <v>16</v>
      </c>
      <c r="BI1783" s="154">
        <v>0.76</v>
      </c>
      <c r="BJ1783" s="154"/>
      <c r="BK1783" s="154">
        <v>7.38</v>
      </c>
      <c r="BL1783" s="154">
        <v>3.62</v>
      </c>
      <c r="CJ1783" s="162"/>
      <c r="CK1783" s="162"/>
      <c r="CM1783" s="162"/>
      <c r="CN1783" s="162"/>
      <c r="CO1783" s="162"/>
      <c r="CP1783" s="162"/>
      <c r="CQ1783" s="162"/>
      <c r="CR1783" s="162"/>
      <c r="CS1783" s="162"/>
      <c r="CT1783" s="162" t="s">
        <v>7469</v>
      </c>
    </row>
    <row r="1784">
      <c r="A1784" s="7" t="s">
        <v>7470</v>
      </c>
      <c r="B1784" s="132" t="b">
        <v>1</v>
      </c>
      <c r="D1784" s="162" t="s">
        <v>7471</v>
      </c>
      <c r="E1784" s="67" t="s">
        <v>654</v>
      </c>
      <c r="F1784" s="162"/>
      <c r="G1784" s="162"/>
      <c r="H1784" s="162"/>
      <c r="M1784" s="7" t="s">
        <v>560</v>
      </c>
      <c r="N1784" s="7" t="str">
        <f t="shared" si="5"/>
        <v>FALSE</v>
      </c>
      <c r="O1784" s="7" t="s">
        <v>16</v>
      </c>
      <c r="P1784" s="7" t="s">
        <v>16</v>
      </c>
      <c r="Q1784" s="7" t="s">
        <v>16</v>
      </c>
      <c r="R1784" s="7" t="s">
        <v>559</v>
      </c>
      <c r="T1784" s="206">
        <v>41.702</v>
      </c>
      <c r="U1784" s="207">
        <v>-83.2543</v>
      </c>
      <c r="V1784" s="172" t="s">
        <v>7472</v>
      </c>
      <c r="W1784" s="162" t="s">
        <v>899</v>
      </c>
      <c r="X1784" s="7" t="s">
        <v>877</v>
      </c>
      <c r="Y1784" s="7" t="s">
        <v>878</v>
      </c>
      <c r="Z1784" s="7" t="s">
        <v>879</v>
      </c>
      <c r="AA1784" s="7" t="s">
        <v>880</v>
      </c>
      <c r="AD1784" s="154">
        <v>6.89</v>
      </c>
      <c r="AH1784" s="154">
        <v>25.0</v>
      </c>
      <c r="AP1784" s="154">
        <v>287.5</v>
      </c>
      <c r="AQ1784" s="154">
        <v>1.0</v>
      </c>
      <c r="AR1784" s="154">
        <v>6.63</v>
      </c>
      <c r="AS1784" s="154">
        <v>0.73</v>
      </c>
      <c r="AT1784" s="154">
        <v>0.25</v>
      </c>
      <c r="AU1784" s="154">
        <v>7.82</v>
      </c>
      <c r="AX1784" s="154">
        <v>21.39</v>
      </c>
      <c r="AY1784" s="154">
        <v>29.66</v>
      </c>
      <c r="AZ1784" s="154">
        <v>7.09</v>
      </c>
      <c r="BA1784" s="154">
        <v>3.64</v>
      </c>
      <c r="BB1784" s="154">
        <v>1.37</v>
      </c>
      <c r="BC1784" s="154">
        <v>0.003</v>
      </c>
      <c r="BD1784" s="163"/>
      <c r="BE1784" s="163" t="s">
        <v>16</v>
      </c>
      <c r="BF1784" s="154">
        <v>2.08</v>
      </c>
      <c r="BG1784" s="154">
        <v>0.3</v>
      </c>
      <c r="BH1784" s="163" t="s">
        <v>16</v>
      </c>
      <c r="BI1784" s="154">
        <v>0.87</v>
      </c>
      <c r="BJ1784" s="154"/>
      <c r="BK1784" s="154">
        <v>6.73</v>
      </c>
      <c r="BL1784" s="154">
        <v>4.08</v>
      </c>
      <c r="CJ1784" s="162"/>
      <c r="CK1784" s="162"/>
      <c r="CM1784" s="162"/>
      <c r="CN1784" s="162"/>
      <c r="CO1784" s="162"/>
      <c r="CP1784" s="162"/>
      <c r="CQ1784" s="162"/>
      <c r="CR1784" s="162"/>
      <c r="CS1784" s="162"/>
      <c r="CT1784" s="162" t="s">
        <v>7473</v>
      </c>
    </row>
    <row r="1785">
      <c r="A1785" s="7" t="s">
        <v>7474</v>
      </c>
      <c r="B1785" s="132" t="b">
        <v>1</v>
      </c>
      <c r="D1785" s="162" t="s">
        <v>7475</v>
      </c>
      <c r="E1785" s="67" t="s">
        <v>654</v>
      </c>
      <c r="F1785" s="162"/>
      <c r="G1785" s="162"/>
      <c r="H1785" s="162"/>
      <c r="M1785" s="7" t="s">
        <v>560</v>
      </c>
      <c r="N1785" s="7" t="str">
        <f t="shared" si="5"/>
        <v>FALSE</v>
      </c>
      <c r="O1785" s="7" t="s">
        <v>16</v>
      </c>
      <c r="P1785" s="7" t="s">
        <v>16</v>
      </c>
      <c r="Q1785" s="7" t="s">
        <v>16</v>
      </c>
      <c r="R1785" s="7" t="s">
        <v>559</v>
      </c>
      <c r="T1785" s="206">
        <v>41.7618</v>
      </c>
      <c r="U1785" s="207">
        <v>-83.331</v>
      </c>
      <c r="V1785" s="172" t="s">
        <v>7476</v>
      </c>
      <c r="W1785" s="162" t="s">
        <v>876</v>
      </c>
      <c r="X1785" s="7" t="s">
        <v>877</v>
      </c>
      <c r="Y1785" s="7" t="s">
        <v>878</v>
      </c>
      <c r="Z1785" s="7" t="s">
        <v>879</v>
      </c>
      <c r="AA1785" s="7" t="s">
        <v>880</v>
      </c>
      <c r="AD1785" s="154">
        <v>5.44</v>
      </c>
      <c r="AH1785" s="154">
        <v>25.4</v>
      </c>
      <c r="AP1785" s="154">
        <v>280.3</v>
      </c>
      <c r="AQ1785" s="154">
        <v>1.0</v>
      </c>
      <c r="AR1785" s="154">
        <v>5.98</v>
      </c>
      <c r="AS1785" s="154">
        <v>0.28</v>
      </c>
      <c r="AT1785" s="154">
        <v>0.19</v>
      </c>
      <c r="AU1785" s="154">
        <v>5.62</v>
      </c>
      <c r="AX1785" s="154">
        <v>12.92</v>
      </c>
      <c r="AY1785" s="154">
        <v>32.86</v>
      </c>
      <c r="AZ1785" s="154">
        <v>8.22</v>
      </c>
      <c r="BA1785" s="154">
        <v>4.3</v>
      </c>
      <c r="BB1785" s="154">
        <v>2.62</v>
      </c>
      <c r="BC1785" s="154">
        <v>0.002</v>
      </c>
      <c r="BD1785" s="163"/>
      <c r="BE1785" s="163" t="s">
        <v>16</v>
      </c>
      <c r="BF1785" s="154">
        <v>1.42</v>
      </c>
      <c r="BG1785" s="154">
        <v>0.19</v>
      </c>
      <c r="BH1785" s="163" t="s">
        <v>16</v>
      </c>
      <c r="BI1785" s="154">
        <v>0.74</v>
      </c>
      <c r="BJ1785" s="154"/>
      <c r="BK1785" s="154">
        <v>7.3</v>
      </c>
      <c r="BL1785" s="154">
        <v>2.77</v>
      </c>
      <c r="CJ1785" s="162"/>
      <c r="CK1785" s="162"/>
      <c r="CM1785" s="162"/>
      <c r="CN1785" s="162"/>
      <c r="CO1785" s="162"/>
      <c r="CP1785" s="162"/>
      <c r="CQ1785" s="162"/>
      <c r="CR1785" s="162"/>
      <c r="CS1785" s="162"/>
      <c r="CT1785" s="162" t="s">
        <v>7477</v>
      </c>
    </row>
    <row r="1786">
      <c r="A1786" s="7" t="s">
        <v>7478</v>
      </c>
      <c r="B1786" s="132" t="b">
        <v>1</v>
      </c>
      <c r="D1786" s="162" t="s">
        <v>7479</v>
      </c>
      <c r="E1786" s="67" t="s">
        <v>654</v>
      </c>
      <c r="F1786" s="162"/>
      <c r="G1786" s="162"/>
      <c r="H1786" s="162"/>
      <c r="M1786" s="7" t="s">
        <v>560</v>
      </c>
      <c r="N1786" s="7" t="str">
        <f t="shared" si="5"/>
        <v>FALSE</v>
      </c>
      <c r="O1786" s="7" t="s">
        <v>16</v>
      </c>
      <c r="P1786" s="7" t="s">
        <v>16</v>
      </c>
      <c r="Q1786" s="7" t="s">
        <v>16</v>
      </c>
      <c r="R1786" s="7" t="s">
        <v>559</v>
      </c>
      <c r="T1786" s="206">
        <v>41.826</v>
      </c>
      <c r="U1786" s="207">
        <v>-83.1951</v>
      </c>
      <c r="V1786" s="172" t="s">
        <v>7480</v>
      </c>
      <c r="W1786" s="162" t="s">
        <v>890</v>
      </c>
      <c r="X1786" s="7" t="s">
        <v>877</v>
      </c>
      <c r="Y1786" s="7" t="s">
        <v>878</v>
      </c>
      <c r="Z1786" s="7" t="s">
        <v>879</v>
      </c>
      <c r="AA1786" s="7" t="s">
        <v>880</v>
      </c>
      <c r="AD1786" s="154">
        <v>8.63</v>
      </c>
      <c r="AH1786" s="154">
        <v>25.0</v>
      </c>
      <c r="AP1786" s="154">
        <v>229.0</v>
      </c>
      <c r="AQ1786" s="154">
        <v>2.0</v>
      </c>
      <c r="AR1786" s="154">
        <v>2.6</v>
      </c>
      <c r="AS1786" s="154">
        <v>0.49</v>
      </c>
      <c r="AT1786" s="154">
        <v>0.1</v>
      </c>
      <c r="AU1786" s="154">
        <v>7.3</v>
      </c>
      <c r="AX1786" s="154">
        <v>12.79</v>
      </c>
      <c r="AY1786" s="154">
        <v>18.19</v>
      </c>
      <c r="AZ1786" s="154">
        <v>3.61</v>
      </c>
      <c r="BA1786" s="154">
        <v>3.08</v>
      </c>
      <c r="BB1786" s="154">
        <v>8.63</v>
      </c>
      <c r="BC1786" s="154">
        <v>0.095</v>
      </c>
      <c r="BD1786" s="163"/>
      <c r="BE1786" s="163" t="s">
        <v>16</v>
      </c>
      <c r="BF1786" s="154">
        <v>0.98</v>
      </c>
      <c r="BG1786" s="154">
        <v>0.17</v>
      </c>
      <c r="BH1786" s="163" t="s">
        <v>16</v>
      </c>
      <c r="BI1786" s="154">
        <v>0.27</v>
      </c>
      <c r="BJ1786" s="154"/>
      <c r="BK1786" s="154">
        <v>2.99</v>
      </c>
      <c r="BL1786" s="154">
        <v>1.79</v>
      </c>
      <c r="CJ1786" s="162"/>
      <c r="CK1786" s="162"/>
      <c r="CM1786" s="162"/>
      <c r="CN1786" s="162"/>
      <c r="CO1786" s="162"/>
      <c r="CP1786" s="162"/>
      <c r="CQ1786" s="162"/>
      <c r="CR1786" s="162"/>
      <c r="CS1786" s="162"/>
      <c r="CT1786" s="162" t="s">
        <v>7481</v>
      </c>
    </row>
    <row r="1787">
      <c r="A1787" s="7" t="s">
        <v>7482</v>
      </c>
      <c r="B1787" s="132" t="b">
        <v>1</v>
      </c>
      <c r="D1787" s="162" t="s">
        <v>7483</v>
      </c>
      <c r="E1787" s="67" t="s">
        <v>654</v>
      </c>
      <c r="F1787" s="162"/>
      <c r="G1787" s="162"/>
      <c r="H1787" s="162"/>
      <c r="M1787" s="7" t="s">
        <v>560</v>
      </c>
      <c r="N1787" s="7" t="str">
        <f t="shared" si="5"/>
        <v>FALSE</v>
      </c>
      <c r="O1787" s="7" t="s">
        <v>16</v>
      </c>
      <c r="P1787" s="7" t="s">
        <v>16</v>
      </c>
      <c r="Q1787" s="7" t="s">
        <v>16</v>
      </c>
      <c r="R1787" s="7" t="s">
        <v>559</v>
      </c>
      <c r="T1787" s="206">
        <v>41.8342</v>
      </c>
      <c r="U1787" s="207">
        <v>-83.3604</v>
      </c>
      <c r="V1787" s="172" t="s">
        <v>7484</v>
      </c>
      <c r="W1787" s="162" t="s">
        <v>1179</v>
      </c>
      <c r="X1787" s="7" t="s">
        <v>877</v>
      </c>
      <c r="Y1787" s="7" t="s">
        <v>878</v>
      </c>
      <c r="Z1787" s="7" t="s">
        <v>879</v>
      </c>
      <c r="AA1787" s="7" t="s">
        <v>880</v>
      </c>
      <c r="AD1787" s="154">
        <v>5.1</v>
      </c>
      <c r="AH1787" s="154">
        <v>25.2</v>
      </c>
      <c r="AP1787" s="154">
        <v>259.9</v>
      </c>
      <c r="AQ1787" s="154">
        <v>1.0</v>
      </c>
      <c r="AR1787" s="154">
        <v>11.1</v>
      </c>
      <c r="AS1787" s="154">
        <v>0.24</v>
      </c>
      <c r="AT1787" s="154">
        <v>0.1</v>
      </c>
      <c r="AU1787" s="154">
        <v>76.9</v>
      </c>
      <c r="AX1787" s="154">
        <v>43.53</v>
      </c>
      <c r="AY1787" s="154">
        <v>39.87</v>
      </c>
      <c r="AZ1787" s="154">
        <v>6.13</v>
      </c>
      <c r="BA1787" s="154">
        <v>5.11</v>
      </c>
      <c r="BB1787" s="154">
        <v>4.54</v>
      </c>
      <c r="BC1787" s="154">
        <v>0.002</v>
      </c>
      <c r="BD1787" s="163"/>
      <c r="BE1787" s="163" t="s">
        <v>16</v>
      </c>
      <c r="BF1787" s="154">
        <v>2.54</v>
      </c>
      <c r="BG1787" s="154">
        <v>0.45</v>
      </c>
      <c r="BH1787" s="163" t="s">
        <v>16</v>
      </c>
      <c r="BI1787" s="154">
        <v>0.71</v>
      </c>
      <c r="BJ1787" s="154"/>
      <c r="BK1787" s="154">
        <v>16.0</v>
      </c>
      <c r="BL1787" s="154">
        <v>4.27</v>
      </c>
      <c r="CJ1787" s="162"/>
      <c r="CK1787" s="162"/>
      <c r="CM1787" s="162"/>
      <c r="CN1787" s="162"/>
      <c r="CO1787" s="162"/>
      <c r="CP1787" s="162"/>
      <c r="CQ1787" s="162"/>
      <c r="CR1787" s="162"/>
      <c r="CS1787" s="162"/>
      <c r="CT1787" s="162" t="s">
        <v>7485</v>
      </c>
    </row>
    <row r="1788">
      <c r="A1788" s="7" t="s">
        <v>7486</v>
      </c>
      <c r="B1788" s="132" t="b">
        <v>1</v>
      </c>
      <c r="D1788" s="162" t="s">
        <v>7487</v>
      </c>
      <c r="E1788" s="67" t="s">
        <v>654</v>
      </c>
      <c r="F1788" s="162"/>
      <c r="G1788" s="162"/>
      <c r="H1788" s="162"/>
      <c r="M1788" s="7" t="s">
        <v>560</v>
      </c>
      <c r="N1788" s="7" t="str">
        <f t="shared" si="5"/>
        <v>FALSE</v>
      </c>
      <c r="O1788" s="7" t="s">
        <v>16</v>
      </c>
      <c r="P1788" s="7" t="s">
        <v>16</v>
      </c>
      <c r="Q1788" s="7" t="s">
        <v>16</v>
      </c>
      <c r="R1788" s="7" t="s">
        <v>559</v>
      </c>
      <c r="T1788" s="206">
        <v>41.7031</v>
      </c>
      <c r="U1788" s="207">
        <v>-83.2557</v>
      </c>
      <c r="V1788" s="172" t="s">
        <v>7488</v>
      </c>
      <c r="W1788" s="162" t="s">
        <v>899</v>
      </c>
      <c r="X1788" s="7" t="s">
        <v>877</v>
      </c>
      <c r="Y1788" s="7" t="s">
        <v>878</v>
      </c>
      <c r="Z1788" s="7" t="s">
        <v>879</v>
      </c>
      <c r="AA1788" s="7" t="s">
        <v>880</v>
      </c>
      <c r="AD1788" s="154">
        <v>6.82</v>
      </c>
      <c r="AH1788" s="154">
        <v>25.1</v>
      </c>
      <c r="AP1788" s="154">
        <v>264.0</v>
      </c>
      <c r="AQ1788" s="154">
        <v>1.5</v>
      </c>
      <c r="AR1788" s="154">
        <v>4.81</v>
      </c>
      <c r="AS1788" s="154">
        <v>0.53</v>
      </c>
      <c r="AT1788" s="154">
        <v>0.1</v>
      </c>
      <c r="AU1788" s="154">
        <v>6.56</v>
      </c>
      <c r="AX1788" s="154">
        <v>11.47</v>
      </c>
      <c r="AY1788" s="154">
        <v>28.81</v>
      </c>
      <c r="AZ1788" s="154">
        <v>6.44</v>
      </c>
      <c r="BA1788" s="154">
        <v>4.59</v>
      </c>
      <c r="BB1788" s="154">
        <v>3.25</v>
      </c>
      <c r="BC1788" s="154">
        <v>0.002</v>
      </c>
      <c r="BD1788" s="163"/>
      <c r="BE1788" s="163" t="s">
        <v>16</v>
      </c>
      <c r="BF1788" s="154">
        <v>1.19</v>
      </c>
      <c r="BG1788" s="154">
        <v>0.14</v>
      </c>
      <c r="BH1788" s="163" t="s">
        <v>16</v>
      </c>
      <c r="BI1788" s="154">
        <v>0.64</v>
      </c>
      <c r="BJ1788" s="154"/>
      <c r="BK1788" s="154">
        <v>5.92</v>
      </c>
      <c r="BL1788" s="154">
        <v>2.68</v>
      </c>
      <c r="CJ1788" s="162"/>
      <c r="CK1788" s="162"/>
      <c r="CM1788" s="162"/>
      <c r="CN1788" s="162"/>
      <c r="CO1788" s="162"/>
      <c r="CP1788" s="162"/>
      <c r="CQ1788" s="162"/>
      <c r="CR1788" s="162"/>
      <c r="CS1788" s="162"/>
      <c r="CT1788" s="162" t="s">
        <v>7489</v>
      </c>
    </row>
    <row r="1789">
      <c r="A1789" s="7" t="s">
        <v>7490</v>
      </c>
      <c r="B1789" s="132" t="b">
        <v>1</v>
      </c>
      <c r="D1789" s="162" t="s">
        <v>7491</v>
      </c>
      <c r="E1789" s="67" t="s">
        <v>654</v>
      </c>
      <c r="F1789" s="162"/>
      <c r="G1789" s="162"/>
      <c r="H1789" s="162"/>
      <c r="M1789" s="7" t="s">
        <v>560</v>
      </c>
      <c r="N1789" s="7" t="str">
        <f t="shared" si="5"/>
        <v>FALSE</v>
      </c>
      <c r="O1789" s="7" t="s">
        <v>16</v>
      </c>
      <c r="P1789" s="7" t="s">
        <v>16</v>
      </c>
      <c r="Q1789" s="7" t="s">
        <v>16</v>
      </c>
      <c r="R1789" s="7" t="s">
        <v>559</v>
      </c>
      <c r="T1789" s="214" t="s">
        <v>16</v>
      </c>
      <c r="U1789" s="215" t="s">
        <v>16</v>
      </c>
      <c r="V1789" s="172" t="s">
        <v>7492</v>
      </c>
      <c r="W1789" s="162" t="s">
        <v>876</v>
      </c>
      <c r="X1789" s="7" t="s">
        <v>877</v>
      </c>
      <c r="Y1789" s="7" t="s">
        <v>878</v>
      </c>
      <c r="Z1789" s="7" t="s">
        <v>879</v>
      </c>
      <c r="AA1789" s="7" t="s">
        <v>880</v>
      </c>
      <c r="AD1789" s="163" t="s">
        <v>16</v>
      </c>
      <c r="AH1789" s="163" t="s">
        <v>16</v>
      </c>
      <c r="AP1789" s="163" t="s">
        <v>16</v>
      </c>
      <c r="AQ1789" s="163" t="s">
        <v>16</v>
      </c>
      <c r="AR1789" s="163" t="s">
        <v>16</v>
      </c>
      <c r="AS1789" s="163" t="s">
        <v>16</v>
      </c>
      <c r="AT1789" s="163" t="s">
        <v>16</v>
      </c>
      <c r="AU1789" s="163" t="s">
        <v>16</v>
      </c>
      <c r="AX1789" s="163" t="s">
        <v>16</v>
      </c>
      <c r="AY1789" s="163" t="s">
        <v>16</v>
      </c>
      <c r="AZ1789" s="163" t="s">
        <v>16</v>
      </c>
      <c r="BA1789" s="163" t="s">
        <v>16</v>
      </c>
      <c r="BB1789" s="163" t="s">
        <v>16</v>
      </c>
      <c r="BC1789" s="163" t="s">
        <v>16</v>
      </c>
      <c r="BD1789" s="163"/>
      <c r="BE1789" s="163" t="s">
        <v>16</v>
      </c>
      <c r="BF1789" s="163" t="s">
        <v>16</v>
      </c>
      <c r="BG1789" s="163" t="s">
        <v>16</v>
      </c>
      <c r="BH1789" s="163" t="s">
        <v>16</v>
      </c>
      <c r="BI1789" s="163" t="s">
        <v>16</v>
      </c>
      <c r="BJ1789" s="163"/>
      <c r="BK1789" s="163" t="s">
        <v>16</v>
      </c>
      <c r="BL1789" s="163" t="s">
        <v>16</v>
      </c>
      <c r="CJ1789" s="162"/>
      <c r="CK1789" s="162"/>
      <c r="CM1789" s="162"/>
      <c r="CN1789" s="162"/>
      <c r="CO1789" s="162"/>
      <c r="CP1789" s="162"/>
      <c r="CQ1789" s="162"/>
      <c r="CR1789" s="162"/>
      <c r="CS1789" s="162"/>
      <c r="CT1789" s="162" t="s">
        <v>7493</v>
      </c>
    </row>
    <row r="1790">
      <c r="A1790" s="7" t="s">
        <v>7494</v>
      </c>
      <c r="B1790" s="132" t="b">
        <v>1</v>
      </c>
      <c r="D1790" s="162" t="s">
        <v>7495</v>
      </c>
      <c r="E1790" s="67" t="s">
        <v>654</v>
      </c>
      <c r="F1790" s="162"/>
      <c r="G1790" s="162"/>
      <c r="H1790" s="162"/>
      <c r="M1790" s="7" t="s">
        <v>560</v>
      </c>
      <c r="N1790" s="7" t="str">
        <f t="shared" si="5"/>
        <v>FALSE</v>
      </c>
      <c r="O1790" s="7" t="s">
        <v>16</v>
      </c>
      <c r="P1790" s="7" t="s">
        <v>16</v>
      </c>
      <c r="Q1790" s="7" t="s">
        <v>16</v>
      </c>
      <c r="R1790" s="7" t="s">
        <v>559</v>
      </c>
      <c r="T1790" s="214" t="s">
        <v>16</v>
      </c>
      <c r="U1790" s="215" t="s">
        <v>16</v>
      </c>
      <c r="V1790" s="172" t="s">
        <v>7492</v>
      </c>
      <c r="W1790" s="162" t="s">
        <v>890</v>
      </c>
      <c r="X1790" s="7" t="s">
        <v>877</v>
      </c>
      <c r="Y1790" s="7" t="s">
        <v>878</v>
      </c>
      <c r="Z1790" s="7" t="s">
        <v>879</v>
      </c>
      <c r="AA1790" s="7" t="s">
        <v>880</v>
      </c>
      <c r="AD1790" s="163" t="s">
        <v>16</v>
      </c>
      <c r="AH1790" s="163" t="s">
        <v>16</v>
      </c>
      <c r="AP1790" s="163" t="s">
        <v>16</v>
      </c>
      <c r="AQ1790" s="163" t="s">
        <v>16</v>
      </c>
      <c r="AR1790" s="163" t="s">
        <v>16</v>
      </c>
      <c r="AS1790" s="163" t="s">
        <v>16</v>
      </c>
      <c r="AT1790" s="163" t="s">
        <v>16</v>
      </c>
      <c r="AU1790" s="163" t="s">
        <v>16</v>
      </c>
      <c r="AX1790" s="163" t="s">
        <v>16</v>
      </c>
      <c r="AY1790" s="163" t="s">
        <v>16</v>
      </c>
      <c r="AZ1790" s="163" t="s">
        <v>16</v>
      </c>
      <c r="BA1790" s="163" t="s">
        <v>16</v>
      </c>
      <c r="BB1790" s="163" t="s">
        <v>16</v>
      </c>
      <c r="BC1790" s="163" t="s">
        <v>16</v>
      </c>
      <c r="BD1790" s="163"/>
      <c r="BE1790" s="163" t="s">
        <v>16</v>
      </c>
      <c r="BF1790" s="163" t="s">
        <v>16</v>
      </c>
      <c r="BG1790" s="163" t="s">
        <v>16</v>
      </c>
      <c r="BH1790" s="163" t="s">
        <v>16</v>
      </c>
      <c r="BI1790" s="163" t="s">
        <v>16</v>
      </c>
      <c r="BJ1790" s="163"/>
      <c r="BK1790" s="163" t="s">
        <v>16</v>
      </c>
      <c r="BL1790" s="163" t="s">
        <v>16</v>
      </c>
      <c r="CJ1790" s="162"/>
      <c r="CK1790" s="162"/>
      <c r="CM1790" s="162"/>
      <c r="CN1790" s="162"/>
      <c r="CO1790" s="162"/>
      <c r="CP1790" s="162"/>
      <c r="CQ1790" s="162"/>
      <c r="CR1790" s="162"/>
      <c r="CS1790" s="162"/>
      <c r="CT1790" s="162" t="s">
        <v>7496</v>
      </c>
    </row>
    <row r="1791">
      <c r="A1791" s="7" t="s">
        <v>7497</v>
      </c>
      <c r="B1791" s="132" t="b">
        <v>1</v>
      </c>
      <c r="D1791" s="162" t="s">
        <v>7498</v>
      </c>
      <c r="E1791" s="67" t="s">
        <v>654</v>
      </c>
      <c r="F1791" s="162"/>
      <c r="G1791" s="162"/>
      <c r="H1791" s="162"/>
      <c r="M1791" s="7" t="s">
        <v>560</v>
      </c>
      <c r="N1791" s="7" t="str">
        <f t="shared" si="5"/>
        <v>FALSE</v>
      </c>
      <c r="O1791" s="7" t="s">
        <v>16</v>
      </c>
      <c r="P1791" s="7" t="s">
        <v>16</v>
      </c>
      <c r="Q1791" s="7" t="s">
        <v>16</v>
      </c>
      <c r="R1791" s="7" t="s">
        <v>559</v>
      </c>
      <c r="T1791" s="214" t="s">
        <v>16</v>
      </c>
      <c r="U1791" s="215" t="s">
        <v>16</v>
      </c>
      <c r="V1791" s="172" t="s">
        <v>7492</v>
      </c>
      <c r="W1791" s="162" t="s">
        <v>1179</v>
      </c>
      <c r="X1791" s="7" t="s">
        <v>877</v>
      </c>
      <c r="Y1791" s="7" t="s">
        <v>878</v>
      </c>
      <c r="Z1791" s="7" t="s">
        <v>879</v>
      </c>
      <c r="AA1791" s="7" t="s">
        <v>880</v>
      </c>
      <c r="AD1791" s="163" t="s">
        <v>16</v>
      </c>
      <c r="AH1791" s="163" t="s">
        <v>16</v>
      </c>
      <c r="AP1791" s="163" t="s">
        <v>16</v>
      </c>
      <c r="AQ1791" s="163" t="s">
        <v>16</v>
      </c>
      <c r="AR1791" s="163" t="s">
        <v>16</v>
      </c>
      <c r="AS1791" s="163" t="s">
        <v>16</v>
      </c>
      <c r="AT1791" s="163" t="s">
        <v>16</v>
      </c>
      <c r="AU1791" s="163" t="s">
        <v>16</v>
      </c>
      <c r="AX1791" s="163" t="s">
        <v>16</v>
      </c>
      <c r="AY1791" s="163" t="s">
        <v>16</v>
      </c>
      <c r="AZ1791" s="163" t="s">
        <v>16</v>
      </c>
      <c r="BA1791" s="163" t="s">
        <v>16</v>
      </c>
      <c r="BB1791" s="163" t="s">
        <v>16</v>
      </c>
      <c r="BC1791" s="163" t="s">
        <v>16</v>
      </c>
      <c r="BD1791" s="163"/>
      <c r="BE1791" s="163" t="s">
        <v>16</v>
      </c>
      <c r="BF1791" s="163" t="s">
        <v>16</v>
      </c>
      <c r="BG1791" s="163" t="s">
        <v>16</v>
      </c>
      <c r="BH1791" s="163" t="s">
        <v>16</v>
      </c>
      <c r="BI1791" s="163" t="s">
        <v>16</v>
      </c>
      <c r="BJ1791" s="163"/>
      <c r="BK1791" s="163" t="s">
        <v>16</v>
      </c>
      <c r="BL1791" s="163" t="s">
        <v>16</v>
      </c>
      <c r="CJ1791" s="162"/>
      <c r="CK1791" s="162"/>
      <c r="CM1791" s="162"/>
      <c r="CN1791" s="162"/>
      <c r="CO1791" s="162"/>
      <c r="CP1791" s="162"/>
      <c r="CQ1791" s="162"/>
      <c r="CR1791" s="162"/>
      <c r="CS1791" s="162"/>
      <c r="CT1791" s="162" t="s">
        <v>7499</v>
      </c>
    </row>
    <row r="1792">
      <c r="A1792" s="7" t="s">
        <v>7500</v>
      </c>
      <c r="B1792" s="132" t="b">
        <v>1</v>
      </c>
      <c r="D1792" s="162" t="s">
        <v>7501</v>
      </c>
      <c r="E1792" s="67" t="s">
        <v>654</v>
      </c>
      <c r="F1792" s="162"/>
      <c r="G1792" s="162"/>
      <c r="H1792" s="162"/>
      <c r="M1792" s="7" t="s">
        <v>560</v>
      </c>
      <c r="N1792" s="7" t="str">
        <f t="shared" si="5"/>
        <v>FALSE</v>
      </c>
      <c r="O1792" s="7" t="s">
        <v>16</v>
      </c>
      <c r="P1792" s="7" t="s">
        <v>16</v>
      </c>
      <c r="Q1792" s="7" t="s">
        <v>16</v>
      </c>
      <c r="R1792" s="7" t="s">
        <v>559</v>
      </c>
      <c r="T1792" s="214" t="s">
        <v>16</v>
      </c>
      <c r="U1792" s="215" t="s">
        <v>16</v>
      </c>
      <c r="V1792" s="172" t="s">
        <v>7492</v>
      </c>
      <c r="W1792" s="162" t="s">
        <v>899</v>
      </c>
      <c r="X1792" s="7" t="s">
        <v>877</v>
      </c>
      <c r="Y1792" s="7" t="s">
        <v>878</v>
      </c>
      <c r="Z1792" s="7" t="s">
        <v>879</v>
      </c>
      <c r="AA1792" s="7" t="s">
        <v>880</v>
      </c>
      <c r="AD1792" s="163" t="s">
        <v>16</v>
      </c>
      <c r="AH1792" s="163" t="s">
        <v>16</v>
      </c>
      <c r="AP1792" s="163" t="s">
        <v>16</v>
      </c>
      <c r="AQ1792" s="163" t="s">
        <v>16</v>
      </c>
      <c r="AR1792" s="163" t="s">
        <v>16</v>
      </c>
      <c r="AS1792" s="163" t="s">
        <v>16</v>
      </c>
      <c r="AT1792" s="163" t="s">
        <v>16</v>
      </c>
      <c r="AU1792" s="163" t="s">
        <v>16</v>
      </c>
      <c r="AX1792" s="163" t="s">
        <v>16</v>
      </c>
      <c r="AY1792" s="163" t="s">
        <v>16</v>
      </c>
      <c r="AZ1792" s="163" t="s">
        <v>16</v>
      </c>
      <c r="BA1792" s="163" t="s">
        <v>16</v>
      </c>
      <c r="BB1792" s="163" t="s">
        <v>16</v>
      </c>
      <c r="BC1792" s="163" t="s">
        <v>16</v>
      </c>
      <c r="BD1792" s="163"/>
      <c r="BE1792" s="163" t="s">
        <v>16</v>
      </c>
      <c r="BF1792" s="163" t="s">
        <v>16</v>
      </c>
      <c r="BG1792" s="163" t="s">
        <v>16</v>
      </c>
      <c r="BH1792" s="163" t="s">
        <v>16</v>
      </c>
      <c r="BI1792" s="163" t="s">
        <v>16</v>
      </c>
      <c r="BJ1792" s="163"/>
      <c r="BK1792" s="163" t="s">
        <v>16</v>
      </c>
      <c r="BL1792" s="163" t="s">
        <v>16</v>
      </c>
      <c r="CJ1792" s="162"/>
      <c r="CK1792" s="162"/>
      <c r="CM1792" s="162"/>
      <c r="CN1792" s="162"/>
      <c r="CO1792" s="162"/>
      <c r="CP1792" s="162"/>
      <c r="CQ1792" s="162"/>
      <c r="CR1792" s="162"/>
      <c r="CS1792" s="162"/>
      <c r="CT1792" s="162" t="s">
        <v>7502</v>
      </c>
    </row>
    <row r="1793">
      <c r="A1793" s="7" t="s">
        <v>7503</v>
      </c>
      <c r="B1793" s="132" t="b">
        <v>1</v>
      </c>
      <c r="D1793" s="162" t="s">
        <v>7504</v>
      </c>
      <c r="E1793" s="67" t="s">
        <v>654</v>
      </c>
      <c r="F1793" s="162"/>
      <c r="G1793" s="162"/>
      <c r="H1793" s="162"/>
      <c r="M1793" s="7" t="s">
        <v>560</v>
      </c>
      <c r="N1793" s="7" t="str">
        <f t="shared" si="5"/>
        <v>FALSE</v>
      </c>
      <c r="O1793" s="7" t="s">
        <v>16</v>
      </c>
      <c r="P1793" s="7" t="s">
        <v>16</v>
      </c>
      <c r="Q1793" s="7" t="s">
        <v>16</v>
      </c>
      <c r="R1793" s="7" t="s">
        <v>559</v>
      </c>
      <c r="T1793" s="214" t="s">
        <v>16</v>
      </c>
      <c r="U1793" s="215" t="s">
        <v>16</v>
      </c>
      <c r="V1793" s="172" t="s">
        <v>7505</v>
      </c>
      <c r="W1793" s="162" t="s">
        <v>876</v>
      </c>
      <c r="X1793" s="7" t="s">
        <v>877</v>
      </c>
      <c r="Y1793" s="7" t="s">
        <v>878</v>
      </c>
      <c r="Z1793" s="7" t="s">
        <v>879</v>
      </c>
      <c r="AA1793" s="7" t="s">
        <v>880</v>
      </c>
      <c r="AD1793" s="163" t="s">
        <v>16</v>
      </c>
      <c r="AH1793" s="163" t="s">
        <v>16</v>
      </c>
      <c r="AP1793" s="163" t="s">
        <v>16</v>
      </c>
      <c r="AQ1793" s="163" t="s">
        <v>16</v>
      </c>
      <c r="AR1793" s="163" t="s">
        <v>16</v>
      </c>
      <c r="AS1793" s="163" t="s">
        <v>16</v>
      </c>
      <c r="AT1793" s="163" t="s">
        <v>16</v>
      </c>
      <c r="AU1793" s="163" t="s">
        <v>16</v>
      </c>
      <c r="AX1793" s="163" t="s">
        <v>16</v>
      </c>
      <c r="AY1793" s="163" t="s">
        <v>16</v>
      </c>
      <c r="AZ1793" s="163" t="s">
        <v>16</v>
      </c>
      <c r="BA1793" s="163" t="s">
        <v>16</v>
      </c>
      <c r="BB1793" s="163" t="s">
        <v>16</v>
      </c>
      <c r="BC1793" s="163" t="s">
        <v>16</v>
      </c>
      <c r="BD1793" s="163"/>
      <c r="BE1793" s="163" t="s">
        <v>16</v>
      </c>
      <c r="BF1793" s="163" t="s">
        <v>16</v>
      </c>
      <c r="BG1793" s="163" t="s">
        <v>16</v>
      </c>
      <c r="BH1793" s="163" t="s">
        <v>16</v>
      </c>
      <c r="BI1793" s="163" t="s">
        <v>16</v>
      </c>
      <c r="BJ1793" s="163"/>
      <c r="BK1793" s="163" t="s">
        <v>16</v>
      </c>
      <c r="BL1793" s="163" t="s">
        <v>16</v>
      </c>
      <c r="CJ1793" s="162"/>
      <c r="CK1793" s="162"/>
      <c r="CM1793" s="162"/>
      <c r="CN1793" s="162"/>
      <c r="CO1793" s="162"/>
      <c r="CP1793" s="162"/>
      <c r="CQ1793" s="162"/>
      <c r="CR1793" s="162"/>
      <c r="CS1793" s="162"/>
      <c r="CT1793" s="162" t="s">
        <v>7506</v>
      </c>
    </row>
    <row r="1794">
      <c r="A1794" s="7" t="s">
        <v>7507</v>
      </c>
      <c r="B1794" s="132" t="b">
        <v>1</v>
      </c>
      <c r="D1794" s="162" t="s">
        <v>7508</v>
      </c>
      <c r="E1794" s="67" t="s">
        <v>654</v>
      </c>
      <c r="F1794" s="162"/>
      <c r="G1794" s="162"/>
      <c r="H1794" s="162"/>
      <c r="M1794" s="7" t="s">
        <v>560</v>
      </c>
      <c r="N1794" s="7" t="str">
        <f t="shared" si="5"/>
        <v>FALSE</v>
      </c>
      <c r="O1794" s="7" t="s">
        <v>16</v>
      </c>
      <c r="P1794" s="7" t="s">
        <v>16</v>
      </c>
      <c r="Q1794" s="7" t="s">
        <v>16</v>
      </c>
      <c r="R1794" s="7" t="s">
        <v>559</v>
      </c>
      <c r="T1794" s="214" t="s">
        <v>16</v>
      </c>
      <c r="U1794" s="215" t="s">
        <v>16</v>
      </c>
      <c r="V1794" s="172" t="s">
        <v>7505</v>
      </c>
      <c r="W1794" s="162" t="s">
        <v>890</v>
      </c>
      <c r="X1794" s="7" t="s">
        <v>877</v>
      </c>
      <c r="Y1794" s="7" t="s">
        <v>878</v>
      </c>
      <c r="Z1794" s="7" t="s">
        <v>879</v>
      </c>
      <c r="AA1794" s="7" t="s">
        <v>880</v>
      </c>
      <c r="AD1794" s="163" t="s">
        <v>16</v>
      </c>
      <c r="AH1794" s="163" t="s">
        <v>16</v>
      </c>
      <c r="AP1794" s="163" t="s">
        <v>16</v>
      </c>
      <c r="AQ1794" s="163" t="s">
        <v>16</v>
      </c>
      <c r="AR1794" s="163" t="s">
        <v>16</v>
      </c>
      <c r="AS1794" s="163" t="s">
        <v>16</v>
      </c>
      <c r="AT1794" s="163" t="s">
        <v>16</v>
      </c>
      <c r="AU1794" s="163" t="s">
        <v>16</v>
      </c>
      <c r="AX1794" s="163" t="s">
        <v>16</v>
      </c>
      <c r="AY1794" s="163" t="s">
        <v>16</v>
      </c>
      <c r="AZ1794" s="163" t="s">
        <v>16</v>
      </c>
      <c r="BA1794" s="163" t="s">
        <v>16</v>
      </c>
      <c r="BB1794" s="163" t="s">
        <v>16</v>
      </c>
      <c r="BC1794" s="163" t="s">
        <v>16</v>
      </c>
      <c r="BD1794" s="163"/>
      <c r="BE1794" s="163" t="s">
        <v>16</v>
      </c>
      <c r="BF1794" s="163" t="s">
        <v>16</v>
      </c>
      <c r="BG1794" s="163" t="s">
        <v>16</v>
      </c>
      <c r="BH1794" s="163" t="s">
        <v>16</v>
      </c>
      <c r="BI1794" s="163" t="s">
        <v>16</v>
      </c>
      <c r="BJ1794" s="163"/>
      <c r="BK1794" s="163" t="s">
        <v>16</v>
      </c>
      <c r="BL1794" s="163" t="s">
        <v>16</v>
      </c>
      <c r="CJ1794" s="162"/>
      <c r="CK1794" s="162"/>
      <c r="CM1794" s="162"/>
      <c r="CN1794" s="162"/>
      <c r="CO1794" s="162"/>
      <c r="CP1794" s="162"/>
      <c r="CQ1794" s="162"/>
      <c r="CR1794" s="162"/>
      <c r="CS1794" s="162"/>
      <c r="CT1794" s="162" t="s">
        <v>7509</v>
      </c>
    </row>
    <row r="1795">
      <c r="A1795" s="7" t="s">
        <v>7510</v>
      </c>
      <c r="B1795" s="132" t="b">
        <v>1</v>
      </c>
      <c r="D1795" s="162" t="s">
        <v>7511</v>
      </c>
      <c r="E1795" s="67" t="s">
        <v>654</v>
      </c>
      <c r="F1795" s="162"/>
      <c r="G1795" s="162"/>
      <c r="H1795" s="162"/>
      <c r="M1795" s="7" t="s">
        <v>560</v>
      </c>
      <c r="N1795" s="7" t="str">
        <f t="shared" si="5"/>
        <v>FALSE</v>
      </c>
      <c r="O1795" s="7" t="s">
        <v>16</v>
      </c>
      <c r="P1795" s="7" t="s">
        <v>16</v>
      </c>
      <c r="Q1795" s="7" t="s">
        <v>16</v>
      </c>
      <c r="R1795" s="7" t="s">
        <v>559</v>
      </c>
      <c r="T1795" s="214" t="s">
        <v>16</v>
      </c>
      <c r="U1795" s="215" t="s">
        <v>16</v>
      </c>
      <c r="V1795" s="172" t="s">
        <v>7505</v>
      </c>
      <c r="W1795" s="162" t="s">
        <v>1179</v>
      </c>
      <c r="X1795" s="7" t="s">
        <v>877</v>
      </c>
      <c r="Y1795" s="7" t="s">
        <v>878</v>
      </c>
      <c r="Z1795" s="7" t="s">
        <v>879</v>
      </c>
      <c r="AA1795" s="7" t="s">
        <v>880</v>
      </c>
      <c r="AD1795" s="163" t="s">
        <v>16</v>
      </c>
      <c r="AH1795" s="163" t="s">
        <v>16</v>
      </c>
      <c r="AP1795" s="163" t="s">
        <v>16</v>
      </c>
      <c r="AQ1795" s="163" t="s">
        <v>16</v>
      </c>
      <c r="AR1795" s="163" t="s">
        <v>16</v>
      </c>
      <c r="AS1795" s="163" t="s">
        <v>16</v>
      </c>
      <c r="AT1795" s="163" t="s">
        <v>16</v>
      </c>
      <c r="AU1795" s="163" t="s">
        <v>16</v>
      </c>
      <c r="AX1795" s="163" t="s">
        <v>16</v>
      </c>
      <c r="AY1795" s="163" t="s">
        <v>16</v>
      </c>
      <c r="AZ1795" s="163" t="s">
        <v>16</v>
      </c>
      <c r="BA1795" s="163" t="s">
        <v>16</v>
      </c>
      <c r="BB1795" s="163" t="s">
        <v>16</v>
      </c>
      <c r="BC1795" s="163" t="s">
        <v>16</v>
      </c>
      <c r="BD1795" s="163"/>
      <c r="BE1795" s="163" t="s">
        <v>16</v>
      </c>
      <c r="BF1795" s="163" t="s">
        <v>16</v>
      </c>
      <c r="BG1795" s="163" t="s">
        <v>16</v>
      </c>
      <c r="BH1795" s="163" t="s">
        <v>16</v>
      </c>
      <c r="BI1795" s="163" t="s">
        <v>16</v>
      </c>
      <c r="BJ1795" s="163"/>
      <c r="BK1795" s="163" t="s">
        <v>16</v>
      </c>
      <c r="BL1795" s="163" t="s">
        <v>16</v>
      </c>
      <c r="CJ1795" s="162"/>
      <c r="CK1795" s="162"/>
      <c r="CM1795" s="162"/>
      <c r="CN1795" s="162"/>
      <c r="CO1795" s="162"/>
      <c r="CP1795" s="162"/>
      <c r="CQ1795" s="162"/>
      <c r="CR1795" s="162"/>
      <c r="CS1795" s="162"/>
      <c r="CT1795" s="162" t="s">
        <v>7512</v>
      </c>
    </row>
    <row r="1796">
      <c r="A1796" s="7" t="s">
        <v>7513</v>
      </c>
      <c r="B1796" s="132" t="b">
        <v>1</v>
      </c>
      <c r="D1796" s="162" t="s">
        <v>7514</v>
      </c>
      <c r="E1796" s="67" t="s">
        <v>654</v>
      </c>
      <c r="F1796" s="162"/>
      <c r="G1796" s="162"/>
      <c r="H1796" s="162"/>
      <c r="M1796" s="7" t="s">
        <v>560</v>
      </c>
      <c r="N1796" s="7" t="str">
        <f t="shared" si="5"/>
        <v>FALSE</v>
      </c>
      <c r="O1796" s="7" t="s">
        <v>16</v>
      </c>
      <c r="P1796" s="7" t="s">
        <v>16</v>
      </c>
      <c r="Q1796" s="7" t="s">
        <v>16</v>
      </c>
      <c r="R1796" s="7" t="s">
        <v>559</v>
      </c>
      <c r="T1796" s="214" t="s">
        <v>16</v>
      </c>
      <c r="U1796" s="215" t="s">
        <v>16</v>
      </c>
      <c r="V1796" s="172" t="s">
        <v>7505</v>
      </c>
      <c r="W1796" s="162" t="s">
        <v>899</v>
      </c>
      <c r="X1796" s="7" t="s">
        <v>877</v>
      </c>
      <c r="Y1796" s="7" t="s">
        <v>878</v>
      </c>
      <c r="Z1796" s="7" t="s">
        <v>879</v>
      </c>
      <c r="AA1796" s="7" t="s">
        <v>880</v>
      </c>
      <c r="AD1796" s="163" t="s">
        <v>16</v>
      </c>
      <c r="AH1796" s="163" t="s">
        <v>16</v>
      </c>
      <c r="AP1796" s="163" t="s">
        <v>16</v>
      </c>
      <c r="AQ1796" s="163" t="s">
        <v>16</v>
      </c>
      <c r="AR1796" s="163" t="s">
        <v>16</v>
      </c>
      <c r="AS1796" s="163" t="s">
        <v>16</v>
      </c>
      <c r="AT1796" s="163" t="s">
        <v>16</v>
      </c>
      <c r="AU1796" s="163" t="s">
        <v>16</v>
      </c>
      <c r="AX1796" s="163" t="s">
        <v>16</v>
      </c>
      <c r="AY1796" s="163" t="s">
        <v>16</v>
      </c>
      <c r="AZ1796" s="163" t="s">
        <v>16</v>
      </c>
      <c r="BA1796" s="163" t="s">
        <v>16</v>
      </c>
      <c r="BB1796" s="163" t="s">
        <v>16</v>
      </c>
      <c r="BC1796" s="163" t="s">
        <v>16</v>
      </c>
      <c r="BD1796" s="163"/>
      <c r="BE1796" s="163" t="s">
        <v>16</v>
      </c>
      <c r="BF1796" s="163" t="s">
        <v>16</v>
      </c>
      <c r="BG1796" s="163" t="s">
        <v>16</v>
      </c>
      <c r="BH1796" s="163" t="s">
        <v>16</v>
      </c>
      <c r="BI1796" s="163" t="s">
        <v>16</v>
      </c>
      <c r="BJ1796" s="163"/>
      <c r="BK1796" s="163" t="s">
        <v>16</v>
      </c>
      <c r="BL1796" s="163" t="s">
        <v>16</v>
      </c>
      <c r="CJ1796" s="162"/>
      <c r="CK1796" s="162"/>
      <c r="CM1796" s="162"/>
      <c r="CN1796" s="162"/>
      <c r="CO1796" s="162"/>
      <c r="CP1796" s="162"/>
      <c r="CQ1796" s="162"/>
      <c r="CR1796" s="162"/>
      <c r="CS1796" s="162"/>
      <c r="CT1796" s="162" t="s">
        <v>7515</v>
      </c>
    </row>
    <row r="1797">
      <c r="A1797" s="7" t="s">
        <v>7516</v>
      </c>
      <c r="C1797" s="7" t="b">
        <v>1</v>
      </c>
      <c r="D1797" s="162" t="s">
        <v>7517</v>
      </c>
      <c r="E1797" s="134" t="str">
        <f t="array" ref="E1797">IFNA( index(studiesdatasets!$A$2:$R4130,MATCH("*"&amp;IF(F1797 = "","INVALID", F1797)&amp;"*",studiesdatasets!$D$2:$D4130,0),1))</f>
        <v>set_8</v>
      </c>
      <c r="F1797" s="162" t="s">
        <v>504</v>
      </c>
      <c r="G1797" s="162" t="s">
        <v>7518</v>
      </c>
      <c r="H1797" s="162" t="s">
        <v>7519</v>
      </c>
      <c r="I1797" s="7"/>
      <c r="J1797" s="7"/>
      <c r="K1797" s="7" t="s">
        <v>19</v>
      </c>
      <c r="L1797" s="7" t="s">
        <v>19</v>
      </c>
      <c r="M1797" s="7" t="s">
        <v>799</v>
      </c>
      <c r="N1797" s="7" t="str">
        <f t="shared" si="5"/>
        <v>FALSE</v>
      </c>
      <c r="O1797" s="7" t="s">
        <v>16</v>
      </c>
      <c r="P1797" s="7" t="s">
        <v>16</v>
      </c>
      <c r="Q1797" s="7" t="s">
        <v>16</v>
      </c>
      <c r="R1797" s="7" t="s">
        <v>7520</v>
      </c>
      <c r="S1797" s="7" t="s">
        <v>7521</v>
      </c>
      <c r="T1797" s="135">
        <v>43.2238</v>
      </c>
      <c r="U1797" s="136">
        <v>-86.3011</v>
      </c>
      <c r="V1797" s="137" t="s">
        <v>7522</v>
      </c>
      <c r="W1797" s="7" t="s">
        <v>16</v>
      </c>
      <c r="X1797" s="7" t="s">
        <v>6537</v>
      </c>
      <c r="Y1797" s="161" t="s">
        <v>878</v>
      </c>
      <c r="Z1797" s="161" t="s">
        <v>879</v>
      </c>
      <c r="AB1797" s="7">
        <v>10.0</v>
      </c>
      <c r="AC1797" s="7" t="s">
        <v>16</v>
      </c>
      <c r="AD1797" s="7"/>
      <c r="AE1797" s="7">
        <v>3.0</v>
      </c>
      <c r="AF1797" s="7">
        <v>0.22</v>
      </c>
      <c r="AG1797" s="7" t="s">
        <v>19</v>
      </c>
      <c r="AH1797" s="7" t="s">
        <v>19</v>
      </c>
      <c r="AI1797" s="7" t="s">
        <v>19</v>
      </c>
      <c r="AJ1797" s="7" t="s">
        <v>19</v>
      </c>
      <c r="AK1797" s="7"/>
      <c r="AL1797" s="7" t="s">
        <v>19</v>
      </c>
      <c r="AM1797" s="7" t="s">
        <v>19</v>
      </c>
      <c r="AN1797" s="7" t="s">
        <v>19</v>
      </c>
      <c r="AO1797" s="7" t="s">
        <v>19</v>
      </c>
      <c r="AP1797" s="7" t="s">
        <v>19</v>
      </c>
      <c r="AQ1797" s="7" t="s">
        <v>19</v>
      </c>
      <c r="AR1797" s="7" t="s">
        <v>19</v>
      </c>
      <c r="AS1797" s="7" t="s">
        <v>19</v>
      </c>
      <c r="AT1797" s="7" t="s">
        <v>19</v>
      </c>
      <c r="AU1797" s="7" t="s">
        <v>19</v>
      </c>
      <c r="AV1797" s="7" t="s">
        <v>19</v>
      </c>
      <c r="AW1797" s="7" t="s">
        <v>19</v>
      </c>
      <c r="AX1797" s="7" t="s">
        <v>19</v>
      </c>
      <c r="AY1797" s="7" t="s">
        <v>19</v>
      </c>
      <c r="AZ1797" s="7" t="s">
        <v>19</v>
      </c>
      <c r="BA1797" s="7" t="s">
        <v>19</v>
      </c>
      <c r="BB1797" s="7" t="s">
        <v>19</v>
      </c>
      <c r="BC1797" s="7" t="s">
        <v>19</v>
      </c>
      <c r="BD1797" s="7"/>
      <c r="BE1797" s="7" t="s">
        <v>19</v>
      </c>
      <c r="BF1797" s="7" t="s">
        <v>19</v>
      </c>
      <c r="BG1797" s="7" t="s">
        <v>19</v>
      </c>
      <c r="BH1797" s="7" t="s">
        <v>19</v>
      </c>
      <c r="BI1797" s="7" t="s">
        <v>19</v>
      </c>
      <c r="BJ1797" s="7"/>
      <c r="BK1797" s="7" t="s">
        <v>19</v>
      </c>
      <c r="BL1797" s="7" t="s">
        <v>19</v>
      </c>
      <c r="BM1797" s="7" t="s">
        <v>19</v>
      </c>
      <c r="BN1797" s="7" t="s">
        <v>19</v>
      </c>
      <c r="BO1797" s="7" t="s">
        <v>19</v>
      </c>
      <c r="BP1797" s="7" t="s">
        <v>19</v>
      </c>
      <c r="BQ1797" s="7" t="s">
        <v>19</v>
      </c>
      <c r="BR1797" s="7" t="s">
        <v>19</v>
      </c>
      <c r="BS1797" s="7" t="s">
        <v>19</v>
      </c>
      <c r="BT1797" s="7" t="s">
        <v>19</v>
      </c>
      <c r="BU1797" s="7" t="s">
        <v>19</v>
      </c>
      <c r="BV1797" s="7" t="s">
        <v>19</v>
      </c>
      <c r="BW1797" s="7" t="s">
        <v>19</v>
      </c>
      <c r="BX1797" s="7" t="s">
        <v>19</v>
      </c>
      <c r="BY1797" s="7" t="s">
        <v>19</v>
      </c>
      <c r="BZ1797" s="7" t="s">
        <v>19</v>
      </c>
      <c r="CA1797" s="7" t="s">
        <v>19</v>
      </c>
      <c r="CB1797" s="7" t="s">
        <v>19</v>
      </c>
      <c r="CL1797" s="7" t="s">
        <v>19</v>
      </c>
    </row>
    <row r="1798">
      <c r="A1798" s="7" t="s">
        <v>7523</v>
      </c>
      <c r="C1798" s="7" t="b">
        <v>1</v>
      </c>
      <c r="D1798" s="162" t="s">
        <v>7524</v>
      </c>
      <c r="E1798" s="134" t="str">
        <f t="array" ref="E1798">IFNA( index(studiesdatasets!$A$2:$R4130,MATCH("*"&amp;IF(F1798 = "","INVALID", F1798)&amp;"*",studiesdatasets!$D$2:$D4130,0),1))</f>
        <v>set_8</v>
      </c>
      <c r="F1798" s="162" t="s">
        <v>504</v>
      </c>
      <c r="G1798" s="162" t="s">
        <v>7525</v>
      </c>
      <c r="H1798" s="162" t="s">
        <v>7526</v>
      </c>
      <c r="I1798" s="7"/>
      <c r="J1798" s="7"/>
      <c r="K1798" s="7" t="s">
        <v>19</v>
      </c>
      <c r="L1798" s="7" t="s">
        <v>19</v>
      </c>
      <c r="M1798" s="7" t="s">
        <v>799</v>
      </c>
      <c r="N1798" s="7" t="str">
        <f t="shared" si="5"/>
        <v>FALSE</v>
      </c>
      <c r="O1798" s="7" t="s">
        <v>16</v>
      </c>
      <c r="P1798" s="7" t="s">
        <v>16</v>
      </c>
      <c r="Q1798" s="7" t="s">
        <v>16</v>
      </c>
      <c r="R1798" s="7" t="s">
        <v>7520</v>
      </c>
      <c r="S1798" s="7" t="s">
        <v>7521</v>
      </c>
      <c r="T1798" s="135">
        <v>43.2238</v>
      </c>
      <c r="U1798" s="136">
        <v>-86.3011</v>
      </c>
      <c r="V1798" s="137" t="s">
        <v>7522</v>
      </c>
      <c r="W1798" s="7" t="s">
        <v>16</v>
      </c>
      <c r="X1798" s="7" t="s">
        <v>6537</v>
      </c>
      <c r="Y1798" s="161" t="s">
        <v>878</v>
      </c>
      <c r="Z1798" s="161" t="s">
        <v>879</v>
      </c>
      <c r="AB1798" s="7">
        <v>10.0</v>
      </c>
      <c r="AC1798" s="7" t="s">
        <v>16</v>
      </c>
      <c r="AD1798" s="7"/>
      <c r="AE1798" s="7">
        <v>3.0</v>
      </c>
      <c r="AF1798" s="7">
        <v>0.22</v>
      </c>
      <c r="AG1798" s="7" t="s">
        <v>19</v>
      </c>
      <c r="AH1798" s="7" t="s">
        <v>19</v>
      </c>
      <c r="AI1798" s="7" t="s">
        <v>19</v>
      </c>
      <c r="AJ1798" s="7" t="s">
        <v>19</v>
      </c>
      <c r="AK1798" s="7"/>
      <c r="AL1798" s="7" t="s">
        <v>19</v>
      </c>
      <c r="AM1798" s="7" t="s">
        <v>19</v>
      </c>
      <c r="AN1798" s="7" t="s">
        <v>19</v>
      </c>
      <c r="AO1798" s="7" t="s">
        <v>19</v>
      </c>
      <c r="AP1798" s="7" t="s">
        <v>19</v>
      </c>
      <c r="AQ1798" s="7" t="s">
        <v>19</v>
      </c>
      <c r="AR1798" s="7" t="s">
        <v>19</v>
      </c>
      <c r="AS1798" s="7" t="s">
        <v>19</v>
      </c>
      <c r="AT1798" s="7" t="s">
        <v>19</v>
      </c>
      <c r="AU1798" s="7" t="s">
        <v>19</v>
      </c>
      <c r="AV1798" s="7" t="s">
        <v>19</v>
      </c>
      <c r="AW1798" s="7" t="s">
        <v>19</v>
      </c>
      <c r="AX1798" s="7" t="s">
        <v>19</v>
      </c>
      <c r="AY1798" s="7" t="s">
        <v>19</v>
      </c>
      <c r="AZ1798" s="7" t="s">
        <v>19</v>
      </c>
      <c r="BA1798" s="7" t="s">
        <v>19</v>
      </c>
      <c r="BB1798" s="7" t="s">
        <v>19</v>
      </c>
      <c r="BC1798" s="7" t="s">
        <v>19</v>
      </c>
      <c r="BD1798" s="7"/>
      <c r="BE1798" s="7" t="s">
        <v>19</v>
      </c>
      <c r="BF1798" s="7" t="s">
        <v>19</v>
      </c>
      <c r="BG1798" s="7" t="s">
        <v>19</v>
      </c>
      <c r="BH1798" s="7" t="s">
        <v>19</v>
      </c>
      <c r="BI1798" s="7" t="s">
        <v>19</v>
      </c>
      <c r="BJ1798" s="7"/>
      <c r="BK1798" s="7" t="s">
        <v>19</v>
      </c>
      <c r="BL1798" s="7" t="s">
        <v>19</v>
      </c>
      <c r="BM1798" s="7" t="s">
        <v>19</v>
      </c>
      <c r="BN1798" s="7" t="s">
        <v>19</v>
      </c>
      <c r="BO1798" s="7" t="s">
        <v>19</v>
      </c>
      <c r="BP1798" s="7" t="s">
        <v>19</v>
      </c>
      <c r="BQ1798" s="7" t="s">
        <v>19</v>
      </c>
      <c r="BR1798" s="7" t="s">
        <v>19</v>
      </c>
      <c r="BS1798" s="7" t="s">
        <v>19</v>
      </c>
      <c r="BT1798" s="7" t="s">
        <v>19</v>
      </c>
      <c r="BU1798" s="7" t="s">
        <v>19</v>
      </c>
      <c r="BV1798" s="7" t="s">
        <v>19</v>
      </c>
      <c r="BW1798" s="7" t="s">
        <v>19</v>
      </c>
      <c r="BX1798" s="7" t="s">
        <v>19</v>
      </c>
      <c r="BY1798" s="7" t="s">
        <v>19</v>
      </c>
      <c r="BZ1798" s="7" t="s">
        <v>19</v>
      </c>
      <c r="CA1798" s="7" t="s">
        <v>19</v>
      </c>
      <c r="CB1798" s="7" t="s">
        <v>19</v>
      </c>
      <c r="CL1798" s="7" t="s">
        <v>19</v>
      </c>
    </row>
    <row r="1799">
      <c r="A1799" s="7" t="s">
        <v>7527</v>
      </c>
      <c r="C1799" s="7" t="b">
        <v>1</v>
      </c>
      <c r="D1799" s="162" t="s">
        <v>7528</v>
      </c>
      <c r="E1799" s="134" t="str">
        <f t="array" ref="E1799">IFNA( index(studiesdatasets!$A$2:$R4130,MATCH("*"&amp;IF(F1799 = "","INVALID", F1799)&amp;"*",studiesdatasets!$D$2:$D4130,0),1))</f>
        <v>set_8</v>
      </c>
      <c r="F1799" s="162" t="s">
        <v>504</v>
      </c>
      <c r="G1799" s="162" t="s">
        <v>7529</v>
      </c>
      <c r="H1799" s="162" t="s">
        <v>7530</v>
      </c>
      <c r="I1799" s="7"/>
      <c r="J1799" s="7"/>
      <c r="K1799" s="7" t="s">
        <v>19</v>
      </c>
      <c r="L1799" s="7" t="s">
        <v>19</v>
      </c>
      <c r="M1799" s="7" t="s">
        <v>799</v>
      </c>
      <c r="N1799" s="7" t="str">
        <f t="shared" si="5"/>
        <v>FALSE</v>
      </c>
      <c r="O1799" s="7" t="s">
        <v>16</v>
      </c>
      <c r="P1799" s="7" t="s">
        <v>16</v>
      </c>
      <c r="Q1799" s="7" t="s">
        <v>16</v>
      </c>
      <c r="R1799" s="7" t="s">
        <v>7520</v>
      </c>
      <c r="S1799" s="7" t="s">
        <v>7521</v>
      </c>
      <c r="T1799" s="135">
        <v>43.2319</v>
      </c>
      <c r="U1799" s="136">
        <v>-86.3263</v>
      </c>
      <c r="V1799" s="137" t="s">
        <v>7522</v>
      </c>
      <c r="W1799" s="7" t="s">
        <v>16</v>
      </c>
      <c r="X1799" s="7" t="s">
        <v>6537</v>
      </c>
      <c r="Y1799" s="161" t="s">
        <v>878</v>
      </c>
      <c r="Z1799" s="161" t="s">
        <v>879</v>
      </c>
      <c r="AB1799" s="7">
        <v>10.0</v>
      </c>
      <c r="AC1799" s="7" t="s">
        <v>16</v>
      </c>
      <c r="AD1799" s="7"/>
      <c r="AE1799" s="7">
        <v>3.0</v>
      </c>
      <c r="AF1799" s="7">
        <v>0.22</v>
      </c>
      <c r="AG1799" s="7" t="s">
        <v>19</v>
      </c>
      <c r="AH1799" s="7" t="s">
        <v>19</v>
      </c>
      <c r="AI1799" s="7" t="s">
        <v>19</v>
      </c>
      <c r="AJ1799" s="7" t="s">
        <v>19</v>
      </c>
      <c r="AK1799" s="7"/>
      <c r="AL1799" s="7" t="s">
        <v>19</v>
      </c>
      <c r="AM1799" s="7" t="s">
        <v>19</v>
      </c>
      <c r="AN1799" s="7" t="s">
        <v>19</v>
      </c>
      <c r="AO1799" s="7" t="s">
        <v>19</v>
      </c>
      <c r="AP1799" s="7" t="s">
        <v>19</v>
      </c>
      <c r="AQ1799" s="7" t="s">
        <v>19</v>
      </c>
      <c r="AR1799" s="7" t="s">
        <v>19</v>
      </c>
      <c r="AS1799" s="7" t="s">
        <v>19</v>
      </c>
      <c r="AT1799" s="7" t="s">
        <v>19</v>
      </c>
      <c r="AU1799" s="7" t="s">
        <v>19</v>
      </c>
      <c r="AV1799" s="7" t="s">
        <v>19</v>
      </c>
      <c r="AW1799" s="7" t="s">
        <v>19</v>
      </c>
      <c r="AX1799" s="7" t="s">
        <v>19</v>
      </c>
      <c r="AY1799" s="7" t="s">
        <v>19</v>
      </c>
      <c r="AZ1799" s="7" t="s">
        <v>19</v>
      </c>
      <c r="BA1799" s="7" t="s">
        <v>19</v>
      </c>
      <c r="BB1799" s="7" t="s">
        <v>19</v>
      </c>
      <c r="BC1799" s="7" t="s">
        <v>19</v>
      </c>
      <c r="BD1799" s="7"/>
      <c r="BE1799" s="7" t="s">
        <v>19</v>
      </c>
      <c r="BF1799" s="7" t="s">
        <v>19</v>
      </c>
      <c r="BG1799" s="7" t="s">
        <v>19</v>
      </c>
      <c r="BH1799" s="7" t="s">
        <v>19</v>
      </c>
      <c r="BI1799" s="7" t="s">
        <v>19</v>
      </c>
      <c r="BJ1799" s="7"/>
      <c r="BK1799" s="7" t="s">
        <v>19</v>
      </c>
      <c r="BL1799" s="7" t="s">
        <v>19</v>
      </c>
      <c r="BM1799" s="7" t="s">
        <v>19</v>
      </c>
      <c r="BN1799" s="7" t="s">
        <v>19</v>
      </c>
      <c r="BO1799" s="7" t="s">
        <v>19</v>
      </c>
      <c r="BP1799" s="7" t="s">
        <v>19</v>
      </c>
      <c r="BQ1799" s="7" t="s">
        <v>19</v>
      </c>
      <c r="BR1799" s="7" t="s">
        <v>19</v>
      </c>
      <c r="BS1799" s="7" t="s">
        <v>19</v>
      </c>
      <c r="BT1799" s="7" t="s">
        <v>19</v>
      </c>
      <c r="BU1799" s="7" t="s">
        <v>19</v>
      </c>
      <c r="BV1799" s="7" t="s">
        <v>19</v>
      </c>
      <c r="BW1799" s="7" t="s">
        <v>19</v>
      </c>
      <c r="BX1799" s="7" t="s">
        <v>19</v>
      </c>
      <c r="BY1799" s="7" t="s">
        <v>19</v>
      </c>
      <c r="BZ1799" s="7" t="s">
        <v>19</v>
      </c>
      <c r="CA1799" s="7" t="s">
        <v>19</v>
      </c>
      <c r="CB1799" s="7" t="s">
        <v>19</v>
      </c>
      <c r="CL1799" s="7" t="s">
        <v>19</v>
      </c>
    </row>
    <row r="1800">
      <c r="A1800" s="7" t="s">
        <v>7531</v>
      </c>
      <c r="C1800" s="7" t="b">
        <v>1</v>
      </c>
      <c r="D1800" s="217" t="s">
        <v>7532</v>
      </c>
      <c r="E1800" s="134" t="str">
        <f t="array" ref="E1800">IFNA( index(studiesdatasets!$A$2:$R4130,MATCH("*"&amp;IF(F1800 = "","INVALID", F1800)&amp;"*",studiesdatasets!$D$2:$D4130,0),1))</f>
        <v>set_8</v>
      </c>
      <c r="F1800" s="162" t="s">
        <v>504</v>
      </c>
      <c r="G1800" s="162" t="s">
        <v>7533</v>
      </c>
      <c r="H1800" s="162" t="s">
        <v>7534</v>
      </c>
      <c r="I1800" s="7"/>
      <c r="J1800" s="7"/>
      <c r="K1800" s="7" t="s">
        <v>19</v>
      </c>
      <c r="L1800" s="7" t="s">
        <v>19</v>
      </c>
      <c r="M1800" s="7" t="s">
        <v>799</v>
      </c>
      <c r="N1800" s="7" t="str">
        <f t="shared" si="5"/>
        <v>FALSE</v>
      </c>
      <c r="O1800" s="7" t="s">
        <v>16</v>
      </c>
      <c r="P1800" s="7" t="s">
        <v>16</v>
      </c>
      <c r="Q1800" s="7" t="s">
        <v>16</v>
      </c>
      <c r="R1800" s="7" t="s">
        <v>7520</v>
      </c>
      <c r="S1800" s="7" t="s">
        <v>7521</v>
      </c>
      <c r="T1800" s="135">
        <v>43.2319</v>
      </c>
      <c r="U1800" s="136">
        <v>-86.3263</v>
      </c>
      <c r="V1800" s="137" t="s">
        <v>7522</v>
      </c>
      <c r="W1800" s="7" t="s">
        <v>16</v>
      </c>
      <c r="X1800" s="7" t="s">
        <v>6537</v>
      </c>
      <c r="Y1800" s="161" t="s">
        <v>878</v>
      </c>
      <c r="Z1800" s="161" t="s">
        <v>879</v>
      </c>
      <c r="AB1800" s="7">
        <v>10.0</v>
      </c>
      <c r="AC1800" s="7" t="s">
        <v>16</v>
      </c>
      <c r="AD1800" s="7"/>
      <c r="AE1800" s="7">
        <v>3.0</v>
      </c>
      <c r="AF1800" s="7">
        <v>0.22</v>
      </c>
      <c r="AG1800" s="7" t="s">
        <v>19</v>
      </c>
      <c r="AH1800" s="7" t="s">
        <v>19</v>
      </c>
      <c r="AI1800" s="7" t="s">
        <v>19</v>
      </c>
      <c r="AJ1800" s="7" t="s">
        <v>19</v>
      </c>
      <c r="AK1800" s="7"/>
      <c r="AL1800" s="7" t="s">
        <v>19</v>
      </c>
      <c r="AM1800" s="7" t="s">
        <v>19</v>
      </c>
      <c r="AN1800" s="7" t="s">
        <v>19</v>
      </c>
      <c r="AO1800" s="7" t="s">
        <v>19</v>
      </c>
      <c r="AP1800" s="7" t="s">
        <v>19</v>
      </c>
      <c r="AQ1800" s="7" t="s">
        <v>19</v>
      </c>
      <c r="AR1800" s="7" t="s">
        <v>19</v>
      </c>
      <c r="AS1800" s="7" t="s">
        <v>19</v>
      </c>
      <c r="AT1800" s="7" t="s">
        <v>19</v>
      </c>
      <c r="AU1800" s="7" t="s">
        <v>19</v>
      </c>
      <c r="AV1800" s="7" t="s">
        <v>19</v>
      </c>
      <c r="AW1800" s="7" t="s">
        <v>19</v>
      </c>
      <c r="AX1800" s="7" t="s">
        <v>19</v>
      </c>
      <c r="AY1800" s="7" t="s">
        <v>19</v>
      </c>
      <c r="AZ1800" s="7" t="s">
        <v>19</v>
      </c>
      <c r="BA1800" s="7" t="s">
        <v>19</v>
      </c>
      <c r="BB1800" s="7" t="s">
        <v>19</v>
      </c>
      <c r="BC1800" s="7" t="s">
        <v>19</v>
      </c>
      <c r="BD1800" s="7"/>
      <c r="BE1800" s="7" t="s">
        <v>19</v>
      </c>
      <c r="BF1800" s="7" t="s">
        <v>19</v>
      </c>
      <c r="BG1800" s="7" t="s">
        <v>19</v>
      </c>
      <c r="BH1800" s="7" t="s">
        <v>19</v>
      </c>
      <c r="BI1800" s="7" t="s">
        <v>19</v>
      </c>
      <c r="BJ1800" s="7"/>
      <c r="BK1800" s="7" t="s">
        <v>19</v>
      </c>
      <c r="BL1800" s="7" t="s">
        <v>19</v>
      </c>
      <c r="BM1800" s="7" t="s">
        <v>19</v>
      </c>
      <c r="BN1800" s="7" t="s">
        <v>19</v>
      </c>
      <c r="BO1800" s="7" t="s">
        <v>19</v>
      </c>
      <c r="BP1800" s="7" t="s">
        <v>19</v>
      </c>
      <c r="BQ1800" s="7" t="s">
        <v>19</v>
      </c>
      <c r="BR1800" s="7" t="s">
        <v>19</v>
      </c>
      <c r="BS1800" s="7" t="s">
        <v>19</v>
      </c>
      <c r="BT1800" s="7" t="s">
        <v>19</v>
      </c>
      <c r="BU1800" s="7" t="s">
        <v>19</v>
      </c>
      <c r="BV1800" s="7" t="s">
        <v>19</v>
      </c>
      <c r="BW1800" s="7" t="s">
        <v>19</v>
      </c>
      <c r="BX1800" s="7" t="s">
        <v>19</v>
      </c>
      <c r="BY1800" s="7" t="s">
        <v>19</v>
      </c>
      <c r="BZ1800" s="7" t="s">
        <v>19</v>
      </c>
      <c r="CA1800" s="7" t="s">
        <v>19</v>
      </c>
      <c r="CB1800" s="7" t="s">
        <v>19</v>
      </c>
      <c r="CL1800" s="7" t="s">
        <v>19</v>
      </c>
    </row>
    <row r="1801">
      <c r="A1801" s="7" t="s">
        <v>7535</v>
      </c>
      <c r="C1801" s="7" t="b">
        <v>1</v>
      </c>
      <c r="D1801" s="162" t="s">
        <v>7536</v>
      </c>
      <c r="E1801" s="134" t="str">
        <f t="array" ref="E1801">IFNA( index(studiesdatasets!$A$2:$R4130,MATCH("*"&amp;IF(F1801 = "","INVALID", F1801)&amp;"*",studiesdatasets!$D$2:$D4130,0),1))</f>
        <v>set_8</v>
      </c>
      <c r="F1801" s="162" t="s">
        <v>504</v>
      </c>
      <c r="G1801" s="162" t="s">
        <v>7537</v>
      </c>
      <c r="H1801" s="162" t="s">
        <v>7538</v>
      </c>
      <c r="I1801" s="7"/>
      <c r="J1801" s="7"/>
      <c r="K1801" s="7" t="s">
        <v>19</v>
      </c>
      <c r="L1801" s="7" t="s">
        <v>19</v>
      </c>
      <c r="M1801" s="7" t="s">
        <v>799</v>
      </c>
      <c r="N1801" s="7" t="str">
        <f t="shared" si="5"/>
        <v>FALSE</v>
      </c>
      <c r="O1801" s="7" t="s">
        <v>16</v>
      </c>
      <c r="P1801" s="7" t="s">
        <v>16</v>
      </c>
      <c r="Q1801" s="7" t="s">
        <v>16</v>
      </c>
      <c r="R1801" s="7" t="s">
        <v>7520</v>
      </c>
      <c r="S1801" s="7" t="s">
        <v>7521</v>
      </c>
      <c r="T1801" s="135">
        <v>43.2483</v>
      </c>
      <c r="U1801" s="136">
        <v>-86.2561</v>
      </c>
      <c r="V1801" s="137" t="s">
        <v>7522</v>
      </c>
      <c r="W1801" s="7" t="s">
        <v>16</v>
      </c>
      <c r="X1801" s="7" t="s">
        <v>6537</v>
      </c>
      <c r="Y1801" s="161" t="s">
        <v>878</v>
      </c>
      <c r="Z1801" s="161" t="s">
        <v>879</v>
      </c>
      <c r="AB1801" s="7">
        <v>10.0</v>
      </c>
      <c r="AC1801" s="7" t="s">
        <v>16</v>
      </c>
      <c r="AD1801" s="7"/>
      <c r="AE1801" s="7">
        <v>3.0</v>
      </c>
      <c r="AF1801" s="7">
        <v>0.22</v>
      </c>
      <c r="AG1801" s="7" t="s">
        <v>19</v>
      </c>
      <c r="AH1801" s="7" t="s">
        <v>19</v>
      </c>
      <c r="AI1801" s="7" t="s">
        <v>19</v>
      </c>
      <c r="AJ1801" s="7" t="s">
        <v>19</v>
      </c>
      <c r="AK1801" s="7"/>
      <c r="AL1801" s="7" t="s">
        <v>19</v>
      </c>
      <c r="AM1801" s="7" t="s">
        <v>19</v>
      </c>
      <c r="AN1801" s="7" t="s">
        <v>19</v>
      </c>
      <c r="AO1801" s="7" t="s">
        <v>19</v>
      </c>
      <c r="AP1801" s="7" t="s">
        <v>19</v>
      </c>
      <c r="AQ1801" s="7" t="s">
        <v>19</v>
      </c>
      <c r="AR1801" s="7" t="s">
        <v>19</v>
      </c>
      <c r="AS1801" s="7" t="s">
        <v>19</v>
      </c>
      <c r="AT1801" s="7" t="s">
        <v>19</v>
      </c>
      <c r="AU1801" s="7" t="s">
        <v>19</v>
      </c>
      <c r="AV1801" s="7" t="s">
        <v>19</v>
      </c>
      <c r="AW1801" s="7" t="s">
        <v>19</v>
      </c>
      <c r="AX1801" s="7" t="s">
        <v>19</v>
      </c>
      <c r="AY1801" s="7" t="s">
        <v>19</v>
      </c>
      <c r="AZ1801" s="7" t="s">
        <v>19</v>
      </c>
      <c r="BA1801" s="7" t="s">
        <v>19</v>
      </c>
      <c r="BB1801" s="7" t="s">
        <v>19</v>
      </c>
      <c r="BC1801" s="7" t="s">
        <v>19</v>
      </c>
      <c r="BD1801" s="7"/>
      <c r="BE1801" s="7" t="s">
        <v>19</v>
      </c>
      <c r="BF1801" s="7" t="s">
        <v>19</v>
      </c>
      <c r="BG1801" s="7" t="s">
        <v>19</v>
      </c>
      <c r="BH1801" s="7" t="s">
        <v>19</v>
      </c>
      <c r="BI1801" s="7" t="s">
        <v>19</v>
      </c>
      <c r="BJ1801" s="7"/>
      <c r="BK1801" s="7" t="s">
        <v>19</v>
      </c>
      <c r="BL1801" s="7" t="s">
        <v>19</v>
      </c>
      <c r="BM1801" s="7" t="s">
        <v>19</v>
      </c>
      <c r="BN1801" s="7" t="s">
        <v>19</v>
      </c>
      <c r="BO1801" s="7" t="s">
        <v>19</v>
      </c>
      <c r="BP1801" s="7" t="s">
        <v>19</v>
      </c>
      <c r="BQ1801" s="7" t="s">
        <v>19</v>
      </c>
      <c r="BR1801" s="7" t="s">
        <v>19</v>
      </c>
      <c r="BS1801" s="7" t="s">
        <v>19</v>
      </c>
      <c r="BT1801" s="7" t="s">
        <v>19</v>
      </c>
      <c r="BU1801" s="7" t="s">
        <v>19</v>
      </c>
      <c r="BV1801" s="7" t="s">
        <v>19</v>
      </c>
      <c r="BW1801" s="7" t="s">
        <v>19</v>
      </c>
      <c r="BX1801" s="7" t="s">
        <v>19</v>
      </c>
      <c r="BY1801" s="7" t="s">
        <v>19</v>
      </c>
      <c r="BZ1801" s="7" t="s">
        <v>19</v>
      </c>
      <c r="CA1801" s="7" t="s">
        <v>19</v>
      </c>
      <c r="CB1801" s="7" t="s">
        <v>19</v>
      </c>
      <c r="CL1801" s="7" t="s">
        <v>19</v>
      </c>
    </row>
    <row r="1802">
      <c r="A1802" s="7" t="s">
        <v>7539</v>
      </c>
      <c r="C1802" s="7" t="b">
        <v>1</v>
      </c>
      <c r="D1802" s="217" t="s">
        <v>7540</v>
      </c>
      <c r="E1802" s="134" t="str">
        <f t="array" ref="E1802">IFNA( index(studiesdatasets!$A$2:$R4130,MATCH("*"&amp;IF(F1802 = "","INVALID", F1802)&amp;"*",studiesdatasets!$D$2:$D4130,0),1))</f>
        <v>set_8</v>
      </c>
      <c r="F1802" s="162" t="s">
        <v>504</v>
      </c>
      <c r="G1802" s="162" t="s">
        <v>7541</v>
      </c>
      <c r="H1802" s="162" t="s">
        <v>7542</v>
      </c>
      <c r="I1802" s="7"/>
      <c r="J1802" s="7"/>
      <c r="K1802" s="7" t="s">
        <v>19</v>
      </c>
      <c r="L1802" s="7" t="s">
        <v>19</v>
      </c>
      <c r="M1802" s="7" t="s">
        <v>799</v>
      </c>
      <c r="N1802" s="7" t="str">
        <f t="shared" si="5"/>
        <v>FALSE</v>
      </c>
      <c r="O1802" s="7" t="s">
        <v>16</v>
      </c>
      <c r="P1802" s="7" t="s">
        <v>16</v>
      </c>
      <c r="Q1802" s="7" t="s">
        <v>16</v>
      </c>
      <c r="R1802" s="7" t="s">
        <v>7520</v>
      </c>
      <c r="S1802" s="7" t="s">
        <v>7521</v>
      </c>
      <c r="T1802" s="135">
        <v>43.2483</v>
      </c>
      <c r="U1802" s="136">
        <v>-86.2561</v>
      </c>
      <c r="V1802" s="137" t="s">
        <v>7522</v>
      </c>
      <c r="W1802" s="7" t="s">
        <v>16</v>
      </c>
      <c r="X1802" s="7" t="s">
        <v>6537</v>
      </c>
      <c r="Y1802" s="161" t="s">
        <v>878</v>
      </c>
      <c r="Z1802" s="161" t="s">
        <v>879</v>
      </c>
      <c r="AB1802" s="7">
        <v>5.0</v>
      </c>
      <c r="AC1802" s="7" t="s">
        <v>16</v>
      </c>
      <c r="AD1802" s="7"/>
      <c r="AE1802" s="7">
        <v>3.0</v>
      </c>
      <c r="AF1802" s="7">
        <v>0.22</v>
      </c>
      <c r="AG1802" s="7" t="s">
        <v>19</v>
      </c>
      <c r="AH1802" s="7" t="s">
        <v>19</v>
      </c>
      <c r="AI1802" s="7" t="s">
        <v>19</v>
      </c>
      <c r="AJ1802" s="7" t="s">
        <v>19</v>
      </c>
      <c r="AK1802" s="7"/>
      <c r="AL1802" s="7" t="s">
        <v>19</v>
      </c>
      <c r="AM1802" s="7" t="s">
        <v>19</v>
      </c>
      <c r="AN1802" s="7" t="s">
        <v>19</v>
      </c>
      <c r="AO1802" s="7" t="s">
        <v>19</v>
      </c>
      <c r="AP1802" s="7" t="s">
        <v>19</v>
      </c>
      <c r="AQ1802" s="7" t="s">
        <v>19</v>
      </c>
      <c r="AR1802" s="7" t="s">
        <v>19</v>
      </c>
      <c r="AS1802" s="7" t="s">
        <v>19</v>
      </c>
      <c r="AT1802" s="7" t="s">
        <v>19</v>
      </c>
      <c r="AU1802" s="7" t="s">
        <v>19</v>
      </c>
      <c r="AV1802" s="7" t="s">
        <v>19</v>
      </c>
      <c r="AW1802" s="7" t="s">
        <v>19</v>
      </c>
      <c r="AX1802" s="7" t="s">
        <v>19</v>
      </c>
      <c r="AY1802" s="7" t="s">
        <v>19</v>
      </c>
      <c r="AZ1802" s="7" t="s">
        <v>19</v>
      </c>
      <c r="BA1802" s="7" t="s">
        <v>19</v>
      </c>
      <c r="BB1802" s="7" t="s">
        <v>19</v>
      </c>
      <c r="BC1802" s="7" t="s">
        <v>19</v>
      </c>
      <c r="BD1802" s="7"/>
      <c r="BE1802" s="7" t="s">
        <v>19</v>
      </c>
      <c r="BF1802" s="7" t="s">
        <v>19</v>
      </c>
      <c r="BG1802" s="7" t="s">
        <v>19</v>
      </c>
      <c r="BH1802" s="7" t="s">
        <v>19</v>
      </c>
      <c r="BI1802" s="7" t="s">
        <v>19</v>
      </c>
      <c r="BJ1802" s="7"/>
      <c r="BK1802" s="7" t="s">
        <v>19</v>
      </c>
      <c r="BL1802" s="7" t="s">
        <v>19</v>
      </c>
      <c r="BM1802" s="7" t="s">
        <v>19</v>
      </c>
      <c r="BN1802" s="7" t="s">
        <v>19</v>
      </c>
      <c r="BO1802" s="7" t="s">
        <v>19</v>
      </c>
      <c r="BP1802" s="7" t="s">
        <v>19</v>
      </c>
      <c r="BQ1802" s="7" t="s">
        <v>19</v>
      </c>
      <c r="BR1802" s="7" t="s">
        <v>19</v>
      </c>
      <c r="BS1802" s="7" t="s">
        <v>19</v>
      </c>
      <c r="BT1802" s="7" t="s">
        <v>19</v>
      </c>
      <c r="BU1802" s="7" t="s">
        <v>19</v>
      </c>
      <c r="BV1802" s="7" t="s">
        <v>19</v>
      </c>
      <c r="BW1802" s="7" t="s">
        <v>19</v>
      </c>
      <c r="BX1802" s="7" t="s">
        <v>19</v>
      </c>
      <c r="BY1802" s="7" t="s">
        <v>19</v>
      </c>
      <c r="BZ1802" s="7" t="s">
        <v>19</v>
      </c>
      <c r="CA1802" s="7" t="s">
        <v>19</v>
      </c>
      <c r="CB1802" s="7" t="s">
        <v>19</v>
      </c>
      <c r="CL1802" s="7" t="s">
        <v>19</v>
      </c>
    </row>
    <row r="1803">
      <c r="A1803" s="7" t="s">
        <v>7543</v>
      </c>
      <c r="C1803" s="7" t="b">
        <v>1</v>
      </c>
      <c r="D1803" s="162" t="s">
        <v>7544</v>
      </c>
      <c r="E1803" s="134" t="str">
        <f t="array" ref="E1803">IFNA( index(studiesdatasets!$A$2:$R4130,MATCH("*"&amp;IF(F1803 = "","INVALID", F1803)&amp;"*",studiesdatasets!$D$2:$D4130,0),1))</f>
        <v>set_8</v>
      </c>
      <c r="F1803" s="162" t="s">
        <v>504</v>
      </c>
      <c r="G1803" s="162" t="s">
        <v>7545</v>
      </c>
      <c r="H1803" s="162" t="s">
        <v>7546</v>
      </c>
      <c r="I1803" s="7"/>
      <c r="J1803" s="7"/>
      <c r="K1803" s="7" t="s">
        <v>19</v>
      </c>
      <c r="L1803" s="7" t="s">
        <v>19</v>
      </c>
      <c r="M1803" s="7" t="s">
        <v>799</v>
      </c>
      <c r="N1803" s="7" t="str">
        <f t="shared" si="5"/>
        <v>FALSE</v>
      </c>
      <c r="O1803" s="7" t="s">
        <v>16</v>
      </c>
      <c r="P1803" s="7" t="s">
        <v>16</v>
      </c>
      <c r="Q1803" s="7" t="s">
        <v>16</v>
      </c>
      <c r="R1803" s="7" t="s">
        <v>802</v>
      </c>
      <c r="S1803" s="7" t="s">
        <v>803</v>
      </c>
      <c r="T1803" s="135">
        <v>45.0002</v>
      </c>
      <c r="U1803" s="136">
        <v>-83.378</v>
      </c>
      <c r="V1803" s="137" t="s">
        <v>7547</v>
      </c>
      <c r="W1803" s="7" t="s">
        <v>16</v>
      </c>
      <c r="X1803" s="7" t="s">
        <v>805</v>
      </c>
      <c r="Y1803" s="7" t="s">
        <v>878</v>
      </c>
      <c r="Z1803" s="7" t="s">
        <v>879</v>
      </c>
      <c r="AB1803" s="7">
        <v>5.0</v>
      </c>
      <c r="AC1803" s="7" t="s">
        <v>16</v>
      </c>
      <c r="AD1803" s="7"/>
      <c r="AE1803" s="7">
        <v>3.0</v>
      </c>
      <c r="AF1803" s="7">
        <v>0.22</v>
      </c>
      <c r="AG1803" s="7" t="s">
        <v>19</v>
      </c>
      <c r="AH1803" s="7" t="s">
        <v>19</v>
      </c>
      <c r="AI1803" s="7" t="s">
        <v>19</v>
      </c>
      <c r="AJ1803" s="7" t="s">
        <v>19</v>
      </c>
      <c r="AK1803" s="7"/>
      <c r="AL1803" s="7" t="s">
        <v>19</v>
      </c>
      <c r="AM1803" s="7" t="s">
        <v>19</v>
      </c>
      <c r="AN1803" s="7" t="s">
        <v>19</v>
      </c>
      <c r="AO1803" s="7" t="s">
        <v>19</v>
      </c>
      <c r="AP1803" s="7" t="s">
        <v>19</v>
      </c>
      <c r="AQ1803" s="7" t="s">
        <v>19</v>
      </c>
      <c r="AR1803" s="7" t="s">
        <v>19</v>
      </c>
      <c r="AS1803" s="7" t="s">
        <v>19</v>
      </c>
      <c r="AT1803" s="7" t="s">
        <v>19</v>
      </c>
      <c r="AU1803" s="7" t="s">
        <v>19</v>
      </c>
      <c r="AV1803" s="7" t="s">
        <v>19</v>
      </c>
      <c r="AW1803" s="7" t="s">
        <v>19</v>
      </c>
      <c r="AX1803" s="7" t="s">
        <v>19</v>
      </c>
      <c r="AY1803" s="7" t="s">
        <v>19</v>
      </c>
      <c r="AZ1803" s="7" t="s">
        <v>19</v>
      </c>
      <c r="BA1803" s="7" t="s">
        <v>19</v>
      </c>
      <c r="BB1803" s="7" t="s">
        <v>19</v>
      </c>
      <c r="BC1803" s="7" t="s">
        <v>19</v>
      </c>
      <c r="BD1803" s="7"/>
      <c r="BE1803" s="7" t="s">
        <v>19</v>
      </c>
      <c r="BF1803" s="7" t="s">
        <v>19</v>
      </c>
      <c r="BG1803" s="7" t="s">
        <v>19</v>
      </c>
      <c r="BH1803" s="7" t="s">
        <v>19</v>
      </c>
      <c r="BI1803" s="7" t="s">
        <v>19</v>
      </c>
      <c r="BJ1803" s="7"/>
      <c r="BK1803" s="7" t="s">
        <v>19</v>
      </c>
      <c r="BL1803" s="7" t="s">
        <v>19</v>
      </c>
      <c r="BM1803" s="7" t="s">
        <v>19</v>
      </c>
      <c r="BN1803" s="7" t="s">
        <v>19</v>
      </c>
      <c r="BO1803" s="7" t="s">
        <v>19</v>
      </c>
      <c r="BP1803" s="7" t="s">
        <v>19</v>
      </c>
      <c r="BQ1803" s="7" t="s">
        <v>19</v>
      </c>
      <c r="BR1803" s="7" t="s">
        <v>19</v>
      </c>
      <c r="BS1803" s="7" t="s">
        <v>19</v>
      </c>
      <c r="BT1803" s="7" t="s">
        <v>19</v>
      </c>
      <c r="BU1803" s="7" t="s">
        <v>19</v>
      </c>
      <c r="BV1803" s="7" t="s">
        <v>19</v>
      </c>
      <c r="BW1803" s="7" t="s">
        <v>19</v>
      </c>
      <c r="BX1803" s="7" t="s">
        <v>19</v>
      </c>
      <c r="BY1803" s="7" t="s">
        <v>19</v>
      </c>
      <c r="BZ1803" s="7" t="s">
        <v>19</v>
      </c>
      <c r="CA1803" s="7" t="s">
        <v>19</v>
      </c>
      <c r="CB1803" s="7" t="s">
        <v>19</v>
      </c>
      <c r="CL1803" s="7" t="s">
        <v>19</v>
      </c>
    </row>
    <row r="1804">
      <c r="A1804" s="7" t="s">
        <v>7548</v>
      </c>
      <c r="C1804" s="7" t="b">
        <v>1</v>
      </c>
      <c r="D1804" s="162" t="s">
        <v>7549</v>
      </c>
      <c r="E1804" s="134" t="str">
        <f t="array" ref="E1804">IFNA( index(studiesdatasets!$A$2:$R4130,MATCH("*"&amp;IF(F1804 = "","INVALID", F1804)&amp;"*",studiesdatasets!$D$2:$D4130,0),1))</f>
        <v>set_8</v>
      </c>
      <c r="F1804" s="162" t="s">
        <v>504</v>
      </c>
      <c r="G1804" s="162" t="s">
        <v>7550</v>
      </c>
      <c r="H1804" s="162" t="s">
        <v>7551</v>
      </c>
      <c r="I1804" s="7"/>
      <c r="J1804" s="7"/>
      <c r="K1804" s="7" t="s">
        <v>19</v>
      </c>
      <c r="L1804" s="7" t="s">
        <v>19</v>
      </c>
      <c r="M1804" s="7" t="s">
        <v>799</v>
      </c>
      <c r="N1804" s="7" t="str">
        <f t="shared" si="5"/>
        <v>FALSE</v>
      </c>
      <c r="O1804" s="7" t="s">
        <v>16</v>
      </c>
      <c r="P1804" s="7" t="s">
        <v>16</v>
      </c>
      <c r="Q1804" s="7" t="s">
        <v>16</v>
      </c>
      <c r="R1804" s="7" t="s">
        <v>802</v>
      </c>
      <c r="S1804" s="7" t="s">
        <v>803</v>
      </c>
      <c r="T1804" s="135">
        <v>45.0002</v>
      </c>
      <c r="U1804" s="136">
        <v>-83.378</v>
      </c>
      <c r="V1804" s="137" t="s">
        <v>7547</v>
      </c>
      <c r="W1804" s="7" t="s">
        <v>16</v>
      </c>
      <c r="X1804" s="7" t="s">
        <v>805</v>
      </c>
      <c r="Y1804" s="7" t="s">
        <v>878</v>
      </c>
      <c r="Z1804" s="7" t="s">
        <v>879</v>
      </c>
      <c r="AB1804" s="7">
        <v>5.0</v>
      </c>
      <c r="AC1804" s="7" t="s">
        <v>16</v>
      </c>
      <c r="AD1804" s="7"/>
      <c r="AE1804" s="7">
        <v>3.0</v>
      </c>
      <c r="AF1804" s="7">
        <v>0.22</v>
      </c>
      <c r="AG1804" s="7" t="s">
        <v>19</v>
      </c>
      <c r="AH1804" s="7" t="s">
        <v>19</v>
      </c>
      <c r="AI1804" s="7" t="s">
        <v>19</v>
      </c>
      <c r="AJ1804" s="7" t="s">
        <v>19</v>
      </c>
      <c r="AK1804" s="7"/>
      <c r="AL1804" s="7" t="s">
        <v>19</v>
      </c>
      <c r="AM1804" s="7" t="s">
        <v>19</v>
      </c>
      <c r="AN1804" s="7" t="s">
        <v>19</v>
      </c>
      <c r="AO1804" s="7" t="s">
        <v>19</v>
      </c>
      <c r="AP1804" s="7" t="s">
        <v>19</v>
      </c>
      <c r="AQ1804" s="7" t="s">
        <v>19</v>
      </c>
      <c r="AR1804" s="7" t="s">
        <v>19</v>
      </c>
      <c r="AS1804" s="7" t="s">
        <v>19</v>
      </c>
      <c r="AT1804" s="7" t="s">
        <v>19</v>
      </c>
      <c r="AU1804" s="7" t="s">
        <v>19</v>
      </c>
      <c r="AV1804" s="7" t="s">
        <v>19</v>
      </c>
      <c r="AW1804" s="7" t="s">
        <v>19</v>
      </c>
      <c r="AX1804" s="7" t="s">
        <v>19</v>
      </c>
      <c r="AY1804" s="7" t="s">
        <v>19</v>
      </c>
      <c r="AZ1804" s="7" t="s">
        <v>19</v>
      </c>
      <c r="BA1804" s="7" t="s">
        <v>19</v>
      </c>
      <c r="BB1804" s="7" t="s">
        <v>19</v>
      </c>
      <c r="BC1804" s="7" t="s">
        <v>19</v>
      </c>
      <c r="BD1804" s="7"/>
      <c r="BE1804" s="7" t="s">
        <v>19</v>
      </c>
      <c r="BF1804" s="7" t="s">
        <v>19</v>
      </c>
      <c r="BG1804" s="7" t="s">
        <v>19</v>
      </c>
      <c r="BH1804" s="7" t="s">
        <v>19</v>
      </c>
      <c r="BI1804" s="7" t="s">
        <v>19</v>
      </c>
      <c r="BJ1804" s="7"/>
      <c r="BK1804" s="7" t="s">
        <v>19</v>
      </c>
      <c r="BL1804" s="7" t="s">
        <v>19</v>
      </c>
      <c r="BM1804" s="7" t="s">
        <v>19</v>
      </c>
      <c r="BN1804" s="7" t="s">
        <v>19</v>
      </c>
      <c r="BO1804" s="7" t="s">
        <v>19</v>
      </c>
      <c r="BP1804" s="7" t="s">
        <v>19</v>
      </c>
      <c r="BQ1804" s="7" t="s">
        <v>19</v>
      </c>
      <c r="BR1804" s="7" t="s">
        <v>19</v>
      </c>
      <c r="BS1804" s="7" t="s">
        <v>19</v>
      </c>
      <c r="BT1804" s="7" t="s">
        <v>19</v>
      </c>
      <c r="BU1804" s="7" t="s">
        <v>19</v>
      </c>
      <c r="BV1804" s="7" t="s">
        <v>19</v>
      </c>
      <c r="BW1804" s="7" t="s">
        <v>19</v>
      </c>
      <c r="BX1804" s="7" t="s">
        <v>19</v>
      </c>
      <c r="BY1804" s="7" t="s">
        <v>19</v>
      </c>
      <c r="BZ1804" s="7" t="s">
        <v>19</v>
      </c>
      <c r="CA1804" s="7" t="s">
        <v>19</v>
      </c>
      <c r="CB1804" s="7" t="s">
        <v>19</v>
      </c>
      <c r="CL1804" s="7" t="s">
        <v>19</v>
      </c>
    </row>
    <row r="1805">
      <c r="A1805" s="7" t="s">
        <v>7552</v>
      </c>
      <c r="C1805" s="7" t="b">
        <v>1</v>
      </c>
      <c r="D1805" s="162" t="s">
        <v>7553</v>
      </c>
      <c r="E1805" s="134" t="str">
        <f t="array" ref="E1805">IFNA( index(studiesdatasets!$A$2:$R4130,MATCH("*"&amp;IF(F1805 = "","INVALID", F1805)&amp;"*",studiesdatasets!$D$2:$D4130,0),1))</f>
        <v>set_8</v>
      </c>
      <c r="F1805" s="162" t="s">
        <v>504</v>
      </c>
      <c r="G1805" s="162" t="s">
        <v>7554</v>
      </c>
      <c r="H1805" s="162" t="s">
        <v>7555</v>
      </c>
      <c r="I1805" s="7"/>
      <c r="J1805" s="7"/>
      <c r="K1805" s="7" t="s">
        <v>19</v>
      </c>
      <c r="L1805" s="7" t="s">
        <v>19</v>
      </c>
      <c r="M1805" s="7" t="s">
        <v>799</v>
      </c>
      <c r="N1805" s="7" t="str">
        <f t="shared" si="5"/>
        <v>FALSE</v>
      </c>
      <c r="O1805" s="7" t="s">
        <v>16</v>
      </c>
      <c r="P1805" s="7" t="s">
        <v>16</v>
      </c>
      <c r="Q1805" s="7" t="s">
        <v>16</v>
      </c>
      <c r="R1805" s="7" t="s">
        <v>802</v>
      </c>
      <c r="S1805" s="7" t="s">
        <v>803</v>
      </c>
      <c r="T1805" s="135">
        <v>45.0002</v>
      </c>
      <c r="U1805" s="136">
        <v>-83.378</v>
      </c>
      <c r="V1805" s="137" t="s">
        <v>7547</v>
      </c>
      <c r="W1805" s="7" t="s">
        <v>16</v>
      </c>
      <c r="X1805" s="7" t="s">
        <v>805</v>
      </c>
      <c r="Y1805" s="7" t="s">
        <v>878</v>
      </c>
      <c r="Z1805" s="7" t="s">
        <v>879</v>
      </c>
      <c r="AB1805" s="7">
        <v>5.0</v>
      </c>
      <c r="AC1805" s="7" t="s">
        <v>16</v>
      </c>
      <c r="AD1805" s="7"/>
      <c r="AE1805" s="7">
        <v>3.0</v>
      </c>
      <c r="AF1805" s="7">
        <v>0.22</v>
      </c>
      <c r="AG1805" s="7" t="s">
        <v>19</v>
      </c>
      <c r="AH1805" s="7" t="s">
        <v>19</v>
      </c>
      <c r="AI1805" s="7" t="s">
        <v>19</v>
      </c>
      <c r="AJ1805" s="7" t="s">
        <v>19</v>
      </c>
      <c r="AK1805" s="7"/>
      <c r="AL1805" s="7" t="s">
        <v>19</v>
      </c>
      <c r="AM1805" s="7" t="s">
        <v>19</v>
      </c>
      <c r="AN1805" s="7" t="s">
        <v>19</v>
      </c>
      <c r="AO1805" s="7" t="s">
        <v>19</v>
      </c>
      <c r="AP1805" s="7" t="s">
        <v>19</v>
      </c>
      <c r="AQ1805" s="7" t="s">
        <v>19</v>
      </c>
      <c r="AR1805" s="7" t="s">
        <v>19</v>
      </c>
      <c r="AS1805" s="7" t="s">
        <v>19</v>
      </c>
      <c r="AT1805" s="7" t="s">
        <v>19</v>
      </c>
      <c r="AU1805" s="7" t="s">
        <v>19</v>
      </c>
      <c r="AV1805" s="7" t="s">
        <v>19</v>
      </c>
      <c r="AW1805" s="7" t="s">
        <v>19</v>
      </c>
      <c r="AX1805" s="7" t="s">
        <v>19</v>
      </c>
      <c r="AY1805" s="7" t="s">
        <v>19</v>
      </c>
      <c r="AZ1805" s="7" t="s">
        <v>19</v>
      </c>
      <c r="BA1805" s="7" t="s">
        <v>19</v>
      </c>
      <c r="BB1805" s="7" t="s">
        <v>19</v>
      </c>
      <c r="BC1805" s="7" t="s">
        <v>19</v>
      </c>
      <c r="BD1805" s="7"/>
      <c r="BE1805" s="7" t="s">
        <v>19</v>
      </c>
      <c r="BF1805" s="7" t="s">
        <v>19</v>
      </c>
      <c r="BG1805" s="7" t="s">
        <v>19</v>
      </c>
      <c r="BH1805" s="7" t="s">
        <v>19</v>
      </c>
      <c r="BI1805" s="7" t="s">
        <v>19</v>
      </c>
      <c r="BJ1805" s="7"/>
      <c r="BK1805" s="7" t="s">
        <v>19</v>
      </c>
      <c r="BL1805" s="7" t="s">
        <v>19</v>
      </c>
      <c r="BM1805" s="7" t="s">
        <v>19</v>
      </c>
      <c r="BN1805" s="7" t="s">
        <v>19</v>
      </c>
      <c r="BO1805" s="7" t="s">
        <v>19</v>
      </c>
      <c r="BP1805" s="7" t="s">
        <v>19</v>
      </c>
      <c r="BQ1805" s="7" t="s">
        <v>19</v>
      </c>
      <c r="BR1805" s="7" t="s">
        <v>19</v>
      </c>
      <c r="BS1805" s="7" t="s">
        <v>19</v>
      </c>
      <c r="BT1805" s="7" t="s">
        <v>19</v>
      </c>
      <c r="BU1805" s="7" t="s">
        <v>19</v>
      </c>
      <c r="BV1805" s="7" t="s">
        <v>19</v>
      </c>
      <c r="BW1805" s="7" t="s">
        <v>19</v>
      </c>
      <c r="BX1805" s="7" t="s">
        <v>19</v>
      </c>
      <c r="BY1805" s="7" t="s">
        <v>19</v>
      </c>
      <c r="BZ1805" s="7" t="s">
        <v>19</v>
      </c>
      <c r="CA1805" s="7" t="s">
        <v>19</v>
      </c>
      <c r="CB1805" s="7" t="s">
        <v>19</v>
      </c>
      <c r="CL1805" s="7" t="s">
        <v>19</v>
      </c>
    </row>
    <row r="1806">
      <c r="A1806" s="7" t="s">
        <v>7556</v>
      </c>
      <c r="C1806" s="7" t="b">
        <v>1</v>
      </c>
      <c r="D1806" s="162" t="s">
        <v>7557</v>
      </c>
      <c r="E1806" s="134" t="str">
        <f t="array" ref="E1806">IFNA( index(studiesdatasets!$A$2:$R4130,MATCH("*"&amp;IF(F1806 = "","INVALID", F1806)&amp;"*",studiesdatasets!$D$2:$D4130,0),1))</f>
        <v>set_8</v>
      </c>
      <c r="F1806" s="162" t="s">
        <v>504</v>
      </c>
      <c r="G1806" s="162" t="s">
        <v>7558</v>
      </c>
      <c r="H1806" s="162" t="s">
        <v>7559</v>
      </c>
      <c r="I1806" s="7"/>
      <c r="J1806" s="7"/>
      <c r="K1806" s="7" t="s">
        <v>19</v>
      </c>
      <c r="L1806" s="7" t="s">
        <v>19</v>
      </c>
      <c r="M1806" s="7" t="s">
        <v>799</v>
      </c>
      <c r="N1806" s="7" t="str">
        <f t="shared" si="5"/>
        <v>FALSE</v>
      </c>
      <c r="O1806" s="7" t="s">
        <v>16</v>
      </c>
      <c r="P1806" s="7" t="s">
        <v>16</v>
      </c>
      <c r="Q1806" s="7" t="s">
        <v>16</v>
      </c>
      <c r="R1806" s="7" t="s">
        <v>802</v>
      </c>
      <c r="S1806" s="7" t="s">
        <v>803</v>
      </c>
      <c r="T1806" s="135">
        <v>45.0002</v>
      </c>
      <c r="U1806" s="136">
        <v>-83.378</v>
      </c>
      <c r="V1806" s="137" t="s">
        <v>7547</v>
      </c>
      <c r="W1806" s="7" t="s">
        <v>16</v>
      </c>
      <c r="X1806" s="7" t="s">
        <v>805</v>
      </c>
      <c r="Y1806" s="7" t="s">
        <v>878</v>
      </c>
      <c r="Z1806" s="7" t="s">
        <v>879</v>
      </c>
      <c r="AB1806" s="7">
        <v>5.0</v>
      </c>
      <c r="AC1806" s="7" t="s">
        <v>16</v>
      </c>
      <c r="AD1806" s="7"/>
      <c r="AE1806" s="7">
        <v>3.0</v>
      </c>
      <c r="AF1806" s="7">
        <v>0.22</v>
      </c>
      <c r="AG1806" s="7" t="s">
        <v>19</v>
      </c>
      <c r="AH1806" s="7" t="s">
        <v>19</v>
      </c>
      <c r="AI1806" s="7" t="s">
        <v>19</v>
      </c>
      <c r="AJ1806" s="7" t="s">
        <v>19</v>
      </c>
      <c r="AK1806" s="7"/>
      <c r="AL1806" s="7" t="s">
        <v>19</v>
      </c>
      <c r="AM1806" s="7" t="s">
        <v>19</v>
      </c>
      <c r="AN1806" s="7" t="s">
        <v>19</v>
      </c>
      <c r="AO1806" s="7" t="s">
        <v>19</v>
      </c>
      <c r="AP1806" s="7" t="s">
        <v>19</v>
      </c>
      <c r="AQ1806" s="7" t="s">
        <v>19</v>
      </c>
      <c r="AR1806" s="7" t="s">
        <v>19</v>
      </c>
      <c r="AS1806" s="7" t="s">
        <v>19</v>
      </c>
      <c r="AT1806" s="7" t="s">
        <v>19</v>
      </c>
      <c r="AU1806" s="7" t="s">
        <v>19</v>
      </c>
      <c r="AV1806" s="7" t="s">
        <v>19</v>
      </c>
      <c r="AW1806" s="7" t="s">
        <v>19</v>
      </c>
      <c r="AX1806" s="7" t="s">
        <v>19</v>
      </c>
      <c r="AY1806" s="7" t="s">
        <v>19</v>
      </c>
      <c r="AZ1806" s="7" t="s">
        <v>19</v>
      </c>
      <c r="BA1806" s="7" t="s">
        <v>19</v>
      </c>
      <c r="BB1806" s="7" t="s">
        <v>19</v>
      </c>
      <c r="BC1806" s="7" t="s">
        <v>19</v>
      </c>
      <c r="BD1806" s="7"/>
      <c r="BE1806" s="7" t="s">
        <v>19</v>
      </c>
      <c r="BF1806" s="7" t="s">
        <v>19</v>
      </c>
      <c r="BG1806" s="7" t="s">
        <v>19</v>
      </c>
      <c r="BH1806" s="7" t="s">
        <v>19</v>
      </c>
      <c r="BI1806" s="7" t="s">
        <v>19</v>
      </c>
      <c r="BJ1806" s="7"/>
      <c r="BK1806" s="7" t="s">
        <v>19</v>
      </c>
      <c r="BL1806" s="7" t="s">
        <v>19</v>
      </c>
      <c r="BM1806" s="7" t="s">
        <v>19</v>
      </c>
      <c r="BN1806" s="7" t="s">
        <v>19</v>
      </c>
      <c r="BO1806" s="7" t="s">
        <v>19</v>
      </c>
      <c r="BP1806" s="7" t="s">
        <v>19</v>
      </c>
      <c r="BQ1806" s="7" t="s">
        <v>19</v>
      </c>
      <c r="BR1806" s="7" t="s">
        <v>19</v>
      </c>
      <c r="BS1806" s="7" t="s">
        <v>19</v>
      </c>
      <c r="BT1806" s="7" t="s">
        <v>19</v>
      </c>
      <c r="BU1806" s="7" t="s">
        <v>19</v>
      </c>
      <c r="BV1806" s="7" t="s">
        <v>19</v>
      </c>
      <c r="BW1806" s="7" t="s">
        <v>19</v>
      </c>
      <c r="BX1806" s="7" t="s">
        <v>19</v>
      </c>
      <c r="BY1806" s="7" t="s">
        <v>19</v>
      </c>
      <c r="BZ1806" s="7" t="s">
        <v>19</v>
      </c>
      <c r="CA1806" s="7" t="s">
        <v>19</v>
      </c>
      <c r="CB1806" s="7" t="s">
        <v>19</v>
      </c>
      <c r="CL1806" s="7" t="s">
        <v>19</v>
      </c>
    </row>
    <row r="1807">
      <c r="A1807" s="7" t="s">
        <v>7560</v>
      </c>
      <c r="C1807" s="7" t="b">
        <v>1</v>
      </c>
      <c r="D1807" s="162" t="s">
        <v>7561</v>
      </c>
      <c r="E1807" s="134" t="str">
        <f t="array" ref="E1807">IFNA( index(studiesdatasets!$A$2:$R4130,MATCH("*"&amp;IF(F1807 = "","INVALID", F1807)&amp;"*",studiesdatasets!$D$2:$D4130,0),1))</f>
        <v>set_8</v>
      </c>
      <c r="F1807" s="162" t="s">
        <v>504</v>
      </c>
      <c r="G1807" s="162" t="s">
        <v>7562</v>
      </c>
      <c r="H1807" s="162" t="s">
        <v>7563</v>
      </c>
      <c r="I1807" s="7"/>
      <c r="J1807" s="7"/>
      <c r="K1807" s="7" t="s">
        <v>19</v>
      </c>
      <c r="L1807" s="7" t="s">
        <v>19</v>
      </c>
      <c r="M1807" s="7" t="s">
        <v>799</v>
      </c>
      <c r="N1807" s="7" t="str">
        <f t="shared" si="5"/>
        <v>FALSE</v>
      </c>
      <c r="O1807" s="7" t="s">
        <v>16</v>
      </c>
      <c r="P1807" s="7" t="s">
        <v>16</v>
      </c>
      <c r="Q1807" s="7" t="s">
        <v>16</v>
      </c>
      <c r="R1807" s="7" t="s">
        <v>802</v>
      </c>
      <c r="S1807" s="7" t="s">
        <v>803</v>
      </c>
      <c r="T1807" s="135">
        <v>45.0002</v>
      </c>
      <c r="U1807" s="136">
        <v>-83.378</v>
      </c>
      <c r="V1807" s="137" t="s">
        <v>7547</v>
      </c>
      <c r="W1807" s="7" t="s">
        <v>16</v>
      </c>
      <c r="X1807" s="7" t="s">
        <v>805</v>
      </c>
      <c r="Y1807" s="7" t="s">
        <v>878</v>
      </c>
      <c r="Z1807" s="7" t="s">
        <v>879</v>
      </c>
      <c r="AB1807" s="7">
        <v>5.0</v>
      </c>
      <c r="AC1807" s="7" t="s">
        <v>16</v>
      </c>
      <c r="AD1807" s="7"/>
      <c r="AE1807" s="7">
        <v>3.0</v>
      </c>
      <c r="AF1807" s="7">
        <v>0.22</v>
      </c>
      <c r="AG1807" s="7" t="s">
        <v>19</v>
      </c>
      <c r="AH1807" s="7" t="s">
        <v>19</v>
      </c>
      <c r="AI1807" s="7" t="s">
        <v>19</v>
      </c>
      <c r="AJ1807" s="7" t="s">
        <v>19</v>
      </c>
      <c r="AK1807" s="7"/>
      <c r="AL1807" s="7" t="s">
        <v>19</v>
      </c>
      <c r="AM1807" s="7" t="s">
        <v>19</v>
      </c>
      <c r="AN1807" s="7" t="s">
        <v>19</v>
      </c>
      <c r="AO1807" s="7" t="s">
        <v>19</v>
      </c>
      <c r="AP1807" s="7" t="s">
        <v>19</v>
      </c>
      <c r="AQ1807" s="7" t="s">
        <v>19</v>
      </c>
      <c r="AR1807" s="7" t="s">
        <v>19</v>
      </c>
      <c r="AS1807" s="7" t="s">
        <v>19</v>
      </c>
      <c r="AT1807" s="7" t="s">
        <v>19</v>
      </c>
      <c r="AU1807" s="7" t="s">
        <v>19</v>
      </c>
      <c r="AV1807" s="7" t="s">
        <v>19</v>
      </c>
      <c r="AW1807" s="7" t="s">
        <v>19</v>
      </c>
      <c r="AX1807" s="7" t="s">
        <v>19</v>
      </c>
      <c r="AY1807" s="7" t="s">
        <v>19</v>
      </c>
      <c r="AZ1807" s="7" t="s">
        <v>19</v>
      </c>
      <c r="BA1807" s="7" t="s">
        <v>19</v>
      </c>
      <c r="BB1807" s="7" t="s">
        <v>19</v>
      </c>
      <c r="BC1807" s="7" t="s">
        <v>19</v>
      </c>
      <c r="BD1807" s="7"/>
      <c r="BE1807" s="7" t="s">
        <v>19</v>
      </c>
      <c r="BF1807" s="7" t="s">
        <v>19</v>
      </c>
      <c r="BG1807" s="7" t="s">
        <v>19</v>
      </c>
      <c r="BH1807" s="7" t="s">
        <v>19</v>
      </c>
      <c r="BI1807" s="7" t="s">
        <v>19</v>
      </c>
      <c r="BJ1807" s="7"/>
      <c r="BK1807" s="7" t="s">
        <v>19</v>
      </c>
      <c r="BL1807" s="7" t="s">
        <v>19</v>
      </c>
      <c r="BM1807" s="7" t="s">
        <v>19</v>
      </c>
      <c r="BN1807" s="7" t="s">
        <v>19</v>
      </c>
      <c r="BO1807" s="7" t="s">
        <v>19</v>
      </c>
      <c r="BP1807" s="7" t="s">
        <v>19</v>
      </c>
      <c r="BQ1807" s="7" t="s">
        <v>19</v>
      </c>
      <c r="BR1807" s="7" t="s">
        <v>19</v>
      </c>
      <c r="BS1807" s="7" t="s">
        <v>19</v>
      </c>
      <c r="BT1807" s="7" t="s">
        <v>19</v>
      </c>
      <c r="BU1807" s="7" t="s">
        <v>19</v>
      </c>
      <c r="BV1807" s="7" t="s">
        <v>19</v>
      </c>
      <c r="BW1807" s="7" t="s">
        <v>19</v>
      </c>
      <c r="BX1807" s="7" t="s">
        <v>19</v>
      </c>
      <c r="BY1807" s="7" t="s">
        <v>19</v>
      </c>
      <c r="BZ1807" s="7" t="s">
        <v>19</v>
      </c>
      <c r="CA1807" s="7" t="s">
        <v>19</v>
      </c>
      <c r="CB1807" s="7" t="s">
        <v>19</v>
      </c>
      <c r="CL1807" s="7" t="s">
        <v>19</v>
      </c>
    </row>
    <row r="1808">
      <c r="A1808" s="7" t="s">
        <v>7564</v>
      </c>
      <c r="C1808" s="7" t="b">
        <v>1</v>
      </c>
      <c r="D1808" s="162" t="s">
        <v>7565</v>
      </c>
      <c r="E1808" s="134" t="str">
        <f t="array" ref="E1808">IFNA( index(studiesdatasets!$A$2:$R4130,MATCH("*"&amp;IF(F1808 = "","INVALID", F1808)&amp;"*",studiesdatasets!$D$2:$D4130,0),1))</f>
        <v>set_8</v>
      </c>
      <c r="F1808" s="162" t="s">
        <v>504</v>
      </c>
      <c r="G1808" s="162" t="s">
        <v>7566</v>
      </c>
      <c r="H1808" s="162" t="s">
        <v>7567</v>
      </c>
      <c r="I1808" s="7"/>
      <c r="J1808" s="7"/>
      <c r="K1808" s="7" t="s">
        <v>19</v>
      </c>
      <c r="L1808" s="7" t="s">
        <v>19</v>
      </c>
      <c r="M1808" s="7" t="s">
        <v>799</v>
      </c>
      <c r="N1808" s="7" t="str">
        <f t="shared" si="5"/>
        <v>FALSE</v>
      </c>
      <c r="O1808" s="7" t="s">
        <v>16</v>
      </c>
      <c r="P1808" s="7" t="s">
        <v>16</v>
      </c>
      <c r="Q1808" s="7" t="s">
        <v>16</v>
      </c>
      <c r="R1808" s="7" t="s">
        <v>802</v>
      </c>
      <c r="S1808" s="7" t="s">
        <v>803</v>
      </c>
      <c r="T1808" s="135">
        <v>45.0002</v>
      </c>
      <c r="U1808" s="136">
        <v>-83.378</v>
      </c>
      <c r="V1808" s="137" t="s">
        <v>7547</v>
      </c>
      <c r="W1808" s="7" t="s">
        <v>16</v>
      </c>
      <c r="X1808" s="7" t="s">
        <v>805</v>
      </c>
      <c r="Y1808" s="7" t="s">
        <v>878</v>
      </c>
      <c r="Z1808" s="7" t="s">
        <v>879</v>
      </c>
      <c r="AB1808" s="7">
        <v>5.0</v>
      </c>
      <c r="AC1808" s="7" t="s">
        <v>16</v>
      </c>
      <c r="AD1808" s="7"/>
      <c r="AE1808" s="7">
        <v>3.0</v>
      </c>
      <c r="AF1808" s="7">
        <v>0.22</v>
      </c>
      <c r="AG1808" s="7" t="s">
        <v>19</v>
      </c>
      <c r="AH1808" s="7" t="s">
        <v>19</v>
      </c>
      <c r="AI1808" s="7" t="s">
        <v>19</v>
      </c>
      <c r="AJ1808" s="7" t="s">
        <v>19</v>
      </c>
      <c r="AK1808" s="7"/>
      <c r="AL1808" s="7" t="s">
        <v>19</v>
      </c>
      <c r="AM1808" s="7" t="s">
        <v>19</v>
      </c>
      <c r="AN1808" s="7" t="s">
        <v>19</v>
      </c>
      <c r="AO1808" s="7" t="s">
        <v>19</v>
      </c>
      <c r="AP1808" s="7" t="s">
        <v>19</v>
      </c>
      <c r="AQ1808" s="7" t="s">
        <v>19</v>
      </c>
      <c r="AR1808" s="7" t="s">
        <v>19</v>
      </c>
      <c r="AS1808" s="7" t="s">
        <v>19</v>
      </c>
      <c r="AT1808" s="7" t="s">
        <v>19</v>
      </c>
      <c r="AU1808" s="7" t="s">
        <v>19</v>
      </c>
      <c r="AV1808" s="7" t="s">
        <v>19</v>
      </c>
      <c r="AW1808" s="7" t="s">
        <v>19</v>
      </c>
      <c r="AX1808" s="7" t="s">
        <v>19</v>
      </c>
      <c r="AY1808" s="7" t="s">
        <v>19</v>
      </c>
      <c r="AZ1808" s="7" t="s">
        <v>19</v>
      </c>
      <c r="BA1808" s="7" t="s">
        <v>19</v>
      </c>
      <c r="BB1808" s="7" t="s">
        <v>19</v>
      </c>
      <c r="BC1808" s="7" t="s">
        <v>19</v>
      </c>
      <c r="BD1808" s="7"/>
      <c r="BE1808" s="7" t="s">
        <v>19</v>
      </c>
      <c r="BF1808" s="7" t="s">
        <v>19</v>
      </c>
      <c r="BG1808" s="7" t="s">
        <v>19</v>
      </c>
      <c r="BH1808" s="7" t="s">
        <v>19</v>
      </c>
      <c r="BI1808" s="7" t="s">
        <v>19</v>
      </c>
      <c r="BJ1808" s="7"/>
      <c r="BK1808" s="7" t="s">
        <v>19</v>
      </c>
      <c r="BL1808" s="7" t="s">
        <v>19</v>
      </c>
      <c r="BM1808" s="7" t="s">
        <v>19</v>
      </c>
      <c r="BN1808" s="7" t="s">
        <v>19</v>
      </c>
      <c r="BO1808" s="7" t="s">
        <v>19</v>
      </c>
      <c r="BP1808" s="7" t="s">
        <v>19</v>
      </c>
      <c r="BQ1808" s="7" t="s">
        <v>19</v>
      </c>
      <c r="BR1808" s="7" t="s">
        <v>19</v>
      </c>
      <c r="BS1808" s="7" t="s">
        <v>19</v>
      </c>
      <c r="BT1808" s="7" t="s">
        <v>19</v>
      </c>
      <c r="BU1808" s="7" t="s">
        <v>19</v>
      </c>
      <c r="BV1808" s="7" t="s">
        <v>19</v>
      </c>
      <c r="BW1808" s="7" t="s">
        <v>19</v>
      </c>
      <c r="BX1808" s="7" t="s">
        <v>19</v>
      </c>
      <c r="BY1808" s="7" t="s">
        <v>19</v>
      </c>
      <c r="BZ1808" s="7" t="s">
        <v>19</v>
      </c>
      <c r="CA1808" s="7" t="s">
        <v>19</v>
      </c>
      <c r="CB1808" s="7" t="s">
        <v>19</v>
      </c>
      <c r="CL1808" s="7" t="s">
        <v>19</v>
      </c>
    </row>
    <row r="1809">
      <c r="A1809" s="7" t="s">
        <v>7568</v>
      </c>
      <c r="C1809" s="7" t="b">
        <v>1</v>
      </c>
      <c r="D1809" s="162" t="s">
        <v>7569</v>
      </c>
      <c r="E1809" s="134" t="str">
        <f t="array" ref="E1809">IFNA( index(studiesdatasets!$A$2:$R4130,MATCH("*"&amp;IF(F1809 = "","INVALID", F1809)&amp;"*",studiesdatasets!$D$2:$D4130,0),1))</f>
        <v>set_8</v>
      </c>
      <c r="F1809" s="162" t="s">
        <v>504</v>
      </c>
      <c r="G1809" s="162" t="s">
        <v>7570</v>
      </c>
      <c r="H1809" s="162" t="s">
        <v>7571</v>
      </c>
      <c r="I1809" s="7"/>
      <c r="J1809" s="7"/>
      <c r="K1809" s="7" t="s">
        <v>19</v>
      </c>
      <c r="L1809" s="7" t="s">
        <v>19</v>
      </c>
      <c r="M1809" s="7" t="s">
        <v>799</v>
      </c>
      <c r="N1809" s="7" t="str">
        <f t="shared" si="5"/>
        <v>FALSE</v>
      </c>
      <c r="O1809" s="7" t="s">
        <v>16</v>
      </c>
      <c r="P1809" s="7" t="s">
        <v>16</v>
      </c>
      <c r="Q1809" s="7" t="s">
        <v>16</v>
      </c>
      <c r="R1809" s="7" t="s">
        <v>802</v>
      </c>
      <c r="S1809" s="7" t="s">
        <v>803</v>
      </c>
      <c r="T1809" s="135">
        <v>45.0002</v>
      </c>
      <c r="U1809" s="136">
        <v>-83.378</v>
      </c>
      <c r="V1809" s="137" t="s">
        <v>7547</v>
      </c>
      <c r="W1809" s="7" t="s">
        <v>16</v>
      </c>
      <c r="X1809" s="7" t="s">
        <v>805</v>
      </c>
      <c r="Y1809" s="7" t="s">
        <v>878</v>
      </c>
      <c r="Z1809" s="7" t="s">
        <v>879</v>
      </c>
      <c r="AB1809" s="7">
        <v>5.0</v>
      </c>
      <c r="AC1809" s="7" t="s">
        <v>16</v>
      </c>
      <c r="AD1809" s="7"/>
      <c r="AE1809" s="7">
        <v>3.0</v>
      </c>
      <c r="AF1809" s="7">
        <v>0.22</v>
      </c>
      <c r="AG1809" s="7" t="s">
        <v>19</v>
      </c>
      <c r="AH1809" s="7" t="s">
        <v>19</v>
      </c>
      <c r="AI1809" s="7" t="s">
        <v>19</v>
      </c>
      <c r="AJ1809" s="7" t="s">
        <v>19</v>
      </c>
      <c r="AK1809" s="7"/>
      <c r="AL1809" s="7" t="s">
        <v>19</v>
      </c>
      <c r="AM1809" s="7" t="s">
        <v>19</v>
      </c>
      <c r="AN1809" s="7" t="s">
        <v>19</v>
      </c>
      <c r="AO1809" s="7" t="s">
        <v>19</v>
      </c>
      <c r="AP1809" s="7" t="s">
        <v>19</v>
      </c>
      <c r="AQ1809" s="7" t="s">
        <v>19</v>
      </c>
      <c r="AR1809" s="7" t="s">
        <v>19</v>
      </c>
      <c r="AS1809" s="7" t="s">
        <v>19</v>
      </c>
      <c r="AT1809" s="7" t="s">
        <v>19</v>
      </c>
      <c r="AU1809" s="7" t="s">
        <v>19</v>
      </c>
      <c r="AV1809" s="7" t="s">
        <v>19</v>
      </c>
      <c r="AW1809" s="7" t="s">
        <v>19</v>
      </c>
      <c r="AX1809" s="7" t="s">
        <v>19</v>
      </c>
      <c r="AY1809" s="7" t="s">
        <v>19</v>
      </c>
      <c r="AZ1809" s="7" t="s">
        <v>19</v>
      </c>
      <c r="BA1809" s="7" t="s">
        <v>19</v>
      </c>
      <c r="BB1809" s="7" t="s">
        <v>19</v>
      </c>
      <c r="BC1809" s="7" t="s">
        <v>19</v>
      </c>
      <c r="BD1809" s="7"/>
      <c r="BE1809" s="7" t="s">
        <v>19</v>
      </c>
      <c r="BF1809" s="7" t="s">
        <v>19</v>
      </c>
      <c r="BG1809" s="7" t="s">
        <v>19</v>
      </c>
      <c r="BH1809" s="7" t="s">
        <v>19</v>
      </c>
      <c r="BI1809" s="7" t="s">
        <v>19</v>
      </c>
      <c r="BJ1809" s="7"/>
      <c r="BK1809" s="7" t="s">
        <v>19</v>
      </c>
      <c r="BL1809" s="7" t="s">
        <v>19</v>
      </c>
      <c r="BM1809" s="7" t="s">
        <v>19</v>
      </c>
      <c r="BN1809" s="7" t="s">
        <v>19</v>
      </c>
      <c r="BO1809" s="7" t="s">
        <v>19</v>
      </c>
      <c r="BP1809" s="7" t="s">
        <v>19</v>
      </c>
      <c r="BQ1809" s="7" t="s">
        <v>19</v>
      </c>
      <c r="BR1809" s="7" t="s">
        <v>19</v>
      </c>
      <c r="BS1809" s="7" t="s">
        <v>19</v>
      </c>
      <c r="BT1809" s="7" t="s">
        <v>19</v>
      </c>
      <c r="BU1809" s="7" t="s">
        <v>19</v>
      </c>
      <c r="BV1809" s="7" t="s">
        <v>19</v>
      </c>
      <c r="BW1809" s="7" t="s">
        <v>19</v>
      </c>
      <c r="BX1809" s="7" t="s">
        <v>19</v>
      </c>
      <c r="BY1809" s="7" t="s">
        <v>19</v>
      </c>
      <c r="BZ1809" s="7" t="s">
        <v>19</v>
      </c>
      <c r="CA1809" s="7" t="s">
        <v>19</v>
      </c>
      <c r="CB1809" s="7" t="s">
        <v>19</v>
      </c>
      <c r="CL1809" s="7" t="s">
        <v>19</v>
      </c>
    </row>
    <row r="1810">
      <c r="A1810" s="7" t="s">
        <v>7572</v>
      </c>
      <c r="C1810" s="7" t="b">
        <v>1</v>
      </c>
      <c r="D1810" s="162" t="s">
        <v>7573</v>
      </c>
      <c r="E1810" s="134" t="str">
        <f t="array" ref="E1810">IFNA( index(studiesdatasets!$A$2:$R4130,MATCH("*"&amp;IF(F1810 = "","INVALID", F1810)&amp;"*",studiesdatasets!$D$2:$D4130,0),1))</f>
        <v>set_8</v>
      </c>
      <c r="F1810" s="162" t="s">
        <v>504</v>
      </c>
      <c r="G1810" s="162" t="s">
        <v>7574</v>
      </c>
      <c r="H1810" s="162" t="s">
        <v>7575</v>
      </c>
      <c r="I1810" s="7"/>
      <c r="J1810" s="7"/>
      <c r="K1810" s="7" t="s">
        <v>19</v>
      </c>
      <c r="L1810" s="7" t="s">
        <v>19</v>
      </c>
      <c r="M1810" s="7" t="s">
        <v>799</v>
      </c>
      <c r="N1810" s="7" t="str">
        <f t="shared" si="5"/>
        <v>FALSE</v>
      </c>
      <c r="O1810" s="7" t="s">
        <v>16</v>
      </c>
      <c r="P1810" s="7" t="s">
        <v>16</v>
      </c>
      <c r="Q1810" s="7" t="s">
        <v>16</v>
      </c>
      <c r="R1810" s="7" t="s">
        <v>802</v>
      </c>
      <c r="S1810" s="7" t="s">
        <v>803</v>
      </c>
      <c r="T1810" s="135">
        <v>45.0002</v>
      </c>
      <c r="U1810" s="136">
        <v>-83.378</v>
      </c>
      <c r="V1810" s="137" t="s">
        <v>7547</v>
      </c>
      <c r="W1810" s="7" t="s">
        <v>16</v>
      </c>
      <c r="X1810" s="7" t="s">
        <v>805</v>
      </c>
      <c r="Y1810" s="7" t="s">
        <v>878</v>
      </c>
      <c r="Z1810" s="7" t="s">
        <v>879</v>
      </c>
      <c r="AB1810" s="7">
        <v>5.0</v>
      </c>
      <c r="AC1810" s="7" t="s">
        <v>16</v>
      </c>
      <c r="AD1810" s="7"/>
      <c r="AE1810" s="7">
        <v>3.0</v>
      </c>
      <c r="AF1810" s="7">
        <v>0.22</v>
      </c>
      <c r="AG1810" s="7" t="s">
        <v>19</v>
      </c>
      <c r="AH1810" s="7" t="s">
        <v>19</v>
      </c>
      <c r="AI1810" s="7" t="s">
        <v>19</v>
      </c>
      <c r="AJ1810" s="7" t="s">
        <v>19</v>
      </c>
      <c r="AK1810" s="7"/>
      <c r="AL1810" s="7" t="s">
        <v>19</v>
      </c>
      <c r="AM1810" s="7" t="s">
        <v>19</v>
      </c>
      <c r="AN1810" s="7" t="s">
        <v>19</v>
      </c>
      <c r="AO1810" s="7" t="s">
        <v>19</v>
      </c>
      <c r="AP1810" s="7" t="s">
        <v>19</v>
      </c>
      <c r="AQ1810" s="7" t="s">
        <v>19</v>
      </c>
      <c r="AR1810" s="7" t="s">
        <v>19</v>
      </c>
      <c r="AS1810" s="7" t="s">
        <v>19</v>
      </c>
      <c r="AT1810" s="7" t="s">
        <v>19</v>
      </c>
      <c r="AU1810" s="7" t="s">
        <v>19</v>
      </c>
      <c r="AV1810" s="7" t="s">
        <v>19</v>
      </c>
      <c r="AW1810" s="7" t="s">
        <v>19</v>
      </c>
      <c r="AX1810" s="7" t="s">
        <v>19</v>
      </c>
      <c r="AY1810" s="7" t="s">
        <v>19</v>
      </c>
      <c r="AZ1810" s="7" t="s">
        <v>19</v>
      </c>
      <c r="BA1810" s="7" t="s">
        <v>19</v>
      </c>
      <c r="BB1810" s="7" t="s">
        <v>19</v>
      </c>
      <c r="BC1810" s="7" t="s">
        <v>19</v>
      </c>
      <c r="BD1810" s="7"/>
      <c r="BE1810" s="7" t="s">
        <v>19</v>
      </c>
      <c r="BF1810" s="7" t="s">
        <v>19</v>
      </c>
      <c r="BG1810" s="7" t="s">
        <v>19</v>
      </c>
      <c r="BH1810" s="7" t="s">
        <v>19</v>
      </c>
      <c r="BI1810" s="7" t="s">
        <v>19</v>
      </c>
      <c r="BJ1810" s="7"/>
      <c r="BK1810" s="7" t="s">
        <v>19</v>
      </c>
      <c r="BL1810" s="7" t="s">
        <v>19</v>
      </c>
      <c r="BM1810" s="7" t="s">
        <v>19</v>
      </c>
      <c r="BN1810" s="7" t="s">
        <v>19</v>
      </c>
      <c r="BO1810" s="7" t="s">
        <v>19</v>
      </c>
      <c r="BP1810" s="7" t="s">
        <v>19</v>
      </c>
      <c r="BQ1810" s="7" t="s">
        <v>19</v>
      </c>
      <c r="BR1810" s="7" t="s">
        <v>19</v>
      </c>
      <c r="BS1810" s="7" t="s">
        <v>19</v>
      </c>
      <c r="BT1810" s="7" t="s">
        <v>19</v>
      </c>
      <c r="BU1810" s="7" t="s">
        <v>19</v>
      </c>
      <c r="BV1810" s="7" t="s">
        <v>19</v>
      </c>
      <c r="BW1810" s="7" t="s">
        <v>19</v>
      </c>
      <c r="BX1810" s="7" t="s">
        <v>19</v>
      </c>
      <c r="BY1810" s="7" t="s">
        <v>19</v>
      </c>
      <c r="BZ1810" s="7" t="s">
        <v>19</v>
      </c>
      <c r="CA1810" s="7" t="s">
        <v>19</v>
      </c>
      <c r="CB1810" s="7" t="s">
        <v>19</v>
      </c>
      <c r="CL1810" s="7" t="s">
        <v>19</v>
      </c>
    </row>
    <row r="1811">
      <c r="A1811" s="7" t="s">
        <v>7576</v>
      </c>
      <c r="C1811" s="7" t="b">
        <v>1</v>
      </c>
      <c r="D1811" s="162" t="s">
        <v>7577</v>
      </c>
      <c r="E1811" s="134" t="str">
        <f t="array" ref="E1811">IFNA( index(studiesdatasets!$A$2:$R4130,MATCH("*"&amp;IF(F1811 = "","INVALID", F1811)&amp;"*",studiesdatasets!$D$2:$D4130,0),1))</f>
        <v>set_8</v>
      </c>
      <c r="F1811" s="162" t="s">
        <v>504</v>
      </c>
      <c r="G1811" s="162" t="s">
        <v>7578</v>
      </c>
      <c r="H1811" s="162" t="s">
        <v>7579</v>
      </c>
      <c r="I1811" s="7"/>
      <c r="J1811" s="7"/>
      <c r="K1811" s="7" t="s">
        <v>19</v>
      </c>
      <c r="L1811" s="7" t="s">
        <v>19</v>
      </c>
      <c r="M1811" s="7" t="s">
        <v>799</v>
      </c>
      <c r="N1811" s="7" t="str">
        <f t="shared" si="5"/>
        <v>FALSE</v>
      </c>
      <c r="O1811" s="7" t="s">
        <v>16</v>
      </c>
      <c r="P1811" s="7" t="s">
        <v>16</v>
      </c>
      <c r="Q1811" s="7" t="s">
        <v>16</v>
      </c>
      <c r="R1811" s="7" t="s">
        <v>802</v>
      </c>
      <c r="S1811" s="7" t="s">
        <v>803</v>
      </c>
      <c r="T1811" s="135">
        <v>45.0002</v>
      </c>
      <c r="U1811" s="136">
        <v>-83.378</v>
      </c>
      <c r="V1811" s="137" t="s">
        <v>7547</v>
      </c>
      <c r="W1811" s="7" t="s">
        <v>16</v>
      </c>
      <c r="X1811" s="7" t="s">
        <v>805</v>
      </c>
      <c r="Y1811" s="7" t="s">
        <v>878</v>
      </c>
      <c r="Z1811" s="7" t="s">
        <v>879</v>
      </c>
      <c r="AB1811" s="7">
        <v>5.0</v>
      </c>
      <c r="AC1811" s="7" t="s">
        <v>16</v>
      </c>
      <c r="AD1811" s="7"/>
      <c r="AE1811" s="7">
        <v>3.0</v>
      </c>
      <c r="AF1811" s="7">
        <v>0.22</v>
      </c>
      <c r="AG1811" s="7" t="s">
        <v>19</v>
      </c>
      <c r="AH1811" s="7" t="s">
        <v>19</v>
      </c>
      <c r="AI1811" s="7" t="s">
        <v>19</v>
      </c>
      <c r="AJ1811" s="7" t="s">
        <v>19</v>
      </c>
      <c r="AK1811" s="7"/>
      <c r="AL1811" s="7" t="s">
        <v>19</v>
      </c>
      <c r="AM1811" s="7" t="s">
        <v>19</v>
      </c>
      <c r="AN1811" s="7" t="s">
        <v>19</v>
      </c>
      <c r="AO1811" s="7" t="s">
        <v>19</v>
      </c>
      <c r="AP1811" s="7" t="s">
        <v>19</v>
      </c>
      <c r="AQ1811" s="7" t="s">
        <v>19</v>
      </c>
      <c r="AR1811" s="7" t="s">
        <v>19</v>
      </c>
      <c r="AS1811" s="7" t="s">
        <v>19</v>
      </c>
      <c r="AT1811" s="7" t="s">
        <v>19</v>
      </c>
      <c r="AU1811" s="7" t="s">
        <v>19</v>
      </c>
      <c r="AV1811" s="7" t="s">
        <v>19</v>
      </c>
      <c r="AW1811" s="7" t="s">
        <v>19</v>
      </c>
      <c r="AX1811" s="7" t="s">
        <v>19</v>
      </c>
      <c r="AY1811" s="7" t="s">
        <v>19</v>
      </c>
      <c r="AZ1811" s="7" t="s">
        <v>19</v>
      </c>
      <c r="BA1811" s="7" t="s">
        <v>19</v>
      </c>
      <c r="BB1811" s="7" t="s">
        <v>19</v>
      </c>
      <c r="BC1811" s="7" t="s">
        <v>19</v>
      </c>
      <c r="BD1811" s="7"/>
      <c r="BE1811" s="7" t="s">
        <v>19</v>
      </c>
      <c r="BF1811" s="7" t="s">
        <v>19</v>
      </c>
      <c r="BG1811" s="7" t="s">
        <v>19</v>
      </c>
      <c r="BH1811" s="7" t="s">
        <v>19</v>
      </c>
      <c r="BI1811" s="7" t="s">
        <v>19</v>
      </c>
      <c r="BJ1811" s="7"/>
      <c r="BK1811" s="7" t="s">
        <v>19</v>
      </c>
      <c r="BL1811" s="7" t="s">
        <v>19</v>
      </c>
      <c r="BM1811" s="7" t="s">
        <v>19</v>
      </c>
      <c r="BN1811" s="7" t="s">
        <v>19</v>
      </c>
      <c r="BO1811" s="7" t="s">
        <v>19</v>
      </c>
      <c r="BP1811" s="7" t="s">
        <v>19</v>
      </c>
      <c r="BQ1811" s="7" t="s">
        <v>19</v>
      </c>
      <c r="BR1811" s="7" t="s">
        <v>19</v>
      </c>
      <c r="BS1811" s="7" t="s">
        <v>19</v>
      </c>
      <c r="BT1811" s="7" t="s">
        <v>19</v>
      </c>
      <c r="BU1811" s="7" t="s">
        <v>19</v>
      </c>
      <c r="BV1811" s="7" t="s">
        <v>19</v>
      </c>
      <c r="BW1811" s="7" t="s">
        <v>19</v>
      </c>
      <c r="BX1811" s="7" t="s">
        <v>19</v>
      </c>
      <c r="BY1811" s="7" t="s">
        <v>19</v>
      </c>
      <c r="BZ1811" s="7" t="s">
        <v>19</v>
      </c>
      <c r="CA1811" s="7" t="s">
        <v>19</v>
      </c>
      <c r="CB1811" s="7" t="s">
        <v>19</v>
      </c>
      <c r="CL1811" s="7" t="s">
        <v>19</v>
      </c>
    </row>
    <row r="1812">
      <c r="A1812" s="7" t="s">
        <v>7580</v>
      </c>
      <c r="C1812" s="7" t="b">
        <v>1</v>
      </c>
      <c r="D1812" s="162" t="s">
        <v>7581</v>
      </c>
      <c r="E1812" s="134" t="str">
        <f t="array" ref="E1812">IFNA( index(studiesdatasets!$A$2:$R4130,MATCH("*"&amp;IF(F1812 = "","INVALID", F1812)&amp;"*",studiesdatasets!$D$2:$D4130,0),1))</f>
        <v>set_8</v>
      </c>
      <c r="F1812" s="162" t="s">
        <v>504</v>
      </c>
      <c r="G1812" s="162" t="s">
        <v>7582</v>
      </c>
      <c r="H1812" s="162" t="s">
        <v>7583</v>
      </c>
      <c r="I1812" s="7"/>
      <c r="J1812" s="7"/>
      <c r="K1812" s="7" t="s">
        <v>19</v>
      </c>
      <c r="L1812" s="7" t="s">
        <v>19</v>
      </c>
      <c r="M1812" s="7" t="s">
        <v>799</v>
      </c>
      <c r="N1812" s="7" t="str">
        <f t="shared" si="5"/>
        <v>FALSE</v>
      </c>
      <c r="O1812" s="7" t="s">
        <v>16</v>
      </c>
      <c r="P1812" s="7" t="s">
        <v>16</v>
      </c>
      <c r="Q1812" s="7" t="s">
        <v>16</v>
      </c>
      <c r="R1812" s="7" t="s">
        <v>7584</v>
      </c>
      <c r="S1812" s="7" t="s">
        <v>7585</v>
      </c>
      <c r="T1812" s="135">
        <v>45.5638</v>
      </c>
      <c r="U1812" s="136">
        <v>-84.673</v>
      </c>
      <c r="V1812" s="137" t="s">
        <v>7586</v>
      </c>
      <c r="W1812" s="7" t="s">
        <v>16</v>
      </c>
      <c r="X1812" s="7" t="s">
        <v>6537</v>
      </c>
      <c r="Y1812" s="161" t="s">
        <v>878</v>
      </c>
      <c r="Z1812" s="161" t="s">
        <v>879</v>
      </c>
      <c r="AB1812" s="7">
        <v>1.0</v>
      </c>
      <c r="AC1812" s="7" t="s">
        <v>16</v>
      </c>
      <c r="AD1812" s="7"/>
      <c r="AE1812" s="7">
        <v>3.0</v>
      </c>
      <c r="AF1812" s="7">
        <v>0.22</v>
      </c>
      <c r="AG1812" s="7" t="s">
        <v>19</v>
      </c>
      <c r="AH1812" s="7" t="s">
        <v>19</v>
      </c>
      <c r="AI1812" s="7" t="s">
        <v>19</v>
      </c>
      <c r="AJ1812" s="7" t="s">
        <v>19</v>
      </c>
      <c r="AK1812" s="7"/>
      <c r="AL1812" s="7" t="s">
        <v>19</v>
      </c>
      <c r="AM1812" s="7" t="s">
        <v>19</v>
      </c>
      <c r="AN1812" s="7" t="s">
        <v>19</v>
      </c>
      <c r="AO1812" s="7" t="s">
        <v>19</v>
      </c>
      <c r="AP1812" s="7" t="s">
        <v>19</v>
      </c>
      <c r="AQ1812" s="7" t="s">
        <v>19</v>
      </c>
      <c r="AR1812" s="7" t="s">
        <v>19</v>
      </c>
      <c r="AS1812" s="7" t="s">
        <v>19</v>
      </c>
      <c r="AT1812" s="7" t="s">
        <v>19</v>
      </c>
      <c r="AU1812" s="7" t="s">
        <v>19</v>
      </c>
      <c r="AV1812" s="7" t="s">
        <v>19</v>
      </c>
      <c r="AW1812" s="7" t="s">
        <v>19</v>
      </c>
      <c r="AX1812" s="7" t="s">
        <v>19</v>
      </c>
      <c r="AY1812" s="7" t="s">
        <v>19</v>
      </c>
      <c r="AZ1812" s="7" t="s">
        <v>19</v>
      </c>
      <c r="BA1812" s="7" t="s">
        <v>19</v>
      </c>
      <c r="BB1812" s="7" t="s">
        <v>19</v>
      </c>
      <c r="BC1812" s="7" t="s">
        <v>19</v>
      </c>
      <c r="BD1812" s="7"/>
      <c r="BE1812" s="7" t="s">
        <v>19</v>
      </c>
      <c r="BF1812" s="7" t="s">
        <v>19</v>
      </c>
      <c r="BG1812" s="7" t="s">
        <v>19</v>
      </c>
      <c r="BH1812" s="7" t="s">
        <v>19</v>
      </c>
      <c r="BI1812" s="7" t="s">
        <v>19</v>
      </c>
      <c r="BJ1812" s="7"/>
      <c r="BK1812" s="7" t="s">
        <v>19</v>
      </c>
      <c r="BL1812" s="7" t="s">
        <v>19</v>
      </c>
      <c r="BM1812" s="7" t="s">
        <v>19</v>
      </c>
      <c r="BN1812" s="7" t="s">
        <v>19</v>
      </c>
      <c r="BO1812" s="7" t="s">
        <v>19</v>
      </c>
      <c r="BP1812" s="7" t="s">
        <v>19</v>
      </c>
      <c r="BQ1812" s="7" t="s">
        <v>19</v>
      </c>
      <c r="BR1812" s="7" t="s">
        <v>19</v>
      </c>
      <c r="BS1812" s="7" t="s">
        <v>19</v>
      </c>
      <c r="BT1812" s="7" t="s">
        <v>19</v>
      </c>
      <c r="BU1812" s="7" t="s">
        <v>19</v>
      </c>
      <c r="BV1812" s="7" t="s">
        <v>19</v>
      </c>
      <c r="BW1812" s="7" t="s">
        <v>19</v>
      </c>
      <c r="BX1812" s="7" t="s">
        <v>19</v>
      </c>
      <c r="BY1812" s="7" t="s">
        <v>19</v>
      </c>
      <c r="BZ1812" s="7" t="s">
        <v>19</v>
      </c>
      <c r="CA1812" s="7" t="s">
        <v>19</v>
      </c>
      <c r="CB1812" s="7" t="s">
        <v>19</v>
      </c>
      <c r="CL1812" s="7" t="s">
        <v>19</v>
      </c>
    </row>
    <row r="1813">
      <c r="A1813" s="7" t="s">
        <v>7587</v>
      </c>
      <c r="C1813" s="7" t="b">
        <v>1</v>
      </c>
      <c r="D1813" s="162" t="s">
        <v>7588</v>
      </c>
      <c r="E1813" s="134" t="str">
        <f t="array" ref="E1813">IFNA( index(studiesdatasets!$A$2:$R4130,MATCH("*"&amp;IF(F1813 = "","INVALID", F1813)&amp;"*",studiesdatasets!$D$2:$D4130,0),1))</f>
        <v>set_8</v>
      </c>
      <c r="F1813" s="162" t="s">
        <v>504</v>
      </c>
      <c r="G1813" s="162" t="s">
        <v>7589</v>
      </c>
      <c r="H1813" s="162" t="s">
        <v>7590</v>
      </c>
      <c r="I1813" s="7"/>
      <c r="J1813" s="7"/>
      <c r="K1813" s="7" t="s">
        <v>19</v>
      </c>
      <c r="L1813" s="7" t="s">
        <v>19</v>
      </c>
      <c r="M1813" s="7" t="s">
        <v>799</v>
      </c>
      <c r="N1813" s="7" t="str">
        <f t="shared" si="5"/>
        <v>FALSE</v>
      </c>
      <c r="O1813" s="7" t="s">
        <v>16</v>
      </c>
      <c r="P1813" s="7" t="s">
        <v>16</v>
      </c>
      <c r="Q1813" s="7" t="s">
        <v>16</v>
      </c>
      <c r="R1813" s="7" t="s">
        <v>7584</v>
      </c>
      <c r="S1813" s="7" t="s">
        <v>7585</v>
      </c>
      <c r="T1813" s="135">
        <v>45.5638</v>
      </c>
      <c r="U1813" s="136">
        <v>-84.673</v>
      </c>
      <c r="V1813" s="137" t="s">
        <v>7586</v>
      </c>
      <c r="W1813" s="7" t="s">
        <v>16</v>
      </c>
      <c r="X1813" s="7" t="s">
        <v>6537</v>
      </c>
      <c r="Y1813" s="161" t="s">
        <v>878</v>
      </c>
      <c r="Z1813" s="161" t="s">
        <v>879</v>
      </c>
      <c r="AB1813" s="7">
        <v>1.0</v>
      </c>
      <c r="AC1813" s="7" t="s">
        <v>16</v>
      </c>
      <c r="AD1813" s="7"/>
      <c r="AE1813" s="7">
        <v>3.0</v>
      </c>
      <c r="AF1813" s="7">
        <v>0.22</v>
      </c>
      <c r="AG1813" s="7" t="s">
        <v>19</v>
      </c>
      <c r="AH1813" s="7" t="s">
        <v>19</v>
      </c>
      <c r="AI1813" s="7" t="s">
        <v>19</v>
      </c>
      <c r="AJ1813" s="7" t="s">
        <v>19</v>
      </c>
      <c r="AK1813" s="7"/>
      <c r="AL1813" s="7" t="s">
        <v>19</v>
      </c>
      <c r="AM1813" s="7" t="s">
        <v>19</v>
      </c>
      <c r="AN1813" s="7" t="s">
        <v>19</v>
      </c>
      <c r="AO1813" s="7" t="s">
        <v>19</v>
      </c>
      <c r="AP1813" s="7" t="s">
        <v>19</v>
      </c>
      <c r="AQ1813" s="7" t="s">
        <v>19</v>
      </c>
      <c r="AR1813" s="7" t="s">
        <v>19</v>
      </c>
      <c r="AS1813" s="7" t="s">
        <v>19</v>
      </c>
      <c r="AT1813" s="7" t="s">
        <v>19</v>
      </c>
      <c r="AU1813" s="7" t="s">
        <v>19</v>
      </c>
      <c r="AV1813" s="7" t="s">
        <v>19</v>
      </c>
      <c r="AW1813" s="7" t="s">
        <v>19</v>
      </c>
      <c r="AX1813" s="7" t="s">
        <v>19</v>
      </c>
      <c r="AY1813" s="7" t="s">
        <v>19</v>
      </c>
      <c r="AZ1813" s="7" t="s">
        <v>19</v>
      </c>
      <c r="BA1813" s="7" t="s">
        <v>19</v>
      </c>
      <c r="BB1813" s="7" t="s">
        <v>19</v>
      </c>
      <c r="BC1813" s="7" t="s">
        <v>19</v>
      </c>
      <c r="BD1813" s="7"/>
      <c r="BE1813" s="7" t="s">
        <v>19</v>
      </c>
      <c r="BF1813" s="7" t="s">
        <v>19</v>
      </c>
      <c r="BG1813" s="7" t="s">
        <v>19</v>
      </c>
      <c r="BH1813" s="7" t="s">
        <v>19</v>
      </c>
      <c r="BI1813" s="7" t="s">
        <v>19</v>
      </c>
      <c r="BJ1813" s="7"/>
      <c r="BK1813" s="7" t="s">
        <v>19</v>
      </c>
      <c r="BL1813" s="7" t="s">
        <v>19</v>
      </c>
      <c r="BM1813" s="7" t="s">
        <v>19</v>
      </c>
      <c r="BN1813" s="7" t="s">
        <v>19</v>
      </c>
      <c r="BO1813" s="7" t="s">
        <v>19</v>
      </c>
      <c r="BP1813" s="7" t="s">
        <v>19</v>
      </c>
      <c r="BQ1813" s="7" t="s">
        <v>19</v>
      </c>
      <c r="BR1813" s="7" t="s">
        <v>19</v>
      </c>
      <c r="BS1813" s="7" t="s">
        <v>19</v>
      </c>
      <c r="BT1813" s="7" t="s">
        <v>19</v>
      </c>
      <c r="BU1813" s="7" t="s">
        <v>19</v>
      </c>
      <c r="BV1813" s="7" t="s">
        <v>19</v>
      </c>
      <c r="BW1813" s="7" t="s">
        <v>19</v>
      </c>
      <c r="BX1813" s="7" t="s">
        <v>19</v>
      </c>
      <c r="BY1813" s="7" t="s">
        <v>19</v>
      </c>
      <c r="BZ1813" s="7" t="s">
        <v>19</v>
      </c>
      <c r="CA1813" s="7" t="s">
        <v>19</v>
      </c>
      <c r="CB1813" s="7" t="s">
        <v>19</v>
      </c>
      <c r="CL1813" s="7" t="s">
        <v>19</v>
      </c>
    </row>
    <row r="1814">
      <c r="A1814" s="7" t="s">
        <v>7591</v>
      </c>
      <c r="C1814" s="7" t="b">
        <v>1</v>
      </c>
      <c r="D1814" s="162" t="s">
        <v>7592</v>
      </c>
      <c r="E1814" s="134" t="str">
        <f t="array" ref="E1814">IFNA( index(studiesdatasets!$A$2:$R4130,MATCH("*"&amp;IF(F1814 = "","INVALID", F1814)&amp;"*",studiesdatasets!$D$2:$D4130,0),1))</f>
        <v>set_8</v>
      </c>
      <c r="F1814" s="162" t="s">
        <v>504</v>
      </c>
      <c r="G1814" s="162" t="s">
        <v>7593</v>
      </c>
      <c r="H1814" s="162" t="s">
        <v>7594</v>
      </c>
      <c r="I1814" s="7"/>
      <c r="J1814" s="7"/>
      <c r="K1814" s="7" t="s">
        <v>19</v>
      </c>
      <c r="L1814" s="7" t="s">
        <v>19</v>
      </c>
      <c r="M1814" s="7" t="s">
        <v>799</v>
      </c>
      <c r="N1814" s="7" t="str">
        <f t="shared" si="5"/>
        <v>FALSE</v>
      </c>
      <c r="O1814" s="7" t="s">
        <v>16</v>
      </c>
      <c r="P1814" s="7" t="s">
        <v>16</v>
      </c>
      <c r="Q1814" s="7" t="s">
        <v>16</v>
      </c>
      <c r="R1814" s="7" t="s">
        <v>7584</v>
      </c>
      <c r="S1814" s="7" t="s">
        <v>7585</v>
      </c>
      <c r="T1814" s="135">
        <v>45.5638</v>
      </c>
      <c r="U1814" s="136">
        <v>-84.673</v>
      </c>
      <c r="V1814" s="137" t="s">
        <v>7586</v>
      </c>
      <c r="W1814" s="7" t="s">
        <v>16</v>
      </c>
      <c r="X1814" s="7" t="s">
        <v>6537</v>
      </c>
      <c r="Y1814" s="161" t="s">
        <v>878</v>
      </c>
      <c r="Z1814" s="161" t="s">
        <v>879</v>
      </c>
      <c r="AB1814" s="7">
        <v>1.0</v>
      </c>
      <c r="AC1814" s="7" t="s">
        <v>16</v>
      </c>
      <c r="AD1814" s="7"/>
      <c r="AE1814" s="7">
        <v>3.0</v>
      </c>
      <c r="AF1814" s="7">
        <v>0.22</v>
      </c>
      <c r="AG1814" s="7" t="s">
        <v>19</v>
      </c>
      <c r="AH1814" s="7" t="s">
        <v>19</v>
      </c>
      <c r="AI1814" s="7" t="s">
        <v>19</v>
      </c>
      <c r="AJ1814" s="7" t="s">
        <v>19</v>
      </c>
      <c r="AK1814" s="7"/>
      <c r="AL1814" s="7" t="s">
        <v>19</v>
      </c>
      <c r="AM1814" s="7" t="s">
        <v>19</v>
      </c>
      <c r="AN1814" s="7" t="s">
        <v>19</v>
      </c>
      <c r="AO1814" s="7" t="s">
        <v>19</v>
      </c>
      <c r="AP1814" s="7" t="s">
        <v>19</v>
      </c>
      <c r="AQ1814" s="7" t="s">
        <v>19</v>
      </c>
      <c r="AR1814" s="7" t="s">
        <v>19</v>
      </c>
      <c r="AS1814" s="7" t="s">
        <v>19</v>
      </c>
      <c r="AT1814" s="7" t="s">
        <v>19</v>
      </c>
      <c r="AU1814" s="7" t="s">
        <v>19</v>
      </c>
      <c r="AV1814" s="7" t="s">
        <v>19</v>
      </c>
      <c r="AW1814" s="7" t="s">
        <v>19</v>
      </c>
      <c r="AX1814" s="7" t="s">
        <v>19</v>
      </c>
      <c r="AY1814" s="7" t="s">
        <v>19</v>
      </c>
      <c r="AZ1814" s="7" t="s">
        <v>19</v>
      </c>
      <c r="BA1814" s="7" t="s">
        <v>19</v>
      </c>
      <c r="BB1814" s="7" t="s">
        <v>19</v>
      </c>
      <c r="BC1814" s="7" t="s">
        <v>19</v>
      </c>
      <c r="BD1814" s="7"/>
      <c r="BE1814" s="7" t="s">
        <v>19</v>
      </c>
      <c r="BF1814" s="7" t="s">
        <v>19</v>
      </c>
      <c r="BG1814" s="7" t="s">
        <v>19</v>
      </c>
      <c r="BH1814" s="7" t="s">
        <v>19</v>
      </c>
      <c r="BI1814" s="7" t="s">
        <v>19</v>
      </c>
      <c r="BJ1814" s="7"/>
      <c r="BK1814" s="7" t="s">
        <v>19</v>
      </c>
      <c r="BL1814" s="7" t="s">
        <v>19</v>
      </c>
      <c r="BM1814" s="7" t="s">
        <v>19</v>
      </c>
      <c r="BN1814" s="7" t="s">
        <v>19</v>
      </c>
      <c r="BO1814" s="7" t="s">
        <v>19</v>
      </c>
      <c r="BP1814" s="7" t="s">
        <v>19</v>
      </c>
      <c r="BQ1814" s="7" t="s">
        <v>19</v>
      </c>
      <c r="BR1814" s="7" t="s">
        <v>19</v>
      </c>
      <c r="BS1814" s="7" t="s">
        <v>19</v>
      </c>
      <c r="BT1814" s="7" t="s">
        <v>19</v>
      </c>
      <c r="BU1814" s="7" t="s">
        <v>19</v>
      </c>
      <c r="BV1814" s="7" t="s">
        <v>19</v>
      </c>
      <c r="BW1814" s="7" t="s">
        <v>19</v>
      </c>
      <c r="BX1814" s="7" t="s">
        <v>19</v>
      </c>
      <c r="BY1814" s="7" t="s">
        <v>19</v>
      </c>
      <c r="BZ1814" s="7" t="s">
        <v>19</v>
      </c>
      <c r="CA1814" s="7" t="s">
        <v>19</v>
      </c>
      <c r="CB1814" s="7" t="s">
        <v>19</v>
      </c>
      <c r="CL1814" s="7" t="s">
        <v>19</v>
      </c>
    </row>
    <row r="1815">
      <c r="A1815" s="7" t="s">
        <v>7595</v>
      </c>
      <c r="C1815" s="7" t="b">
        <v>1</v>
      </c>
      <c r="D1815" s="162" t="s">
        <v>7596</v>
      </c>
      <c r="E1815" s="134" t="str">
        <f t="array" ref="E1815">IFNA( index(studiesdatasets!$A$2:$R4130,MATCH("*"&amp;IF(F1815 = "","INVALID", F1815)&amp;"*",studiesdatasets!$D$2:$D4130,0),1))</f>
        <v>set_8</v>
      </c>
      <c r="F1815" s="162" t="s">
        <v>504</v>
      </c>
      <c r="G1815" s="162" t="s">
        <v>7597</v>
      </c>
      <c r="H1815" s="162" t="s">
        <v>7598</v>
      </c>
      <c r="I1815" s="7"/>
      <c r="J1815" s="7"/>
      <c r="K1815" s="7" t="s">
        <v>19</v>
      </c>
      <c r="L1815" s="7" t="s">
        <v>19</v>
      </c>
      <c r="M1815" s="7" t="s">
        <v>799</v>
      </c>
      <c r="N1815" s="7" t="str">
        <f t="shared" si="5"/>
        <v>FALSE</v>
      </c>
      <c r="O1815" s="7" t="s">
        <v>16</v>
      </c>
      <c r="P1815" s="7" t="s">
        <v>16</v>
      </c>
      <c r="Q1815" s="7" t="s">
        <v>16</v>
      </c>
      <c r="R1815" s="7" t="s">
        <v>7599</v>
      </c>
      <c r="S1815" s="7" t="s">
        <v>7600</v>
      </c>
      <c r="T1815" s="135">
        <v>42.3127</v>
      </c>
      <c r="U1815" s="136">
        <v>-83.79</v>
      </c>
      <c r="V1815" s="137" t="s">
        <v>7601</v>
      </c>
      <c r="W1815" s="7" t="s">
        <v>16</v>
      </c>
      <c r="X1815" s="7" t="s">
        <v>7602</v>
      </c>
      <c r="Y1815" s="7" t="s">
        <v>7603</v>
      </c>
      <c r="Z1815" s="161" t="s">
        <v>879</v>
      </c>
      <c r="AB1815" s="7">
        <v>1.0</v>
      </c>
      <c r="AC1815" s="7" t="s">
        <v>16</v>
      </c>
      <c r="AD1815" s="7"/>
      <c r="AE1815" s="7">
        <v>3.0</v>
      </c>
      <c r="AF1815" s="7">
        <v>0.22</v>
      </c>
      <c r="AG1815" s="7" t="s">
        <v>19</v>
      </c>
      <c r="AH1815" s="7" t="s">
        <v>19</v>
      </c>
      <c r="AI1815" s="7" t="s">
        <v>19</v>
      </c>
      <c r="AJ1815" s="7" t="s">
        <v>19</v>
      </c>
      <c r="AK1815" s="7"/>
      <c r="AL1815" s="7" t="s">
        <v>19</v>
      </c>
      <c r="AM1815" s="7" t="s">
        <v>19</v>
      </c>
      <c r="AN1815" s="7" t="s">
        <v>19</v>
      </c>
      <c r="AO1815" s="7" t="s">
        <v>19</v>
      </c>
      <c r="AP1815" s="7" t="s">
        <v>19</v>
      </c>
      <c r="AQ1815" s="7" t="s">
        <v>19</v>
      </c>
      <c r="AR1815" s="7" t="s">
        <v>19</v>
      </c>
      <c r="AS1815" s="7" t="s">
        <v>19</v>
      </c>
      <c r="AT1815" s="7" t="s">
        <v>19</v>
      </c>
      <c r="AU1815" s="7" t="s">
        <v>19</v>
      </c>
      <c r="AV1815" s="7" t="s">
        <v>19</v>
      </c>
      <c r="AW1815" s="7" t="s">
        <v>19</v>
      </c>
      <c r="AX1815" s="7" t="s">
        <v>19</v>
      </c>
      <c r="AY1815" s="7" t="s">
        <v>19</v>
      </c>
      <c r="AZ1815" s="7" t="s">
        <v>19</v>
      </c>
      <c r="BA1815" s="7" t="s">
        <v>19</v>
      </c>
      <c r="BB1815" s="7" t="s">
        <v>19</v>
      </c>
      <c r="BC1815" s="7" t="s">
        <v>19</v>
      </c>
      <c r="BD1815" s="7"/>
      <c r="BE1815" s="7" t="s">
        <v>19</v>
      </c>
      <c r="BF1815" s="7" t="s">
        <v>19</v>
      </c>
      <c r="BG1815" s="7" t="s">
        <v>19</v>
      </c>
      <c r="BH1815" s="7" t="s">
        <v>19</v>
      </c>
      <c r="BI1815" s="7" t="s">
        <v>19</v>
      </c>
      <c r="BJ1815" s="7"/>
      <c r="BK1815" s="7" t="s">
        <v>19</v>
      </c>
      <c r="BL1815" s="7" t="s">
        <v>19</v>
      </c>
      <c r="BM1815" s="7" t="s">
        <v>19</v>
      </c>
      <c r="BN1815" s="7" t="s">
        <v>19</v>
      </c>
      <c r="BO1815" s="7" t="s">
        <v>19</v>
      </c>
      <c r="BP1815" s="7" t="s">
        <v>19</v>
      </c>
      <c r="BQ1815" s="7" t="s">
        <v>19</v>
      </c>
      <c r="BR1815" s="7" t="s">
        <v>19</v>
      </c>
      <c r="BS1815" s="7" t="s">
        <v>19</v>
      </c>
      <c r="BT1815" s="7" t="s">
        <v>19</v>
      </c>
      <c r="BU1815" s="7" t="s">
        <v>19</v>
      </c>
      <c r="BV1815" s="7" t="s">
        <v>19</v>
      </c>
      <c r="BW1815" s="7" t="s">
        <v>19</v>
      </c>
      <c r="BX1815" s="7" t="s">
        <v>19</v>
      </c>
      <c r="BY1815" s="7" t="s">
        <v>19</v>
      </c>
      <c r="BZ1815" s="7" t="s">
        <v>19</v>
      </c>
      <c r="CA1815" s="7" t="s">
        <v>19</v>
      </c>
      <c r="CB1815" s="7" t="s">
        <v>19</v>
      </c>
      <c r="CL1815" s="7" t="s">
        <v>19</v>
      </c>
    </row>
    <row r="1816">
      <c r="A1816" s="7" t="s">
        <v>7604</v>
      </c>
      <c r="C1816" s="7" t="b">
        <v>1</v>
      </c>
      <c r="D1816" s="162" t="s">
        <v>7605</v>
      </c>
      <c r="E1816" s="134" t="str">
        <f t="array" ref="E1816">IFNA( index(studiesdatasets!$A$2:$R4130,MATCH("*"&amp;IF(F1816 = "","INVALID", F1816)&amp;"*",studiesdatasets!$D$2:$D4130,0),1))</f>
        <v>set_8</v>
      </c>
      <c r="F1816" s="162" t="s">
        <v>504</v>
      </c>
      <c r="G1816" s="162" t="s">
        <v>7606</v>
      </c>
      <c r="H1816" s="162" t="s">
        <v>7607</v>
      </c>
      <c r="I1816" s="7"/>
      <c r="J1816" s="7"/>
      <c r="K1816" s="7" t="s">
        <v>19</v>
      </c>
      <c r="L1816" s="7" t="s">
        <v>19</v>
      </c>
      <c r="M1816" s="7" t="s">
        <v>799</v>
      </c>
      <c r="N1816" s="7" t="str">
        <f t="shared" si="5"/>
        <v>FALSE</v>
      </c>
      <c r="O1816" s="7" t="s">
        <v>16</v>
      </c>
      <c r="P1816" s="7" t="s">
        <v>16</v>
      </c>
      <c r="Q1816" s="7" t="s">
        <v>16</v>
      </c>
      <c r="R1816" s="7" t="s">
        <v>7599</v>
      </c>
      <c r="S1816" s="7" t="s">
        <v>7600</v>
      </c>
      <c r="T1816" s="135">
        <v>42.3127</v>
      </c>
      <c r="U1816" s="136">
        <v>-83.79</v>
      </c>
      <c r="V1816" s="137" t="s">
        <v>7601</v>
      </c>
      <c r="W1816" s="7" t="s">
        <v>16</v>
      </c>
      <c r="X1816" s="7" t="s">
        <v>7602</v>
      </c>
      <c r="Y1816" s="7" t="s">
        <v>7603</v>
      </c>
      <c r="Z1816" s="161" t="s">
        <v>879</v>
      </c>
      <c r="AB1816" s="7">
        <v>1.0</v>
      </c>
      <c r="AC1816" s="7" t="s">
        <v>16</v>
      </c>
      <c r="AD1816" s="7"/>
      <c r="AE1816" s="7">
        <v>3.0</v>
      </c>
      <c r="AF1816" s="7">
        <v>0.22</v>
      </c>
      <c r="AG1816" s="7" t="s">
        <v>19</v>
      </c>
      <c r="AH1816" s="7" t="s">
        <v>19</v>
      </c>
      <c r="AI1816" s="7" t="s">
        <v>19</v>
      </c>
      <c r="AJ1816" s="7" t="s">
        <v>19</v>
      </c>
      <c r="AK1816" s="7"/>
      <c r="AL1816" s="7" t="s">
        <v>19</v>
      </c>
      <c r="AM1816" s="7" t="s">
        <v>19</v>
      </c>
      <c r="AN1816" s="7" t="s">
        <v>19</v>
      </c>
      <c r="AO1816" s="7" t="s">
        <v>19</v>
      </c>
      <c r="AP1816" s="7" t="s">
        <v>19</v>
      </c>
      <c r="AQ1816" s="7" t="s">
        <v>19</v>
      </c>
      <c r="AR1816" s="7" t="s">
        <v>19</v>
      </c>
      <c r="AS1816" s="7" t="s">
        <v>19</v>
      </c>
      <c r="AT1816" s="7" t="s">
        <v>19</v>
      </c>
      <c r="AU1816" s="7" t="s">
        <v>19</v>
      </c>
      <c r="AV1816" s="7" t="s">
        <v>19</v>
      </c>
      <c r="AW1816" s="7" t="s">
        <v>19</v>
      </c>
      <c r="AX1816" s="7" t="s">
        <v>19</v>
      </c>
      <c r="AY1816" s="7" t="s">
        <v>19</v>
      </c>
      <c r="AZ1816" s="7" t="s">
        <v>19</v>
      </c>
      <c r="BA1816" s="7" t="s">
        <v>19</v>
      </c>
      <c r="BB1816" s="7" t="s">
        <v>19</v>
      </c>
      <c r="BC1816" s="7" t="s">
        <v>19</v>
      </c>
      <c r="BD1816" s="7"/>
      <c r="BE1816" s="7" t="s">
        <v>19</v>
      </c>
      <c r="BF1816" s="7" t="s">
        <v>19</v>
      </c>
      <c r="BG1816" s="7" t="s">
        <v>19</v>
      </c>
      <c r="BH1816" s="7" t="s">
        <v>19</v>
      </c>
      <c r="BI1816" s="7" t="s">
        <v>19</v>
      </c>
      <c r="BJ1816" s="7"/>
      <c r="BK1816" s="7" t="s">
        <v>19</v>
      </c>
      <c r="BL1816" s="7" t="s">
        <v>19</v>
      </c>
      <c r="BM1816" s="7" t="s">
        <v>19</v>
      </c>
      <c r="BN1816" s="7" t="s">
        <v>19</v>
      </c>
      <c r="BO1816" s="7" t="s">
        <v>19</v>
      </c>
      <c r="BP1816" s="7" t="s">
        <v>19</v>
      </c>
      <c r="BQ1816" s="7" t="s">
        <v>19</v>
      </c>
      <c r="BR1816" s="7" t="s">
        <v>19</v>
      </c>
      <c r="BS1816" s="7" t="s">
        <v>19</v>
      </c>
      <c r="BT1816" s="7" t="s">
        <v>19</v>
      </c>
      <c r="BU1816" s="7" t="s">
        <v>19</v>
      </c>
      <c r="BV1816" s="7" t="s">
        <v>19</v>
      </c>
      <c r="BW1816" s="7" t="s">
        <v>19</v>
      </c>
      <c r="BX1816" s="7" t="s">
        <v>19</v>
      </c>
      <c r="BY1816" s="7" t="s">
        <v>19</v>
      </c>
      <c r="BZ1816" s="7" t="s">
        <v>19</v>
      </c>
      <c r="CA1816" s="7" t="s">
        <v>19</v>
      </c>
      <c r="CB1816" s="7" t="s">
        <v>19</v>
      </c>
      <c r="CL1816" s="7" t="s">
        <v>19</v>
      </c>
    </row>
    <row r="1817">
      <c r="A1817" s="7" t="s">
        <v>7608</v>
      </c>
      <c r="C1817" s="7" t="b">
        <v>1</v>
      </c>
      <c r="D1817" s="162" t="s">
        <v>7609</v>
      </c>
      <c r="E1817" s="134" t="str">
        <f t="array" ref="E1817">IFNA( index(studiesdatasets!$A$2:$R4130,MATCH("*"&amp;IF(F1817 = "","INVALID", F1817)&amp;"*",studiesdatasets!$D$2:$D4130,0),1))</f>
        <v>set_8</v>
      </c>
      <c r="F1817" s="162" t="s">
        <v>504</v>
      </c>
      <c r="G1817" s="162" t="s">
        <v>7610</v>
      </c>
      <c r="H1817" s="162" t="s">
        <v>7611</v>
      </c>
      <c r="I1817" s="7"/>
      <c r="J1817" s="7"/>
      <c r="K1817" s="7" t="s">
        <v>19</v>
      </c>
      <c r="L1817" s="7" t="s">
        <v>19</v>
      </c>
      <c r="M1817" s="7" t="s">
        <v>799</v>
      </c>
      <c r="N1817" s="7" t="str">
        <f t="shared" si="5"/>
        <v>FALSE</v>
      </c>
      <c r="O1817" s="7" t="s">
        <v>16</v>
      </c>
      <c r="P1817" s="7" t="s">
        <v>16</v>
      </c>
      <c r="Q1817" s="7" t="s">
        <v>16</v>
      </c>
      <c r="R1817" s="7" t="s">
        <v>7599</v>
      </c>
      <c r="S1817" s="7" t="s">
        <v>7600</v>
      </c>
      <c r="T1817" s="135">
        <v>42.3127</v>
      </c>
      <c r="U1817" s="136">
        <v>-83.79</v>
      </c>
      <c r="V1817" s="137" t="s">
        <v>7601</v>
      </c>
      <c r="W1817" s="7" t="s">
        <v>16</v>
      </c>
      <c r="X1817" s="7" t="s">
        <v>7602</v>
      </c>
      <c r="Y1817" s="7" t="s">
        <v>7603</v>
      </c>
      <c r="Z1817" s="161" t="s">
        <v>879</v>
      </c>
      <c r="AB1817" s="7">
        <v>1.0</v>
      </c>
      <c r="AC1817" s="7" t="s">
        <v>16</v>
      </c>
      <c r="AD1817" s="7"/>
      <c r="AE1817" s="7">
        <v>3.0</v>
      </c>
      <c r="AF1817" s="7">
        <v>0.22</v>
      </c>
      <c r="AG1817" s="7" t="s">
        <v>19</v>
      </c>
      <c r="AH1817" s="7" t="s">
        <v>19</v>
      </c>
      <c r="AI1817" s="7" t="s">
        <v>19</v>
      </c>
      <c r="AJ1817" s="7" t="s">
        <v>19</v>
      </c>
      <c r="AK1817" s="7"/>
      <c r="AL1817" s="7" t="s">
        <v>19</v>
      </c>
      <c r="AM1817" s="7" t="s">
        <v>19</v>
      </c>
      <c r="AN1817" s="7" t="s">
        <v>19</v>
      </c>
      <c r="AO1817" s="7" t="s">
        <v>19</v>
      </c>
      <c r="AP1817" s="7" t="s">
        <v>19</v>
      </c>
      <c r="AQ1817" s="7" t="s">
        <v>19</v>
      </c>
      <c r="AR1817" s="7" t="s">
        <v>19</v>
      </c>
      <c r="AS1817" s="7" t="s">
        <v>19</v>
      </c>
      <c r="AT1817" s="7" t="s">
        <v>19</v>
      </c>
      <c r="AU1817" s="7" t="s">
        <v>19</v>
      </c>
      <c r="AV1817" s="7" t="s">
        <v>19</v>
      </c>
      <c r="AW1817" s="7" t="s">
        <v>19</v>
      </c>
      <c r="AX1817" s="7" t="s">
        <v>19</v>
      </c>
      <c r="AY1817" s="7" t="s">
        <v>19</v>
      </c>
      <c r="AZ1817" s="7" t="s">
        <v>19</v>
      </c>
      <c r="BA1817" s="7" t="s">
        <v>19</v>
      </c>
      <c r="BB1817" s="7" t="s">
        <v>19</v>
      </c>
      <c r="BC1817" s="7" t="s">
        <v>19</v>
      </c>
      <c r="BD1817" s="7"/>
      <c r="BE1817" s="7" t="s">
        <v>19</v>
      </c>
      <c r="BF1817" s="7" t="s">
        <v>19</v>
      </c>
      <c r="BG1817" s="7" t="s">
        <v>19</v>
      </c>
      <c r="BH1817" s="7" t="s">
        <v>19</v>
      </c>
      <c r="BI1817" s="7" t="s">
        <v>19</v>
      </c>
      <c r="BJ1817" s="7"/>
      <c r="BK1817" s="7" t="s">
        <v>19</v>
      </c>
      <c r="BL1817" s="7" t="s">
        <v>19</v>
      </c>
      <c r="BM1817" s="7" t="s">
        <v>19</v>
      </c>
      <c r="BN1817" s="7" t="s">
        <v>19</v>
      </c>
      <c r="BO1817" s="7" t="s">
        <v>19</v>
      </c>
      <c r="BP1817" s="7" t="s">
        <v>19</v>
      </c>
      <c r="BQ1817" s="7" t="s">
        <v>19</v>
      </c>
      <c r="BR1817" s="7" t="s">
        <v>19</v>
      </c>
      <c r="BS1817" s="7" t="s">
        <v>19</v>
      </c>
      <c r="BT1817" s="7" t="s">
        <v>19</v>
      </c>
      <c r="BU1817" s="7" t="s">
        <v>19</v>
      </c>
      <c r="BV1817" s="7" t="s">
        <v>19</v>
      </c>
      <c r="BW1817" s="7" t="s">
        <v>19</v>
      </c>
      <c r="BX1817" s="7" t="s">
        <v>19</v>
      </c>
      <c r="BY1817" s="7" t="s">
        <v>19</v>
      </c>
      <c r="BZ1817" s="7" t="s">
        <v>19</v>
      </c>
      <c r="CA1817" s="7" t="s">
        <v>19</v>
      </c>
      <c r="CB1817" s="7" t="s">
        <v>19</v>
      </c>
      <c r="CL1817" s="7" t="s">
        <v>19</v>
      </c>
    </row>
    <row r="1818">
      <c r="A1818" s="7" t="s">
        <v>7612</v>
      </c>
      <c r="C1818" s="7" t="b">
        <v>1</v>
      </c>
      <c r="D1818" s="162" t="s">
        <v>7613</v>
      </c>
      <c r="E1818" s="134" t="str">
        <f t="array" ref="E1818">IFNA( index(studiesdatasets!$A$2:$R4130,MATCH("*"&amp;IF(F1818 = "","INVALID", F1818)&amp;"*",studiesdatasets!$D$2:$D4130,0),1))</f>
        <v>set_8</v>
      </c>
      <c r="F1818" s="162" t="s">
        <v>504</v>
      </c>
      <c r="G1818" s="162" t="s">
        <v>7614</v>
      </c>
      <c r="H1818" s="162" t="s">
        <v>7615</v>
      </c>
      <c r="I1818" s="7"/>
      <c r="J1818" s="7"/>
      <c r="K1818" s="7" t="s">
        <v>19</v>
      </c>
      <c r="L1818" s="7" t="s">
        <v>19</v>
      </c>
      <c r="M1818" s="7" t="s">
        <v>799</v>
      </c>
      <c r="N1818" s="7" t="str">
        <f t="shared" si="5"/>
        <v>FALSE</v>
      </c>
      <c r="O1818" s="7" t="s">
        <v>16</v>
      </c>
      <c r="P1818" s="7" t="s">
        <v>16</v>
      </c>
      <c r="Q1818" s="7" t="s">
        <v>16</v>
      </c>
      <c r="R1818" s="7" t="s">
        <v>7599</v>
      </c>
      <c r="S1818" s="7" t="s">
        <v>7600</v>
      </c>
      <c r="T1818" s="135">
        <v>42.3127</v>
      </c>
      <c r="U1818" s="136">
        <v>-83.79</v>
      </c>
      <c r="V1818" s="137" t="s">
        <v>7601</v>
      </c>
      <c r="W1818" s="7" t="s">
        <v>16</v>
      </c>
      <c r="X1818" s="7" t="s">
        <v>7602</v>
      </c>
      <c r="Y1818" s="7" t="s">
        <v>7603</v>
      </c>
      <c r="Z1818" s="161" t="s">
        <v>879</v>
      </c>
      <c r="AB1818" s="7">
        <v>1.0</v>
      </c>
      <c r="AC1818" s="7" t="s">
        <v>16</v>
      </c>
      <c r="AD1818" s="7"/>
      <c r="AE1818" s="7">
        <v>3.0</v>
      </c>
      <c r="AF1818" s="7">
        <v>0.22</v>
      </c>
      <c r="AG1818" s="7" t="s">
        <v>19</v>
      </c>
      <c r="AH1818" s="7" t="s">
        <v>19</v>
      </c>
      <c r="AI1818" s="7" t="s">
        <v>19</v>
      </c>
      <c r="AJ1818" s="7" t="s">
        <v>19</v>
      </c>
      <c r="AK1818" s="7"/>
      <c r="AL1818" s="7" t="s">
        <v>19</v>
      </c>
      <c r="AM1818" s="7" t="s">
        <v>19</v>
      </c>
      <c r="AN1818" s="7" t="s">
        <v>19</v>
      </c>
      <c r="AO1818" s="7" t="s">
        <v>19</v>
      </c>
      <c r="AP1818" s="7" t="s">
        <v>19</v>
      </c>
      <c r="AQ1818" s="7" t="s">
        <v>19</v>
      </c>
      <c r="AR1818" s="7" t="s">
        <v>19</v>
      </c>
      <c r="AS1818" s="7" t="s">
        <v>19</v>
      </c>
      <c r="AT1818" s="7" t="s">
        <v>19</v>
      </c>
      <c r="AU1818" s="7" t="s">
        <v>19</v>
      </c>
      <c r="AV1818" s="7" t="s">
        <v>19</v>
      </c>
      <c r="AW1818" s="7" t="s">
        <v>19</v>
      </c>
      <c r="AX1818" s="7" t="s">
        <v>19</v>
      </c>
      <c r="AY1818" s="7" t="s">
        <v>19</v>
      </c>
      <c r="AZ1818" s="7" t="s">
        <v>19</v>
      </c>
      <c r="BA1818" s="7" t="s">
        <v>19</v>
      </c>
      <c r="BB1818" s="7" t="s">
        <v>19</v>
      </c>
      <c r="BC1818" s="7" t="s">
        <v>19</v>
      </c>
      <c r="BD1818" s="7"/>
      <c r="BE1818" s="7" t="s">
        <v>19</v>
      </c>
      <c r="BF1818" s="7" t="s">
        <v>19</v>
      </c>
      <c r="BG1818" s="7" t="s">
        <v>19</v>
      </c>
      <c r="BH1818" s="7" t="s">
        <v>19</v>
      </c>
      <c r="BI1818" s="7" t="s">
        <v>19</v>
      </c>
      <c r="BJ1818" s="7"/>
      <c r="BK1818" s="7" t="s">
        <v>19</v>
      </c>
      <c r="BL1818" s="7" t="s">
        <v>19</v>
      </c>
      <c r="BM1818" s="7" t="s">
        <v>19</v>
      </c>
      <c r="BN1818" s="7" t="s">
        <v>19</v>
      </c>
      <c r="BO1818" s="7" t="s">
        <v>19</v>
      </c>
      <c r="BP1818" s="7" t="s">
        <v>19</v>
      </c>
      <c r="BQ1818" s="7" t="s">
        <v>19</v>
      </c>
      <c r="BR1818" s="7" t="s">
        <v>19</v>
      </c>
      <c r="BS1818" s="7" t="s">
        <v>19</v>
      </c>
      <c r="BT1818" s="7" t="s">
        <v>19</v>
      </c>
      <c r="BU1818" s="7" t="s">
        <v>19</v>
      </c>
      <c r="BV1818" s="7" t="s">
        <v>19</v>
      </c>
      <c r="BW1818" s="7" t="s">
        <v>19</v>
      </c>
      <c r="BX1818" s="7" t="s">
        <v>19</v>
      </c>
      <c r="BY1818" s="7" t="s">
        <v>19</v>
      </c>
      <c r="BZ1818" s="7" t="s">
        <v>19</v>
      </c>
      <c r="CA1818" s="7" t="s">
        <v>19</v>
      </c>
      <c r="CB1818" s="7" t="s">
        <v>19</v>
      </c>
      <c r="CL1818" s="7" t="s">
        <v>19</v>
      </c>
    </row>
    <row r="1819">
      <c r="A1819" s="7" t="s">
        <v>7616</v>
      </c>
      <c r="C1819" s="7" t="b">
        <v>1</v>
      </c>
      <c r="D1819" s="162" t="s">
        <v>7617</v>
      </c>
      <c r="E1819" s="134" t="str">
        <f t="array" ref="E1819">IFNA( index(studiesdatasets!$A$2:$R4130,MATCH("*"&amp;IF(F1819 = "","INVALID", F1819)&amp;"*",studiesdatasets!$D$2:$D4130,0),1))</f>
        <v>set_8</v>
      </c>
      <c r="F1819" s="162" t="s">
        <v>504</v>
      </c>
      <c r="G1819" s="162" t="s">
        <v>7618</v>
      </c>
      <c r="H1819" s="162" t="s">
        <v>7619</v>
      </c>
      <c r="I1819" s="7"/>
      <c r="J1819" s="7"/>
      <c r="K1819" s="7" t="s">
        <v>19</v>
      </c>
      <c r="L1819" s="7" t="s">
        <v>19</v>
      </c>
      <c r="M1819" s="7" t="s">
        <v>799</v>
      </c>
      <c r="N1819" s="7" t="str">
        <f t="shared" si="5"/>
        <v>FALSE</v>
      </c>
      <c r="O1819" s="7" t="s">
        <v>16</v>
      </c>
      <c r="P1819" s="7" t="s">
        <v>16</v>
      </c>
      <c r="Q1819" s="7" t="s">
        <v>16</v>
      </c>
      <c r="R1819" s="7" t="s">
        <v>7599</v>
      </c>
      <c r="S1819" s="7" t="s">
        <v>7600</v>
      </c>
      <c r="T1819" s="135">
        <v>42.3127</v>
      </c>
      <c r="U1819" s="136">
        <v>-83.79</v>
      </c>
      <c r="V1819" s="137" t="s">
        <v>7601</v>
      </c>
      <c r="W1819" s="7" t="s">
        <v>16</v>
      </c>
      <c r="X1819" s="7" t="s">
        <v>7602</v>
      </c>
      <c r="Y1819" s="7" t="s">
        <v>7603</v>
      </c>
      <c r="Z1819" s="161" t="s">
        <v>879</v>
      </c>
      <c r="AB1819" s="7">
        <v>1.0</v>
      </c>
      <c r="AC1819" s="7" t="s">
        <v>16</v>
      </c>
      <c r="AD1819" s="7"/>
      <c r="AE1819" s="7">
        <v>3.0</v>
      </c>
      <c r="AF1819" s="7">
        <v>0.22</v>
      </c>
      <c r="AG1819" s="7" t="s">
        <v>19</v>
      </c>
      <c r="AH1819" s="7" t="s">
        <v>19</v>
      </c>
      <c r="AI1819" s="7" t="s">
        <v>19</v>
      </c>
      <c r="AJ1819" s="7" t="s">
        <v>19</v>
      </c>
      <c r="AK1819" s="7"/>
      <c r="AL1819" s="7" t="s">
        <v>19</v>
      </c>
      <c r="AM1819" s="7" t="s">
        <v>19</v>
      </c>
      <c r="AN1819" s="7" t="s">
        <v>19</v>
      </c>
      <c r="AO1819" s="7" t="s">
        <v>19</v>
      </c>
      <c r="AP1819" s="7" t="s">
        <v>19</v>
      </c>
      <c r="AQ1819" s="7" t="s">
        <v>19</v>
      </c>
      <c r="AR1819" s="7" t="s">
        <v>19</v>
      </c>
      <c r="AS1819" s="7" t="s">
        <v>19</v>
      </c>
      <c r="AT1819" s="7" t="s">
        <v>19</v>
      </c>
      <c r="AU1819" s="7" t="s">
        <v>19</v>
      </c>
      <c r="AV1819" s="7" t="s">
        <v>19</v>
      </c>
      <c r="AW1819" s="7" t="s">
        <v>19</v>
      </c>
      <c r="AX1819" s="7" t="s">
        <v>19</v>
      </c>
      <c r="AY1819" s="7" t="s">
        <v>19</v>
      </c>
      <c r="AZ1819" s="7" t="s">
        <v>19</v>
      </c>
      <c r="BA1819" s="7" t="s">
        <v>19</v>
      </c>
      <c r="BB1819" s="7" t="s">
        <v>19</v>
      </c>
      <c r="BC1819" s="7" t="s">
        <v>19</v>
      </c>
      <c r="BD1819" s="7"/>
      <c r="BE1819" s="7" t="s">
        <v>19</v>
      </c>
      <c r="BF1819" s="7" t="s">
        <v>19</v>
      </c>
      <c r="BG1819" s="7" t="s">
        <v>19</v>
      </c>
      <c r="BH1819" s="7" t="s">
        <v>19</v>
      </c>
      <c r="BI1819" s="7" t="s">
        <v>19</v>
      </c>
      <c r="BJ1819" s="7"/>
      <c r="BK1819" s="7" t="s">
        <v>19</v>
      </c>
      <c r="BL1819" s="7" t="s">
        <v>19</v>
      </c>
      <c r="BM1819" s="7" t="s">
        <v>19</v>
      </c>
      <c r="BN1819" s="7" t="s">
        <v>19</v>
      </c>
      <c r="BO1819" s="7" t="s">
        <v>19</v>
      </c>
      <c r="BP1819" s="7" t="s">
        <v>19</v>
      </c>
      <c r="BQ1819" s="7" t="s">
        <v>19</v>
      </c>
      <c r="BR1819" s="7" t="s">
        <v>19</v>
      </c>
      <c r="BS1819" s="7" t="s">
        <v>19</v>
      </c>
      <c r="BT1819" s="7" t="s">
        <v>19</v>
      </c>
      <c r="BU1819" s="7" t="s">
        <v>19</v>
      </c>
      <c r="BV1819" s="7" t="s">
        <v>19</v>
      </c>
      <c r="BW1819" s="7" t="s">
        <v>19</v>
      </c>
      <c r="BX1819" s="7" t="s">
        <v>19</v>
      </c>
      <c r="BY1819" s="7" t="s">
        <v>19</v>
      </c>
      <c r="BZ1819" s="7" t="s">
        <v>19</v>
      </c>
      <c r="CA1819" s="7" t="s">
        <v>19</v>
      </c>
      <c r="CB1819" s="7" t="s">
        <v>19</v>
      </c>
      <c r="CL1819" s="7" t="s">
        <v>19</v>
      </c>
    </row>
    <row r="1820">
      <c r="A1820" s="7" t="s">
        <v>7620</v>
      </c>
      <c r="C1820" s="7" t="b">
        <v>1</v>
      </c>
      <c r="D1820" s="162" t="s">
        <v>7621</v>
      </c>
      <c r="E1820" s="134" t="str">
        <f t="array" ref="E1820">IFNA( index(studiesdatasets!$A$2:$R4130,MATCH("*"&amp;IF(F1820 = "","INVALID", F1820)&amp;"*",studiesdatasets!$D$2:$D4130,0),1))</f>
        <v>set_8</v>
      </c>
      <c r="F1820" s="162" t="s">
        <v>504</v>
      </c>
      <c r="G1820" s="162" t="s">
        <v>7622</v>
      </c>
      <c r="H1820" s="162" t="s">
        <v>7623</v>
      </c>
      <c r="I1820" s="7"/>
      <c r="J1820" s="7"/>
      <c r="K1820" s="7" t="s">
        <v>19</v>
      </c>
      <c r="L1820" s="7" t="s">
        <v>19</v>
      </c>
      <c r="M1820" s="7" t="s">
        <v>799</v>
      </c>
      <c r="N1820" s="7" t="str">
        <f t="shared" si="5"/>
        <v>FALSE</v>
      </c>
      <c r="O1820" s="7" t="s">
        <v>16</v>
      </c>
      <c r="P1820" s="7" t="s">
        <v>16</v>
      </c>
      <c r="Q1820" s="7" t="s">
        <v>16</v>
      </c>
      <c r="R1820" s="7" t="s">
        <v>7599</v>
      </c>
      <c r="S1820" s="7" t="s">
        <v>7600</v>
      </c>
      <c r="T1820" s="135">
        <v>42.3127</v>
      </c>
      <c r="U1820" s="136">
        <v>-83.79</v>
      </c>
      <c r="V1820" s="137" t="s">
        <v>7601</v>
      </c>
      <c r="W1820" s="7" t="s">
        <v>16</v>
      </c>
      <c r="X1820" s="7" t="s">
        <v>7602</v>
      </c>
      <c r="Y1820" s="7" t="s">
        <v>7603</v>
      </c>
      <c r="Z1820" s="161" t="s">
        <v>879</v>
      </c>
      <c r="AB1820" s="7">
        <v>1.0</v>
      </c>
      <c r="AC1820" s="7" t="s">
        <v>16</v>
      </c>
      <c r="AD1820" s="7"/>
      <c r="AE1820" s="7">
        <v>3.0</v>
      </c>
      <c r="AF1820" s="7">
        <v>0.22</v>
      </c>
      <c r="AG1820" s="7" t="s">
        <v>19</v>
      </c>
      <c r="AH1820" s="7" t="s">
        <v>19</v>
      </c>
      <c r="AI1820" s="7" t="s">
        <v>19</v>
      </c>
      <c r="AJ1820" s="7" t="s">
        <v>19</v>
      </c>
      <c r="AK1820" s="7"/>
      <c r="AL1820" s="7" t="s">
        <v>19</v>
      </c>
      <c r="AM1820" s="7" t="s">
        <v>19</v>
      </c>
      <c r="AN1820" s="7" t="s">
        <v>19</v>
      </c>
      <c r="AO1820" s="7" t="s">
        <v>19</v>
      </c>
      <c r="AP1820" s="7" t="s">
        <v>19</v>
      </c>
      <c r="AQ1820" s="7" t="s">
        <v>19</v>
      </c>
      <c r="AR1820" s="7" t="s">
        <v>19</v>
      </c>
      <c r="AS1820" s="7" t="s">
        <v>19</v>
      </c>
      <c r="AT1820" s="7" t="s">
        <v>19</v>
      </c>
      <c r="AU1820" s="7" t="s">
        <v>19</v>
      </c>
      <c r="AV1820" s="7" t="s">
        <v>19</v>
      </c>
      <c r="AW1820" s="7" t="s">
        <v>19</v>
      </c>
      <c r="AX1820" s="7" t="s">
        <v>19</v>
      </c>
      <c r="AY1820" s="7" t="s">
        <v>19</v>
      </c>
      <c r="AZ1820" s="7" t="s">
        <v>19</v>
      </c>
      <c r="BA1820" s="7" t="s">
        <v>19</v>
      </c>
      <c r="BB1820" s="7" t="s">
        <v>19</v>
      </c>
      <c r="BC1820" s="7" t="s">
        <v>19</v>
      </c>
      <c r="BD1820" s="7"/>
      <c r="BE1820" s="7" t="s">
        <v>19</v>
      </c>
      <c r="BF1820" s="7" t="s">
        <v>19</v>
      </c>
      <c r="BG1820" s="7" t="s">
        <v>19</v>
      </c>
      <c r="BH1820" s="7" t="s">
        <v>19</v>
      </c>
      <c r="BI1820" s="7" t="s">
        <v>19</v>
      </c>
      <c r="BJ1820" s="7"/>
      <c r="BK1820" s="7" t="s">
        <v>19</v>
      </c>
      <c r="BL1820" s="7" t="s">
        <v>19</v>
      </c>
      <c r="BM1820" s="7" t="s">
        <v>19</v>
      </c>
      <c r="BN1820" s="7" t="s">
        <v>19</v>
      </c>
      <c r="BO1820" s="7" t="s">
        <v>19</v>
      </c>
      <c r="BP1820" s="7" t="s">
        <v>19</v>
      </c>
      <c r="BQ1820" s="7" t="s">
        <v>19</v>
      </c>
      <c r="BR1820" s="7" t="s">
        <v>19</v>
      </c>
      <c r="BS1820" s="7" t="s">
        <v>19</v>
      </c>
      <c r="BT1820" s="7" t="s">
        <v>19</v>
      </c>
      <c r="BU1820" s="7" t="s">
        <v>19</v>
      </c>
      <c r="BV1820" s="7" t="s">
        <v>19</v>
      </c>
      <c r="BW1820" s="7" t="s">
        <v>19</v>
      </c>
      <c r="BX1820" s="7" t="s">
        <v>19</v>
      </c>
      <c r="BY1820" s="7" t="s">
        <v>19</v>
      </c>
      <c r="BZ1820" s="7" t="s">
        <v>19</v>
      </c>
      <c r="CA1820" s="7" t="s">
        <v>19</v>
      </c>
      <c r="CB1820" s="7" t="s">
        <v>19</v>
      </c>
      <c r="CL1820" s="7" t="s">
        <v>19</v>
      </c>
    </row>
    <row r="1821">
      <c r="A1821" s="7" t="s">
        <v>7624</v>
      </c>
      <c r="C1821" s="7" t="b">
        <v>1</v>
      </c>
      <c r="D1821" s="162" t="s">
        <v>7625</v>
      </c>
      <c r="E1821" s="134" t="str">
        <f t="array" ref="E1821">IFNA( index(studiesdatasets!$A$2:$R4130,MATCH("*"&amp;IF(F1821 = "","INVALID", F1821)&amp;"*",studiesdatasets!$D$2:$D4130,0),1))</f>
        <v>set_8</v>
      </c>
      <c r="F1821" s="162" t="s">
        <v>504</v>
      </c>
      <c r="G1821" s="162" t="s">
        <v>7626</v>
      </c>
      <c r="H1821" s="162" t="s">
        <v>7627</v>
      </c>
      <c r="I1821" s="7"/>
      <c r="J1821" s="7"/>
      <c r="K1821" s="7" t="s">
        <v>19</v>
      </c>
      <c r="L1821" s="7" t="s">
        <v>19</v>
      </c>
      <c r="M1821" s="7" t="s">
        <v>799</v>
      </c>
      <c r="N1821" s="7" t="str">
        <f t="shared" si="5"/>
        <v>FALSE</v>
      </c>
      <c r="O1821" s="7" t="s">
        <v>16</v>
      </c>
      <c r="P1821" s="7" t="s">
        <v>16</v>
      </c>
      <c r="Q1821" s="7" t="s">
        <v>16</v>
      </c>
      <c r="R1821" s="7" t="s">
        <v>7599</v>
      </c>
      <c r="S1821" s="7" t="s">
        <v>7600</v>
      </c>
      <c r="T1821" s="135">
        <v>42.3127</v>
      </c>
      <c r="U1821" s="136">
        <v>-83.79</v>
      </c>
      <c r="V1821" s="137" t="s">
        <v>7601</v>
      </c>
      <c r="W1821" s="7" t="s">
        <v>16</v>
      </c>
      <c r="X1821" s="7" t="s">
        <v>7602</v>
      </c>
      <c r="Y1821" s="7" t="s">
        <v>7603</v>
      </c>
      <c r="Z1821" s="161" t="s">
        <v>879</v>
      </c>
      <c r="AB1821" s="7">
        <v>1.0</v>
      </c>
      <c r="AC1821" s="7" t="s">
        <v>16</v>
      </c>
      <c r="AD1821" s="7"/>
      <c r="AE1821" s="7">
        <v>3.0</v>
      </c>
      <c r="AF1821" s="7">
        <v>0.22</v>
      </c>
      <c r="AG1821" s="7" t="s">
        <v>19</v>
      </c>
      <c r="AH1821" s="7" t="s">
        <v>19</v>
      </c>
      <c r="AI1821" s="7" t="s">
        <v>19</v>
      </c>
      <c r="AJ1821" s="7" t="s">
        <v>19</v>
      </c>
      <c r="AK1821" s="7"/>
      <c r="AL1821" s="7" t="s">
        <v>19</v>
      </c>
      <c r="AM1821" s="7" t="s">
        <v>19</v>
      </c>
      <c r="AN1821" s="7" t="s">
        <v>19</v>
      </c>
      <c r="AO1821" s="7" t="s">
        <v>19</v>
      </c>
      <c r="AP1821" s="7" t="s">
        <v>19</v>
      </c>
      <c r="AQ1821" s="7" t="s">
        <v>19</v>
      </c>
      <c r="AR1821" s="7" t="s">
        <v>19</v>
      </c>
      <c r="AS1821" s="7" t="s">
        <v>19</v>
      </c>
      <c r="AT1821" s="7" t="s">
        <v>19</v>
      </c>
      <c r="AU1821" s="7" t="s">
        <v>19</v>
      </c>
      <c r="AV1821" s="7" t="s">
        <v>19</v>
      </c>
      <c r="AW1821" s="7" t="s">
        <v>19</v>
      </c>
      <c r="AX1821" s="7" t="s">
        <v>19</v>
      </c>
      <c r="AY1821" s="7" t="s">
        <v>19</v>
      </c>
      <c r="AZ1821" s="7" t="s">
        <v>19</v>
      </c>
      <c r="BA1821" s="7" t="s">
        <v>19</v>
      </c>
      <c r="BB1821" s="7" t="s">
        <v>19</v>
      </c>
      <c r="BC1821" s="7" t="s">
        <v>19</v>
      </c>
      <c r="BD1821" s="7"/>
      <c r="BE1821" s="7" t="s">
        <v>19</v>
      </c>
      <c r="BF1821" s="7" t="s">
        <v>19</v>
      </c>
      <c r="BG1821" s="7" t="s">
        <v>19</v>
      </c>
      <c r="BH1821" s="7" t="s">
        <v>19</v>
      </c>
      <c r="BI1821" s="7" t="s">
        <v>19</v>
      </c>
      <c r="BJ1821" s="7"/>
      <c r="BK1821" s="7" t="s">
        <v>19</v>
      </c>
      <c r="BL1821" s="7" t="s">
        <v>19</v>
      </c>
      <c r="BM1821" s="7" t="s">
        <v>19</v>
      </c>
      <c r="BN1821" s="7" t="s">
        <v>19</v>
      </c>
      <c r="BO1821" s="7" t="s">
        <v>19</v>
      </c>
      <c r="BP1821" s="7" t="s">
        <v>19</v>
      </c>
      <c r="BQ1821" s="7" t="s">
        <v>19</v>
      </c>
      <c r="BR1821" s="7" t="s">
        <v>19</v>
      </c>
      <c r="BS1821" s="7" t="s">
        <v>19</v>
      </c>
      <c r="BT1821" s="7" t="s">
        <v>19</v>
      </c>
      <c r="BU1821" s="7" t="s">
        <v>19</v>
      </c>
      <c r="BV1821" s="7" t="s">
        <v>19</v>
      </c>
      <c r="BW1821" s="7" t="s">
        <v>19</v>
      </c>
      <c r="BX1821" s="7" t="s">
        <v>19</v>
      </c>
      <c r="BY1821" s="7" t="s">
        <v>19</v>
      </c>
      <c r="BZ1821" s="7" t="s">
        <v>19</v>
      </c>
      <c r="CA1821" s="7" t="s">
        <v>19</v>
      </c>
      <c r="CB1821" s="7" t="s">
        <v>19</v>
      </c>
      <c r="CL1821" s="7" t="s">
        <v>19</v>
      </c>
    </row>
    <row r="1822">
      <c r="A1822" s="7" t="s">
        <v>7628</v>
      </c>
      <c r="C1822" s="7" t="b">
        <v>1</v>
      </c>
      <c r="D1822" s="162" t="s">
        <v>7629</v>
      </c>
      <c r="E1822" s="134" t="str">
        <f t="array" ref="E1822">IFNA( index(studiesdatasets!$A$2:$R4130,MATCH("*"&amp;IF(F1822 = "","INVALID", F1822)&amp;"*",studiesdatasets!$D$2:$D4130,0),1))</f>
        <v>set_8</v>
      </c>
      <c r="F1822" s="162" t="s">
        <v>504</v>
      </c>
      <c r="G1822" s="162" t="s">
        <v>7630</v>
      </c>
      <c r="H1822" s="162" t="s">
        <v>7631</v>
      </c>
      <c r="I1822" s="7"/>
      <c r="J1822" s="7"/>
      <c r="K1822" s="7" t="s">
        <v>19</v>
      </c>
      <c r="L1822" s="7" t="s">
        <v>19</v>
      </c>
      <c r="M1822" s="7" t="s">
        <v>799</v>
      </c>
      <c r="N1822" s="7" t="str">
        <f t="shared" si="5"/>
        <v>FALSE</v>
      </c>
      <c r="O1822" s="7" t="s">
        <v>16</v>
      </c>
      <c r="P1822" s="7" t="s">
        <v>16</v>
      </c>
      <c r="Q1822" s="7" t="s">
        <v>16</v>
      </c>
      <c r="R1822" s="7" t="s">
        <v>7599</v>
      </c>
      <c r="S1822" s="7" t="s">
        <v>7600</v>
      </c>
      <c r="T1822" s="135">
        <v>42.3127</v>
      </c>
      <c r="U1822" s="136">
        <v>-83.79</v>
      </c>
      <c r="V1822" s="137" t="s">
        <v>7601</v>
      </c>
      <c r="W1822" s="7" t="s">
        <v>16</v>
      </c>
      <c r="X1822" s="7" t="s">
        <v>7602</v>
      </c>
      <c r="Y1822" s="7" t="s">
        <v>7603</v>
      </c>
      <c r="Z1822" s="161" t="s">
        <v>879</v>
      </c>
      <c r="AB1822" s="7">
        <v>1.0</v>
      </c>
      <c r="AC1822" s="7" t="s">
        <v>16</v>
      </c>
      <c r="AD1822" s="7"/>
      <c r="AE1822" s="7">
        <v>3.0</v>
      </c>
      <c r="AF1822" s="7">
        <v>0.22</v>
      </c>
      <c r="AG1822" s="7" t="s">
        <v>19</v>
      </c>
      <c r="AH1822" s="7" t="s">
        <v>19</v>
      </c>
      <c r="AI1822" s="7" t="s">
        <v>19</v>
      </c>
      <c r="AJ1822" s="7" t="s">
        <v>19</v>
      </c>
      <c r="AK1822" s="7"/>
      <c r="AL1822" s="7" t="s">
        <v>19</v>
      </c>
      <c r="AM1822" s="7" t="s">
        <v>19</v>
      </c>
      <c r="AN1822" s="7" t="s">
        <v>19</v>
      </c>
      <c r="AO1822" s="7" t="s">
        <v>19</v>
      </c>
      <c r="AP1822" s="7" t="s">
        <v>19</v>
      </c>
      <c r="AQ1822" s="7" t="s">
        <v>19</v>
      </c>
      <c r="AR1822" s="7" t="s">
        <v>19</v>
      </c>
      <c r="AS1822" s="7" t="s">
        <v>19</v>
      </c>
      <c r="AT1822" s="7" t="s">
        <v>19</v>
      </c>
      <c r="AU1822" s="7" t="s">
        <v>19</v>
      </c>
      <c r="AV1822" s="7" t="s">
        <v>19</v>
      </c>
      <c r="AW1822" s="7" t="s">
        <v>19</v>
      </c>
      <c r="AX1822" s="7" t="s">
        <v>19</v>
      </c>
      <c r="AY1822" s="7" t="s">
        <v>19</v>
      </c>
      <c r="AZ1822" s="7" t="s">
        <v>19</v>
      </c>
      <c r="BA1822" s="7" t="s">
        <v>19</v>
      </c>
      <c r="BB1822" s="7" t="s">
        <v>19</v>
      </c>
      <c r="BC1822" s="7" t="s">
        <v>19</v>
      </c>
      <c r="BD1822" s="7"/>
      <c r="BE1822" s="7" t="s">
        <v>19</v>
      </c>
      <c r="BF1822" s="7" t="s">
        <v>19</v>
      </c>
      <c r="BG1822" s="7" t="s">
        <v>19</v>
      </c>
      <c r="BH1822" s="7" t="s">
        <v>19</v>
      </c>
      <c r="BI1822" s="7" t="s">
        <v>19</v>
      </c>
      <c r="BJ1822" s="7"/>
      <c r="BK1822" s="7" t="s">
        <v>19</v>
      </c>
      <c r="BL1822" s="7" t="s">
        <v>19</v>
      </c>
      <c r="BM1822" s="7" t="s">
        <v>19</v>
      </c>
      <c r="BN1822" s="7" t="s">
        <v>19</v>
      </c>
      <c r="BO1822" s="7" t="s">
        <v>19</v>
      </c>
      <c r="BP1822" s="7" t="s">
        <v>19</v>
      </c>
      <c r="BQ1822" s="7" t="s">
        <v>19</v>
      </c>
      <c r="BR1822" s="7" t="s">
        <v>19</v>
      </c>
      <c r="BS1822" s="7" t="s">
        <v>19</v>
      </c>
      <c r="BT1822" s="7" t="s">
        <v>19</v>
      </c>
      <c r="BU1822" s="7" t="s">
        <v>19</v>
      </c>
      <c r="BV1822" s="7" t="s">
        <v>19</v>
      </c>
      <c r="BW1822" s="7" t="s">
        <v>19</v>
      </c>
      <c r="BX1822" s="7" t="s">
        <v>19</v>
      </c>
      <c r="BY1822" s="7" t="s">
        <v>19</v>
      </c>
      <c r="BZ1822" s="7" t="s">
        <v>19</v>
      </c>
      <c r="CA1822" s="7" t="s">
        <v>19</v>
      </c>
      <c r="CB1822" s="7" t="s">
        <v>19</v>
      </c>
      <c r="CL1822" s="7" t="s">
        <v>19</v>
      </c>
    </row>
    <row r="1823">
      <c r="A1823" s="7" t="s">
        <v>7632</v>
      </c>
      <c r="C1823" s="7" t="b">
        <v>1</v>
      </c>
      <c r="D1823" s="162" t="s">
        <v>7633</v>
      </c>
      <c r="E1823" s="134" t="str">
        <f t="array" ref="E1823">IFNA( index(studiesdatasets!$A$2:$R4130,MATCH("*"&amp;IF(F1823 = "","INVALID", F1823)&amp;"*",studiesdatasets!$D$2:$D4130,0),1))</f>
        <v>set_8</v>
      </c>
      <c r="F1823" s="162" t="s">
        <v>504</v>
      </c>
      <c r="G1823" s="162" t="s">
        <v>7634</v>
      </c>
      <c r="H1823" s="162" t="s">
        <v>7635</v>
      </c>
      <c r="I1823" s="7"/>
      <c r="J1823" s="7"/>
      <c r="K1823" s="7" t="s">
        <v>19</v>
      </c>
      <c r="L1823" s="7" t="s">
        <v>19</v>
      </c>
      <c r="M1823" s="7" t="s">
        <v>799</v>
      </c>
      <c r="N1823" s="7" t="str">
        <f t="shared" si="5"/>
        <v>FALSE</v>
      </c>
      <c r="O1823" s="7" t="s">
        <v>16</v>
      </c>
      <c r="P1823" s="7" t="s">
        <v>16</v>
      </c>
      <c r="Q1823" s="7" t="s">
        <v>16</v>
      </c>
      <c r="R1823" s="7" t="s">
        <v>7599</v>
      </c>
      <c r="S1823" s="7" t="s">
        <v>7600</v>
      </c>
      <c r="T1823" s="135">
        <v>42.3127</v>
      </c>
      <c r="U1823" s="136">
        <v>-83.79</v>
      </c>
      <c r="V1823" s="137" t="s">
        <v>7601</v>
      </c>
      <c r="W1823" s="7" t="s">
        <v>16</v>
      </c>
      <c r="X1823" s="7" t="s">
        <v>7602</v>
      </c>
      <c r="Y1823" s="7" t="s">
        <v>7603</v>
      </c>
      <c r="Z1823" s="161" t="s">
        <v>879</v>
      </c>
      <c r="AB1823" s="7">
        <v>1.0</v>
      </c>
      <c r="AC1823" s="7" t="s">
        <v>16</v>
      </c>
      <c r="AD1823" s="7"/>
      <c r="AE1823" s="7">
        <v>3.0</v>
      </c>
      <c r="AF1823" s="7">
        <v>0.22</v>
      </c>
      <c r="AG1823" s="7" t="s">
        <v>19</v>
      </c>
      <c r="AH1823" s="7" t="s">
        <v>19</v>
      </c>
      <c r="AI1823" s="7" t="s">
        <v>19</v>
      </c>
      <c r="AJ1823" s="7" t="s">
        <v>19</v>
      </c>
      <c r="AK1823" s="7"/>
      <c r="AL1823" s="7" t="s">
        <v>19</v>
      </c>
      <c r="AM1823" s="7" t="s">
        <v>19</v>
      </c>
      <c r="AN1823" s="7" t="s">
        <v>19</v>
      </c>
      <c r="AO1823" s="7" t="s">
        <v>19</v>
      </c>
      <c r="AP1823" s="7" t="s">
        <v>19</v>
      </c>
      <c r="AQ1823" s="7" t="s">
        <v>19</v>
      </c>
      <c r="AR1823" s="7" t="s">
        <v>19</v>
      </c>
      <c r="AS1823" s="7" t="s">
        <v>19</v>
      </c>
      <c r="AT1823" s="7" t="s">
        <v>19</v>
      </c>
      <c r="AU1823" s="7" t="s">
        <v>19</v>
      </c>
      <c r="AV1823" s="7" t="s">
        <v>19</v>
      </c>
      <c r="AW1823" s="7" t="s">
        <v>19</v>
      </c>
      <c r="AX1823" s="7" t="s">
        <v>19</v>
      </c>
      <c r="AY1823" s="7" t="s">
        <v>19</v>
      </c>
      <c r="AZ1823" s="7" t="s">
        <v>19</v>
      </c>
      <c r="BA1823" s="7" t="s">
        <v>19</v>
      </c>
      <c r="BB1823" s="7" t="s">
        <v>19</v>
      </c>
      <c r="BC1823" s="7" t="s">
        <v>19</v>
      </c>
      <c r="BD1823" s="7"/>
      <c r="BE1823" s="7" t="s">
        <v>19</v>
      </c>
      <c r="BF1823" s="7" t="s">
        <v>19</v>
      </c>
      <c r="BG1823" s="7" t="s">
        <v>19</v>
      </c>
      <c r="BH1823" s="7" t="s">
        <v>19</v>
      </c>
      <c r="BI1823" s="7" t="s">
        <v>19</v>
      </c>
      <c r="BJ1823" s="7"/>
      <c r="BK1823" s="7" t="s">
        <v>19</v>
      </c>
      <c r="BL1823" s="7" t="s">
        <v>19</v>
      </c>
      <c r="BM1823" s="7" t="s">
        <v>19</v>
      </c>
      <c r="BN1823" s="7" t="s">
        <v>19</v>
      </c>
      <c r="BO1823" s="7" t="s">
        <v>19</v>
      </c>
      <c r="BP1823" s="7" t="s">
        <v>19</v>
      </c>
      <c r="BQ1823" s="7" t="s">
        <v>19</v>
      </c>
      <c r="BR1823" s="7" t="s">
        <v>19</v>
      </c>
      <c r="BS1823" s="7" t="s">
        <v>19</v>
      </c>
      <c r="BT1823" s="7" t="s">
        <v>19</v>
      </c>
      <c r="BU1823" s="7" t="s">
        <v>19</v>
      </c>
      <c r="BV1823" s="7" t="s">
        <v>19</v>
      </c>
      <c r="BW1823" s="7" t="s">
        <v>19</v>
      </c>
      <c r="BX1823" s="7" t="s">
        <v>19</v>
      </c>
      <c r="BY1823" s="7" t="s">
        <v>19</v>
      </c>
      <c r="BZ1823" s="7" t="s">
        <v>19</v>
      </c>
      <c r="CA1823" s="7" t="s">
        <v>19</v>
      </c>
      <c r="CB1823" s="7" t="s">
        <v>19</v>
      </c>
      <c r="CL1823" s="7" t="s">
        <v>19</v>
      </c>
    </row>
    <row r="1824">
      <c r="A1824" s="7" t="s">
        <v>7636</v>
      </c>
      <c r="C1824" s="7" t="b">
        <v>1</v>
      </c>
      <c r="D1824" s="162" t="s">
        <v>7637</v>
      </c>
      <c r="E1824" s="134" t="str">
        <f t="array" ref="E1824">IFNA( index(studiesdatasets!$A$2:$R4130,MATCH("*"&amp;IF(F1824 = "","INVALID", F1824)&amp;"*",studiesdatasets!$D$2:$D4130,0),1))</f>
        <v>set_8</v>
      </c>
      <c r="F1824" s="162" t="s">
        <v>504</v>
      </c>
      <c r="G1824" s="162" t="s">
        <v>7638</v>
      </c>
      <c r="H1824" s="162" t="s">
        <v>7639</v>
      </c>
      <c r="I1824" s="7"/>
      <c r="J1824" s="7"/>
      <c r="K1824" s="7" t="s">
        <v>19</v>
      </c>
      <c r="L1824" s="7" t="s">
        <v>19</v>
      </c>
      <c r="M1824" s="7" t="s">
        <v>799</v>
      </c>
      <c r="N1824" s="7" t="str">
        <f t="shared" si="5"/>
        <v>FALSE</v>
      </c>
      <c r="O1824" s="7" t="s">
        <v>16</v>
      </c>
      <c r="P1824" s="7" t="s">
        <v>16</v>
      </c>
      <c r="Q1824" s="7" t="s">
        <v>16</v>
      </c>
      <c r="R1824" s="7" t="s">
        <v>7599</v>
      </c>
      <c r="S1824" s="7" t="s">
        <v>7600</v>
      </c>
      <c r="T1824" s="135">
        <v>42.3127</v>
      </c>
      <c r="U1824" s="136">
        <v>-83.79</v>
      </c>
      <c r="V1824" s="137" t="s">
        <v>7601</v>
      </c>
      <c r="W1824" s="7" t="s">
        <v>16</v>
      </c>
      <c r="X1824" s="7" t="s">
        <v>7602</v>
      </c>
      <c r="Y1824" s="7" t="s">
        <v>7603</v>
      </c>
      <c r="Z1824" s="161" t="s">
        <v>879</v>
      </c>
      <c r="AB1824" s="7">
        <v>1.0</v>
      </c>
      <c r="AC1824" s="7" t="s">
        <v>16</v>
      </c>
      <c r="AD1824" s="7"/>
      <c r="AE1824" s="7">
        <v>3.0</v>
      </c>
      <c r="AF1824" s="7">
        <v>0.22</v>
      </c>
      <c r="AG1824" s="7" t="s">
        <v>19</v>
      </c>
      <c r="AH1824" s="7" t="s">
        <v>19</v>
      </c>
      <c r="AI1824" s="7" t="s">
        <v>19</v>
      </c>
      <c r="AJ1824" s="7" t="s">
        <v>19</v>
      </c>
      <c r="AK1824" s="7"/>
      <c r="AL1824" s="7" t="s">
        <v>19</v>
      </c>
      <c r="AM1824" s="7" t="s">
        <v>19</v>
      </c>
      <c r="AN1824" s="7" t="s">
        <v>19</v>
      </c>
      <c r="AO1824" s="7" t="s">
        <v>19</v>
      </c>
      <c r="AP1824" s="7" t="s">
        <v>19</v>
      </c>
      <c r="AQ1824" s="7" t="s">
        <v>19</v>
      </c>
      <c r="AR1824" s="7" t="s">
        <v>19</v>
      </c>
      <c r="AS1824" s="7" t="s">
        <v>19</v>
      </c>
      <c r="AT1824" s="7" t="s">
        <v>19</v>
      </c>
      <c r="AU1824" s="7" t="s">
        <v>19</v>
      </c>
      <c r="AV1824" s="7" t="s">
        <v>19</v>
      </c>
      <c r="AW1824" s="7" t="s">
        <v>19</v>
      </c>
      <c r="AX1824" s="7" t="s">
        <v>19</v>
      </c>
      <c r="AY1824" s="7" t="s">
        <v>19</v>
      </c>
      <c r="AZ1824" s="7" t="s">
        <v>19</v>
      </c>
      <c r="BA1824" s="7" t="s">
        <v>19</v>
      </c>
      <c r="BB1824" s="7" t="s">
        <v>19</v>
      </c>
      <c r="BC1824" s="7" t="s">
        <v>19</v>
      </c>
      <c r="BD1824" s="7"/>
      <c r="BE1824" s="7" t="s">
        <v>19</v>
      </c>
      <c r="BF1824" s="7" t="s">
        <v>19</v>
      </c>
      <c r="BG1824" s="7" t="s">
        <v>19</v>
      </c>
      <c r="BH1824" s="7" t="s">
        <v>19</v>
      </c>
      <c r="BI1824" s="7" t="s">
        <v>19</v>
      </c>
      <c r="BJ1824" s="7"/>
      <c r="BK1824" s="7" t="s">
        <v>19</v>
      </c>
      <c r="BL1824" s="7" t="s">
        <v>19</v>
      </c>
      <c r="BM1824" s="7" t="s">
        <v>19</v>
      </c>
      <c r="BN1824" s="7" t="s">
        <v>19</v>
      </c>
      <c r="BO1824" s="7" t="s">
        <v>19</v>
      </c>
      <c r="BP1824" s="7" t="s">
        <v>19</v>
      </c>
      <c r="BQ1824" s="7" t="s">
        <v>19</v>
      </c>
      <c r="BR1824" s="7" t="s">
        <v>19</v>
      </c>
      <c r="BS1824" s="7" t="s">
        <v>19</v>
      </c>
      <c r="BT1824" s="7" t="s">
        <v>19</v>
      </c>
      <c r="BU1824" s="7" t="s">
        <v>19</v>
      </c>
      <c r="BV1824" s="7" t="s">
        <v>19</v>
      </c>
      <c r="BW1824" s="7" t="s">
        <v>19</v>
      </c>
      <c r="BX1824" s="7" t="s">
        <v>19</v>
      </c>
      <c r="BY1824" s="7" t="s">
        <v>19</v>
      </c>
      <c r="BZ1824" s="7" t="s">
        <v>19</v>
      </c>
      <c r="CA1824" s="7" t="s">
        <v>19</v>
      </c>
      <c r="CB1824" s="7" t="s">
        <v>19</v>
      </c>
      <c r="CL1824" s="7" t="s">
        <v>19</v>
      </c>
    </row>
    <row r="1825">
      <c r="A1825" s="7" t="s">
        <v>7640</v>
      </c>
      <c r="C1825" s="7" t="b">
        <v>1</v>
      </c>
      <c r="D1825" s="162" t="s">
        <v>7641</v>
      </c>
      <c r="E1825" s="134" t="str">
        <f t="array" ref="E1825">IFNA( index(studiesdatasets!$A$2:$R4130,MATCH("*"&amp;IF(F1825 = "","INVALID", F1825)&amp;"*",studiesdatasets!$D$2:$D4130,0),1))</f>
        <v>set_8</v>
      </c>
      <c r="F1825" s="162" t="s">
        <v>504</v>
      </c>
      <c r="G1825" s="162" t="s">
        <v>7642</v>
      </c>
      <c r="H1825" s="162" t="s">
        <v>7643</v>
      </c>
      <c r="I1825" s="7"/>
      <c r="J1825" s="7"/>
      <c r="K1825" s="7" t="s">
        <v>19</v>
      </c>
      <c r="L1825" s="7" t="s">
        <v>19</v>
      </c>
      <c r="M1825" s="7" t="s">
        <v>799</v>
      </c>
      <c r="N1825" s="7" t="str">
        <f t="shared" si="5"/>
        <v>FALSE</v>
      </c>
      <c r="O1825" s="7" t="s">
        <v>16</v>
      </c>
      <c r="P1825" s="7" t="s">
        <v>16</v>
      </c>
      <c r="Q1825" s="7" t="s">
        <v>16</v>
      </c>
      <c r="R1825" s="7" t="s">
        <v>7599</v>
      </c>
      <c r="S1825" s="7" t="s">
        <v>7600</v>
      </c>
      <c r="T1825" s="135">
        <v>42.3127</v>
      </c>
      <c r="U1825" s="136">
        <v>-83.79</v>
      </c>
      <c r="V1825" s="137" t="s">
        <v>7601</v>
      </c>
      <c r="W1825" s="7" t="s">
        <v>16</v>
      </c>
      <c r="X1825" s="7" t="s">
        <v>7602</v>
      </c>
      <c r="Y1825" s="7" t="s">
        <v>7603</v>
      </c>
      <c r="Z1825" s="161" t="s">
        <v>879</v>
      </c>
      <c r="AB1825" s="7">
        <v>1.0</v>
      </c>
      <c r="AC1825" s="7" t="s">
        <v>16</v>
      </c>
      <c r="AD1825" s="7"/>
      <c r="AE1825" s="7">
        <v>3.0</v>
      </c>
      <c r="AF1825" s="7">
        <v>0.22</v>
      </c>
      <c r="AG1825" s="7" t="s">
        <v>19</v>
      </c>
      <c r="AH1825" s="7" t="s">
        <v>19</v>
      </c>
      <c r="AI1825" s="7" t="s">
        <v>19</v>
      </c>
      <c r="AJ1825" s="7" t="s">
        <v>19</v>
      </c>
      <c r="AK1825" s="7"/>
      <c r="AL1825" s="7" t="s">
        <v>19</v>
      </c>
      <c r="AM1825" s="7" t="s">
        <v>19</v>
      </c>
      <c r="AN1825" s="7" t="s">
        <v>19</v>
      </c>
      <c r="AO1825" s="7" t="s">
        <v>19</v>
      </c>
      <c r="AP1825" s="7" t="s">
        <v>19</v>
      </c>
      <c r="AQ1825" s="7" t="s">
        <v>19</v>
      </c>
      <c r="AR1825" s="7" t="s">
        <v>19</v>
      </c>
      <c r="AS1825" s="7" t="s">
        <v>19</v>
      </c>
      <c r="AT1825" s="7" t="s">
        <v>19</v>
      </c>
      <c r="AU1825" s="7" t="s">
        <v>19</v>
      </c>
      <c r="AV1825" s="7" t="s">
        <v>19</v>
      </c>
      <c r="AW1825" s="7" t="s">
        <v>19</v>
      </c>
      <c r="AX1825" s="7" t="s">
        <v>19</v>
      </c>
      <c r="AY1825" s="7" t="s">
        <v>19</v>
      </c>
      <c r="AZ1825" s="7" t="s">
        <v>19</v>
      </c>
      <c r="BA1825" s="7" t="s">
        <v>19</v>
      </c>
      <c r="BB1825" s="7" t="s">
        <v>19</v>
      </c>
      <c r="BC1825" s="7" t="s">
        <v>19</v>
      </c>
      <c r="BD1825" s="7"/>
      <c r="BE1825" s="7" t="s">
        <v>19</v>
      </c>
      <c r="BF1825" s="7" t="s">
        <v>19</v>
      </c>
      <c r="BG1825" s="7" t="s">
        <v>19</v>
      </c>
      <c r="BH1825" s="7" t="s">
        <v>19</v>
      </c>
      <c r="BI1825" s="7" t="s">
        <v>19</v>
      </c>
      <c r="BJ1825" s="7"/>
      <c r="BK1825" s="7" t="s">
        <v>19</v>
      </c>
      <c r="BL1825" s="7" t="s">
        <v>19</v>
      </c>
      <c r="BM1825" s="7" t="s">
        <v>19</v>
      </c>
      <c r="BN1825" s="7" t="s">
        <v>19</v>
      </c>
      <c r="BO1825" s="7" t="s">
        <v>19</v>
      </c>
      <c r="BP1825" s="7" t="s">
        <v>19</v>
      </c>
      <c r="BQ1825" s="7" t="s">
        <v>19</v>
      </c>
      <c r="BR1825" s="7" t="s">
        <v>19</v>
      </c>
      <c r="BS1825" s="7" t="s">
        <v>19</v>
      </c>
      <c r="BT1825" s="7" t="s">
        <v>19</v>
      </c>
      <c r="BU1825" s="7" t="s">
        <v>19</v>
      </c>
      <c r="BV1825" s="7" t="s">
        <v>19</v>
      </c>
      <c r="BW1825" s="7" t="s">
        <v>19</v>
      </c>
      <c r="BX1825" s="7" t="s">
        <v>19</v>
      </c>
      <c r="BY1825" s="7" t="s">
        <v>19</v>
      </c>
      <c r="BZ1825" s="7" t="s">
        <v>19</v>
      </c>
      <c r="CA1825" s="7" t="s">
        <v>19</v>
      </c>
      <c r="CB1825" s="7" t="s">
        <v>19</v>
      </c>
      <c r="CL1825" s="7" t="s">
        <v>19</v>
      </c>
    </row>
    <row r="1826">
      <c r="A1826" s="7" t="s">
        <v>7644</v>
      </c>
      <c r="C1826" s="7" t="b">
        <v>1</v>
      </c>
      <c r="D1826" s="162" t="s">
        <v>7645</v>
      </c>
      <c r="E1826" s="134" t="str">
        <f t="array" ref="E1826">IFNA( index(studiesdatasets!$A$2:$R4130,MATCH("*"&amp;IF(F1826 = "","INVALID", F1826)&amp;"*",studiesdatasets!$D$2:$D4130,0),1))</f>
        <v>set_8</v>
      </c>
      <c r="F1826" s="162" t="s">
        <v>504</v>
      </c>
      <c r="G1826" s="162" t="s">
        <v>7646</v>
      </c>
      <c r="H1826" s="162" t="s">
        <v>7647</v>
      </c>
      <c r="I1826" s="7"/>
      <c r="J1826" s="7"/>
      <c r="K1826" s="7" t="s">
        <v>19</v>
      </c>
      <c r="L1826" s="7" t="s">
        <v>19</v>
      </c>
      <c r="M1826" s="7" t="s">
        <v>799</v>
      </c>
      <c r="N1826" s="7" t="str">
        <f t="shared" si="5"/>
        <v>FALSE</v>
      </c>
      <c r="O1826" s="7" t="s">
        <v>16</v>
      </c>
      <c r="P1826" s="7" t="s">
        <v>16</v>
      </c>
      <c r="Q1826" s="7" t="s">
        <v>16</v>
      </c>
      <c r="R1826" s="7" t="s">
        <v>7599</v>
      </c>
      <c r="S1826" s="7" t="s">
        <v>7600</v>
      </c>
      <c r="T1826" s="135">
        <v>42.3127</v>
      </c>
      <c r="U1826" s="136">
        <v>-83.79</v>
      </c>
      <c r="V1826" s="137" t="s">
        <v>7601</v>
      </c>
      <c r="W1826" s="7" t="s">
        <v>16</v>
      </c>
      <c r="X1826" s="7" t="s">
        <v>7602</v>
      </c>
      <c r="Y1826" s="7" t="s">
        <v>7603</v>
      </c>
      <c r="Z1826" s="161" t="s">
        <v>879</v>
      </c>
      <c r="AB1826" s="7">
        <v>1.0</v>
      </c>
      <c r="AC1826" s="7" t="s">
        <v>16</v>
      </c>
      <c r="AD1826" s="7"/>
      <c r="AE1826" s="7">
        <v>3.0</v>
      </c>
      <c r="AF1826" s="7">
        <v>0.22</v>
      </c>
      <c r="AG1826" s="7" t="s">
        <v>19</v>
      </c>
      <c r="AH1826" s="7" t="s">
        <v>19</v>
      </c>
      <c r="AI1826" s="7" t="s">
        <v>19</v>
      </c>
      <c r="AJ1826" s="7" t="s">
        <v>19</v>
      </c>
      <c r="AK1826" s="7"/>
      <c r="AL1826" s="7" t="s">
        <v>19</v>
      </c>
      <c r="AM1826" s="7" t="s">
        <v>19</v>
      </c>
      <c r="AN1826" s="7" t="s">
        <v>19</v>
      </c>
      <c r="AO1826" s="7" t="s">
        <v>19</v>
      </c>
      <c r="AP1826" s="7" t="s">
        <v>19</v>
      </c>
      <c r="AQ1826" s="7" t="s">
        <v>19</v>
      </c>
      <c r="AR1826" s="7" t="s">
        <v>19</v>
      </c>
      <c r="AS1826" s="7" t="s">
        <v>19</v>
      </c>
      <c r="AT1826" s="7" t="s">
        <v>19</v>
      </c>
      <c r="AU1826" s="7" t="s">
        <v>19</v>
      </c>
      <c r="AV1826" s="7" t="s">
        <v>19</v>
      </c>
      <c r="AW1826" s="7" t="s">
        <v>19</v>
      </c>
      <c r="AX1826" s="7" t="s">
        <v>19</v>
      </c>
      <c r="AY1826" s="7" t="s">
        <v>19</v>
      </c>
      <c r="AZ1826" s="7" t="s">
        <v>19</v>
      </c>
      <c r="BA1826" s="7" t="s">
        <v>19</v>
      </c>
      <c r="BB1826" s="7" t="s">
        <v>19</v>
      </c>
      <c r="BC1826" s="7" t="s">
        <v>19</v>
      </c>
      <c r="BD1826" s="7"/>
      <c r="BE1826" s="7" t="s">
        <v>19</v>
      </c>
      <c r="BF1826" s="7" t="s">
        <v>19</v>
      </c>
      <c r="BG1826" s="7" t="s">
        <v>19</v>
      </c>
      <c r="BH1826" s="7" t="s">
        <v>19</v>
      </c>
      <c r="BI1826" s="7" t="s">
        <v>19</v>
      </c>
      <c r="BJ1826" s="7"/>
      <c r="BK1826" s="7" t="s">
        <v>19</v>
      </c>
      <c r="BL1826" s="7" t="s">
        <v>19</v>
      </c>
      <c r="BM1826" s="7" t="s">
        <v>19</v>
      </c>
      <c r="BN1826" s="7" t="s">
        <v>19</v>
      </c>
      <c r="BO1826" s="7" t="s">
        <v>19</v>
      </c>
      <c r="BP1826" s="7" t="s">
        <v>19</v>
      </c>
      <c r="BQ1826" s="7" t="s">
        <v>19</v>
      </c>
      <c r="BR1826" s="7" t="s">
        <v>19</v>
      </c>
      <c r="BS1826" s="7" t="s">
        <v>19</v>
      </c>
      <c r="BT1826" s="7" t="s">
        <v>19</v>
      </c>
      <c r="BU1826" s="7" t="s">
        <v>19</v>
      </c>
      <c r="BV1826" s="7" t="s">
        <v>19</v>
      </c>
      <c r="BW1826" s="7" t="s">
        <v>19</v>
      </c>
      <c r="BX1826" s="7" t="s">
        <v>19</v>
      </c>
      <c r="BY1826" s="7" t="s">
        <v>19</v>
      </c>
      <c r="BZ1826" s="7" t="s">
        <v>19</v>
      </c>
      <c r="CA1826" s="7" t="s">
        <v>19</v>
      </c>
      <c r="CB1826" s="7" t="s">
        <v>19</v>
      </c>
      <c r="CL1826" s="7" t="s">
        <v>19</v>
      </c>
    </row>
    <row r="1827">
      <c r="A1827" s="7" t="s">
        <v>7648</v>
      </c>
      <c r="C1827" s="7" t="b">
        <v>1</v>
      </c>
      <c r="D1827" s="162" t="s">
        <v>7649</v>
      </c>
      <c r="E1827" s="134" t="str">
        <f t="array" ref="E1827">IFNA( index(studiesdatasets!$A$2:$R4130,MATCH("*"&amp;IF(F1827 = "","INVALID", F1827)&amp;"*",studiesdatasets!$D$2:$D4130,0),1))</f>
        <v>set_8</v>
      </c>
      <c r="F1827" s="162" t="s">
        <v>504</v>
      </c>
      <c r="G1827" s="162" t="s">
        <v>7650</v>
      </c>
      <c r="H1827" s="162" t="s">
        <v>7651</v>
      </c>
      <c r="I1827" s="7"/>
      <c r="J1827" s="7"/>
      <c r="K1827" s="7" t="s">
        <v>19</v>
      </c>
      <c r="L1827" s="7" t="s">
        <v>19</v>
      </c>
      <c r="M1827" s="7" t="s">
        <v>799</v>
      </c>
      <c r="N1827" s="7" t="str">
        <f t="shared" si="5"/>
        <v>FALSE</v>
      </c>
      <c r="O1827" s="7" t="s">
        <v>16</v>
      </c>
      <c r="P1827" s="7" t="s">
        <v>16</v>
      </c>
      <c r="Q1827" s="7" t="s">
        <v>16</v>
      </c>
      <c r="R1827" s="7" t="s">
        <v>7584</v>
      </c>
      <c r="S1827" s="7" t="s">
        <v>7585</v>
      </c>
      <c r="T1827" s="135">
        <v>45.5638</v>
      </c>
      <c r="U1827" s="136">
        <v>-84.673</v>
      </c>
      <c r="V1827" s="137" t="s">
        <v>7586</v>
      </c>
      <c r="W1827" s="7" t="s">
        <v>16</v>
      </c>
      <c r="X1827" s="7" t="s">
        <v>6537</v>
      </c>
      <c r="Y1827" s="161" t="s">
        <v>878</v>
      </c>
      <c r="Z1827" s="161" t="s">
        <v>879</v>
      </c>
      <c r="AB1827" s="7">
        <v>1.0</v>
      </c>
      <c r="AC1827" s="7" t="s">
        <v>16</v>
      </c>
      <c r="AD1827" s="7"/>
      <c r="AE1827" s="7">
        <v>3.0</v>
      </c>
      <c r="AF1827" s="7">
        <v>0.22</v>
      </c>
      <c r="AG1827" s="7" t="s">
        <v>19</v>
      </c>
      <c r="AH1827" s="7" t="s">
        <v>19</v>
      </c>
      <c r="AI1827" s="7" t="s">
        <v>19</v>
      </c>
      <c r="AJ1827" s="7" t="s">
        <v>19</v>
      </c>
      <c r="AK1827" s="7"/>
      <c r="AL1827" s="7" t="s">
        <v>19</v>
      </c>
      <c r="AM1827" s="7" t="s">
        <v>19</v>
      </c>
      <c r="AN1827" s="7" t="s">
        <v>19</v>
      </c>
      <c r="AO1827" s="7" t="s">
        <v>19</v>
      </c>
      <c r="AP1827" s="7" t="s">
        <v>19</v>
      </c>
      <c r="AQ1827" s="7" t="s">
        <v>19</v>
      </c>
      <c r="AR1827" s="7" t="s">
        <v>19</v>
      </c>
      <c r="AS1827" s="7" t="s">
        <v>19</v>
      </c>
      <c r="AT1827" s="7" t="s">
        <v>19</v>
      </c>
      <c r="AU1827" s="7" t="s">
        <v>19</v>
      </c>
      <c r="AV1827" s="7" t="s">
        <v>19</v>
      </c>
      <c r="AW1827" s="7" t="s">
        <v>19</v>
      </c>
      <c r="AX1827" s="7" t="s">
        <v>19</v>
      </c>
      <c r="AY1827" s="7" t="s">
        <v>19</v>
      </c>
      <c r="AZ1827" s="7" t="s">
        <v>19</v>
      </c>
      <c r="BA1827" s="7" t="s">
        <v>19</v>
      </c>
      <c r="BB1827" s="7" t="s">
        <v>19</v>
      </c>
      <c r="BC1827" s="7" t="s">
        <v>19</v>
      </c>
      <c r="BD1827" s="7"/>
      <c r="BE1827" s="7" t="s">
        <v>19</v>
      </c>
      <c r="BF1827" s="7" t="s">
        <v>19</v>
      </c>
      <c r="BG1827" s="7" t="s">
        <v>19</v>
      </c>
      <c r="BH1827" s="7" t="s">
        <v>19</v>
      </c>
      <c r="BI1827" s="7" t="s">
        <v>19</v>
      </c>
      <c r="BJ1827" s="7"/>
      <c r="BK1827" s="7" t="s">
        <v>19</v>
      </c>
      <c r="BL1827" s="7" t="s">
        <v>19</v>
      </c>
      <c r="BM1827" s="7" t="s">
        <v>19</v>
      </c>
      <c r="BN1827" s="7" t="s">
        <v>19</v>
      </c>
      <c r="BO1827" s="7" t="s">
        <v>19</v>
      </c>
      <c r="BP1827" s="7" t="s">
        <v>19</v>
      </c>
      <c r="BQ1827" s="7" t="s">
        <v>19</v>
      </c>
      <c r="BR1827" s="7" t="s">
        <v>19</v>
      </c>
      <c r="BS1827" s="7" t="s">
        <v>19</v>
      </c>
      <c r="BT1827" s="7" t="s">
        <v>19</v>
      </c>
      <c r="BU1827" s="7" t="s">
        <v>19</v>
      </c>
      <c r="BV1827" s="7" t="s">
        <v>19</v>
      </c>
      <c r="BW1827" s="7" t="s">
        <v>19</v>
      </c>
      <c r="BX1827" s="7" t="s">
        <v>19</v>
      </c>
      <c r="BY1827" s="7" t="s">
        <v>19</v>
      </c>
      <c r="BZ1827" s="7" t="s">
        <v>19</v>
      </c>
      <c r="CA1827" s="7" t="s">
        <v>19</v>
      </c>
      <c r="CB1827" s="7" t="s">
        <v>19</v>
      </c>
      <c r="CL1827" s="7" t="s">
        <v>19</v>
      </c>
    </row>
    <row r="1828">
      <c r="A1828" s="7" t="s">
        <v>7652</v>
      </c>
      <c r="C1828" s="7" t="b">
        <v>1</v>
      </c>
      <c r="D1828" s="162" t="s">
        <v>7653</v>
      </c>
      <c r="E1828" s="134" t="str">
        <f t="array" ref="E1828">IFNA( index(studiesdatasets!$A$2:$R4130,MATCH("*"&amp;IF(F1828 = "","INVALID", F1828)&amp;"*",studiesdatasets!$D$2:$D4130,0),1))</f>
        <v>set_8</v>
      </c>
      <c r="F1828" s="162" t="s">
        <v>504</v>
      </c>
      <c r="G1828" s="162" t="s">
        <v>7654</v>
      </c>
      <c r="H1828" s="162" t="s">
        <v>7655</v>
      </c>
      <c r="I1828" s="7"/>
      <c r="J1828" s="7"/>
      <c r="K1828" s="7" t="s">
        <v>19</v>
      </c>
      <c r="L1828" s="7" t="s">
        <v>19</v>
      </c>
      <c r="M1828" s="7" t="s">
        <v>799</v>
      </c>
      <c r="N1828" s="7" t="str">
        <f t="shared" si="5"/>
        <v>FALSE</v>
      </c>
      <c r="O1828" s="7" t="s">
        <v>16</v>
      </c>
      <c r="P1828" s="7" t="s">
        <v>16</v>
      </c>
      <c r="Q1828" s="7" t="s">
        <v>16</v>
      </c>
      <c r="R1828" s="7" t="s">
        <v>7584</v>
      </c>
      <c r="S1828" s="7" t="s">
        <v>7585</v>
      </c>
      <c r="T1828" s="135">
        <v>45.5638</v>
      </c>
      <c r="U1828" s="136">
        <v>-84.673</v>
      </c>
      <c r="V1828" s="137" t="s">
        <v>7586</v>
      </c>
      <c r="W1828" s="7" t="s">
        <v>16</v>
      </c>
      <c r="X1828" s="7" t="s">
        <v>6537</v>
      </c>
      <c r="Y1828" s="161" t="s">
        <v>878</v>
      </c>
      <c r="Z1828" s="161" t="s">
        <v>879</v>
      </c>
      <c r="AB1828" s="7">
        <v>1.0</v>
      </c>
      <c r="AC1828" s="7" t="s">
        <v>16</v>
      </c>
      <c r="AD1828" s="7"/>
      <c r="AE1828" s="7">
        <v>3.0</v>
      </c>
      <c r="AF1828" s="7">
        <v>0.22</v>
      </c>
      <c r="AG1828" s="7" t="s">
        <v>19</v>
      </c>
      <c r="AH1828" s="7" t="s">
        <v>19</v>
      </c>
      <c r="AI1828" s="7" t="s">
        <v>19</v>
      </c>
      <c r="AJ1828" s="7" t="s">
        <v>19</v>
      </c>
      <c r="AK1828" s="7"/>
      <c r="AL1828" s="7" t="s">
        <v>19</v>
      </c>
      <c r="AM1828" s="7" t="s">
        <v>19</v>
      </c>
      <c r="AN1828" s="7" t="s">
        <v>19</v>
      </c>
      <c r="AO1828" s="7" t="s">
        <v>19</v>
      </c>
      <c r="AP1828" s="7" t="s">
        <v>19</v>
      </c>
      <c r="AQ1828" s="7" t="s">
        <v>19</v>
      </c>
      <c r="AR1828" s="7" t="s">
        <v>19</v>
      </c>
      <c r="AS1828" s="7" t="s">
        <v>19</v>
      </c>
      <c r="AT1828" s="7" t="s">
        <v>19</v>
      </c>
      <c r="AU1828" s="7" t="s">
        <v>19</v>
      </c>
      <c r="AV1828" s="7" t="s">
        <v>19</v>
      </c>
      <c r="AW1828" s="7" t="s">
        <v>19</v>
      </c>
      <c r="AX1828" s="7" t="s">
        <v>19</v>
      </c>
      <c r="AY1828" s="7" t="s">
        <v>19</v>
      </c>
      <c r="AZ1828" s="7" t="s">
        <v>19</v>
      </c>
      <c r="BA1828" s="7" t="s">
        <v>19</v>
      </c>
      <c r="BB1828" s="7" t="s">
        <v>19</v>
      </c>
      <c r="BC1828" s="7" t="s">
        <v>19</v>
      </c>
      <c r="BD1828" s="7"/>
      <c r="BE1828" s="7" t="s">
        <v>19</v>
      </c>
      <c r="BF1828" s="7" t="s">
        <v>19</v>
      </c>
      <c r="BG1828" s="7" t="s">
        <v>19</v>
      </c>
      <c r="BH1828" s="7" t="s">
        <v>19</v>
      </c>
      <c r="BI1828" s="7" t="s">
        <v>19</v>
      </c>
      <c r="BJ1828" s="7"/>
      <c r="BK1828" s="7" t="s">
        <v>19</v>
      </c>
      <c r="BL1828" s="7" t="s">
        <v>19</v>
      </c>
      <c r="BM1828" s="7" t="s">
        <v>19</v>
      </c>
      <c r="BN1828" s="7" t="s">
        <v>19</v>
      </c>
      <c r="BO1828" s="7" t="s">
        <v>19</v>
      </c>
      <c r="BP1828" s="7" t="s">
        <v>19</v>
      </c>
      <c r="BQ1828" s="7" t="s">
        <v>19</v>
      </c>
      <c r="BR1828" s="7" t="s">
        <v>19</v>
      </c>
      <c r="BS1828" s="7" t="s">
        <v>19</v>
      </c>
      <c r="BT1828" s="7" t="s">
        <v>19</v>
      </c>
      <c r="BU1828" s="7" t="s">
        <v>19</v>
      </c>
      <c r="BV1828" s="7" t="s">
        <v>19</v>
      </c>
      <c r="BW1828" s="7" t="s">
        <v>19</v>
      </c>
      <c r="BX1828" s="7" t="s">
        <v>19</v>
      </c>
      <c r="BY1828" s="7" t="s">
        <v>19</v>
      </c>
      <c r="BZ1828" s="7" t="s">
        <v>19</v>
      </c>
      <c r="CA1828" s="7" t="s">
        <v>19</v>
      </c>
      <c r="CB1828" s="7" t="s">
        <v>19</v>
      </c>
      <c r="CL1828" s="7" t="s">
        <v>19</v>
      </c>
    </row>
    <row r="1829">
      <c r="A1829" s="7" t="s">
        <v>7656</v>
      </c>
      <c r="C1829" s="7" t="b">
        <v>1</v>
      </c>
      <c r="D1829" s="162" t="s">
        <v>7657</v>
      </c>
      <c r="E1829" s="134" t="str">
        <f t="array" ref="E1829">IFNA( index(studiesdatasets!$A$2:$R4130,MATCH("*"&amp;IF(F1829 = "","INVALID", F1829)&amp;"*",studiesdatasets!$D$2:$D4130,0),1))</f>
        <v>set_8</v>
      </c>
      <c r="F1829" s="162" t="s">
        <v>504</v>
      </c>
      <c r="G1829" s="162" t="s">
        <v>7658</v>
      </c>
      <c r="H1829" s="162" t="s">
        <v>7659</v>
      </c>
      <c r="I1829" s="7"/>
      <c r="J1829" s="7"/>
      <c r="K1829" s="7" t="s">
        <v>19</v>
      </c>
      <c r="L1829" s="7" t="s">
        <v>19</v>
      </c>
      <c r="M1829" s="7" t="s">
        <v>799</v>
      </c>
      <c r="N1829" s="7" t="str">
        <f t="shared" si="5"/>
        <v>FALSE</v>
      </c>
      <c r="O1829" s="7" t="s">
        <v>16</v>
      </c>
      <c r="P1829" s="7" t="s">
        <v>16</v>
      </c>
      <c r="Q1829" s="7" t="s">
        <v>16</v>
      </c>
      <c r="R1829" s="7" t="s">
        <v>7584</v>
      </c>
      <c r="S1829" s="7" t="s">
        <v>7585</v>
      </c>
      <c r="T1829" s="135">
        <v>45.5638</v>
      </c>
      <c r="U1829" s="136">
        <v>-84.673</v>
      </c>
      <c r="V1829" s="137" t="s">
        <v>7586</v>
      </c>
      <c r="W1829" s="7" t="s">
        <v>16</v>
      </c>
      <c r="X1829" s="7" t="s">
        <v>6537</v>
      </c>
      <c r="Y1829" s="161" t="s">
        <v>878</v>
      </c>
      <c r="Z1829" s="161" t="s">
        <v>879</v>
      </c>
      <c r="AB1829" s="7">
        <v>1.0</v>
      </c>
      <c r="AC1829" s="7" t="s">
        <v>16</v>
      </c>
      <c r="AD1829" s="7"/>
      <c r="AE1829" s="7">
        <v>3.0</v>
      </c>
      <c r="AF1829" s="7">
        <v>0.22</v>
      </c>
      <c r="AG1829" s="7" t="s">
        <v>19</v>
      </c>
      <c r="AH1829" s="7" t="s">
        <v>19</v>
      </c>
      <c r="AI1829" s="7" t="s">
        <v>19</v>
      </c>
      <c r="AJ1829" s="7" t="s">
        <v>19</v>
      </c>
      <c r="AK1829" s="7"/>
      <c r="AL1829" s="7" t="s">
        <v>19</v>
      </c>
      <c r="AM1829" s="7" t="s">
        <v>19</v>
      </c>
      <c r="AN1829" s="7" t="s">
        <v>19</v>
      </c>
      <c r="AO1829" s="7" t="s">
        <v>19</v>
      </c>
      <c r="AP1829" s="7" t="s">
        <v>19</v>
      </c>
      <c r="AQ1829" s="7" t="s">
        <v>19</v>
      </c>
      <c r="AR1829" s="7" t="s">
        <v>19</v>
      </c>
      <c r="AS1829" s="7" t="s">
        <v>19</v>
      </c>
      <c r="AT1829" s="7" t="s">
        <v>19</v>
      </c>
      <c r="AU1829" s="7" t="s">
        <v>19</v>
      </c>
      <c r="AV1829" s="7" t="s">
        <v>19</v>
      </c>
      <c r="AW1829" s="7" t="s">
        <v>19</v>
      </c>
      <c r="AX1829" s="7" t="s">
        <v>19</v>
      </c>
      <c r="AY1829" s="7" t="s">
        <v>19</v>
      </c>
      <c r="AZ1829" s="7" t="s">
        <v>19</v>
      </c>
      <c r="BA1829" s="7" t="s">
        <v>19</v>
      </c>
      <c r="BB1829" s="7" t="s">
        <v>19</v>
      </c>
      <c r="BC1829" s="7" t="s">
        <v>19</v>
      </c>
      <c r="BD1829" s="7"/>
      <c r="BE1829" s="7" t="s">
        <v>19</v>
      </c>
      <c r="BF1829" s="7" t="s">
        <v>19</v>
      </c>
      <c r="BG1829" s="7" t="s">
        <v>19</v>
      </c>
      <c r="BH1829" s="7" t="s">
        <v>19</v>
      </c>
      <c r="BI1829" s="7" t="s">
        <v>19</v>
      </c>
      <c r="BJ1829" s="7"/>
      <c r="BK1829" s="7" t="s">
        <v>19</v>
      </c>
      <c r="BL1829" s="7" t="s">
        <v>19</v>
      </c>
      <c r="BM1829" s="7" t="s">
        <v>19</v>
      </c>
      <c r="BN1829" s="7" t="s">
        <v>19</v>
      </c>
      <c r="BO1829" s="7" t="s">
        <v>19</v>
      </c>
      <c r="BP1829" s="7" t="s">
        <v>19</v>
      </c>
      <c r="BQ1829" s="7" t="s">
        <v>19</v>
      </c>
      <c r="BR1829" s="7" t="s">
        <v>19</v>
      </c>
      <c r="BS1829" s="7" t="s">
        <v>19</v>
      </c>
      <c r="BT1829" s="7" t="s">
        <v>19</v>
      </c>
      <c r="BU1829" s="7" t="s">
        <v>19</v>
      </c>
      <c r="BV1829" s="7" t="s">
        <v>19</v>
      </c>
      <c r="BW1829" s="7" t="s">
        <v>19</v>
      </c>
      <c r="BX1829" s="7" t="s">
        <v>19</v>
      </c>
      <c r="BY1829" s="7" t="s">
        <v>19</v>
      </c>
      <c r="BZ1829" s="7" t="s">
        <v>19</v>
      </c>
      <c r="CA1829" s="7" t="s">
        <v>19</v>
      </c>
      <c r="CB1829" s="7" t="s">
        <v>19</v>
      </c>
      <c r="CL1829" s="7" t="s">
        <v>19</v>
      </c>
    </row>
    <row r="1830">
      <c r="A1830" s="7" t="s">
        <v>7660</v>
      </c>
      <c r="C1830" s="7" t="b">
        <v>1</v>
      </c>
      <c r="D1830" s="162" t="s">
        <v>7661</v>
      </c>
      <c r="E1830" s="134" t="str">
        <f t="array" ref="E1830">IFNA( index(studiesdatasets!$A$2:$R4130,MATCH("*"&amp;IF(F1830 = "","INVALID", F1830)&amp;"*",studiesdatasets!$D$2:$D4130,0),1))</f>
        <v>set_8</v>
      </c>
      <c r="F1830" s="162" t="s">
        <v>504</v>
      </c>
      <c r="G1830" s="162" t="s">
        <v>7662</v>
      </c>
      <c r="H1830" s="162" t="s">
        <v>7663</v>
      </c>
      <c r="I1830" s="7"/>
      <c r="J1830" s="7"/>
      <c r="K1830" s="7" t="s">
        <v>19</v>
      </c>
      <c r="L1830" s="7" t="s">
        <v>19</v>
      </c>
      <c r="M1830" s="7" t="s">
        <v>799</v>
      </c>
      <c r="N1830" s="7" t="str">
        <f t="shared" si="5"/>
        <v>FALSE</v>
      </c>
      <c r="O1830" s="7" t="s">
        <v>16</v>
      </c>
      <c r="P1830" s="7" t="s">
        <v>16</v>
      </c>
      <c r="Q1830" s="7" t="s">
        <v>16</v>
      </c>
      <c r="R1830" s="7" t="s">
        <v>7584</v>
      </c>
      <c r="S1830" s="7" t="s">
        <v>7585</v>
      </c>
      <c r="T1830" s="135">
        <v>45.5638</v>
      </c>
      <c r="U1830" s="136">
        <v>-84.673</v>
      </c>
      <c r="V1830" s="137" t="s">
        <v>7586</v>
      </c>
      <c r="W1830" s="7" t="s">
        <v>16</v>
      </c>
      <c r="X1830" s="7" t="s">
        <v>6537</v>
      </c>
      <c r="Y1830" s="161" t="s">
        <v>878</v>
      </c>
      <c r="Z1830" s="161" t="s">
        <v>879</v>
      </c>
      <c r="AB1830" s="7">
        <v>1.0</v>
      </c>
      <c r="AC1830" s="7" t="s">
        <v>16</v>
      </c>
      <c r="AD1830" s="7"/>
      <c r="AE1830" s="7">
        <v>3.0</v>
      </c>
      <c r="AF1830" s="7">
        <v>0.22</v>
      </c>
      <c r="AG1830" s="7" t="s">
        <v>19</v>
      </c>
      <c r="AH1830" s="7" t="s">
        <v>19</v>
      </c>
      <c r="AI1830" s="7" t="s">
        <v>19</v>
      </c>
      <c r="AJ1830" s="7" t="s">
        <v>19</v>
      </c>
      <c r="AK1830" s="7"/>
      <c r="AL1830" s="7" t="s">
        <v>19</v>
      </c>
      <c r="AM1830" s="7" t="s">
        <v>19</v>
      </c>
      <c r="AN1830" s="7" t="s">
        <v>19</v>
      </c>
      <c r="AO1830" s="7" t="s">
        <v>19</v>
      </c>
      <c r="AP1830" s="7" t="s">
        <v>19</v>
      </c>
      <c r="AQ1830" s="7" t="s">
        <v>19</v>
      </c>
      <c r="AR1830" s="7" t="s">
        <v>19</v>
      </c>
      <c r="AS1830" s="7" t="s">
        <v>19</v>
      </c>
      <c r="AT1830" s="7" t="s">
        <v>19</v>
      </c>
      <c r="AU1830" s="7" t="s">
        <v>19</v>
      </c>
      <c r="AV1830" s="7" t="s">
        <v>19</v>
      </c>
      <c r="AW1830" s="7" t="s">
        <v>19</v>
      </c>
      <c r="AX1830" s="7" t="s">
        <v>19</v>
      </c>
      <c r="AY1830" s="7" t="s">
        <v>19</v>
      </c>
      <c r="AZ1830" s="7" t="s">
        <v>19</v>
      </c>
      <c r="BA1830" s="7" t="s">
        <v>19</v>
      </c>
      <c r="BB1830" s="7" t="s">
        <v>19</v>
      </c>
      <c r="BC1830" s="7" t="s">
        <v>19</v>
      </c>
      <c r="BD1830" s="7"/>
      <c r="BE1830" s="7" t="s">
        <v>19</v>
      </c>
      <c r="BF1830" s="7" t="s">
        <v>19</v>
      </c>
      <c r="BG1830" s="7" t="s">
        <v>19</v>
      </c>
      <c r="BH1830" s="7" t="s">
        <v>19</v>
      </c>
      <c r="BI1830" s="7" t="s">
        <v>19</v>
      </c>
      <c r="BJ1830" s="7"/>
      <c r="BK1830" s="7" t="s">
        <v>19</v>
      </c>
      <c r="BL1830" s="7" t="s">
        <v>19</v>
      </c>
      <c r="BM1830" s="7" t="s">
        <v>19</v>
      </c>
      <c r="BN1830" s="7" t="s">
        <v>19</v>
      </c>
      <c r="BO1830" s="7" t="s">
        <v>19</v>
      </c>
      <c r="BP1830" s="7" t="s">
        <v>19</v>
      </c>
      <c r="BQ1830" s="7" t="s">
        <v>19</v>
      </c>
      <c r="BR1830" s="7" t="s">
        <v>19</v>
      </c>
      <c r="BS1830" s="7" t="s">
        <v>19</v>
      </c>
      <c r="BT1830" s="7" t="s">
        <v>19</v>
      </c>
      <c r="BU1830" s="7" t="s">
        <v>19</v>
      </c>
      <c r="BV1830" s="7" t="s">
        <v>19</v>
      </c>
      <c r="BW1830" s="7" t="s">
        <v>19</v>
      </c>
      <c r="BX1830" s="7" t="s">
        <v>19</v>
      </c>
      <c r="BY1830" s="7" t="s">
        <v>19</v>
      </c>
      <c r="BZ1830" s="7" t="s">
        <v>19</v>
      </c>
      <c r="CA1830" s="7" t="s">
        <v>19</v>
      </c>
      <c r="CB1830" s="7" t="s">
        <v>19</v>
      </c>
      <c r="CL1830" s="7" t="s">
        <v>19</v>
      </c>
    </row>
    <row r="1831">
      <c r="A1831" s="7" t="s">
        <v>7664</v>
      </c>
      <c r="C1831" s="7" t="b">
        <v>1</v>
      </c>
      <c r="D1831" s="162" t="s">
        <v>7665</v>
      </c>
      <c r="E1831" s="134" t="str">
        <f t="array" ref="E1831">IFNA( index(studiesdatasets!$A$2:$R4130,MATCH("*"&amp;IF(F1831 = "","INVALID", F1831)&amp;"*",studiesdatasets!$D$2:$D4130,0),1))</f>
        <v>set_8</v>
      </c>
      <c r="F1831" s="162" t="s">
        <v>504</v>
      </c>
      <c r="G1831" s="162" t="s">
        <v>7666</v>
      </c>
      <c r="H1831" s="162" t="s">
        <v>7667</v>
      </c>
      <c r="I1831" s="7"/>
      <c r="J1831" s="7"/>
      <c r="K1831" s="7" t="s">
        <v>19</v>
      </c>
      <c r="L1831" s="7" t="s">
        <v>19</v>
      </c>
      <c r="M1831" s="7" t="s">
        <v>799</v>
      </c>
      <c r="N1831" s="7" t="str">
        <f t="shared" si="5"/>
        <v>FALSE</v>
      </c>
      <c r="O1831" s="7" t="s">
        <v>16</v>
      </c>
      <c r="P1831" s="7" t="s">
        <v>16</v>
      </c>
      <c r="Q1831" s="7" t="s">
        <v>16</v>
      </c>
      <c r="R1831" s="7" t="s">
        <v>7584</v>
      </c>
      <c r="S1831" s="7" t="s">
        <v>7585</v>
      </c>
      <c r="T1831" s="135">
        <v>45.5638</v>
      </c>
      <c r="U1831" s="136">
        <v>-84.673</v>
      </c>
      <c r="V1831" s="137" t="s">
        <v>7586</v>
      </c>
      <c r="W1831" s="7" t="s">
        <v>16</v>
      </c>
      <c r="X1831" s="7" t="s">
        <v>6537</v>
      </c>
      <c r="Y1831" s="161" t="s">
        <v>878</v>
      </c>
      <c r="Z1831" s="161" t="s">
        <v>879</v>
      </c>
      <c r="AB1831" s="7">
        <v>1.0</v>
      </c>
      <c r="AC1831" s="7" t="s">
        <v>16</v>
      </c>
      <c r="AD1831" s="7"/>
      <c r="AE1831" s="7">
        <v>3.0</v>
      </c>
      <c r="AF1831" s="7">
        <v>0.22</v>
      </c>
      <c r="AG1831" s="7" t="s">
        <v>19</v>
      </c>
      <c r="AH1831" s="7" t="s">
        <v>19</v>
      </c>
      <c r="AI1831" s="7" t="s">
        <v>19</v>
      </c>
      <c r="AJ1831" s="7" t="s">
        <v>19</v>
      </c>
      <c r="AK1831" s="7"/>
      <c r="AL1831" s="7" t="s">
        <v>19</v>
      </c>
      <c r="AM1831" s="7" t="s">
        <v>19</v>
      </c>
      <c r="AN1831" s="7" t="s">
        <v>19</v>
      </c>
      <c r="AO1831" s="7" t="s">
        <v>19</v>
      </c>
      <c r="AP1831" s="7" t="s">
        <v>19</v>
      </c>
      <c r="AQ1831" s="7" t="s">
        <v>19</v>
      </c>
      <c r="AR1831" s="7" t="s">
        <v>19</v>
      </c>
      <c r="AS1831" s="7" t="s">
        <v>19</v>
      </c>
      <c r="AT1831" s="7" t="s">
        <v>19</v>
      </c>
      <c r="AU1831" s="7" t="s">
        <v>19</v>
      </c>
      <c r="AV1831" s="7" t="s">
        <v>19</v>
      </c>
      <c r="AW1831" s="7" t="s">
        <v>19</v>
      </c>
      <c r="AX1831" s="7" t="s">
        <v>19</v>
      </c>
      <c r="AY1831" s="7" t="s">
        <v>19</v>
      </c>
      <c r="AZ1831" s="7" t="s">
        <v>19</v>
      </c>
      <c r="BA1831" s="7" t="s">
        <v>19</v>
      </c>
      <c r="BB1831" s="7" t="s">
        <v>19</v>
      </c>
      <c r="BC1831" s="7" t="s">
        <v>19</v>
      </c>
      <c r="BD1831" s="7"/>
      <c r="BE1831" s="7" t="s">
        <v>19</v>
      </c>
      <c r="BF1831" s="7" t="s">
        <v>19</v>
      </c>
      <c r="BG1831" s="7" t="s">
        <v>19</v>
      </c>
      <c r="BH1831" s="7" t="s">
        <v>19</v>
      </c>
      <c r="BI1831" s="7" t="s">
        <v>19</v>
      </c>
      <c r="BJ1831" s="7"/>
      <c r="BK1831" s="7" t="s">
        <v>19</v>
      </c>
      <c r="BL1831" s="7" t="s">
        <v>19</v>
      </c>
      <c r="BM1831" s="7" t="s">
        <v>19</v>
      </c>
      <c r="BN1831" s="7" t="s">
        <v>19</v>
      </c>
      <c r="BO1831" s="7" t="s">
        <v>19</v>
      </c>
      <c r="BP1831" s="7" t="s">
        <v>19</v>
      </c>
      <c r="BQ1831" s="7" t="s">
        <v>19</v>
      </c>
      <c r="BR1831" s="7" t="s">
        <v>19</v>
      </c>
      <c r="BS1831" s="7" t="s">
        <v>19</v>
      </c>
      <c r="BT1831" s="7" t="s">
        <v>19</v>
      </c>
      <c r="BU1831" s="7" t="s">
        <v>19</v>
      </c>
      <c r="BV1831" s="7" t="s">
        <v>19</v>
      </c>
      <c r="BW1831" s="7" t="s">
        <v>19</v>
      </c>
      <c r="BX1831" s="7" t="s">
        <v>19</v>
      </c>
      <c r="BY1831" s="7" t="s">
        <v>19</v>
      </c>
      <c r="BZ1831" s="7" t="s">
        <v>19</v>
      </c>
      <c r="CA1831" s="7" t="s">
        <v>19</v>
      </c>
      <c r="CB1831" s="7" t="s">
        <v>19</v>
      </c>
      <c r="CL1831" s="7" t="s">
        <v>19</v>
      </c>
    </row>
    <row r="1832">
      <c r="A1832" s="7" t="s">
        <v>7668</v>
      </c>
      <c r="C1832" s="7" t="b">
        <v>1</v>
      </c>
      <c r="D1832" s="162" t="s">
        <v>7669</v>
      </c>
      <c r="E1832" s="134" t="str">
        <f t="array" ref="E1832">IFNA( index(studiesdatasets!$A$2:$R4130,MATCH("*"&amp;IF(F1832 = "","INVALID", F1832)&amp;"*",studiesdatasets!$D$2:$D4130,0),1))</f>
        <v>set_8</v>
      </c>
      <c r="F1832" s="162" t="s">
        <v>504</v>
      </c>
      <c r="G1832" s="162" t="s">
        <v>7670</v>
      </c>
      <c r="H1832" s="162" t="s">
        <v>7671</v>
      </c>
      <c r="I1832" s="7"/>
      <c r="J1832" s="7"/>
      <c r="K1832" s="7" t="s">
        <v>19</v>
      </c>
      <c r="L1832" s="7" t="s">
        <v>19</v>
      </c>
      <c r="M1832" s="7" t="s">
        <v>799</v>
      </c>
      <c r="N1832" s="7" t="str">
        <f t="shared" si="5"/>
        <v>FALSE</v>
      </c>
      <c r="O1832" s="7" t="s">
        <v>16</v>
      </c>
      <c r="P1832" s="7" t="s">
        <v>16</v>
      </c>
      <c r="Q1832" s="7" t="s">
        <v>16</v>
      </c>
      <c r="R1832" s="7" t="s">
        <v>7584</v>
      </c>
      <c r="S1832" s="7" t="s">
        <v>7585</v>
      </c>
      <c r="T1832" s="135">
        <v>45.5638</v>
      </c>
      <c r="U1832" s="136">
        <v>-84.673</v>
      </c>
      <c r="V1832" s="137" t="s">
        <v>7586</v>
      </c>
      <c r="W1832" s="7" t="s">
        <v>16</v>
      </c>
      <c r="X1832" s="7" t="s">
        <v>6537</v>
      </c>
      <c r="Y1832" s="161" t="s">
        <v>878</v>
      </c>
      <c r="Z1832" s="161" t="s">
        <v>879</v>
      </c>
      <c r="AB1832" s="7">
        <v>1.0</v>
      </c>
      <c r="AC1832" s="7" t="s">
        <v>16</v>
      </c>
      <c r="AD1832" s="7"/>
      <c r="AE1832" s="7">
        <v>3.0</v>
      </c>
      <c r="AF1832" s="7">
        <v>0.22</v>
      </c>
      <c r="AG1832" s="7" t="s">
        <v>19</v>
      </c>
      <c r="AH1832" s="7" t="s">
        <v>19</v>
      </c>
      <c r="AI1832" s="7" t="s">
        <v>19</v>
      </c>
      <c r="AJ1832" s="7" t="s">
        <v>19</v>
      </c>
      <c r="AK1832" s="7"/>
      <c r="AL1832" s="7" t="s">
        <v>19</v>
      </c>
      <c r="AM1832" s="7" t="s">
        <v>19</v>
      </c>
      <c r="AN1832" s="7" t="s">
        <v>19</v>
      </c>
      <c r="AO1832" s="7" t="s">
        <v>19</v>
      </c>
      <c r="AP1832" s="7" t="s">
        <v>19</v>
      </c>
      <c r="AQ1832" s="7" t="s">
        <v>19</v>
      </c>
      <c r="AR1832" s="7" t="s">
        <v>19</v>
      </c>
      <c r="AS1832" s="7" t="s">
        <v>19</v>
      </c>
      <c r="AT1832" s="7" t="s">
        <v>19</v>
      </c>
      <c r="AU1832" s="7" t="s">
        <v>19</v>
      </c>
      <c r="AV1832" s="7" t="s">
        <v>19</v>
      </c>
      <c r="AW1832" s="7" t="s">
        <v>19</v>
      </c>
      <c r="AX1832" s="7" t="s">
        <v>19</v>
      </c>
      <c r="AY1832" s="7" t="s">
        <v>19</v>
      </c>
      <c r="AZ1832" s="7" t="s">
        <v>19</v>
      </c>
      <c r="BA1832" s="7" t="s">
        <v>19</v>
      </c>
      <c r="BB1832" s="7" t="s">
        <v>19</v>
      </c>
      <c r="BC1832" s="7" t="s">
        <v>19</v>
      </c>
      <c r="BD1832" s="7"/>
      <c r="BE1832" s="7" t="s">
        <v>19</v>
      </c>
      <c r="BF1832" s="7" t="s">
        <v>19</v>
      </c>
      <c r="BG1832" s="7" t="s">
        <v>19</v>
      </c>
      <c r="BH1832" s="7" t="s">
        <v>19</v>
      </c>
      <c r="BI1832" s="7" t="s">
        <v>19</v>
      </c>
      <c r="BJ1832" s="7"/>
      <c r="BK1832" s="7" t="s">
        <v>19</v>
      </c>
      <c r="BL1832" s="7" t="s">
        <v>19</v>
      </c>
      <c r="BM1832" s="7" t="s">
        <v>19</v>
      </c>
      <c r="BN1832" s="7" t="s">
        <v>19</v>
      </c>
      <c r="BO1832" s="7" t="s">
        <v>19</v>
      </c>
      <c r="BP1832" s="7" t="s">
        <v>19</v>
      </c>
      <c r="BQ1832" s="7" t="s">
        <v>19</v>
      </c>
      <c r="BR1832" s="7" t="s">
        <v>19</v>
      </c>
      <c r="BS1832" s="7" t="s">
        <v>19</v>
      </c>
      <c r="BT1832" s="7" t="s">
        <v>19</v>
      </c>
      <c r="BU1832" s="7" t="s">
        <v>19</v>
      </c>
      <c r="BV1832" s="7" t="s">
        <v>19</v>
      </c>
      <c r="BW1832" s="7" t="s">
        <v>19</v>
      </c>
      <c r="BX1832" s="7" t="s">
        <v>19</v>
      </c>
      <c r="BY1832" s="7" t="s">
        <v>19</v>
      </c>
      <c r="BZ1832" s="7" t="s">
        <v>19</v>
      </c>
      <c r="CA1832" s="7" t="s">
        <v>19</v>
      </c>
      <c r="CB1832" s="7" t="s">
        <v>19</v>
      </c>
      <c r="CL1832" s="7" t="s">
        <v>19</v>
      </c>
    </row>
    <row r="1833">
      <c r="A1833" s="7" t="s">
        <v>7672</v>
      </c>
      <c r="C1833" s="7" t="b">
        <v>1</v>
      </c>
      <c r="D1833" s="162" t="s">
        <v>7673</v>
      </c>
      <c r="E1833" s="134" t="str">
        <f t="array" ref="E1833">IFNA( index(studiesdatasets!$A$2:$R4130,MATCH("*"&amp;IF(F1833 = "","INVALID", F1833)&amp;"*",studiesdatasets!$D$2:$D4130,0),1))</f>
        <v>set_8</v>
      </c>
      <c r="F1833" s="162" t="s">
        <v>504</v>
      </c>
      <c r="G1833" s="162" t="s">
        <v>7674</v>
      </c>
      <c r="H1833" s="162" t="s">
        <v>7675</v>
      </c>
      <c r="I1833" s="7"/>
      <c r="J1833" s="7"/>
      <c r="K1833" s="7" t="s">
        <v>19</v>
      </c>
      <c r="L1833" s="7" t="s">
        <v>19</v>
      </c>
      <c r="M1833" s="7" t="s">
        <v>799</v>
      </c>
      <c r="N1833" s="7" t="str">
        <f t="shared" si="5"/>
        <v>FALSE</v>
      </c>
      <c r="O1833" s="7" t="s">
        <v>16</v>
      </c>
      <c r="P1833" s="7" t="s">
        <v>16</v>
      </c>
      <c r="Q1833" s="7" t="s">
        <v>16</v>
      </c>
      <c r="R1833" s="7" t="s">
        <v>7584</v>
      </c>
      <c r="S1833" s="7" t="s">
        <v>7585</v>
      </c>
      <c r="T1833" s="135">
        <v>45.5638</v>
      </c>
      <c r="U1833" s="136">
        <v>-84.673</v>
      </c>
      <c r="V1833" s="137" t="s">
        <v>7586</v>
      </c>
      <c r="W1833" s="7" t="s">
        <v>16</v>
      </c>
      <c r="X1833" s="7" t="s">
        <v>6537</v>
      </c>
      <c r="Y1833" s="161" t="s">
        <v>878</v>
      </c>
      <c r="Z1833" s="161" t="s">
        <v>879</v>
      </c>
      <c r="AB1833" s="7">
        <v>1.0</v>
      </c>
      <c r="AC1833" s="7" t="s">
        <v>16</v>
      </c>
      <c r="AD1833" s="7"/>
      <c r="AE1833" s="7">
        <v>3.0</v>
      </c>
      <c r="AF1833" s="7">
        <v>0.22</v>
      </c>
      <c r="AG1833" s="7" t="s">
        <v>19</v>
      </c>
      <c r="AH1833" s="7" t="s">
        <v>19</v>
      </c>
      <c r="AI1833" s="7" t="s">
        <v>19</v>
      </c>
      <c r="AJ1833" s="7" t="s">
        <v>19</v>
      </c>
      <c r="AK1833" s="7"/>
      <c r="AL1833" s="7" t="s">
        <v>19</v>
      </c>
      <c r="AM1833" s="7" t="s">
        <v>19</v>
      </c>
      <c r="AN1833" s="7" t="s">
        <v>19</v>
      </c>
      <c r="AO1833" s="7" t="s">
        <v>19</v>
      </c>
      <c r="AP1833" s="7" t="s">
        <v>19</v>
      </c>
      <c r="AQ1833" s="7" t="s">
        <v>19</v>
      </c>
      <c r="AR1833" s="7" t="s">
        <v>19</v>
      </c>
      <c r="AS1833" s="7" t="s">
        <v>19</v>
      </c>
      <c r="AT1833" s="7" t="s">
        <v>19</v>
      </c>
      <c r="AU1833" s="7" t="s">
        <v>19</v>
      </c>
      <c r="AV1833" s="7" t="s">
        <v>19</v>
      </c>
      <c r="AW1833" s="7" t="s">
        <v>19</v>
      </c>
      <c r="AX1833" s="7" t="s">
        <v>19</v>
      </c>
      <c r="AY1833" s="7" t="s">
        <v>19</v>
      </c>
      <c r="AZ1833" s="7" t="s">
        <v>19</v>
      </c>
      <c r="BA1833" s="7" t="s">
        <v>19</v>
      </c>
      <c r="BB1833" s="7" t="s">
        <v>19</v>
      </c>
      <c r="BC1833" s="7" t="s">
        <v>19</v>
      </c>
      <c r="BD1833" s="7"/>
      <c r="BE1833" s="7" t="s">
        <v>19</v>
      </c>
      <c r="BF1833" s="7" t="s">
        <v>19</v>
      </c>
      <c r="BG1833" s="7" t="s">
        <v>19</v>
      </c>
      <c r="BH1833" s="7" t="s">
        <v>19</v>
      </c>
      <c r="BI1833" s="7" t="s">
        <v>19</v>
      </c>
      <c r="BJ1833" s="7"/>
      <c r="BK1833" s="7" t="s">
        <v>19</v>
      </c>
      <c r="BL1833" s="7" t="s">
        <v>19</v>
      </c>
      <c r="BM1833" s="7" t="s">
        <v>19</v>
      </c>
      <c r="BN1833" s="7" t="s">
        <v>19</v>
      </c>
      <c r="BO1833" s="7" t="s">
        <v>19</v>
      </c>
      <c r="BP1833" s="7" t="s">
        <v>19</v>
      </c>
      <c r="BQ1833" s="7" t="s">
        <v>19</v>
      </c>
      <c r="BR1833" s="7" t="s">
        <v>19</v>
      </c>
      <c r="BS1833" s="7" t="s">
        <v>19</v>
      </c>
      <c r="BT1833" s="7" t="s">
        <v>19</v>
      </c>
      <c r="BU1833" s="7" t="s">
        <v>19</v>
      </c>
      <c r="BV1833" s="7" t="s">
        <v>19</v>
      </c>
      <c r="BW1833" s="7" t="s">
        <v>19</v>
      </c>
      <c r="BX1833" s="7" t="s">
        <v>19</v>
      </c>
      <c r="BY1833" s="7" t="s">
        <v>19</v>
      </c>
      <c r="BZ1833" s="7" t="s">
        <v>19</v>
      </c>
      <c r="CA1833" s="7" t="s">
        <v>19</v>
      </c>
      <c r="CB1833" s="7" t="s">
        <v>19</v>
      </c>
      <c r="CL1833" s="7" t="s">
        <v>19</v>
      </c>
    </row>
    <row r="1834">
      <c r="A1834" s="7" t="s">
        <v>7676</v>
      </c>
      <c r="C1834" s="7" t="b">
        <v>1</v>
      </c>
      <c r="D1834" s="162" t="s">
        <v>7677</v>
      </c>
      <c r="E1834" s="134" t="str">
        <f t="array" ref="E1834">IFNA( index(studiesdatasets!$A$2:$R4130,MATCH("*"&amp;IF(F1834 = "","INVALID", F1834)&amp;"*",studiesdatasets!$D$2:$D4130,0),1))</f>
        <v>set_8</v>
      </c>
      <c r="F1834" s="162" t="s">
        <v>504</v>
      </c>
      <c r="G1834" s="162" t="s">
        <v>7678</v>
      </c>
      <c r="H1834" s="162" t="s">
        <v>7679</v>
      </c>
      <c r="I1834" s="7"/>
      <c r="J1834" s="7"/>
      <c r="K1834" s="7" t="s">
        <v>19</v>
      </c>
      <c r="L1834" s="7" t="s">
        <v>19</v>
      </c>
      <c r="M1834" s="7" t="s">
        <v>799</v>
      </c>
      <c r="N1834" s="7" t="str">
        <f t="shared" si="5"/>
        <v>FALSE</v>
      </c>
      <c r="O1834" s="7" t="s">
        <v>16</v>
      </c>
      <c r="P1834" s="7" t="s">
        <v>16</v>
      </c>
      <c r="Q1834" s="7" t="s">
        <v>16</v>
      </c>
      <c r="R1834" s="7" t="s">
        <v>7584</v>
      </c>
      <c r="S1834" s="7" t="s">
        <v>7585</v>
      </c>
      <c r="T1834" s="135">
        <v>45.5638</v>
      </c>
      <c r="U1834" s="136">
        <v>-84.673</v>
      </c>
      <c r="V1834" s="137" t="s">
        <v>7586</v>
      </c>
      <c r="W1834" s="7" t="s">
        <v>16</v>
      </c>
      <c r="X1834" s="7" t="s">
        <v>6537</v>
      </c>
      <c r="Y1834" s="161" t="s">
        <v>878</v>
      </c>
      <c r="Z1834" s="161" t="s">
        <v>879</v>
      </c>
      <c r="AB1834" s="7">
        <v>1.0</v>
      </c>
      <c r="AC1834" s="7" t="s">
        <v>16</v>
      </c>
      <c r="AD1834" s="7"/>
      <c r="AE1834" s="7">
        <v>3.0</v>
      </c>
      <c r="AF1834" s="7">
        <v>0.22</v>
      </c>
      <c r="AG1834" s="7" t="s">
        <v>19</v>
      </c>
      <c r="AH1834" s="7" t="s">
        <v>19</v>
      </c>
      <c r="AI1834" s="7" t="s">
        <v>19</v>
      </c>
      <c r="AJ1834" s="7" t="s">
        <v>19</v>
      </c>
      <c r="AK1834" s="7"/>
      <c r="AL1834" s="7" t="s">
        <v>19</v>
      </c>
      <c r="AM1834" s="7" t="s">
        <v>19</v>
      </c>
      <c r="AN1834" s="7" t="s">
        <v>19</v>
      </c>
      <c r="AO1834" s="7" t="s">
        <v>19</v>
      </c>
      <c r="AP1834" s="7" t="s">
        <v>19</v>
      </c>
      <c r="AQ1834" s="7" t="s">
        <v>19</v>
      </c>
      <c r="AR1834" s="7" t="s">
        <v>19</v>
      </c>
      <c r="AS1834" s="7" t="s">
        <v>19</v>
      </c>
      <c r="AT1834" s="7" t="s">
        <v>19</v>
      </c>
      <c r="AU1834" s="7" t="s">
        <v>19</v>
      </c>
      <c r="AV1834" s="7" t="s">
        <v>19</v>
      </c>
      <c r="AW1834" s="7" t="s">
        <v>19</v>
      </c>
      <c r="AX1834" s="7" t="s">
        <v>19</v>
      </c>
      <c r="AY1834" s="7" t="s">
        <v>19</v>
      </c>
      <c r="AZ1834" s="7" t="s">
        <v>19</v>
      </c>
      <c r="BA1834" s="7" t="s">
        <v>19</v>
      </c>
      <c r="BB1834" s="7" t="s">
        <v>19</v>
      </c>
      <c r="BC1834" s="7" t="s">
        <v>19</v>
      </c>
      <c r="BD1834" s="7"/>
      <c r="BE1834" s="7" t="s">
        <v>19</v>
      </c>
      <c r="BF1834" s="7" t="s">
        <v>19</v>
      </c>
      <c r="BG1834" s="7" t="s">
        <v>19</v>
      </c>
      <c r="BH1834" s="7" t="s">
        <v>19</v>
      </c>
      <c r="BI1834" s="7" t="s">
        <v>19</v>
      </c>
      <c r="BJ1834" s="7"/>
      <c r="BK1834" s="7" t="s">
        <v>19</v>
      </c>
      <c r="BL1834" s="7" t="s">
        <v>19</v>
      </c>
      <c r="BM1834" s="7" t="s">
        <v>19</v>
      </c>
      <c r="BN1834" s="7" t="s">
        <v>19</v>
      </c>
      <c r="BO1834" s="7" t="s">
        <v>19</v>
      </c>
      <c r="BP1834" s="7" t="s">
        <v>19</v>
      </c>
      <c r="BQ1834" s="7" t="s">
        <v>19</v>
      </c>
      <c r="BR1834" s="7" t="s">
        <v>19</v>
      </c>
      <c r="BS1834" s="7" t="s">
        <v>19</v>
      </c>
      <c r="BT1834" s="7" t="s">
        <v>19</v>
      </c>
      <c r="BU1834" s="7" t="s">
        <v>19</v>
      </c>
      <c r="BV1834" s="7" t="s">
        <v>19</v>
      </c>
      <c r="BW1834" s="7" t="s">
        <v>19</v>
      </c>
      <c r="BX1834" s="7" t="s">
        <v>19</v>
      </c>
      <c r="BY1834" s="7" t="s">
        <v>19</v>
      </c>
      <c r="BZ1834" s="7" t="s">
        <v>19</v>
      </c>
      <c r="CA1834" s="7" t="s">
        <v>19</v>
      </c>
      <c r="CB1834" s="7" t="s">
        <v>19</v>
      </c>
      <c r="CL1834" s="7" t="s">
        <v>19</v>
      </c>
    </row>
    <row r="1835">
      <c r="A1835" s="7" t="s">
        <v>7680</v>
      </c>
      <c r="C1835" s="7" t="b">
        <v>1</v>
      </c>
      <c r="D1835" s="162" t="s">
        <v>7681</v>
      </c>
      <c r="E1835" s="134" t="str">
        <f t="array" ref="E1835">IFNA( index(studiesdatasets!$A$2:$R4130,MATCH("*"&amp;IF(F1835 = "","INVALID", F1835)&amp;"*",studiesdatasets!$D$2:$D4130,0),1))</f>
        <v>set_8</v>
      </c>
      <c r="F1835" s="162" t="s">
        <v>504</v>
      </c>
      <c r="G1835" s="162" t="s">
        <v>7682</v>
      </c>
      <c r="H1835" s="162" t="s">
        <v>7683</v>
      </c>
      <c r="I1835" s="7"/>
      <c r="J1835" s="7"/>
      <c r="K1835" s="7" t="s">
        <v>19</v>
      </c>
      <c r="L1835" s="7" t="s">
        <v>19</v>
      </c>
      <c r="M1835" s="7" t="s">
        <v>799</v>
      </c>
      <c r="N1835" s="7" t="str">
        <f t="shared" si="5"/>
        <v>FALSE</v>
      </c>
      <c r="O1835" s="7" t="s">
        <v>16</v>
      </c>
      <c r="P1835" s="7" t="s">
        <v>16</v>
      </c>
      <c r="Q1835" s="7" t="s">
        <v>16</v>
      </c>
      <c r="R1835" s="7" t="s">
        <v>7584</v>
      </c>
      <c r="S1835" s="7" t="s">
        <v>7585</v>
      </c>
      <c r="T1835" s="135">
        <v>45.5638</v>
      </c>
      <c r="U1835" s="136">
        <v>-84.673</v>
      </c>
      <c r="V1835" s="137" t="s">
        <v>7586</v>
      </c>
      <c r="W1835" s="7" t="s">
        <v>16</v>
      </c>
      <c r="X1835" s="7" t="s">
        <v>6537</v>
      </c>
      <c r="Y1835" s="161" t="s">
        <v>878</v>
      </c>
      <c r="Z1835" s="161" t="s">
        <v>879</v>
      </c>
      <c r="AB1835" s="7">
        <v>1.0</v>
      </c>
      <c r="AC1835" s="7" t="s">
        <v>16</v>
      </c>
      <c r="AD1835" s="7"/>
      <c r="AE1835" s="7">
        <v>3.0</v>
      </c>
      <c r="AF1835" s="7">
        <v>0.22</v>
      </c>
      <c r="AG1835" s="7" t="s">
        <v>19</v>
      </c>
      <c r="AH1835" s="7" t="s">
        <v>19</v>
      </c>
      <c r="AI1835" s="7" t="s">
        <v>19</v>
      </c>
      <c r="AJ1835" s="7" t="s">
        <v>19</v>
      </c>
      <c r="AK1835" s="7"/>
      <c r="AL1835" s="7" t="s">
        <v>19</v>
      </c>
      <c r="AM1835" s="7" t="s">
        <v>19</v>
      </c>
      <c r="AN1835" s="7" t="s">
        <v>19</v>
      </c>
      <c r="AO1835" s="7" t="s">
        <v>19</v>
      </c>
      <c r="AP1835" s="7" t="s">
        <v>19</v>
      </c>
      <c r="AQ1835" s="7" t="s">
        <v>19</v>
      </c>
      <c r="AR1835" s="7" t="s">
        <v>19</v>
      </c>
      <c r="AS1835" s="7" t="s">
        <v>19</v>
      </c>
      <c r="AT1835" s="7" t="s">
        <v>19</v>
      </c>
      <c r="AU1835" s="7" t="s">
        <v>19</v>
      </c>
      <c r="AV1835" s="7" t="s">
        <v>19</v>
      </c>
      <c r="AW1835" s="7" t="s">
        <v>19</v>
      </c>
      <c r="AX1835" s="7" t="s">
        <v>19</v>
      </c>
      <c r="AY1835" s="7" t="s">
        <v>19</v>
      </c>
      <c r="AZ1835" s="7" t="s">
        <v>19</v>
      </c>
      <c r="BA1835" s="7" t="s">
        <v>19</v>
      </c>
      <c r="BB1835" s="7" t="s">
        <v>19</v>
      </c>
      <c r="BC1835" s="7" t="s">
        <v>19</v>
      </c>
      <c r="BD1835" s="7"/>
      <c r="BE1835" s="7" t="s">
        <v>19</v>
      </c>
      <c r="BF1835" s="7" t="s">
        <v>19</v>
      </c>
      <c r="BG1835" s="7" t="s">
        <v>19</v>
      </c>
      <c r="BH1835" s="7" t="s">
        <v>19</v>
      </c>
      <c r="BI1835" s="7" t="s">
        <v>19</v>
      </c>
      <c r="BJ1835" s="7"/>
      <c r="BK1835" s="7" t="s">
        <v>19</v>
      </c>
      <c r="BL1835" s="7" t="s">
        <v>19</v>
      </c>
      <c r="BM1835" s="7" t="s">
        <v>19</v>
      </c>
      <c r="BN1835" s="7" t="s">
        <v>19</v>
      </c>
      <c r="BO1835" s="7" t="s">
        <v>19</v>
      </c>
      <c r="BP1835" s="7" t="s">
        <v>19</v>
      </c>
      <c r="BQ1835" s="7" t="s">
        <v>19</v>
      </c>
      <c r="BR1835" s="7" t="s">
        <v>19</v>
      </c>
      <c r="BS1835" s="7" t="s">
        <v>19</v>
      </c>
      <c r="BT1835" s="7" t="s">
        <v>19</v>
      </c>
      <c r="BU1835" s="7" t="s">
        <v>19</v>
      </c>
      <c r="BV1835" s="7" t="s">
        <v>19</v>
      </c>
      <c r="BW1835" s="7" t="s">
        <v>19</v>
      </c>
      <c r="BX1835" s="7" t="s">
        <v>19</v>
      </c>
      <c r="BY1835" s="7" t="s">
        <v>19</v>
      </c>
      <c r="BZ1835" s="7" t="s">
        <v>19</v>
      </c>
      <c r="CA1835" s="7" t="s">
        <v>19</v>
      </c>
      <c r="CB1835" s="7" t="s">
        <v>19</v>
      </c>
      <c r="CL1835" s="7" t="s">
        <v>19</v>
      </c>
    </row>
    <row r="1836">
      <c r="A1836" s="7" t="s">
        <v>7684</v>
      </c>
      <c r="C1836" s="7" t="b">
        <v>1</v>
      </c>
      <c r="D1836" s="162" t="s">
        <v>7685</v>
      </c>
      <c r="E1836" s="134" t="str">
        <f t="array" ref="E1836">IFNA( index(studiesdatasets!$A$2:$R4130,MATCH("*"&amp;IF(F1836 = "","INVALID", F1836)&amp;"*",studiesdatasets!$D$2:$D4130,0),1))</f>
        <v>set_8</v>
      </c>
      <c r="F1836" s="162" t="s">
        <v>504</v>
      </c>
      <c r="G1836" s="162" t="s">
        <v>7686</v>
      </c>
      <c r="H1836" s="162" t="s">
        <v>7687</v>
      </c>
      <c r="I1836" s="7"/>
      <c r="J1836" s="7"/>
      <c r="K1836" s="7" t="s">
        <v>19</v>
      </c>
      <c r="L1836" s="7" t="s">
        <v>19</v>
      </c>
      <c r="M1836" s="7" t="s">
        <v>799</v>
      </c>
      <c r="N1836" s="7" t="str">
        <f t="shared" si="5"/>
        <v>FALSE</v>
      </c>
      <c r="O1836" s="7" t="s">
        <v>16</v>
      </c>
      <c r="P1836" s="7" t="s">
        <v>16</v>
      </c>
      <c r="Q1836" s="7" t="s">
        <v>16</v>
      </c>
      <c r="R1836" s="7" t="s">
        <v>7584</v>
      </c>
      <c r="S1836" s="7" t="s">
        <v>7585</v>
      </c>
      <c r="T1836" s="135">
        <v>45.5638</v>
      </c>
      <c r="U1836" s="136">
        <v>-84.673</v>
      </c>
      <c r="V1836" s="137" t="s">
        <v>7586</v>
      </c>
      <c r="W1836" s="7" t="s">
        <v>16</v>
      </c>
      <c r="X1836" s="7" t="s">
        <v>6537</v>
      </c>
      <c r="Y1836" s="161" t="s">
        <v>878</v>
      </c>
      <c r="Z1836" s="161" t="s">
        <v>879</v>
      </c>
      <c r="AB1836" s="7">
        <v>1.0</v>
      </c>
      <c r="AC1836" s="7" t="s">
        <v>16</v>
      </c>
      <c r="AD1836" s="7"/>
      <c r="AE1836" s="7">
        <v>3.0</v>
      </c>
      <c r="AF1836" s="7">
        <v>0.22</v>
      </c>
      <c r="AG1836" s="7" t="s">
        <v>19</v>
      </c>
      <c r="AH1836" s="7" t="s">
        <v>19</v>
      </c>
      <c r="AI1836" s="7" t="s">
        <v>19</v>
      </c>
      <c r="AJ1836" s="7" t="s">
        <v>19</v>
      </c>
      <c r="AK1836" s="7"/>
      <c r="AL1836" s="7" t="s">
        <v>19</v>
      </c>
      <c r="AM1836" s="7" t="s">
        <v>19</v>
      </c>
      <c r="AN1836" s="7" t="s">
        <v>19</v>
      </c>
      <c r="AO1836" s="7" t="s">
        <v>19</v>
      </c>
      <c r="AP1836" s="7" t="s">
        <v>19</v>
      </c>
      <c r="AQ1836" s="7" t="s">
        <v>19</v>
      </c>
      <c r="AR1836" s="7" t="s">
        <v>19</v>
      </c>
      <c r="AS1836" s="7" t="s">
        <v>19</v>
      </c>
      <c r="AT1836" s="7" t="s">
        <v>19</v>
      </c>
      <c r="AU1836" s="7" t="s">
        <v>19</v>
      </c>
      <c r="AV1836" s="7" t="s">
        <v>19</v>
      </c>
      <c r="AW1836" s="7" t="s">
        <v>19</v>
      </c>
      <c r="AX1836" s="7" t="s">
        <v>19</v>
      </c>
      <c r="AY1836" s="7" t="s">
        <v>19</v>
      </c>
      <c r="AZ1836" s="7" t="s">
        <v>19</v>
      </c>
      <c r="BA1836" s="7" t="s">
        <v>19</v>
      </c>
      <c r="BB1836" s="7" t="s">
        <v>19</v>
      </c>
      <c r="BC1836" s="7" t="s">
        <v>19</v>
      </c>
      <c r="BD1836" s="7"/>
      <c r="BE1836" s="7" t="s">
        <v>19</v>
      </c>
      <c r="BF1836" s="7" t="s">
        <v>19</v>
      </c>
      <c r="BG1836" s="7" t="s">
        <v>19</v>
      </c>
      <c r="BH1836" s="7" t="s">
        <v>19</v>
      </c>
      <c r="BI1836" s="7" t="s">
        <v>19</v>
      </c>
      <c r="BJ1836" s="7"/>
      <c r="BK1836" s="7" t="s">
        <v>19</v>
      </c>
      <c r="BL1836" s="7" t="s">
        <v>19</v>
      </c>
      <c r="BM1836" s="7" t="s">
        <v>19</v>
      </c>
      <c r="BN1836" s="7" t="s">
        <v>19</v>
      </c>
      <c r="BO1836" s="7" t="s">
        <v>19</v>
      </c>
      <c r="BP1836" s="7" t="s">
        <v>19</v>
      </c>
      <c r="BQ1836" s="7" t="s">
        <v>19</v>
      </c>
      <c r="BR1836" s="7" t="s">
        <v>19</v>
      </c>
      <c r="BS1836" s="7" t="s">
        <v>19</v>
      </c>
      <c r="BT1836" s="7" t="s">
        <v>19</v>
      </c>
      <c r="BU1836" s="7" t="s">
        <v>19</v>
      </c>
      <c r="BV1836" s="7" t="s">
        <v>19</v>
      </c>
      <c r="BW1836" s="7" t="s">
        <v>19</v>
      </c>
      <c r="BX1836" s="7" t="s">
        <v>19</v>
      </c>
      <c r="BY1836" s="7" t="s">
        <v>19</v>
      </c>
      <c r="BZ1836" s="7" t="s">
        <v>19</v>
      </c>
      <c r="CA1836" s="7" t="s">
        <v>19</v>
      </c>
      <c r="CB1836" s="7" t="s">
        <v>19</v>
      </c>
      <c r="CL1836" s="7" t="s">
        <v>19</v>
      </c>
    </row>
    <row r="1837">
      <c r="A1837" s="7" t="s">
        <v>7688</v>
      </c>
      <c r="C1837" s="7" t="b">
        <v>1</v>
      </c>
      <c r="D1837" s="162" t="s">
        <v>7689</v>
      </c>
      <c r="E1837" s="134" t="str">
        <f t="array" ref="E1837">IFNA( index(studiesdatasets!$A$2:$R4130,MATCH("*"&amp;IF(F1837 = "","INVALID", F1837)&amp;"*",studiesdatasets!$D$2:$D4130,0),1))</f>
        <v>set_8</v>
      </c>
      <c r="F1837" s="162" t="s">
        <v>504</v>
      </c>
      <c r="G1837" s="162" t="s">
        <v>7690</v>
      </c>
      <c r="H1837" s="162" t="s">
        <v>7691</v>
      </c>
      <c r="I1837" s="7"/>
      <c r="J1837" s="7"/>
      <c r="K1837" s="7" t="s">
        <v>19</v>
      </c>
      <c r="L1837" s="7" t="s">
        <v>19</v>
      </c>
      <c r="M1837" s="7" t="s">
        <v>799</v>
      </c>
      <c r="N1837" s="7" t="str">
        <f t="shared" si="5"/>
        <v>FALSE</v>
      </c>
      <c r="O1837" s="7" t="s">
        <v>16</v>
      </c>
      <c r="P1837" s="7" t="s">
        <v>16</v>
      </c>
      <c r="Q1837" s="7" t="s">
        <v>16</v>
      </c>
      <c r="R1837" s="7" t="s">
        <v>7584</v>
      </c>
      <c r="S1837" s="7" t="s">
        <v>7585</v>
      </c>
      <c r="T1837" s="135">
        <v>45.5638</v>
      </c>
      <c r="U1837" s="136">
        <v>-84.673</v>
      </c>
      <c r="V1837" s="137" t="s">
        <v>7586</v>
      </c>
      <c r="W1837" s="7" t="s">
        <v>16</v>
      </c>
      <c r="X1837" s="7" t="s">
        <v>6537</v>
      </c>
      <c r="Y1837" s="161" t="s">
        <v>878</v>
      </c>
      <c r="Z1837" s="161" t="s">
        <v>879</v>
      </c>
      <c r="AB1837" s="7">
        <v>1.0</v>
      </c>
      <c r="AC1837" s="7" t="s">
        <v>16</v>
      </c>
      <c r="AD1837" s="7"/>
      <c r="AE1837" s="7">
        <v>3.0</v>
      </c>
      <c r="AF1837" s="7">
        <v>0.22</v>
      </c>
      <c r="AG1837" s="7" t="s">
        <v>19</v>
      </c>
      <c r="AH1837" s="7" t="s">
        <v>19</v>
      </c>
      <c r="AI1837" s="7" t="s">
        <v>19</v>
      </c>
      <c r="AJ1837" s="7" t="s">
        <v>19</v>
      </c>
      <c r="AK1837" s="7"/>
      <c r="AL1837" s="7" t="s">
        <v>19</v>
      </c>
      <c r="AM1837" s="7" t="s">
        <v>19</v>
      </c>
      <c r="AN1837" s="7" t="s">
        <v>19</v>
      </c>
      <c r="AO1837" s="7" t="s">
        <v>19</v>
      </c>
      <c r="AP1837" s="7" t="s">
        <v>19</v>
      </c>
      <c r="AQ1837" s="7" t="s">
        <v>19</v>
      </c>
      <c r="AR1837" s="7" t="s">
        <v>19</v>
      </c>
      <c r="AS1837" s="7" t="s">
        <v>19</v>
      </c>
      <c r="AT1837" s="7" t="s">
        <v>19</v>
      </c>
      <c r="AU1837" s="7" t="s">
        <v>19</v>
      </c>
      <c r="AV1837" s="7" t="s">
        <v>19</v>
      </c>
      <c r="AW1837" s="7" t="s">
        <v>19</v>
      </c>
      <c r="AX1837" s="7" t="s">
        <v>19</v>
      </c>
      <c r="AY1837" s="7" t="s">
        <v>19</v>
      </c>
      <c r="AZ1837" s="7" t="s">
        <v>19</v>
      </c>
      <c r="BA1837" s="7" t="s">
        <v>19</v>
      </c>
      <c r="BB1837" s="7" t="s">
        <v>19</v>
      </c>
      <c r="BC1837" s="7" t="s">
        <v>19</v>
      </c>
      <c r="BD1837" s="7"/>
      <c r="BE1837" s="7" t="s">
        <v>19</v>
      </c>
      <c r="BF1837" s="7" t="s">
        <v>19</v>
      </c>
      <c r="BG1837" s="7" t="s">
        <v>19</v>
      </c>
      <c r="BH1837" s="7" t="s">
        <v>19</v>
      </c>
      <c r="BI1837" s="7" t="s">
        <v>19</v>
      </c>
      <c r="BJ1837" s="7"/>
      <c r="BK1837" s="7" t="s">
        <v>19</v>
      </c>
      <c r="BL1837" s="7" t="s">
        <v>19</v>
      </c>
      <c r="BM1837" s="7" t="s">
        <v>19</v>
      </c>
      <c r="BN1837" s="7" t="s">
        <v>19</v>
      </c>
      <c r="BO1837" s="7" t="s">
        <v>19</v>
      </c>
      <c r="BP1837" s="7" t="s">
        <v>19</v>
      </c>
      <c r="BQ1837" s="7" t="s">
        <v>19</v>
      </c>
      <c r="BR1837" s="7" t="s">
        <v>19</v>
      </c>
      <c r="BS1837" s="7" t="s">
        <v>19</v>
      </c>
      <c r="BT1837" s="7" t="s">
        <v>19</v>
      </c>
      <c r="BU1837" s="7" t="s">
        <v>19</v>
      </c>
      <c r="BV1837" s="7" t="s">
        <v>19</v>
      </c>
      <c r="BW1837" s="7" t="s">
        <v>19</v>
      </c>
      <c r="BX1837" s="7" t="s">
        <v>19</v>
      </c>
      <c r="BY1837" s="7" t="s">
        <v>19</v>
      </c>
      <c r="BZ1837" s="7" t="s">
        <v>19</v>
      </c>
      <c r="CA1837" s="7" t="s">
        <v>19</v>
      </c>
      <c r="CB1837" s="7" t="s">
        <v>19</v>
      </c>
      <c r="CL1837" s="7" t="s">
        <v>19</v>
      </c>
    </row>
    <row r="1838">
      <c r="A1838" s="7" t="s">
        <v>7692</v>
      </c>
      <c r="C1838" s="7" t="b">
        <v>1</v>
      </c>
      <c r="D1838" s="162" t="s">
        <v>7693</v>
      </c>
      <c r="E1838" s="134" t="str">
        <f t="array" ref="E1838">IFNA( index(studiesdatasets!$A$2:$R4130,MATCH("*"&amp;IF(F1838 = "","INVALID", F1838)&amp;"*",studiesdatasets!$D$2:$D4130,0),1))</f>
        <v>set_8</v>
      </c>
      <c r="F1838" s="162" t="s">
        <v>504</v>
      </c>
      <c r="G1838" s="162" t="s">
        <v>7694</v>
      </c>
      <c r="H1838" s="162" t="s">
        <v>7695</v>
      </c>
      <c r="I1838" s="7"/>
      <c r="J1838" s="7"/>
      <c r="K1838" s="7" t="s">
        <v>19</v>
      </c>
      <c r="L1838" s="7" t="s">
        <v>19</v>
      </c>
      <c r="M1838" s="7" t="s">
        <v>799</v>
      </c>
      <c r="N1838" s="7" t="str">
        <f t="shared" si="5"/>
        <v>FALSE</v>
      </c>
      <c r="O1838" s="7" t="s">
        <v>16</v>
      </c>
      <c r="P1838" s="7" t="s">
        <v>16</v>
      </c>
      <c r="Q1838" s="7" t="s">
        <v>16</v>
      </c>
      <c r="R1838" s="7" t="s">
        <v>7584</v>
      </c>
      <c r="S1838" s="7" t="s">
        <v>7585</v>
      </c>
      <c r="T1838" s="135">
        <v>45.5638</v>
      </c>
      <c r="U1838" s="136">
        <v>-84.673</v>
      </c>
      <c r="V1838" s="137" t="s">
        <v>7586</v>
      </c>
      <c r="W1838" s="7" t="s">
        <v>16</v>
      </c>
      <c r="X1838" s="7" t="s">
        <v>6537</v>
      </c>
      <c r="Y1838" s="161" t="s">
        <v>878</v>
      </c>
      <c r="Z1838" s="161" t="s">
        <v>879</v>
      </c>
      <c r="AB1838" s="7">
        <v>1.0</v>
      </c>
      <c r="AC1838" s="7" t="s">
        <v>16</v>
      </c>
      <c r="AD1838" s="7"/>
      <c r="AE1838" s="7">
        <v>3.0</v>
      </c>
      <c r="AF1838" s="7">
        <v>0.22</v>
      </c>
      <c r="AG1838" s="7" t="s">
        <v>19</v>
      </c>
      <c r="AH1838" s="7" t="s">
        <v>19</v>
      </c>
      <c r="AI1838" s="7" t="s">
        <v>19</v>
      </c>
      <c r="AJ1838" s="7" t="s">
        <v>19</v>
      </c>
      <c r="AK1838" s="7"/>
      <c r="AL1838" s="7" t="s">
        <v>19</v>
      </c>
      <c r="AM1838" s="7" t="s">
        <v>19</v>
      </c>
      <c r="AN1838" s="7" t="s">
        <v>19</v>
      </c>
      <c r="AO1838" s="7" t="s">
        <v>19</v>
      </c>
      <c r="AP1838" s="7" t="s">
        <v>19</v>
      </c>
      <c r="AQ1838" s="7" t="s">
        <v>19</v>
      </c>
      <c r="AR1838" s="7" t="s">
        <v>19</v>
      </c>
      <c r="AS1838" s="7" t="s">
        <v>19</v>
      </c>
      <c r="AT1838" s="7" t="s">
        <v>19</v>
      </c>
      <c r="AU1838" s="7" t="s">
        <v>19</v>
      </c>
      <c r="AV1838" s="7" t="s">
        <v>19</v>
      </c>
      <c r="AW1838" s="7" t="s">
        <v>19</v>
      </c>
      <c r="AX1838" s="7" t="s">
        <v>19</v>
      </c>
      <c r="AY1838" s="7" t="s">
        <v>19</v>
      </c>
      <c r="AZ1838" s="7" t="s">
        <v>19</v>
      </c>
      <c r="BA1838" s="7" t="s">
        <v>19</v>
      </c>
      <c r="BB1838" s="7" t="s">
        <v>19</v>
      </c>
      <c r="BC1838" s="7" t="s">
        <v>19</v>
      </c>
      <c r="BD1838" s="7"/>
      <c r="BE1838" s="7" t="s">
        <v>19</v>
      </c>
      <c r="BF1838" s="7" t="s">
        <v>19</v>
      </c>
      <c r="BG1838" s="7" t="s">
        <v>19</v>
      </c>
      <c r="BH1838" s="7" t="s">
        <v>19</v>
      </c>
      <c r="BI1838" s="7" t="s">
        <v>19</v>
      </c>
      <c r="BJ1838" s="7"/>
      <c r="BK1838" s="7" t="s">
        <v>19</v>
      </c>
      <c r="BL1838" s="7" t="s">
        <v>19</v>
      </c>
      <c r="BM1838" s="7" t="s">
        <v>19</v>
      </c>
      <c r="BN1838" s="7" t="s">
        <v>19</v>
      </c>
      <c r="BO1838" s="7" t="s">
        <v>19</v>
      </c>
      <c r="BP1838" s="7" t="s">
        <v>19</v>
      </c>
      <c r="BQ1838" s="7" t="s">
        <v>19</v>
      </c>
      <c r="BR1838" s="7" t="s">
        <v>19</v>
      </c>
      <c r="BS1838" s="7" t="s">
        <v>19</v>
      </c>
      <c r="BT1838" s="7" t="s">
        <v>19</v>
      </c>
      <c r="BU1838" s="7" t="s">
        <v>19</v>
      </c>
      <c r="BV1838" s="7" t="s">
        <v>19</v>
      </c>
      <c r="BW1838" s="7" t="s">
        <v>19</v>
      </c>
      <c r="BX1838" s="7" t="s">
        <v>19</v>
      </c>
      <c r="BY1838" s="7" t="s">
        <v>19</v>
      </c>
      <c r="BZ1838" s="7" t="s">
        <v>19</v>
      </c>
      <c r="CA1838" s="7" t="s">
        <v>19</v>
      </c>
      <c r="CB1838" s="7" t="s">
        <v>19</v>
      </c>
      <c r="CL1838" s="7" t="s">
        <v>19</v>
      </c>
    </row>
    <row r="1839">
      <c r="A1839" s="7" t="s">
        <v>7696</v>
      </c>
      <c r="C1839" s="7" t="b">
        <v>1</v>
      </c>
      <c r="D1839" s="162" t="s">
        <v>7697</v>
      </c>
      <c r="E1839" s="134" t="str">
        <f t="array" ref="E1839">IFNA( index(studiesdatasets!$A$2:$R4130,MATCH("*"&amp;IF(F1839 = "","INVALID", F1839)&amp;"*",studiesdatasets!$D$2:$D4130,0),1))</f>
        <v>set_8</v>
      </c>
      <c r="F1839" s="162" t="s">
        <v>504</v>
      </c>
      <c r="G1839" s="162" t="s">
        <v>7698</v>
      </c>
      <c r="H1839" s="162" t="s">
        <v>7699</v>
      </c>
      <c r="I1839" s="7"/>
      <c r="J1839" s="7"/>
      <c r="K1839" s="7" t="s">
        <v>19</v>
      </c>
      <c r="L1839" s="7" t="s">
        <v>19</v>
      </c>
      <c r="M1839" s="7" t="s">
        <v>799</v>
      </c>
      <c r="N1839" s="7" t="str">
        <f t="shared" si="5"/>
        <v>FALSE</v>
      </c>
      <c r="O1839" s="7" t="s">
        <v>16</v>
      </c>
      <c r="P1839" s="7" t="s">
        <v>16</v>
      </c>
      <c r="Q1839" s="7" t="s">
        <v>16</v>
      </c>
      <c r="R1839" s="7" t="s">
        <v>7584</v>
      </c>
      <c r="S1839" s="7" t="s">
        <v>7585</v>
      </c>
      <c r="T1839" s="135">
        <v>45.5638</v>
      </c>
      <c r="U1839" s="136">
        <v>-84.673</v>
      </c>
      <c r="V1839" s="137" t="s">
        <v>7586</v>
      </c>
      <c r="W1839" s="7" t="s">
        <v>16</v>
      </c>
      <c r="X1839" s="7" t="s">
        <v>6537</v>
      </c>
      <c r="Y1839" s="161" t="s">
        <v>878</v>
      </c>
      <c r="Z1839" s="161" t="s">
        <v>879</v>
      </c>
      <c r="AB1839" s="7">
        <v>1.0</v>
      </c>
      <c r="AC1839" s="7" t="s">
        <v>16</v>
      </c>
      <c r="AD1839" s="7"/>
      <c r="AE1839" s="7">
        <v>3.0</v>
      </c>
      <c r="AF1839" s="7">
        <v>0.22</v>
      </c>
      <c r="AG1839" s="7" t="s">
        <v>19</v>
      </c>
      <c r="AH1839" s="7" t="s">
        <v>19</v>
      </c>
      <c r="AI1839" s="7" t="s">
        <v>19</v>
      </c>
      <c r="AJ1839" s="7" t="s">
        <v>19</v>
      </c>
      <c r="AK1839" s="7"/>
      <c r="AL1839" s="7" t="s">
        <v>19</v>
      </c>
      <c r="AM1839" s="7" t="s">
        <v>19</v>
      </c>
      <c r="AN1839" s="7" t="s">
        <v>19</v>
      </c>
      <c r="AO1839" s="7" t="s">
        <v>19</v>
      </c>
      <c r="AP1839" s="7" t="s">
        <v>19</v>
      </c>
      <c r="AQ1839" s="7" t="s">
        <v>19</v>
      </c>
      <c r="AR1839" s="7" t="s">
        <v>19</v>
      </c>
      <c r="AS1839" s="7" t="s">
        <v>19</v>
      </c>
      <c r="AT1839" s="7" t="s">
        <v>19</v>
      </c>
      <c r="AU1839" s="7" t="s">
        <v>19</v>
      </c>
      <c r="AV1839" s="7" t="s">
        <v>19</v>
      </c>
      <c r="AW1839" s="7" t="s">
        <v>19</v>
      </c>
      <c r="AX1839" s="7" t="s">
        <v>19</v>
      </c>
      <c r="AY1839" s="7" t="s">
        <v>19</v>
      </c>
      <c r="AZ1839" s="7" t="s">
        <v>19</v>
      </c>
      <c r="BA1839" s="7" t="s">
        <v>19</v>
      </c>
      <c r="BB1839" s="7" t="s">
        <v>19</v>
      </c>
      <c r="BC1839" s="7" t="s">
        <v>19</v>
      </c>
      <c r="BD1839" s="7"/>
      <c r="BE1839" s="7" t="s">
        <v>19</v>
      </c>
      <c r="BF1839" s="7" t="s">
        <v>19</v>
      </c>
      <c r="BG1839" s="7" t="s">
        <v>19</v>
      </c>
      <c r="BH1839" s="7" t="s">
        <v>19</v>
      </c>
      <c r="BI1839" s="7" t="s">
        <v>19</v>
      </c>
      <c r="BJ1839" s="7"/>
      <c r="BK1839" s="7" t="s">
        <v>19</v>
      </c>
      <c r="BL1839" s="7" t="s">
        <v>19</v>
      </c>
      <c r="BM1839" s="7" t="s">
        <v>19</v>
      </c>
      <c r="BN1839" s="7" t="s">
        <v>19</v>
      </c>
      <c r="BO1839" s="7" t="s">
        <v>19</v>
      </c>
      <c r="BP1839" s="7" t="s">
        <v>19</v>
      </c>
      <c r="BQ1839" s="7" t="s">
        <v>19</v>
      </c>
      <c r="BR1839" s="7" t="s">
        <v>19</v>
      </c>
      <c r="BS1839" s="7" t="s">
        <v>19</v>
      </c>
      <c r="BT1839" s="7" t="s">
        <v>19</v>
      </c>
      <c r="BU1839" s="7" t="s">
        <v>19</v>
      </c>
      <c r="BV1839" s="7" t="s">
        <v>19</v>
      </c>
      <c r="BW1839" s="7" t="s">
        <v>19</v>
      </c>
      <c r="BX1839" s="7" t="s">
        <v>19</v>
      </c>
      <c r="BY1839" s="7" t="s">
        <v>19</v>
      </c>
      <c r="BZ1839" s="7" t="s">
        <v>19</v>
      </c>
      <c r="CA1839" s="7" t="s">
        <v>19</v>
      </c>
      <c r="CB1839" s="7" t="s">
        <v>19</v>
      </c>
      <c r="CL1839" s="7" t="s">
        <v>19</v>
      </c>
    </row>
    <row r="1840">
      <c r="A1840" s="7" t="s">
        <v>7700</v>
      </c>
      <c r="C1840" s="7" t="b">
        <v>1</v>
      </c>
      <c r="D1840" s="162" t="s">
        <v>7701</v>
      </c>
      <c r="E1840" s="134" t="str">
        <f t="array" ref="E1840">IFNA( index(studiesdatasets!$A$2:$R4130,MATCH("*"&amp;IF(F1840 = "","INVALID", F1840)&amp;"*",studiesdatasets!$D$2:$D4130,0),1))</f>
        <v>set_8</v>
      </c>
      <c r="F1840" s="162" t="s">
        <v>504</v>
      </c>
      <c r="G1840" s="162" t="s">
        <v>7702</v>
      </c>
      <c r="H1840" s="162" t="s">
        <v>7703</v>
      </c>
      <c r="I1840" s="7"/>
      <c r="J1840" s="7"/>
      <c r="K1840" s="7" t="s">
        <v>19</v>
      </c>
      <c r="L1840" s="7" t="s">
        <v>19</v>
      </c>
      <c r="M1840" s="7" t="s">
        <v>799</v>
      </c>
      <c r="N1840" s="7" t="str">
        <f t="shared" si="5"/>
        <v>FALSE</v>
      </c>
      <c r="O1840" s="7" t="s">
        <v>16</v>
      </c>
      <c r="P1840" s="7" t="s">
        <v>16</v>
      </c>
      <c r="Q1840" s="7" t="s">
        <v>16</v>
      </c>
      <c r="R1840" s="7" t="s">
        <v>7584</v>
      </c>
      <c r="S1840" s="7" t="s">
        <v>7585</v>
      </c>
      <c r="T1840" s="135">
        <v>45.5638</v>
      </c>
      <c r="U1840" s="136">
        <v>-84.673</v>
      </c>
      <c r="V1840" s="137" t="s">
        <v>7586</v>
      </c>
      <c r="W1840" s="7" t="s">
        <v>16</v>
      </c>
      <c r="X1840" s="7" t="s">
        <v>6537</v>
      </c>
      <c r="Y1840" s="161" t="s">
        <v>878</v>
      </c>
      <c r="Z1840" s="161" t="s">
        <v>879</v>
      </c>
      <c r="AB1840" s="7">
        <v>1.0</v>
      </c>
      <c r="AC1840" s="7" t="s">
        <v>16</v>
      </c>
      <c r="AD1840" s="7"/>
      <c r="AE1840" s="7">
        <v>3.0</v>
      </c>
      <c r="AF1840" s="7">
        <v>0.22</v>
      </c>
      <c r="AG1840" s="7" t="s">
        <v>19</v>
      </c>
      <c r="AH1840" s="7" t="s">
        <v>19</v>
      </c>
      <c r="AI1840" s="7" t="s">
        <v>19</v>
      </c>
      <c r="AJ1840" s="7" t="s">
        <v>19</v>
      </c>
      <c r="AK1840" s="7"/>
      <c r="AL1840" s="7" t="s">
        <v>19</v>
      </c>
      <c r="AM1840" s="7" t="s">
        <v>19</v>
      </c>
      <c r="AN1840" s="7" t="s">
        <v>19</v>
      </c>
      <c r="AO1840" s="7" t="s">
        <v>19</v>
      </c>
      <c r="AP1840" s="7" t="s">
        <v>19</v>
      </c>
      <c r="AQ1840" s="7" t="s">
        <v>19</v>
      </c>
      <c r="AR1840" s="7" t="s">
        <v>19</v>
      </c>
      <c r="AS1840" s="7" t="s">
        <v>19</v>
      </c>
      <c r="AT1840" s="7" t="s">
        <v>19</v>
      </c>
      <c r="AU1840" s="7" t="s">
        <v>19</v>
      </c>
      <c r="AV1840" s="7" t="s">
        <v>19</v>
      </c>
      <c r="AW1840" s="7" t="s">
        <v>19</v>
      </c>
      <c r="AX1840" s="7" t="s">
        <v>19</v>
      </c>
      <c r="AY1840" s="7" t="s">
        <v>19</v>
      </c>
      <c r="AZ1840" s="7" t="s">
        <v>19</v>
      </c>
      <c r="BA1840" s="7" t="s">
        <v>19</v>
      </c>
      <c r="BB1840" s="7" t="s">
        <v>19</v>
      </c>
      <c r="BC1840" s="7" t="s">
        <v>19</v>
      </c>
      <c r="BD1840" s="7"/>
      <c r="BE1840" s="7" t="s">
        <v>19</v>
      </c>
      <c r="BF1840" s="7" t="s">
        <v>19</v>
      </c>
      <c r="BG1840" s="7" t="s">
        <v>19</v>
      </c>
      <c r="BH1840" s="7" t="s">
        <v>19</v>
      </c>
      <c r="BI1840" s="7" t="s">
        <v>19</v>
      </c>
      <c r="BJ1840" s="7"/>
      <c r="BK1840" s="7" t="s">
        <v>19</v>
      </c>
      <c r="BL1840" s="7" t="s">
        <v>19</v>
      </c>
      <c r="BM1840" s="7" t="s">
        <v>19</v>
      </c>
      <c r="BN1840" s="7" t="s">
        <v>19</v>
      </c>
      <c r="BO1840" s="7" t="s">
        <v>19</v>
      </c>
      <c r="BP1840" s="7" t="s">
        <v>19</v>
      </c>
      <c r="BQ1840" s="7" t="s">
        <v>19</v>
      </c>
      <c r="BR1840" s="7" t="s">
        <v>19</v>
      </c>
      <c r="BS1840" s="7" t="s">
        <v>19</v>
      </c>
      <c r="BT1840" s="7" t="s">
        <v>19</v>
      </c>
      <c r="BU1840" s="7" t="s">
        <v>19</v>
      </c>
      <c r="BV1840" s="7" t="s">
        <v>19</v>
      </c>
      <c r="BW1840" s="7" t="s">
        <v>19</v>
      </c>
      <c r="BX1840" s="7" t="s">
        <v>19</v>
      </c>
      <c r="BY1840" s="7" t="s">
        <v>19</v>
      </c>
      <c r="BZ1840" s="7" t="s">
        <v>19</v>
      </c>
      <c r="CA1840" s="7" t="s">
        <v>19</v>
      </c>
      <c r="CB1840" s="7" t="s">
        <v>19</v>
      </c>
      <c r="CL1840" s="7" t="s">
        <v>19</v>
      </c>
    </row>
    <row r="1841">
      <c r="A1841" s="7" t="s">
        <v>7704</v>
      </c>
      <c r="C1841" s="7" t="b">
        <v>1</v>
      </c>
      <c r="D1841" s="162" t="s">
        <v>7705</v>
      </c>
      <c r="E1841" s="134" t="str">
        <f t="array" ref="E1841">IFNA( index(studiesdatasets!$A$2:$R4130,MATCH("*"&amp;IF(F1841 = "","INVALID", F1841)&amp;"*",studiesdatasets!$D$2:$D4130,0),1))</f>
        <v>set_8</v>
      </c>
      <c r="F1841" s="162" t="s">
        <v>504</v>
      </c>
      <c r="G1841" s="162" t="s">
        <v>7706</v>
      </c>
      <c r="H1841" s="162" t="s">
        <v>7707</v>
      </c>
      <c r="I1841" s="7"/>
      <c r="J1841" s="7"/>
      <c r="K1841" s="7" t="s">
        <v>19</v>
      </c>
      <c r="L1841" s="7" t="s">
        <v>19</v>
      </c>
      <c r="M1841" s="7" t="s">
        <v>799</v>
      </c>
      <c r="N1841" s="7" t="str">
        <f t="shared" si="5"/>
        <v>FALSE</v>
      </c>
      <c r="O1841" s="7" t="s">
        <v>16</v>
      </c>
      <c r="P1841" s="7" t="s">
        <v>16</v>
      </c>
      <c r="Q1841" s="7" t="s">
        <v>16</v>
      </c>
      <c r="R1841" s="7" t="s">
        <v>7584</v>
      </c>
      <c r="S1841" s="7" t="s">
        <v>7585</v>
      </c>
      <c r="T1841" s="135">
        <v>45.5638</v>
      </c>
      <c r="U1841" s="136">
        <v>-84.673</v>
      </c>
      <c r="V1841" s="137" t="s">
        <v>7586</v>
      </c>
      <c r="W1841" s="7" t="s">
        <v>16</v>
      </c>
      <c r="X1841" s="7" t="s">
        <v>6537</v>
      </c>
      <c r="Y1841" s="161" t="s">
        <v>878</v>
      </c>
      <c r="Z1841" s="161" t="s">
        <v>879</v>
      </c>
      <c r="AB1841" s="7">
        <v>1.0</v>
      </c>
      <c r="AC1841" s="7" t="s">
        <v>16</v>
      </c>
      <c r="AD1841" s="7"/>
      <c r="AE1841" s="7">
        <v>3.0</v>
      </c>
      <c r="AF1841" s="7">
        <v>0.22</v>
      </c>
      <c r="AG1841" s="7" t="s">
        <v>19</v>
      </c>
      <c r="AH1841" s="7" t="s">
        <v>19</v>
      </c>
      <c r="AI1841" s="7" t="s">
        <v>19</v>
      </c>
      <c r="AJ1841" s="7" t="s">
        <v>19</v>
      </c>
      <c r="AK1841" s="7"/>
      <c r="AL1841" s="7" t="s">
        <v>19</v>
      </c>
      <c r="AM1841" s="7" t="s">
        <v>19</v>
      </c>
      <c r="AN1841" s="7" t="s">
        <v>19</v>
      </c>
      <c r="AO1841" s="7" t="s">
        <v>19</v>
      </c>
      <c r="AP1841" s="7" t="s">
        <v>19</v>
      </c>
      <c r="AQ1841" s="7" t="s">
        <v>19</v>
      </c>
      <c r="AR1841" s="7" t="s">
        <v>19</v>
      </c>
      <c r="AS1841" s="7" t="s">
        <v>19</v>
      </c>
      <c r="AT1841" s="7" t="s">
        <v>19</v>
      </c>
      <c r="AU1841" s="7" t="s">
        <v>19</v>
      </c>
      <c r="AV1841" s="7" t="s">
        <v>19</v>
      </c>
      <c r="AW1841" s="7" t="s">
        <v>19</v>
      </c>
      <c r="AX1841" s="7" t="s">
        <v>19</v>
      </c>
      <c r="AY1841" s="7" t="s">
        <v>19</v>
      </c>
      <c r="AZ1841" s="7" t="s">
        <v>19</v>
      </c>
      <c r="BA1841" s="7" t="s">
        <v>19</v>
      </c>
      <c r="BB1841" s="7" t="s">
        <v>19</v>
      </c>
      <c r="BC1841" s="7" t="s">
        <v>19</v>
      </c>
      <c r="BD1841" s="7"/>
      <c r="BE1841" s="7" t="s">
        <v>19</v>
      </c>
      <c r="BF1841" s="7" t="s">
        <v>19</v>
      </c>
      <c r="BG1841" s="7" t="s">
        <v>19</v>
      </c>
      <c r="BH1841" s="7" t="s">
        <v>19</v>
      </c>
      <c r="BI1841" s="7" t="s">
        <v>19</v>
      </c>
      <c r="BJ1841" s="7"/>
      <c r="BK1841" s="7" t="s">
        <v>19</v>
      </c>
      <c r="BL1841" s="7" t="s">
        <v>19</v>
      </c>
      <c r="BM1841" s="7" t="s">
        <v>19</v>
      </c>
      <c r="BN1841" s="7" t="s">
        <v>19</v>
      </c>
      <c r="BO1841" s="7" t="s">
        <v>19</v>
      </c>
      <c r="BP1841" s="7" t="s">
        <v>19</v>
      </c>
      <c r="BQ1841" s="7" t="s">
        <v>19</v>
      </c>
      <c r="BR1841" s="7" t="s">
        <v>19</v>
      </c>
      <c r="BS1841" s="7" t="s">
        <v>19</v>
      </c>
      <c r="BT1841" s="7" t="s">
        <v>19</v>
      </c>
      <c r="BU1841" s="7" t="s">
        <v>19</v>
      </c>
      <c r="BV1841" s="7" t="s">
        <v>19</v>
      </c>
      <c r="BW1841" s="7" t="s">
        <v>19</v>
      </c>
      <c r="BX1841" s="7" t="s">
        <v>19</v>
      </c>
      <c r="BY1841" s="7" t="s">
        <v>19</v>
      </c>
      <c r="BZ1841" s="7" t="s">
        <v>19</v>
      </c>
      <c r="CA1841" s="7" t="s">
        <v>19</v>
      </c>
      <c r="CB1841" s="7" t="s">
        <v>19</v>
      </c>
      <c r="CL1841" s="7" t="s">
        <v>19</v>
      </c>
    </row>
    <row r="1842">
      <c r="A1842" s="7" t="s">
        <v>7708</v>
      </c>
      <c r="C1842" s="7" t="b">
        <v>1</v>
      </c>
      <c r="D1842" s="162" t="s">
        <v>7709</v>
      </c>
      <c r="E1842" s="134" t="str">
        <f t="array" ref="E1842">IFNA( index(studiesdatasets!$A$2:$R4130,MATCH("*"&amp;IF(F1842 = "","INVALID", F1842)&amp;"*",studiesdatasets!$D$2:$D4130,0),1))</f>
        <v>set_8</v>
      </c>
      <c r="F1842" s="162" t="s">
        <v>504</v>
      </c>
      <c r="G1842" s="162" t="s">
        <v>7710</v>
      </c>
      <c r="H1842" s="162" t="s">
        <v>7711</v>
      </c>
      <c r="I1842" s="7"/>
      <c r="J1842" s="7"/>
      <c r="K1842" s="7" t="s">
        <v>19</v>
      </c>
      <c r="L1842" s="7" t="s">
        <v>19</v>
      </c>
      <c r="M1842" s="7" t="s">
        <v>799</v>
      </c>
      <c r="N1842" s="7" t="str">
        <f t="shared" si="5"/>
        <v>FALSE</v>
      </c>
      <c r="O1842" s="7" t="s">
        <v>16</v>
      </c>
      <c r="P1842" s="7" t="s">
        <v>16</v>
      </c>
      <c r="Q1842" s="7" t="s">
        <v>16</v>
      </c>
      <c r="R1842" s="7" t="s">
        <v>7584</v>
      </c>
      <c r="S1842" s="7" t="s">
        <v>7585</v>
      </c>
      <c r="T1842" s="135">
        <v>45.5638</v>
      </c>
      <c r="U1842" s="136">
        <v>-84.673</v>
      </c>
      <c r="V1842" s="137" t="s">
        <v>7586</v>
      </c>
      <c r="W1842" s="7" t="s">
        <v>16</v>
      </c>
      <c r="X1842" s="7" t="s">
        <v>6537</v>
      </c>
      <c r="Y1842" s="161" t="s">
        <v>878</v>
      </c>
      <c r="Z1842" s="161" t="s">
        <v>879</v>
      </c>
      <c r="AB1842" s="7">
        <v>1.0</v>
      </c>
      <c r="AC1842" s="7" t="s">
        <v>16</v>
      </c>
      <c r="AD1842" s="7"/>
      <c r="AE1842" s="7">
        <v>3.0</v>
      </c>
      <c r="AF1842" s="7">
        <v>0.22</v>
      </c>
      <c r="AG1842" s="7" t="s">
        <v>19</v>
      </c>
      <c r="AH1842" s="7" t="s">
        <v>19</v>
      </c>
      <c r="AI1842" s="7" t="s">
        <v>19</v>
      </c>
      <c r="AJ1842" s="7" t="s">
        <v>19</v>
      </c>
      <c r="AK1842" s="7"/>
      <c r="AL1842" s="7" t="s">
        <v>19</v>
      </c>
      <c r="AM1842" s="7" t="s">
        <v>19</v>
      </c>
      <c r="AN1842" s="7" t="s">
        <v>19</v>
      </c>
      <c r="AO1842" s="7" t="s">
        <v>19</v>
      </c>
      <c r="AP1842" s="7" t="s">
        <v>19</v>
      </c>
      <c r="AQ1842" s="7" t="s">
        <v>19</v>
      </c>
      <c r="AR1842" s="7" t="s">
        <v>19</v>
      </c>
      <c r="AS1842" s="7" t="s">
        <v>19</v>
      </c>
      <c r="AT1842" s="7" t="s">
        <v>19</v>
      </c>
      <c r="AU1842" s="7" t="s">
        <v>19</v>
      </c>
      <c r="AV1842" s="7" t="s">
        <v>19</v>
      </c>
      <c r="AW1842" s="7" t="s">
        <v>19</v>
      </c>
      <c r="AX1842" s="7" t="s">
        <v>19</v>
      </c>
      <c r="AY1842" s="7" t="s">
        <v>19</v>
      </c>
      <c r="AZ1842" s="7" t="s">
        <v>19</v>
      </c>
      <c r="BA1842" s="7" t="s">
        <v>19</v>
      </c>
      <c r="BB1842" s="7" t="s">
        <v>19</v>
      </c>
      <c r="BC1842" s="7" t="s">
        <v>19</v>
      </c>
      <c r="BD1842" s="7"/>
      <c r="BE1842" s="7" t="s">
        <v>19</v>
      </c>
      <c r="BF1842" s="7" t="s">
        <v>19</v>
      </c>
      <c r="BG1842" s="7" t="s">
        <v>19</v>
      </c>
      <c r="BH1842" s="7" t="s">
        <v>19</v>
      </c>
      <c r="BI1842" s="7" t="s">
        <v>19</v>
      </c>
      <c r="BJ1842" s="7"/>
      <c r="BK1842" s="7" t="s">
        <v>19</v>
      </c>
      <c r="BL1842" s="7" t="s">
        <v>19</v>
      </c>
      <c r="BM1842" s="7" t="s">
        <v>19</v>
      </c>
      <c r="BN1842" s="7" t="s">
        <v>19</v>
      </c>
      <c r="BO1842" s="7" t="s">
        <v>19</v>
      </c>
      <c r="BP1842" s="7" t="s">
        <v>19</v>
      </c>
      <c r="BQ1842" s="7" t="s">
        <v>19</v>
      </c>
      <c r="BR1842" s="7" t="s">
        <v>19</v>
      </c>
      <c r="BS1842" s="7" t="s">
        <v>19</v>
      </c>
      <c r="BT1842" s="7" t="s">
        <v>19</v>
      </c>
      <c r="BU1842" s="7" t="s">
        <v>19</v>
      </c>
      <c r="BV1842" s="7" t="s">
        <v>19</v>
      </c>
      <c r="BW1842" s="7" t="s">
        <v>19</v>
      </c>
      <c r="BX1842" s="7" t="s">
        <v>19</v>
      </c>
      <c r="BY1842" s="7" t="s">
        <v>19</v>
      </c>
      <c r="BZ1842" s="7" t="s">
        <v>19</v>
      </c>
      <c r="CA1842" s="7" t="s">
        <v>19</v>
      </c>
      <c r="CB1842" s="7" t="s">
        <v>19</v>
      </c>
      <c r="CL1842" s="7" t="s">
        <v>19</v>
      </c>
    </row>
    <row r="1843">
      <c r="A1843" s="7" t="s">
        <v>7712</v>
      </c>
      <c r="C1843" s="7" t="b">
        <v>1</v>
      </c>
      <c r="D1843" s="162" t="s">
        <v>7713</v>
      </c>
      <c r="E1843" s="134" t="str">
        <f t="array" ref="E1843">IFNA( index(studiesdatasets!$A$2:$R4130,MATCH("*"&amp;IF(F1843 = "","INVALID", F1843)&amp;"*",studiesdatasets!$D$2:$D4130,0),1))</f>
        <v>set_8</v>
      </c>
      <c r="F1843" s="162" t="s">
        <v>504</v>
      </c>
      <c r="G1843" s="162" t="s">
        <v>7714</v>
      </c>
      <c r="H1843" s="162" t="s">
        <v>7715</v>
      </c>
      <c r="I1843" s="7"/>
      <c r="J1843" s="7"/>
      <c r="K1843" s="7" t="s">
        <v>19</v>
      </c>
      <c r="L1843" s="7" t="s">
        <v>19</v>
      </c>
      <c r="M1843" s="7" t="s">
        <v>799</v>
      </c>
      <c r="N1843" s="7" t="str">
        <f t="shared" si="5"/>
        <v>FALSE</v>
      </c>
      <c r="O1843" s="7" t="s">
        <v>16</v>
      </c>
      <c r="P1843" s="7" t="s">
        <v>16</v>
      </c>
      <c r="Q1843" s="7" t="s">
        <v>16</v>
      </c>
      <c r="R1843" s="7" t="s">
        <v>7584</v>
      </c>
      <c r="S1843" s="7" t="s">
        <v>7585</v>
      </c>
      <c r="T1843" s="135">
        <v>45.5638</v>
      </c>
      <c r="U1843" s="136">
        <v>-84.673</v>
      </c>
      <c r="V1843" s="137" t="s">
        <v>7586</v>
      </c>
      <c r="W1843" s="7" t="s">
        <v>16</v>
      </c>
      <c r="X1843" s="7" t="s">
        <v>6537</v>
      </c>
      <c r="Y1843" s="161" t="s">
        <v>878</v>
      </c>
      <c r="Z1843" s="161" t="s">
        <v>879</v>
      </c>
      <c r="AB1843" s="7">
        <v>1.0</v>
      </c>
      <c r="AC1843" s="7" t="s">
        <v>16</v>
      </c>
      <c r="AD1843" s="7"/>
      <c r="AE1843" s="7">
        <v>3.0</v>
      </c>
      <c r="AF1843" s="7">
        <v>0.22</v>
      </c>
      <c r="AG1843" s="7" t="s">
        <v>19</v>
      </c>
      <c r="AH1843" s="7" t="s">
        <v>19</v>
      </c>
      <c r="AI1843" s="7" t="s">
        <v>19</v>
      </c>
      <c r="AJ1843" s="7" t="s">
        <v>19</v>
      </c>
      <c r="AK1843" s="7"/>
      <c r="AL1843" s="7" t="s">
        <v>19</v>
      </c>
      <c r="AM1843" s="7" t="s">
        <v>19</v>
      </c>
      <c r="AN1843" s="7" t="s">
        <v>19</v>
      </c>
      <c r="AO1843" s="7" t="s">
        <v>19</v>
      </c>
      <c r="AP1843" s="7" t="s">
        <v>19</v>
      </c>
      <c r="AQ1843" s="7" t="s">
        <v>19</v>
      </c>
      <c r="AR1843" s="7" t="s">
        <v>19</v>
      </c>
      <c r="AS1843" s="7" t="s">
        <v>19</v>
      </c>
      <c r="AT1843" s="7" t="s">
        <v>19</v>
      </c>
      <c r="AU1843" s="7" t="s">
        <v>19</v>
      </c>
      <c r="AV1843" s="7" t="s">
        <v>19</v>
      </c>
      <c r="AW1843" s="7" t="s">
        <v>19</v>
      </c>
      <c r="AX1843" s="7" t="s">
        <v>19</v>
      </c>
      <c r="AY1843" s="7" t="s">
        <v>19</v>
      </c>
      <c r="AZ1843" s="7" t="s">
        <v>19</v>
      </c>
      <c r="BA1843" s="7" t="s">
        <v>19</v>
      </c>
      <c r="BB1843" s="7" t="s">
        <v>19</v>
      </c>
      <c r="BC1843" s="7" t="s">
        <v>19</v>
      </c>
      <c r="BD1843" s="7"/>
      <c r="BE1843" s="7" t="s">
        <v>19</v>
      </c>
      <c r="BF1843" s="7" t="s">
        <v>19</v>
      </c>
      <c r="BG1843" s="7" t="s">
        <v>19</v>
      </c>
      <c r="BH1843" s="7" t="s">
        <v>19</v>
      </c>
      <c r="BI1843" s="7" t="s">
        <v>19</v>
      </c>
      <c r="BJ1843" s="7"/>
      <c r="BK1843" s="7" t="s">
        <v>19</v>
      </c>
      <c r="BL1843" s="7" t="s">
        <v>19</v>
      </c>
      <c r="BM1843" s="7" t="s">
        <v>19</v>
      </c>
      <c r="BN1843" s="7" t="s">
        <v>19</v>
      </c>
      <c r="BO1843" s="7" t="s">
        <v>19</v>
      </c>
      <c r="BP1843" s="7" t="s">
        <v>19</v>
      </c>
      <c r="BQ1843" s="7" t="s">
        <v>19</v>
      </c>
      <c r="BR1843" s="7" t="s">
        <v>19</v>
      </c>
      <c r="BS1843" s="7" t="s">
        <v>19</v>
      </c>
      <c r="BT1843" s="7" t="s">
        <v>19</v>
      </c>
      <c r="BU1843" s="7" t="s">
        <v>19</v>
      </c>
      <c r="BV1843" s="7" t="s">
        <v>19</v>
      </c>
      <c r="BW1843" s="7" t="s">
        <v>19</v>
      </c>
      <c r="BX1843" s="7" t="s">
        <v>19</v>
      </c>
      <c r="BY1843" s="7" t="s">
        <v>19</v>
      </c>
      <c r="BZ1843" s="7" t="s">
        <v>19</v>
      </c>
      <c r="CA1843" s="7" t="s">
        <v>19</v>
      </c>
      <c r="CB1843" s="7" t="s">
        <v>19</v>
      </c>
      <c r="CL1843" s="7" t="s">
        <v>19</v>
      </c>
    </row>
    <row r="1844">
      <c r="A1844" s="7" t="s">
        <v>7716</v>
      </c>
      <c r="C1844" s="7" t="b">
        <v>1</v>
      </c>
      <c r="D1844" s="162" t="s">
        <v>7717</v>
      </c>
      <c r="E1844" s="134" t="str">
        <f t="array" ref="E1844">IFNA( index(studiesdatasets!$A$2:$R4130,MATCH("*"&amp;IF(F1844 = "","INVALID", F1844)&amp;"*",studiesdatasets!$D$2:$D4130,0),1))</f>
        <v>set_8</v>
      </c>
      <c r="F1844" s="162" t="s">
        <v>504</v>
      </c>
      <c r="G1844" s="162" t="s">
        <v>7718</v>
      </c>
      <c r="H1844" s="162" t="s">
        <v>7719</v>
      </c>
      <c r="I1844" s="7"/>
      <c r="J1844" s="7"/>
      <c r="K1844" s="7" t="s">
        <v>19</v>
      </c>
      <c r="L1844" s="7" t="s">
        <v>19</v>
      </c>
      <c r="M1844" s="7" t="s">
        <v>799</v>
      </c>
      <c r="N1844" s="7" t="str">
        <f t="shared" si="5"/>
        <v>FALSE</v>
      </c>
      <c r="O1844" s="7" t="s">
        <v>16</v>
      </c>
      <c r="P1844" s="7" t="s">
        <v>16</v>
      </c>
      <c r="Q1844" s="7" t="s">
        <v>16</v>
      </c>
      <c r="R1844" s="7" t="s">
        <v>7584</v>
      </c>
      <c r="S1844" s="7" t="s">
        <v>7585</v>
      </c>
      <c r="T1844" s="135">
        <v>45.5638</v>
      </c>
      <c r="U1844" s="136">
        <v>-84.673</v>
      </c>
      <c r="V1844" s="137" t="s">
        <v>7586</v>
      </c>
      <c r="W1844" s="7" t="s">
        <v>16</v>
      </c>
      <c r="X1844" s="7" t="s">
        <v>6537</v>
      </c>
      <c r="Y1844" s="161" t="s">
        <v>878</v>
      </c>
      <c r="Z1844" s="161" t="s">
        <v>879</v>
      </c>
      <c r="AB1844" s="7">
        <v>1.0</v>
      </c>
      <c r="AC1844" s="7" t="s">
        <v>16</v>
      </c>
      <c r="AD1844" s="7"/>
      <c r="AE1844" s="7">
        <v>3.0</v>
      </c>
      <c r="AF1844" s="7">
        <v>0.22</v>
      </c>
      <c r="AG1844" s="7" t="s">
        <v>19</v>
      </c>
      <c r="AH1844" s="7" t="s">
        <v>19</v>
      </c>
      <c r="AI1844" s="7" t="s">
        <v>19</v>
      </c>
      <c r="AJ1844" s="7" t="s">
        <v>19</v>
      </c>
      <c r="AK1844" s="7"/>
      <c r="AL1844" s="7" t="s">
        <v>19</v>
      </c>
      <c r="AM1844" s="7" t="s">
        <v>19</v>
      </c>
      <c r="AN1844" s="7" t="s">
        <v>19</v>
      </c>
      <c r="AO1844" s="7" t="s">
        <v>19</v>
      </c>
      <c r="AP1844" s="7" t="s">
        <v>19</v>
      </c>
      <c r="AQ1844" s="7" t="s">
        <v>19</v>
      </c>
      <c r="AR1844" s="7" t="s">
        <v>19</v>
      </c>
      <c r="AS1844" s="7" t="s">
        <v>19</v>
      </c>
      <c r="AT1844" s="7" t="s">
        <v>19</v>
      </c>
      <c r="AU1844" s="7" t="s">
        <v>19</v>
      </c>
      <c r="AV1844" s="7" t="s">
        <v>19</v>
      </c>
      <c r="AW1844" s="7" t="s">
        <v>19</v>
      </c>
      <c r="AX1844" s="7" t="s">
        <v>19</v>
      </c>
      <c r="AY1844" s="7" t="s">
        <v>19</v>
      </c>
      <c r="AZ1844" s="7" t="s">
        <v>19</v>
      </c>
      <c r="BA1844" s="7" t="s">
        <v>19</v>
      </c>
      <c r="BB1844" s="7" t="s">
        <v>19</v>
      </c>
      <c r="BC1844" s="7" t="s">
        <v>19</v>
      </c>
      <c r="BD1844" s="7"/>
      <c r="BE1844" s="7" t="s">
        <v>19</v>
      </c>
      <c r="BF1844" s="7" t="s">
        <v>19</v>
      </c>
      <c r="BG1844" s="7" t="s">
        <v>19</v>
      </c>
      <c r="BH1844" s="7" t="s">
        <v>19</v>
      </c>
      <c r="BI1844" s="7" t="s">
        <v>19</v>
      </c>
      <c r="BJ1844" s="7"/>
      <c r="BK1844" s="7" t="s">
        <v>19</v>
      </c>
      <c r="BL1844" s="7" t="s">
        <v>19</v>
      </c>
      <c r="BM1844" s="7" t="s">
        <v>19</v>
      </c>
      <c r="BN1844" s="7" t="s">
        <v>19</v>
      </c>
      <c r="BO1844" s="7" t="s">
        <v>19</v>
      </c>
      <c r="BP1844" s="7" t="s">
        <v>19</v>
      </c>
      <c r="BQ1844" s="7" t="s">
        <v>19</v>
      </c>
      <c r="BR1844" s="7" t="s">
        <v>19</v>
      </c>
      <c r="BS1844" s="7" t="s">
        <v>19</v>
      </c>
      <c r="BT1844" s="7" t="s">
        <v>19</v>
      </c>
      <c r="BU1844" s="7" t="s">
        <v>19</v>
      </c>
      <c r="BV1844" s="7" t="s">
        <v>19</v>
      </c>
      <c r="BW1844" s="7" t="s">
        <v>19</v>
      </c>
      <c r="BX1844" s="7" t="s">
        <v>19</v>
      </c>
      <c r="BY1844" s="7" t="s">
        <v>19</v>
      </c>
      <c r="BZ1844" s="7" t="s">
        <v>19</v>
      </c>
      <c r="CA1844" s="7" t="s">
        <v>19</v>
      </c>
      <c r="CB1844" s="7" t="s">
        <v>19</v>
      </c>
      <c r="CL1844" s="7" t="s">
        <v>19</v>
      </c>
    </row>
    <row r="1845">
      <c r="A1845" s="7" t="s">
        <v>7720</v>
      </c>
      <c r="C1845" s="7" t="b">
        <v>1</v>
      </c>
      <c r="D1845" s="162" t="s">
        <v>7721</v>
      </c>
      <c r="E1845" s="134" t="str">
        <f t="array" ref="E1845">IFNA( index(studiesdatasets!$A$2:$R4130,MATCH("*"&amp;IF(F1845 = "","INVALID", F1845)&amp;"*",studiesdatasets!$D$2:$D4130,0),1))</f>
        <v>set_8</v>
      </c>
      <c r="F1845" s="162" t="s">
        <v>504</v>
      </c>
      <c r="G1845" s="162" t="s">
        <v>7722</v>
      </c>
      <c r="H1845" s="162" t="s">
        <v>7723</v>
      </c>
      <c r="I1845" s="7"/>
      <c r="J1845" s="7"/>
      <c r="K1845" s="7" t="s">
        <v>19</v>
      </c>
      <c r="L1845" s="7" t="s">
        <v>19</v>
      </c>
      <c r="M1845" s="7" t="s">
        <v>799</v>
      </c>
      <c r="N1845" s="7" t="str">
        <f t="shared" si="5"/>
        <v>FALSE</v>
      </c>
      <c r="O1845" s="7" t="s">
        <v>16</v>
      </c>
      <c r="P1845" s="7" t="s">
        <v>16</v>
      </c>
      <c r="Q1845" s="7" t="s">
        <v>16</v>
      </c>
      <c r="R1845" s="7" t="s">
        <v>7584</v>
      </c>
      <c r="S1845" s="7" t="s">
        <v>7585</v>
      </c>
      <c r="T1845" s="135">
        <v>45.5638</v>
      </c>
      <c r="U1845" s="136">
        <v>-84.673</v>
      </c>
      <c r="V1845" s="137" t="s">
        <v>7586</v>
      </c>
      <c r="W1845" s="7" t="s">
        <v>16</v>
      </c>
      <c r="X1845" s="7" t="s">
        <v>6537</v>
      </c>
      <c r="Y1845" s="161" t="s">
        <v>878</v>
      </c>
      <c r="Z1845" s="161" t="s">
        <v>879</v>
      </c>
      <c r="AB1845" s="7">
        <v>1.0</v>
      </c>
      <c r="AC1845" s="7" t="s">
        <v>16</v>
      </c>
      <c r="AD1845" s="7"/>
      <c r="AE1845" s="7">
        <v>3.0</v>
      </c>
      <c r="AF1845" s="7">
        <v>0.22</v>
      </c>
      <c r="AG1845" s="7" t="s">
        <v>19</v>
      </c>
      <c r="AH1845" s="7" t="s">
        <v>19</v>
      </c>
      <c r="AI1845" s="7" t="s">
        <v>19</v>
      </c>
      <c r="AJ1845" s="7" t="s">
        <v>19</v>
      </c>
      <c r="AK1845" s="7"/>
      <c r="AL1845" s="7" t="s">
        <v>19</v>
      </c>
      <c r="AM1845" s="7" t="s">
        <v>19</v>
      </c>
      <c r="AN1845" s="7" t="s">
        <v>19</v>
      </c>
      <c r="AO1845" s="7" t="s">
        <v>19</v>
      </c>
      <c r="AP1845" s="7" t="s">
        <v>19</v>
      </c>
      <c r="AQ1845" s="7" t="s">
        <v>19</v>
      </c>
      <c r="AR1845" s="7" t="s">
        <v>19</v>
      </c>
      <c r="AS1845" s="7" t="s">
        <v>19</v>
      </c>
      <c r="AT1845" s="7" t="s">
        <v>19</v>
      </c>
      <c r="AU1845" s="7" t="s">
        <v>19</v>
      </c>
      <c r="AV1845" s="7" t="s">
        <v>19</v>
      </c>
      <c r="AW1845" s="7" t="s">
        <v>19</v>
      </c>
      <c r="AX1845" s="7" t="s">
        <v>19</v>
      </c>
      <c r="AY1845" s="7" t="s">
        <v>19</v>
      </c>
      <c r="AZ1845" s="7" t="s">
        <v>19</v>
      </c>
      <c r="BA1845" s="7" t="s">
        <v>19</v>
      </c>
      <c r="BB1845" s="7" t="s">
        <v>19</v>
      </c>
      <c r="BC1845" s="7" t="s">
        <v>19</v>
      </c>
      <c r="BD1845" s="7"/>
      <c r="BE1845" s="7" t="s">
        <v>19</v>
      </c>
      <c r="BF1845" s="7" t="s">
        <v>19</v>
      </c>
      <c r="BG1845" s="7" t="s">
        <v>19</v>
      </c>
      <c r="BH1845" s="7" t="s">
        <v>19</v>
      </c>
      <c r="BI1845" s="7" t="s">
        <v>19</v>
      </c>
      <c r="BJ1845" s="7"/>
      <c r="BK1845" s="7" t="s">
        <v>19</v>
      </c>
      <c r="BL1845" s="7" t="s">
        <v>19</v>
      </c>
      <c r="BM1845" s="7" t="s">
        <v>19</v>
      </c>
      <c r="BN1845" s="7" t="s">
        <v>19</v>
      </c>
      <c r="BO1845" s="7" t="s">
        <v>19</v>
      </c>
      <c r="BP1845" s="7" t="s">
        <v>19</v>
      </c>
      <c r="BQ1845" s="7" t="s">
        <v>19</v>
      </c>
      <c r="BR1845" s="7" t="s">
        <v>19</v>
      </c>
      <c r="BS1845" s="7" t="s">
        <v>19</v>
      </c>
      <c r="BT1845" s="7" t="s">
        <v>19</v>
      </c>
      <c r="BU1845" s="7" t="s">
        <v>19</v>
      </c>
      <c r="BV1845" s="7" t="s">
        <v>19</v>
      </c>
      <c r="BW1845" s="7" t="s">
        <v>19</v>
      </c>
      <c r="BX1845" s="7" t="s">
        <v>19</v>
      </c>
      <c r="BY1845" s="7" t="s">
        <v>19</v>
      </c>
      <c r="BZ1845" s="7" t="s">
        <v>19</v>
      </c>
      <c r="CA1845" s="7" t="s">
        <v>19</v>
      </c>
      <c r="CB1845" s="7" t="s">
        <v>19</v>
      </c>
      <c r="CL1845" s="7" t="s">
        <v>19</v>
      </c>
    </row>
    <row r="1846">
      <c r="A1846" s="7" t="s">
        <v>7724</v>
      </c>
      <c r="C1846" s="7" t="b">
        <v>1</v>
      </c>
      <c r="D1846" s="162" t="s">
        <v>7725</v>
      </c>
      <c r="E1846" s="134" t="str">
        <f t="array" ref="E1846">IFNA( index(studiesdatasets!$A$2:$R4130,MATCH("*"&amp;IF(F1846 = "","INVALID", F1846)&amp;"*",studiesdatasets!$D$2:$D4130,0),1))</f>
        <v>set_8</v>
      </c>
      <c r="F1846" s="162" t="s">
        <v>504</v>
      </c>
      <c r="G1846" s="162" t="s">
        <v>7726</v>
      </c>
      <c r="H1846" s="162" t="s">
        <v>7727</v>
      </c>
      <c r="I1846" s="7"/>
      <c r="J1846" s="7"/>
      <c r="K1846" s="7" t="s">
        <v>19</v>
      </c>
      <c r="L1846" s="7" t="s">
        <v>19</v>
      </c>
      <c r="M1846" s="7" t="s">
        <v>799</v>
      </c>
      <c r="N1846" s="7" t="str">
        <f t="shared" si="5"/>
        <v>FALSE</v>
      </c>
      <c r="O1846" s="7" t="s">
        <v>16</v>
      </c>
      <c r="P1846" s="7" t="s">
        <v>16</v>
      </c>
      <c r="Q1846" s="7" t="s">
        <v>16</v>
      </c>
      <c r="R1846" s="7" t="s">
        <v>7584</v>
      </c>
      <c r="S1846" s="7" t="s">
        <v>7585</v>
      </c>
      <c r="T1846" s="135">
        <v>45.5638</v>
      </c>
      <c r="U1846" s="136">
        <v>-84.673</v>
      </c>
      <c r="V1846" s="137" t="s">
        <v>7586</v>
      </c>
      <c r="W1846" s="7" t="s">
        <v>16</v>
      </c>
      <c r="X1846" s="7" t="s">
        <v>6537</v>
      </c>
      <c r="Y1846" s="161" t="s">
        <v>878</v>
      </c>
      <c r="Z1846" s="161" t="s">
        <v>879</v>
      </c>
      <c r="AB1846" s="7">
        <v>1.0</v>
      </c>
      <c r="AC1846" s="7" t="s">
        <v>16</v>
      </c>
      <c r="AD1846" s="7"/>
      <c r="AE1846" s="7">
        <v>3.0</v>
      </c>
      <c r="AF1846" s="7">
        <v>0.22</v>
      </c>
      <c r="AG1846" s="7" t="s">
        <v>19</v>
      </c>
      <c r="AH1846" s="7" t="s">
        <v>19</v>
      </c>
      <c r="AI1846" s="7" t="s">
        <v>19</v>
      </c>
      <c r="AJ1846" s="7" t="s">
        <v>19</v>
      </c>
      <c r="AK1846" s="7"/>
      <c r="AL1846" s="7" t="s">
        <v>19</v>
      </c>
      <c r="AM1846" s="7" t="s">
        <v>19</v>
      </c>
      <c r="AN1846" s="7" t="s">
        <v>19</v>
      </c>
      <c r="AO1846" s="7" t="s">
        <v>19</v>
      </c>
      <c r="AP1846" s="7" t="s">
        <v>19</v>
      </c>
      <c r="AQ1846" s="7" t="s">
        <v>19</v>
      </c>
      <c r="AR1846" s="7" t="s">
        <v>19</v>
      </c>
      <c r="AS1846" s="7" t="s">
        <v>19</v>
      </c>
      <c r="AT1846" s="7" t="s">
        <v>19</v>
      </c>
      <c r="AU1846" s="7" t="s">
        <v>19</v>
      </c>
      <c r="AV1846" s="7" t="s">
        <v>19</v>
      </c>
      <c r="AW1846" s="7" t="s">
        <v>19</v>
      </c>
      <c r="AX1846" s="7" t="s">
        <v>19</v>
      </c>
      <c r="AY1846" s="7" t="s">
        <v>19</v>
      </c>
      <c r="AZ1846" s="7" t="s">
        <v>19</v>
      </c>
      <c r="BA1846" s="7" t="s">
        <v>19</v>
      </c>
      <c r="BB1846" s="7" t="s">
        <v>19</v>
      </c>
      <c r="BC1846" s="7" t="s">
        <v>19</v>
      </c>
      <c r="BD1846" s="7"/>
      <c r="BE1846" s="7" t="s">
        <v>19</v>
      </c>
      <c r="BF1846" s="7" t="s">
        <v>19</v>
      </c>
      <c r="BG1846" s="7" t="s">
        <v>19</v>
      </c>
      <c r="BH1846" s="7" t="s">
        <v>19</v>
      </c>
      <c r="BI1846" s="7" t="s">
        <v>19</v>
      </c>
      <c r="BJ1846" s="7"/>
      <c r="BK1846" s="7" t="s">
        <v>19</v>
      </c>
      <c r="BL1846" s="7" t="s">
        <v>19</v>
      </c>
      <c r="BM1846" s="7" t="s">
        <v>19</v>
      </c>
      <c r="BN1846" s="7" t="s">
        <v>19</v>
      </c>
      <c r="BO1846" s="7" t="s">
        <v>19</v>
      </c>
      <c r="BP1846" s="7" t="s">
        <v>19</v>
      </c>
      <c r="BQ1846" s="7" t="s">
        <v>19</v>
      </c>
      <c r="BR1846" s="7" t="s">
        <v>19</v>
      </c>
      <c r="BS1846" s="7" t="s">
        <v>19</v>
      </c>
      <c r="BT1846" s="7" t="s">
        <v>19</v>
      </c>
      <c r="BU1846" s="7" t="s">
        <v>19</v>
      </c>
      <c r="BV1846" s="7" t="s">
        <v>19</v>
      </c>
      <c r="BW1846" s="7" t="s">
        <v>19</v>
      </c>
      <c r="BX1846" s="7" t="s">
        <v>19</v>
      </c>
      <c r="BY1846" s="7" t="s">
        <v>19</v>
      </c>
      <c r="BZ1846" s="7" t="s">
        <v>19</v>
      </c>
      <c r="CA1846" s="7" t="s">
        <v>19</v>
      </c>
      <c r="CB1846" s="7" t="s">
        <v>19</v>
      </c>
      <c r="CL1846" s="7" t="s">
        <v>19</v>
      </c>
    </row>
    <row r="1847">
      <c r="A1847" s="7" t="s">
        <v>7728</v>
      </c>
      <c r="C1847" s="7" t="b">
        <v>1</v>
      </c>
      <c r="D1847" s="162" t="s">
        <v>7729</v>
      </c>
      <c r="E1847" s="134" t="str">
        <f t="array" ref="E1847">IFNA( index(studiesdatasets!$A$2:$R4130,MATCH("*"&amp;IF(F1847 = "","INVALID", F1847)&amp;"*",studiesdatasets!$D$2:$D4130,0),1))</f>
        <v>set_8</v>
      </c>
      <c r="F1847" s="162" t="s">
        <v>504</v>
      </c>
      <c r="G1847" s="162" t="s">
        <v>7730</v>
      </c>
      <c r="H1847" s="162" t="s">
        <v>7731</v>
      </c>
      <c r="I1847" s="7"/>
      <c r="J1847" s="7"/>
      <c r="K1847" s="7" t="s">
        <v>19</v>
      </c>
      <c r="L1847" s="7" t="s">
        <v>19</v>
      </c>
      <c r="M1847" s="7" t="s">
        <v>799</v>
      </c>
      <c r="N1847" s="7" t="str">
        <f t="shared" si="5"/>
        <v>FALSE</v>
      </c>
      <c r="O1847" s="7" t="s">
        <v>16</v>
      </c>
      <c r="P1847" s="7" t="s">
        <v>16</v>
      </c>
      <c r="Q1847" s="7" t="s">
        <v>16</v>
      </c>
      <c r="R1847" s="7" t="s">
        <v>7584</v>
      </c>
      <c r="S1847" s="7" t="s">
        <v>7585</v>
      </c>
      <c r="T1847" s="135">
        <v>45.5638</v>
      </c>
      <c r="U1847" s="136">
        <v>-84.673</v>
      </c>
      <c r="V1847" s="137" t="s">
        <v>7586</v>
      </c>
      <c r="W1847" s="7" t="s">
        <v>16</v>
      </c>
      <c r="X1847" s="7" t="s">
        <v>6537</v>
      </c>
      <c r="Y1847" s="161" t="s">
        <v>878</v>
      </c>
      <c r="Z1847" s="161" t="s">
        <v>879</v>
      </c>
      <c r="AB1847" s="7">
        <v>1.0</v>
      </c>
      <c r="AC1847" s="7" t="s">
        <v>16</v>
      </c>
      <c r="AD1847" s="7"/>
      <c r="AE1847" s="7">
        <v>3.0</v>
      </c>
      <c r="AF1847" s="7">
        <v>0.22</v>
      </c>
      <c r="AG1847" s="7" t="s">
        <v>19</v>
      </c>
      <c r="AH1847" s="7" t="s">
        <v>19</v>
      </c>
      <c r="AI1847" s="7" t="s">
        <v>19</v>
      </c>
      <c r="AJ1847" s="7" t="s">
        <v>19</v>
      </c>
      <c r="AK1847" s="7"/>
      <c r="AL1847" s="7" t="s">
        <v>19</v>
      </c>
      <c r="AM1847" s="7" t="s">
        <v>19</v>
      </c>
      <c r="AN1847" s="7" t="s">
        <v>19</v>
      </c>
      <c r="AO1847" s="7" t="s">
        <v>19</v>
      </c>
      <c r="AP1847" s="7" t="s">
        <v>19</v>
      </c>
      <c r="AQ1847" s="7" t="s">
        <v>19</v>
      </c>
      <c r="AR1847" s="7" t="s">
        <v>19</v>
      </c>
      <c r="AS1847" s="7" t="s">
        <v>19</v>
      </c>
      <c r="AT1847" s="7" t="s">
        <v>19</v>
      </c>
      <c r="AU1847" s="7" t="s">
        <v>19</v>
      </c>
      <c r="AV1847" s="7" t="s">
        <v>19</v>
      </c>
      <c r="AW1847" s="7" t="s">
        <v>19</v>
      </c>
      <c r="AX1847" s="7" t="s">
        <v>19</v>
      </c>
      <c r="AY1847" s="7" t="s">
        <v>19</v>
      </c>
      <c r="AZ1847" s="7" t="s">
        <v>19</v>
      </c>
      <c r="BA1847" s="7" t="s">
        <v>19</v>
      </c>
      <c r="BB1847" s="7" t="s">
        <v>19</v>
      </c>
      <c r="BC1847" s="7" t="s">
        <v>19</v>
      </c>
      <c r="BD1847" s="7"/>
      <c r="BE1847" s="7" t="s">
        <v>19</v>
      </c>
      <c r="BF1847" s="7" t="s">
        <v>19</v>
      </c>
      <c r="BG1847" s="7" t="s">
        <v>19</v>
      </c>
      <c r="BH1847" s="7" t="s">
        <v>19</v>
      </c>
      <c r="BI1847" s="7" t="s">
        <v>19</v>
      </c>
      <c r="BJ1847" s="7"/>
      <c r="BK1847" s="7" t="s">
        <v>19</v>
      </c>
      <c r="BL1847" s="7" t="s">
        <v>19</v>
      </c>
      <c r="BM1847" s="7" t="s">
        <v>19</v>
      </c>
      <c r="BN1847" s="7" t="s">
        <v>19</v>
      </c>
      <c r="BO1847" s="7" t="s">
        <v>19</v>
      </c>
      <c r="BP1847" s="7" t="s">
        <v>19</v>
      </c>
      <c r="BQ1847" s="7" t="s">
        <v>19</v>
      </c>
      <c r="BR1847" s="7" t="s">
        <v>19</v>
      </c>
      <c r="BS1847" s="7" t="s">
        <v>19</v>
      </c>
      <c r="BT1847" s="7" t="s">
        <v>19</v>
      </c>
      <c r="BU1847" s="7" t="s">
        <v>19</v>
      </c>
      <c r="BV1847" s="7"/>
      <c r="BW1847" s="7" t="s">
        <v>19</v>
      </c>
      <c r="BX1847" s="7" t="s">
        <v>19</v>
      </c>
      <c r="BY1847" s="7" t="s">
        <v>19</v>
      </c>
      <c r="BZ1847" s="7" t="s">
        <v>19</v>
      </c>
      <c r="CA1847" s="7" t="s">
        <v>19</v>
      </c>
      <c r="CB1847" s="7" t="s">
        <v>19</v>
      </c>
      <c r="CL1847" s="7" t="s">
        <v>19</v>
      </c>
    </row>
    <row r="1848">
      <c r="A1848" s="7" t="s">
        <v>7732</v>
      </c>
      <c r="C1848" s="7" t="b">
        <v>1</v>
      </c>
      <c r="D1848" s="162" t="s">
        <v>7733</v>
      </c>
      <c r="E1848" s="134" t="str">
        <f t="array" ref="E1848">IFNA( index(studiesdatasets!$A$2:$R4130,MATCH("*"&amp;IF(F1848 = "","INVALID", F1848)&amp;"*",studiesdatasets!$D$2:$D4130,0),1))</f>
        <v>set_18</v>
      </c>
      <c r="F1848" s="162" t="s">
        <v>562</v>
      </c>
      <c r="G1848" s="162" t="s">
        <v>7734</v>
      </c>
      <c r="H1848" s="162" t="s">
        <v>7735</v>
      </c>
      <c r="M1848" s="7" t="s">
        <v>560</v>
      </c>
      <c r="N1848" s="7" t="str">
        <f t="shared" si="5"/>
        <v>FALSE</v>
      </c>
      <c r="O1848" s="7" t="s">
        <v>16</v>
      </c>
      <c r="P1848" s="7" t="s">
        <v>16</v>
      </c>
      <c r="Q1848" s="7" t="s">
        <v>16</v>
      </c>
      <c r="R1848" s="7" t="s">
        <v>559</v>
      </c>
      <c r="S1848" s="162" t="s">
        <v>1588</v>
      </c>
      <c r="T1848" s="135">
        <v>41.700044</v>
      </c>
      <c r="U1848" s="136">
        <v>-83.250217</v>
      </c>
      <c r="V1848" s="137" t="s">
        <v>7736</v>
      </c>
      <c r="W1848" s="7" t="s">
        <v>16</v>
      </c>
      <c r="X1848" s="7" t="s">
        <v>805</v>
      </c>
      <c r="Y1848" s="7" t="s">
        <v>878</v>
      </c>
      <c r="Z1848" s="7" t="s">
        <v>879</v>
      </c>
      <c r="AB1848" s="7" t="s">
        <v>19</v>
      </c>
      <c r="AC1848" s="7" t="s">
        <v>16</v>
      </c>
      <c r="AD1848" s="7"/>
      <c r="AE1848" s="7" t="s">
        <v>19</v>
      </c>
      <c r="AF1848" s="7">
        <v>0.2</v>
      </c>
      <c r="AG1848" s="7" t="s">
        <v>19</v>
      </c>
      <c r="AH1848" s="7" t="s">
        <v>19</v>
      </c>
      <c r="AI1848" s="7" t="s">
        <v>19</v>
      </c>
      <c r="AJ1848" s="7" t="s">
        <v>19</v>
      </c>
      <c r="AK1848" s="7"/>
      <c r="AL1848" s="7" t="s">
        <v>19</v>
      </c>
      <c r="AM1848" s="7" t="s">
        <v>19</v>
      </c>
      <c r="AN1848" s="7" t="s">
        <v>19</v>
      </c>
      <c r="AO1848" s="7" t="s">
        <v>19</v>
      </c>
      <c r="AP1848" s="7" t="s">
        <v>19</v>
      </c>
      <c r="AQ1848" s="7" t="s">
        <v>19</v>
      </c>
      <c r="AR1848" s="7" t="s">
        <v>19</v>
      </c>
      <c r="AS1848" s="7" t="s">
        <v>19</v>
      </c>
      <c r="AT1848" s="7" t="s">
        <v>19</v>
      </c>
      <c r="AU1848" s="7" t="s">
        <v>19</v>
      </c>
      <c r="AV1848" s="7" t="s">
        <v>19</v>
      </c>
      <c r="AW1848" s="7" t="s">
        <v>19</v>
      </c>
      <c r="AX1848" s="7" t="s">
        <v>19</v>
      </c>
      <c r="AY1848" s="7" t="s">
        <v>19</v>
      </c>
      <c r="AZ1848" s="7" t="s">
        <v>19</v>
      </c>
      <c r="BA1848" s="7" t="s">
        <v>19</v>
      </c>
      <c r="BB1848" s="7" t="s">
        <v>19</v>
      </c>
      <c r="BC1848" s="7" t="s">
        <v>19</v>
      </c>
      <c r="BD1848" s="7"/>
      <c r="BE1848" s="7" t="s">
        <v>19</v>
      </c>
      <c r="BF1848" s="7" t="s">
        <v>19</v>
      </c>
      <c r="BG1848" s="7" t="s">
        <v>19</v>
      </c>
      <c r="BH1848" s="7" t="s">
        <v>19</v>
      </c>
      <c r="BI1848" s="7" t="s">
        <v>19</v>
      </c>
      <c r="BJ1848" s="7"/>
      <c r="BK1848" s="7" t="s">
        <v>19</v>
      </c>
      <c r="BL1848" s="7" t="s">
        <v>19</v>
      </c>
      <c r="BM1848" s="7" t="s">
        <v>19</v>
      </c>
      <c r="BN1848" s="7" t="s">
        <v>19</v>
      </c>
      <c r="BO1848" s="7" t="s">
        <v>19</v>
      </c>
      <c r="BP1848" s="7" t="s">
        <v>19</v>
      </c>
      <c r="BQ1848" s="7" t="s">
        <v>19</v>
      </c>
      <c r="BR1848" s="7" t="s">
        <v>19</v>
      </c>
      <c r="BS1848" s="7" t="s">
        <v>19</v>
      </c>
      <c r="BT1848" s="7" t="b">
        <v>0</v>
      </c>
      <c r="BU1848" s="7" t="b">
        <v>0</v>
      </c>
      <c r="BV1848" s="7" t="b">
        <v>0</v>
      </c>
      <c r="BW1848" s="7" t="b">
        <v>0</v>
      </c>
      <c r="BX1848" s="7" t="s">
        <v>19</v>
      </c>
      <c r="BY1848" s="7" t="s">
        <v>19</v>
      </c>
      <c r="BZ1848" s="7" t="s">
        <v>19</v>
      </c>
      <c r="CA1848" s="7" t="s">
        <v>19</v>
      </c>
      <c r="CB1848" s="7" t="s">
        <v>19</v>
      </c>
      <c r="CL1848" s="7" t="s">
        <v>19</v>
      </c>
    </row>
    <row r="1849">
      <c r="A1849" s="7" t="s">
        <v>7737</v>
      </c>
      <c r="C1849" s="7" t="b">
        <v>1</v>
      </c>
      <c r="D1849" s="162" t="s">
        <v>7738</v>
      </c>
      <c r="E1849" s="134" t="str">
        <f t="array" ref="E1849">IFNA( index(studiesdatasets!$A$2:$R4130,MATCH("*"&amp;IF(F1849 = "","INVALID", F1849)&amp;"*",studiesdatasets!$D$2:$D4130,0),1))</f>
        <v>set_18</v>
      </c>
      <c r="F1849" s="162" t="s">
        <v>562</v>
      </c>
      <c r="G1849" s="162" t="s">
        <v>7739</v>
      </c>
      <c r="H1849" s="162" t="s">
        <v>7740</v>
      </c>
      <c r="M1849" s="7" t="s">
        <v>560</v>
      </c>
      <c r="N1849" s="7" t="str">
        <f t="shared" si="5"/>
        <v>FALSE</v>
      </c>
      <c r="O1849" s="7" t="s">
        <v>16</v>
      </c>
      <c r="P1849" s="7" t="s">
        <v>16</v>
      </c>
      <c r="Q1849" s="7" t="s">
        <v>16</v>
      </c>
      <c r="R1849" s="7" t="s">
        <v>559</v>
      </c>
      <c r="S1849" s="162" t="s">
        <v>1588</v>
      </c>
      <c r="T1849" s="135">
        <v>41.700044</v>
      </c>
      <c r="U1849" s="136">
        <v>-83.250217</v>
      </c>
      <c r="V1849" s="137" t="s">
        <v>7736</v>
      </c>
      <c r="W1849" s="7" t="s">
        <v>16</v>
      </c>
      <c r="X1849" s="7" t="s">
        <v>805</v>
      </c>
      <c r="Y1849" s="7" t="s">
        <v>878</v>
      </c>
      <c r="Z1849" s="7" t="s">
        <v>879</v>
      </c>
      <c r="AB1849" s="7" t="s">
        <v>19</v>
      </c>
      <c r="AC1849" s="7" t="s">
        <v>16</v>
      </c>
      <c r="AD1849" s="7"/>
      <c r="AE1849" s="7" t="s">
        <v>19</v>
      </c>
      <c r="AF1849" s="7">
        <v>0.2</v>
      </c>
      <c r="AG1849" s="7" t="s">
        <v>19</v>
      </c>
      <c r="AH1849" s="7" t="s">
        <v>19</v>
      </c>
      <c r="AI1849" s="7" t="s">
        <v>19</v>
      </c>
      <c r="AJ1849" s="7" t="s">
        <v>19</v>
      </c>
      <c r="AK1849" s="7"/>
      <c r="AL1849" s="7" t="s">
        <v>19</v>
      </c>
      <c r="AM1849" s="7" t="s">
        <v>19</v>
      </c>
      <c r="AN1849" s="7" t="s">
        <v>19</v>
      </c>
      <c r="AO1849" s="7" t="s">
        <v>19</v>
      </c>
      <c r="AP1849" s="7" t="s">
        <v>19</v>
      </c>
      <c r="AQ1849" s="7" t="s">
        <v>19</v>
      </c>
      <c r="AR1849" s="7" t="s">
        <v>19</v>
      </c>
      <c r="AS1849" s="7" t="s">
        <v>19</v>
      </c>
      <c r="AT1849" s="7" t="s">
        <v>19</v>
      </c>
      <c r="AU1849" s="7" t="s">
        <v>19</v>
      </c>
      <c r="AV1849" s="7" t="s">
        <v>19</v>
      </c>
      <c r="AW1849" s="7" t="s">
        <v>19</v>
      </c>
      <c r="AX1849" s="7" t="s">
        <v>19</v>
      </c>
      <c r="AY1849" s="7" t="s">
        <v>19</v>
      </c>
      <c r="AZ1849" s="7" t="s">
        <v>19</v>
      </c>
      <c r="BA1849" s="7" t="s">
        <v>19</v>
      </c>
      <c r="BB1849" s="7" t="s">
        <v>19</v>
      </c>
      <c r="BC1849" s="7" t="s">
        <v>19</v>
      </c>
      <c r="BD1849" s="7"/>
      <c r="BE1849" s="7" t="s">
        <v>19</v>
      </c>
      <c r="BF1849" s="7" t="s">
        <v>19</v>
      </c>
      <c r="BG1849" s="7" t="s">
        <v>19</v>
      </c>
      <c r="BH1849" s="7" t="s">
        <v>19</v>
      </c>
      <c r="BI1849" s="7" t="s">
        <v>19</v>
      </c>
      <c r="BJ1849" s="7"/>
      <c r="BK1849" s="7" t="s">
        <v>19</v>
      </c>
      <c r="BL1849" s="7" t="s">
        <v>19</v>
      </c>
      <c r="BM1849" s="7" t="s">
        <v>19</v>
      </c>
      <c r="BN1849" s="7" t="s">
        <v>19</v>
      </c>
      <c r="BO1849" s="7" t="s">
        <v>19</v>
      </c>
      <c r="BP1849" s="7" t="s">
        <v>19</v>
      </c>
      <c r="BQ1849" s="7" t="s">
        <v>19</v>
      </c>
      <c r="BR1849" s="7" t="s">
        <v>19</v>
      </c>
      <c r="BS1849" s="7" t="s">
        <v>19</v>
      </c>
      <c r="BT1849" s="7" t="b">
        <v>0</v>
      </c>
      <c r="BU1849" s="7" t="b">
        <v>0</v>
      </c>
      <c r="BV1849" s="7" t="b">
        <v>0</v>
      </c>
      <c r="BW1849" s="7" t="b">
        <v>0</v>
      </c>
      <c r="BX1849" s="7" t="s">
        <v>19</v>
      </c>
      <c r="BY1849" s="7" t="s">
        <v>19</v>
      </c>
      <c r="BZ1849" s="7" t="s">
        <v>19</v>
      </c>
      <c r="CA1849" s="7" t="s">
        <v>19</v>
      </c>
      <c r="CB1849" s="7" t="s">
        <v>19</v>
      </c>
      <c r="CL1849" s="7" t="s">
        <v>19</v>
      </c>
    </row>
    <row r="1850">
      <c r="A1850" s="7" t="s">
        <v>7741</v>
      </c>
      <c r="C1850" s="7" t="b">
        <v>1</v>
      </c>
      <c r="D1850" s="162" t="s">
        <v>7742</v>
      </c>
      <c r="E1850" s="134" t="str">
        <f t="array" ref="E1850">IFNA( index(studiesdatasets!$A$2:$R4130,MATCH("*"&amp;IF(F1850 = "","INVALID", F1850)&amp;"*",studiesdatasets!$D$2:$D4130,0),1))</f>
        <v>set_16</v>
      </c>
      <c r="F1850" s="162" t="s">
        <v>550</v>
      </c>
      <c r="G1850" s="162" t="s">
        <v>7743</v>
      </c>
      <c r="H1850" s="162" t="s">
        <v>7744</v>
      </c>
      <c r="M1850" s="7" t="s">
        <v>560</v>
      </c>
      <c r="N1850" s="7" t="str">
        <f t="shared" si="5"/>
        <v>FALSE</v>
      </c>
      <c r="O1850" s="7" t="s">
        <v>16</v>
      </c>
      <c r="P1850" s="7" t="s">
        <v>16</v>
      </c>
      <c r="Q1850" s="7" t="s">
        <v>16</v>
      </c>
      <c r="R1850" s="7" t="s">
        <v>552</v>
      </c>
      <c r="S1850" s="161" t="s">
        <v>833</v>
      </c>
      <c r="T1850" s="135">
        <v>42.711528</v>
      </c>
      <c r="U1850" s="136">
        <v>-86.705694</v>
      </c>
      <c r="V1850" s="137" t="s">
        <v>7745</v>
      </c>
      <c r="W1850" s="7" t="s">
        <v>16</v>
      </c>
      <c r="X1850" s="7" t="s">
        <v>805</v>
      </c>
      <c r="Y1850" s="7" t="s">
        <v>878</v>
      </c>
      <c r="Z1850" s="7" t="s">
        <v>879</v>
      </c>
      <c r="AB1850" s="7">
        <v>2.0</v>
      </c>
      <c r="AC1850" s="7" t="s">
        <v>16</v>
      </c>
      <c r="AD1850" s="7"/>
      <c r="AE1850" s="7">
        <v>1.6</v>
      </c>
      <c r="AF1850" s="7">
        <v>0.2</v>
      </c>
      <c r="AG1850" s="7" t="s">
        <v>19</v>
      </c>
      <c r="AH1850" s="7" t="s">
        <v>19</v>
      </c>
      <c r="AI1850" s="7" t="s">
        <v>19</v>
      </c>
      <c r="AJ1850" s="7" t="s">
        <v>19</v>
      </c>
      <c r="AK1850" s="7"/>
      <c r="AL1850" s="7" t="s">
        <v>19</v>
      </c>
      <c r="AM1850" s="7">
        <v>9.6</v>
      </c>
      <c r="AN1850" s="7" t="s">
        <v>19</v>
      </c>
      <c r="AO1850" s="7" t="s">
        <v>19</v>
      </c>
      <c r="AP1850" s="7" t="s">
        <v>19</v>
      </c>
      <c r="AQ1850" s="7" t="s">
        <v>19</v>
      </c>
      <c r="AR1850" s="7" t="s">
        <v>19</v>
      </c>
      <c r="AS1850" s="7" t="s">
        <v>19</v>
      </c>
      <c r="AT1850" s="7" t="s">
        <v>19</v>
      </c>
      <c r="AU1850" s="7" t="s">
        <v>19</v>
      </c>
      <c r="AV1850" s="7" t="s">
        <v>19</v>
      </c>
      <c r="AW1850" s="7" t="s">
        <v>19</v>
      </c>
      <c r="AX1850" s="7">
        <v>1.5</v>
      </c>
      <c r="AY1850" s="7">
        <v>6.3</v>
      </c>
      <c r="AZ1850" s="7" t="s">
        <v>19</v>
      </c>
      <c r="BA1850" s="7">
        <v>13.9</v>
      </c>
      <c r="BB1850" s="7" t="s">
        <v>19</v>
      </c>
      <c r="BC1850" s="7">
        <v>242.3</v>
      </c>
      <c r="BD1850" s="7"/>
      <c r="BE1850" s="7" t="s">
        <v>19</v>
      </c>
      <c r="BF1850" s="7" t="s">
        <v>19</v>
      </c>
      <c r="BG1850" s="7" t="s">
        <v>19</v>
      </c>
      <c r="BH1850" s="7" t="s">
        <v>19</v>
      </c>
      <c r="BI1850" s="7" t="s">
        <v>19</v>
      </c>
      <c r="BJ1850" s="7"/>
      <c r="BK1850" s="7" t="s">
        <v>19</v>
      </c>
      <c r="BL1850" s="7" t="s">
        <v>19</v>
      </c>
      <c r="BM1850" s="7" t="s">
        <v>19</v>
      </c>
      <c r="BN1850" s="7" t="s">
        <v>19</v>
      </c>
      <c r="BO1850" s="7" t="s">
        <v>19</v>
      </c>
      <c r="BP1850" s="7" t="s">
        <v>19</v>
      </c>
      <c r="BQ1850" s="7" t="s">
        <v>19</v>
      </c>
      <c r="BR1850" s="7" t="s">
        <v>19</v>
      </c>
      <c r="BS1850" s="7" t="s">
        <v>19</v>
      </c>
      <c r="BT1850" s="7" t="b">
        <v>0</v>
      </c>
      <c r="BU1850" s="7" t="b">
        <v>0</v>
      </c>
      <c r="BV1850" s="7" t="b">
        <v>0</v>
      </c>
      <c r="BW1850" s="7" t="b">
        <v>0</v>
      </c>
      <c r="BX1850" s="7" t="s">
        <v>19</v>
      </c>
      <c r="BY1850" s="7" t="s">
        <v>19</v>
      </c>
      <c r="BZ1850" s="7" t="s">
        <v>19</v>
      </c>
      <c r="CA1850" s="7" t="s">
        <v>19</v>
      </c>
      <c r="CB1850" s="7" t="s">
        <v>19</v>
      </c>
      <c r="CL1850" s="7" t="s">
        <v>19</v>
      </c>
    </row>
    <row r="1851">
      <c r="A1851" s="7" t="s">
        <v>7746</v>
      </c>
      <c r="C1851" s="7" t="b">
        <v>1</v>
      </c>
      <c r="D1851" s="162" t="s">
        <v>7747</v>
      </c>
      <c r="E1851" s="134" t="str">
        <f t="array" ref="E1851">IFNA( index(studiesdatasets!$A$2:$R4130,MATCH("*"&amp;IF(F1851 = "","INVALID", F1851)&amp;"*",studiesdatasets!$D$2:$D4130,0),1))</f>
        <v>set_16</v>
      </c>
      <c r="F1851" s="162" t="s">
        <v>550</v>
      </c>
      <c r="G1851" s="162" t="s">
        <v>7748</v>
      </c>
      <c r="H1851" s="162" t="s">
        <v>7749</v>
      </c>
      <c r="M1851" s="7" t="s">
        <v>560</v>
      </c>
      <c r="N1851" s="7" t="str">
        <f t="shared" si="5"/>
        <v>FALSE</v>
      </c>
      <c r="O1851" s="7" t="s">
        <v>16</v>
      </c>
      <c r="P1851" s="7" t="s">
        <v>16</v>
      </c>
      <c r="Q1851" s="7" t="s">
        <v>16</v>
      </c>
      <c r="R1851" s="7" t="s">
        <v>552</v>
      </c>
      <c r="S1851" s="161" t="s">
        <v>833</v>
      </c>
      <c r="T1851" s="135">
        <v>42.711528</v>
      </c>
      <c r="U1851" s="136">
        <v>-86.705694</v>
      </c>
      <c r="V1851" s="137" t="s">
        <v>7745</v>
      </c>
      <c r="W1851" s="7" t="s">
        <v>16</v>
      </c>
      <c r="X1851" s="7" t="s">
        <v>805</v>
      </c>
      <c r="Y1851" s="7" t="s">
        <v>878</v>
      </c>
      <c r="Z1851" s="7" t="s">
        <v>879</v>
      </c>
      <c r="AB1851" s="7">
        <v>2.0</v>
      </c>
      <c r="AC1851" s="7" t="s">
        <v>16</v>
      </c>
      <c r="AD1851" s="7"/>
      <c r="AE1851" s="7">
        <v>1.6</v>
      </c>
      <c r="AF1851" s="7">
        <v>0.2</v>
      </c>
      <c r="AG1851" s="7" t="s">
        <v>19</v>
      </c>
      <c r="AH1851" s="7" t="s">
        <v>19</v>
      </c>
      <c r="AI1851" s="7" t="s">
        <v>19</v>
      </c>
      <c r="AJ1851" s="7" t="s">
        <v>19</v>
      </c>
      <c r="AK1851" s="7"/>
      <c r="AL1851" s="7" t="s">
        <v>19</v>
      </c>
      <c r="AM1851" s="7">
        <v>9.6</v>
      </c>
      <c r="AN1851" s="7" t="s">
        <v>19</v>
      </c>
      <c r="AO1851" s="7" t="s">
        <v>19</v>
      </c>
      <c r="AP1851" s="7" t="s">
        <v>19</v>
      </c>
      <c r="AQ1851" s="7" t="s">
        <v>19</v>
      </c>
      <c r="AR1851" s="7" t="s">
        <v>19</v>
      </c>
      <c r="AS1851" s="7" t="s">
        <v>19</v>
      </c>
      <c r="AT1851" s="7" t="s">
        <v>19</v>
      </c>
      <c r="AU1851" s="7" t="s">
        <v>19</v>
      </c>
      <c r="AV1851" s="7" t="s">
        <v>19</v>
      </c>
      <c r="AW1851" s="7" t="s">
        <v>19</v>
      </c>
      <c r="AX1851" s="7">
        <v>1.5</v>
      </c>
      <c r="AY1851" s="7">
        <v>6.3</v>
      </c>
      <c r="AZ1851" s="7" t="s">
        <v>19</v>
      </c>
      <c r="BA1851" s="7">
        <v>13.9</v>
      </c>
      <c r="BB1851" s="7" t="s">
        <v>19</v>
      </c>
      <c r="BC1851" s="7">
        <v>242.3</v>
      </c>
      <c r="BD1851" s="7"/>
      <c r="BE1851" s="7" t="s">
        <v>19</v>
      </c>
      <c r="BF1851" s="7" t="s">
        <v>19</v>
      </c>
      <c r="BG1851" s="7" t="s">
        <v>19</v>
      </c>
      <c r="BH1851" s="7" t="s">
        <v>19</v>
      </c>
      <c r="BI1851" s="7" t="s">
        <v>19</v>
      </c>
      <c r="BJ1851" s="7"/>
      <c r="BK1851" s="7" t="s">
        <v>19</v>
      </c>
      <c r="BL1851" s="7" t="s">
        <v>19</v>
      </c>
      <c r="BM1851" s="7" t="s">
        <v>19</v>
      </c>
      <c r="BN1851" s="7" t="s">
        <v>19</v>
      </c>
      <c r="BO1851" s="7" t="s">
        <v>19</v>
      </c>
      <c r="BP1851" s="7" t="s">
        <v>19</v>
      </c>
      <c r="BQ1851" s="7" t="s">
        <v>19</v>
      </c>
      <c r="BR1851" s="7" t="s">
        <v>19</v>
      </c>
      <c r="BS1851" s="7" t="s">
        <v>19</v>
      </c>
      <c r="BT1851" s="7" t="b">
        <v>0</v>
      </c>
      <c r="BU1851" s="7" t="b">
        <v>0</v>
      </c>
      <c r="BV1851" s="7" t="b">
        <v>0</v>
      </c>
      <c r="BW1851" s="7" t="b">
        <v>0</v>
      </c>
      <c r="BX1851" s="7" t="s">
        <v>19</v>
      </c>
      <c r="BY1851" s="7" t="s">
        <v>19</v>
      </c>
      <c r="BZ1851" s="7" t="s">
        <v>19</v>
      </c>
      <c r="CA1851" s="7" t="s">
        <v>19</v>
      </c>
      <c r="CB1851" s="7" t="s">
        <v>19</v>
      </c>
      <c r="CL1851" s="7" t="s">
        <v>19</v>
      </c>
    </row>
    <row r="1852">
      <c r="A1852" s="7" t="s">
        <v>7750</v>
      </c>
      <c r="C1852" s="7" t="b">
        <v>1</v>
      </c>
      <c r="D1852" s="162" t="s">
        <v>7751</v>
      </c>
      <c r="E1852" s="134" t="str">
        <f t="array" ref="E1852">IFNA( index(studiesdatasets!$A$2:$R4130,MATCH("*"&amp;IF(F1852 = "","INVALID", F1852)&amp;"*",studiesdatasets!$D$2:$D4130,0),1))</f>
        <v>set_16</v>
      </c>
      <c r="F1852" s="162" t="s">
        <v>550</v>
      </c>
      <c r="G1852" s="162" t="s">
        <v>7752</v>
      </c>
      <c r="H1852" s="162" t="s">
        <v>7753</v>
      </c>
      <c r="M1852" s="7" t="s">
        <v>570</v>
      </c>
      <c r="N1852" s="7" t="str">
        <f t="shared" si="5"/>
        <v>FALSE</v>
      </c>
      <c r="O1852" s="7" t="s">
        <v>16</v>
      </c>
      <c r="P1852" s="7" t="s">
        <v>16</v>
      </c>
      <c r="Q1852" s="7" t="s">
        <v>16</v>
      </c>
      <c r="R1852" s="7" t="s">
        <v>552</v>
      </c>
      <c r="S1852" s="161" t="s">
        <v>833</v>
      </c>
      <c r="T1852" s="135">
        <v>42.711528</v>
      </c>
      <c r="U1852" s="136">
        <v>-86.705694</v>
      </c>
      <c r="V1852" s="137" t="s">
        <v>7745</v>
      </c>
      <c r="W1852" s="7" t="s">
        <v>16</v>
      </c>
      <c r="X1852" s="7" t="s">
        <v>805</v>
      </c>
      <c r="Y1852" s="7" t="s">
        <v>878</v>
      </c>
      <c r="Z1852" s="7" t="s">
        <v>879</v>
      </c>
      <c r="AB1852" s="7">
        <v>2.0</v>
      </c>
      <c r="AC1852" s="7" t="s">
        <v>16</v>
      </c>
      <c r="AD1852" s="7"/>
      <c r="AE1852" s="7">
        <v>1.6</v>
      </c>
      <c r="AF1852" s="7">
        <v>0.2</v>
      </c>
      <c r="AG1852" s="7" t="s">
        <v>19</v>
      </c>
      <c r="AH1852" s="7" t="s">
        <v>19</v>
      </c>
      <c r="AI1852" s="7" t="s">
        <v>19</v>
      </c>
      <c r="AJ1852" s="7" t="s">
        <v>19</v>
      </c>
      <c r="AK1852" s="7"/>
      <c r="AL1852" s="7" t="s">
        <v>19</v>
      </c>
      <c r="AM1852" s="7">
        <v>9.6</v>
      </c>
      <c r="AN1852" s="7" t="s">
        <v>19</v>
      </c>
      <c r="AO1852" s="7" t="s">
        <v>19</v>
      </c>
      <c r="AP1852" s="7" t="s">
        <v>19</v>
      </c>
      <c r="AQ1852" s="7" t="s">
        <v>19</v>
      </c>
      <c r="AR1852" s="7" t="s">
        <v>19</v>
      </c>
      <c r="AS1852" s="7" t="s">
        <v>19</v>
      </c>
      <c r="AT1852" s="7" t="s">
        <v>19</v>
      </c>
      <c r="AU1852" s="7" t="s">
        <v>19</v>
      </c>
      <c r="AV1852" s="7" t="s">
        <v>19</v>
      </c>
      <c r="AW1852" s="7" t="s">
        <v>19</v>
      </c>
      <c r="AX1852" s="7">
        <v>1.5</v>
      </c>
      <c r="AY1852" s="7">
        <v>6.3</v>
      </c>
      <c r="AZ1852" s="7" t="s">
        <v>19</v>
      </c>
      <c r="BA1852" s="7">
        <v>13.9</v>
      </c>
      <c r="BB1852" s="7" t="s">
        <v>19</v>
      </c>
      <c r="BC1852" s="7">
        <v>242.3</v>
      </c>
      <c r="BD1852" s="7"/>
      <c r="BE1852" s="7" t="s">
        <v>19</v>
      </c>
      <c r="BF1852" s="7" t="s">
        <v>19</v>
      </c>
      <c r="BG1852" s="7" t="s">
        <v>19</v>
      </c>
      <c r="BH1852" s="7" t="s">
        <v>19</v>
      </c>
      <c r="BI1852" s="7" t="s">
        <v>19</v>
      </c>
      <c r="BJ1852" s="7"/>
      <c r="BK1852" s="7" t="s">
        <v>19</v>
      </c>
      <c r="BL1852" s="7" t="s">
        <v>19</v>
      </c>
      <c r="BM1852" s="7" t="s">
        <v>19</v>
      </c>
      <c r="BN1852" s="7" t="s">
        <v>19</v>
      </c>
      <c r="BO1852" s="7" t="s">
        <v>19</v>
      </c>
      <c r="BP1852" s="7" t="s">
        <v>19</v>
      </c>
      <c r="BQ1852" s="7" t="s">
        <v>19</v>
      </c>
      <c r="BR1852" s="7" t="s">
        <v>19</v>
      </c>
      <c r="BS1852" s="7" t="s">
        <v>19</v>
      </c>
      <c r="BT1852" s="7" t="b">
        <v>0</v>
      </c>
      <c r="BU1852" s="7" t="b">
        <v>0</v>
      </c>
      <c r="BV1852" s="7" t="b">
        <v>0</v>
      </c>
      <c r="BW1852" s="7" t="b">
        <v>0</v>
      </c>
      <c r="BX1852" s="7" t="s">
        <v>19</v>
      </c>
      <c r="BY1852" s="7" t="s">
        <v>19</v>
      </c>
      <c r="BZ1852" s="7" t="s">
        <v>19</v>
      </c>
      <c r="CA1852" s="7" t="s">
        <v>19</v>
      </c>
      <c r="CB1852" s="7" t="s">
        <v>19</v>
      </c>
      <c r="CL1852" s="7" t="s">
        <v>19</v>
      </c>
    </row>
    <row r="1853">
      <c r="A1853" s="7" t="s">
        <v>7754</v>
      </c>
      <c r="C1853" s="7" t="b">
        <v>1</v>
      </c>
      <c r="D1853" s="162" t="s">
        <v>7755</v>
      </c>
      <c r="E1853" s="134" t="str">
        <f t="array" ref="E1853">IFNA( index(studiesdatasets!$A$2:$R4130,MATCH("*"&amp;IF(F1853 = "","INVALID", F1853)&amp;"*",studiesdatasets!$D$2:$D4130,0),1))</f>
        <v>set_16</v>
      </c>
      <c r="F1853" s="162" t="s">
        <v>550</v>
      </c>
      <c r="G1853" s="162" t="s">
        <v>7756</v>
      </c>
      <c r="H1853" s="162" t="s">
        <v>7757</v>
      </c>
      <c r="M1853" s="7" t="s">
        <v>570</v>
      </c>
      <c r="N1853" s="7" t="str">
        <f t="shared" si="5"/>
        <v>FALSE</v>
      </c>
      <c r="O1853" s="7" t="s">
        <v>16</v>
      </c>
      <c r="P1853" s="7" t="s">
        <v>16</v>
      </c>
      <c r="Q1853" s="7" t="s">
        <v>16</v>
      </c>
      <c r="R1853" s="7" t="s">
        <v>552</v>
      </c>
      <c r="S1853" s="161" t="s">
        <v>833</v>
      </c>
      <c r="T1853" s="135">
        <v>42.711528</v>
      </c>
      <c r="U1853" s="136">
        <v>-86.705694</v>
      </c>
      <c r="V1853" s="137" t="s">
        <v>7745</v>
      </c>
      <c r="W1853" s="7" t="s">
        <v>16</v>
      </c>
      <c r="X1853" s="7" t="s">
        <v>805</v>
      </c>
      <c r="Y1853" s="7" t="s">
        <v>878</v>
      </c>
      <c r="Z1853" s="7" t="s">
        <v>879</v>
      </c>
      <c r="AB1853" s="7">
        <v>2.0</v>
      </c>
      <c r="AC1853" s="7" t="s">
        <v>16</v>
      </c>
      <c r="AD1853" s="7"/>
      <c r="AE1853" s="7">
        <v>1.6</v>
      </c>
      <c r="AF1853" s="7">
        <v>0.2</v>
      </c>
      <c r="AG1853" s="7" t="s">
        <v>19</v>
      </c>
      <c r="AH1853" s="7" t="s">
        <v>19</v>
      </c>
      <c r="AI1853" s="7" t="s">
        <v>19</v>
      </c>
      <c r="AJ1853" s="7" t="s">
        <v>19</v>
      </c>
      <c r="AK1853" s="7"/>
      <c r="AL1853" s="7" t="s">
        <v>19</v>
      </c>
      <c r="AM1853" s="7">
        <v>9.6</v>
      </c>
      <c r="AN1853" s="7" t="s">
        <v>19</v>
      </c>
      <c r="AO1853" s="7" t="s">
        <v>19</v>
      </c>
      <c r="AP1853" s="7" t="s">
        <v>19</v>
      </c>
      <c r="AQ1853" s="7" t="s">
        <v>19</v>
      </c>
      <c r="AR1853" s="7" t="s">
        <v>19</v>
      </c>
      <c r="AS1853" s="7" t="s">
        <v>19</v>
      </c>
      <c r="AT1853" s="7" t="s">
        <v>19</v>
      </c>
      <c r="AU1853" s="7" t="s">
        <v>19</v>
      </c>
      <c r="AV1853" s="7" t="s">
        <v>19</v>
      </c>
      <c r="AW1853" s="7" t="s">
        <v>19</v>
      </c>
      <c r="AX1853" s="7">
        <v>1.5</v>
      </c>
      <c r="AY1853" s="7">
        <v>6.3</v>
      </c>
      <c r="AZ1853" s="7" t="s">
        <v>19</v>
      </c>
      <c r="BA1853" s="7">
        <v>13.9</v>
      </c>
      <c r="BB1853" s="7" t="s">
        <v>19</v>
      </c>
      <c r="BC1853" s="7">
        <v>242.3</v>
      </c>
      <c r="BD1853" s="7"/>
      <c r="BE1853" s="7" t="s">
        <v>19</v>
      </c>
      <c r="BF1853" s="7" t="s">
        <v>19</v>
      </c>
      <c r="BG1853" s="7" t="s">
        <v>19</v>
      </c>
      <c r="BH1853" s="7" t="s">
        <v>19</v>
      </c>
      <c r="BI1853" s="7" t="s">
        <v>19</v>
      </c>
      <c r="BJ1853" s="7"/>
      <c r="BK1853" s="7" t="s">
        <v>19</v>
      </c>
      <c r="BL1853" s="7" t="s">
        <v>19</v>
      </c>
      <c r="BM1853" s="7" t="s">
        <v>19</v>
      </c>
      <c r="BN1853" s="7" t="s">
        <v>19</v>
      </c>
      <c r="BO1853" s="7" t="s">
        <v>19</v>
      </c>
      <c r="BP1853" s="7" t="s">
        <v>19</v>
      </c>
      <c r="BQ1853" s="7" t="s">
        <v>19</v>
      </c>
      <c r="BR1853" s="7" t="s">
        <v>19</v>
      </c>
      <c r="BS1853" s="7" t="s">
        <v>19</v>
      </c>
      <c r="BT1853" s="7" t="b">
        <v>0</v>
      </c>
      <c r="BU1853" s="7" t="b">
        <v>0</v>
      </c>
      <c r="BV1853" s="7" t="b">
        <v>0</v>
      </c>
      <c r="BW1853" s="7" t="b">
        <v>0</v>
      </c>
      <c r="BX1853" s="7" t="s">
        <v>19</v>
      </c>
      <c r="BY1853" s="7" t="s">
        <v>19</v>
      </c>
      <c r="BZ1853" s="7" t="s">
        <v>19</v>
      </c>
      <c r="CA1853" s="7" t="s">
        <v>19</v>
      </c>
      <c r="CB1853" s="7" t="s">
        <v>19</v>
      </c>
      <c r="CL1853" s="7" t="s">
        <v>19</v>
      </c>
    </row>
    <row r="1854">
      <c r="A1854" s="7" t="s">
        <v>7758</v>
      </c>
      <c r="C1854" s="7" t="b">
        <v>1</v>
      </c>
      <c r="D1854" s="162" t="s">
        <v>7759</v>
      </c>
      <c r="E1854" s="134" t="str">
        <f t="array" ref="E1854">IFNA( index(studiesdatasets!$A$2:$R4130,MATCH("*"&amp;IF(F1854 = "","INVALID", F1854)&amp;"*",studiesdatasets!$D$2:$D4130,0),1))</f>
        <v>set_16</v>
      </c>
      <c r="F1854" s="162" t="s">
        <v>550</v>
      </c>
      <c r="G1854" s="162" t="s">
        <v>7760</v>
      </c>
      <c r="H1854" s="162" t="s">
        <v>7761</v>
      </c>
      <c r="M1854" s="7" t="s">
        <v>799</v>
      </c>
      <c r="N1854" s="7" t="str">
        <f t="shared" si="5"/>
        <v>TRUE</v>
      </c>
      <c r="O1854" s="7" t="s">
        <v>7762</v>
      </c>
      <c r="P1854" s="7" t="s">
        <v>7763</v>
      </c>
      <c r="Q1854" s="7" t="s">
        <v>1823</v>
      </c>
      <c r="R1854" s="7" t="s">
        <v>552</v>
      </c>
      <c r="S1854" s="161" t="s">
        <v>833</v>
      </c>
      <c r="T1854" s="135">
        <v>42.711528</v>
      </c>
      <c r="U1854" s="136">
        <v>-86.705694</v>
      </c>
      <c r="V1854" s="137" t="s">
        <v>7745</v>
      </c>
      <c r="W1854" s="7" t="s">
        <v>16</v>
      </c>
      <c r="X1854" s="7" t="s">
        <v>805</v>
      </c>
      <c r="Y1854" s="7" t="s">
        <v>878</v>
      </c>
      <c r="Z1854" s="7" t="s">
        <v>879</v>
      </c>
      <c r="AB1854" s="7">
        <v>2.0</v>
      </c>
      <c r="AC1854" s="7" t="s">
        <v>16</v>
      </c>
      <c r="AD1854" s="7"/>
      <c r="AE1854" s="7">
        <v>1.6</v>
      </c>
      <c r="AF1854" s="7">
        <v>0.2</v>
      </c>
      <c r="AG1854" s="7" t="s">
        <v>19</v>
      </c>
      <c r="AH1854" s="7" t="s">
        <v>19</v>
      </c>
      <c r="AI1854" s="7" t="s">
        <v>19</v>
      </c>
      <c r="AJ1854" s="7" t="s">
        <v>19</v>
      </c>
      <c r="AK1854" s="7"/>
      <c r="AL1854" s="7" t="s">
        <v>19</v>
      </c>
      <c r="AM1854" s="7">
        <v>9.6</v>
      </c>
      <c r="AN1854" s="7" t="s">
        <v>19</v>
      </c>
      <c r="AO1854" s="7" t="s">
        <v>19</v>
      </c>
      <c r="AP1854" s="7" t="s">
        <v>19</v>
      </c>
      <c r="AQ1854" s="7" t="s">
        <v>19</v>
      </c>
      <c r="AR1854" s="7" t="s">
        <v>19</v>
      </c>
      <c r="AS1854" s="7" t="s">
        <v>19</v>
      </c>
      <c r="AT1854" s="7" t="s">
        <v>19</v>
      </c>
      <c r="AU1854" s="7" t="s">
        <v>19</v>
      </c>
      <c r="AV1854" s="7" t="s">
        <v>19</v>
      </c>
      <c r="AW1854" s="7" t="s">
        <v>19</v>
      </c>
      <c r="AX1854" s="7">
        <v>1.5</v>
      </c>
      <c r="AY1854" s="7">
        <v>6.3</v>
      </c>
      <c r="AZ1854" s="7" t="s">
        <v>19</v>
      </c>
      <c r="BA1854" s="7">
        <v>13.9</v>
      </c>
      <c r="BB1854" s="7" t="s">
        <v>19</v>
      </c>
      <c r="BC1854" s="7">
        <v>242.3</v>
      </c>
      <c r="BD1854" s="7"/>
      <c r="BE1854" s="7" t="s">
        <v>19</v>
      </c>
      <c r="BF1854" s="7" t="s">
        <v>19</v>
      </c>
      <c r="BG1854" s="7" t="s">
        <v>19</v>
      </c>
      <c r="BH1854" s="7" t="s">
        <v>19</v>
      </c>
      <c r="BI1854" s="7" t="s">
        <v>19</v>
      </c>
      <c r="BJ1854" s="7"/>
      <c r="BK1854" s="7" t="s">
        <v>19</v>
      </c>
      <c r="BL1854" s="7" t="s">
        <v>19</v>
      </c>
      <c r="BM1854" s="7" t="s">
        <v>19</v>
      </c>
      <c r="BN1854" s="7" t="s">
        <v>19</v>
      </c>
      <c r="BO1854" s="7" t="s">
        <v>19</v>
      </c>
      <c r="BP1854" s="7" t="s">
        <v>19</v>
      </c>
      <c r="BQ1854" s="7" t="s">
        <v>19</v>
      </c>
      <c r="BR1854" s="7" t="s">
        <v>19</v>
      </c>
      <c r="BS1854" s="7" t="s">
        <v>19</v>
      </c>
      <c r="BT1854" s="7" t="b">
        <v>0</v>
      </c>
      <c r="BU1854" s="7" t="b">
        <v>0</v>
      </c>
      <c r="BV1854" s="7" t="b">
        <v>0</v>
      </c>
      <c r="BW1854" s="7" t="b">
        <v>0</v>
      </c>
      <c r="BX1854" s="7" t="s">
        <v>19</v>
      </c>
      <c r="BY1854" s="7" t="s">
        <v>19</v>
      </c>
      <c r="BZ1854" s="7" t="s">
        <v>19</v>
      </c>
      <c r="CA1854" s="7" t="s">
        <v>19</v>
      </c>
      <c r="CB1854" s="7" t="s">
        <v>19</v>
      </c>
      <c r="CL1854" s="7" t="s">
        <v>19</v>
      </c>
    </row>
    <row r="1855">
      <c r="A1855" s="7" t="s">
        <v>7764</v>
      </c>
      <c r="C1855" s="7" t="b">
        <v>1</v>
      </c>
      <c r="D1855" s="162" t="s">
        <v>7765</v>
      </c>
      <c r="E1855" s="134" t="str">
        <f t="array" ref="E1855">IFNA( index(studiesdatasets!$A$2:$R4130,MATCH("*"&amp;IF(F1855 = "","INVALID", F1855)&amp;"*",studiesdatasets!$D$2:$D4130,0),1))</f>
        <v>set_16</v>
      </c>
      <c r="F1855" s="162" t="s">
        <v>550</v>
      </c>
      <c r="G1855" s="162" t="s">
        <v>7760</v>
      </c>
      <c r="H1855" s="162" t="s">
        <v>7766</v>
      </c>
      <c r="M1855" s="7" t="s">
        <v>560</v>
      </c>
      <c r="N1855" s="7" t="str">
        <f t="shared" si="5"/>
        <v>TRUE</v>
      </c>
      <c r="O1855" s="7" t="s">
        <v>16</v>
      </c>
      <c r="P1855" s="7" t="s">
        <v>16</v>
      </c>
      <c r="Q1855" s="7" t="s">
        <v>16</v>
      </c>
      <c r="R1855" s="7" t="s">
        <v>552</v>
      </c>
      <c r="S1855" s="161" t="s">
        <v>833</v>
      </c>
      <c r="T1855" s="135">
        <v>42.711528</v>
      </c>
      <c r="U1855" s="136">
        <v>-86.705694</v>
      </c>
      <c r="V1855" s="137" t="s">
        <v>7745</v>
      </c>
      <c r="W1855" s="7" t="s">
        <v>16</v>
      </c>
      <c r="X1855" s="7" t="s">
        <v>805</v>
      </c>
      <c r="Y1855" s="7" t="s">
        <v>878</v>
      </c>
      <c r="Z1855" s="7" t="s">
        <v>879</v>
      </c>
      <c r="AB1855" s="7">
        <v>2.0</v>
      </c>
      <c r="AC1855" s="7" t="s">
        <v>16</v>
      </c>
      <c r="AD1855" s="7"/>
      <c r="AE1855" s="7">
        <v>1.6</v>
      </c>
      <c r="AF1855" s="7">
        <v>0.2</v>
      </c>
      <c r="AG1855" s="7" t="s">
        <v>19</v>
      </c>
      <c r="AH1855" s="7" t="s">
        <v>19</v>
      </c>
      <c r="AI1855" s="7" t="s">
        <v>19</v>
      </c>
      <c r="AJ1855" s="7" t="s">
        <v>19</v>
      </c>
      <c r="AK1855" s="7"/>
      <c r="AL1855" s="7" t="s">
        <v>19</v>
      </c>
      <c r="AM1855" s="7">
        <v>9.6</v>
      </c>
      <c r="AN1855" s="7" t="s">
        <v>19</v>
      </c>
      <c r="AO1855" s="7" t="s">
        <v>19</v>
      </c>
      <c r="AP1855" s="7" t="s">
        <v>19</v>
      </c>
      <c r="AQ1855" s="7" t="s">
        <v>19</v>
      </c>
      <c r="AR1855" s="7" t="s">
        <v>19</v>
      </c>
      <c r="AS1855" s="7" t="s">
        <v>19</v>
      </c>
      <c r="AT1855" s="7" t="s">
        <v>19</v>
      </c>
      <c r="AU1855" s="7" t="s">
        <v>19</v>
      </c>
      <c r="AV1855" s="7" t="s">
        <v>19</v>
      </c>
      <c r="AW1855" s="7" t="s">
        <v>19</v>
      </c>
      <c r="AX1855" s="7">
        <v>1.5</v>
      </c>
      <c r="AY1855" s="7">
        <v>6.3</v>
      </c>
      <c r="AZ1855" s="7" t="s">
        <v>19</v>
      </c>
      <c r="BA1855" s="7">
        <v>13.9</v>
      </c>
      <c r="BB1855" s="7" t="s">
        <v>19</v>
      </c>
      <c r="BC1855" s="7">
        <v>242.3</v>
      </c>
      <c r="BD1855" s="7"/>
      <c r="BE1855" s="7" t="s">
        <v>19</v>
      </c>
      <c r="BF1855" s="7" t="s">
        <v>19</v>
      </c>
      <c r="BG1855" s="7" t="s">
        <v>19</v>
      </c>
      <c r="BH1855" s="7" t="s">
        <v>19</v>
      </c>
      <c r="BI1855" s="7" t="s">
        <v>19</v>
      </c>
      <c r="BJ1855" s="7"/>
      <c r="BK1855" s="7" t="s">
        <v>19</v>
      </c>
      <c r="BL1855" s="7" t="s">
        <v>19</v>
      </c>
      <c r="BM1855" s="7" t="s">
        <v>19</v>
      </c>
      <c r="BN1855" s="7" t="s">
        <v>19</v>
      </c>
      <c r="BO1855" s="7" t="s">
        <v>19</v>
      </c>
      <c r="BP1855" s="7" t="s">
        <v>19</v>
      </c>
      <c r="BQ1855" s="7" t="s">
        <v>19</v>
      </c>
      <c r="BR1855" s="7" t="s">
        <v>19</v>
      </c>
      <c r="BS1855" s="7" t="s">
        <v>19</v>
      </c>
      <c r="BT1855" s="7" t="b">
        <v>0</v>
      </c>
      <c r="BU1855" s="7" t="b">
        <v>0</v>
      </c>
      <c r="BV1855" s="7" t="b">
        <v>0</v>
      </c>
      <c r="BW1855" s="7" t="b">
        <v>0</v>
      </c>
      <c r="BX1855" s="7" t="s">
        <v>19</v>
      </c>
      <c r="BY1855" s="7" t="s">
        <v>19</v>
      </c>
      <c r="BZ1855" s="7" t="s">
        <v>19</v>
      </c>
      <c r="CA1855" s="7" t="s">
        <v>19</v>
      </c>
      <c r="CB1855" s="7" t="s">
        <v>19</v>
      </c>
      <c r="CL1855" s="7" t="s">
        <v>19</v>
      </c>
    </row>
    <row r="1856">
      <c r="A1856" s="7" t="s">
        <v>7767</v>
      </c>
      <c r="C1856" s="7" t="b">
        <v>1</v>
      </c>
      <c r="D1856" s="162" t="s">
        <v>7765</v>
      </c>
      <c r="E1856" s="134" t="str">
        <f t="array" ref="E1856">IFNA( index(studiesdatasets!$A$2:$R4130,MATCH("*"&amp;IF(F1856 = "","INVALID", F1856)&amp;"*",studiesdatasets!$D$2:$D4130,0),1))</f>
        <v>set_16</v>
      </c>
      <c r="F1856" s="162" t="s">
        <v>550</v>
      </c>
      <c r="G1856" s="162" t="s">
        <v>7760</v>
      </c>
      <c r="H1856" s="162" t="s">
        <v>7768</v>
      </c>
      <c r="M1856" s="7" t="s">
        <v>570</v>
      </c>
      <c r="N1856" s="7" t="str">
        <f t="shared" si="5"/>
        <v>TRUE</v>
      </c>
      <c r="O1856" s="7" t="s">
        <v>16</v>
      </c>
      <c r="P1856" s="7" t="s">
        <v>16</v>
      </c>
      <c r="Q1856" s="7" t="s">
        <v>16</v>
      </c>
      <c r="R1856" s="7" t="s">
        <v>552</v>
      </c>
      <c r="S1856" s="161" t="s">
        <v>833</v>
      </c>
      <c r="T1856" s="135">
        <v>42.711528</v>
      </c>
      <c r="U1856" s="136">
        <v>-86.705694</v>
      </c>
      <c r="V1856" s="137" t="s">
        <v>7745</v>
      </c>
      <c r="W1856" s="7" t="s">
        <v>16</v>
      </c>
      <c r="X1856" s="7" t="s">
        <v>805</v>
      </c>
      <c r="Y1856" s="7" t="s">
        <v>878</v>
      </c>
      <c r="Z1856" s="7" t="s">
        <v>879</v>
      </c>
      <c r="AB1856" s="7">
        <v>2.0</v>
      </c>
      <c r="AC1856" s="7" t="s">
        <v>16</v>
      </c>
      <c r="AD1856" s="7"/>
      <c r="AE1856" s="7">
        <v>1.6</v>
      </c>
      <c r="AF1856" s="7">
        <v>0.2</v>
      </c>
      <c r="AG1856" s="7" t="s">
        <v>19</v>
      </c>
      <c r="AH1856" s="7" t="s">
        <v>19</v>
      </c>
      <c r="AI1856" s="7" t="s">
        <v>19</v>
      </c>
      <c r="AJ1856" s="7" t="s">
        <v>19</v>
      </c>
      <c r="AK1856" s="7"/>
      <c r="AL1856" s="7" t="s">
        <v>19</v>
      </c>
      <c r="AM1856" s="7">
        <v>9.6</v>
      </c>
      <c r="AN1856" s="7" t="s">
        <v>19</v>
      </c>
      <c r="AO1856" s="7" t="s">
        <v>19</v>
      </c>
      <c r="AP1856" s="7" t="s">
        <v>19</v>
      </c>
      <c r="AQ1856" s="7" t="s">
        <v>19</v>
      </c>
      <c r="AR1856" s="7" t="s">
        <v>19</v>
      </c>
      <c r="AS1856" s="7" t="s">
        <v>19</v>
      </c>
      <c r="AT1856" s="7" t="s">
        <v>19</v>
      </c>
      <c r="AU1856" s="7" t="s">
        <v>19</v>
      </c>
      <c r="AV1856" s="7" t="s">
        <v>19</v>
      </c>
      <c r="AW1856" s="7" t="s">
        <v>19</v>
      </c>
      <c r="AX1856" s="7">
        <v>1.5</v>
      </c>
      <c r="AY1856" s="7">
        <v>6.3</v>
      </c>
      <c r="AZ1856" s="7" t="s">
        <v>19</v>
      </c>
      <c r="BA1856" s="7">
        <v>13.9</v>
      </c>
      <c r="BB1856" s="7" t="s">
        <v>19</v>
      </c>
      <c r="BC1856" s="7">
        <v>242.3</v>
      </c>
      <c r="BD1856" s="7"/>
      <c r="BE1856" s="7" t="s">
        <v>19</v>
      </c>
      <c r="BF1856" s="7" t="s">
        <v>19</v>
      </c>
      <c r="BG1856" s="7" t="s">
        <v>19</v>
      </c>
      <c r="BH1856" s="7" t="s">
        <v>19</v>
      </c>
      <c r="BI1856" s="7" t="s">
        <v>19</v>
      </c>
      <c r="BJ1856" s="7"/>
      <c r="BK1856" s="7" t="s">
        <v>19</v>
      </c>
      <c r="BL1856" s="7" t="s">
        <v>19</v>
      </c>
      <c r="BM1856" s="7" t="s">
        <v>19</v>
      </c>
      <c r="BN1856" s="7" t="s">
        <v>19</v>
      </c>
      <c r="BO1856" s="7" t="s">
        <v>19</v>
      </c>
      <c r="BP1856" s="7" t="s">
        <v>19</v>
      </c>
      <c r="BQ1856" s="7" t="s">
        <v>19</v>
      </c>
      <c r="BR1856" s="7" t="s">
        <v>19</v>
      </c>
      <c r="BS1856" s="7" t="s">
        <v>19</v>
      </c>
      <c r="BT1856" s="7" t="b">
        <v>0</v>
      </c>
      <c r="BU1856" s="7" t="b">
        <v>0</v>
      </c>
      <c r="BV1856" s="7" t="b">
        <v>0</v>
      </c>
      <c r="BW1856" s="7" t="b">
        <v>0</v>
      </c>
      <c r="BX1856" s="7" t="s">
        <v>19</v>
      </c>
      <c r="BY1856" s="7" t="s">
        <v>19</v>
      </c>
      <c r="BZ1856" s="7" t="s">
        <v>19</v>
      </c>
      <c r="CA1856" s="7" t="s">
        <v>19</v>
      </c>
      <c r="CB1856" s="7" t="s">
        <v>19</v>
      </c>
      <c r="CL1856" s="7" t="s">
        <v>19</v>
      </c>
    </row>
    <row r="1857">
      <c r="A1857" s="7" t="s">
        <v>7769</v>
      </c>
      <c r="C1857" s="7" t="b">
        <v>1</v>
      </c>
      <c r="D1857" s="162" t="s">
        <v>7770</v>
      </c>
      <c r="E1857" s="134" t="str">
        <f t="array" ref="E1857">IFNA( index(studiesdatasets!$A$2:$R4130,MATCH("*"&amp;IF(F1857 = "","INVALID", F1857)&amp;"*",studiesdatasets!$D$2:$D4130,0),1))</f>
        <v>set_16</v>
      </c>
      <c r="F1857" s="162" t="s">
        <v>550</v>
      </c>
      <c r="G1857" s="162" t="s">
        <v>7760</v>
      </c>
      <c r="H1857" s="162" t="s">
        <v>7771</v>
      </c>
      <c r="M1857" s="7" t="s">
        <v>799</v>
      </c>
      <c r="N1857" s="7" t="str">
        <f t="shared" si="5"/>
        <v>TRUE</v>
      </c>
      <c r="O1857" s="7" t="s">
        <v>7762</v>
      </c>
      <c r="P1857" s="7" t="s">
        <v>7763</v>
      </c>
      <c r="Q1857" s="7" t="s">
        <v>1823</v>
      </c>
      <c r="R1857" s="7" t="s">
        <v>552</v>
      </c>
      <c r="S1857" s="161" t="s">
        <v>833</v>
      </c>
      <c r="T1857" s="135">
        <v>42.711528</v>
      </c>
      <c r="U1857" s="136">
        <v>-86.705694</v>
      </c>
      <c r="V1857" s="137" t="s">
        <v>7745</v>
      </c>
      <c r="W1857" s="7" t="s">
        <v>16</v>
      </c>
      <c r="X1857" s="7" t="s">
        <v>805</v>
      </c>
      <c r="Y1857" s="7" t="s">
        <v>878</v>
      </c>
      <c r="Z1857" s="7" t="s">
        <v>879</v>
      </c>
      <c r="AB1857" s="7">
        <v>2.0</v>
      </c>
      <c r="AC1857" s="7" t="s">
        <v>16</v>
      </c>
      <c r="AD1857" s="7"/>
      <c r="AE1857" s="7">
        <v>1.6</v>
      </c>
      <c r="AF1857" s="7">
        <v>0.2</v>
      </c>
      <c r="AG1857" s="7" t="s">
        <v>19</v>
      </c>
      <c r="AH1857" s="7" t="s">
        <v>19</v>
      </c>
      <c r="AI1857" s="7" t="s">
        <v>19</v>
      </c>
      <c r="AJ1857" s="7" t="s">
        <v>19</v>
      </c>
      <c r="AK1857" s="7"/>
      <c r="AL1857" s="7" t="s">
        <v>19</v>
      </c>
      <c r="AM1857" s="7">
        <v>9.6</v>
      </c>
      <c r="AN1857" s="7" t="s">
        <v>19</v>
      </c>
      <c r="AO1857" s="7" t="s">
        <v>19</v>
      </c>
      <c r="AP1857" s="7" t="s">
        <v>19</v>
      </c>
      <c r="AQ1857" s="7" t="s">
        <v>19</v>
      </c>
      <c r="AR1857" s="7" t="s">
        <v>19</v>
      </c>
      <c r="AS1857" s="7" t="s">
        <v>19</v>
      </c>
      <c r="AT1857" s="7" t="s">
        <v>19</v>
      </c>
      <c r="AU1857" s="7" t="s">
        <v>19</v>
      </c>
      <c r="AV1857" s="7" t="s">
        <v>19</v>
      </c>
      <c r="AW1857" s="7" t="s">
        <v>19</v>
      </c>
      <c r="AX1857" s="7">
        <v>1.5</v>
      </c>
      <c r="AY1857" s="7">
        <v>6.3</v>
      </c>
      <c r="AZ1857" s="7" t="s">
        <v>19</v>
      </c>
      <c r="BA1857" s="7">
        <v>13.9</v>
      </c>
      <c r="BB1857" s="7" t="s">
        <v>19</v>
      </c>
      <c r="BC1857" s="7">
        <v>242.3</v>
      </c>
      <c r="BD1857" s="7"/>
      <c r="BE1857" s="7" t="s">
        <v>19</v>
      </c>
      <c r="BF1857" s="7" t="s">
        <v>19</v>
      </c>
      <c r="BG1857" s="7" t="s">
        <v>19</v>
      </c>
      <c r="BH1857" s="7" t="s">
        <v>19</v>
      </c>
      <c r="BI1857" s="7" t="s">
        <v>19</v>
      </c>
      <c r="BJ1857" s="7"/>
      <c r="BK1857" s="7" t="s">
        <v>19</v>
      </c>
      <c r="BL1857" s="7" t="s">
        <v>19</v>
      </c>
      <c r="BM1857" s="7" t="s">
        <v>19</v>
      </c>
      <c r="BN1857" s="7" t="s">
        <v>19</v>
      </c>
      <c r="BO1857" s="7" t="s">
        <v>19</v>
      </c>
      <c r="BP1857" s="7" t="s">
        <v>19</v>
      </c>
      <c r="BQ1857" s="7" t="s">
        <v>19</v>
      </c>
      <c r="BR1857" s="7" t="s">
        <v>19</v>
      </c>
      <c r="BS1857" s="7" t="s">
        <v>19</v>
      </c>
      <c r="BT1857" s="7" t="b">
        <v>0</v>
      </c>
      <c r="BU1857" s="7" t="b">
        <v>0</v>
      </c>
      <c r="BV1857" s="7" t="b">
        <v>0</v>
      </c>
      <c r="BW1857" s="7" t="b">
        <v>0</v>
      </c>
      <c r="BX1857" s="7" t="s">
        <v>19</v>
      </c>
      <c r="BY1857" s="7" t="s">
        <v>19</v>
      </c>
      <c r="BZ1857" s="7" t="s">
        <v>19</v>
      </c>
      <c r="CA1857" s="7" t="s">
        <v>19</v>
      </c>
      <c r="CB1857" s="7" t="s">
        <v>19</v>
      </c>
      <c r="CL1857" s="7" t="s">
        <v>19</v>
      </c>
    </row>
    <row r="1858">
      <c r="A1858" s="7" t="s">
        <v>7772</v>
      </c>
      <c r="C1858" s="7" t="b">
        <v>1</v>
      </c>
      <c r="D1858" s="162" t="s">
        <v>7773</v>
      </c>
      <c r="E1858" s="134" t="str">
        <f t="array" ref="E1858">IFNA( index(studiesdatasets!$A$2:$R4130,MATCH("*"&amp;IF(F1858 = "","INVALID", F1858)&amp;"*",studiesdatasets!$D$2:$D4130,0),1))</f>
        <v>set_16</v>
      </c>
      <c r="F1858" s="162" t="s">
        <v>550</v>
      </c>
      <c r="G1858" s="162" t="s">
        <v>7760</v>
      </c>
      <c r="H1858" s="162" t="s">
        <v>7774</v>
      </c>
      <c r="M1858" s="7" t="s">
        <v>799</v>
      </c>
      <c r="N1858" s="7" t="str">
        <f t="shared" si="5"/>
        <v>TRUE</v>
      </c>
      <c r="O1858" s="7" t="s">
        <v>7762</v>
      </c>
      <c r="P1858" s="7" t="s">
        <v>7763</v>
      </c>
      <c r="Q1858" s="7" t="s">
        <v>1823</v>
      </c>
      <c r="R1858" s="7" t="s">
        <v>552</v>
      </c>
      <c r="S1858" s="161" t="s">
        <v>833</v>
      </c>
      <c r="T1858" s="135">
        <v>42.711528</v>
      </c>
      <c r="U1858" s="136">
        <v>-86.705694</v>
      </c>
      <c r="V1858" s="137" t="s">
        <v>7745</v>
      </c>
      <c r="W1858" s="7" t="s">
        <v>16</v>
      </c>
      <c r="X1858" s="7" t="s">
        <v>805</v>
      </c>
      <c r="Y1858" s="7" t="s">
        <v>878</v>
      </c>
      <c r="Z1858" s="7" t="s">
        <v>879</v>
      </c>
      <c r="AB1858" s="7">
        <v>2.0</v>
      </c>
      <c r="AC1858" s="7" t="s">
        <v>16</v>
      </c>
      <c r="AD1858" s="7"/>
      <c r="AE1858" s="7">
        <v>1.6</v>
      </c>
      <c r="AF1858" s="7">
        <v>0.2</v>
      </c>
      <c r="AG1858" s="7" t="s">
        <v>19</v>
      </c>
      <c r="AH1858" s="7" t="s">
        <v>19</v>
      </c>
      <c r="AI1858" s="7" t="s">
        <v>19</v>
      </c>
      <c r="AJ1858" s="7" t="s">
        <v>19</v>
      </c>
      <c r="AK1858" s="7"/>
      <c r="AL1858" s="7" t="s">
        <v>19</v>
      </c>
      <c r="AM1858" s="7">
        <v>9.6</v>
      </c>
      <c r="AN1858" s="7" t="s">
        <v>19</v>
      </c>
      <c r="AO1858" s="7" t="s">
        <v>19</v>
      </c>
      <c r="AP1858" s="7" t="s">
        <v>19</v>
      </c>
      <c r="AQ1858" s="7" t="s">
        <v>19</v>
      </c>
      <c r="AR1858" s="7" t="s">
        <v>19</v>
      </c>
      <c r="AS1858" s="7" t="s">
        <v>19</v>
      </c>
      <c r="AT1858" s="7" t="s">
        <v>19</v>
      </c>
      <c r="AU1858" s="7" t="s">
        <v>19</v>
      </c>
      <c r="AV1858" s="7" t="s">
        <v>19</v>
      </c>
      <c r="AW1858" s="7" t="s">
        <v>19</v>
      </c>
      <c r="AX1858" s="7">
        <v>1.5</v>
      </c>
      <c r="AY1858" s="7">
        <v>6.3</v>
      </c>
      <c r="AZ1858" s="7" t="s">
        <v>19</v>
      </c>
      <c r="BA1858" s="7">
        <v>13.9</v>
      </c>
      <c r="BB1858" s="7" t="s">
        <v>19</v>
      </c>
      <c r="BC1858" s="7">
        <v>242.3</v>
      </c>
      <c r="BD1858" s="7"/>
      <c r="BE1858" s="7" t="s">
        <v>19</v>
      </c>
      <c r="BF1858" s="7" t="s">
        <v>19</v>
      </c>
      <c r="BG1858" s="7" t="s">
        <v>19</v>
      </c>
      <c r="BH1858" s="7" t="s">
        <v>19</v>
      </c>
      <c r="BI1858" s="7" t="s">
        <v>19</v>
      </c>
      <c r="BJ1858" s="7"/>
      <c r="BK1858" s="7" t="s">
        <v>19</v>
      </c>
      <c r="BL1858" s="7" t="s">
        <v>19</v>
      </c>
      <c r="BM1858" s="7" t="s">
        <v>19</v>
      </c>
      <c r="BN1858" s="7" t="s">
        <v>19</v>
      </c>
      <c r="BO1858" s="7" t="s">
        <v>19</v>
      </c>
      <c r="BP1858" s="7" t="s">
        <v>19</v>
      </c>
      <c r="BQ1858" s="7" t="s">
        <v>19</v>
      </c>
      <c r="BR1858" s="7" t="s">
        <v>19</v>
      </c>
      <c r="BS1858" s="7" t="s">
        <v>19</v>
      </c>
      <c r="BT1858" s="7" t="b">
        <v>0</v>
      </c>
      <c r="BU1858" s="7" t="b">
        <v>0</v>
      </c>
      <c r="BV1858" s="7" t="b">
        <v>0</v>
      </c>
      <c r="BW1858" s="7" t="b">
        <v>0</v>
      </c>
      <c r="BX1858" s="7" t="s">
        <v>19</v>
      </c>
      <c r="BY1858" s="7" t="s">
        <v>19</v>
      </c>
      <c r="BZ1858" s="7" t="s">
        <v>19</v>
      </c>
      <c r="CA1858" s="7" t="s">
        <v>19</v>
      </c>
      <c r="CB1858" s="7" t="s">
        <v>19</v>
      </c>
      <c r="CL1858" s="7" t="s">
        <v>19</v>
      </c>
    </row>
    <row r="1859">
      <c r="A1859" s="7" t="s">
        <v>7775</v>
      </c>
      <c r="C1859" s="7" t="b">
        <v>1</v>
      </c>
      <c r="D1859" s="162" t="s">
        <v>7776</v>
      </c>
      <c r="E1859" s="134" t="str">
        <f t="array" ref="E1859">IFNA( index(studiesdatasets!$A$2:$R4130,MATCH("*"&amp;IF(F1859 = "","INVALID", F1859)&amp;"*",studiesdatasets!$D$2:$D4130,0),1))</f>
        <v>set_16</v>
      </c>
      <c r="F1859" s="162" t="s">
        <v>550</v>
      </c>
      <c r="G1859" s="162" t="s">
        <v>7777</v>
      </c>
      <c r="H1859" s="162" t="s">
        <v>7778</v>
      </c>
      <c r="M1859" s="7" t="s">
        <v>570</v>
      </c>
      <c r="N1859" s="7" t="str">
        <f t="shared" si="5"/>
        <v>FALSE</v>
      </c>
      <c r="O1859" s="7" t="s">
        <v>16</v>
      </c>
      <c r="P1859" s="7" t="s">
        <v>16</v>
      </c>
      <c r="Q1859" s="7" t="s">
        <v>16</v>
      </c>
      <c r="R1859" s="7" t="s">
        <v>552</v>
      </c>
      <c r="S1859" s="161" t="s">
        <v>833</v>
      </c>
      <c r="T1859" s="135">
        <v>42.690806</v>
      </c>
      <c r="U1859" s="136">
        <v>-86.253556</v>
      </c>
      <c r="V1859" s="137" t="s">
        <v>7745</v>
      </c>
      <c r="W1859" s="7" t="s">
        <v>16</v>
      </c>
      <c r="X1859" s="7" t="s">
        <v>805</v>
      </c>
      <c r="Y1859" s="7" t="s">
        <v>878</v>
      </c>
      <c r="Z1859" s="7" t="s">
        <v>879</v>
      </c>
      <c r="AB1859" s="7">
        <v>2.0</v>
      </c>
      <c r="AC1859" s="7" t="s">
        <v>16</v>
      </c>
      <c r="AD1859" s="7"/>
      <c r="AE1859" s="7">
        <v>1.6</v>
      </c>
      <c r="AF1859" s="7">
        <v>0.2</v>
      </c>
      <c r="AG1859" s="7" t="s">
        <v>19</v>
      </c>
      <c r="AH1859" s="7" t="s">
        <v>19</v>
      </c>
      <c r="AI1859" s="7" t="s">
        <v>19</v>
      </c>
      <c r="AJ1859" s="7" t="s">
        <v>19</v>
      </c>
      <c r="AK1859" s="7"/>
      <c r="AL1859" s="7" t="s">
        <v>19</v>
      </c>
      <c r="AM1859" s="7">
        <v>22.7</v>
      </c>
      <c r="AN1859" s="7" t="s">
        <v>19</v>
      </c>
      <c r="AO1859" s="7" t="s">
        <v>19</v>
      </c>
      <c r="AP1859" s="7" t="s">
        <v>19</v>
      </c>
      <c r="AQ1859" s="7" t="s">
        <v>19</v>
      </c>
      <c r="AR1859" s="7" t="s">
        <v>19</v>
      </c>
      <c r="AS1859" s="7" t="s">
        <v>19</v>
      </c>
      <c r="AT1859" s="7" t="s">
        <v>19</v>
      </c>
      <c r="AU1859" s="7" t="s">
        <v>19</v>
      </c>
      <c r="AV1859" s="7" t="s">
        <v>19</v>
      </c>
      <c r="AW1859" s="7" t="s">
        <v>19</v>
      </c>
      <c r="AX1859" s="7">
        <v>2.2</v>
      </c>
      <c r="AY1859" s="7">
        <v>2.3</v>
      </c>
      <c r="AZ1859" s="7" t="s">
        <v>19</v>
      </c>
      <c r="BA1859" s="7">
        <v>4.2</v>
      </c>
      <c r="BB1859" s="7" t="s">
        <v>19</v>
      </c>
      <c r="BC1859" s="7">
        <v>311.7</v>
      </c>
      <c r="BD1859" s="7"/>
      <c r="BE1859" s="7" t="s">
        <v>19</v>
      </c>
      <c r="BF1859" s="7" t="s">
        <v>19</v>
      </c>
      <c r="BG1859" s="7" t="s">
        <v>19</v>
      </c>
      <c r="BH1859" s="7" t="s">
        <v>19</v>
      </c>
      <c r="BI1859" s="7" t="s">
        <v>19</v>
      </c>
      <c r="BJ1859" s="7"/>
      <c r="BK1859" s="7" t="s">
        <v>19</v>
      </c>
      <c r="BL1859" s="7" t="s">
        <v>19</v>
      </c>
      <c r="BM1859" s="7" t="s">
        <v>19</v>
      </c>
      <c r="BN1859" s="7" t="s">
        <v>19</v>
      </c>
      <c r="BO1859" s="7" t="s">
        <v>19</v>
      </c>
      <c r="BP1859" s="7" t="s">
        <v>19</v>
      </c>
      <c r="BQ1859" s="7" t="s">
        <v>19</v>
      </c>
      <c r="BR1859" s="7" t="s">
        <v>19</v>
      </c>
      <c r="BS1859" s="7" t="s">
        <v>19</v>
      </c>
      <c r="BT1859" s="7" t="b">
        <v>0</v>
      </c>
      <c r="BU1859" s="7" t="b">
        <v>0</v>
      </c>
      <c r="BV1859" s="7" t="b">
        <v>0</v>
      </c>
      <c r="BW1859" s="7" t="b">
        <v>0</v>
      </c>
      <c r="BX1859" s="7" t="s">
        <v>19</v>
      </c>
      <c r="BY1859" s="7" t="s">
        <v>19</v>
      </c>
      <c r="BZ1859" s="7" t="s">
        <v>19</v>
      </c>
      <c r="CA1859" s="7" t="s">
        <v>19</v>
      </c>
      <c r="CB1859" s="7" t="s">
        <v>19</v>
      </c>
      <c r="CL1859" s="7" t="s">
        <v>19</v>
      </c>
    </row>
    <row r="1860">
      <c r="A1860" s="7" t="s">
        <v>7779</v>
      </c>
      <c r="C1860" s="7" t="b">
        <v>1</v>
      </c>
      <c r="D1860" s="162" t="s">
        <v>7780</v>
      </c>
      <c r="E1860" s="134" t="str">
        <f t="array" ref="E1860">IFNA( index(studiesdatasets!$A$2:$R4130,MATCH("*"&amp;IF(F1860 = "","INVALID", F1860)&amp;"*",studiesdatasets!$D$2:$D4130,0),1))</f>
        <v>set_16</v>
      </c>
      <c r="F1860" s="162" t="s">
        <v>550</v>
      </c>
      <c r="G1860" s="162" t="s">
        <v>7781</v>
      </c>
      <c r="H1860" s="162" t="s">
        <v>7782</v>
      </c>
      <c r="M1860" s="7" t="s">
        <v>570</v>
      </c>
      <c r="N1860" s="7" t="str">
        <f t="shared" si="5"/>
        <v>FALSE</v>
      </c>
      <c r="O1860" s="7" t="s">
        <v>16</v>
      </c>
      <c r="P1860" s="7" t="s">
        <v>16</v>
      </c>
      <c r="Q1860" s="7" t="s">
        <v>16</v>
      </c>
      <c r="R1860" s="7" t="s">
        <v>552</v>
      </c>
      <c r="S1860" s="161" t="s">
        <v>833</v>
      </c>
      <c r="T1860" s="135">
        <v>42.690806</v>
      </c>
      <c r="U1860" s="136">
        <v>-86.253556</v>
      </c>
      <c r="V1860" s="137" t="s">
        <v>7745</v>
      </c>
      <c r="W1860" s="7" t="s">
        <v>16</v>
      </c>
      <c r="X1860" s="7" t="s">
        <v>805</v>
      </c>
      <c r="Y1860" s="7" t="s">
        <v>878</v>
      </c>
      <c r="Z1860" s="7" t="s">
        <v>879</v>
      </c>
      <c r="AB1860" s="7">
        <v>2.0</v>
      </c>
      <c r="AC1860" s="7" t="s">
        <v>16</v>
      </c>
      <c r="AD1860" s="7"/>
      <c r="AE1860" s="7">
        <v>1.6</v>
      </c>
      <c r="AF1860" s="7">
        <v>0.2</v>
      </c>
      <c r="AG1860" s="7" t="s">
        <v>19</v>
      </c>
      <c r="AH1860" s="7" t="s">
        <v>19</v>
      </c>
      <c r="AI1860" s="7" t="s">
        <v>19</v>
      </c>
      <c r="AJ1860" s="7" t="s">
        <v>19</v>
      </c>
      <c r="AK1860" s="7"/>
      <c r="AL1860" s="7" t="s">
        <v>19</v>
      </c>
      <c r="AM1860" s="7">
        <v>22.7</v>
      </c>
      <c r="AN1860" s="7" t="s">
        <v>19</v>
      </c>
      <c r="AO1860" s="7" t="s">
        <v>19</v>
      </c>
      <c r="AP1860" s="7" t="s">
        <v>19</v>
      </c>
      <c r="AQ1860" s="7" t="s">
        <v>19</v>
      </c>
      <c r="AR1860" s="7" t="s">
        <v>19</v>
      </c>
      <c r="AS1860" s="7" t="s">
        <v>19</v>
      </c>
      <c r="AT1860" s="7" t="s">
        <v>19</v>
      </c>
      <c r="AU1860" s="7" t="s">
        <v>19</v>
      </c>
      <c r="AV1860" s="7" t="s">
        <v>19</v>
      </c>
      <c r="AW1860" s="7" t="s">
        <v>19</v>
      </c>
      <c r="AX1860" s="7">
        <v>2.2</v>
      </c>
      <c r="AY1860" s="7">
        <v>2.3</v>
      </c>
      <c r="AZ1860" s="7" t="s">
        <v>19</v>
      </c>
      <c r="BA1860" s="7">
        <v>4.2</v>
      </c>
      <c r="BB1860" s="7" t="s">
        <v>19</v>
      </c>
      <c r="BC1860" s="7">
        <v>311.7</v>
      </c>
      <c r="BD1860" s="7"/>
      <c r="BE1860" s="7" t="s">
        <v>19</v>
      </c>
      <c r="BF1860" s="7" t="s">
        <v>19</v>
      </c>
      <c r="BG1860" s="7" t="s">
        <v>19</v>
      </c>
      <c r="BH1860" s="7" t="s">
        <v>19</v>
      </c>
      <c r="BI1860" s="7" t="s">
        <v>19</v>
      </c>
      <c r="BJ1860" s="7"/>
      <c r="BK1860" s="7" t="s">
        <v>19</v>
      </c>
      <c r="BL1860" s="7" t="s">
        <v>19</v>
      </c>
      <c r="BM1860" s="7" t="s">
        <v>19</v>
      </c>
      <c r="BN1860" s="7" t="s">
        <v>19</v>
      </c>
      <c r="BO1860" s="7" t="s">
        <v>19</v>
      </c>
      <c r="BP1860" s="7" t="s">
        <v>19</v>
      </c>
      <c r="BQ1860" s="7" t="s">
        <v>19</v>
      </c>
      <c r="BR1860" s="7" t="s">
        <v>19</v>
      </c>
      <c r="BS1860" s="7" t="s">
        <v>19</v>
      </c>
      <c r="BT1860" s="7" t="b">
        <v>0</v>
      </c>
      <c r="BU1860" s="7" t="b">
        <v>0</v>
      </c>
      <c r="BV1860" s="7" t="b">
        <v>0</v>
      </c>
      <c r="BW1860" s="7" t="b">
        <v>0</v>
      </c>
      <c r="BX1860" s="7" t="s">
        <v>19</v>
      </c>
      <c r="BY1860" s="7" t="s">
        <v>19</v>
      </c>
      <c r="BZ1860" s="7" t="s">
        <v>19</v>
      </c>
      <c r="CA1860" s="7" t="s">
        <v>19</v>
      </c>
      <c r="CB1860" s="7" t="s">
        <v>19</v>
      </c>
      <c r="CL1860" s="7" t="s">
        <v>19</v>
      </c>
    </row>
    <row r="1861">
      <c r="A1861" s="7" t="s">
        <v>7783</v>
      </c>
      <c r="C1861" s="7" t="b">
        <v>1</v>
      </c>
      <c r="D1861" s="162" t="s">
        <v>7784</v>
      </c>
      <c r="E1861" s="134" t="str">
        <f t="array" ref="E1861">IFNA( index(studiesdatasets!$A$2:$R4130,MATCH("*"&amp;IF(F1861 = "","INVALID", F1861)&amp;"*",studiesdatasets!$D$2:$D4130,0),1))</f>
        <v>set_16</v>
      </c>
      <c r="F1861" s="162" t="s">
        <v>550</v>
      </c>
      <c r="G1861" s="162" t="s">
        <v>7785</v>
      </c>
      <c r="H1861" s="162" t="s">
        <v>7786</v>
      </c>
      <c r="M1861" s="7" t="s">
        <v>570</v>
      </c>
      <c r="N1861" s="7" t="str">
        <f t="shared" si="5"/>
        <v>FALSE</v>
      </c>
      <c r="O1861" s="7" t="s">
        <v>16</v>
      </c>
      <c r="P1861" s="7" t="s">
        <v>16</v>
      </c>
      <c r="Q1861" s="7" t="s">
        <v>16</v>
      </c>
      <c r="R1861" s="7" t="s">
        <v>552</v>
      </c>
      <c r="S1861" s="161" t="s">
        <v>833</v>
      </c>
      <c r="T1861" s="135">
        <v>42.690806</v>
      </c>
      <c r="U1861" s="136">
        <v>-86.253556</v>
      </c>
      <c r="V1861" s="137" t="s">
        <v>7745</v>
      </c>
      <c r="W1861" s="7" t="s">
        <v>16</v>
      </c>
      <c r="X1861" s="7" t="s">
        <v>805</v>
      </c>
      <c r="Y1861" s="7" t="s">
        <v>878</v>
      </c>
      <c r="Z1861" s="7" t="s">
        <v>879</v>
      </c>
      <c r="AB1861" s="7">
        <v>2.0</v>
      </c>
      <c r="AC1861" s="7" t="s">
        <v>16</v>
      </c>
      <c r="AD1861" s="7"/>
      <c r="AE1861" s="7">
        <v>1.6</v>
      </c>
      <c r="AF1861" s="7">
        <v>0.2</v>
      </c>
      <c r="AG1861" s="7" t="s">
        <v>19</v>
      </c>
      <c r="AH1861" s="7" t="s">
        <v>19</v>
      </c>
      <c r="AI1861" s="7" t="s">
        <v>19</v>
      </c>
      <c r="AJ1861" s="7" t="s">
        <v>19</v>
      </c>
      <c r="AK1861" s="7"/>
      <c r="AL1861" s="7" t="s">
        <v>19</v>
      </c>
      <c r="AM1861" s="7">
        <v>22.7</v>
      </c>
      <c r="AN1861" s="7" t="s">
        <v>19</v>
      </c>
      <c r="AO1861" s="7" t="s">
        <v>19</v>
      </c>
      <c r="AP1861" s="7" t="s">
        <v>19</v>
      </c>
      <c r="AQ1861" s="7" t="s">
        <v>19</v>
      </c>
      <c r="AR1861" s="7" t="s">
        <v>19</v>
      </c>
      <c r="AS1861" s="7" t="s">
        <v>19</v>
      </c>
      <c r="AT1861" s="7" t="s">
        <v>19</v>
      </c>
      <c r="AU1861" s="7" t="s">
        <v>19</v>
      </c>
      <c r="AV1861" s="7" t="s">
        <v>19</v>
      </c>
      <c r="AW1861" s="7" t="s">
        <v>19</v>
      </c>
      <c r="AX1861" s="7">
        <v>2.2</v>
      </c>
      <c r="AY1861" s="7">
        <v>2.3</v>
      </c>
      <c r="AZ1861" s="7" t="s">
        <v>19</v>
      </c>
      <c r="BA1861" s="7">
        <v>4.2</v>
      </c>
      <c r="BB1861" s="7" t="s">
        <v>19</v>
      </c>
      <c r="BC1861" s="7">
        <v>311.7</v>
      </c>
      <c r="BD1861" s="7"/>
      <c r="BE1861" s="7" t="s">
        <v>19</v>
      </c>
      <c r="BF1861" s="7" t="s">
        <v>19</v>
      </c>
      <c r="BG1861" s="7" t="s">
        <v>19</v>
      </c>
      <c r="BH1861" s="7" t="s">
        <v>19</v>
      </c>
      <c r="BI1861" s="7" t="s">
        <v>19</v>
      </c>
      <c r="BJ1861" s="7"/>
      <c r="BK1861" s="7" t="s">
        <v>19</v>
      </c>
      <c r="BL1861" s="7" t="s">
        <v>19</v>
      </c>
      <c r="BM1861" s="7" t="s">
        <v>19</v>
      </c>
      <c r="BN1861" s="7" t="s">
        <v>19</v>
      </c>
      <c r="BO1861" s="7" t="s">
        <v>19</v>
      </c>
      <c r="BP1861" s="7" t="s">
        <v>19</v>
      </c>
      <c r="BQ1861" s="7" t="s">
        <v>19</v>
      </c>
      <c r="BR1861" s="7" t="s">
        <v>19</v>
      </c>
      <c r="BS1861" s="7" t="s">
        <v>19</v>
      </c>
      <c r="BT1861" s="7" t="b">
        <v>0</v>
      </c>
      <c r="BU1861" s="7" t="b">
        <v>0</v>
      </c>
      <c r="BV1861" s="7" t="b">
        <v>0</v>
      </c>
      <c r="BW1861" s="7" t="b">
        <v>0</v>
      </c>
      <c r="BX1861" s="7" t="s">
        <v>19</v>
      </c>
      <c r="BY1861" s="7" t="s">
        <v>19</v>
      </c>
      <c r="BZ1861" s="7" t="s">
        <v>19</v>
      </c>
      <c r="CA1861" s="7" t="s">
        <v>19</v>
      </c>
      <c r="CB1861" s="7" t="s">
        <v>19</v>
      </c>
      <c r="CL1861" s="7" t="s">
        <v>19</v>
      </c>
    </row>
    <row r="1862">
      <c r="A1862" s="7" t="s">
        <v>7787</v>
      </c>
      <c r="C1862" s="7" t="b">
        <v>1</v>
      </c>
      <c r="D1862" s="162" t="s">
        <v>7788</v>
      </c>
      <c r="E1862" s="134" t="str">
        <f t="array" ref="E1862">IFNA( index(studiesdatasets!$A$2:$R4130,MATCH("*"&amp;IF(F1862 = "","INVALID", F1862)&amp;"*",studiesdatasets!$D$2:$D4130,0),1))</f>
        <v>set_16</v>
      </c>
      <c r="F1862" s="162" t="s">
        <v>550</v>
      </c>
      <c r="G1862" s="162" t="s">
        <v>7789</v>
      </c>
      <c r="H1862" s="162" t="s">
        <v>7790</v>
      </c>
      <c r="M1862" s="7" t="s">
        <v>570</v>
      </c>
      <c r="N1862" s="7" t="str">
        <f t="shared" si="5"/>
        <v>TRUE</v>
      </c>
      <c r="O1862" s="7" t="s">
        <v>16</v>
      </c>
      <c r="P1862" s="7" t="s">
        <v>16</v>
      </c>
      <c r="Q1862" s="7" t="s">
        <v>16</v>
      </c>
      <c r="R1862" s="7" t="s">
        <v>552</v>
      </c>
      <c r="S1862" s="161" t="s">
        <v>833</v>
      </c>
      <c r="T1862" s="135">
        <v>42.690806</v>
      </c>
      <c r="U1862" s="136">
        <v>-86.253556</v>
      </c>
      <c r="V1862" s="137" t="s">
        <v>7745</v>
      </c>
      <c r="W1862" s="7" t="s">
        <v>16</v>
      </c>
      <c r="X1862" s="7" t="s">
        <v>805</v>
      </c>
      <c r="Y1862" s="7" t="s">
        <v>878</v>
      </c>
      <c r="Z1862" s="7" t="s">
        <v>879</v>
      </c>
      <c r="AB1862" s="7">
        <v>2.0</v>
      </c>
      <c r="AC1862" s="7" t="s">
        <v>16</v>
      </c>
      <c r="AD1862" s="7"/>
      <c r="AE1862" s="7">
        <v>1.6</v>
      </c>
      <c r="AF1862" s="7">
        <v>0.2</v>
      </c>
      <c r="AG1862" s="7" t="s">
        <v>19</v>
      </c>
      <c r="AH1862" s="7" t="s">
        <v>19</v>
      </c>
      <c r="AI1862" s="7" t="s">
        <v>19</v>
      </c>
      <c r="AJ1862" s="7" t="s">
        <v>19</v>
      </c>
      <c r="AK1862" s="7"/>
      <c r="AL1862" s="7" t="s">
        <v>19</v>
      </c>
      <c r="AM1862" s="7">
        <v>22.7</v>
      </c>
      <c r="AN1862" s="7" t="s">
        <v>19</v>
      </c>
      <c r="AO1862" s="7" t="s">
        <v>19</v>
      </c>
      <c r="AP1862" s="7" t="s">
        <v>19</v>
      </c>
      <c r="AQ1862" s="7" t="s">
        <v>19</v>
      </c>
      <c r="AR1862" s="7" t="s">
        <v>19</v>
      </c>
      <c r="AS1862" s="7" t="s">
        <v>19</v>
      </c>
      <c r="AT1862" s="7" t="s">
        <v>19</v>
      </c>
      <c r="AU1862" s="7" t="s">
        <v>19</v>
      </c>
      <c r="AV1862" s="7" t="s">
        <v>19</v>
      </c>
      <c r="AW1862" s="7" t="s">
        <v>19</v>
      </c>
      <c r="AX1862" s="7">
        <v>2.2</v>
      </c>
      <c r="AY1862" s="7">
        <v>2.3</v>
      </c>
      <c r="AZ1862" s="7" t="s">
        <v>19</v>
      </c>
      <c r="BA1862" s="7">
        <v>4.2</v>
      </c>
      <c r="BB1862" s="7" t="s">
        <v>19</v>
      </c>
      <c r="BC1862" s="7">
        <v>311.7</v>
      </c>
      <c r="BD1862" s="7"/>
      <c r="BE1862" s="7" t="s">
        <v>19</v>
      </c>
      <c r="BF1862" s="7" t="s">
        <v>19</v>
      </c>
      <c r="BG1862" s="7" t="s">
        <v>19</v>
      </c>
      <c r="BH1862" s="7" t="s">
        <v>19</v>
      </c>
      <c r="BI1862" s="7" t="s">
        <v>19</v>
      </c>
      <c r="BJ1862" s="7"/>
      <c r="BK1862" s="7" t="s">
        <v>19</v>
      </c>
      <c r="BL1862" s="7" t="s">
        <v>19</v>
      </c>
      <c r="BM1862" s="7" t="s">
        <v>19</v>
      </c>
      <c r="BN1862" s="7" t="s">
        <v>19</v>
      </c>
      <c r="BO1862" s="7" t="s">
        <v>19</v>
      </c>
      <c r="BP1862" s="7" t="s">
        <v>19</v>
      </c>
      <c r="BQ1862" s="7" t="s">
        <v>19</v>
      </c>
      <c r="BR1862" s="7" t="s">
        <v>19</v>
      </c>
      <c r="BS1862" s="7" t="s">
        <v>19</v>
      </c>
      <c r="BT1862" s="7" t="b">
        <v>0</v>
      </c>
      <c r="BU1862" s="7" t="b">
        <v>0</v>
      </c>
      <c r="BV1862" s="7" t="b">
        <v>0</v>
      </c>
      <c r="BW1862" s="7" t="b">
        <v>0</v>
      </c>
      <c r="BX1862" s="7" t="s">
        <v>19</v>
      </c>
      <c r="BY1862" s="7" t="s">
        <v>19</v>
      </c>
      <c r="BZ1862" s="7" t="s">
        <v>19</v>
      </c>
      <c r="CA1862" s="7" t="s">
        <v>19</v>
      </c>
      <c r="CB1862" s="7" t="s">
        <v>19</v>
      </c>
      <c r="CL1862" s="7" t="s">
        <v>19</v>
      </c>
    </row>
    <row r="1863">
      <c r="A1863" s="7" t="s">
        <v>7791</v>
      </c>
      <c r="C1863" s="7" t="b">
        <v>1</v>
      </c>
      <c r="D1863" s="162" t="s">
        <v>7792</v>
      </c>
      <c r="E1863" s="134" t="str">
        <f t="array" ref="E1863">IFNA( index(studiesdatasets!$A$2:$R4130,MATCH("*"&amp;IF(F1863 = "","INVALID", F1863)&amp;"*",studiesdatasets!$D$2:$D4130,0),1))</f>
        <v>set_16</v>
      </c>
      <c r="F1863" s="162" t="s">
        <v>550</v>
      </c>
      <c r="G1863" s="162" t="s">
        <v>7789</v>
      </c>
      <c r="H1863" s="162" t="s">
        <v>7793</v>
      </c>
      <c r="M1863" s="7" t="s">
        <v>799</v>
      </c>
      <c r="N1863" s="7" t="str">
        <f t="shared" si="5"/>
        <v>TRUE</v>
      </c>
      <c r="O1863" s="7" t="s">
        <v>7762</v>
      </c>
      <c r="P1863" s="7" t="s">
        <v>7763</v>
      </c>
      <c r="Q1863" s="7" t="s">
        <v>1823</v>
      </c>
      <c r="R1863" s="7" t="s">
        <v>552</v>
      </c>
      <c r="S1863" s="161" t="s">
        <v>833</v>
      </c>
      <c r="T1863" s="135">
        <v>42.690806</v>
      </c>
      <c r="U1863" s="136">
        <v>-86.253556</v>
      </c>
      <c r="V1863" s="137" t="s">
        <v>7745</v>
      </c>
      <c r="W1863" s="7" t="s">
        <v>16</v>
      </c>
      <c r="X1863" s="7" t="s">
        <v>805</v>
      </c>
      <c r="Y1863" s="7" t="s">
        <v>878</v>
      </c>
      <c r="Z1863" s="7" t="s">
        <v>879</v>
      </c>
      <c r="AB1863" s="7">
        <v>2.0</v>
      </c>
      <c r="AC1863" s="7" t="s">
        <v>16</v>
      </c>
      <c r="AD1863" s="7"/>
      <c r="AE1863" s="7">
        <v>1.6</v>
      </c>
      <c r="AF1863" s="7">
        <v>0.2</v>
      </c>
      <c r="AG1863" s="7" t="s">
        <v>19</v>
      </c>
      <c r="AH1863" s="7" t="s">
        <v>19</v>
      </c>
      <c r="AI1863" s="7" t="s">
        <v>19</v>
      </c>
      <c r="AJ1863" s="7" t="s">
        <v>19</v>
      </c>
      <c r="AK1863" s="7"/>
      <c r="AL1863" s="7" t="s">
        <v>19</v>
      </c>
      <c r="AM1863" s="7">
        <v>22.7</v>
      </c>
      <c r="AN1863" s="7" t="s">
        <v>19</v>
      </c>
      <c r="AO1863" s="7" t="s">
        <v>19</v>
      </c>
      <c r="AP1863" s="7" t="s">
        <v>19</v>
      </c>
      <c r="AQ1863" s="7" t="s">
        <v>19</v>
      </c>
      <c r="AR1863" s="7" t="s">
        <v>19</v>
      </c>
      <c r="AS1863" s="7" t="s">
        <v>19</v>
      </c>
      <c r="AT1863" s="7" t="s">
        <v>19</v>
      </c>
      <c r="AU1863" s="7" t="s">
        <v>19</v>
      </c>
      <c r="AV1863" s="7" t="s">
        <v>19</v>
      </c>
      <c r="AW1863" s="7" t="s">
        <v>19</v>
      </c>
      <c r="AX1863" s="7">
        <v>2.2</v>
      </c>
      <c r="AY1863" s="7">
        <v>2.3</v>
      </c>
      <c r="AZ1863" s="7" t="s">
        <v>19</v>
      </c>
      <c r="BA1863" s="7">
        <v>4.2</v>
      </c>
      <c r="BB1863" s="7" t="s">
        <v>19</v>
      </c>
      <c r="BC1863" s="7">
        <v>311.7</v>
      </c>
      <c r="BD1863" s="7"/>
      <c r="BE1863" s="7" t="s">
        <v>19</v>
      </c>
      <c r="BF1863" s="7" t="s">
        <v>19</v>
      </c>
      <c r="BG1863" s="7" t="s">
        <v>19</v>
      </c>
      <c r="BH1863" s="7" t="s">
        <v>19</v>
      </c>
      <c r="BI1863" s="7" t="s">
        <v>19</v>
      </c>
      <c r="BJ1863" s="7"/>
      <c r="BK1863" s="7" t="s">
        <v>19</v>
      </c>
      <c r="BL1863" s="7" t="s">
        <v>19</v>
      </c>
      <c r="BM1863" s="7" t="s">
        <v>19</v>
      </c>
      <c r="BN1863" s="7" t="s">
        <v>19</v>
      </c>
      <c r="BO1863" s="7" t="s">
        <v>19</v>
      </c>
      <c r="BP1863" s="7" t="s">
        <v>19</v>
      </c>
      <c r="BQ1863" s="7" t="s">
        <v>19</v>
      </c>
      <c r="BR1863" s="7" t="s">
        <v>19</v>
      </c>
      <c r="BS1863" s="7" t="s">
        <v>19</v>
      </c>
      <c r="BT1863" s="7" t="b">
        <v>0</v>
      </c>
      <c r="BU1863" s="7" t="b">
        <v>0</v>
      </c>
      <c r="BV1863" s="7" t="b">
        <v>0</v>
      </c>
      <c r="BW1863" s="7" t="b">
        <v>0</v>
      </c>
      <c r="BX1863" s="7" t="s">
        <v>19</v>
      </c>
      <c r="BY1863" s="7" t="s">
        <v>19</v>
      </c>
      <c r="BZ1863" s="7" t="s">
        <v>19</v>
      </c>
      <c r="CA1863" s="7" t="s">
        <v>19</v>
      </c>
      <c r="CB1863" s="7" t="s">
        <v>19</v>
      </c>
      <c r="CL1863" s="7" t="s">
        <v>19</v>
      </c>
    </row>
    <row r="1864">
      <c r="A1864" s="7" t="s">
        <v>7794</v>
      </c>
      <c r="C1864" s="7" t="b">
        <v>1</v>
      </c>
      <c r="D1864" s="162" t="s">
        <v>7795</v>
      </c>
      <c r="E1864" s="134" t="str">
        <f t="array" ref="E1864">IFNA( index(studiesdatasets!$A$2:$R4130,MATCH("*"&amp;IF(F1864 = "","INVALID", F1864)&amp;"*",studiesdatasets!$D$2:$D4130,0),1))</f>
        <v>set_16</v>
      </c>
      <c r="F1864" s="162" t="s">
        <v>550</v>
      </c>
      <c r="G1864" s="162" t="s">
        <v>7789</v>
      </c>
      <c r="H1864" s="162" t="s">
        <v>7796</v>
      </c>
      <c r="M1864" s="7" t="s">
        <v>799</v>
      </c>
      <c r="N1864" s="7" t="str">
        <f t="shared" si="5"/>
        <v>TRUE</v>
      </c>
      <c r="O1864" s="7" t="s">
        <v>7762</v>
      </c>
      <c r="P1864" s="7" t="s">
        <v>7763</v>
      </c>
      <c r="Q1864" s="7" t="s">
        <v>1823</v>
      </c>
      <c r="R1864" s="7" t="s">
        <v>552</v>
      </c>
      <c r="S1864" s="161" t="s">
        <v>833</v>
      </c>
      <c r="T1864" s="135">
        <v>42.690806</v>
      </c>
      <c r="U1864" s="136">
        <v>-86.253556</v>
      </c>
      <c r="V1864" s="137" t="s">
        <v>7745</v>
      </c>
      <c r="W1864" s="7" t="s">
        <v>16</v>
      </c>
      <c r="X1864" s="7" t="s">
        <v>805</v>
      </c>
      <c r="Y1864" s="7" t="s">
        <v>878</v>
      </c>
      <c r="Z1864" s="7" t="s">
        <v>879</v>
      </c>
      <c r="AB1864" s="7">
        <v>2.0</v>
      </c>
      <c r="AC1864" s="7" t="s">
        <v>16</v>
      </c>
      <c r="AD1864" s="7"/>
      <c r="AE1864" s="7">
        <v>1.6</v>
      </c>
      <c r="AF1864" s="7">
        <v>0.2</v>
      </c>
      <c r="AG1864" s="7" t="s">
        <v>19</v>
      </c>
      <c r="AH1864" s="7" t="s">
        <v>19</v>
      </c>
      <c r="AI1864" s="7" t="s">
        <v>19</v>
      </c>
      <c r="AJ1864" s="7" t="s">
        <v>19</v>
      </c>
      <c r="AK1864" s="7"/>
      <c r="AL1864" s="7" t="s">
        <v>19</v>
      </c>
      <c r="AM1864" s="7">
        <v>22.7</v>
      </c>
      <c r="AN1864" s="7" t="s">
        <v>19</v>
      </c>
      <c r="AO1864" s="7" t="s">
        <v>19</v>
      </c>
      <c r="AP1864" s="7" t="s">
        <v>19</v>
      </c>
      <c r="AQ1864" s="7" t="s">
        <v>19</v>
      </c>
      <c r="AR1864" s="7" t="s">
        <v>19</v>
      </c>
      <c r="AS1864" s="7" t="s">
        <v>19</v>
      </c>
      <c r="AT1864" s="7" t="s">
        <v>19</v>
      </c>
      <c r="AU1864" s="7" t="s">
        <v>19</v>
      </c>
      <c r="AV1864" s="7" t="s">
        <v>19</v>
      </c>
      <c r="AW1864" s="7" t="s">
        <v>19</v>
      </c>
      <c r="AX1864" s="7">
        <v>2.2</v>
      </c>
      <c r="AY1864" s="7">
        <v>2.3</v>
      </c>
      <c r="AZ1864" s="7" t="s">
        <v>19</v>
      </c>
      <c r="BA1864" s="7">
        <v>4.2</v>
      </c>
      <c r="BB1864" s="7" t="s">
        <v>19</v>
      </c>
      <c r="BC1864" s="7">
        <v>311.7</v>
      </c>
      <c r="BD1864" s="7"/>
      <c r="BE1864" s="7" t="s">
        <v>19</v>
      </c>
      <c r="BF1864" s="7" t="s">
        <v>19</v>
      </c>
      <c r="BG1864" s="7" t="s">
        <v>19</v>
      </c>
      <c r="BH1864" s="7" t="s">
        <v>19</v>
      </c>
      <c r="BI1864" s="7" t="s">
        <v>19</v>
      </c>
      <c r="BJ1864" s="7"/>
      <c r="BK1864" s="7" t="s">
        <v>19</v>
      </c>
      <c r="BL1864" s="7" t="s">
        <v>19</v>
      </c>
      <c r="BM1864" s="7" t="s">
        <v>19</v>
      </c>
      <c r="BN1864" s="7" t="s">
        <v>19</v>
      </c>
      <c r="BO1864" s="7" t="s">
        <v>19</v>
      </c>
      <c r="BP1864" s="7" t="s">
        <v>19</v>
      </c>
      <c r="BQ1864" s="7" t="s">
        <v>19</v>
      </c>
      <c r="BR1864" s="7" t="s">
        <v>19</v>
      </c>
      <c r="BS1864" s="7" t="s">
        <v>19</v>
      </c>
      <c r="BT1864" s="7" t="b">
        <v>0</v>
      </c>
      <c r="BU1864" s="7" t="b">
        <v>0</v>
      </c>
      <c r="BV1864" s="7" t="b">
        <v>0</v>
      </c>
      <c r="BW1864" s="7" t="b">
        <v>0</v>
      </c>
      <c r="BX1864" s="7" t="s">
        <v>19</v>
      </c>
      <c r="BY1864" s="7" t="s">
        <v>19</v>
      </c>
      <c r="BZ1864" s="7" t="s">
        <v>19</v>
      </c>
      <c r="CA1864" s="7" t="s">
        <v>19</v>
      </c>
      <c r="CB1864" s="7" t="s">
        <v>19</v>
      </c>
      <c r="CL1864" s="7" t="s">
        <v>19</v>
      </c>
    </row>
    <row r="1865">
      <c r="A1865" s="7" t="s">
        <v>7797</v>
      </c>
      <c r="C1865" s="7" t="b">
        <v>1</v>
      </c>
      <c r="D1865" s="162" t="s">
        <v>7798</v>
      </c>
      <c r="E1865" s="134" t="str">
        <f t="array" ref="E1865">IFNA( index(studiesdatasets!$A$2:$R4130,MATCH("*"&amp;IF(F1865 = "","INVALID", F1865)&amp;"*",studiesdatasets!$D$2:$D4130,0),1))</f>
        <v>set_16</v>
      </c>
      <c r="F1865" s="162" t="s">
        <v>550</v>
      </c>
      <c r="G1865" s="162" t="s">
        <v>7789</v>
      </c>
      <c r="H1865" s="162" t="s">
        <v>7799</v>
      </c>
      <c r="M1865" s="7" t="s">
        <v>799</v>
      </c>
      <c r="N1865" s="7" t="str">
        <f t="shared" si="5"/>
        <v>TRUE</v>
      </c>
      <c r="O1865" s="7" t="s">
        <v>7762</v>
      </c>
      <c r="P1865" s="7" t="s">
        <v>7763</v>
      </c>
      <c r="Q1865" s="7" t="s">
        <v>1823</v>
      </c>
      <c r="R1865" s="7" t="s">
        <v>552</v>
      </c>
      <c r="S1865" s="161" t="s">
        <v>833</v>
      </c>
      <c r="T1865" s="135">
        <v>42.690806</v>
      </c>
      <c r="U1865" s="136">
        <v>-86.253556</v>
      </c>
      <c r="V1865" s="137" t="s">
        <v>7745</v>
      </c>
      <c r="W1865" s="7" t="s">
        <v>16</v>
      </c>
      <c r="X1865" s="7" t="s">
        <v>805</v>
      </c>
      <c r="Y1865" s="7" t="s">
        <v>878</v>
      </c>
      <c r="Z1865" s="7" t="s">
        <v>879</v>
      </c>
      <c r="AB1865" s="7">
        <v>2.0</v>
      </c>
      <c r="AC1865" s="7" t="s">
        <v>16</v>
      </c>
      <c r="AD1865" s="7"/>
      <c r="AE1865" s="7">
        <v>1.6</v>
      </c>
      <c r="AF1865" s="7">
        <v>0.2</v>
      </c>
      <c r="AG1865" s="7" t="s">
        <v>19</v>
      </c>
      <c r="AH1865" s="7" t="s">
        <v>19</v>
      </c>
      <c r="AI1865" s="7" t="s">
        <v>19</v>
      </c>
      <c r="AJ1865" s="7" t="s">
        <v>19</v>
      </c>
      <c r="AK1865" s="7"/>
      <c r="AL1865" s="7" t="s">
        <v>19</v>
      </c>
      <c r="AM1865" s="7">
        <v>22.7</v>
      </c>
      <c r="AN1865" s="7" t="s">
        <v>19</v>
      </c>
      <c r="AO1865" s="7" t="s">
        <v>19</v>
      </c>
      <c r="AP1865" s="7" t="s">
        <v>19</v>
      </c>
      <c r="AQ1865" s="7" t="s">
        <v>19</v>
      </c>
      <c r="AR1865" s="7" t="s">
        <v>19</v>
      </c>
      <c r="AS1865" s="7" t="s">
        <v>19</v>
      </c>
      <c r="AT1865" s="7" t="s">
        <v>19</v>
      </c>
      <c r="AU1865" s="7" t="s">
        <v>19</v>
      </c>
      <c r="AV1865" s="7" t="s">
        <v>19</v>
      </c>
      <c r="AW1865" s="7" t="s">
        <v>19</v>
      </c>
      <c r="AX1865" s="7">
        <v>2.2</v>
      </c>
      <c r="AY1865" s="7">
        <v>2.3</v>
      </c>
      <c r="AZ1865" s="7" t="s">
        <v>19</v>
      </c>
      <c r="BA1865" s="7">
        <v>4.2</v>
      </c>
      <c r="BB1865" s="7" t="s">
        <v>19</v>
      </c>
      <c r="BC1865" s="7">
        <v>311.7</v>
      </c>
      <c r="BD1865" s="7"/>
      <c r="BE1865" s="7" t="s">
        <v>19</v>
      </c>
      <c r="BF1865" s="7" t="s">
        <v>19</v>
      </c>
      <c r="BG1865" s="7" t="s">
        <v>19</v>
      </c>
      <c r="BH1865" s="7" t="s">
        <v>19</v>
      </c>
      <c r="BI1865" s="7" t="s">
        <v>19</v>
      </c>
      <c r="BJ1865" s="7"/>
      <c r="BK1865" s="7" t="s">
        <v>19</v>
      </c>
      <c r="BL1865" s="7" t="s">
        <v>19</v>
      </c>
      <c r="BM1865" s="7" t="s">
        <v>19</v>
      </c>
      <c r="BN1865" s="7" t="s">
        <v>19</v>
      </c>
      <c r="BO1865" s="7" t="s">
        <v>19</v>
      </c>
      <c r="BP1865" s="7" t="s">
        <v>19</v>
      </c>
      <c r="BQ1865" s="7" t="s">
        <v>19</v>
      </c>
      <c r="BR1865" s="7" t="s">
        <v>19</v>
      </c>
      <c r="BS1865" s="7" t="s">
        <v>19</v>
      </c>
      <c r="BT1865" s="7" t="b">
        <v>0</v>
      </c>
      <c r="BU1865" s="7" t="b">
        <v>0</v>
      </c>
      <c r="BV1865" s="7" t="b">
        <v>0</v>
      </c>
      <c r="BW1865" s="7" t="b">
        <v>0</v>
      </c>
      <c r="BX1865" s="7" t="s">
        <v>19</v>
      </c>
      <c r="BY1865" s="7" t="s">
        <v>19</v>
      </c>
      <c r="BZ1865" s="7" t="s">
        <v>19</v>
      </c>
      <c r="CA1865" s="7" t="s">
        <v>19</v>
      </c>
      <c r="CB1865" s="7" t="s">
        <v>19</v>
      </c>
      <c r="CL1865" s="7" t="s">
        <v>19</v>
      </c>
    </row>
    <row r="1866">
      <c r="A1866" s="7" t="s">
        <v>7800</v>
      </c>
      <c r="C1866" s="7" t="b">
        <v>1</v>
      </c>
      <c r="D1866" s="162" t="s">
        <v>7788</v>
      </c>
      <c r="E1866" s="134" t="str">
        <f t="array" ref="E1866">IFNA( index(studiesdatasets!$A$2:$R4130,MATCH("*"&amp;IF(F1866 = "","INVALID", F1866)&amp;"*",studiesdatasets!$D$2:$D4130,0),1))</f>
        <v>set_16</v>
      </c>
      <c r="F1866" s="162" t="s">
        <v>550</v>
      </c>
      <c r="G1866" s="162" t="s">
        <v>7789</v>
      </c>
      <c r="H1866" s="162" t="s">
        <v>7801</v>
      </c>
      <c r="M1866" s="7" t="s">
        <v>560</v>
      </c>
      <c r="N1866" s="7" t="str">
        <f t="shared" si="5"/>
        <v>TRUE</v>
      </c>
      <c r="O1866" s="7" t="s">
        <v>16</v>
      </c>
      <c r="P1866" s="7" t="s">
        <v>16</v>
      </c>
      <c r="Q1866" s="7" t="s">
        <v>16</v>
      </c>
      <c r="R1866" s="7" t="s">
        <v>552</v>
      </c>
      <c r="S1866" s="161" t="s">
        <v>833</v>
      </c>
      <c r="T1866" s="135">
        <v>42.690806</v>
      </c>
      <c r="U1866" s="136">
        <v>-86.253556</v>
      </c>
      <c r="V1866" s="137" t="s">
        <v>7745</v>
      </c>
      <c r="W1866" s="7" t="s">
        <v>16</v>
      </c>
      <c r="X1866" s="7" t="s">
        <v>805</v>
      </c>
      <c r="Y1866" s="7" t="s">
        <v>878</v>
      </c>
      <c r="Z1866" s="7" t="s">
        <v>879</v>
      </c>
      <c r="AB1866" s="7">
        <v>2.0</v>
      </c>
      <c r="AC1866" s="7" t="s">
        <v>16</v>
      </c>
      <c r="AD1866" s="7"/>
      <c r="AE1866" s="7">
        <v>1.6</v>
      </c>
      <c r="AF1866" s="7">
        <v>0.2</v>
      </c>
      <c r="AG1866" s="7" t="s">
        <v>19</v>
      </c>
      <c r="AH1866" s="7" t="s">
        <v>19</v>
      </c>
      <c r="AI1866" s="7" t="s">
        <v>19</v>
      </c>
      <c r="AJ1866" s="7" t="s">
        <v>19</v>
      </c>
      <c r="AK1866" s="7"/>
      <c r="AL1866" s="7" t="s">
        <v>19</v>
      </c>
      <c r="AM1866" s="7">
        <v>22.7</v>
      </c>
      <c r="AN1866" s="7" t="s">
        <v>19</v>
      </c>
      <c r="AO1866" s="7" t="s">
        <v>19</v>
      </c>
      <c r="AP1866" s="7" t="s">
        <v>19</v>
      </c>
      <c r="AQ1866" s="7" t="s">
        <v>19</v>
      </c>
      <c r="AR1866" s="7" t="s">
        <v>19</v>
      </c>
      <c r="AS1866" s="7" t="s">
        <v>19</v>
      </c>
      <c r="AT1866" s="7" t="s">
        <v>19</v>
      </c>
      <c r="AU1866" s="7" t="s">
        <v>19</v>
      </c>
      <c r="AV1866" s="7" t="s">
        <v>19</v>
      </c>
      <c r="AW1866" s="7" t="s">
        <v>19</v>
      </c>
      <c r="AX1866" s="7">
        <v>2.2</v>
      </c>
      <c r="AY1866" s="7">
        <v>2.3</v>
      </c>
      <c r="AZ1866" s="7" t="s">
        <v>19</v>
      </c>
      <c r="BA1866" s="7">
        <v>4.2</v>
      </c>
      <c r="BB1866" s="7" t="s">
        <v>19</v>
      </c>
      <c r="BC1866" s="7">
        <v>311.7</v>
      </c>
      <c r="BD1866" s="7"/>
      <c r="BE1866" s="7" t="s">
        <v>19</v>
      </c>
      <c r="BF1866" s="7" t="s">
        <v>19</v>
      </c>
      <c r="BG1866" s="7" t="s">
        <v>19</v>
      </c>
      <c r="BH1866" s="7" t="s">
        <v>19</v>
      </c>
      <c r="BI1866" s="7" t="s">
        <v>19</v>
      </c>
      <c r="BJ1866" s="7"/>
      <c r="BK1866" s="7" t="s">
        <v>19</v>
      </c>
      <c r="BL1866" s="7" t="s">
        <v>19</v>
      </c>
      <c r="BM1866" s="7" t="s">
        <v>19</v>
      </c>
      <c r="BN1866" s="7" t="s">
        <v>19</v>
      </c>
      <c r="BO1866" s="7" t="s">
        <v>19</v>
      </c>
      <c r="BP1866" s="7" t="s">
        <v>19</v>
      </c>
      <c r="BQ1866" s="7" t="s">
        <v>19</v>
      </c>
      <c r="BR1866" s="7" t="s">
        <v>19</v>
      </c>
      <c r="BS1866" s="7" t="s">
        <v>19</v>
      </c>
      <c r="BT1866" s="7" t="b">
        <v>0</v>
      </c>
      <c r="BU1866" s="7" t="b">
        <v>0</v>
      </c>
      <c r="BV1866" s="7" t="b">
        <v>0</v>
      </c>
      <c r="BW1866" s="7" t="b">
        <v>0</v>
      </c>
      <c r="BX1866" s="7" t="s">
        <v>19</v>
      </c>
      <c r="BY1866" s="7" t="s">
        <v>19</v>
      </c>
      <c r="BZ1866" s="7" t="s">
        <v>19</v>
      </c>
      <c r="CA1866" s="7" t="s">
        <v>19</v>
      </c>
      <c r="CB1866" s="7" t="s">
        <v>19</v>
      </c>
      <c r="CL1866" s="7" t="s">
        <v>19</v>
      </c>
    </row>
    <row r="1867">
      <c r="A1867" s="7" t="s">
        <v>7802</v>
      </c>
      <c r="D1867" s="7" t="s">
        <v>7803</v>
      </c>
      <c r="E1867" s="134" t="str">
        <f t="array" ref="E1867">IFNA( index(studiesdatasets!$A$2:$R4130,MATCH("*"&amp;IF(F1867 = "","INVALID", F1867)&amp;"*",studiesdatasets!$D$2:$D4130,0),1))</f>
        <v>set_45</v>
      </c>
      <c r="F1867" s="162" t="s">
        <v>7804</v>
      </c>
      <c r="G1867" s="162" t="s">
        <v>7805</v>
      </c>
      <c r="H1867" s="162" t="s">
        <v>7806</v>
      </c>
      <c r="I1867" s="7"/>
      <c r="J1867" s="7" t="s">
        <v>7807</v>
      </c>
      <c r="K1867" s="7" t="s">
        <v>7808</v>
      </c>
      <c r="L1867" s="7" t="s">
        <v>7809</v>
      </c>
      <c r="M1867" s="7" t="s">
        <v>560</v>
      </c>
      <c r="N1867" s="7" t="str">
        <f>IFNA(IFS(COUNTIF($G$2:$G4130,$G1867)&gt;1,"TRUE",COUNTIFS($E$2:$E4130,$E1867,$D$2:D4130,#REF!)&gt;1,"TRUE"),"FALSE")</f>
        <v>FALSE</v>
      </c>
      <c r="O1867" s="7" t="s">
        <v>16</v>
      </c>
      <c r="P1867" s="7" t="s">
        <v>16</v>
      </c>
      <c r="Q1867" s="7" t="s">
        <v>16</v>
      </c>
      <c r="R1867" s="7" t="s">
        <v>559</v>
      </c>
      <c r="S1867" s="162" t="s">
        <v>1588</v>
      </c>
      <c r="T1867" s="135">
        <v>41.474889</v>
      </c>
      <c r="U1867" s="136">
        <v>-82.854137</v>
      </c>
      <c r="V1867" s="180" t="s">
        <v>7810</v>
      </c>
      <c r="W1867" s="7" t="s">
        <v>16</v>
      </c>
      <c r="X1867" s="7" t="s">
        <v>805</v>
      </c>
      <c r="Y1867" s="7" t="s">
        <v>878</v>
      </c>
      <c r="Z1867" s="7" t="s">
        <v>879</v>
      </c>
      <c r="AB1867" s="7" t="s">
        <v>19</v>
      </c>
      <c r="AC1867" s="7" t="s">
        <v>16</v>
      </c>
      <c r="AD1867" s="7"/>
    </row>
    <row r="1868">
      <c r="A1868" s="7" t="s">
        <v>7811</v>
      </c>
      <c r="D1868" s="7" t="s">
        <v>7812</v>
      </c>
      <c r="E1868" s="134" t="str">
        <f t="array" ref="E1868">IFNA( index(studiesdatasets!$A$2:$R4130,MATCH("*"&amp;IF(F1868 = "","INVALID", F1868)&amp;"*",studiesdatasets!$D$2:$D4130,0),1))</f>
        <v>set_45</v>
      </c>
      <c r="F1868" s="162" t="s">
        <v>7813</v>
      </c>
      <c r="G1868" s="162" t="s">
        <v>7814</v>
      </c>
      <c r="H1868" s="162" t="s">
        <v>7815</v>
      </c>
      <c r="I1868" s="7" t="s">
        <v>7816</v>
      </c>
      <c r="J1868" s="7" t="s">
        <v>7817</v>
      </c>
      <c r="K1868" s="7" t="s">
        <v>7808</v>
      </c>
      <c r="L1868" s="7" t="s">
        <v>7818</v>
      </c>
      <c r="M1868" s="7" t="s">
        <v>560</v>
      </c>
      <c r="N1868" s="7" t="str">
        <f t="shared" ref="N1868:N3258" si="6">IFNA(IFS(COUNTIF($G$2:$G4130,$G1868)&gt;1,"TRUE",COUNTIFS($E$2:$E4130,$E1868,$D$2:D4130,$D1868)&gt;1,"TRUE"),"FALSE")</f>
        <v>FALSE</v>
      </c>
      <c r="O1868" s="7" t="s">
        <v>16</v>
      </c>
      <c r="P1868" s="7" t="s">
        <v>16</v>
      </c>
      <c r="Q1868" s="7" t="s">
        <v>16</v>
      </c>
      <c r="R1868" s="7" t="s">
        <v>844</v>
      </c>
      <c r="S1868" s="7" t="s">
        <v>845</v>
      </c>
      <c r="T1868" s="135">
        <v>43.933506</v>
      </c>
      <c r="U1868" s="136">
        <v>-78.003845</v>
      </c>
      <c r="V1868" s="180" t="s">
        <v>7819</v>
      </c>
      <c r="W1868" s="7" t="s">
        <v>16</v>
      </c>
      <c r="X1868" s="7" t="s">
        <v>805</v>
      </c>
      <c r="Y1868" s="7" t="s">
        <v>878</v>
      </c>
      <c r="Z1868" s="7" t="s">
        <v>879</v>
      </c>
      <c r="AB1868" s="7" t="s">
        <v>19</v>
      </c>
      <c r="AC1868" s="7" t="s">
        <v>16</v>
      </c>
      <c r="AD1868" s="7"/>
    </row>
    <row r="1869">
      <c r="A1869" s="7" t="s">
        <v>7820</v>
      </c>
      <c r="D1869" s="7" t="s">
        <v>7821</v>
      </c>
      <c r="E1869" s="134" t="str">
        <f t="array" ref="E1869">IFNA( index(studiesdatasets!$A$2:$R4130,MATCH("*"&amp;IF(F1869 = "","INVALID", F1869)&amp;"*",studiesdatasets!$D$2:$D4130,0),1))</f>
        <v>set_45</v>
      </c>
      <c r="F1869" s="162" t="s">
        <v>7822</v>
      </c>
      <c r="G1869" s="162" t="s">
        <v>7823</v>
      </c>
      <c r="H1869" s="162" t="s">
        <v>7824</v>
      </c>
      <c r="I1869" s="7" t="s">
        <v>7825</v>
      </c>
      <c r="J1869" s="7" t="s">
        <v>7826</v>
      </c>
      <c r="K1869" s="7" t="s">
        <v>7808</v>
      </c>
      <c r="L1869" s="7" t="s">
        <v>7827</v>
      </c>
      <c r="M1869" s="7" t="s">
        <v>560</v>
      </c>
      <c r="N1869" s="7" t="str">
        <f t="shared" si="6"/>
        <v>FALSE</v>
      </c>
      <c r="O1869" s="7" t="s">
        <v>16</v>
      </c>
      <c r="P1869" s="7" t="s">
        <v>16</v>
      </c>
      <c r="Q1869" s="7" t="s">
        <v>16</v>
      </c>
      <c r="R1869" s="7" t="s">
        <v>559</v>
      </c>
      <c r="S1869" s="162" t="s">
        <v>1588</v>
      </c>
      <c r="T1869" s="135">
        <v>42.285437</v>
      </c>
      <c r="U1869" s="136">
        <v>-81.355591</v>
      </c>
      <c r="V1869" s="180" t="s">
        <v>2765</v>
      </c>
      <c r="W1869" s="7" t="s">
        <v>16</v>
      </c>
      <c r="X1869" s="7" t="s">
        <v>805</v>
      </c>
      <c r="Y1869" s="7" t="s">
        <v>878</v>
      </c>
      <c r="Z1869" s="7" t="s">
        <v>879</v>
      </c>
      <c r="AB1869" s="7" t="s">
        <v>19</v>
      </c>
      <c r="AC1869" s="7" t="s">
        <v>16</v>
      </c>
      <c r="AD1869" s="7"/>
    </row>
    <row r="1870">
      <c r="A1870" s="7" t="s">
        <v>7828</v>
      </c>
      <c r="D1870" s="7" t="s">
        <v>7829</v>
      </c>
      <c r="E1870" s="134" t="str">
        <f t="array" ref="E1870">IFNA( index(studiesdatasets!$A$2:$R4130,MATCH("*"&amp;IF(F1870 = "","INVALID", F1870)&amp;"*",studiesdatasets!$D$2:$D4130,0),1))</f>
        <v>set_45</v>
      </c>
      <c r="F1870" s="162" t="s">
        <v>7830</v>
      </c>
      <c r="G1870" s="162" t="s">
        <v>7831</v>
      </c>
      <c r="H1870" s="162" t="s">
        <v>7832</v>
      </c>
      <c r="I1870" s="7" t="s">
        <v>7833</v>
      </c>
      <c r="J1870" s="7" t="s">
        <v>7834</v>
      </c>
      <c r="K1870" s="7" t="s">
        <v>7808</v>
      </c>
      <c r="L1870" s="7" t="s">
        <v>7835</v>
      </c>
      <c r="M1870" s="7" t="s">
        <v>560</v>
      </c>
      <c r="N1870" s="7" t="str">
        <f t="shared" si="6"/>
        <v>FALSE</v>
      </c>
      <c r="O1870" s="7" t="s">
        <v>16</v>
      </c>
      <c r="P1870" s="7" t="s">
        <v>16</v>
      </c>
      <c r="Q1870" s="7" t="s">
        <v>16</v>
      </c>
      <c r="R1870" s="7" t="s">
        <v>525</v>
      </c>
      <c r="S1870" s="7" t="s">
        <v>855</v>
      </c>
      <c r="T1870" s="135">
        <v>47.77199</v>
      </c>
      <c r="U1870" s="136">
        <v>-86.881</v>
      </c>
      <c r="V1870" s="180" t="s">
        <v>2765</v>
      </c>
      <c r="W1870" s="7" t="s">
        <v>16</v>
      </c>
      <c r="X1870" s="7" t="s">
        <v>805</v>
      </c>
      <c r="Y1870" s="7" t="s">
        <v>878</v>
      </c>
      <c r="Z1870" s="7" t="s">
        <v>879</v>
      </c>
      <c r="AB1870" s="7" t="s">
        <v>19</v>
      </c>
      <c r="AC1870" s="7" t="s">
        <v>16</v>
      </c>
      <c r="AD1870" s="7"/>
    </row>
    <row r="1871" ht="14.25" customHeight="1">
      <c r="A1871" s="7" t="s">
        <v>7836</v>
      </c>
      <c r="D1871" s="7" t="s">
        <v>7837</v>
      </c>
      <c r="E1871" s="134" t="str">
        <f t="array" ref="E1871">IFNA( index(studiesdatasets!$A$2:$R4130,MATCH("*"&amp;IF(F1871 = "","INVALID", F1871)&amp;"*",studiesdatasets!$D$2:$D4130,0),1))</f>
        <v>set_45</v>
      </c>
      <c r="F1871" s="162" t="s">
        <v>7838</v>
      </c>
      <c r="G1871" s="162" t="s">
        <v>7839</v>
      </c>
      <c r="H1871" s="162" t="s">
        <v>7840</v>
      </c>
      <c r="I1871" s="7" t="s">
        <v>7841</v>
      </c>
      <c r="J1871" s="7" t="s">
        <v>7842</v>
      </c>
      <c r="K1871" s="7" t="s">
        <v>7808</v>
      </c>
      <c r="L1871" s="7" t="s">
        <v>7843</v>
      </c>
      <c r="M1871" s="7" t="s">
        <v>570</v>
      </c>
      <c r="N1871" s="7" t="str">
        <f t="shared" si="6"/>
        <v>FALSE</v>
      </c>
      <c r="O1871" s="7" t="s">
        <v>16</v>
      </c>
      <c r="P1871" s="7" t="s">
        <v>16</v>
      </c>
      <c r="Q1871" s="7" t="s">
        <v>16</v>
      </c>
      <c r="R1871" s="7" t="s">
        <v>559</v>
      </c>
      <c r="S1871" s="162" t="s">
        <v>1588</v>
      </c>
      <c r="T1871" s="135">
        <v>41.474889</v>
      </c>
      <c r="U1871" s="136">
        <v>-82.854137</v>
      </c>
      <c r="V1871" s="180" t="s">
        <v>7810</v>
      </c>
      <c r="W1871" s="7" t="s">
        <v>16</v>
      </c>
      <c r="X1871" s="7" t="s">
        <v>805</v>
      </c>
      <c r="Y1871" s="7" t="s">
        <v>878</v>
      </c>
      <c r="Z1871" s="7" t="s">
        <v>879</v>
      </c>
      <c r="AB1871" s="7" t="s">
        <v>19</v>
      </c>
      <c r="AC1871" s="7" t="s">
        <v>16</v>
      </c>
      <c r="AD1871" s="7"/>
    </row>
    <row r="1872">
      <c r="A1872" s="7" t="s">
        <v>7844</v>
      </c>
      <c r="D1872" s="7" t="s">
        <v>7845</v>
      </c>
      <c r="E1872" s="134" t="str">
        <f t="array" ref="E1872">IFNA( index(studiesdatasets!$A$2:$R4130,MATCH("*"&amp;IF(F1872 = "","INVALID", F1872)&amp;"*",studiesdatasets!$D$2:$D4130,0),1))</f>
        <v>set_45</v>
      </c>
      <c r="F1872" s="162" t="s">
        <v>7846</v>
      </c>
      <c r="G1872" s="162" t="s">
        <v>7847</v>
      </c>
      <c r="H1872" s="162" t="s">
        <v>7848</v>
      </c>
      <c r="I1872" s="7" t="s">
        <v>7849</v>
      </c>
      <c r="J1872" s="7" t="s">
        <v>7850</v>
      </c>
      <c r="K1872" s="7" t="s">
        <v>7808</v>
      </c>
      <c r="L1872" s="7" t="s">
        <v>7851</v>
      </c>
      <c r="M1872" s="7" t="s">
        <v>570</v>
      </c>
      <c r="N1872" s="7" t="str">
        <f t="shared" si="6"/>
        <v>FALSE</v>
      </c>
      <c r="O1872" s="7" t="s">
        <v>16</v>
      </c>
      <c r="P1872" s="7" t="s">
        <v>16</v>
      </c>
      <c r="Q1872" s="7" t="s">
        <v>16</v>
      </c>
      <c r="R1872" s="7" t="s">
        <v>844</v>
      </c>
      <c r="S1872" s="7" t="s">
        <v>845</v>
      </c>
      <c r="T1872" s="135">
        <v>43.933506</v>
      </c>
      <c r="U1872" s="136">
        <v>-78.003845</v>
      </c>
      <c r="V1872" s="180" t="s">
        <v>7819</v>
      </c>
      <c r="W1872" s="7" t="s">
        <v>16</v>
      </c>
      <c r="X1872" s="7" t="s">
        <v>805</v>
      </c>
      <c r="Y1872" s="7" t="s">
        <v>878</v>
      </c>
      <c r="Z1872" s="7" t="s">
        <v>879</v>
      </c>
      <c r="AB1872" s="7" t="s">
        <v>19</v>
      </c>
      <c r="AC1872" s="7" t="s">
        <v>16</v>
      </c>
      <c r="AD1872" s="7"/>
    </row>
    <row r="1873">
      <c r="A1873" s="7" t="s">
        <v>7852</v>
      </c>
      <c r="D1873" s="7" t="s">
        <v>7853</v>
      </c>
      <c r="E1873" s="134" t="str">
        <f t="array" ref="E1873">IFNA( index(studiesdatasets!$A$2:$R4130,MATCH("*"&amp;IF(F1873 = "","INVALID", F1873)&amp;"*",studiesdatasets!$D$2:$D4130,0),1))</f>
        <v>set_45</v>
      </c>
      <c r="F1873" s="162" t="s">
        <v>7854</v>
      </c>
      <c r="G1873" s="162" t="s">
        <v>7855</v>
      </c>
      <c r="H1873" s="162" t="s">
        <v>7856</v>
      </c>
      <c r="I1873" s="7" t="s">
        <v>7857</v>
      </c>
      <c r="J1873" s="7" t="s">
        <v>7858</v>
      </c>
      <c r="K1873" s="7" t="s">
        <v>7808</v>
      </c>
      <c r="L1873" s="7" t="s">
        <v>7859</v>
      </c>
      <c r="M1873" s="7" t="s">
        <v>560</v>
      </c>
      <c r="N1873" s="7" t="str">
        <f t="shared" si="6"/>
        <v>FALSE</v>
      </c>
      <c r="O1873" s="7" t="s">
        <v>16</v>
      </c>
      <c r="P1873" s="7" t="s">
        <v>16</v>
      </c>
      <c r="Q1873" s="7" t="s">
        <v>16</v>
      </c>
      <c r="R1873" s="7" t="s">
        <v>559</v>
      </c>
      <c r="S1873" s="162" t="s">
        <v>1588</v>
      </c>
      <c r="T1873" s="135">
        <v>41.77</v>
      </c>
      <c r="U1873" s="136">
        <v>-81.73</v>
      </c>
      <c r="V1873" s="180" t="s">
        <v>7860</v>
      </c>
      <c r="W1873" s="7" t="s">
        <v>16</v>
      </c>
      <c r="X1873" s="7" t="s">
        <v>805</v>
      </c>
      <c r="Y1873" s="7" t="s">
        <v>878</v>
      </c>
      <c r="Z1873" s="7" t="s">
        <v>879</v>
      </c>
      <c r="AB1873" s="7">
        <v>5.0</v>
      </c>
      <c r="AC1873" s="7" t="s">
        <v>16</v>
      </c>
      <c r="AD1873" s="7"/>
    </row>
    <row r="1874">
      <c r="A1874" s="7" t="s">
        <v>7861</v>
      </c>
      <c r="D1874" s="7" t="s">
        <v>7862</v>
      </c>
      <c r="E1874" s="134" t="str">
        <f t="array" ref="E1874">IFNA( index(studiesdatasets!$A$2:$R4130,MATCH("*"&amp;IF(F1874 = "","INVALID", F1874)&amp;"*",studiesdatasets!$D$2:$D4130,0),1))</f>
        <v>set_45</v>
      </c>
      <c r="F1874" s="162" t="s">
        <v>7863</v>
      </c>
      <c r="G1874" s="162" t="s">
        <v>7864</v>
      </c>
      <c r="H1874" s="162" t="s">
        <v>7865</v>
      </c>
      <c r="I1874" s="7" t="s">
        <v>7866</v>
      </c>
      <c r="J1874" s="7" t="s">
        <v>7867</v>
      </c>
      <c r="K1874" s="7" t="s">
        <v>7808</v>
      </c>
      <c r="L1874" s="7" t="s">
        <v>7868</v>
      </c>
      <c r="M1874" s="7" t="s">
        <v>560</v>
      </c>
      <c r="N1874" s="7" t="str">
        <f t="shared" si="6"/>
        <v>FALSE</v>
      </c>
      <c r="O1874" s="7" t="s">
        <v>16</v>
      </c>
      <c r="P1874" s="7" t="s">
        <v>16</v>
      </c>
      <c r="Q1874" s="7" t="s">
        <v>16</v>
      </c>
      <c r="R1874" s="7" t="s">
        <v>559</v>
      </c>
      <c r="S1874" s="162" t="s">
        <v>1588</v>
      </c>
      <c r="T1874" s="135">
        <v>41.77</v>
      </c>
      <c r="U1874" s="136">
        <v>-81.73</v>
      </c>
      <c r="V1874" s="180" t="s">
        <v>7860</v>
      </c>
      <c r="W1874" s="7" t="s">
        <v>16</v>
      </c>
      <c r="X1874" s="7" t="s">
        <v>805</v>
      </c>
      <c r="Y1874" s="7" t="s">
        <v>878</v>
      </c>
      <c r="Z1874" s="7" t="s">
        <v>879</v>
      </c>
      <c r="AB1874" s="7">
        <v>20.0</v>
      </c>
      <c r="AC1874" s="7" t="s">
        <v>16</v>
      </c>
      <c r="AD1874" s="7"/>
    </row>
    <row r="1875">
      <c r="A1875" s="7" t="s">
        <v>7869</v>
      </c>
      <c r="D1875" s="162" t="s">
        <v>7870</v>
      </c>
      <c r="E1875" s="134" t="str">
        <f t="array" ref="E1875">IFNA( index(studiesdatasets!$A$2:$R4130,MATCH("*"&amp;IF(F1875 = "","INVALID", F1875)&amp;"*",studiesdatasets!$D$2:$D4130,0),1))</f>
        <v>set_46</v>
      </c>
      <c r="F1875" s="162" t="s">
        <v>7871</v>
      </c>
      <c r="G1875" s="162" t="s">
        <v>7872</v>
      </c>
      <c r="H1875" s="162" t="s">
        <v>7873</v>
      </c>
      <c r="I1875" s="7" t="s">
        <v>7874</v>
      </c>
      <c r="J1875" s="7" t="s">
        <v>7875</v>
      </c>
      <c r="K1875" s="7" t="s">
        <v>7876</v>
      </c>
      <c r="L1875" s="7" t="s">
        <v>7877</v>
      </c>
      <c r="M1875" s="7" t="s">
        <v>560</v>
      </c>
      <c r="N1875" s="7" t="str">
        <f t="shared" si="6"/>
        <v>FALSE</v>
      </c>
      <c r="O1875" s="7" t="s">
        <v>16</v>
      </c>
      <c r="P1875" s="7" t="s">
        <v>16</v>
      </c>
      <c r="Q1875" s="7" t="s">
        <v>16</v>
      </c>
      <c r="R1875" s="7" t="s">
        <v>559</v>
      </c>
      <c r="S1875" s="162" t="s">
        <v>1588</v>
      </c>
      <c r="T1875" s="135">
        <v>41.69957</v>
      </c>
      <c r="U1875" s="136">
        <v>-83.2941</v>
      </c>
      <c r="V1875" s="137" t="s">
        <v>7878</v>
      </c>
      <c r="W1875" s="7" t="s">
        <v>19</v>
      </c>
      <c r="X1875" s="7" t="s">
        <v>805</v>
      </c>
      <c r="Y1875" s="7" t="s">
        <v>878</v>
      </c>
      <c r="Z1875" s="7" t="s">
        <v>879</v>
      </c>
      <c r="AB1875" s="7" t="s">
        <v>19</v>
      </c>
      <c r="AC1875" s="7" t="s">
        <v>16</v>
      </c>
      <c r="AD1875" s="7" t="s">
        <v>19</v>
      </c>
      <c r="AE1875" s="7" t="s">
        <v>19</v>
      </c>
      <c r="AF1875" s="7" t="s">
        <v>19</v>
      </c>
      <c r="AG1875" s="7" t="s">
        <v>19</v>
      </c>
      <c r="AH1875" s="7" t="s">
        <v>19</v>
      </c>
      <c r="AI1875" s="7" t="s">
        <v>19</v>
      </c>
      <c r="AJ1875" s="7" t="s">
        <v>19</v>
      </c>
      <c r="AK1875" s="7" t="s">
        <v>19</v>
      </c>
      <c r="AL1875" s="7" t="s">
        <v>19</v>
      </c>
      <c r="AM1875" s="7" t="s">
        <v>19</v>
      </c>
      <c r="AN1875" s="7" t="s">
        <v>19</v>
      </c>
      <c r="AO1875" s="7" t="s">
        <v>19</v>
      </c>
      <c r="AP1875" s="7" t="s">
        <v>19</v>
      </c>
      <c r="AQ1875" s="7" t="s">
        <v>19</v>
      </c>
      <c r="AR1875" s="7" t="s">
        <v>19</v>
      </c>
      <c r="AS1875" s="7" t="s">
        <v>19</v>
      </c>
      <c r="AT1875" s="7" t="s">
        <v>19</v>
      </c>
      <c r="AU1875" s="7" t="s">
        <v>19</v>
      </c>
      <c r="AV1875" s="7" t="s">
        <v>19</v>
      </c>
      <c r="AW1875" s="7" t="s">
        <v>19</v>
      </c>
      <c r="AX1875" s="7" t="s">
        <v>19</v>
      </c>
      <c r="AY1875" s="7" t="s">
        <v>19</v>
      </c>
      <c r="AZ1875" s="7" t="s">
        <v>19</v>
      </c>
      <c r="BA1875" s="7" t="s">
        <v>19</v>
      </c>
      <c r="BB1875" s="7" t="s">
        <v>19</v>
      </c>
      <c r="BC1875" s="7" t="s">
        <v>19</v>
      </c>
      <c r="BD1875" s="7"/>
      <c r="BE1875" s="7" t="s">
        <v>19</v>
      </c>
      <c r="BF1875" s="7" t="s">
        <v>19</v>
      </c>
      <c r="BG1875" s="7" t="s">
        <v>19</v>
      </c>
      <c r="BH1875" s="7" t="s">
        <v>19</v>
      </c>
      <c r="BI1875" s="7" t="s">
        <v>19</v>
      </c>
      <c r="BJ1875" s="7" t="s">
        <v>19</v>
      </c>
      <c r="BK1875" s="7" t="s">
        <v>19</v>
      </c>
      <c r="BL1875" s="7" t="s">
        <v>19</v>
      </c>
      <c r="BM1875" s="7" t="s">
        <v>19</v>
      </c>
      <c r="BN1875" s="7" t="s">
        <v>19</v>
      </c>
      <c r="BO1875" s="7" t="s">
        <v>19</v>
      </c>
      <c r="BP1875" s="7" t="s">
        <v>19</v>
      </c>
      <c r="BQ1875" s="7" t="s">
        <v>19</v>
      </c>
      <c r="BR1875" s="7" t="s">
        <v>19</v>
      </c>
      <c r="BS1875" s="7" t="s">
        <v>19</v>
      </c>
      <c r="BT1875" s="7" t="s">
        <v>19</v>
      </c>
      <c r="BU1875" s="7" t="b">
        <v>0</v>
      </c>
      <c r="BV1875" s="7" t="b">
        <v>0</v>
      </c>
      <c r="BW1875" s="7" t="b">
        <v>0</v>
      </c>
      <c r="BX1875" s="7" t="s">
        <v>19</v>
      </c>
      <c r="BY1875" s="7" t="s">
        <v>19</v>
      </c>
      <c r="BZ1875" s="7" t="s">
        <v>19</v>
      </c>
      <c r="CA1875" s="7" t="s">
        <v>19</v>
      </c>
      <c r="CB1875" s="7" t="s">
        <v>19</v>
      </c>
      <c r="CC1875" s="7" t="s">
        <v>19</v>
      </c>
      <c r="CD1875" s="7" t="s">
        <v>19</v>
      </c>
      <c r="CE1875" s="7" t="s">
        <v>19</v>
      </c>
      <c r="CF1875" s="7" t="s">
        <v>19</v>
      </c>
      <c r="CG1875" s="7" t="s">
        <v>19</v>
      </c>
      <c r="CH1875" s="7" t="s">
        <v>19</v>
      </c>
      <c r="CI1875" s="7" t="s">
        <v>19</v>
      </c>
      <c r="CJ1875" s="7" t="s">
        <v>19</v>
      </c>
      <c r="CK1875" s="7" t="s">
        <v>19</v>
      </c>
      <c r="CL1875" s="7" t="s">
        <v>19</v>
      </c>
      <c r="CM1875" s="7" t="s">
        <v>19</v>
      </c>
      <c r="CN1875" s="7" t="s">
        <v>19</v>
      </c>
      <c r="CO1875" s="7" t="s">
        <v>19</v>
      </c>
      <c r="CP1875" s="7" t="s">
        <v>19</v>
      </c>
      <c r="CQ1875" s="7" t="s">
        <v>19</v>
      </c>
      <c r="CR1875" s="7" t="s">
        <v>19</v>
      </c>
      <c r="CS1875" s="7"/>
    </row>
    <row r="1876">
      <c r="A1876" s="7" t="s">
        <v>7879</v>
      </c>
      <c r="D1876" s="162" t="s">
        <v>7880</v>
      </c>
      <c r="E1876" s="134" t="str">
        <f t="array" ref="E1876">IFNA( index(studiesdatasets!$A$2:$R4130,MATCH("*"&amp;IF(F1876 = "","INVALID", F1876)&amp;"*",studiesdatasets!$D$2:$D4130,0),1))</f>
        <v>set_46</v>
      </c>
      <c r="F1876" s="162" t="s">
        <v>7881</v>
      </c>
      <c r="G1876" s="162" t="s">
        <v>7882</v>
      </c>
      <c r="H1876" s="162" t="s">
        <v>7883</v>
      </c>
      <c r="I1876" s="7" t="s">
        <v>7884</v>
      </c>
      <c r="J1876" s="7" t="s">
        <v>7885</v>
      </c>
      <c r="K1876" s="7" t="s">
        <v>7876</v>
      </c>
      <c r="L1876" s="7" t="s">
        <v>7886</v>
      </c>
      <c r="M1876" s="7" t="s">
        <v>560</v>
      </c>
      <c r="N1876" s="7" t="str">
        <f t="shared" si="6"/>
        <v>FALSE</v>
      </c>
      <c r="O1876" s="7" t="s">
        <v>16</v>
      </c>
      <c r="P1876" s="7" t="s">
        <v>16</v>
      </c>
      <c r="Q1876" s="7" t="s">
        <v>16</v>
      </c>
      <c r="R1876" s="7" t="s">
        <v>559</v>
      </c>
      <c r="S1876" s="162" t="s">
        <v>1588</v>
      </c>
      <c r="T1876" s="135">
        <v>41.69957</v>
      </c>
      <c r="U1876" s="136">
        <v>-83.2941</v>
      </c>
      <c r="V1876" s="137" t="s">
        <v>7887</v>
      </c>
      <c r="W1876" s="7" t="s">
        <v>19</v>
      </c>
      <c r="X1876" s="7" t="s">
        <v>805</v>
      </c>
      <c r="Y1876" s="7" t="s">
        <v>878</v>
      </c>
      <c r="Z1876" s="7" t="s">
        <v>879</v>
      </c>
      <c r="AB1876" s="7" t="s">
        <v>19</v>
      </c>
      <c r="AC1876" s="7" t="s">
        <v>16</v>
      </c>
      <c r="AD1876" s="7" t="s">
        <v>19</v>
      </c>
      <c r="AE1876" s="7" t="s">
        <v>19</v>
      </c>
      <c r="AF1876" s="7" t="s">
        <v>19</v>
      </c>
      <c r="AG1876" s="7" t="s">
        <v>19</v>
      </c>
      <c r="AH1876" s="7" t="s">
        <v>19</v>
      </c>
      <c r="AI1876" s="7" t="s">
        <v>19</v>
      </c>
      <c r="AJ1876" s="7" t="s">
        <v>19</v>
      </c>
      <c r="AK1876" s="7" t="s">
        <v>19</v>
      </c>
      <c r="AL1876" s="7" t="s">
        <v>19</v>
      </c>
      <c r="AM1876" s="7" t="s">
        <v>19</v>
      </c>
      <c r="AN1876" s="7" t="s">
        <v>19</v>
      </c>
      <c r="AO1876" s="7" t="s">
        <v>19</v>
      </c>
      <c r="AP1876" s="7" t="s">
        <v>19</v>
      </c>
      <c r="AQ1876" s="7" t="s">
        <v>19</v>
      </c>
      <c r="AR1876" s="7" t="s">
        <v>19</v>
      </c>
      <c r="AS1876" s="7" t="s">
        <v>19</v>
      </c>
      <c r="AT1876" s="7" t="s">
        <v>19</v>
      </c>
      <c r="AU1876" s="7" t="s">
        <v>19</v>
      </c>
      <c r="AV1876" s="7" t="s">
        <v>19</v>
      </c>
      <c r="AW1876" s="7" t="s">
        <v>19</v>
      </c>
      <c r="AX1876" s="7" t="s">
        <v>19</v>
      </c>
      <c r="AY1876" s="7" t="s">
        <v>19</v>
      </c>
      <c r="AZ1876" s="7" t="s">
        <v>19</v>
      </c>
      <c r="BA1876" s="7" t="s">
        <v>19</v>
      </c>
      <c r="BB1876" s="7" t="s">
        <v>19</v>
      </c>
      <c r="BC1876" s="7" t="s">
        <v>19</v>
      </c>
      <c r="BD1876" s="7"/>
      <c r="BE1876" s="7" t="s">
        <v>19</v>
      </c>
      <c r="BF1876" s="7" t="s">
        <v>19</v>
      </c>
      <c r="BG1876" s="7" t="s">
        <v>19</v>
      </c>
      <c r="BH1876" s="7" t="s">
        <v>19</v>
      </c>
      <c r="BI1876" s="7" t="s">
        <v>19</v>
      </c>
      <c r="BJ1876" s="7" t="s">
        <v>19</v>
      </c>
      <c r="BK1876" s="7" t="s">
        <v>19</v>
      </c>
      <c r="BL1876" s="7" t="s">
        <v>19</v>
      </c>
      <c r="BM1876" s="7" t="s">
        <v>19</v>
      </c>
      <c r="BN1876" s="7" t="s">
        <v>19</v>
      </c>
      <c r="BO1876" s="7" t="s">
        <v>19</v>
      </c>
      <c r="BP1876" s="7" t="s">
        <v>19</v>
      </c>
      <c r="BQ1876" s="7" t="s">
        <v>19</v>
      </c>
      <c r="BR1876" s="7" t="s">
        <v>19</v>
      </c>
      <c r="BS1876" s="7" t="s">
        <v>19</v>
      </c>
      <c r="BT1876" s="7" t="s">
        <v>19</v>
      </c>
      <c r="BU1876" s="7" t="b">
        <v>0</v>
      </c>
      <c r="BV1876" s="7" t="b">
        <v>0</v>
      </c>
      <c r="BW1876" s="7" t="b">
        <v>0</v>
      </c>
      <c r="BX1876" s="7" t="s">
        <v>19</v>
      </c>
      <c r="BY1876" s="7" t="s">
        <v>19</v>
      </c>
      <c r="BZ1876" s="7" t="s">
        <v>19</v>
      </c>
      <c r="CA1876" s="7" t="s">
        <v>19</v>
      </c>
      <c r="CB1876" s="7" t="s">
        <v>19</v>
      </c>
      <c r="CC1876" s="7" t="s">
        <v>19</v>
      </c>
      <c r="CD1876" s="7" t="s">
        <v>19</v>
      </c>
      <c r="CE1876" s="7" t="s">
        <v>19</v>
      </c>
      <c r="CF1876" s="7" t="s">
        <v>19</v>
      </c>
      <c r="CG1876" s="7" t="s">
        <v>19</v>
      </c>
      <c r="CH1876" s="7" t="s">
        <v>19</v>
      </c>
      <c r="CI1876" s="7" t="s">
        <v>19</v>
      </c>
      <c r="CJ1876" s="7" t="s">
        <v>19</v>
      </c>
      <c r="CK1876" s="7" t="s">
        <v>19</v>
      </c>
      <c r="CL1876" s="7" t="s">
        <v>19</v>
      </c>
      <c r="CM1876" s="7" t="s">
        <v>19</v>
      </c>
      <c r="CN1876" s="7" t="s">
        <v>19</v>
      </c>
      <c r="CO1876" s="7" t="s">
        <v>19</v>
      </c>
      <c r="CP1876" s="7" t="s">
        <v>19</v>
      </c>
      <c r="CQ1876" s="7" t="s">
        <v>19</v>
      </c>
      <c r="CR1876" s="7" t="s">
        <v>19</v>
      </c>
      <c r="CS1876" s="7"/>
    </row>
    <row r="1877">
      <c r="A1877" s="7" t="s">
        <v>7888</v>
      </c>
      <c r="D1877" s="162" t="s">
        <v>7889</v>
      </c>
      <c r="E1877" s="134" t="str">
        <f t="array" ref="E1877">IFNA( index(studiesdatasets!$A$2:$R4130,MATCH("*"&amp;IF(F1877 = "","INVALID", F1877)&amp;"*",studiesdatasets!$D$2:$D4130,0),1))</f>
        <v>set_46</v>
      </c>
      <c r="F1877" s="162" t="s">
        <v>7890</v>
      </c>
      <c r="G1877" s="162" t="s">
        <v>7891</v>
      </c>
      <c r="H1877" s="162" t="s">
        <v>7892</v>
      </c>
      <c r="I1877" s="7" t="s">
        <v>7893</v>
      </c>
      <c r="J1877" s="7" t="s">
        <v>7894</v>
      </c>
      <c r="K1877" s="7" t="s">
        <v>7876</v>
      </c>
      <c r="L1877" s="7" t="s">
        <v>7895</v>
      </c>
      <c r="M1877" s="7" t="s">
        <v>560</v>
      </c>
      <c r="N1877" s="7" t="str">
        <f t="shared" si="6"/>
        <v>FALSE</v>
      </c>
      <c r="O1877" s="7" t="s">
        <v>16</v>
      </c>
      <c r="P1877" s="7" t="s">
        <v>16</v>
      </c>
      <c r="Q1877" s="7" t="s">
        <v>16</v>
      </c>
      <c r="R1877" s="7" t="s">
        <v>559</v>
      </c>
      <c r="S1877" s="162" t="s">
        <v>1588</v>
      </c>
      <c r="T1877" s="135">
        <v>41.69957</v>
      </c>
      <c r="U1877" s="136">
        <v>-83.2941</v>
      </c>
      <c r="V1877" s="137" t="s">
        <v>7896</v>
      </c>
      <c r="W1877" s="7" t="s">
        <v>19</v>
      </c>
      <c r="X1877" s="7" t="s">
        <v>805</v>
      </c>
      <c r="Y1877" s="7" t="s">
        <v>878</v>
      </c>
      <c r="Z1877" s="7" t="s">
        <v>879</v>
      </c>
      <c r="AB1877" s="7" t="s">
        <v>19</v>
      </c>
      <c r="AC1877" s="7" t="s">
        <v>16</v>
      </c>
      <c r="AD1877" s="7" t="s">
        <v>19</v>
      </c>
      <c r="AE1877" s="7" t="s">
        <v>19</v>
      </c>
      <c r="AF1877" s="7" t="s">
        <v>19</v>
      </c>
      <c r="AG1877" s="7" t="s">
        <v>19</v>
      </c>
      <c r="AH1877" s="7" t="s">
        <v>19</v>
      </c>
      <c r="AI1877" s="7" t="s">
        <v>19</v>
      </c>
      <c r="AJ1877" s="7" t="s">
        <v>19</v>
      </c>
      <c r="AK1877" s="7" t="s">
        <v>19</v>
      </c>
      <c r="AL1877" s="7" t="s">
        <v>19</v>
      </c>
      <c r="AM1877" s="7" t="s">
        <v>19</v>
      </c>
      <c r="AN1877" s="7" t="s">
        <v>19</v>
      </c>
      <c r="AO1877" s="7" t="s">
        <v>19</v>
      </c>
      <c r="AP1877" s="7" t="s">
        <v>19</v>
      </c>
      <c r="AQ1877" s="7" t="s">
        <v>19</v>
      </c>
      <c r="AR1877" s="7" t="s">
        <v>19</v>
      </c>
      <c r="AS1877" s="7" t="s">
        <v>19</v>
      </c>
      <c r="AT1877" s="7" t="s">
        <v>19</v>
      </c>
      <c r="AU1877" s="7" t="s">
        <v>19</v>
      </c>
      <c r="AV1877" s="7" t="s">
        <v>19</v>
      </c>
      <c r="AW1877" s="7" t="s">
        <v>19</v>
      </c>
      <c r="AX1877" s="7" t="s">
        <v>19</v>
      </c>
      <c r="AY1877" s="7" t="s">
        <v>19</v>
      </c>
      <c r="AZ1877" s="7" t="s">
        <v>19</v>
      </c>
      <c r="BA1877" s="7" t="s">
        <v>19</v>
      </c>
      <c r="BB1877" s="7" t="s">
        <v>19</v>
      </c>
      <c r="BC1877" s="7" t="s">
        <v>19</v>
      </c>
      <c r="BD1877" s="7"/>
      <c r="BE1877" s="7" t="s">
        <v>19</v>
      </c>
      <c r="BF1877" s="7" t="s">
        <v>19</v>
      </c>
      <c r="BG1877" s="7" t="s">
        <v>19</v>
      </c>
      <c r="BH1877" s="7" t="s">
        <v>19</v>
      </c>
      <c r="BI1877" s="7" t="s">
        <v>19</v>
      </c>
      <c r="BJ1877" s="7" t="s">
        <v>19</v>
      </c>
      <c r="BK1877" s="7" t="s">
        <v>19</v>
      </c>
      <c r="BL1877" s="7" t="s">
        <v>19</v>
      </c>
      <c r="BM1877" s="7" t="s">
        <v>19</v>
      </c>
      <c r="BN1877" s="7" t="s">
        <v>19</v>
      </c>
      <c r="BO1877" s="7" t="s">
        <v>19</v>
      </c>
      <c r="BP1877" s="7" t="s">
        <v>19</v>
      </c>
      <c r="BQ1877" s="7" t="s">
        <v>19</v>
      </c>
      <c r="BR1877" s="7" t="s">
        <v>19</v>
      </c>
      <c r="BS1877" s="7" t="s">
        <v>19</v>
      </c>
      <c r="BT1877" s="7" t="s">
        <v>19</v>
      </c>
      <c r="BU1877" s="7" t="b">
        <v>0</v>
      </c>
      <c r="BV1877" s="7" t="b">
        <v>0</v>
      </c>
      <c r="BW1877" s="7" t="b">
        <v>0</v>
      </c>
      <c r="BX1877" s="7" t="s">
        <v>19</v>
      </c>
      <c r="BY1877" s="7" t="s">
        <v>19</v>
      </c>
      <c r="BZ1877" s="7" t="s">
        <v>19</v>
      </c>
      <c r="CA1877" s="7" t="s">
        <v>19</v>
      </c>
      <c r="CB1877" s="7" t="s">
        <v>19</v>
      </c>
      <c r="CC1877" s="7" t="s">
        <v>19</v>
      </c>
      <c r="CD1877" s="7" t="s">
        <v>19</v>
      </c>
      <c r="CE1877" s="7" t="s">
        <v>19</v>
      </c>
      <c r="CF1877" s="7" t="s">
        <v>19</v>
      </c>
      <c r="CG1877" s="7" t="s">
        <v>19</v>
      </c>
      <c r="CH1877" s="7" t="s">
        <v>19</v>
      </c>
      <c r="CI1877" s="7" t="s">
        <v>19</v>
      </c>
      <c r="CJ1877" s="7" t="s">
        <v>19</v>
      </c>
      <c r="CK1877" s="7" t="s">
        <v>19</v>
      </c>
      <c r="CL1877" s="7" t="s">
        <v>19</v>
      </c>
      <c r="CM1877" s="7" t="s">
        <v>19</v>
      </c>
      <c r="CN1877" s="7" t="s">
        <v>19</v>
      </c>
      <c r="CO1877" s="7" t="s">
        <v>19</v>
      </c>
      <c r="CP1877" s="7" t="s">
        <v>19</v>
      </c>
      <c r="CQ1877" s="7" t="s">
        <v>19</v>
      </c>
      <c r="CR1877" s="7" t="s">
        <v>19</v>
      </c>
      <c r="CS1877" s="7"/>
    </row>
    <row r="1878">
      <c r="A1878" s="7" t="s">
        <v>7897</v>
      </c>
      <c r="D1878" s="162" t="s">
        <v>7898</v>
      </c>
      <c r="E1878" s="134" t="str">
        <f t="array" ref="E1878">IFNA( index(studiesdatasets!$A$2:$R4130,MATCH("*"&amp;IF(F1878 = "","INVALID", F1878)&amp;"*",studiesdatasets!$D$2:$D4130,0),1))</f>
        <v>set_46</v>
      </c>
      <c r="F1878" s="162" t="s">
        <v>7899</v>
      </c>
      <c r="G1878" s="162" t="s">
        <v>7900</v>
      </c>
      <c r="H1878" s="162" t="s">
        <v>7901</v>
      </c>
      <c r="I1878" s="7" t="s">
        <v>7902</v>
      </c>
      <c r="J1878" s="7" t="s">
        <v>7903</v>
      </c>
      <c r="K1878" s="7" t="s">
        <v>7876</v>
      </c>
      <c r="L1878" s="7" t="s">
        <v>7904</v>
      </c>
      <c r="M1878" s="7" t="s">
        <v>560</v>
      </c>
      <c r="N1878" s="7" t="str">
        <f t="shared" si="6"/>
        <v>FALSE</v>
      </c>
      <c r="O1878" s="7" t="s">
        <v>16</v>
      </c>
      <c r="P1878" s="7" t="s">
        <v>16</v>
      </c>
      <c r="Q1878" s="7" t="s">
        <v>16</v>
      </c>
      <c r="R1878" s="7" t="s">
        <v>559</v>
      </c>
      <c r="S1878" s="162" t="s">
        <v>1588</v>
      </c>
      <c r="T1878" s="135">
        <v>41.69957</v>
      </c>
      <c r="U1878" s="136">
        <v>-83.2941</v>
      </c>
      <c r="V1878" s="137" t="s">
        <v>7887</v>
      </c>
      <c r="W1878" s="7" t="s">
        <v>19</v>
      </c>
      <c r="X1878" s="7" t="s">
        <v>805</v>
      </c>
      <c r="Y1878" s="7" t="s">
        <v>878</v>
      </c>
      <c r="Z1878" s="7" t="s">
        <v>879</v>
      </c>
      <c r="AB1878" s="7" t="s">
        <v>19</v>
      </c>
      <c r="AC1878" s="7" t="s">
        <v>16</v>
      </c>
      <c r="AD1878" s="7" t="s">
        <v>19</v>
      </c>
      <c r="AE1878" s="7" t="s">
        <v>19</v>
      </c>
      <c r="AF1878" s="7" t="s">
        <v>19</v>
      </c>
      <c r="AG1878" s="7" t="s">
        <v>19</v>
      </c>
      <c r="AH1878" s="7" t="s">
        <v>19</v>
      </c>
      <c r="AI1878" s="7" t="s">
        <v>19</v>
      </c>
      <c r="AJ1878" s="7" t="s">
        <v>19</v>
      </c>
      <c r="AK1878" s="7" t="s">
        <v>19</v>
      </c>
      <c r="AL1878" s="7" t="s">
        <v>19</v>
      </c>
      <c r="AM1878" s="7" t="s">
        <v>19</v>
      </c>
      <c r="AN1878" s="7" t="s">
        <v>19</v>
      </c>
      <c r="AO1878" s="7" t="s">
        <v>19</v>
      </c>
      <c r="AP1878" s="7" t="s">
        <v>19</v>
      </c>
      <c r="AQ1878" s="7" t="s">
        <v>19</v>
      </c>
      <c r="AR1878" s="7" t="s">
        <v>19</v>
      </c>
      <c r="AS1878" s="7" t="s">
        <v>19</v>
      </c>
      <c r="AT1878" s="7" t="s">
        <v>19</v>
      </c>
      <c r="AU1878" s="7" t="s">
        <v>19</v>
      </c>
      <c r="AV1878" s="7" t="s">
        <v>19</v>
      </c>
      <c r="AW1878" s="7" t="s">
        <v>19</v>
      </c>
      <c r="AX1878" s="7" t="s">
        <v>19</v>
      </c>
      <c r="AY1878" s="7" t="s">
        <v>19</v>
      </c>
      <c r="AZ1878" s="7" t="s">
        <v>19</v>
      </c>
      <c r="BA1878" s="7" t="s">
        <v>19</v>
      </c>
      <c r="BB1878" s="7" t="s">
        <v>19</v>
      </c>
      <c r="BC1878" s="7" t="s">
        <v>19</v>
      </c>
      <c r="BD1878" s="7"/>
      <c r="BE1878" s="7" t="s">
        <v>19</v>
      </c>
      <c r="BF1878" s="7" t="s">
        <v>19</v>
      </c>
      <c r="BG1878" s="7" t="s">
        <v>19</v>
      </c>
      <c r="BH1878" s="7" t="s">
        <v>19</v>
      </c>
      <c r="BI1878" s="7" t="s">
        <v>19</v>
      </c>
      <c r="BJ1878" s="7" t="s">
        <v>19</v>
      </c>
      <c r="BK1878" s="7" t="s">
        <v>19</v>
      </c>
      <c r="BL1878" s="7" t="s">
        <v>19</v>
      </c>
      <c r="BM1878" s="7" t="s">
        <v>19</v>
      </c>
      <c r="BN1878" s="7" t="s">
        <v>19</v>
      </c>
      <c r="BO1878" s="7" t="s">
        <v>19</v>
      </c>
      <c r="BP1878" s="7" t="s">
        <v>19</v>
      </c>
      <c r="BQ1878" s="7" t="s">
        <v>19</v>
      </c>
      <c r="BR1878" s="7" t="s">
        <v>19</v>
      </c>
      <c r="BS1878" s="7" t="s">
        <v>19</v>
      </c>
      <c r="BT1878" s="7" t="s">
        <v>19</v>
      </c>
      <c r="BU1878" s="7" t="b">
        <v>0</v>
      </c>
      <c r="BV1878" s="7" t="b">
        <v>0</v>
      </c>
      <c r="BW1878" s="7" t="b">
        <v>0</v>
      </c>
      <c r="BX1878" s="7" t="s">
        <v>19</v>
      </c>
      <c r="BY1878" s="7" t="s">
        <v>19</v>
      </c>
      <c r="BZ1878" s="7" t="s">
        <v>19</v>
      </c>
      <c r="CA1878" s="7" t="s">
        <v>19</v>
      </c>
      <c r="CB1878" s="7" t="s">
        <v>19</v>
      </c>
      <c r="CC1878" s="7" t="s">
        <v>19</v>
      </c>
      <c r="CD1878" s="7" t="s">
        <v>19</v>
      </c>
      <c r="CE1878" s="7" t="s">
        <v>19</v>
      </c>
      <c r="CF1878" s="7" t="s">
        <v>19</v>
      </c>
      <c r="CG1878" s="7" t="s">
        <v>19</v>
      </c>
      <c r="CH1878" s="7" t="s">
        <v>19</v>
      </c>
      <c r="CI1878" s="7" t="s">
        <v>19</v>
      </c>
      <c r="CJ1878" s="7" t="s">
        <v>19</v>
      </c>
      <c r="CK1878" s="7" t="s">
        <v>19</v>
      </c>
      <c r="CL1878" s="7" t="s">
        <v>19</v>
      </c>
      <c r="CM1878" s="7" t="s">
        <v>19</v>
      </c>
      <c r="CN1878" s="7" t="s">
        <v>19</v>
      </c>
      <c r="CO1878" s="7" t="s">
        <v>19</v>
      </c>
      <c r="CP1878" s="7" t="s">
        <v>19</v>
      </c>
      <c r="CQ1878" s="7" t="s">
        <v>19</v>
      </c>
      <c r="CR1878" s="7" t="s">
        <v>19</v>
      </c>
      <c r="CS1878" s="7"/>
    </row>
    <row r="1879">
      <c r="A1879" s="7" t="s">
        <v>7905</v>
      </c>
      <c r="D1879" s="162" t="s">
        <v>7906</v>
      </c>
      <c r="E1879" s="134" t="str">
        <f t="array" ref="E1879">IFNA( index(studiesdatasets!$A$2:$R4130,MATCH("*"&amp;IF(F1879 = "","INVALID", F1879)&amp;"*",studiesdatasets!$D$2:$D4130,0),1))</f>
        <v>set_46</v>
      </c>
      <c r="F1879" s="162" t="s">
        <v>7907</v>
      </c>
      <c r="G1879" s="162" t="s">
        <v>1089</v>
      </c>
      <c r="H1879" s="162" t="s">
        <v>1090</v>
      </c>
      <c r="I1879" s="7" t="s">
        <v>7908</v>
      </c>
      <c r="J1879" s="7" t="s">
        <v>612</v>
      </c>
      <c r="K1879" s="7" t="s">
        <v>7876</v>
      </c>
      <c r="L1879" s="7" t="s">
        <v>7909</v>
      </c>
      <c r="M1879" s="7" t="s">
        <v>570</v>
      </c>
      <c r="N1879" s="7" t="str">
        <f t="shared" si="6"/>
        <v>TRUE</v>
      </c>
      <c r="O1879" s="7" t="s">
        <v>16</v>
      </c>
      <c r="P1879" s="7" t="s">
        <v>16</v>
      </c>
      <c r="Q1879" s="7" t="s">
        <v>16</v>
      </c>
      <c r="R1879" s="7" t="s">
        <v>559</v>
      </c>
      <c r="S1879" s="162" t="s">
        <v>1588</v>
      </c>
      <c r="T1879" s="135">
        <v>41.69957</v>
      </c>
      <c r="U1879" s="136">
        <v>-83.2941</v>
      </c>
      <c r="V1879" s="137" t="s">
        <v>7878</v>
      </c>
      <c r="W1879" s="7" t="s">
        <v>19</v>
      </c>
      <c r="X1879" s="7" t="s">
        <v>805</v>
      </c>
      <c r="Y1879" s="7" t="s">
        <v>878</v>
      </c>
      <c r="Z1879" s="7" t="s">
        <v>879</v>
      </c>
      <c r="AB1879" s="7" t="s">
        <v>19</v>
      </c>
      <c r="AC1879" s="7" t="s">
        <v>16</v>
      </c>
      <c r="AD1879" s="7" t="s">
        <v>19</v>
      </c>
      <c r="AE1879" s="7" t="s">
        <v>19</v>
      </c>
      <c r="AF1879" s="7" t="s">
        <v>19</v>
      </c>
      <c r="AG1879" s="7" t="s">
        <v>19</v>
      </c>
      <c r="AH1879" s="7" t="s">
        <v>19</v>
      </c>
      <c r="AI1879" s="7" t="s">
        <v>19</v>
      </c>
      <c r="AJ1879" s="7" t="s">
        <v>19</v>
      </c>
      <c r="AK1879" s="7" t="s">
        <v>19</v>
      </c>
      <c r="AL1879" s="7" t="s">
        <v>19</v>
      </c>
      <c r="AM1879" s="7" t="s">
        <v>19</v>
      </c>
      <c r="AN1879" s="7" t="s">
        <v>19</v>
      </c>
      <c r="AO1879" s="7" t="s">
        <v>19</v>
      </c>
      <c r="AP1879" s="7" t="s">
        <v>19</v>
      </c>
      <c r="AQ1879" s="7" t="s">
        <v>19</v>
      </c>
      <c r="AR1879" s="7" t="s">
        <v>19</v>
      </c>
      <c r="AS1879" s="7" t="s">
        <v>19</v>
      </c>
      <c r="AT1879" s="7" t="s">
        <v>19</v>
      </c>
      <c r="AU1879" s="7" t="s">
        <v>19</v>
      </c>
      <c r="AV1879" s="7" t="s">
        <v>19</v>
      </c>
      <c r="AW1879" s="7" t="s">
        <v>19</v>
      </c>
      <c r="AX1879" s="7" t="s">
        <v>19</v>
      </c>
      <c r="AY1879" s="7" t="s">
        <v>19</v>
      </c>
      <c r="AZ1879" s="7" t="s">
        <v>19</v>
      </c>
      <c r="BA1879" s="7" t="s">
        <v>19</v>
      </c>
      <c r="BB1879" s="7" t="s">
        <v>19</v>
      </c>
      <c r="BC1879" s="7" t="s">
        <v>19</v>
      </c>
      <c r="BD1879" s="7"/>
      <c r="BE1879" s="7" t="s">
        <v>19</v>
      </c>
      <c r="BF1879" s="7" t="s">
        <v>19</v>
      </c>
      <c r="BG1879" s="7" t="s">
        <v>19</v>
      </c>
      <c r="BH1879" s="7" t="s">
        <v>19</v>
      </c>
      <c r="BI1879" s="7" t="s">
        <v>19</v>
      </c>
      <c r="BJ1879" s="7" t="s">
        <v>19</v>
      </c>
      <c r="BK1879" s="7" t="s">
        <v>19</v>
      </c>
      <c r="BL1879" s="7" t="s">
        <v>19</v>
      </c>
      <c r="BM1879" s="7" t="s">
        <v>19</v>
      </c>
      <c r="BN1879" s="7" t="s">
        <v>19</v>
      </c>
      <c r="BO1879" s="7" t="s">
        <v>19</v>
      </c>
      <c r="BP1879" s="7" t="s">
        <v>19</v>
      </c>
      <c r="BQ1879" s="7" t="s">
        <v>19</v>
      </c>
      <c r="BR1879" s="7" t="s">
        <v>19</v>
      </c>
      <c r="BS1879" s="7" t="s">
        <v>19</v>
      </c>
      <c r="BT1879" s="7" t="s">
        <v>19</v>
      </c>
      <c r="BU1879" s="7" t="b">
        <v>0</v>
      </c>
      <c r="BV1879" s="7" t="b">
        <v>0</v>
      </c>
      <c r="BW1879" s="7" t="b">
        <v>0</v>
      </c>
      <c r="BX1879" s="7" t="s">
        <v>19</v>
      </c>
      <c r="BY1879" s="7" t="s">
        <v>19</v>
      </c>
      <c r="BZ1879" s="7" t="s">
        <v>19</v>
      </c>
      <c r="CA1879" s="7" t="s">
        <v>19</v>
      </c>
      <c r="CB1879" s="7" t="s">
        <v>19</v>
      </c>
      <c r="CC1879" s="7" t="s">
        <v>19</v>
      </c>
      <c r="CD1879" s="7" t="s">
        <v>19</v>
      </c>
      <c r="CE1879" s="7" t="s">
        <v>19</v>
      </c>
      <c r="CF1879" s="7" t="s">
        <v>19</v>
      </c>
      <c r="CG1879" s="7" t="s">
        <v>19</v>
      </c>
      <c r="CH1879" s="7" t="s">
        <v>19</v>
      </c>
      <c r="CI1879" s="7" t="s">
        <v>19</v>
      </c>
      <c r="CJ1879" s="7" t="s">
        <v>19</v>
      </c>
      <c r="CK1879" s="7" t="s">
        <v>19</v>
      </c>
      <c r="CL1879" s="7" t="s">
        <v>19</v>
      </c>
      <c r="CM1879" s="7" t="s">
        <v>19</v>
      </c>
      <c r="CN1879" s="7" t="s">
        <v>19</v>
      </c>
      <c r="CO1879" s="7" t="s">
        <v>19</v>
      </c>
      <c r="CP1879" s="7" t="s">
        <v>19</v>
      </c>
      <c r="CQ1879" s="7" t="s">
        <v>19</v>
      </c>
      <c r="CR1879" s="7" t="s">
        <v>19</v>
      </c>
      <c r="CS1879" s="7"/>
    </row>
    <row r="1880">
      <c r="A1880" s="7" t="s">
        <v>7910</v>
      </c>
      <c r="D1880" s="162" t="s">
        <v>7911</v>
      </c>
      <c r="E1880" s="134" t="str">
        <f t="array" ref="E1880">IFNA( index(studiesdatasets!$A$2:$R4130,MATCH("*"&amp;IF(F1880 = "","INVALID", F1880)&amp;"*",studiesdatasets!$D$2:$D4130,0),1))</f>
        <v>set_46</v>
      </c>
      <c r="F1880" s="162" t="s">
        <v>7912</v>
      </c>
      <c r="G1880" s="162" t="s">
        <v>1100</v>
      </c>
      <c r="H1880" s="218" t="s">
        <v>1101</v>
      </c>
      <c r="I1880" s="7" t="s">
        <v>7913</v>
      </c>
      <c r="J1880" s="7" t="s">
        <v>7914</v>
      </c>
      <c r="K1880" s="7" t="s">
        <v>7876</v>
      </c>
      <c r="L1880" s="7" t="s">
        <v>7915</v>
      </c>
      <c r="M1880" s="7" t="s">
        <v>570</v>
      </c>
      <c r="N1880" s="7" t="str">
        <f t="shared" si="6"/>
        <v>TRUE</v>
      </c>
      <c r="O1880" s="7" t="s">
        <v>16</v>
      </c>
      <c r="P1880" s="7" t="s">
        <v>16</v>
      </c>
      <c r="Q1880" s="7" t="s">
        <v>16</v>
      </c>
      <c r="R1880" s="7" t="s">
        <v>559</v>
      </c>
      <c r="S1880" s="162" t="s">
        <v>1588</v>
      </c>
      <c r="T1880" s="135">
        <v>41.69957</v>
      </c>
      <c r="U1880" s="136">
        <v>-83.2941</v>
      </c>
      <c r="V1880" s="137" t="s">
        <v>7887</v>
      </c>
      <c r="W1880" s="7" t="s">
        <v>19</v>
      </c>
      <c r="X1880" s="7" t="s">
        <v>805</v>
      </c>
      <c r="Y1880" s="7" t="s">
        <v>878</v>
      </c>
      <c r="Z1880" s="7" t="s">
        <v>879</v>
      </c>
      <c r="AB1880" s="7" t="s">
        <v>19</v>
      </c>
      <c r="AC1880" s="7" t="s">
        <v>16</v>
      </c>
      <c r="AD1880" s="7" t="s">
        <v>19</v>
      </c>
      <c r="AE1880" s="7" t="s">
        <v>19</v>
      </c>
      <c r="AF1880" s="7" t="s">
        <v>19</v>
      </c>
      <c r="AG1880" s="7" t="s">
        <v>19</v>
      </c>
      <c r="AH1880" s="7" t="s">
        <v>19</v>
      </c>
      <c r="AI1880" s="7" t="s">
        <v>19</v>
      </c>
      <c r="AJ1880" s="7" t="s">
        <v>19</v>
      </c>
      <c r="AK1880" s="7" t="s">
        <v>19</v>
      </c>
      <c r="AL1880" s="7" t="s">
        <v>19</v>
      </c>
      <c r="AM1880" s="7" t="s">
        <v>19</v>
      </c>
      <c r="AN1880" s="7" t="s">
        <v>19</v>
      </c>
      <c r="AO1880" s="7" t="s">
        <v>19</v>
      </c>
      <c r="AP1880" s="7" t="s">
        <v>19</v>
      </c>
      <c r="AQ1880" s="7" t="s">
        <v>19</v>
      </c>
      <c r="AR1880" s="7" t="s">
        <v>19</v>
      </c>
      <c r="AS1880" s="7" t="s">
        <v>19</v>
      </c>
      <c r="AT1880" s="7" t="s">
        <v>19</v>
      </c>
      <c r="AU1880" s="7" t="s">
        <v>19</v>
      </c>
      <c r="AV1880" s="7" t="s">
        <v>19</v>
      </c>
      <c r="AW1880" s="7" t="s">
        <v>19</v>
      </c>
      <c r="AX1880" s="7" t="s">
        <v>19</v>
      </c>
      <c r="AY1880" s="7" t="s">
        <v>19</v>
      </c>
      <c r="AZ1880" s="7" t="s">
        <v>19</v>
      </c>
      <c r="BA1880" s="7" t="s">
        <v>19</v>
      </c>
      <c r="BB1880" s="7" t="s">
        <v>19</v>
      </c>
      <c r="BC1880" s="7" t="s">
        <v>19</v>
      </c>
      <c r="BD1880" s="7"/>
      <c r="BE1880" s="7" t="s">
        <v>19</v>
      </c>
      <c r="BF1880" s="7" t="s">
        <v>19</v>
      </c>
      <c r="BG1880" s="7" t="s">
        <v>19</v>
      </c>
      <c r="BH1880" s="7" t="s">
        <v>19</v>
      </c>
      <c r="BI1880" s="7" t="s">
        <v>19</v>
      </c>
      <c r="BJ1880" s="7" t="s">
        <v>19</v>
      </c>
      <c r="BK1880" s="7" t="s">
        <v>19</v>
      </c>
      <c r="BL1880" s="7" t="s">
        <v>19</v>
      </c>
      <c r="BM1880" s="7" t="s">
        <v>19</v>
      </c>
      <c r="BN1880" s="7" t="s">
        <v>19</v>
      </c>
      <c r="BO1880" s="7" t="s">
        <v>19</v>
      </c>
      <c r="BP1880" s="7" t="s">
        <v>19</v>
      </c>
      <c r="BQ1880" s="7" t="s">
        <v>19</v>
      </c>
      <c r="BR1880" s="7" t="s">
        <v>19</v>
      </c>
      <c r="BS1880" s="7" t="s">
        <v>19</v>
      </c>
      <c r="BT1880" s="7" t="s">
        <v>19</v>
      </c>
      <c r="BU1880" s="7" t="b">
        <v>0</v>
      </c>
      <c r="BV1880" s="7" t="b">
        <v>0</v>
      </c>
      <c r="BW1880" s="7" t="b">
        <v>0</v>
      </c>
      <c r="BX1880" s="7" t="s">
        <v>19</v>
      </c>
      <c r="BY1880" s="7" t="s">
        <v>19</v>
      </c>
      <c r="BZ1880" s="7" t="s">
        <v>19</v>
      </c>
      <c r="CA1880" s="7" t="s">
        <v>19</v>
      </c>
      <c r="CB1880" s="7" t="s">
        <v>19</v>
      </c>
      <c r="CC1880" s="7" t="s">
        <v>19</v>
      </c>
      <c r="CD1880" s="7" t="s">
        <v>19</v>
      </c>
      <c r="CE1880" s="7" t="s">
        <v>19</v>
      </c>
      <c r="CF1880" s="7" t="s">
        <v>19</v>
      </c>
      <c r="CG1880" s="7" t="s">
        <v>19</v>
      </c>
      <c r="CH1880" s="7" t="s">
        <v>19</v>
      </c>
      <c r="CI1880" s="7" t="s">
        <v>19</v>
      </c>
      <c r="CJ1880" s="7" t="s">
        <v>19</v>
      </c>
      <c r="CK1880" s="7" t="s">
        <v>19</v>
      </c>
      <c r="CL1880" s="7" t="s">
        <v>19</v>
      </c>
      <c r="CM1880" s="7" t="s">
        <v>19</v>
      </c>
      <c r="CN1880" s="7" t="s">
        <v>19</v>
      </c>
      <c r="CO1880" s="7" t="s">
        <v>19</v>
      </c>
      <c r="CP1880" s="7" t="s">
        <v>19</v>
      </c>
      <c r="CQ1880" s="7" t="s">
        <v>19</v>
      </c>
      <c r="CR1880" s="7" t="s">
        <v>19</v>
      </c>
      <c r="CS1880" s="7"/>
    </row>
    <row r="1881">
      <c r="A1881" s="7" t="s">
        <v>7916</v>
      </c>
      <c r="D1881" s="162" t="s">
        <v>7917</v>
      </c>
      <c r="E1881" s="134" t="str">
        <f t="array" ref="E1881">IFNA( index(studiesdatasets!$A$2:$R4130,MATCH("*"&amp;IF(F1881 = "","INVALID", F1881)&amp;"*",studiesdatasets!$D$2:$D4130,0),1))</f>
        <v>set_46</v>
      </c>
      <c r="F1881" s="162" t="s">
        <v>7918</v>
      </c>
      <c r="G1881" s="162" t="s">
        <v>1095</v>
      </c>
      <c r="H1881" s="162" t="s">
        <v>1096</v>
      </c>
      <c r="I1881" s="7" t="s">
        <v>7919</v>
      </c>
      <c r="J1881" s="7" t="s">
        <v>7920</v>
      </c>
      <c r="K1881" s="7" t="s">
        <v>7876</v>
      </c>
      <c r="L1881" s="7" t="s">
        <v>7921</v>
      </c>
      <c r="M1881" s="7" t="s">
        <v>570</v>
      </c>
      <c r="N1881" s="7" t="str">
        <f t="shared" si="6"/>
        <v>TRUE</v>
      </c>
      <c r="O1881" s="7" t="s">
        <v>16</v>
      </c>
      <c r="P1881" s="7" t="s">
        <v>16</v>
      </c>
      <c r="Q1881" s="7" t="s">
        <v>16</v>
      </c>
      <c r="R1881" s="7" t="s">
        <v>559</v>
      </c>
      <c r="S1881" s="162" t="s">
        <v>1588</v>
      </c>
      <c r="T1881" s="135">
        <v>41.69957</v>
      </c>
      <c r="U1881" s="136">
        <v>-83.2941</v>
      </c>
      <c r="V1881" s="137" t="s">
        <v>7887</v>
      </c>
      <c r="W1881" s="7" t="s">
        <v>19</v>
      </c>
      <c r="X1881" s="7" t="s">
        <v>805</v>
      </c>
      <c r="Y1881" s="7" t="s">
        <v>878</v>
      </c>
      <c r="Z1881" s="7" t="s">
        <v>879</v>
      </c>
      <c r="AB1881" s="7" t="s">
        <v>19</v>
      </c>
      <c r="AC1881" s="7" t="s">
        <v>16</v>
      </c>
      <c r="AD1881" s="7" t="s">
        <v>19</v>
      </c>
      <c r="AE1881" s="7" t="s">
        <v>19</v>
      </c>
      <c r="AF1881" s="7" t="s">
        <v>19</v>
      </c>
      <c r="AG1881" s="7" t="s">
        <v>19</v>
      </c>
      <c r="AH1881" s="7" t="s">
        <v>19</v>
      </c>
      <c r="AI1881" s="7" t="s">
        <v>19</v>
      </c>
      <c r="AJ1881" s="7" t="s">
        <v>19</v>
      </c>
      <c r="AK1881" s="7" t="s">
        <v>19</v>
      </c>
      <c r="AL1881" s="7" t="s">
        <v>19</v>
      </c>
      <c r="AM1881" s="7" t="s">
        <v>19</v>
      </c>
      <c r="AN1881" s="7" t="s">
        <v>19</v>
      </c>
      <c r="AO1881" s="7" t="s">
        <v>19</v>
      </c>
      <c r="AP1881" s="7" t="s">
        <v>19</v>
      </c>
      <c r="AQ1881" s="7" t="s">
        <v>19</v>
      </c>
      <c r="AR1881" s="7" t="s">
        <v>19</v>
      </c>
      <c r="AS1881" s="7" t="s">
        <v>19</v>
      </c>
      <c r="AT1881" s="7" t="s">
        <v>19</v>
      </c>
      <c r="AU1881" s="7" t="s">
        <v>19</v>
      </c>
      <c r="AV1881" s="7" t="s">
        <v>19</v>
      </c>
      <c r="AW1881" s="7" t="s">
        <v>19</v>
      </c>
      <c r="AX1881" s="7" t="s">
        <v>19</v>
      </c>
      <c r="AY1881" s="7" t="s">
        <v>19</v>
      </c>
      <c r="AZ1881" s="7" t="s">
        <v>19</v>
      </c>
      <c r="BA1881" s="7" t="s">
        <v>19</v>
      </c>
      <c r="BB1881" s="7" t="s">
        <v>19</v>
      </c>
      <c r="BC1881" s="7" t="s">
        <v>19</v>
      </c>
      <c r="BD1881" s="7"/>
      <c r="BE1881" s="7" t="s">
        <v>19</v>
      </c>
      <c r="BF1881" s="7" t="s">
        <v>19</v>
      </c>
      <c r="BG1881" s="7" t="s">
        <v>19</v>
      </c>
      <c r="BH1881" s="7" t="s">
        <v>19</v>
      </c>
      <c r="BI1881" s="7" t="s">
        <v>19</v>
      </c>
      <c r="BJ1881" s="7" t="s">
        <v>19</v>
      </c>
      <c r="BK1881" s="7" t="s">
        <v>19</v>
      </c>
      <c r="BL1881" s="7" t="s">
        <v>19</v>
      </c>
      <c r="BM1881" s="7" t="s">
        <v>19</v>
      </c>
      <c r="BN1881" s="7" t="s">
        <v>19</v>
      </c>
      <c r="BO1881" s="7" t="s">
        <v>19</v>
      </c>
      <c r="BP1881" s="7" t="s">
        <v>19</v>
      </c>
      <c r="BQ1881" s="7" t="s">
        <v>19</v>
      </c>
      <c r="BR1881" s="7" t="s">
        <v>19</v>
      </c>
      <c r="BS1881" s="7" t="s">
        <v>19</v>
      </c>
      <c r="BT1881" s="7" t="s">
        <v>19</v>
      </c>
      <c r="BU1881" s="7" t="b">
        <v>0</v>
      </c>
      <c r="BV1881" s="7" t="b">
        <v>0</v>
      </c>
      <c r="BW1881" s="7" t="b">
        <v>0</v>
      </c>
      <c r="BX1881" s="7" t="s">
        <v>19</v>
      </c>
      <c r="BY1881" s="7" t="s">
        <v>19</v>
      </c>
      <c r="BZ1881" s="7" t="s">
        <v>19</v>
      </c>
      <c r="CA1881" s="7" t="s">
        <v>19</v>
      </c>
      <c r="CB1881" s="7" t="s">
        <v>19</v>
      </c>
      <c r="CC1881" s="7" t="s">
        <v>19</v>
      </c>
      <c r="CD1881" s="7" t="s">
        <v>19</v>
      </c>
      <c r="CE1881" s="7" t="s">
        <v>19</v>
      </c>
      <c r="CF1881" s="7" t="s">
        <v>19</v>
      </c>
      <c r="CG1881" s="7" t="s">
        <v>19</v>
      </c>
      <c r="CH1881" s="7" t="s">
        <v>19</v>
      </c>
      <c r="CI1881" s="7" t="s">
        <v>19</v>
      </c>
      <c r="CJ1881" s="7" t="s">
        <v>19</v>
      </c>
      <c r="CK1881" s="7" t="s">
        <v>19</v>
      </c>
      <c r="CL1881" s="7" t="s">
        <v>19</v>
      </c>
      <c r="CM1881" s="7" t="s">
        <v>19</v>
      </c>
      <c r="CN1881" s="7" t="s">
        <v>19</v>
      </c>
      <c r="CO1881" s="7" t="s">
        <v>19</v>
      </c>
      <c r="CP1881" s="7" t="s">
        <v>19</v>
      </c>
      <c r="CQ1881" s="7" t="s">
        <v>19</v>
      </c>
      <c r="CR1881" s="7" t="s">
        <v>19</v>
      </c>
      <c r="CS1881" s="7"/>
    </row>
    <row r="1882">
      <c r="A1882" s="7" t="s">
        <v>7922</v>
      </c>
      <c r="D1882" s="162" t="s">
        <v>7923</v>
      </c>
      <c r="E1882" s="134" t="str">
        <f t="array" ref="E1882">IFNA( index(studiesdatasets!$A$2:$R4130,MATCH("*"&amp;IF(F1882 = "","INVALID", F1882)&amp;"*",studiesdatasets!$D$2:$D4130,0),1))</f>
        <v>set_46</v>
      </c>
      <c r="F1882" s="162" t="s">
        <v>7924</v>
      </c>
      <c r="G1882" s="162" t="s">
        <v>1105</v>
      </c>
      <c r="H1882" s="162" t="s">
        <v>1106</v>
      </c>
      <c r="I1882" s="7" t="s">
        <v>7925</v>
      </c>
      <c r="J1882" s="7" t="s">
        <v>7926</v>
      </c>
      <c r="K1882" s="7" t="s">
        <v>7876</v>
      </c>
      <c r="L1882" s="161" t="s">
        <v>7927</v>
      </c>
      <c r="M1882" s="7" t="s">
        <v>570</v>
      </c>
      <c r="N1882" s="7" t="str">
        <f t="shared" si="6"/>
        <v>TRUE</v>
      </c>
      <c r="O1882" s="7" t="s">
        <v>16</v>
      </c>
      <c r="P1882" s="7" t="s">
        <v>16</v>
      </c>
      <c r="Q1882" s="7" t="s">
        <v>16</v>
      </c>
      <c r="R1882" s="7" t="s">
        <v>559</v>
      </c>
      <c r="S1882" s="162" t="s">
        <v>1588</v>
      </c>
      <c r="T1882" s="135">
        <v>41.69957</v>
      </c>
      <c r="U1882" s="136">
        <v>-83.2941</v>
      </c>
      <c r="V1882" s="137" t="s">
        <v>7896</v>
      </c>
      <c r="W1882" s="7" t="s">
        <v>19</v>
      </c>
      <c r="X1882" s="7" t="s">
        <v>805</v>
      </c>
      <c r="Y1882" s="7" t="s">
        <v>878</v>
      </c>
      <c r="Z1882" s="7" t="s">
        <v>879</v>
      </c>
      <c r="AB1882" s="7" t="s">
        <v>19</v>
      </c>
      <c r="AC1882" s="7" t="s">
        <v>16</v>
      </c>
      <c r="AD1882" s="7" t="s">
        <v>19</v>
      </c>
      <c r="AE1882" s="7" t="s">
        <v>19</v>
      </c>
      <c r="AF1882" s="7" t="s">
        <v>19</v>
      </c>
      <c r="AG1882" s="7" t="s">
        <v>19</v>
      </c>
      <c r="AH1882" s="7" t="s">
        <v>19</v>
      </c>
      <c r="AI1882" s="7" t="s">
        <v>19</v>
      </c>
      <c r="AJ1882" s="7" t="s">
        <v>19</v>
      </c>
      <c r="AK1882" s="7" t="s">
        <v>19</v>
      </c>
      <c r="AL1882" s="7" t="s">
        <v>19</v>
      </c>
      <c r="AM1882" s="7" t="s">
        <v>19</v>
      </c>
      <c r="AN1882" s="7" t="s">
        <v>19</v>
      </c>
      <c r="AO1882" s="7" t="s">
        <v>19</v>
      </c>
      <c r="AP1882" s="7" t="s">
        <v>19</v>
      </c>
      <c r="AQ1882" s="7" t="s">
        <v>19</v>
      </c>
      <c r="AR1882" s="7" t="s">
        <v>19</v>
      </c>
      <c r="AS1882" s="7" t="s">
        <v>19</v>
      </c>
      <c r="AT1882" s="7" t="s">
        <v>19</v>
      </c>
      <c r="AU1882" s="7" t="s">
        <v>19</v>
      </c>
      <c r="AV1882" s="7" t="s">
        <v>19</v>
      </c>
      <c r="AW1882" s="7" t="s">
        <v>19</v>
      </c>
      <c r="AX1882" s="7" t="s">
        <v>19</v>
      </c>
      <c r="AY1882" s="7" t="s">
        <v>19</v>
      </c>
      <c r="AZ1882" s="7" t="s">
        <v>19</v>
      </c>
      <c r="BA1882" s="7" t="s">
        <v>19</v>
      </c>
      <c r="BB1882" s="7" t="s">
        <v>19</v>
      </c>
      <c r="BC1882" s="7" t="s">
        <v>19</v>
      </c>
      <c r="BD1882" s="7"/>
      <c r="BE1882" s="7" t="s">
        <v>19</v>
      </c>
      <c r="BF1882" s="7" t="s">
        <v>19</v>
      </c>
      <c r="BG1882" s="7" t="s">
        <v>19</v>
      </c>
      <c r="BH1882" s="7" t="s">
        <v>19</v>
      </c>
      <c r="BI1882" s="7" t="s">
        <v>19</v>
      </c>
      <c r="BJ1882" s="7" t="s">
        <v>19</v>
      </c>
      <c r="BK1882" s="7" t="s">
        <v>19</v>
      </c>
      <c r="BL1882" s="7" t="s">
        <v>19</v>
      </c>
      <c r="BM1882" s="7" t="s">
        <v>19</v>
      </c>
      <c r="BN1882" s="7" t="s">
        <v>19</v>
      </c>
      <c r="BO1882" s="7" t="s">
        <v>19</v>
      </c>
      <c r="BP1882" s="7" t="s">
        <v>19</v>
      </c>
      <c r="BQ1882" s="7" t="s">
        <v>19</v>
      </c>
      <c r="BR1882" s="7" t="s">
        <v>19</v>
      </c>
      <c r="BS1882" s="7" t="s">
        <v>19</v>
      </c>
      <c r="BT1882" s="7" t="s">
        <v>19</v>
      </c>
      <c r="BU1882" s="7" t="b">
        <v>0</v>
      </c>
      <c r="BV1882" s="7" t="b">
        <v>0</v>
      </c>
      <c r="BW1882" s="7" t="b">
        <v>0</v>
      </c>
      <c r="BX1882" s="7" t="s">
        <v>19</v>
      </c>
      <c r="BY1882" s="7" t="s">
        <v>19</v>
      </c>
      <c r="BZ1882" s="7" t="s">
        <v>19</v>
      </c>
      <c r="CA1882" s="7" t="s">
        <v>19</v>
      </c>
      <c r="CB1882" s="7" t="s">
        <v>19</v>
      </c>
      <c r="CC1882" s="7" t="s">
        <v>19</v>
      </c>
      <c r="CD1882" s="7" t="s">
        <v>19</v>
      </c>
      <c r="CE1882" s="7" t="s">
        <v>19</v>
      </c>
      <c r="CF1882" s="7" t="s">
        <v>19</v>
      </c>
      <c r="CG1882" s="7" t="s">
        <v>19</v>
      </c>
      <c r="CH1882" s="7" t="s">
        <v>19</v>
      </c>
      <c r="CI1882" s="7" t="s">
        <v>19</v>
      </c>
      <c r="CJ1882" s="7" t="s">
        <v>19</v>
      </c>
      <c r="CK1882" s="7" t="s">
        <v>19</v>
      </c>
      <c r="CL1882" s="7" t="s">
        <v>19</v>
      </c>
      <c r="CM1882" s="7" t="s">
        <v>19</v>
      </c>
      <c r="CN1882" s="7" t="s">
        <v>19</v>
      </c>
      <c r="CO1882" s="7" t="s">
        <v>19</v>
      </c>
      <c r="CP1882" s="7" t="s">
        <v>19</v>
      </c>
      <c r="CQ1882" s="7" t="s">
        <v>19</v>
      </c>
      <c r="CR1882" s="7" t="s">
        <v>19</v>
      </c>
      <c r="CS1882" s="7"/>
    </row>
    <row r="1883">
      <c r="A1883" s="7" t="s">
        <v>7928</v>
      </c>
      <c r="D1883" s="162" t="s">
        <v>7929</v>
      </c>
      <c r="E1883" s="134" t="str">
        <f t="array" ref="E1883">IFNA( index(studiesdatasets!$A$2:$R4130,MATCH("*"&amp;IF(F1883 = "","INVALID", F1883)&amp;"*",studiesdatasets!$D$2:$D4130,0),1))</f>
        <v>set_46</v>
      </c>
      <c r="F1883" s="162" t="s">
        <v>7930</v>
      </c>
      <c r="G1883" s="162" t="s">
        <v>1115</v>
      </c>
      <c r="H1883" s="162" t="s">
        <v>1116</v>
      </c>
      <c r="I1883" s="7" t="s">
        <v>7931</v>
      </c>
      <c r="J1883" s="7" t="s">
        <v>7932</v>
      </c>
      <c r="K1883" s="7" t="s">
        <v>7876</v>
      </c>
      <c r="L1883" s="7" t="s">
        <v>7933</v>
      </c>
      <c r="M1883" s="7" t="s">
        <v>570</v>
      </c>
      <c r="N1883" s="7" t="str">
        <f t="shared" si="6"/>
        <v>TRUE</v>
      </c>
      <c r="O1883" s="7" t="s">
        <v>16</v>
      </c>
      <c r="P1883" s="7" t="s">
        <v>16</v>
      </c>
      <c r="Q1883" s="7" t="s">
        <v>16</v>
      </c>
      <c r="R1883" s="7" t="s">
        <v>559</v>
      </c>
      <c r="S1883" s="162" t="s">
        <v>1588</v>
      </c>
      <c r="T1883" s="135">
        <v>41.69957</v>
      </c>
      <c r="U1883" s="136">
        <v>-83.2941</v>
      </c>
      <c r="V1883" s="137" t="s">
        <v>7896</v>
      </c>
      <c r="W1883" s="7" t="s">
        <v>19</v>
      </c>
      <c r="X1883" s="7" t="s">
        <v>805</v>
      </c>
      <c r="Y1883" s="7" t="s">
        <v>878</v>
      </c>
      <c r="Z1883" s="7" t="s">
        <v>879</v>
      </c>
      <c r="AB1883" s="7" t="s">
        <v>19</v>
      </c>
      <c r="AC1883" s="7" t="s">
        <v>16</v>
      </c>
      <c r="AD1883" s="7" t="s">
        <v>19</v>
      </c>
      <c r="AE1883" s="7" t="s">
        <v>19</v>
      </c>
      <c r="AF1883" s="7" t="s">
        <v>19</v>
      </c>
      <c r="AG1883" s="7" t="s">
        <v>19</v>
      </c>
      <c r="AH1883" s="7" t="s">
        <v>19</v>
      </c>
      <c r="AI1883" s="7" t="s">
        <v>19</v>
      </c>
      <c r="AJ1883" s="7" t="s">
        <v>19</v>
      </c>
      <c r="AK1883" s="7" t="s">
        <v>19</v>
      </c>
      <c r="AL1883" s="7" t="s">
        <v>19</v>
      </c>
      <c r="AM1883" s="7" t="s">
        <v>19</v>
      </c>
      <c r="AN1883" s="7" t="s">
        <v>19</v>
      </c>
      <c r="AO1883" s="7" t="s">
        <v>19</v>
      </c>
      <c r="AP1883" s="7" t="s">
        <v>19</v>
      </c>
      <c r="AQ1883" s="7" t="s">
        <v>19</v>
      </c>
      <c r="AR1883" s="7" t="s">
        <v>19</v>
      </c>
      <c r="AS1883" s="7" t="s">
        <v>19</v>
      </c>
      <c r="AT1883" s="7" t="s">
        <v>19</v>
      </c>
      <c r="AU1883" s="7" t="s">
        <v>19</v>
      </c>
      <c r="AV1883" s="7" t="s">
        <v>19</v>
      </c>
      <c r="AW1883" s="7" t="s">
        <v>19</v>
      </c>
      <c r="AX1883" s="7" t="s">
        <v>19</v>
      </c>
      <c r="AY1883" s="7" t="s">
        <v>19</v>
      </c>
      <c r="AZ1883" s="7" t="s">
        <v>19</v>
      </c>
      <c r="BA1883" s="7" t="s">
        <v>19</v>
      </c>
      <c r="BB1883" s="7" t="s">
        <v>19</v>
      </c>
      <c r="BC1883" s="7" t="s">
        <v>19</v>
      </c>
      <c r="BD1883" s="7"/>
      <c r="BE1883" s="7" t="s">
        <v>19</v>
      </c>
      <c r="BF1883" s="7" t="s">
        <v>19</v>
      </c>
      <c r="BG1883" s="7" t="s">
        <v>19</v>
      </c>
      <c r="BH1883" s="7" t="s">
        <v>19</v>
      </c>
      <c r="BI1883" s="7" t="s">
        <v>19</v>
      </c>
      <c r="BJ1883" s="7" t="s">
        <v>19</v>
      </c>
      <c r="BK1883" s="7" t="s">
        <v>19</v>
      </c>
      <c r="BL1883" s="7" t="s">
        <v>19</v>
      </c>
      <c r="BM1883" s="7" t="s">
        <v>19</v>
      </c>
      <c r="BN1883" s="7" t="s">
        <v>19</v>
      </c>
      <c r="BO1883" s="7" t="s">
        <v>19</v>
      </c>
      <c r="BP1883" s="7" t="s">
        <v>19</v>
      </c>
      <c r="BQ1883" s="7" t="s">
        <v>19</v>
      </c>
      <c r="BR1883" s="7" t="s">
        <v>19</v>
      </c>
      <c r="BS1883" s="7" t="s">
        <v>19</v>
      </c>
      <c r="BT1883" s="7" t="s">
        <v>19</v>
      </c>
      <c r="BU1883" s="7" t="b">
        <v>0</v>
      </c>
      <c r="BV1883" s="7" t="b">
        <v>0</v>
      </c>
      <c r="BW1883" s="7" t="b">
        <v>0</v>
      </c>
      <c r="BX1883" s="7" t="s">
        <v>19</v>
      </c>
      <c r="BY1883" s="7" t="s">
        <v>19</v>
      </c>
      <c r="BZ1883" s="7" t="s">
        <v>19</v>
      </c>
      <c r="CA1883" s="7" t="s">
        <v>19</v>
      </c>
      <c r="CB1883" s="7" t="s">
        <v>19</v>
      </c>
      <c r="CC1883" s="7" t="s">
        <v>19</v>
      </c>
      <c r="CD1883" s="7" t="s">
        <v>19</v>
      </c>
      <c r="CE1883" s="7" t="s">
        <v>19</v>
      </c>
      <c r="CF1883" s="7" t="s">
        <v>19</v>
      </c>
      <c r="CG1883" s="7" t="s">
        <v>19</v>
      </c>
      <c r="CH1883" s="7" t="s">
        <v>19</v>
      </c>
      <c r="CI1883" s="7" t="s">
        <v>19</v>
      </c>
      <c r="CJ1883" s="7" t="s">
        <v>19</v>
      </c>
      <c r="CK1883" s="7" t="s">
        <v>19</v>
      </c>
      <c r="CL1883" s="7" t="s">
        <v>19</v>
      </c>
      <c r="CM1883" s="7" t="s">
        <v>19</v>
      </c>
      <c r="CN1883" s="7" t="s">
        <v>19</v>
      </c>
      <c r="CO1883" s="7" t="s">
        <v>19</v>
      </c>
      <c r="CP1883" s="7" t="s">
        <v>19</v>
      </c>
      <c r="CQ1883" s="7" t="s">
        <v>19</v>
      </c>
      <c r="CR1883" s="7" t="s">
        <v>19</v>
      </c>
      <c r="CS1883" s="7"/>
    </row>
    <row r="1884">
      <c r="A1884" s="7" t="s">
        <v>7934</v>
      </c>
      <c r="D1884" s="162" t="s">
        <v>7935</v>
      </c>
      <c r="E1884" s="134" t="str">
        <f t="array" ref="E1884">IFNA( index(studiesdatasets!$A$2:$R4130,MATCH("*"&amp;IF(F1884 = "","INVALID", F1884)&amp;"*",studiesdatasets!$D$2:$D4130,0),1))</f>
        <v>set_46</v>
      </c>
      <c r="F1884" s="162" t="s">
        <v>7936</v>
      </c>
      <c r="G1884" s="162" t="s">
        <v>7937</v>
      </c>
      <c r="H1884" s="162" t="s">
        <v>19</v>
      </c>
      <c r="I1884" s="7" t="s">
        <v>7938</v>
      </c>
      <c r="J1884" s="7" t="s">
        <v>7939</v>
      </c>
      <c r="K1884" s="7" t="s">
        <v>7876</v>
      </c>
      <c r="L1884" s="7" t="s">
        <v>7940</v>
      </c>
      <c r="M1884" s="7" t="s">
        <v>560</v>
      </c>
      <c r="N1884" s="7" t="str">
        <f t="shared" si="6"/>
        <v>FALSE</v>
      </c>
      <c r="O1884" s="7" t="s">
        <v>16</v>
      </c>
      <c r="P1884" s="7" t="s">
        <v>16</v>
      </c>
      <c r="Q1884" s="7" t="s">
        <v>16</v>
      </c>
      <c r="R1884" s="7" t="s">
        <v>559</v>
      </c>
      <c r="S1884" s="162" t="s">
        <v>1588</v>
      </c>
      <c r="T1884" s="135">
        <v>41.69957</v>
      </c>
      <c r="U1884" s="136">
        <v>-83.2941</v>
      </c>
      <c r="V1884" s="137" t="s">
        <v>7887</v>
      </c>
      <c r="W1884" s="7" t="s">
        <v>19</v>
      </c>
      <c r="X1884" s="7" t="s">
        <v>805</v>
      </c>
      <c r="Y1884" s="7" t="s">
        <v>878</v>
      </c>
      <c r="Z1884" s="7" t="s">
        <v>879</v>
      </c>
      <c r="AB1884" s="7" t="s">
        <v>19</v>
      </c>
      <c r="AC1884" s="7" t="s">
        <v>16</v>
      </c>
      <c r="AD1884" s="7" t="s">
        <v>19</v>
      </c>
      <c r="AE1884" s="7" t="s">
        <v>19</v>
      </c>
      <c r="AF1884" s="7" t="s">
        <v>19</v>
      </c>
      <c r="AG1884" s="7" t="s">
        <v>19</v>
      </c>
      <c r="AH1884" s="7" t="s">
        <v>19</v>
      </c>
      <c r="AI1884" s="7" t="s">
        <v>19</v>
      </c>
      <c r="AJ1884" s="7" t="s">
        <v>19</v>
      </c>
      <c r="AK1884" s="7" t="s">
        <v>19</v>
      </c>
      <c r="AL1884" s="7" t="s">
        <v>19</v>
      </c>
      <c r="AM1884" s="7" t="s">
        <v>19</v>
      </c>
      <c r="AN1884" s="7" t="s">
        <v>19</v>
      </c>
      <c r="AO1884" s="7" t="s">
        <v>19</v>
      </c>
      <c r="AP1884" s="7" t="s">
        <v>19</v>
      </c>
      <c r="AQ1884" s="7" t="s">
        <v>19</v>
      </c>
      <c r="AR1884" s="7" t="s">
        <v>19</v>
      </c>
      <c r="AS1884" s="7" t="s">
        <v>19</v>
      </c>
      <c r="AT1884" s="7" t="s">
        <v>19</v>
      </c>
      <c r="AU1884" s="7" t="s">
        <v>19</v>
      </c>
      <c r="AV1884" s="7" t="s">
        <v>19</v>
      </c>
      <c r="AW1884" s="7" t="s">
        <v>19</v>
      </c>
      <c r="AX1884" s="7" t="s">
        <v>19</v>
      </c>
      <c r="AY1884" s="7" t="s">
        <v>19</v>
      </c>
      <c r="AZ1884" s="7" t="s">
        <v>19</v>
      </c>
      <c r="BA1884" s="7" t="s">
        <v>19</v>
      </c>
      <c r="BB1884" s="7" t="s">
        <v>19</v>
      </c>
      <c r="BC1884" s="7" t="s">
        <v>19</v>
      </c>
      <c r="BD1884" s="7"/>
      <c r="BE1884" s="7" t="s">
        <v>19</v>
      </c>
      <c r="BF1884" s="7" t="s">
        <v>19</v>
      </c>
      <c r="BG1884" s="7" t="s">
        <v>19</v>
      </c>
      <c r="BH1884" s="7" t="s">
        <v>19</v>
      </c>
      <c r="BI1884" s="7" t="s">
        <v>19</v>
      </c>
      <c r="BJ1884" s="7" t="s">
        <v>19</v>
      </c>
      <c r="BK1884" s="7" t="s">
        <v>19</v>
      </c>
      <c r="BL1884" s="7" t="s">
        <v>19</v>
      </c>
      <c r="BM1884" s="7" t="s">
        <v>19</v>
      </c>
      <c r="BN1884" s="7" t="s">
        <v>19</v>
      </c>
      <c r="BO1884" s="7" t="s">
        <v>19</v>
      </c>
      <c r="BP1884" s="7" t="s">
        <v>19</v>
      </c>
      <c r="BQ1884" s="7" t="s">
        <v>19</v>
      </c>
      <c r="BR1884" s="7" t="s">
        <v>19</v>
      </c>
      <c r="BS1884" s="7" t="s">
        <v>19</v>
      </c>
      <c r="BT1884" s="7" t="s">
        <v>19</v>
      </c>
      <c r="BU1884" s="7" t="b">
        <v>0</v>
      </c>
      <c r="BV1884" s="7" t="b">
        <v>0</v>
      </c>
      <c r="BW1884" s="7" t="b">
        <v>0</v>
      </c>
      <c r="BX1884" s="7" t="s">
        <v>19</v>
      </c>
      <c r="BY1884" s="7" t="s">
        <v>19</v>
      </c>
      <c r="BZ1884" s="7" t="s">
        <v>19</v>
      </c>
      <c r="CA1884" s="7" t="s">
        <v>19</v>
      </c>
      <c r="CB1884" s="7" t="s">
        <v>19</v>
      </c>
      <c r="CC1884" s="7" t="s">
        <v>19</v>
      </c>
      <c r="CD1884" s="7" t="s">
        <v>19</v>
      </c>
      <c r="CE1884" s="7" t="s">
        <v>19</v>
      </c>
      <c r="CF1884" s="7" t="s">
        <v>19</v>
      </c>
      <c r="CG1884" s="7" t="s">
        <v>19</v>
      </c>
      <c r="CH1884" s="7" t="s">
        <v>19</v>
      </c>
      <c r="CI1884" s="7" t="s">
        <v>19</v>
      </c>
      <c r="CJ1884" s="7" t="s">
        <v>19</v>
      </c>
      <c r="CK1884" s="7" t="s">
        <v>19</v>
      </c>
      <c r="CL1884" s="7" t="s">
        <v>19</v>
      </c>
      <c r="CM1884" s="7" t="s">
        <v>19</v>
      </c>
      <c r="CN1884" s="7" t="s">
        <v>19</v>
      </c>
      <c r="CO1884" s="7" t="s">
        <v>19</v>
      </c>
      <c r="CP1884" s="7" t="s">
        <v>19</v>
      </c>
      <c r="CQ1884" s="7" t="s">
        <v>19</v>
      </c>
      <c r="CR1884" s="7" t="s">
        <v>19</v>
      </c>
      <c r="CS1884" s="7"/>
    </row>
    <row r="1885">
      <c r="A1885" s="7" t="s">
        <v>7941</v>
      </c>
      <c r="D1885" s="162" t="s">
        <v>7942</v>
      </c>
      <c r="E1885" s="134" t="str">
        <f t="array" ref="E1885">IFNA( index(studiesdatasets!$A$2:$R4130,MATCH("*"&amp;IF(F1885 = "","INVALID", F1885)&amp;"*",studiesdatasets!$D$2:$D4130,0),1))</f>
        <v>set_46</v>
      </c>
      <c r="F1885" s="162" t="s">
        <v>7943</v>
      </c>
      <c r="G1885" s="162" t="s">
        <v>1110</v>
      </c>
      <c r="H1885" s="162" t="s">
        <v>1111</v>
      </c>
      <c r="I1885" s="7" t="s">
        <v>7944</v>
      </c>
      <c r="J1885" s="7" t="s">
        <v>7945</v>
      </c>
      <c r="K1885" s="7" t="s">
        <v>7876</v>
      </c>
      <c r="L1885" s="7" t="s">
        <v>7946</v>
      </c>
      <c r="M1885" s="7" t="s">
        <v>570</v>
      </c>
      <c r="N1885" s="7" t="str">
        <f t="shared" si="6"/>
        <v>TRUE</v>
      </c>
      <c r="O1885" s="7" t="s">
        <v>16</v>
      </c>
      <c r="P1885" s="7" t="s">
        <v>16</v>
      </c>
      <c r="Q1885" s="7" t="s">
        <v>16</v>
      </c>
      <c r="R1885" s="7" t="s">
        <v>559</v>
      </c>
      <c r="S1885" s="162" t="s">
        <v>1588</v>
      </c>
      <c r="T1885" s="135">
        <v>41.69957</v>
      </c>
      <c r="U1885" s="136">
        <v>-83.2941</v>
      </c>
      <c r="V1885" s="137" t="s">
        <v>7887</v>
      </c>
      <c r="W1885" s="7" t="s">
        <v>19</v>
      </c>
      <c r="X1885" s="7" t="s">
        <v>805</v>
      </c>
      <c r="Y1885" s="7" t="s">
        <v>878</v>
      </c>
      <c r="Z1885" s="7" t="s">
        <v>879</v>
      </c>
      <c r="AB1885" s="7" t="s">
        <v>19</v>
      </c>
      <c r="AC1885" s="7" t="s">
        <v>16</v>
      </c>
      <c r="AD1885" s="7" t="s">
        <v>19</v>
      </c>
      <c r="AE1885" s="7" t="s">
        <v>19</v>
      </c>
      <c r="AF1885" s="7" t="s">
        <v>19</v>
      </c>
      <c r="AG1885" s="7" t="s">
        <v>19</v>
      </c>
      <c r="AH1885" s="7" t="s">
        <v>19</v>
      </c>
      <c r="AI1885" s="7" t="s">
        <v>19</v>
      </c>
      <c r="AJ1885" s="7" t="s">
        <v>19</v>
      </c>
      <c r="AK1885" s="7" t="s">
        <v>19</v>
      </c>
      <c r="AL1885" s="7" t="s">
        <v>19</v>
      </c>
      <c r="AM1885" s="7" t="s">
        <v>19</v>
      </c>
      <c r="AN1885" s="7" t="s">
        <v>19</v>
      </c>
      <c r="AO1885" s="7" t="s">
        <v>19</v>
      </c>
      <c r="AP1885" s="7" t="s">
        <v>19</v>
      </c>
      <c r="AQ1885" s="7" t="s">
        <v>19</v>
      </c>
      <c r="AR1885" s="7" t="s">
        <v>19</v>
      </c>
      <c r="AS1885" s="7" t="s">
        <v>19</v>
      </c>
      <c r="AT1885" s="7" t="s">
        <v>19</v>
      </c>
      <c r="AU1885" s="7" t="s">
        <v>19</v>
      </c>
      <c r="AV1885" s="7" t="s">
        <v>19</v>
      </c>
      <c r="AW1885" s="7" t="s">
        <v>19</v>
      </c>
      <c r="AX1885" s="7" t="s">
        <v>19</v>
      </c>
      <c r="AY1885" s="7" t="s">
        <v>19</v>
      </c>
      <c r="AZ1885" s="7" t="s">
        <v>19</v>
      </c>
      <c r="BA1885" s="7" t="s">
        <v>19</v>
      </c>
      <c r="BB1885" s="7" t="s">
        <v>19</v>
      </c>
      <c r="BC1885" s="7" t="s">
        <v>19</v>
      </c>
      <c r="BD1885" s="7"/>
      <c r="BE1885" s="7" t="s">
        <v>19</v>
      </c>
      <c r="BF1885" s="7" t="s">
        <v>19</v>
      </c>
      <c r="BG1885" s="7" t="s">
        <v>19</v>
      </c>
      <c r="BH1885" s="7" t="s">
        <v>19</v>
      </c>
      <c r="BI1885" s="7" t="s">
        <v>19</v>
      </c>
      <c r="BJ1885" s="7" t="s">
        <v>19</v>
      </c>
      <c r="BK1885" s="7" t="s">
        <v>19</v>
      </c>
      <c r="BL1885" s="7" t="s">
        <v>19</v>
      </c>
      <c r="BM1885" s="7" t="s">
        <v>19</v>
      </c>
      <c r="BN1885" s="7" t="s">
        <v>19</v>
      </c>
      <c r="BO1885" s="7" t="s">
        <v>19</v>
      </c>
      <c r="BP1885" s="7" t="s">
        <v>19</v>
      </c>
      <c r="BQ1885" s="7" t="s">
        <v>19</v>
      </c>
      <c r="BR1885" s="7" t="s">
        <v>19</v>
      </c>
      <c r="BS1885" s="7" t="s">
        <v>19</v>
      </c>
      <c r="BT1885" s="7" t="s">
        <v>19</v>
      </c>
      <c r="BU1885" s="7" t="b">
        <v>0</v>
      </c>
      <c r="BV1885" s="7" t="b">
        <v>0</v>
      </c>
      <c r="BW1885" s="7" t="b">
        <v>0</v>
      </c>
      <c r="BX1885" s="7" t="s">
        <v>19</v>
      </c>
      <c r="BY1885" s="7" t="s">
        <v>19</v>
      </c>
      <c r="BZ1885" s="7" t="s">
        <v>19</v>
      </c>
      <c r="CA1885" s="7" t="s">
        <v>19</v>
      </c>
      <c r="CB1885" s="7" t="s">
        <v>19</v>
      </c>
      <c r="CC1885" s="7" t="s">
        <v>19</v>
      </c>
      <c r="CD1885" s="7" t="s">
        <v>19</v>
      </c>
      <c r="CE1885" s="7" t="s">
        <v>19</v>
      </c>
      <c r="CF1885" s="7" t="s">
        <v>19</v>
      </c>
      <c r="CG1885" s="7" t="s">
        <v>19</v>
      </c>
      <c r="CH1885" s="7" t="s">
        <v>19</v>
      </c>
      <c r="CI1885" s="7" t="s">
        <v>19</v>
      </c>
      <c r="CJ1885" s="7" t="s">
        <v>19</v>
      </c>
      <c r="CK1885" s="7" t="s">
        <v>19</v>
      </c>
      <c r="CL1885" s="7" t="s">
        <v>19</v>
      </c>
      <c r="CM1885" s="7" t="s">
        <v>19</v>
      </c>
      <c r="CN1885" s="7" t="s">
        <v>19</v>
      </c>
      <c r="CO1885" s="7" t="s">
        <v>19</v>
      </c>
      <c r="CP1885" s="7" t="s">
        <v>19</v>
      </c>
      <c r="CQ1885" s="7" t="s">
        <v>19</v>
      </c>
      <c r="CR1885" s="7" t="s">
        <v>19</v>
      </c>
      <c r="CS1885" s="7"/>
    </row>
    <row r="1886">
      <c r="A1886" s="7" t="s">
        <v>7947</v>
      </c>
      <c r="D1886" s="162" t="s">
        <v>7948</v>
      </c>
      <c r="E1886" s="134" t="str">
        <f t="array" ref="E1886">IFNA( index(studiesdatasets!$A$2:$R4130,MATCH("*"&amp;IF(F1886 = "","INVALID", F1886)&amp;"*",studiesdatasets!$D$2:$D4130,0),1))</f>
        <v>set_46</v>
      </c>
      <c r="F1886" s="162" t="s">
        <v>7949</v>
      </c>
      <c r="G1886" s="162" t="s">
        <v>1120</v>
      </c>
      <c r="H1886" s="162" t="s">
        <v>1121</v>
      </c>
      <c r="I1886" s="7" t="s">
        <v>7950</v>
      </c>
      <c r="J1886" s="7" t="s">
        <v>7951</v>
      </c>
      <c r="K1886" s="7" t="s">
        <v>7876</v>
      </c>
      <c r="L1886" s="7" t="s">
        <v>7952</v>
      </c>
      <c r="M1886" s="7" t="s">
        <v>570</v>
      </c>
      <c r="N1886" s="7" t="str">
        <f t="shared" si="6"/>
        <v>TRUE</v>
      </c>
      <c r="O1886" s="7" t="s">
        <v>16</v>
      </c>
      <c r="P1886" s="7" t="s">
        <v>16</v>
      </c>
      <c r="Q1886" s="7" t="s">
        <v>16</v>
      </c>
      <c r="R1886" s="7" t="s">
        <v>559</v>
      </c>
      <c r="S1886" s="162" t="s">
        <v>1588</v>
      </c>
      <c r="T1886" s="135">
        <v>41.69957</v>
      </c>
      <c r="U1886" s="136">
        <v>-83.2941</v>
      </c>
      <c r="V1886" s="137" t="s">
        <v>7887</v>
      </c>
      <c r="W1886" s="7" t="s">
        <v>19</v>
      </c>
      <c r="X1886" s="7" t="s">
        <v>805</v>
      </c>
      <c r="Y1886" s="7" t="s">
        <v>878</v>
      </c>
      <c r="Z1886" s="7" t="s">
        <v>879</v>
      </c>
      <c r="AB1886" s="7" t="s">
        <v>19</v>
      </c>
      <c r="AC1886" s="7" t="s">
        <v>16</v>
      </c>
      <c r="AD1886" s="7" t="s">
        <v>19</v>
      </c>
      <c r="AE1886" s="7" t="s">
        <v>19</v>
      </c>
      <c r="AF1886" s="7" t="s">
        <v>19</v>
      </c>
      <c r="AG1886" s="7" t="s">
        <v>19</v>
      </c>
      <c r="AH1886" s="7" t="s">
        <v>19</v>
      </c>
      <c r="AI1886" s="7" t="s">
        <v>19</v>
      </c>
      <c r="AJ1886" s="7" t="s">
        <v>19</v>
      </c>
      <c r="AK1886" s="7" t="s">
        <v>19</v>
      </c>
      <c r="AL1886" s="7" t="s">
        <v>19</v>
      </c>
      <c r="AM1886" s="7" t="s">
        <v>19</v>
      </c>
      <c r="AN1886" s="7" t="s">
        <v>19</v>
      </c>
      <c r="AO1886" s="7" t="s">
        <v>19</v>
      </c>
      <c r="AP1886" s="7" t="s">
        <v>19</v>
      </c>
      <c r="AQ1886" s="7" t="s">
        <v>19</v>
      </c>
      <c r="AR1886" s="7" t="s">
        <v>19</v>
      </c>
      <c r="AS1886" s="7" t="s">
        <v>19</v>
      </c>
      <c r="AT1886" s="7" t="s">
        <v>19</v>
      </c>
      <c r="AU1886" s="7" t="s">
        <v>19</v>
      </c>
      <c r="AV1886" s="7" t="s">
        <v>19</v>
      </c>
      <c r="AW1886" s="7" t="s">
        <v>19</v>
      </c>
      <c r="AX1886" s="7" t="s">
        <v>19</v>
      </c>
      <c r="AY1886" s="7" t="s">
        <v>19</v>
      </c>
      <c r="AZ1886" s="7" t="s">
        <v>19</v>
      </c>
      <c r="BA1886" s="7" t="s">
        <v>19</v>
      </c>
      <c r="BB1886" s="7" t="s">
        <v>19</v>
      </c>
      <c r="BC1886" s="7" t="s">
        <v>19</v>
      </c>
      <c r="BD1886" s="7"/>
      <c r="BE1886" s="7" t="s">
        <v>19</v>
      </c>
      <c r="BF1886" s="7" t="s">
        <v>19</v>
      </c>
      <c r="BG1886" s="7" t="s">
        <v>19</v>
      </c>
      <c r="BH1886" s="7" t="s">
        <v>19</v>
      </c>
      <c r="BI1886" s="7" t="s">
        <v>19</v>
      </c>
      <c r="BJ1886" s="7" t="s">
        <v>19</v>
      </c>
      <c r="BK1886" s="7" t="s">
        <v>19</v>
      </c>
      <c r="BL1886" s="7" t="s">
        <v>19</v>
      </c>
      <c r="BM1886" s="7" t="s">
        <v>19</v>
      </c>
      <c r="BN1886" s="7" t="s">
        <v>19</v>
      </c>
      <c r="BO1886" s="7" t="s">
        <v>19</v>
      </c>
      <c r="BP1886" s="7" t="s">
        <v>19</v>
      </c>
      <c r="BQ1886" s="7" t="s">
        <v>19</v>
      </c>
      <c r="BR1886" s="7" t="s">
        <v>19</v>
      </c>
      <c r="BS1886" s="7" t="s">
        <v>19</v>
      </c>
      <c r="BT1886" s="7" t="s">
        <v>19</v>
      </c>
      <c r="BU1886" s="7" t="b">
        <v>0</v>
      </c>
      <c r="BV1886" s="7" t="b">
        <v>0</v>
      </c>
      <c r="BW1886" s="7" t="b">
        <v>0</v>
      </c>
      <c r="BX1886" s="7" t="s">
        <v>19</v>
      </c>
      <c r="BY1886" s="7" t="s">
        <v>19</v>
      </c>
      <c r="BZ1886" s="7" t="s">
        <v>19</v>
      </c>
      <c r="CA1886" s="7" t="s">
        <v>19</v>
      </c>
      <c r="CB1886" s="7" t="s">
        <v>19</v>
      </c>
      <c r="CC1886" s="7" t="s">
        <v>19</v>
      </c>
      <c r="CD1886" s="7" t="s">
        <v>19</v>
      </c>
      <c r="CE1886" s="7" t="s">
        <v>19</v>
      </c>
      <c r="CF1886" s="7" t="s">
        <v>19</v>
      </c>
      <c r="CG1886" s="7" t="s">
        <v>19</v>
      </c>
      <c r="CH1886" s="7" t="s">
        <v>19</v>
      </c>
      <c r="CI1886" s="7" t="s">
        <v>19</v>
      </c>
      <c r="CJ1886" s="7" t="s">
        <v>19</v>
      </c>
      <c r="CK1886" s="7" t="s">
        <v>19</v>
      </c>
      <c r="CL1886" s="7" t="s">
        <v>19</v>
      </c>
      <c r="CM1886" s="7" t="s">
        <v>19</v>
      </c>
      <c r="CN1886" s="7" t="s">
        <v>19</v>
      </c>
      <c r="CO1886" s="7" t="s">
        <v>19</v>
      </c>
      <c r="CP1886" s="7" t="s">
        <v>19</v>
      </c>
      <c r="CQ1886" s="7" t="s">
        <v>19</v>
      </c>
      <c r="CR1886" s="7" t="s">
        <v>19</v>
      </c>
      <c r="CS1886" s="7"/>
    </row>
    <row r="1887">
      <c r="A1887" s="7" t="s">
        <v>7953</v>
      </c>
      <c r="D1887" s="217" t="s">
        <v>7954</v>
      </c>
      <c r="E1887" s="67" t="s">
        <v>414</v>
      </c>
      <c r="F1887" s="162" t="s">
        <v>7955</v>
      </c>
      <c r="G1887" s="162" t="s">
        <v>7956</v>
      </c>
      <c r="H1887" s="162" t="s">
        <v>7957</v>
      </c>
      <c r="I1887" s="7" t="s">
        <v>7958</v>
      </c>
      <c r="J1887" s="7" t="s">
        <v>7959</v>
      </c>
      <c r="K1887" s="7" t="s">
        <v>7960</v>
      </c>
      <c r="L1887" s="7" t="s">
        <v>7961</v>
      </c>
      <c r="M1887" s="7" t="s">
        <v>570</v>
      </c>
      <c r="N1887" s="7" t="str">
        <f t="shared" si="6"/>
        <v>TRUE</v>
      </c>
      <c r="O1887" s="7" t="s">
        <v>16</v>
      </c>
      <c r="P1887" s="7" t="s">
        <v>16</v>
      </c>
      <c r="Q1887" s="7" t="s">
        <v>16</v>
      </c>
      <c r="R1887" s="7" t="s">
        <v>552</v>
      </c>
      <c r="S1887" s="7" t="s">
        <v>833</v>
      </c>
      <c r="T1887" s="135">
        <v>43.1998</v>
      </c>
      <c r="U1887" s="136">
        <v>-86.5698</v>
      </c>
      <c r="V1887" s="137" t="s">
        <v>7962</v>
      </c>
      <c r="X1887" s="7" t="s">
        <v>805</v>
      </c>
      <c r="Y1887" s="7" t="s">
        <v>878</v>
      </c>
      <c r="Z1887" s="7" t="s">
        <v>879</v>
      </c>
    </row>
    <row r="1888">
      <c r="A1888" s="7" t="s">
        <v>7963</v>
      </c>
      <c r="D1888" s="217" t="s">
        <v>7964</v>
      </c>
      <c r="E1888" s="67" t="s">
        <v>414</v>
      </c>
      <c r="F1888" s="162" t="s">
        <v>7965</v>
      </c>
      <c r="G1888" s="162" t="s">
        <v>7966</v>
      </c>
      <c r="H1888" s="162" t="s">
        <v>7967</v>
      </c>
      <c r="I1888" s="7" t="s">
        <v>7968</v>
      </c>
      <c r="J1888" s="7" t="s">
        <v>7969</v>
      </c>
      <c r="K1888" s="7" t="s">
        <v>7960</v>
      </c>
      <c r="L1888" s="7" t="s">
        <v>7970</v>
      </c>
      <c r="M1888" s="7" t="s">
        <v>570</v>
      </c>
      <c r="N1888" s="7" t="str">
        <f t="shared" si="6"/>
        <v>TRUE</v>
      </c>
      <c r="O1888" s="7" t="s">
        <v>16</v>
      </c>
      <c r="P1888" s="7" t="s">
        <v>16</v>
      </c>
      <c r="Q1888" s="7" t="s">
        <v>16</v>
      </c>
      <c r="R1888" s="7" t="s">
        <v>552</v>
      </c>
      <c r="S1888" s="7" t="s">
        <v>833</v>
      </c>
      <c r="T1888" s="135">
        <v>43.1998</v>
      </c>
      <c r="U1888" s="136">
        <v>-86.5698</v>
      </c>
      <c r="V1888" s="137" t="s">
        <v>7971</v>
      </c>
      <c r="X1888" s="7" t="s">
        <v>805</v>
      </c>
      <c r="Y1888" s="7" t="s">
        <v>878</v>
      </c>
      <c r="Z1888" s="7" t="s">
        <v>879</v>
      </c>
    </row>
    <row r="1889">
      <c r="A1889" s="7" t="s">
        <v>7972</v>
      </c>
      <c r="D1889" s="162" t="s">
        <v>7973</v>
      </c>
      <c r="E1889" s="67" t="s">
        <v>414</v>
      </c>
      <c r="F1889" s="162" t="s">
        <v>7974</v>
      </c>
      <c r="G1889" s="162" t="s">
        <v>7975</v>
      </c>
      <c r="H1889" s="162" t="s">
        <v>7976</v>
      </c>
      <c r="I1889" s="7" t="s">
        <v>7977</v>
      </c>
      <c r="J1889" s="7" t="s">
        <v>7978</v>
      </c>
      <c r="K1889" s="7" t="s">
        <v>7960</v>
      </c>
      <c r="L1889" s="7" t="s">
        <v>7979</v>
      </c>
      <c r="M1889" s="7" t="s">
        <v>570</v>
      </c>
      <c r="N1889" s="7" t="str">
        <f t="shared" si="6"/>
        <v>TRUE</v>
      </c>
      <c r="O1889" s="7" t="s">
        <v>16</v>
      </c>
      <c r="P1889" s="7" t="s">
        <v>16</v>
      </c>
      <c r="Q1889" s="7" t="s">
        <v>16</v>
      </c>
      <c r="R1889" s="7" t="s">
        <v>552</v>
      </c>
      <c r="S1889" s="7" t="s">
        <v>833</v>
      </c>
      <c r="T1889" s="135">
        <v>43.1998</v>
      </c>
      <c r="U1889" s="136">
        <v>-86.5698</v>
      </c>
      <c r="V1889" s="137" t="s">
        <v>7971</v>
      </c>
      <c r="X1889" s="7" t="s">
        <v>805</v>
      </c>
      <c r="Y1889" s="7" t="s">
        <v>878</v>
      </c>
      <c r="Z1889" s="7" t="s">
        <v>879</v>
      </c>
    </row>
    <row r="1890">
      <c r="A1890" s="7" t="s">
        <v>7980</v>
      </c>
      <c r="D1890" s="217" t="s">
        <v>7981</v>
      </c>
      <c r="E1890" s="67" t="s">
        <v>414</v>
      </c>
      <c r="F1890" s="162" t="s">
        <v>7982</v>
      </c>
      <c r="G1890" s="162" t="s">
        <v>7983</v>
      </c>
      <c r="H1890" s="162" t="s">
        <v>7984</v>
      </c>
      <c r="I1890" s="7" t="s">
        <v>7985</v>
      </c>
      <c r="J1890" s="7" t="s">
        <v>7986</v>
      </c>
      <c r="K1890" s="7" t="s">
        <v>7960</v>
      </c>
      <c r="L1890" s="7" t="s">
        <v>7987</v>
      </c>
      <c r="M1890" s="7" t="s">
        <v>570</v>
      </c>
      <c r="N1890" s="7" t="str">
        <f t="shared" si="6"/>
        <v>TRUE</v>
      </c>
      <c r="O1890" s="7" t="s">
        <v>16</v>
      </c>
      <c r="P1890" s="7" t="s">
        <v>16</v>
      </c>
      <c r="Q1890" s="7" t="s">
        <v>16</v>
      </c>
      <c r="R1890" s="7" t="s">
        <v>552</v>
      </c>
      <c r="S1890" s="7" t="s">
        <v>833</v>
      </c>
      <c r="T1890" s="135">
        <v>43.1998</v>
      </c>
      <c r="U1890" s="136">
        <v>-86.5698</v>
      </c>
      <c r="V1890" s="137" t="s">
        <v>7971</v>
      </c>
      <c r="X1890" s="7" t="s">
        <v>805</v>
      </c>
      <c r="Y1890" s="7" t="s">
        <v>878</v>
      </c>
      <c r="Z1890" s="7" t="s">
        <v>879</v>
      </c>
    </row>
    <row r="1891">
      <c r="A1891" s="7" t="s">
        <v>7988</v>
      </c>
      <c r="D1891" s="217" t="s">
        <v>7989</v>
      </c>
      <c r="E1891" s="67" t="s">
        <v>414</v>
      </c>
      <c r="F1891" s="162" t="s">
        <v>7990</v>
      </c>
      <c r="G1891" s="162" t="s">
        <v>7991</v>
      </c>
      <c r="H1891" s="162" t="s">
        <v>7992</v>
      </c>
      <c r="I1891" s="7" t="s">
        <v>7993</v>
      </c>
      <c r="J1891" s="7" t="s">
        <v>7994</v>
      </c>
      <c r="K1891" s="7" t="s">
        <v>7960</v>
      </c>
      <c r="L1891" s="7" t="s">
        <v>7995</v>
      </c>
      <c r="M1891" s="7" t="s">
        <v>570</v>
      </c>
      <c r="N1891" s="7" t="str">
        <f t="shared" si="6"/>
        <v>TRUE</v>
      </c>
      <c r="O1891" s="7" t="s">
        <v>16</v>
      </c>
      <c r="P1891" s="7" t="s">
        <v>16</v>
      </c>
      <c r="Q1891" s="7" t="s">
        <v>16</v>
      </c>
      <c r="R1891" s="7" t="s">
        <v>552</v>
      </c>
      <c r="S1891" s="7" t="s">
        <v>833</v>
      </c>
      <c r="T1891" s="135">
        <v>43.1998</v>
      </c>
      <c r="U1891" s="136">
        <v>-86.5698</v>
      </c>
      <c r="V1891" s="137" t="s">
        <v>7971</v>
      </c>
      <c r="X1891" s="7" t="s">
        <v>805</v>
      </c>
      <c r="Y1891" s="7" t="s">
        <v>878</v>
      </c>
      <c r="Z1891" s="7" t="s">
        <v>879</v>
      </c>
    </row>
    <row r="1892">
      <c r="A1892" s="7" t="s">
        <v>7996</v>
      </c>
      <c r="D1892" s="162" t="s">
        <v>7997</v>
      </c>
      <c r="E1892" s="67" t="s">
        <v>414</v>
      </c>
      <c r="F1892" s="162" t="s">
        <v>7998</v>
      </c>
      <c r="G1892" s="162" t="s">
        <v>7999</v>
      </c>
      <c r="H1892" s="162" t="s">
        <v>8000</v>
      </c>
      <c r="I1892" s="7" t="s">
        <v>8001</v>
      </c>
      <c r="J1892" s="7" t="s">
        <v>8002</v>
      </c>
      <c r="K1892" s="7" t="s">
        <v>7960</v>
      </c>
      <c r="L1892" s="7" t="s">
        <v>8003</v>
      </c>
      <c r="M1892" s="7" t="s">
        <v>570</v>
      </c>
      <c r="N1892" s="7" t="str">
        <f t="shared" si="6"/>
        <v>TRUE</v>
      </c>
      <c r="O1892" s="7" t="s">
        <v>16</v>
      </c>
      <c r="P1892" s="7" t="s">
        <v>16</v>
      </c>
      <c r="Q1892" s="7" t="s">
        <v>16</v>
      </c>
      <c r="R1892" s="7" t="s">
        <v>552</v>
      </c>
      <c r="S1892" s="7" t="s">
        <v>833</v>
      </c>
      <c r="T1892" s="135">
        <v>43.1998</v>
      </c>
      <c r="U1892" s="136">
        <v>-86.5698</v>
      </c>
      <c r="V1892" s="137" t="s">
        <v>7971</v>
      </c>
      <c r="X1892" s="7" t="s">
        <v>805</v>
      </c>
      <c r="Y1892" s="7" t="s">
        <v>878</v>
      </c>
      <c r="Z1892" s="7" t="s">
        <v>879</v>
      </c>
    </row>
    <row r="1893">
      <c r="A1893" s="7" t="s">
        <v>8004</v>
      </c>
      <c r="D1893" s="217" t="s">
        <v>8005</v>
      </c>
      <c r="E1893" s="67" t="s">
        <v>414</v>
      </c>
      <c r="F1893" s="162" t="s">
        <v>8006</v>
      </c>
      <c r="G1893" s="162" t="s">
        <v>8007</v>
      </c>
      <c r="H1893" s="162" t="s">
        <v>8008</v>
      </c>
      <c r="I1893" s="7" t="s">
        <v>8009</v>
      </c>
      <c r="J1893" s="7" t="s">
        <v>8010</v>
      </c>
      <c r="K1893" s="7" t="s">
        <v>7960</v>
      </c>
      <c r="L1893" s="7" t="s">
        <v>8011</v>
      </c>
      <c r="M1893" s="7" t="s">
        <v>570</v>
      </c>
      <c r="N1893" s="7" t="str">
        <f t="shared" si="6"/>
        <v>TRUE</v>
      </c>
      <c r="O1893" s="7" t="s">
        <v>16</v>
      </c>
      <c r="P1893" s="7" t="s">
        <v>16</v>
      </c>
      <c r="Q1893" s="7" t="s">
        <v>16</v>
      </c>
      <c r="R1893" s="7" t="s">
        <v>552</v>
      </c>
      <c r="S1893" s="7" t="s">
        <v>833</v>
      </c>
      <c r="T1893" s="135">
        <v>43.1998</v>
      </c>
      <c r="U1893" s="136">
        <v>-86.5698</v>
      </c>
      <c r="V1893" s="137" t="s">
        <v>7962</v>
      </c>
      <c r="X1893" s="7" t="s">
        <v>805</v>
      </c>
      <c r="Y1893" s="7" t="s">
        <v>878</v>
      </c>
      <c r="Z1893" s="7" t="s">
        <v>879</v>
      </c>
    </row>
    <row r="1894">
      <c r="A1894" s="7" t="s">
        <v>8012</v>
      </c>
      <c r="D1894" s="217" t="s">
        <v>8013</v>
      </c>
      <c r="E1894" s="67" t="s">
        <v>414</v>
      </c>
      <c r="F1894" s="162" t="s">
        <v>8014</v>
      </c>
      <c r="G1894" s="162" t="s">
        <v>8015</v>
      </c>
      <c r="H1894" s="162" t="s">
        <v>8016</v>
      </c>
      <c r="I1894" s="7" t="s">
        <v>8017</v>
      </c>
      <c r="J1894" s="7" t="s">
        <v>8018</v>
      </c>
      <c r="K1894" s="7" t="s">
        <v>7960</v>
      </c>
      <c r="L1894" s="7" t="s">
        <v>8019</v>
      </c>
      <c r="M1894" s="7" t="s">
        <v>570</v>
      </c>
      <c r="N1894" s="7" t="str">
        <f t="shared" si="6"/>
        <v>TRUE</v>
      </c>
      <c r="O1894" s="7" t="s">
        <v>16</v>
      </c>
      <c r="P1894" s="7" t="s">
        <v>16</v>
      </c>
      <c r="Q1894" s="7" t="s">
        <v>16</v>
      </c>
      <c r="R1894" s="7" t="s">
        <v>552</v>
      </c>
      <c r="S1894" s="7" t="s">
        <v>833</v>
      </c>
      <c r="T1894" s="135">
        <v>43.1998</v>
      </c>
      <c r="U1894" s="136">
        <v>-86.5698</v>
      </c>
      <c r="V1894" s="137" t="s">
        <v>8020</v>
      </c>
      <c r="X1894" s="7" t="s">
        <v>805</v>
      </c>
      <c r="Y1894" s="7" t="s">
        <v>878</v>
      </c>
      <c r="Z1894" s="7" t="s">
        <v>879</v>
      </c>
    </row>
    <row r="1895">
      <c r="A1895" s="7" t="s">
        <v>8021</v>
      </c>
      <c r="D1895" s="217" t="s">
        <v>8022</v>
      </c>
      <c r="E1895" s="67" t="s">
        <v>414</v>
      </c>
      <c r="F1895" s="162" t="s">
        <v>8023</v>
      </c>
      <c r="G1895" s="162" t="s">
        <v>8024</v>
      </c>
      <c r="H1895" s="162" t="s">
        <v>8025</v>
      </c>
      <c r="I1895" s="7" t="s">
        <v>8026</v>
      </c>
      <c r="J1895" s="7" t="s">
        <v>8027</v>
      </c>
      <c r="K1895" s="7" t="s">
        <v>7960</v>
      </c>
      <c r="L1895" s="7" t="s">
        <v>8028</v>
      </c>
      <c r="M1895" s="7" t="s">
        <v>570</v>
      </c>
      <c r="N1895" s="7" t="str">
        <f t="shared" si="6"/>
        <v>TRUE</v>
      </c>
      <c r="O1895" s="7" t="s">
        <v>16</v>
      </c>
      <c r="P1895" s="7" t="s">
        <v>16</v>
      </c>
      <c r="Q1895" s="7" t="s">
        <v>16</v>
      </c>
      <c r="R1895" s="7" t="s">
        <v>552</v>
      </c>
      <c r="S1895" s="7" t="s">
        <v>833</v>
      </c>
      <c r="T1895" s="135">
        <v>43.1998</v>
      </c>
      <c r="U1895" s="136">
        <v>-86.5698</v>
      </c>
      <c r="V1895" s="137" t="s">
        <v>8029</v>
      </c>
      <c r="X1895" s="7" t="s">
        <v>805</v>
      </c>
      <c r="Y1895" s="7" t="s">
        <v>878</v>
      </c>
      <c r="Z1895" s="7" t="s">
        <v>879</v>
      </c>
    </row>
    <row r="1896">
      <c r="A1896" s="7" t="s">
        <v>8030</v>
      </c>
      <c r="D1896" s="162" t="s">
        <v>8031</v>
      </c>
      <c r="E1896" s="67" t="s">
        <v>414</v>
      </c>
      <c r="F1896" s="162" t="s">
        <v>8032</v>
      </c>
      <c r="G1896" s="162" t="s">
        <v>8033</v>
      </c>
      <c r="H1896" s="162" t="s">
        <v>8034</v>
      </c>
      <c r="I1896" s="7" t="s">
        <v>8035</v>
      </c>
      <c r="J1896" s="7" t="s">
        <v>8036</v>
      </c>
      <c r="K1896" s="7" t="s">
        <v>7960</v>
      </c>
      <c r="L1896" s="7" t="s">
        <v>8037</v>
      </c>
      <c r="M1896" s="7" t="s">
        <v>570</v>
      </c>
      <c r="N1896" s="7" t="str">
        <f t="shared" si="6"/>
        <v>TRUE</v>
      </c>
      <c r="O1896" s="7" t="s">
        <v>16</v>
      </c>
      <c r="P1896" s="7" t="s">
        <v>16</v>
      </c>
      <c r="Q1896" s="7" t="s">
        <v>16</v>
      </c>
      <c r="R1896" s="7" t="s">
        <v>552</v>
      </c>
      <c r="S1896" s="7" t="s">
        <v>833</v>
      </c>
      <c r="T1896" s="135">
        <v>43.1998</v>
      </c>
      <c r="U1896" s="136">
        <v>-86.5698</v>
      </c>
      <c r="V1896" s="137" t="s">
        <v>8020</v>
      </c>
      <c r="X1896" s="7" t="s">
        <v>805</v>
      </c>
      <c r="Y1896" s="7" t="s">
        <v>878</v>
      </c>
      <c r="Z1896" s="7" t="s">
        <v>879</v>
      </c>
    </row>
    <row r="1897">
      <c r="A1897" s="7" t="s">
        <v>8038</v>
      </c>
      <c r="D1897" s="217" t="s">
        <v>8039</v>
      </c>
      <c r="E1897" s="67" t="s">
        <v>414</v>
      </c>
      <c r="F1897" s="162" t="s">
        <v>8040</v>
      </c>
      <c r="G1897" s="162" t="s">
        <v>8041</v>
      </c>
      <c r="H1897" s="162" t="s">
        <v>8042</v>
      </c>
      <c r="I1897" s="7" t="s">
        <v>8043</v>
      </c>
      <c r="J1897" s="7" t="s">
        <v>8044</v>
      </c>
      <c r="K1897" s="7" t="s">
        <v>7960</v>
      </c>
      <c r="L1897" s="7" t="s">
        <v>8045</v>
      </c>
      <c r="M1897" s="7" t="s">
        <v>570</v>
      </c>
      <c r="N1897" s="7" t="str">
        <f t="shared" si="6"/>
        <v>TRUE</v>
      </c>
      <c r="O1897" s="7" t="s">
        <v>16</v>
      </c>
      <c r="P1897" s="7" t="s">
        <v>16</v>
      </c>
      <c r="Q1897" s="7" t="s">
        <v>16</v>
      </c>
      <c r="R1897" s="7" t="s">
        <v>552</v>
      </c>
      <c r="S1897" s="7" t="s">
        <v>833</v>
      </c>
      <c r="T1897" s="135">
        <v>43.1998</v>
      </c>
      <c r="U1897" s="136">
        <v>-86.5698</v>
      </c>
      <c r="V1897" s="137" t="s">
        <v>8029</v>
      </c>
      <c r="X1897" s="7" t="s">
        <v>805</v>
      </c>
      <c r="Y1897" s="7" t="s">
        <v>878</v>
      </c>
      <c r="Z1897" s="7" t="s">
        <v>879</v>
      </c>
    </row>
    <row r="1898">
      <c r="A1898" s="7" t="s">
        <v>8046</v>
      </c>
      <c r="D1898" s="217" t="s">
        <v>8047</v>
      </c>
      <c r="E1898" s="67" t="s">
        <v>414</v>
      </c>
      <c r="F1898" s="162" t="s">
        <v>8048</v>
      </c>
      <c r="G1898" s="162" t="s">
        <v>8049</v>
      </c>
      <c r="H1898" s="162" t="s">
        <v>8050</v>
      </c>
      <c r="I1898" s="7" t="s">
        <v>8051</v>
      </c>
      <c r="J1898" s="7" t="s">
        <v>8052</v>
      </c>
      <c r="K1898" s="7" t="s">
        <v>7960</v>
      </c>
      <c r="L1898" s="7" t="s">
        <v>8053</v>
      </c>
      <c r="M1898" s="7" t="s">
        <v>570</v>
      </c>
      <c r="N1898" s="7" t="str">
        <f t="shared" si="6"/>
        <v>TRUE</v>
      </c>
      <c r="O1898" s="7" t="s">
        <v>16</v>
      </c>
      <c r="P1898" s="7" t="s">
        <v>16</v>
      </c>
      <c r="Q1898" s="7" t="s">
        <v>16</v>
      </c>
      <c r="R1898" s="7" t="s">
        <v>552</v>
      </c>
      <c r="S1898" s="7" t="s">
        <v>833</v>
      </c>
      <c r="T1898" s="135">
        <v>43.1998</v>
      </c>
      <c r="U1898" s="136">
        <v>-86.5698</v>
      </c>
      <c r="V1898" s="137" t="s">
        <v>8029</v>
      </c>
      <c r="X1898" s="7" t="s">
        <v>805</v>
      </c>
      <c r="Y1898" s="7" t="s">
        <v>878</v>
      </c>
      <c r="Z1898" s="7" t="s">
        <v>879</v>
      </c>
    </row>
    <row r="1899">
      <c r="A1899" s="7" t="s">
        <v>8054</v>
      </c>
      <c r="D1899" s="162" t="s">
        <v>8055</v>
      </c>
      <c r="E1899" s="67" t="s">
        <v>414</v>
      </c>
      <c r="F1899" s="162" t="s">
        <v>8056</v>
      </c>
      <c r="G1899" s="162" t="s">
        <v>8057</v>
      </c>
      <c r="H1899" s="162" t="s">
        <v>8058</v>
      </c>
      <c r="I1899" s="7" t="s">
        <v>8059</v>
      </c>
      <c r="J1899" s="7" t="s">
        <v>8060</v>
      </c>
      <c r="K1899" s="7" t="s">
        <v>7960</v>
      </c>
      <c r="L1899" s="7" t="s">
        <v>8061</v>
      </c>
      <c r="M1899" s="7" t="s">
        <v>570</v>
      </c>
      <c r="N1899" s="7" t="str">
        <f t="shared" si="6"/>
        <v>TRUE</v>
      </c>
      <c r="O1899" s="7" t="s">
        <v>16</v>
      </c>
      <c r="P1899" s="7" t="s">
        <v>16</v>
      </c>
      <c r="Q1899" s="7" t="s">
        <v>16</v>
      </c>
      <c r="R1899" s="7" t="s">
        <v>552</v>
      </c>
      <c r="S1899" s="7" t="s">
        <v>833</v>
      </c>
      <c r="T1899" s="135">
        <v>43.1998</v>
      </c>
      <c r="U1899" s="136">
        <v>-86.5698</v>
      </c>
      <c r="V1899" s="137" t="s">
        <v>8029</v>
      </c>
      <c r="X1899" s="7" t="s">
        <v>805</v>
      </c>
      <c r="Y1899" s="7" t="s">
        <v>878</v>
      </c>
      <c r="Z1899" s="7" t="s">
        <v>879</v>
      </c>
    </row>
    <row r="1900">
      <c r="A1900" s="7" t="s">
        <v>8062</v>
      </c>
      <c r="D1900" s="162" t="s">
        <v>8063</v>
      </c>
      <c r="E1900" s="67" t="s">
        <v>414</v>
      </c>
      <c r="F1900" s="162" t="s">
        <v>8064</v>
      </c>
      <c r="G1900" s="162" t="s">
        <v>8065</v>
      </c>
      <c r="H1900" s="162" t="s">
        <v>8066</v>
      </c>
      <c r="I1900" s="7" t="s">
        <v>8067</v>
      </c>
      <c r="J1900" s="7" t="s">
        <v>8068</v>
      </c>
      <c r="K1900" s="7" t="s">
        <v>7960</v>
      </c>
      <c r="L1900" s="7" t="s">
        <v>8069</v>
      </c>
      <c r="M1900" s="7" t="s">
        <v>570</v>
      </c>
      <c r="N1900" s="7" t="str">
        <f t="shared" si="6"/>
        <v>TRUE</v>
      </c>
      <c r="O1900" s="7" t="s">
        <v>16</v>
      </c>
      <c r="P1900" s="7" t="s">
        <v>16</v>
      </c>
      <c r="Q1900" s="7" t="s">
        <v>16</v>
      </c>
      <c r="R1900" s="7" t="s">
        <v>552</v>
      </c>
      <c r="S1900" s="7" t="s">
        <v>833</v>
      </c>
      <c r="T1900" s="135">
        <v>43.1998</v>
      </c>
      <c r="U1900" s="136">
        <v>-86.5698</v>
      </c>
      <c r="V1900" s="137" t="s">
        <v>8029</v>
      </c>
      <c r="X1900" s="7" t="s">
        <v>805</v>
      </c>
      <c r="Y1900" s="7" t="s">
        <v>878</v>
      </c>
      <c r="Z1900" s="7" t="s">
        <v>879</v>
      </c>
    </row>
    <row r="1901">
      <c r="A1901" s="7" t="s">
        <v>8070</v>
      </c>
      <c r="D1901" s="217" t="s">
        <v>8071</v>
      </c>
      <c r="E1901" s="67" t="s">
        <v>414</v>
      </c>
      <c r="F1901" s="162" t="s">
        <v>8072</v>
      </c>
      <c r="G1901" s="162" t="s">
        <v>8073</v>
      </c>
      <c r="H1901" s="162" t="s">
        <v>8074</v>
      </c>
      <c r="I1901" s="7" t="s">
        <v>8075</v>
      </c>
      <c r="J1901" s="7" t="s">
        <v>8076</v>
      </c>
      <c r="K1901" s="7" t="s">
        <v>7960</v>
      </c>
      <c r="L1901" s="7" t="s">
        <v>8077</v>
      </c>
      <c r="M1901" s="7" t="s">
        <v>570</v>
      </c>
      <c r="N1901" s="7" t="str">
        <f t="shared" si="6"/>
        <v>TRUE</v>
      </c>
      <c r="O1901" s="7" t="s">
        <v>16</v>
      </c>
      <c r="P1901" s="7" t="s">
        <v>16</v>
      </c>
      <c r="Q1901" s="7" t="s">
        <v>16</v>
      </c>
      <c r="R1901" s="7" t="s">
        <v>552</v>
      </c>
      <c r="S1901" s="7" t="s">
        <v>833</v>
      </c>
      <c r="T1901" s="135">
        <v>43.1998</v>
      </c>
      <c r="U1901" s="136">
        <v>-86.5698</v>
      </c>
      <c r="V1901" s="137" t="s">
        <v>8020</v>
      </c>
      <c r="X1901" s="7" t="s">
        <v>805</v>
      </c>
      <c r="Y1901" s="7" t="s">
        <v>878</v>
      </c>
      <c r="Z1901" s="7" t="s">
        <v>879</v>
      </c>
    </row>
    <row r="1902">
      <c r="A1902" s="7" t="s">
        <v>8078</v>
      </c>
      <c r="D1902" s="162" t="s">
        <v>8079</v>
      </c>
      <c r="E1902" s="67" t="s">
        <v>414</v>
      </c>
      <c r="F1902" s="162" t="s">
        <v>8080</v>
      </c>
      <c r="G1902" s="162" t="s">
        <v>8081</v>
      </c>
      <c r="H1902" s="162" t="s">
        <v>8082</v>
      </c>
      <c r="I1902" s="7" t="s">
        <v>8083</v>
      </c>
      <c r="J1902" s="7" t="s">
        <v>8084</v>
      </c>
      <c r="K1902" s="7" t="s">
        <v>7960</v>
      </c>
      <c r="L1902" s="7" t="s">
        <v>8085</v>
      </c>
      <c r="M1902" s="7" t="s">
        <v>570</v>
      </c>
      <c r="N1902" s="7" t="str">
        <f t="shared" si="6"/>
        <v>TRUE</v>
      </c>
      <c r="O1902" s="7" t="s">
        <v>16</v>
      </c>
      <c r="P1902" s="7" t="s">
        <v>16</v>
      </c>
      <c r="Q1902" s="7" t="s">
        <v>16</v>
      </c>
      <c r="R1902" s="7" t="s">
        <v>552</v>
      </c>
      <c r="S1902" s="7" t="s">
        <v>833</v>
      </c>
      <c r="T1902" s="135">
        <v>43.1998</v>
      </c>
      <c r="U1902" s="136">
        <v>-86.5698</v>
      </c>
      <c r="V1902" s="137" t="s">
        <v>8020</v>
      </c>
      <c r="X1902" s="7" t="s">
        <v>805</v>
      </c>
      <c r="Y1902" s="7" t="s">
        <v>878</v>
      </c>
      <c r="Z1902" s="7" t="s">
        <v>879</v>
      </c>
    </row>
    <row r="1903">
      <c r="A1903" s="7" t="s">
        <v>8086</v>
      </c>
      <c r="D1903" s="217" t="s">
        <v>8087</v>
      </c>
      <c r="E1903" s="67" t="s">
        <v>414</v>
      </c>
      <c r="F1903" s="162" t="s">
        <v>8088</v>
      </c>
      <c r="G1903" s="162" t="s">
        <v>8089</v>
      </c>
      <c r="H1903" s="162" t="s">
        <v>8090</v>
      </c>
      <c r="I1903" s="7" t="s">
        <v>8091</v>
      </c>
      <c r="J1903" s="7" t="s">
        <v>8092</v>
      </c>
      <c r="K1903" s="7" t="s">
        <v>7960</v>
      </c>
      <c r="L1903" s="7" t="s">
        <v>8093</v>
      </c>
      <c r="M1903" s="7" t="s">
        <v>570</v>
      </c>
      <c r="N1903" s="7" t="str">
        <f t="shared" si="6"/>
        <v>TRUE</v>
      </c>
      <c r="O1903" s="7" t="s">
        <v>16</v>
      </c>
      <c r="P1903" s="7" t="s">
        <v>16</v>
      </c>
      <c r="Q1903" s="7" t="s">
        <v>16</v>
      </c>
      <c r="R1903" s="7" t="s">
        <v>552</v>
      </c>
      <c r="S1903" s="7" t="s">
        <v>833</v>
      </c>
      <c r="T1903" s="135">
        <v>43.1998</v>
      </c>
      <c r="U1903" s="136">
        <v>-86.5698</v>
      </c>
      <c r="V1903" s="137" t="s">
        <v>8094</v>
      </c>
      <c r="X1903" s="7" t="s">
        <v>805</v>
      </c>
      <c r="Y1903" s="7" t="s">
        <v>878</v>
      </c>
      <c r="Z1903" s="7" t="s">
        <v>879</v>
      </c>
    </row>
    <row r="1904">
      <c r="A1904" s="7" t="s">
        <v>8095</v>
      </c>
      <c r="D1904" s="217" t="s">
        <v>8096</v>
      </c>
      <c r="E1904" s="67" t="s">
        <v>414</v>
      </c>
      <c r="F1904" s="162" t="s">
        <v>8097</v>
      </c>
      <c r="G1904" s="162" t="s">
        <v>8098</v>
      </c>
      <c r="H1904" s="162" t="s">
        <v>8099</v>
      </c>
      <c r="I1904" s="7" t="s">
        <v>8100</v>
      </c>
      <c r="J1904" s="7" t="s">
        <v>8101</v>
      </c>
      <c r="K1904" s="7" t="s">
        <v>7960</v>
      </c>
      <c r="L1904" s="7" t="s">
        <v>8102</v>
      </c>
      <c r="M1904" s="7" t="s">
        <v>570</v>
      </c>
      <c r="N1904" s="7" t="str">
        <f t="shared" si="6"/>
        <v>TRUE</v>
      </c>
      <c r="O1904" s="7" t="s">
        <v>16</v>
      </c>
      <c r="P1904" s="7" t="s">
        <v>16</v>
      </c>
      <c r="Q1904" s="7" t="s">
        <v>16</v>
      </c>
      <c r="R1904" s="7" t="s">
        <v>552</v>
      </c>
      <c r="S1904" s="7" t="s">
        <v>833</v>
      </c>
      <c r="T1904" s="135">
        <v>43.1998</v>
      </c>
      <c r="U1904" s="136">
        <v>-86.5698</v>
      </c>
      <c r="V1904" s="137" t="s">
        <v>8103</v>
      </c>
      <c r="X1904" s="7" t="s">
        <v>805</v>
      </c>
      <c r="Y1904" s="7" t="s">
        <v>878</v>
      </c>
      <c r="Z1904" s="7" t="s">
        <v>879</v>
      </c>
    </row>
    <row r="1905">
      <c r="A1905" s="7" t="s">
        <v>8104</v>
      </c>
      <c r="D1905" s="162" t="s">
        <v>8105</v>
      </c>
      <c r="E1905" s="67" t="s">
        <v>414</v>
      </c>
      <c r="F1905" s="162" t="s">
        <v>8106</v>
      </c>
      <c r="G1905" s="162" t="s">
        <v>8107</v>
      </c>
      <c r="H1905" s="162" t="s">
        <v>8108</v>
      </c>
      <c r="I1905" s="7" t="s">
        <v>8109</v>
      </c>
      <c r="J1905" s="7" t="s">
        <v>8110</v>
      </c>
      <c r="K1905" s="7" t="s">
        <v>7960</v>
      </c>
      <c r="L1905" s="7" t="s">
        <v>8111</v>
      </c>
      <c r="M1905" s="7" t="s">
        <v>570</v>
      </c>
      <c r="N1905" s="7" t="str">
        <f t="shared" si="6"/>
        <v>TRUE</v>
      </c>
      <c r="O1905" s="7" t="s">
        <v>16</v>
      </c>
      <c r="P1905" s="7" t="s">
        <v>16</v>
      </c>
      <c r="Q1905" s="7" t="s">
        <v>16</v>
      </c>
      <c r="R1905" s="7" t="s">
        <v>552</v>
      </c>
      <c r="S1905" s="7" t="s">
        <v>833</v>
      </c>
      <c r="T1905" s="135">
        <v>43.1998</v>
      </c>
      <c r="U1905" s="136">
        <v>-86.5698</v>
      </c>
      <c r="V1905" s="137" t="s">
        <v>8094</v>
      </c>
      <c r="X1905" s="7" t="s">
        <v>805</v>
      </c>
      <c r="Y1905" s="7" t="s">
        <v>878</v>
      </c>
      <c r="Z1905" s="7" t="s">
        <v>879</v>
      </c>
    </row>
    <row r="1906">
      <c r="A1906" s="7" t="s">
        <v>8112</v>
      </c>
      <c r="D1906" s="217" t="s">
        <v>8113</v>
      </c>
      <c r="E1906" s="67" t="s">
        <v>414</v>
      </c>
      <c r="F1906" s="162" t="s">
        <v>8114</v>
      </c>
      <c r="G1906" s="162" t="s">
        <v>8115</v>
      </c>
      <c r="H1906" s="162" t="s">
        <v>8116</v>
      </c>
      <c r="I1906" s="7" t="s">
        <v>8117</v>
      </c>
      <c r="J1906" s="7" t="s">
        <v>8118</v>
      </c>
      <c r="K1906" s="7" t="s">
        <v>7960</v>
      </c>
      <c r="L1906" s="7" t="s">
        <v>8119</v>
      </c>
      <c r="M1906" s="7" t="s">
        <v>570</v>
      </c>
      <c r="N1906" s="7" t="str">
        <f t="shared" si="6"/>
        <v>TRUE</v>
      </c>
      <c r="O1906" s="7" t="s">
        <v>16</v>
      </c>
      <c r="P1906" s="7" t="s">
        <v>16</v>
      </c>
      <c r="Q1906" s="7" t="s">
        <v>16</v>
      </c>
      <c r="R1906" s="7" t="s">
        <v>552</v>
      </c>
      <c r="S1906" s="7" t="s">
        <v>833</v>
      </c>
      <c r="T1906" s="135">
        <v>43.1998</v>
      </c>
      <c r="U1906" s="136">
        <v>-86.5698</v>
      </c>
      <c r="V1906" s="137" t="s">
        <v>8103</v>
      </c>
      <c r="X1906" s="7" t="s">
        <v>805</v>
      </c>
      <c r="Y1906" s="7" t="s">
        <v>878</v>
      </c>
      <c r="Z1906" s="7" t="s">
        <v>879</v>
      </c>
    </row>
    <row r="1907">
      <c r="A1907" s="7" t="s">
        <v>8120</v>
      </c>
      <c r="D1907" s="217" t="s">
        <v>8121</v>
      </c>
      <c r="E1907" s="67" t="s">
        <v>414</v>
      </c>
      <c r="F1907" s="162" t="s">
        <v>8122</v>
      </c>
      <c r="G1907" s="162" t="s">
        <v>8123</v>
      </c>
      <c r="H1907" s="162" t="s">
        <v>8124</v>
      </c>
      <c r="I1907" s="7" t="s">
        <v>8125</v>
      </c>
      <c r="J1907" s="7" t="s">
        <v>8126</v>
      </c>
      <c r="K1907" s="7" t="s">
        <v>7960</v>
      </c>
      <c r="L1907" s="7" t="s">
        <v>8127</v>
      </c>
      <c r="M1907" s="7" t="s">
        <v>570</v>
      </c>
      <c r="N1907" s="7" t="str">
        <f t="shared" si="6"/>
        <v>TRUE</v>
      </c>
      <c r="O1907" s="7" t="s">
        <v>16</v>
      </c>
      <c r="P1907" s="7" t="s">
        <v>16</v>
      </c>
      <c r="Q1907" s="7" t="s">
        <v>16</v>
      </c>
      <c r="R1907" s="7" t="s">
        <v>552</v>
      </c>
      <c r="S1907" s="7" t="s">
        <v>833</v>
      </c>
      <c r="T1907" s="135">
        <v>43.1998</v>
      </c>
      <c r="U1907" s="136">
        <v>-86.5698</v>
      </c>
      <c r="V1907" s="137" t="s">
        <v>8103</v>
      </c>
      <c r="X1907" s="7" t="s">
        <v>805</v>
      </c>
      <c r="Y1907" s="7" t="s">
        <v>878</v>
      </c>
      <c r="Z1907" s="7" t="s">
        <v>879</v>
      </c>
    </row>
    <row r="1908">
      <c r="A1908" s="7" t="s">
        <v>8128</v>
      </c>
      <c r="D1908" s="162" t="s">
        <v>8129</v>
      </c>
      <c r="E1908" s="67" t="s">
        <v>414</v>
      </c>
      <c r="F1908" s="162" t="s">
        <v>8130</v>
      </c>
      <c r="G1908" s="162" t="s">
        <v>8131</v>
      </c>
      <c r="H1908" s="162" t="s">
        <v>8132</v>
      </c>
      <c r="I1908" s="7" t="s">
        <v>8133</v>
      </c>
      <c r="J1908" s="7" t="s">
        <v>8134</v>
      </c>
      <c r="K1908" s="7" t="s">
        <v>7960</v>
      </c>
      <c r="L1908" s="7" t="s">
        <v>8135</v>
      </c>
      <c r="M1908" s="7" t="s">
        <v>570</v>
      </c>
      <c r="N1908" s="7" t="str">
        <f t="shared" si="6"/>
        <v>TRUE</v>
      </c>
      <c r="O1908" s="7" t="s">
        <v>16</v>
      </c>
      <c r="P1908" s="7" t="s">
        <v>16</v>
      </c>
      <c r="Q1908" s="7" t="s">
        <v>16</v>
      </c>
      <c r="R1908" s="7" t="s">
        <v>552</v>
      </c>
      <c r="S1908" s="7" t="s">
        <v>833</v>
      </c>
      <c r="T1908" s="135">
        <v>43.1998</v>
      </c>
      <c r="U1908" s="136">
        <v>-86.5698</v>
      </c>
      <c r="V1908" s="137" t="s">
        <v>8103</v>
      </c>
      <c r="X1908" s="7" t="s">
        <v>805</v>
      </c>
      <c r="Y1908" s="7" t="s">
        <v>878</v>
      </c>
      <c r="Z1908" s="7" t="s">
        <v>879</v>
      </c>
    </row>
    <row r="1909">
      <c r="A1909" s="7" t="s">
        <v>8136</v>
      </c>
      <c r="D1909" s="217" t="s">
        <v>8137</v>
      </c>
      <c r="E1909" s="67" t="s">
        <v>414</v>
      </c>
      <c r="F1909" s="162" t="s">
        <v>8138</v>
      </c>
      <c r="G1909" s="162" t="s">
        <v>8139</v>
      </c>
      <c r="H1909" s="162" t="s">
        <v>8140</v>
      </c>
      <c r="I1909" s="7" t="s">
        <v>8141</v>
      </c>
      <c r="J1909" s="7" t="s">
        <v>8142</v>
      </c>
      <c r="K1909" s="7" t="s">
        <v>7960</v>
      </c>
      <c r="L1909" s="7" t="s">
        <v>8143</v>
      </c>
      <c r="M1909" s="7" t="s">
        <v>570</v>
      </c>
      <c r="N1909" s="7" t="str">
        <f t="shared" si="6"/>
        <v>TRUE</v>
      </c>
      <c r="O1909" s="7" t="s">
        <v>16</v>
      </c>
      <c r="P1909" s="7" t="s">
        <v>16</v>
      </c>
      <c r="Q1909" s="7" t="s">
        <v>16</v>
      </c>
      <c r="R1909" s="7" t="s">
        <v>552</v>
      </c>
      <c r="S1909" s="7" t="s">
        <v>833</v>
      </c>
      <c r="T1909" s="135">
        <v>43.1998</v>
      </c>
      <c r="U1909" s="136">
        <v>-86.5698</v>
      </c>
      <c r="V1909" s="137" t="s">
        <v>8094</v>
      </c>
      <c r="X1909" s="7" t="s">
        <v>805</v>
      </c>
      <c r="Y1909" s="7" t="s">
        <v>878</v>
      </c>
      <c r="Z1909" s="7" t="s">
        <v>879</v>
      </c>
    </row>
    <row r="1910">
      <c r="A1910" s="7" t="s">
        <v>8144</v>
      </c>
      <c r="D1910" s="162" t="s">
        <v>8145</v>
      </c>
      <c r="E1910" s="67" t="s">
        <v>414</v>
      </c>
      <c r="F1910" s="162" t="s">
        <v>8146</v>
      </c>
      <c r="G1910" s="162" t="s">
        <v>8147</v>
      </c>
      <c r="H1910" s="162" t="s">
        <v>8148</v>
      </c>
      <c r="I1910" s="7" t="s">
        <v>8149</v>
      </c>
      <c r="J1910" s="7" t="s">
        <v>8150</v>
      </c>
      <c r="K1910" s="7" t="s">
        <v>7960</v>
      </c>
      <c r="L1910" s="7" t="s">
        <v>8150</v>
      </c>
      <c r="M1910" s="7" t="s">
        <v>570</v>
      </c>
      <c r="N1910" s="7" t="str">
        <f t="shared" si="6"/>
        <v>TRUE</v>
      </c>
      <c r="O1910" s="7" t="s">
        <v>16</v>
      </c>
      <c r="P1910" s="7" t="s">
        <v>16</v>
      </c>
      <c r="Q1910" s="7" t="s">
        <v>16</v>
      </c>
      <c r="R1910" s="7" t="s">
        <v>552</v>
      </c>
      <c r="S1910" s="7" t="s">
        <v>833</v>
      </c>
      <c r="T1910" s="135">
        <v>43.1998</v>
      </c>
      <c r="U1910" s="136">
        <v>-86.5698</v>
      </c>
      <c r="V1910" s="137" t="s">
        <v>8094</v>
      </c>
      <c r="X1910" s="7" t="s">
        <v>805</v>
      </c>
      <c r="Y1910" s="7" t="s">
        <v>878</v>
      </c>
      <c r="Z1910" s="7" t="s">
        <v>879</v>
      </c>
    </row>
    <row r="1911">
      <c r="A1911" s="7" t="s">
        <v>8151</v>
      </c>
      <c r="D1911" s="217" t="s">
        <v>7954</v>
      </c>
      <c r="E1911" s="67" t="s">
        <v>414</v>
      </c>
      <c r="F1911" s="162" t="s">
        <v>8152</v>
      </c>
      <c r="G1911" s="162" t="s">
        <v>8153</v>
      </c>
      <c r="H1911" s="162" t="s">
        <v>8154</v>
      </c>
      <c r="I1911" s="7" t="s">
        <v>8155</v>
      </c>
      <c r="J1911" s="7" t="s">
        <v>8156</v>
      </c>
      <c r="K1911" s="7" t="s">
        <v>7960</v>
      </c>
      <c r="L1911" s="7" t="s">
        <v>8157</v>
      </c>
      <c r="M1911" s="7" t="s">
        <v>560</v>
      </c>
      <c r="N1911" s="7" t="str">
        <f t="shared" si="6"/>
        <v>TRUE</v>
      </c>
      <c r="O1911" s="7" t="s">
        <v>16</v>
      </c>
      <c r="P1911" s="7" t="s">
        <v>16</v>
      </c>
      <c r="Q1911" s="7" t="s">
        <v>16</v>
      </c>
      <c r="R1911" s="7" t="s">
        <v>552</v>
      </c>
      <c r="S1911" s="7" t="s">
        <v>833</v>
      </c>
      <c r="T1911" s="135">
        <v>43.1998</v>
      </c>
      <c r="U1911" s="136">
        <v>-86.5698</v>
      </c>
      <c r="V1911" s="137" t="s">
        <v>7962</v>
      </c>
      <c r="X1911" s="7" t="s">
        <v>805</v>
      </c>
      <c r="Y1911" s="7" t="s">
        <v>878</v>
      </c>
      <c r="Z1911" s="7" t="s">
        <v>879</v>
      </c>
    </row>
    <row r="1912">
      <c r="A1912" s="7" t="s">
        <v>8158</v>
      </c>
      <c r="D1912" s="217" t="s">
        <v>7964</v>
      </c>
      <c r="E1912" s="67" t="s">
        <v>414</v>
      </c>
      <c r="F1912" s="162" t="s">
        <v>8159</v>
      </c>
      <c r="G1912" s="162" t="s">
        <v>8160</v>
      </c>
      <c r="H1912" s="162" t="s">
        <v>8161</v>
      </c>
      <c r="I1912" s="7" t="s">
        <v>8162</v>
      </c>
      <c r="J1912" s="7" t="s">
        <v>8163</v>
      </c>
      <c r="K1912" s="7" t="s">
        <v>7960</v>
      </c>
      <c r="L1912" s="7" t="s">
        <v>8164</v>
      </c>
      <c r="M1912" s="7" t="s">
        <v>560</v>
      </c>
      <c r="N1912" s="7" t="str">
        <f t="shared" si="6"/>
        <v>TRUE</v>
      </c>
      <c r="O1912" s="7" t="s">
        <v>16</v>
      </c>
      <c r="P1912" s="7" t="s">
        <v>16</v>
      </c>
      <c r="Q1912" s="7" t="s">
        <v>16</v>
      </c>
      <c r="R1912" s="7" t="s">
        <v>552</v>
      </c>
      <c r="S1912" s="7" t="s">
        <v>833</v>
      </c>
      <c r="T1912" s="135">
        <v>43.1998</v>
      </c>
      <c r="U1912" s="136">
        <v>-86.5698</v>
      </c>
      <c r="V1912" s="137" t="s">
        <v>7971</v>
      </c>
      <c r="X1912" s="7" t="s">
        <v>805</v>
      </c>
      <c r="Y1912" s="7" t="s">
        <v>878</v>
      </c>
      <c r="Z1912" s="7" t="s">
        <v>879</v>
      </c>
    </row>
    <row r="1913">
      <c r="A1913" s="7" t="s">
        <v>8165</v>
      </c>
      <c r="D1913" s="162" t="s">
        <v>7973</v>
      </c>
      <c r="E1913" s="67" t="s">
        <v>414</v>
      </c>
      <c r="F1913" s="162" t="s">
        <v>8166</v>
      </c>
      <c r="G1913" s="162" t="s">
        <v>8167</v>
      </c>
      <c r="H1913" s="162" t="s">
        <v>8168</v>
      </c>
      <c r="I1913" s="7" t="s">
        <v>8169</v>
      </c>
      <c r="J1913" s="7" t="s">
        <v>8170</v>
      </c>
      <c r="K1913" s="7" t="s">
        <v>7960</v>
      </c>
      <c r="L1913" s="7" t="s">
        <v>8171</v>
      </c>
      <c r="M1913" s="7" t="s">
        <v>560</v>
      </c>
      <c r="N1913" s="7" t="str">
        <f t="shared" si="6"/>
        <v>TRUE</v>
      </c>
      <c r="O1913" s="7" t="s">
        <v>16</v>
      </c>
      <c r="P1913" s="7" t="s">
        <v>16</v>
      </c>
      <c r="Q1913" s="7" t="s">
        <v>16</v>
      </c>
      <c r="R1913" s="7" t="s">
        <v>552</v>
      </c>
      <c r="S1913" s="7" t="s">
        <v>833</v>
      </c>
      <c r="T1913" s="135">
        <v>43.1998</v>
      </c>
      <c r="U1913" s="136">
        <v>-86.5698</v>
      </c>
      <c r="V1913" s="137" t="s">
        <v>7971</v>
      </c>
      <c r="X1913" s="7" t="s">
        <v>805</v>
      </c>
      <c r="Y1913" s="7" t="s">
        <v>878</v>
      </c>
      <c r="Z1913" s="7" t="s">
        <v>879</v>
      </c>
    </row>
    <row r="1914">
      <c r="A1914" s="7" t="s">
        <v>8172</v>
      </c>
      <c r="D1914" s="217" t="s">
        <v>7981</v>
      </c>
      <c r="E1914" s="67" t="s">
        <v>414</v>
      </c>
      <c r="F1914" s="162" t="s">
        <v>8173</v>
      </c>
      <c r="G1914" s="162" t="s">
        <v>8174</v>
      </c>
      <c r="H1914" s="162" t="s">
        <v>8175</v>
      </c>
      <c r="I1914" s="7" t="s">
        <v>8176</v>
      </c>
      <c r="J1914" s="7" t="s">
        <v>8177</v>
      </c>
      <c r="K1914" s="7" t="s">
        <v>7960</v>
      </c>
      <c r="L1914" s="7" t="s">
        <v>8178</v>
      </c>
      <c r="M1914" s="7" t="s">
        <v>560</v>
      </c>
      <c r="N1914" s="7" t="str">
        <f t="shared" si="6"/>
        <v>TRUE</v>
      </c>
      <c r="O1914" s="7" t="s">
        <v>16</v>
      </c>
      <c r="P1914" s="7" t="s">
        <v>16</v>
      </c>
      <c r="Q1914" s="7" t="s">
        <v>16</v>
      </c>
      <c r="R1914" s="7" t="s">
        <v>552</v>
      </c>
      <c r="S1914" s="7" t="s">
        <v>833</v>
      </c>
      <c r="T1914" s="135">
        <v>43.1998</v>
      </c>
      <c r="U1914" s="136">
        <v>-86.5698</v>
      </c>
      <c r="V1914" s="137" t="s">
        <v>7971</v>
      </c>
      <c r="X1914" s="7" t="s">
        <v>805</v>
      </c>
      <c r="Y1914" s="7" t="s">
        <v>878</v>
      </c>
      <c r="Z1914" s="7" t="s">
        <v>879</v>
      </c>
    </row>
    <row r="1915">
      <c r="A1915" s="7" t="s">
        <v>8179</v>
      </c>
      <c r="D1915" s="217" t="s">
        <v>7989</v>
      </c>
      <c r="E1915" s="67" t="s">
        <v>414</v>
      </c>
      <c r="F1915" s="162" t="s">
        <v>8180</v>
      </c>
      <c r="G1915" s="162" t="s">
        <v>8181</v>
      </c>
      <c r="H1915" s="162" t="s">
        <v>8182</v>
      </c>
      <c r="I1915" s="7" t="s">
        <v>8183</v>
      </c>
      <c r="J1915" s="7" t="s">
        <v>8184</v>
      </c>
      <c r="K1915" s="7" t="s">
        <v>7960</v>
      </c>
      <c r="L1915" s="7" t="s">
        <v>8185</v>
      </c>
      <c r="M1915" s="7" t="s">
        <v>560</v>
      </c>
      <c r="N1915" s="7" t="str">
        <f t="shared" si="6"/>
        <v>TRUE</v>
      </c>
      <c r="O1915" s="7" t="s">
        <v>16</v>
      </c>
      <c r="P1915" s="7" t="s">
        <v>16</v>
      </c>
      <c r="Q1915" s="7" t="s">
        <v>16</v>
      </c>
      <c r="R1915" s="7" t="s">
        <v>552</v>
      </c>
      <c r="S1915" s="7" t="s">
        <v>833</v>
      </c>
      <c r="T1915" s="135">
        <v>43.1998</v>
      </c>
      <c r="U1915" s="136">
        <v>-86.5698</v>
      </c>
      <c r="V1915" s="137" t="s">
        <v>7971</v>
      </c>
      <c r="X1915" s="7" t="s">
        <v>805</v>
      </c>
      <c r="Y1915" s="7" t="s">
        <v>878</v>
      </c>
      <c r="Z1915" s="7" t="s">
        <v>879</v>
      </c>
    </row>
    <row r="1916">
      <c r="A1916" s="7" t="s">
        <v>8186</v>
      </c>
      <c r="D1916" s="162" t="s">
        <v>7997</v>
      </c>
      <c r="E1916" s="67" t="s">
        <v>414</v>
      </c>
      <c r="F1916" s="162" t="s">
        <v>8187</v>
      </c>
      <c r="G1916" s="162" t="s">
        <v>8188</v>
      </c>
      <c r="H1916" s="162" t="s">
        <v>8189</v>
      </c>
      <c r="I1916" s="7" t="s">
        <v>8190</v>
      </c>
      <c r="J1916" s="7" t="s">
        <v>8191</v>
      </c>
      <c r="K1916" s="7" t="s">
        <v>7960</v>
      </c>
      <c r="L1916" s="7" t="s">
        <v>8192</v>
      </c>
      <c r="M1916" s="7" t="s">
        <v>560</v>
      </c>
      <c r="N1916" s="7" t="str">
        <f t="shared" si="6"/>
        <v>TRUE</v>
      </c>
      <c r="O1916" s="7" t="s">
        <v>16</v>
      </c>
      <c r="P1916" s="7" t="s">
        <v>16</v>
      </c>
      <c r="Q1916" s="7" t="s">
        <v>16</v>
      </c>
      <c r="R1916" s="7" t="s">
        <v>552</v>
      </c>
      <c r="S1916" s="7" t="s">
        <v>833</v>
      </c>
      <c r="T1916" s="135">
        <v>43.1998</v>
      </c>
      <c r="U1916" s="136">
        <v>-86.5698</v>
      </c>
      <c r="V1916" s="137" t="s">
        <v>7971</v>
      </c>
      <c r="X1916" s="7" t="s">
        <v>805</v>
      </c>
      <c r="Y1916" s="7" t="s">
        <v>878</v>
      </c>
      <c r="Z1916" s="7" t="s">
        <v>879</v>
      </c>
    </row>
    <row r="1917">
      <c r="A1917" s="7" t="s">
        <v>8193</v>
      </c>
      <c r="D1917" s="217" t="s">
        <v>8005</v>
      </c>
      <c r="E1917" s="67" t="s">
        <v>414</v>
      </c>
      <c r="F1917" s="162" t="s">
        <v>8194</v>
      </c>
      <c r="G1917" s="162" t="s">
        <v>8195</v>
      </c>
      <c r="H1917" s="162" t="s">
        <v>8196</v>
      </c>
      <c r="I1917" s="7" t="s">
        <v>8197</v>
      </c>
      <c r="J1917" s="7" t="s">
        <v>8198</v>
      </c>
      <c r="K1917" s="7" t="s">
        <v>7960</v>
      </c>
      <c r="L1917" s="7" t="s">
        <v>8199</v>
      </c>
      <c r="M1917" s="7" t="s">
        <v>560</v>
      </c>
      <c r="N1917" s="7" t="str">
        <f t="shared" si="6"/>
        <v>TRUE</v>
      </c>
      <c r="O1917" s="7" t="s">
        <v>16</v>
      </c>
      <c r="P1917" s="7" t="s">
        <v>16</v>
      </c>
      <c r="Q1917" s="7" t="s">
        <v>16</v>
      </c>
      <c r="R1917" s="7" t="s">
        <v>552</v>
      </c>
      <c r="S1917" s="7" t="s">
        <v>833</v>
      </c>
      <c r="T1917" s="135">
        <v>43.1998</v>
      </c>
      <c r="U1917" s="136">
        <v>-86.5698</v>
      </c>
      <c r="V1917" s="137" t="s">
        <v>7962</v>
      </c>
      <c r="X1917" s="7" t="s">
        <v>805</v>
      </c>
      <c r="Y1917" s="7" t="s">
        <v>878</v>
      </c>
      <c r="Z1917" s="7" t="s">
        <v>879</v>
      </c>
    </row>
    <row r="1918">
      <c r="A1918" s="7" t="s">
        <v>8200</v>
      </c>
      <c r="D1918" s="217" t="s">
        <v>8013</v>
      </c>
      <c r="E1918" s="67" t="s">
        <v>414</v>
      </c>
      <c r="F1918" s="162" t="s">
        <v>8201</v>
      </c>
      <c r="G1918" s="162" t="s">
        <v>8202</v>
      </c>
      <c r="H1918" s="162" t="s">
        <v>8203</v>
      </c>
      <c r="I1918" s="7" t="s">
        <v>8204</v>
      </c>
      <c r="J1918" s="7" t="s">
        <v>8205</v>
      </c>
      <c r="K1918" s="7" t="s">
        <v>7960</v>
      </c>
      <c r="L1918" s="7" t="s">
        <v>8206</v>
      </c>
      <c r="M1918" s="7" t="s">
        <v>560</v>
      </c>
      <c r="N1918" s="7" t="str">
        <f t="shared" si="6"/>
        <v>TRUE</v>
      </c>
      <c r="O1918" s="7" t="s">
        <v>16</v>
      </c>
      <c r="P1918" s="7" t="s">
        <v>16</v>
      </c>
      <c r="Q1918" s="7" t="s">
        <v>16</v>
      </c>
      <c r="R1918" s="7" t="s">
        <v>552</v>
      </c>
      <c r="S1918" s="7" t="s">
        <v>833</v>
      </c>
      <c r="T1918" s="135">
        <v>43.1998</v>
      </c>
      <c r="U1918" s="136">
        <v>-86.5698</v>
      </c>
      <c r="V1918" s="137" t="s">
        <v>8020</v>
      </c>
      <c r="X1918" s="7" t="s">
        <v>805</v>
      </c>
      <c r="Y1918" s="7" t="s">
        <v>878</v>
      </c>
      <c r="Z1918" s="7" t="s">
        <v>879</v>
      </c>
    </row>
    <row r="1919">
      <c r="A1919" s="7" t="s">
        <v>8207</v>
      </c>
      <c r="D1919" s="217" t="s">
        <v>8022</v>
      </c>
      <c r="E1919" s="67" t="s">
        <v>414</v>
      </c>
      <c r="F1919" s="162" t="s">
        <v>8208</v>
      </c>
      <c r="G1919" s="162" t="s">
        <v>8209</v>
      </c>
      <c r="H1919" s="162" t="s">
        <v>19</v>
      </c>
      <c r="I1919" s="7" t="s">
        <v>8210</v>
      </c>
      <c r="J1919" s="7" t="s">
        <v>8211</v>
      </c>
      <c r="K1919" s="7" t="s">
        <v>7960</v>
      </c>
      <c r="L1919" s="7" t="s">
        <v>8212</v>
      </c>
      <c r="M1919" s="7" t="s">
        <v>560</v>
      </c>
      <c r="N1919" s="7" t="str">
        <f t="shared" si="6"/>
        <v>TRUE</v>
      </c>
      <c r="O1919" s="7" t="s">
        <v>16</v>
      </c>
      <c r="P1919" s="7" t="s">
        <v>16</v>
      </c>
      <c r="Q1919" s="7" t="s">
        <v>16</v>
      </c>
      <c r="R1919" s="7" t="s">
        <v>552</v>
      </c>
      <c r="S1919" s="7" t="s">
        <v>833</v>
      </c>
      <c r="T1919" s="135">
        <v>43.1998</v>
      </c>
      <c r="U1919" s="136">
        <v>-86.5698</v>
      </c>
      <c r="V1919" s="137" t="s">
        <v>8029</v>
      </c>
      <c r="X1919" s="7" t="s">
        <v>805</v>
      </c>
      <c r="Y1919" s="7" t="s">
        <v>878</v>
      </c>
      <c r="Z1919" s="7" t="s">
        <v>879</v>
      </c>
    </row>
    <row r="1920">
      <c r="A1920" s="7" t="s">
        <v>8213</v>
      </c>
      <c r="D1920" s="162" t="s">
        <v>8031</v>
      </c>
      <c r="E1920" s="67" t="s">
        <v>414</v>
      </c>
      <c r="F1920" s="162" t="s">
        <v>8214</v>
      </c>
      <c r="G1920" s="162" t="s">
        <v>8215</v>
      </c>
      <c r="H1920" s="162" t="s">
        <v>19</v>
      </c>
      <c r="I1920" s="7" t="s">
        <v>8216</v>
      </c>
      <c r="J1920" s="7" t="s">
        <v>8217</v>
      </c>
      <c r="K1920" s="7" t="s">
        <v>7960</v>
      </c>
      <c r="L1920" s="7" t="s">
        <v>8218</v>
      </c>
      <c r="M1920" s="7" t="s">
        <v>560</v>
      </c>
      <c r="N1920" s="7" t="str">
        <f t="shared" si="6"/>
        <v>TRUE</v>
      </c>
      <c r="O1920" s="7" t="s">
        <v>16</v>
      </c>
      <c r="P1920" s="7" t="s">
        <v>16</v>
      </c>
      <c r="Q1920" s="7" t="s">
        <v>16</v>
      </c>
      <c r="R1920" s="7" t="s">
        <v>552</v>
      </c>
      <c r="S1920" s="7" t="s">
        <v>833</v>
      </c>
      <c r="T1920" s="135">
        <v>43.1998</v>
      </c>
      <c r="U1920" s="136">
        <v>-86.5698</v>
      </c>
      <c r="V1920" s="137" t="s">
        <v>8020</v>
      </c>
      <c r="X1920" s="7" t="s">
        <v>805</v>
      </c>
      <c r="Y1920" s="7" t="s">
        <v>878</v>
      </c>
      <c r="Z1920" s="7" t="s">
        <v>879</v>
      </c>
    </row>
    <row r="1921">
      <c r="A1921" s="7" t="s">
        <v>8219</v>
      </c>
      <c r="D1921" s="217" t="s">
        <v>8039</v>
      </c>
      <c r="E1921" s="67" t="s">
        <v>414</v>
      </c>
      <c r="F1921" s="162" t="s">
        <v>8220</v>
      </c>
      <c r="G1921" s="162" t="s">
        <v>8221</v>
      </c>
      <c r="H1921" s="162" t="s">
        <v>8222</v>
      </c>
      <c r="I1921" s="7" t="s">
        <v>8223</v>
      </c>
      <c r="J1921" s="7" t="s">
        <v>8224</v>
      </c>
      <c r="K1921" s="7" t="s">
        <v>7960</v>
      </c>
      <c r="L1921" s="7" t="s">
        <v>8225</v>
      </c>
      <c r="M1921" s="7" t="s">
        <v>560</v>
      </c>
      <c r="N1921" s="7" t="str">
        <f t="shared" si="6"/>
        <v>TRUE</v>
      </c>
      <c r="O1921" s="7" t="s">
        <v>16</v>
      </c>
      <c r="P1921" s="7" t="s">
        <v>16</v>
      </c>
      <c r="Q1921" s="7" t="s">
        <v>16</v>
      </c>
      <c r="R1921" s="7" t="s">
        <v>552</v>
      </c>
      <c r="S1921" s="7" t="s">
        <v>833</v>
      </c>
      <c r="T1921" s="135">
        <v>43.1998</v>
      </c>
      <c r="U1921" s="136">
        <v>-86.5698</v>
      </c>
      <c r="V1921" s="137" t="s">
        <v>8029</v>
      </c>
      <c r="X1921" s="7" t="s">
        <v>805</v>
      </c>
      <c r="Y1921" s="7" t="s">
        <v>878</v>
      </c>
      <c r="Z1921" s="7" t="s">
        <v>879</v>
      </c>
    </row>
    <row r="1922">
      <c r="A1922" s="7" t="s">
        <v>8226</v>
      </c>
      <c r="D1922" s="217" t="s">
        <v>8047</v>
      </c>
      <c r="E1922" s="67" t="s">
        <v>414</v>
      </c>
      <c r="F1922" s="162" t="s">
        <v>8227</v>
      </c>
      <c r="G1922" s="162" t="s">
        <v>8228</v>
      </c>
      <c r="H1922" s="162" t="s">
        <v>19</v>
      </c>
      <c r="I1922" s="7" t="s">
        <v>8229</v>
      </c>
      <c r="J1922" s="7" t="s">
        <v>8230</v>
      </c>
      <c r="K1922" s="7" t="s">
        <v>7960</v>
      </c>
      <c r="L1922" s="7" t="s">
        <v>8231</v>
      </c>
      <c r="M1922" s="7" t="s">
        <v>560</v>
      </c>
      <c r="N1922" s="7" t="str">
        <f t="shared" si="6"/>
        <v>TRUE</v>
      </c>
      <c r="O1922" s="7" t="s">
        <v>16</v>
      </c>
      <c r="P1922" s="7" t="s">
        <v>16</v>
      </c>
      <c r="Q1922" s="7" t="s">
        <v>16</v>
      </c>
      <c r="R1922" s="7" t="s">
        <v>552</v>
      </c>
      <c r="S1922" s="7" t="s">
        <v>833</v>
      </c>
      <c r="T1922" s="135">
        <v>43.1998</v>
      </c>
      <c r="U1922" s="136">
        <v>-86.5698</v>
      </c>
      <c r="V1922" s="137" t="s">
        <v>8029</v>
      </c>
      <c r="X1922" s="7" t="s">
        <v>805</v>
      </c>
      <c r="Y1922" s="7" t="s">
        <v>878</v>
      </c>
      <c r="Z1922" s="7" t="s">
        <v>879</v>
      </c>
    </row>
    <row r="1923">
      <c r="A1923" s="7" t="s">
        <v>8232</v>
      </c>
      <c r="D1923" s="162" t="s">
        <v>8055</v>
      </c>
      <c r="E1923" s="67" t="s">
        <v>414</v>
      </c>
      <c r="F1923" s="162" t="s">
        <v>8233</v>
      </c>
      <c r="G1923" s="162" t="s">
        <v>8234</v>
      </c>
      <c r="H1923" s="162" t="s">
        <v>19</v>
      </c>
      <c r="I1923" s="7" t="s">
        <v>8235</v>
      </c>
      <c r="J1923" s="7" t="s">
        <v>8236</v>
      </c>
      <c r="K1923" s="7" t="s">
        <v>7960</v>
      </c>
      <c r="L1923" s="7" t="s">
        <v>8237</v>
      </c>
      <c r="M1923" s="7" t="s">
        <v>560</v>
      </c>
      <c r="N1923" s="7" t="str">
        <f t="shared" si="6"/>
        <v>TRUE</v>
      </c>
      <c r="O1923" s="7" t="s">
        <v>16</v>
      </c>
      <c r="P1923" s="7" t="s">
        <v>16</v>
      </c>
      <c r="Q1923" s="7" t="s">
        <v>16</v>
      </c>
      <c r="R1923" s="7" t="s">
        <v>552</v>
      </c>
      <c r="S1923" s="7" t="s">
        <v>833</v>
      </c>
      <c r="T1923" s="135">
        <v>43.1998</v>
      </c>
      <c r="U1923" s="136">
        <v>-86.5698</v>
      </c>
      <c r="V1923" s="137" t="s">
        <v>8029</v>
      </c>
      <c r="X1923" s="7" t="s">
        <v>805</v>
      </c>
      <c r="Y1923" s="7" t="s">
        <v>878</v>
      </c>
      <c r="Z1923" s="7" t="s">
        <v>879</v>
      </c>
    </row>
    <row r="1924">
      <c r="A1924" s="7" t="s">
        <v>8238</v>
      </c>
      <c r="D1924" s="162" t="s">
        <v>8063</v>
      </c>
      <c r="E1924" s="67" t="s">
        <v>414</v>
      </c>
      <c r="F1924" s="162" t="s">
        <v>8239</v>
      </c>
      <c r="G1924" s="162" t="s">
        <v>8240</v>
      </c>
      <c r="H1924" s="162" t="s">
        <v>8241</v>
      </c>
      <c r="I1924" s="7" t="s">
        <v>8242</v>
      </c>
      <c r="J1924" s="7" t="s">
        <v>8243</v>
      </c>
      <c r="K1924" s="7" t="s">
        <v>7960</v>
      </c>
      <c r="L1924" s="7" t="s">
        <v>8244</v>
      </c>
      <c r="M1924" s="7" t="s">
        <v>560</v>
      </c>
      <c r="N1924" s="7" t="str">
        <f t="shared" si="6"/>
        <v>TRUE</v>
      </c>
      <c r="O1924" s="7" t="s">
        <v>16</v>
      </c>
      <c r="P1924" s="7" t="s">
        <v>16</v>
      </c>
      <c r="Q1924" s="7" t="s">
        <v>16</v>
      </c>
      <c r="R1924" s="7" t="s">
        <v>552</v>
      </c>
      <c r="S1924" s="7" t="s">
        <v>833</v>
      </c>
      <c r="T1924" s="135">
        <v>43.1998</v>
      </c>
      <c r="U1924" s="136">
        <v>-86.5698</v>
      </c>
      <c r="V1924" s="137" t="s">
        <v>8029</v>
      </c>
      <c r="X1924" s="7" t="s">
        <v>805</v>
      </c>
      <c r="Y1924" s="7" t="s">
        <v>878</v>
      </c>
      <c r="Z1924" s="7" t="s">
        <v>879</v>
      </c>
    </row>
    <row r="1925">
      <c r="A1925" s="7" t="s">
        <v>8245</v>
      </c>
      <c r="D1925" s="217" t="s">
        <v>8071</v>
      </c>
      <c r="E1925" s="67" t="s">
        <v>414</v>
      </c>
      <c r="F1925" s="162" t="s">
        <v>8246</v>
      </c>
      <c r="G1925" s="162" t="s">
        <v>8247</v>
      </c>
      <c r="H1925" s="162" t="s">
        <v>8248</v>
      </c>
      <c r="I1925" s="7" t="s">
        <v>8249</v>
      </c>
      <c r="J1925" s="7" t="s">
        <v>8250</v>
      </c>
      <c r="K1925" s="7" t="s">
        <v>7960</v>
      </c>
      <c r="L1925" s="7" t="s">
        <v>8251</v>
      </c>
      <c r="M1925" s="7" t="s">
        <v>560</v>
      </c>
      <c r="N1925" s="7" t="str">
        <f t="shared" si="6"/>
        <v>TRUE</v>
      </c>
      <c r="O1925" s="7" t="s">
        <v>16</v>
      </c>
      <c r="P1925" s="7" t="s">
        <v>16</v>
      </c>
      <c r="Q1925" s="7" t="s">
        <v>16</v>
      </c>
      <c r="R1925" s="7" t="s">
        <v>552</v>
      </c>
      <c r="S1925" s="7" t="s">
        <v>833</v>
      </c>
      <c r="T1925" s="135">
        <v>43.1998</v>
      </c>
      <c r="U1925" s="136">
        <v>-86.5698</v>
      </c>
      <c r="V1925" s="137" t="s">
        <v>8020</v>
      </c>
      <c r="X1925" s="7" t="s">
        <v>805</v>
      </c>
      <c r="Y1925" s="7" t="s">
        <v>878</v>
      </c>
      <c r="Z1925" s="7" t="s">
        <v>879</v>
      </c>
    </row>
    <row r="1926">
      <c r="A1926" s="7" t="s">
        <v>8252</v>
      </c>
      <c r="D1926" s="162" t="s">
        <v>8079</v>
      </c>
      <c r="E1926" s="67" t="s">
        <v>414</v>
      </c>
      <c r="F1926" s="162" t="s">
        <v>8253</v>
      </c>
      <c r="G1926" s="162" t="s">
        <v>8254</v>
      </c>
      <c r="H1926" s="162" t="s">
        <v>8255</v>
      </c>
      <c r="I1926" s="7" t="s">
        <v>8256</v>
      </c>
      <c r="J1926" s="7" t="s">
        <v>8257</v>
      </c>
      <c r="K1926" s="7" t="s">
        <v>7960</v>
      </c>
      <c r="L1926" s="7" t="s">
        <v>8258</v>
      </c>
      <c r="M1926" s="7" t="s">
        <v>560</v>
      </c>
      <c r="N1926" s="7" t="str">
        <f t="shared" si="6"/>
        <v>TRUE</v>
      </c>
      <c r="O1926" s="7" t="s">
        <v>16</v>
      </c>
      <c r="P1926" s="7" t="s">
        <v>16</v>
      </c>
      <c r="Q1926" s="7" t="s">
        <v>16</v>
      </c>
      <c r="R1926" s="7" t="s">
        <v>552</v>
      </c>
      <c r="S1926" s="7" t="s">
        <v>833</v>
      </c>
      <c r="T1926" s="135">
        <v>43.1998</v>
      </c>
      <c r="U1926" s="136">
        <v>-86.5698</v>
      </c>
      <c r="V1926" s="137" t="s">
        <v>8020</v>
      </c>
      <c r="X1926" s="7" t="s">
        <v>805</v>
      </c>
      <c r="Y1926" s="7" t="s">
        <v>878</v>
      </c>
      <c r="Z1926" s="7" t="s">
        <v>879</v>
      </c>
    </row>
    <row r="1927">
      <c r="A1927" s="7" t="s">
        <v>8259</v>
      </c>
      <c r="D1927" s="217" t="s">
        <v>8087</v>
      </c>
      <c r="E1927" s="67" t="s">
        <v>414</v>
      </c>
      <c r="F1927" s="162" t="s">
        <v>8260</v>
      </c>
      <c r="G1927" s="162" t="s">
        <v>8261</v>
      </c>
      <c r="H1927" s="162" t="s">
        <v>19</v>
      </c>
      <c r="I1927" s="7" t="s">
        <v>8262</v>
      </c>
      <c r="J1927" s="7" t="s">
        <v>8263</v>
      </c>
      <c r="K1927" s="7" t="s">
        <v>7960</v>
      </c>
      <c r="L1927" s="7" t="s">
        <v>8264</v>
      </c>
      <c r="M1927" s="7" t="s">
        <v>560</v>
      </c>
      <c r="N1927" s="7" t="str">
        <f t="shared" si="6"/>
        <v>TRUE</v>
      </c>
      <c r="O1927" s="7" t="s">
        <v>16</v>
      </c>
      <c r="P1927" s="7" t="s">
        <v>16</v>
      </c>
      <c r="Q1927" s="7" t="s">
        <v>16</v>
      </c>
      <c r="R1927" s="7" t="s">
        <v>552</v>
      </c>
      <c r="S1927" s="7" t="s">
        <v>833</v>
      </c>
      <c r="T1927" s="135">
        <v>43.1998</v>
      </c>
      <c r="U1927" s="136">
        <v>-86.5698</v>
      </c>
      <c r="V1927" s="137" t="s">
        <v>8094</v>
      </c>
      <c r="X1927" s="7" t="s">
        <v>805</v>
      </c>
      <c r="Y1927" s="7" t="s">
        <v>878</v>
      </c>
      <c r="Z1927" s="7" t="s">
        <v>879</v>
      </c>
    </row>
    <row r="1928">
      <c r="A1928" s="7" t="s">
        <v>8265</v>
      </c>
      <c r="D1928" s="217" t="s">
        <v>8096</v>
      </c>
      <c r="E1928" s="67" t="s">
        <v>414</v>
      </c>
      <c r="F1928" s="162" t="s">
        <v>8266</v>
      </c>
      <c r="G1928" s="162" t="s">
        <v>8267</v>
      </c>
      <c r="H1928" s="162" t="s">
        <v>19</v>
      </c>
      <c r="I1928" s="7" t="s">
        <v>8268</v>
      </c>
      <c r="J1928" s="7" t="s">
        <v>8269</v>
      </c>
      <c r="K1928" s="7" t="s">
        <v>7960</v>
      </c>
      <c r="L1928" s="7" t="s">
        <v>8270</v>
      </c>
      <c r="M1928" s="7" t="s">
        <v>560</v>
      </c>
      <c r="N1928" s="7" t="str">
        <f t="shared" si="6"/>
        <v>TRUE</v>
      </c>
      <c r="O1928" s="7" t="s">
        <v>16</v>
      </c>
      <c r="P1928" s="7" t="s">
        <v>16</v>
      </c>
      <c r="Q1928" s="7" t="s">
        <v>16</v>
      </c>
      <c r="R1928" s="7" t="s">
        <v>552</v>
      </c>
      <c r="S1928" s="7" t="s">
        <v>833</v>
      </c>
      <c r="T1928" s="135">
        <v>43.1998</v>
      </c>
      <c r="U1928" s="136">
        <v>-86.5698</v>
      </c>
      <c r="V1928" s="137" t="s">
        <v>8103</v>
      </c>
      <c r="X1928" s="7" t="s">
        <v>805</v>
      </c>
      <c r="Y1928" s="7" t="s">
        <v>878</v>
      </c>
      <c r="Z1928" s="7" t="s">
        <v>879</v>
      </c>
    </row>
    <row r="1929">
      <c r="A1929" s="7" t="s">
        <v>8271</v>
      </c>
      <c r="D1929" s="162" t="s">
        <v>8105</v>
      </c>
      <c r="E1929" s="67" t="s">
        <v>414</v>
      </c>
      <c r="F1929" s="162" t="s">
        <v>8272</v>
      </c>
      <c r="G1929" s="162" t="s">
        <v>8273</v>
      </c>
      <c r="H1929" s="162" t="s">
        <v>19</v>
      </c>
      <c r="I1929" s="7" t="s">
        <v>8274</v>
      </c>
      <c r="J1929" s="7" t="s">
        <v>8275</v>
      </c>
      <c r="K1929" s="7" t="s">
        <v>7960</v>
      </c>
      <c r="L1929" s="7" t="s">
        <v>8276</v>
      </c>
      <c r="M1929" s="7" t="s">
        <v>560</v>
      </c>
      <c r="N1929" s="7" t="str">
        <f t="shared" si="6"/>
        <v>TRUE</v>
      </c>
      <c r="O1929" s="7" t="s">
        <v>16</v>
      </c>
      <c r="P1929" s="7" t="s">
        <v>16</v>
      </c>
      <c r="Q1929" s="7" t="s">
        <v>16</v>
      </c>
      <c r="R1929" s="7" t="s">
        <v>552</v>
      </c>
      <c r="S1929" s="7" t="s">
        <v>833</v>
      </c>
      <c r="T1929" s="135">
        <v>43.1998</v>
      </c>
      <c r="U1929" s="136">
        <v>-86.5698</v>
      </c>
      <c r="V1929" s="137" t="s">
        <v>8094</v>
      </c>
      <c r="X1929" s="7" t="s">
        <v>805</v>
      </c>
      <c r="Y1929" s="7" t="s">
        <v>878</v>
      </c>
      <c r="Z1929" s="7" t="s">
        <v>879</v>
      </c>
    </row>
    <row r="1930">
      <c r="A1930" s="7" t="s">
        <v>8277</v>
      </c>
      <c r="D1930" s="217" t="s">
        <v>8113</v>
      </c>
      <c r="E1930" s="67" t="s">
        <v>414</v>
      </c>
      <c r="F1930" s="162" t="s">
        <v>8278</v>
      </c>
      <c r="G1930" s="162" t="s">
        <v>8279</v>
      </c>
      <c r="H1930" s="162" t="s">
        <v>19</v>
      </c>
      <c r="I1930" s="7" t="s">
        <v>8280</v>
      </c>
      <c r="J1930" s="7" t="s">
        <v>8281</v>
      </c>
      <c r="K1930" s="7" t="s">
        <v>7960</v>
      </c>
      <c r="L1930" s="7" t="s">
        <v>8282</v>
      </c>
      <c r="M1930" s="7" t="s">
        <v>560</v>
      </c>
      <c r="N1930" s="7" t="str">
        <f t="shared" si="6"/>
        <v>TRUE</v>
      </c>
      <c r="O1930" s="7" t="s">
        <v>16</v>
      </c>
      <c r="P1930" s="7" t="s">
        <v>16</v>
      </c>
      <c r="Q1930" s="7" t="s">
        <v>16</v>
      </c>
      <c r="R1930" s="7" t="s">
        <v>552</v>
      </c>
      <c r="S1930" s="7" t="s">
        <v>833</v>
      </c>
      <c r="T1930" s="135">
        <v>43.1998</v>
      </c>
      <c r="U1930" s="136">
        <v>-86.5698</v>
      </c>
      <c r="V1930" s="137" t="s">
        <v>8103</v>
      </c>
      <c r="X1930" s="7" t="s">
        <v>805</v>
      </c>
      <c r="Y1930" s="7" t="s">
        <v>878</v>
      </c>
      <c r="Z1930" s="7" t="s">
        <v>879</v>
      </c>
    </row>
    <row r="1931">
      <c r="A1931" s="7" t="s">
        <v>8283</v>
      </c>
      <c r="D1931" s="217" t="s">
        <v>8121</v>
      </c>
      <c r="E1931" s="67" t="s">
        <v>414</v>
      </c>
      <c r="F1931" s="162" t="s">
        <v>8284</v>
      </c>
      <c r="G1931" s="162" t="s">
        <v>8285</v>
      </c>
      <c r="H1931" s="162" t="s">
        <v>19</v>
      </c>
      <c r="I1931" s="7" t="s">
        <v>8286</v>
      </c>
      <c r="J1931" s="7" t="s">
        <v>8287</v>
      </c>
      <c r="K1931" s="7" t="s">
        <v>7960</v>
      </c>
      <c r="L1931" s="7" t="s">
        <v>8288</v>
      </c>
      <c r="M1931" s="7" t="s">
        <v>560</v>
      </c>
      <c r="N1931" s="7" t="str">
        <f t="shared" si="6"/>
        <v>TRUE</v>
      </c>
      <c r="O1931" s="7" t="s">
        <v>16</v>
      </c>
      <c r="P1931" s="7" t="s">
        <v>16</v>
      </c>
      <c r="Q1931" s="7" t="s">
        <v>16</v>
      </c>
      <c r="R1931" s="7" t="s">
        <v>552</v>
      </c>
      <c r="S1931" s="7" t="s">
        <v>833</v>
      </c>
      <c r="T1931" s="135">
        <v>43.1998</v>
      </c>
      <c r="U1931" s="136">
        <v>-86.5698</v>
      </c>
      <c r="V1931" s="137" t="s">
        <v>8103</v>
      </c>
      <c r="X1931" s="7" t="s">
        <v>805</v>
      </c>
      <c r="Y1931" s="7" t="s">
        <v>878</v>
      </c>
      <c r="Z1931" s="7" t="s">
        <v>879</v>
      </c>
    </row>
    <row r="1932">
      <c r="A1932" s="7" t="s">
        <v>8289</v>
      </c>
      <c r="D1932" s="162" t="s">
        <v>8129</v>
      </c>
      <c r="E1932" s="67" t="s">
        <v>414</v>
      </c>
      <c r="F1932" s="162" t="s">
        <v>8290</v>
      </c>
      <c r="G1932" s="162" t="s">
        <v>8291</v>
      </c>
      <c r="H1932" s="162" t="s">
        <v>19</v>
      </c>
      <c r="I1932" s="7" t="s">
        <v>8292</v>
      </c>
      <c r="J1932" s="7" t="s">
        <v>8293</v>
      </c>
      <c r="K1932" s="7" t="s">
        <v>7960</v>
      </c>
      <c r="L1932" s="7" t="s">
        <v>8294</v>
      </c>
      <c r="M1932" s="7" t="s">
        <v>560</v>
      </c>
      <c r="N1932" s="7" t="str">
        <f t="shared" si="6"/>
        <v>TRUE</v>
      </c>
      <c r="O1932" s="7" t="s">
        <v>16</v>
      </c>
      <c r="P1932" s="7" t="s">
        <v>16</v>
      </c>
      <c r="Q1932" s="7" t="s">
        <v>16</v>
      </c>
      <c r="R1932" s="7" t="s">
        <v>552</v>
      </c>
      <c r="S1932" s="7" t="s">
        <v>833</v>
      </c>
      <c r="T1932" s="135">
        <v>43.1998</v>
      </c>
      <c r="U1932" s="136">
        <v>-86.5698</v>
      </c>
      <c r="V1932" s="137" t="s">
        <v>8103</v>
      </c>
      <c r="X1932" s="7" t="s">
        <v>805</v>
      </c>
      <c r="Y1932" s="7" t="s">
        <v>878</v>
      </c>
      <c r="Z1932" s="7" t="s">
        <v>879</v>
      </c>
    </row>
    <row r="1933">
      <c r="A1933" s="7" t="s">
        <v>8295</v>
      </c>
      <c r="D1933" s="217" t="s">
        <v>8137</v>
      </c>
      <c r="E1933" s="67" t="s">
        <v>414</v>
      </c>
      <c r="F1933" s="162" t="s">
        <v>8296</v>
      </c>
      <c r="G1933" s="162" t="s">
        <v>8297</v>
      </c>
      <c r="H1933" s="162" t="s">
        <v>8298</v>
      </c>
      <c r="I1933" s="7" t="s">
        <v>8299</v>
      </c>
      <c r="J1933" s="7" t="s">
        <v>8300</v>
      </c>
      <c r="K1933" s="7" t="s">
        <v>7960</v>
      </c>
      <c r="L1933" s="7" t="s">
        <v>8301</v>
      </c>
      <c r="M1933" s="7" t="s">
        <v>560</v>
      </c>
      <c r="N1933" s="7" t="str">
        <f t="shared" si="6"/>
        <v>TRUE</v>
      </c>
      <c r="O1933" s="7" t="s">
        <v>16</v>
      </c>
      <c r="P1933" s="7" t="s">
        <v>16</v>
      </c>
      <c r="Q1933" s="7" t="s">
        <v>16</v>
      </c>
      <c r="R1933" s="7" t="s">
        <v>552</v>
      </c>
      <c r="S1933" s="7" t="s">
        <v>833</v>
      </c>
      <c r="T1933" s="135">
        <v>43.1998</v>
      </c>
      <c r="U1933" s="136">
        <v>-86.5698</v>
      </c>
      <c r="V1933" s="137" t="s">
        <v>8094</v>
      </c>
      <c r="X1933" s="7" t="s">
        <v>805</v>
      </c>
      <c r="Y1933" s="7" t="s">
        <v>878</v>
      </c>
      <c r="Z1933" s="7" t="s">
        <v>879</v>
      </c>
    </row>
    <row r="1934">
      <c r="A1934" s="7" t="s">
        <v>8302</v>
      </c>
      <c r="D1934" s="162" t="s">
        <v>8145</v>
      </c>
      <c r="E1934" s="67" t="s">
        <v>414</v>
      </c>
      <c r="F1934" s="162" t="s">
        <v>8303</v>
      </c>
      <c r="G1934" s="162" t="s">
        <v>8304</v>
      </c>
      <c r="H1934" s="162" t="s">
        <v>19</v>
      </c>
      <c r="I1934" s="7" t="s">
        <v>8305</v>
      </c>
      <c r="J1934" s="7" t="s">
        <v>8306</v>
      </c>
      <c r="K1934" s="7" t="s">
        <v>7960</v>
      </c>
      <c r="L1934" s="7" t="s">
        <v>8307</v>
      </c>
      <c r="M1934" s="7" t="s">
        <v>560</v>
      </c>
      <c r="N1934" s="7" t="str">
        <f t="shared" si="6"/>
        <v>TRUE</v>
      </c>
      <c r="O1934" s="7" t="s">
        <v>16</v>
      </c>
      <c r="P1934" s="7" t="s">
        <v>16</v>
      </c>
      <c r="Q1934" s="7" t="s">
        <v>16</v>
      </c>
      <c r="R1934" s="7" t="s">
        <v>552</v>
      </c>
      <c r="S1934" s="7" t="s">
        <v>833</v>
      </c>
      <c r="T1934" s="135">
        <v>43.1998</v>
      </c>
      <c r="U1934" s="136">
        <v>-86.5698</v>
      </c>
      <c r="V1934" s="137" t="s">
        <v>8094</v>
      </c>
      <c r="X1934" s="7" t="s">
        <v>805</v>
      </c>
      <c r="Y1934" s="7" t="s">
        <v>878</v>
      </c>
      <c r="Z1934" s="7" t="s">
        <v>879</v>
      </c>
    </row>
    <row r="1935">
      <c r="A1935" s="7" t="s">
        <v>8308</v>
      </c>
      <c r="D1935" s="162" t="s">
        <v>8309</v>
      </c>
      <c r="E1935" s="67" t="s">
        <v>414</v>
      </c>
      <c r="F1935" s="162" t="s">
        <v>8310</v>
      </c>
      <c r="G1935" s="162" t="s">
        <v>8311</v>
      </c>
      <c r="H1935" s="162" t="s">
        <v>8312</v>
      </c>
      <c r="I1935" s="7" t="s">
        <v>8313</v>
      </c>
      <c r="J1935" s="7" t="s">
        <v>8314</v>
      </c>
      <c r="K1935" s="7" t="s">
        <v>7960</v>
      </c>
      <c r="L1935" s="7" t="s">
        <v>8315</v>
      </c>
      <c r="M1935" s="7" t="s">
        <v>560</v>
      </c>
      <c r="N1935" s="7" t="str">
        <f t="shared" si="6"/>
        <v>FALSE</v>
      </c>
      <c r="O1935" s="7" t="s">
        <v>16</v>
      </c>
      <c r="P1935" s="7" t="s">
        <v>16</v>
      </c>
      <c r="Q1935" s="7" t="s">
        <v>16</v>
      </c>
      <c r="R1935" s="7" t="s">
        <v>552</v>
      </c>
      <c r="S1935" s="7" t="s">
        <v>833</v>
      </c>
      <c r="T1935" s="135">
        <v>43.1998</v>
      </c>
      <c r="U1935" s="136">
        <v>-86.5698</v>
      </c>
      <c r="V1935" s="137" t="s">
        <v>7971</v>
      </c>
      <c r="X1935" s="7" t="s">
        <v>805</v>
      </c>
      <c r="Y1935" s="7" t="s">
        <v>878</v>
      </c>
      <c r="Z1935" s="7" t="s">
        <v>879</v>
      </c>
      <c r="AB1935" s="7">
        <v>5.0</v>
      </c>
    </row>
    <row r="1936">
      <c r="A1936" s="7" t="s">
        <v>8316</v>
      </c>
      <c r="D1936" s="162" t="s">
        <v>8317</v>
      </c>
      <c r="E1936" s="67" t="s">
        <v>414</v>
      </c>
      <c r="F1936" s="162" t="s">
        <v>8318</v>
      </c>
      <c r="G1936" s="162" t="s">
        <v>8319</v>
      </c>
      <c r="H1936" s="162" t="s">
        <v>8320</v>
      </c>
      <c r="I1936" s="7" t="s">
        <v>8321</v>
      </c>
      <c r="J1936" s="7" t="s">
        <v>8322</v>
      </c>
      <c r="K1936" s="7" t="s">
        <v>7960</v>
      </c>
      <c r="L1936" s="7" t="s">
        <v>8323</v>
      </c>
      <c r="M1936" s="7" t="s">
        <v>560</v>
      </c>
      <c r="N1936" s="7" t="str">
        <f t="shared" si="6"/>
        <v>FALSE</v>
      </c>
      <c r="O1936" s="7" t="s">
        <v>16</v>
      </c>
      <c r="P1936" s="7" t="s">
        <v>16</v>
      </c>
      <c r="Q1936" s="7" t="s">
        <v>16</v>
      </c>
      <c r="R1936" s="7" t="s">
        <v>552</v>
      </c>
      <c r="S1936" s="7" t="s">
        <v>833</v>
      </c>
      <c r="T1936" s="135">
        <v>43.1998</v>
      </c>
      <c r="U1936" s="136">
        <v>-86.5698</v>
      </c>
      <c r="V1936" s="137" t="s">
        <v>7971</v>
      </c>
      <c r="X1936" s="7" t="s">
        <v>805</v>
      </c>
      <c r="Y1936" s="7" t="s">
        <v>878</v>
      </c>
      <c r="Z1936" s="7" t="s">
        <v>879</v>
      </c>
    </row>
    <row r="1937">
      <c r="A1937" s="7" t="s">
        <v>8324</v>
      </c>
      <c r="D1937" s="162" t="s">
        <v>8325</v>
      </c>
      <c r="E1937" s="67" t="s">
        <v>414</v>
      </c>
      <c r="F1937" s="162" t="s">
        <v>8326</v>
      </c>
      <c r="G1937" s="162" t="s">
        <v>8327</v>
      </c>
      <c r="H1937" s="162" t="s">
        <v>8328</v>
      </c>
      <c r="I1937" s="7" t="s">
        <v>8329</v>
      </c>
      <c r="J1937" s="7" t="s">
        <v>8330</v>
      </c>
      <c r="K1937" s="7" t="s">
        <v>7960</v>
      </c>
      <c r="L1937" s="7" t="s">
        <v>8331</v>
      </c>
      <c r="M1937" s="7" t="s">
        <v>560</v>
      </c>
      <c r="N1937" s="7" t="str">
        <f t="shared" si="6"/>
        <v>FALSE</v>
      </c>
      <c r="O1937" s="7" t="s">
        <v>16</v>
      </c>
      <c r="P1937" s="7" t="s">
        <v>16</v>
      </c>
      <c r="Q1937" s="7" t="s">
        <v>16</v>
      </c>
      <c r="R1937" s="7" t="s">
        <v>552</v>
      </c>
      <c r="S1937" s="7" t="s">
        <v>833</v>
      </c>
      <c r="T1937" s="135">
        <v>43.1881</v>
      </c>
      <c r="U1937" s="136">
        <v>-86.344</v>
      </c>
      <c r="V1937" s="137" t="s">
        <v>7962</v>
      </c>
      <c r="X1937" s="7" t="s">
        <v>805</v>
      </c>
      <c r="Y1937" s="7" t="s">
        <v>878</v>
      </c>
      <c r="Z1937" s="7" t="s">
        <v>879</v>
      </c>
    </row>
    <row r="1938">
      <c r="A1938" s="7" t="s">
        <v>8332</v>
      </c>
      <c r="D1938" s="162" t="s">
        <v>8333</v>
      </c>
      <c r="E1938" s="67" t="s">
        <v>414</v>
      </c>
      <c r="F1938" s="162" t="s">
        <v>8334</v>
      </c>
      <c r="G1938" s="162" t="s">
        <v>8335</v>
      </c>
      <c r="H1938" s="162" t="s">
        <v>8336</v>
      </c>
      <c r="I1938" s="7" t="s">
        <v>8337</v>
      </c>
      <c r="J1938" s="7" t="s">
        <v>8338</v>
      </c>
      <c r="K1938" s="7" t="s">
        <v>7960</v>
      </c>
      <c r="L1938" s="7" t="s">
        <v>8339</v>
      </c>
      <c r="M1938" s="7" t="s">
        <v>560</v>
      </c>
      <c r="N1938" s="7" t="str">
        <f t="shared" si="6"/>
        <v>FALSE</v>
      </c>
      <c r="O1938" s="7" t="s">
        <v>16</v>
      </c>
      <c r="P1938" s="7" t="s">
        <v>16</v>
      </c>
      <c r="Q1938" s="7" t="s">
        <v>16</v>
      </c>
      <c r="R1938" s="7" t="s">
        <v>7520</v>
      </c>
      <c r="S1938" s="7" t="s">
        <v>7521</v>
      </c>
      <c r="T1938" s="135">
        <v>43.2382</v>
      </c>
      <c r="U1938" s="136">
        <v>-86.2805</v>
      </c>
      <c r="V1938" s="137" t="s">
        <v>8020</v>
      </c>
      <c r="X1938" s="7" t="s">
        <v>6537</v>
      </c>
      <c r="Y1938" s="7" t="s">
        <v>878</v>
      </c>
      <c r="Z1938" s="7" t="s">
        <v>879</v>
      </c>
    </row>
    <row r="1939">
      <c r="A1939" s="7" t="s">
        <v>8340</v>
      </c>
      <c r="D1939" s="162" t="s">
        <v>8341</v>
      </c>
      <c r="E1939" s="67" t="s">
        <v>414</v>
      </c>
      <c r="F1939" s="162" t="s">
        <v>8342</v>
      </c>
      <c r="G1939" s="162" t="s">
        <v>8343</v>
      </c>
      <c r="H1939" s="162" t="s">
        <v>8344</v>
      </c>
      <c r="I1939" s="7" t="s">
        <v>8345</v>
      </c>
      <c r="J1939" s="7" t="s">
        <v>8346</v>
      </c>
      <c r="K1939" s="7" t="s">
        <v>7960</v>
      </c>
      <c r="L1939" s="7" t="s">
        <v>8347</v>
      </c>
      <c r="M1939" s="7" t="s">
        <v>560</v>
      </c>
      <c r="N1939" s="7" t="str">
        <f t="shared" si="6"/>
        <v>FALSE</v>
      </c>
      <c r="O1939" s="7" t="s">
        <v>16</v>
      </c>
      <c r="P1939" s="7" t="s">
        <v>16</v>
      </c>
      <c r="Q1939" s="7" t="s">
        <v>16</v>
      </c>
      <c r="R1939" s="7" t="s">
        <v>7520</v>
      </c>
      <c r="S1939" s="7" t="s">
        <v>7521</v>
      </c>
      <c r="T1939" s="135">
        <v>43.2382</v>
      </c>
      <c r="U1939" s="136">
        <v>-86.2805</v>
      </c>
      <c r="V1939" s="137" t="s">
        <v>8020</v>
      </c>
      <c r="X1939" s="7" t="s">
        <v>6537</v>
      </c>
      <c r="Y1939" s="7" t="s">
        <v>878</v>
      </c>
      <c r="Z1939" s="7" t="s">
        <v>879</v>
      </c>
    </row>
    <row r="1940">
      <c r="A1940" s="7" t="s">
        <v>8348</v>
      </c>
      <c r="D1940" s="162" t="s">
        <v>8349</v>
      </c>
      <c r="E1940" s="67" t="s">
        <v>414</v>
      </c>
      <c r="F1940" s="162" t="s">
        <v>8350</v>
      </c>
      <c r="G1940" s="162" t="s">
        <v>8351</v>
      </c>
      <c r="H1940" s="162" t="s">
        <v>8352</v>
      </c>
      <c r="I1940" s="7" t="s">
        <v>8353</v>
      </c>
      <c r="J1940" s="7" t="s">
        <v>8354</v>
      </c>
      <c r="K1940" s="7" t="s">
        <v>7960</v>
      </c>
      <c r="L1940" s="7" t="s">
        <v>8355</v>
      </c>
      <c r="M1940" s="7" t="s">
        <v>560</v>
      </c>
      <c r="N1940" s="7" t="str">
        <f t="shared" si="6"/>
        <v>FALSE</v>
      </c>
      <c r="O1940" s="7" t="s">
        <v>16</v>
      </c>
      <c r="P1940" s="7" t="s">
        <v>16</v>
      </c>
      <c r="Q1940" s="7" t="s">
        <v>16</v>
      </c>
      <c r="R1940" s="7" t="s">
        <v>552</v>
      </c>
      <c r="S1940" s="7" t="s">
        <v>833</v>
      </c>
      <c r="T1940" s="135">
        <v>43.1881</v>
      </c>
      <c r="U1940" s="136">
        <v>-86.344</v>
      </c>
      <c r="V1940" s="137" t="s">
        <v>8020</v>
      </c>
      <c r="X1940" s="7" t="s">
        <v>805</v>
      </c>
      <c r="Y1940" s="7" t="s">
        <v>878</v>
      </c>
      <c r="Z1940" s="7" t="s">
        <v>879</v>
      </c>
    </row>
    <row r="1941">
      <c r="A1941" s="7" t="s">
        <v>8356</v>
      </c>
      <c r="D1941" s="162" t="s">
        <v>8357</v>
      </c>
      <c r="E1941" s="67" t="s">
        <v>414</v>
      </c>
      <c r="F1941" s="162" t="s">
        <v>8358</v>
      </c>
      <c r="G1941" s="162" t="s">
        <v>8359</v>
      </c>
      <c r="H1941" s="162" t="s">
        <v>8360</v>
      </c>
      <c r="I1941" s="7" t="s">
        <v>8361</v>
      </c>
      <c r="J1941" s="7" t="s">
        <v>8362</v>
      </c>
      <c r="K1941" s="7" t="s">
        <v>7960</v>
      </c>
      <c r="L1941" s="7" t="s">
        <v>8363</v>
      </c>
      <c r="M1941" s="7" t="s">
        <v>560</v>
      </c>
      <c r="N1941" s="7" t="str">
        <f t="shared" si="6"/>
        <v>FALSE</v>
      </c>
      <c r="O1941" s="7" t="s">
        <v>16</v>
      </c>
      <c r="P1941" s="7" t="s">
        <v>16</v>
      </c>
      <c r="Q1941" s="7" t="s">
        <v>16</v>
      </c>
      <c r="R1941" s="7" t="s">
        <v>552</v>
      </c>
      <c r="S1941" s="7" t="s">
        <v>833</v>
      </c>
      <c r="T1941" s="135">
        <v>43.1881</v>
      </c>
      <c r="U1941" s="136">
        <v>-86.344</v>
      </c>
      <c r="V1941" s="137" t="s">
        <v>8020</v>
      </c>
      <c r="X1941" s="7" t="s">
        <v>805</v>
      </c>
      <c r="Y1941" s="7" t="s">
        <v>878</v>
      </c>
      <c r="Z1941" s="7" t="s">
        <v>879</v>
      </c>
    </row>
    <row r="1942">
      <c r="A1942" s="7" t="s">
        <v>8364</v>
      </c>
      <c r="D1942" s="162" t="s">
        <v>8365</v>
      </c>
      <c r="E1942" s="67" t="s">
        <v>414</v>
      </c>
      <c r="F1942" s="162" t="s">
        <v>8366</v>
      </c>
      <c r="G1942" s="162" t="s">
        <v>8367</v>
      </c>
      <c r="H1942" s="162" t="s">
        <v>8368</v>
      </c>
      <c r="I1942" s="7" t="s">
        <v>8369</v>
      </c>
      <c r="J1942" s="7" t="s">
        <v>8370</v>
      </c>
      <c r="K1942" s="7" t="s">
        <v>7960</v>
      </c>
      <c r="L1942" s="7" t="s">
        <v>8371</v>
      </c>
      <c r="M1942" s="7" t="s">
        <v>560</v>
      </c>
      <c r="N1942" s="7" t="str">
        <f t="shared" si="6"/>
        <v>FALSE</v>
      </c>
      <c r="O1942" s="7" t="s">
        <v>16</v>
      </c>
      <c r="P1942" s="7" t="s">
        <v>16</v>
      </c>
      <c r="Q1942" s="7" t="s">
        <v>16</v>
      </c>
      <c r="R1942" s="7" t="s">
        <v>552</v>
      </c>
      <c r="S1942" s="7" t="s">
        <v>833</v>
      </c>
      <c r="T1942" s="135">
        <v>43.1998</v>
      </c>
      <c r="U1942" s="136">
        <v>-86.5698</v>
      </c>
      <c r="V1942" s="137" t="s">
        <v>8029</v>
      </c>
      <c r="X1942" s="7" t="s">
        <v>805</v>
      </c>
      <c r="Y1942" s="7" t="s">
        <v>878</v>
      </c>
      <c r="Z1942" s="7" t="s">
        <v>879</v>
      </c>
    </row>
    <row r="1943">
      <c r="A1943" s="7" t="s">
        <v>8372</v>
      </c>
      <c r="D1943" s="162" t="s">
        <v>8373</v>
      </c>
      <c r="E1943" s="67" t="s">
        <v>414</v>
      </c>
      <c r="F1943" s="162" t="s">
        <v>8374</v>
      </c>
      <c r="G1943" s="162" t="s">
        <v>8375</v>
      </c>
      <c r="H1943" s="162" t="s">
        <v>19</v>
      </c>
      <c r="I1943" s="7" t="s">
        <v>8376</v>
      </c>
      <c r="J1943" s="7" t="s">
        <v>8377</v>
      </c>
      <c r="K1943" s="7" t="s">
        <v>7960</v>
      </c>
      <c r="L1943" s="7" t="s">
        <v>8378</v>
      </c>
      <c r="M1943" s="7" t="s">
        <v>560</v>
      </c>
      <c r="N1943" s="7" t="str">
        <f t="shared" si="6"/>
        <v>FALSE</v>
      </c>
      <c r="O1943" s="7" t="s">
        <v>16</v>
      </c>
      <c r="P1943" s="7" t="s">
        <v>16</v>
      </c>
      <c r="Q1943" s="7" t="s">
        <v>16</v>
      </c>
      <c r="R1943" s="7" t="s">
        <v>552</v>
      </c>
      <c r="S1943" s="7" t="s">
        <v>833</v>
      </c>
      <c r="T1943" s="135">
        <v>43.1998</v>
      </c>
      <c r="U1943" s="136">
        <v>-86.5698</v>
      </c>
      <c r="V1943" s="137" t="s">
        <v>8029</v>
      </c>
      <c r="X1943" s="7" t="s">
        <v>805</v>
      </c>
      <c r="Y1943" s="7" t="s">
        <v>878</v>
      </c>
      <c r="Z1943" s="7" t="s">
        <v>879</v>
      </c>
    </row>
    <row r="1944">
      <c r="A1944" s="7" t="s">
        <v>8379</v>
      </c>
      <c r="D1944" s="162" t="s">
        <v>8380</v>
      </c>
      <c r="E1944" s="67" t="s">
        <v>414</v>
      </c>
      <c r="F1944" s="162" t="s">
        <v>8381</v>
      </c>
      <c r="G1944" s="162" t="s">
        <v>8382</v>
      </c>
      <c r="H1944" s="162" t="s">
        <v>8383</v>
      </c>
      <c r="I1944" s="7" t="s">
        <v>8384</v>
      </c>
      <c r="J1944" s="7" t="s">
        <v>8385</v>
      </c>
      <c r="K1944" s="7" t="s">
        <v>7960</v>
      </c>
      <c r="L1944" s="7" t="s">
        <v>8386</v>
      </c>
      <c r="M1944" s="7" t="s">
        <v>560</v>
      </c>
      <c r="N1944" s="7" t="str">
        <f t="shared" si="6"/>
        <v>FALSE</v>
      </c>
      <c r="O1944" s="7" t="s">
        <v>16</v>
      </c>
      <c r="P1944" s="7" t="s">
        <v>16</v>
      </c>
      <c r="Q1944" s="7" t="s">
        <v>16</v>
      </c>
      <c r="R1944" s="7" t="s">
        <v>552</v>
      </c>
      <c r="S1944" s="7" t="s">
        <v>833</v>
      </c>
      <c r="T1944" s="135">
        <v>43.1998</v>
      </c>
      <c r="U1944" s="136">
        <v>-86.5698</v>
      </c>
      <c r="V1944" s="137" t="s">
        <v>8029</v>
      </c>
      <c r="X1944" s="7" t="s">
        <v>805</v>
      </c>
      <c r="Y1944" s="7" t="s">
        <v>878</v>
      </c>
      <c r="Z1944" s="7" t="s">
        <v>879</v>
      </c>
    </row>
    <row r="1945">
      <c r="A1945" s="7" t="s">
        <v>8387</v>
      </c>
      <c r="D1945" s="162" t="s">
        <v>8388</v>
      </c>
      <c r="E1945" s="67" t="s">
        <v>414</v>
      </c>
      <c r="F1945" s="162" t="s">
        <v>8389</v>
      </c>
      <c r="G1945" s="162" t="s">
        <v>8390</v>
      </c>
      <c r="H1945" s="162" t="s">
        <v>8391</v>
      </c>
      <c r="I1945" s="7" t="s">
        <v>8392</v>
      </c>
      <c r="J1945" s="7" t="s">
        <v>8393</v>
      </c>
      <c r="K1945" s="7" t="s">
        <v>7960</v>
      </c>
      <c r="L1945" s="7" t="s">
        <v>8394</v>
      </c>
      <c r="M1945" s="7" t="s">
        <v>560</v>
      </c>
      <c r="N1945" s="7" t="str">
        <f t="shared" si="6"/>
        <v>FALSE</v>
      </c>
      <c r="O1945" s="7" t="s">
        <v>16</v>
      </c>
      <c r="P1945" s="7" t="s">
        <v>16</v>
      </c>
      <c r="Q1945" s="7" t="s">
        <v>16</v>
      </c>
      <c r="R1945" s="7" t="s">
        <v>552</v>
      </c>
      <c r="S1945" s="7" t="s">
        <v>833</v>
      </c>
      <c r="T1945" s="135">
        <v>43.1998</v>
      </c>
      <c r="U1945" s="136">
        <v>-86.5698</v>
      </c>
      <c r="V1945" s="137" t="s">
        <v>8029</v>
      </c>
      <c r="X1945" s="7" t="s">
        <v>805</v>
      </c>
      <c r="Y1945" s="7" t="s">
        <v>878</v>
      </c>
      <c r="Z1945" s="7" t="s">
        <v>879</v>
      </c>
    </row>
    <row r="1946">
      <c r="A1946" s="7" t="s">
        <v>8395</v>
      </c>
      <c r="D1946" s="162" t="s">
        <v>8396</v>
      </c>
      <c r="E1946" s="67" t="s">
        <v>414</v>
      </c>
      <c r="F1946" s="162" t="s">
        <v>8397</v>
      </c>
      <c r="G1946" s="162" t="s">
        <v>8398</v>
      </c>
      <c r="H1946" s="162" t="s">
        <v>19</v>
      </c>
      <c r="I1946" s="7" t="s">
        <v>8399</v>
      </c>
      <c r="J1946" s="7" t="s">
        <v>8400</v>
      </c>
      <c r="K1946" s="7" t="s">
        <v>7960</v>
      </c>
      <c r="L1946" s="7" t="s">
        <v>8401</v>
      </c>
      <c r="M1946" s="7" t="s">
        <v>560</v>
      </c>
      <c r="N1946" s="7" t="str">
        <f t="shared" si="6"/>
        <v>FALSE</v>
      </c>
      <c r="O1946" s="7" t="s">
        <v>16</v>
      </c>
      <c r="P1946" s="7" t="s">
        <v>16</v>
      </c>
      <c r="Q1946" s="7" t="s">
        <v>16</v>
      </c>
      <c r="R1946" s="7" t="s">
        <v>7520</v>
      </c>
      <c r="S1946" s="7" t="s">
        <v>7521</v>
      </c>
      <c r="T1946" s="135">
        <v>43.2382</v>
      </c>
      <c r="U1946" s="136">
        <v>-86.2805</v>
      </c>
      <c r="V1946" s="137" t="s">
        <v>8094</v>
      </c>
      <c r="X1946" s="7" t="s">
        <v>6537</v>
      </c>
      <c r="Y1946" s="7" t="s">
        <v>878</v>
      </c>
      <c r="Z1946" s="7" t="s">
        <v>879</v>
      </c>
    </row>
    <row r="1947">
      <c r="A1947" s="7" t="s">
        <v>8402</v>
      </c>
      <c r="D1947" s="162" t="s">
        <v>8403</v>
      </c>
      <c r="E1947" s="67" t="s">
        <v>414</v>
      </c>
      <c r="F1947" s="162" t="s">
        <v>8404</v>
      </c>
      <c r="G1947" s="162" t="s">
        <v>8405</v>
      </c>
      <c r="H1947" s="162" t="s">
        <v>8406</v>
      </c>
      <c r="I1947" s="7" t="s">
        <v>8407</v>
      </c>
      <c r="J1947" s="7" t="s">
        <v>8408</v>
      </c>
      <c r="K1947" s="7" t="s">
        <v>7960</v>
      </c>
      <c r="L1947" s="7" t="s">
        <v>8409</v>
      </c>
      <c r="M1947" s="7" t="s">
        <v>560</v>
      </c>
      <c r="N1947" s="7" t="str">
        <f t="shared" si="6"/>
        <v>FALSE</v>
      </c>
      <c r="O1947" s="7" t="s">
        <v>16</v>
      </c>
      <c r="P1947" s="7" t="s">
        <v>16</v>
      </c>
      <c r="Q1947" s="7" t="s">
        <v>16</v>
      </c>
      <c r="R1947" s="7" t="s">
        <v>552</v>
      </c>
      <c r="S1947" s="7" t="s">
        <v>833</v>
      </c>
      <c r="T1947" s="135">
        <v>43.1881</v>
      </c>
      <c r="U1947" s="136">
        <v>-86.344</v>
      </c>
      <c r="V1947" s="137" t="s">
        <v>8094</v>
      </c>
      <c r="X1947" s="7" t="s">
        <v>805</v>
      </c>
      <c r="Y1947" s="7" t="s">
        <v>878</v>
      </c>
      <c r="Z1947" s="7" t="s">
        <v>879</v>
      </c>
    </row>
    <row r="1948">
      <c r="A1948" s="7" t="s">
        <v>8410</v>
      </c>
      <c r="D1948" s="162" t="s">
        <v>8411</v>
      </c>
      <c r="E1948" s="67" t="s">
        <v>414</v>
      </c>
      <c r="F1948" s="162" t="s">
        <v>8412</v>
      </c>
      <c r="G1948" s="162" t="s">
        <v>8413</v>
      </c>
      <c r="H1948" s="162" t="s">
        <v>8414</v>
      </c>
      <c r="I1948" s="7" t="s">
        <v>8415</v>
      </c>
      <c r="J1948" s="7" t="s">
        <v>8416</v>
      </c>
      <c r="K1948" s="7" t="s">
        <v>7960</v>
      </c>
      <c r="L1948" s="7" t="s">
        <v>8417</v>
      </c>
      <c r="M1948" s="7" t="s">
        <v>560</v>
      </c>
      <c r="N1948" s="7" t="str">
        <f t="shared" si="6"/>
        <v>FALSE</v>
      </c>
      <c r="O1948" s="7" t="s">
        <v>16</v>
      </c>
      <c r="P1948" s="7" t="s">
        <v>16</v>
      </c>
      <c r="Q1948" s="7" t="s">
        <v>16</v>
      </c>
      <c r="R1948" s="7" t="s">
        <v>552</v>
      </c>
      <c r="S1948" s="7" t="s">
        <v>833</v>
      </c>
      <c r="T1948" s="135">
        <v>43.1998</v>
      </c>
      <c r="U1948" s="136">
        <v>-86.5698</v>
      </c>
      <c r="V1948" s="137" t="s">
        <v>8103</v>
      </c>
      <c r="X1948" s="7" t="s">
        <v>805</v>
      </c>
      <c r="Y1948" s="7" t="s">
        <v>878</v>
      </c>
      <c r="Z1948" s="7" t="s">
        <v>879</v>
      </c>
    </row>
    <row r="1949">
      <c r="A1949" s="7" t="s">
        <v>8418</v>
      </c>
      <c r="D1949" s="162" t="s">
        <v>8419</v>
      </c>
      <c r="E1949" s="67" t="s">
        <v>414</v>
      </c>
      <c r="F1949" s="162" t="s">
        <v>8420</v>
      </c>
      <c r="G1949" s="162" t="s">
        <v>8421</v>
      </c>
      <c r="H1949" s="162" t="s">
        <v>8422</v>
      </c>
      <c r="I1949" s="7" t="s">
        <v>8423</v>
      </c>
      <c r="J1949" s="7" t="s">
        <v>8424</v>
      </c>
      <c r="K1949" s="7" t="s">
        <v>7960</v>
      </c>
      <c r="L1949" s="7" t="s">
        <v>8425</v>
      </c>
      <c r="M1949" s="7" t="s">
        <v>560</v>
      </c>
      <c r="N1949" s="7" t="str">
        <f t="shared" si="6"/>
        <v>FALSE</v>
      </c>
      <c r="O1949" s="7" t="s">
        <v>16</v>
      </c>
      <c r="P1949" s="7" t="s">
        <v>16</v>
      </c>
      <c r="Q1949" s="7" t="s">
        <v>16</v>
      </c>
      <c r="R1949" s="7" t="s">
        <v>552</v>
      </c>
      <c r="S1949" s="7" t="s">
        <v>833</v>
      </c>
      <c r="T1949" s="135">
        <v>43.1998</v>
      </c>
      <c r="U1949" s="136">
        <v>-86.5698</v>
      </c>
      <c r="V1949" s="137" t="s">
        <v>8103</v>
      </c>
      <c r="X1949" s="7" t="s">
        <v>805</v>
      </c>
      <c r="Y1949" s="7" t="s">
        <v>878</v>
      </c>
      <c r="Z1949" s="7" t="s">
        <v>879</v>
      </c>
    </row>
    <row r="1950">
      <c r="A1950" s="7" t="s">
        <v>8426</v>
      </c>
      <c r="D1950" s="162" t="s">
        <v>8427</v>
      </c>
      <c r="E1950" s="67" t="s">
        <v>414</v>
      </c>
      <c r="F1950" s="162" t="s">
        <v>8428</v>
      </c>
      <c r="G1950" s="162" t="s">
        <v>8429</v>
      </c>
      <c r="H1950" s="162" t="s">
        <v>8430</v>
      </c>
      <c r="I1950" s="7" t="s">
        <v>8431</v>
      </c>
      <c r="J1950" s="7" t="s">
        <v>8432</v>
      </c>
      <c r="K1950" s="7" t="s">
        <v>7960</v>
      </c>
      <c r="L1950" s="7" t="s">
        <v>8433</v>
      </c>
      <c r="M1950" s="7" t="s">
        <v>560</v>
      </c>
      <c r="N1950" s="7" t="str">
        <f t="shared" si="6"/>
        <v>FALSE</v>
      </c>
      <c r="O1950" s="7" t="s">
        <v>16</v>
      </c>
      <c r="P1950" s="7" t="s">
        <v>16</v>
      </c>
      <c r="Q1950" s="7" t="s">
        <v>16</v>
      </c>
      <c r="R1950" s="7" t="s">
        <v>552</v>
      </c>
      <c r="S1950" s="7" t="s">
        <v>833</v>
      </c>
      <c r="T1950" s="135">
        <v>43.1998</v>
      </c>
      <c r="U1950" s="136">
        <v>-86.5698</v>
      </c>
      <c r="V1950" s="137" t="s">
        <v>8103</v>
      </c>
      <c r="X1950" s="7" t="s">
        <v>805</v>
      </c>
      <c r="Y1950" s="7" t="s">
        <v>878</v>
      </c>
      <c r="Z1950" s="7" t="s">
        <v>879</v>
      </c>
    </row>
    <row r="1951">
      <c r="A1951" s="7" t="s">
        <v>8434</v>
      </c>
      <c r="D1951" s="162" t="s">
        <v>8435</v>
      </c>
      <c r="E1951" s="67" t="s">
        <v>414</v>
      </c>
      <c r="F1951" s="162" t="s">
        <v>8436</v>
      </c>
      <c r="G1951" s="162" t="s">
        <v>8437</v>
      </c>
      <c r="H1951" s="162" t="s">
        <v>19</v>
      </c>
      <c r="I1951" s="7" t="s">
        <v>8438</v>
      </c>
      <c r="J1951" s="7" t="s">
        <v>8439</v>
      </c>
      <c r="K1951" s="7" t="s">
        <v>7960</v>
      </c>
      <c r="L1951" s="7" t="s">
        <v>8440</v>
      </c>
      <c r="M1951" s="7" t="s">
        <v>560</v>
      </c>
      <c r="N1951" s="7" t="str">
        <f t="shared" si="6"/>
        <v>FALSE</v>
      </c>
      <c r="O1951" s="7" t="s">
        <v>16</v>
      </c>
      <c r="P1951" s="7" t="s">
        <v>16</v>
      </c>
      <c r="Q1951" s="7" t="s">
        <v>16</v>
      </c>
      <c r="R1951" s="7" t="s">
        <v>552</v>
      </c>
      <c r="S1951" s="7" t="s">
        <v>833</v>
      </c>
      <c r="T1951" s="135">
        <v>43.1881</v>
      </c>
      <c r="U1951" s="136">
        <v>-86.344</v>
      </c>
      <c r="V1951" s="137" t="s">
        <v>7971</v>
      </c>
      <c r="X1951" s="7" t="s">
        <v>805</v>
      </c>
      <c r="Y1951" s="7" t="s">
        <v>878</v>
      </c>
      <c r="Z1951" s="7" t="s">
        <v>879</v>
      </c>
    </row>
    <row r="1952">
      <c r="A1952" s="7" t="s">
        <v>8441</v>
      </c>
      <c r="D1952" s="162" t="s">
        <v>8442</v>
      </c>
      <c r="E1952" s="67" t="s">
        <v>414</v>
      </c>
      <c r="F1952" s="162" t="s">
        <v>8443</v>
      </c>
      <c r="G1952" s="162" t="s">
        <v>8444</v>
      </c>
      <c r="H1952" s="162" t="s">
        <v>8445</v>
      </c>
      <c r="I1952" s="7" t="s">
        <v>8446</v>
      </c>
      <c r="J1952" s="7" t="s">
        <v>8447</v>
      </c>
      <c r="K1952" s="7" t="s">
        <v>7960</v>
      </c>
      <c r="L1952" s="7" t="s">
        <v>8448</v>
      </c>
      <c r="M1952" s="7" t="s">
        <v>560</v>
      </c>
      <c r="N1952" s="7" t="str">
        <f t="shared" si="6"/>
        <v>FALSE</v>
      </c>
      <c r="O1952" s="7" t="s">
        <v>16</v>
      </c>
      <c r="P1952" s="7" t="s">
        <v>16</v>
      </c>
      <c r="Q1952" s="7" t="s">
        <v>16</v>
      </c>
      <c r="R1952" s="7" t="s">
        <v>552</v>
      </c>
      <c r="S1952" s="7" t="s">
        <v>833</v>
      </c>
      <c r="T1952" s="135">
        <v>43.1998</v>
      </c>
      <c r="U1952" s="136">
        <v>-86.5698</v>
      </c>
      <c r="V1952" s="137" t="s">
        <v>7971</v>
      </c>
      <c r="X1952" s="7" t="s">
        <v>805</v>
      </c>
      <c r="Y1952" s="7" t="s">
        <v>878</v>
      </c>
      <c r="Z1952" s="7" t="s">
        <v>879</v>
      </c>
    </row>
    <row r="1953">
      <c r="A1953" s="7" t="s">
        <v>8449</v>
      </c>
      <c r="D1953" s="162" t="s">
        <v>8450</v>
      </c>
      <c r="E1953" s="67" t="s">
        <v>414</v>
      </c>
      <c r="F1953" s="162" t="s">
        <v>8451</v>
      </c>
      <c r="G1953" s="162" t="s">
        <v>8452</v>
      </c>
      <c r="H1953" s="162" t="s">
        <v>8453</v>
      </c>
      <c r="I1953" s="7" t="s">
        <v>8454</v>
      </c>
      <c r="J1953" s="7" t="s">
        <v>8455</v>
      </c>
      <c r="K1953" s="7" t="s">
        <v>7960</v>
      </c>
      <c r="L1953" s="7" t="s">
        <v>8456</v>
      </c>
      <c r="M1953" s="7" t="s">
        <v>560</v>
      </c>
      <c r="N1953" s="7" t="str">
        <f t="shared" si="6"/>
        <v>FALSE</v>
      </c>
      <c r="O1953" s="7" t="s">
        <v>16</v>
      </c>
      <c r="P1953" s="7" t="s">
        <v>16</v>
      </c>
      <c r="Q1953" s="7" t="s">
        <v>16</v>
      </c>
      <c r="R1953" s="7" t="s">
        <v>552</v>
      </c>
      <c r="S1953" s="7" t="s">
        <v>833</v>
      </c>
      <c r="T1953" s="135">
        <v>43.1998</v>
      </c>
      <c r="U1953" s="136">
        <v>-86.5698</v>
      </c>
      <c r="V1953" s="137" t="s">
        <v>8029</v>
      </c>
      <c r="X1953" s="7" t="s">
        <v>805</v>
      </c>
      <c r="Y1953" s="7" t="s">
        <v>878</v>
      </c>
      <c r="Z1953" s="7" t="s">
        <v>879</v>
      </c>
      <c r="AB1953" s="7">
        <v>5.0</v>
      </c>
    </row>
    <row r="1954">
      <c r="A1954" s="7" t="s">
        <v>8457</v>
      </c>
      <c r="D1954" s="162" t="s">
        <v>8458</v>
      </c>
      <c r="E1954" s="67" t="s">
        <v>414</v>
      </c>
      <c r="F1954" s="162" t="s">
        <v>8459</v>
      </c>
      <c r="G1954" s="162" t="s">
        <v>8460</v>
      </c>
      <c r="H1954" s="162" t="s">
        <v>8461</v>
      </c>
      <c r="I1954" s="7" t="s">
        <v>8462</v>
      </c>
      <c r="J1954" s="7" t="s">
        <v>8463</v>
      </c>
      <c r="K1954" s="7" t="s">
        <v>7960</v>
      </c>
      <c r="L1954" s="7" t="s">
        <v>8464</v>
      </c>
      <c r="M1954" s="7" t="s">
        <v>560</v>
      </c>
      <c r="N1954" s="7" t="str">
        <f t="shared" si="6"/>
        <v>FALSE</v>
      </c>
      <c r="O1954" s="7" t="s">
        <v>16</v>
      </c>
      <c r="P1954" s="7" t="s">
        <v>16</v>
      </c>
      <c r="Q1954" s="7" t="s">
        <v>16</v>
      </c>
      <c r="R1954" s="7" t="s">
        <v>7520</v>
      </c>
      <c r="S1954" s="7" t="s">
        <v>7521</v>
      </c>
      <c r="T1954" s="135">
        <v>43.2382</v>
      </c>
      <c r="U1954" s="136">
        <v>-86.2805</v>
      </c>
      <c r="V1954" s="137" t="s">
        <v>8094</v>
      </c>
      <c r="X1954" s="7" t="s">
        <v>6537</v>
      </c>
      <c r="Y1954" s="7" t="s">
        <v>878</v>
      </c>
      <c r="Z1954" s="7" t="s">
        <v>879</v>
      </c>
    </row>
    <row r="1955">
      <c r="A1955" s="7" t="s">
        <v>8465</v>
      </c>
      <c r="D1955" s="162" t="s">
        <v>8466</v>
      </c>
      <c r="E1955" s="67" t="s">
        <v>414</v>
      </c>
      <c r="F1955" s="162" t="s">
        <v>8467</v>
      </c>
      <c r="G1955" s="162" t="s">
        <v>8468</v>
      </c>
      <c r="H1955" s="162" t="s">
        <v>8469</v>
      </c>
      <c r="I1955" s="7" t="s">
        <v>8470</v>
      </c>
      <c r="J1955" s="7" t="s">
        <v>8471</v>
      </c>
      <c r="K1955" s="7" t="s">
        <v>7960</v>
      </c>
      <c r="L1955" s="7" t="s">
        <v>8472</v>
      </c>
      <c r="M1955" s="7" t="s">
        <v>560</v>
      </c>
      <c r="N1955" s="7" t="str">
        <f t="shared" si="6"/>
        <v>FALSE</v>
      </c>
      <c r="O1955" s="7" t="s">
        <v>16</v>
      </c>
      <c r="P1955" s="7" t="s">
        <v>16</v>
      </c>
      <c r="Q1955" s="7" t="s">
        <v>16</v>
      </c>
      <c r="R1955" s="7" t="s">
        <v>552</v>
      </c>
      <c r="S1955" s="7" t="s">
        <v>833</v>
      </c>
      <c r="T1955" s="135">
        <v>43.1998</v>
      </c>
      <c r="U1955" s="136">
        <v>-86.5698</v>
      </c>
      <c r="V1955" s="137" t="s">
        <v>8103</v>
      </c>
      <c r="X1955" s="7" t="s">
        <v>805</v>
      </c>
      <c r="Y1955" s="7" t="s">
        <v>878</v>
      </c>
      <c r="Z1955" s="7" t="s">
        <v>879</v>
      </c>
    </row>
    <row r="1956">
      <c r="A1956" s="7" t="s">
        <v>8473</v>
      </c>
      <c r="D1956" s="162" t="s">
        <v>8474</v>
      </c>
      <c r="E1956" s="67" t="s">
        <v>414</v>
      </c>
      <c r="F1956" s="162" t="s">
        <v>8475</v>
      </c>
      <c r="G1956" s="162" t="s">
        <v>8476</v>
      </c>
      <c r="H1956" s="162" t="s">
        <v>8477</v>
      </c>
      <c r="I1956" s="7" t="s">
        <v>8478</v>
      </c>
      <c r="J1956" s="7" t="s">
        <v>8479</v>
      </c>
      <c r="K1956" s="7" t="s">
        <v>7960</v>
      </c>
      <c r="L1956" s="7" t="s">
        <v>8480</v>
      </c>
      <c r="M1956" s="7" t="s">
        <v>560</v>
      </c>
      <c r="N1956" s="7" t="str">
        <f t="shared" si="6"/>
        <v>FALSE</v>
      </c>
      <c r="O1956" s="7" t="s">
        <v>16</v>
      </c>
      <c r="P1956" s="7" t="s">
        <v>16</v>
      </c>
      <c r="Q1956" s="7" t="s">
        <v>16</v>
      </c>
      <c r="R1956" s="7" t="s">
        <v>552</v>
      </c>
      <c r="S1956" s="7" t="s">
        <v>833</v>
      </c>
      <c r="T1956" s="135">
        <v>43.1881</v>
      </c>
      <c r="U1956" s="136">
        <v>-86.344</v>
      </c>
      <c r="V1956" s="137" t="s">
        <v>7971</v>
      </c>
      <c r="X1956" s="7" t="s">
        <v>805</v>
      </c>
      <c r="Y1956" s="7" t="s">
        <v>878</v>
      </c>
      <c r="Z1956" s="7" t="s">
        <v>879</v>
      </c>
    </row>
    <row r="1957">
      <c r="A1957" s="7" t="s">
        <v>8481</v>
      </c>
      <c r="D1957" s="162" t="s">
        <v>8482</v>
      </c>
      <c r="E1957" s="67" t="s">
        <v>414</v>
      </c>
      <c r="F1957" s="162" t="s">
        <v>8483</v>
      </c>
      <c r="G1957" s="162" t="s">
        <v>8484</v>
      </c>
      <c r="H1957" s="162" t="s">
        <v>8485</v>
      </c>
      <c r="I1957" s="7" t="s">
        <v>8486</v>
      </c>
      <c r="J1957" s="7" t="s">
        <v>8487</v>
      </c>
      <c r="K1957" s="7" t="s">
        <v>7960</v>
      </c>
      <c r="L1957" s="7" t="s">
        <v>8488</v>
      </c>
      <c r="M1957" s="7" t="s">
        <v>560</v>
      </c>
      <c r="N1957" s="7" t="str">
        <f t="shared" si="6"/>
        <v>FALSE</v>
      </c>
      <c r="O1957" s="7" t="s">
        <v>16</v>
      </c>
      <c r="P1957" s="7" t="s">
        <v>16</v>
      </c>
      <c r="Q1957" s="7" t="s">
        <v>16</v>
      </c>
      <c r="R1957" s="7" t="s">
        <v>552</v>
      </c>
      <c r="S1957" s="7" t="s">
        <v>833</v>
      </c>
      <c r="T1957" s="135">
        <v>43.1881</v>
      </c>
      <c r="U1957" s="136">
        <v>-86.344</v>
      </c>
      <c r="V1957" s="137" t="s">
        <v>8029</v>
      </c>
      <c r="X1957" s="7" t="s">
        <v>805</v>
      </c>
      <c r="Y1957" s="7" t="s">
        <v>878</v>
      </c>
      <c r="Z1957" s="7" t="s">
        <v>879</v>
      </c>
    </row>
    <row r="1958">
      <c r="A1958" s="7" t="s">
        <v>8489</v>
      </c>
      <c r="D1958" s="162" t="s">
        <v>8490</v>
      </c>
      <c r="E1958" s="67" t="s">
        <v>414</v>
      </c>
      <c r="F1958" s="162" t="s">
        <v>8491</v>
      </c>
      <c r="G1958" s="162" t="s">
        <v>8492</v>
      </c>
      <c r="H1958" s="162" t="s">
        <v>8493</v>
      </c>
      <c r="I1958" s="7" t="s">
        <v>8494</v>
      </c>
      <c r="J1958" s="7" t="s">
        <v>8495</v>
      </c>
      <c r="K1958" s="7" t="s">
        <v>7960</v>
      </c>
      <c r="L1958" s="7" t="s">
        <v>8496</v>
      </c>
      <c r="M1958" s="7" t="s">
        <v>560</v>
      </c>
      <c r="N1958" s="7" t="str">
        <f t="shared" si="6"/>
        <v>FALSE</v>
      </c>
      <c r="O1958" s="7" t="s">
        <v>16</v>
      </c>
      <c r="P1958" s="7" t="s">
        <v>16</v>
      </c>
      <c r="Q1958" s="7" t="s">
        <v>16</v>
      </c>
      <c r="R1958" s="7" t="s">
        <v>552</v>
      </c>
      <c r="S1958" s="7" t="s">
        <v>833</v>
      </c>
      <c r="T1958" s="135">
        <v>43.1881</v>
      </c>
      <c r="U1958" s="136">
        <v>-86.344</v>
      </c>
      <c r="V1958" s="137" t="s">
        <v>8103</v>
      </c>
      <c r="X1958" s="7" t="s">
        <v>805</v>
      </c>
      <c r="Y1958" s="7" t="s">
        <v>878</v>
      </c>
      <c r="Z1958" s="7" t="s">
        <v>879</v>
      </c>
    </row>
    <row r="1959">
      <c r="A1959" s="7" t="s">
        <v>8497</v>
      </c>
      <c r="D1959" s="162" t="s">
        <v>8498</v>
      </c>
      <c r="E1959" s="67" t="s">
        <v>414</v>
      </c>
      <c r="F1959" s="162" t="s">
        <v>8499</v>
      </c>
      <c r="G1959" s="162" t="s">
        <v>8500</v>
      </c>
      <c r="H1959" s="162" t="s">
        <v>8501</v>
      </c>
      <c r="I1959" s="7" t="s">
        <v>8502</v>
      </c>
      <c r="J1959" s="7" t="s">
        <v>8503</v>
      </c>
      <c r="K1959" s="7" t="s">
        <v>7960</v>
      </c>
      <c r="L1959" s="7" t="s">
        <v>8504</v>
      </c>
      <c r="M1959" s="7" t="s">
        <v>560</v>
      </c>
      <c r="N1959" s="7" t="str">
        <f t="shared" si="6"/>
        <v>FALSE</v>
      </c>
      <c r="O1959" s="7" t="s">
        <v>16</v>
      </c>
      <c r="P1959" s="7" t="s">
        <v>16</v>
      </c>
      <c r="Q1959" s="7" t="s">
        <v>16</v>
      </c>
      <c r="R1959" s="7" t="s">
        <v>552</v>
      </c>
      <c r="S1959" s="7" t="s">
        <v>833</v>
      </c>
      <c r="T1959" s="135">
        <v>43.1998</v>
      </c>
      <c r="U1959" s="136">
        <v>-86.5698</v>
      </c>
      <c r="V1959" s="137" t="s">
        <v>8103</v>
      </c>
      <c r="X1959" s="7" t="s">
        <v>805</v>
      </c>
      <c r="Y1959" s="7" t="s">
        <v>878</v>
      </c>
      <c r="Z1959" s="7" t="s">
        <v>879</v>
      </c>
    </row>
    <row r="1960">
      <c r="A1960" s="7" t="s">
        <v>8505</v>
      </c>
      <c r="D1960" s="162" t="s">
        <v>8506</v>
      </c>
      <c r="E1960" s="67" t="s">
        <v>414</v>
      </c>
      <c r="F1960" s="162" t="s">
        <v>8507</v>
      </c>
      <c r="G1960" s="162" t="s">
        <v>8508</v>
      </c>
      <c r="H1960" s="162" t="s">
        <v>19</v>
      </c>
      <c r="I1960" s="7" t="s">
        <v>8509</v>
      </c>
      <c r="J1960" s="7" t="s">
        <v>8510</v>
      </c>
      <c r="K1960" s="7" t="s">
        <v>7960</v>
      </c>
      <c r="L1960" s="7" t="s">
        <v>8511</v>
      </c>
      <c r="M1960" s="7" t="s">
        <v>560</v>
      </c>
      <c r="N1960" s="7" t="str">
        <f t="shared" si="6"/>
        <v>FALSE</v>
      </c>
      <c r="O1960" s="7" t="s">
        <v>16</v>
      </c>
      <c r="P1960" s="7" t="s">
        <v>16</v>
      </c>
      <c r="Q1960" s="7" t="s">
        <v>16</v>
      </c>
      <c r="R1960" s="7" t="s">
        <v>7520</v>
      </c>
      <c r="S1960" s="7" t="s">
        <v>7521</v>
      </c>
      <c r="T1960" s="135">
        <v>43.2382</v>
      </c>
      <c r="U1960" s="136">
        <v>-86.2805</v>
      </c>
      <c r="V1960" s="137" t="s">
        <v>7962</v>
      </c>
      <c r="X1960" s="7" t="s">
        <v>6537</v>
      </c>
      <c r="Y1960" s="7" t="s">
        <v>878</v>
      </c>
      <c r="Z1960" s="7" t="s">
        <v>879</v>
      </c>
    </row>
    <row r="1961">
      <c r="A1961" s="7" t="s">
        <v>8512</v>
      </c>
      <c r="D1961" s="162" t="s">
        <v>8513</v>
      </c>
      <c r="E1961" s="67" t="s">
        <v>414</v>
      </c>
      <c r="F1961" s="162" t="s">
        <v>8514</v>
      </c>
      <c r="G1961" s="162" t="s">
        <v>8515</v>
      </c>
      <c r="H1961" s="162" t="s">
        <v>19</v>
      </c>
      <c r="I1961" s="7" t="s">
        <v>8516</v>
      </c>
      <c r="J1961" s="7" t="s">
        <v>8517</v>
      </c>
      <c r="K1961" s="7" t="s">
        <v>7960</v>
      </c>
      <c r="L1961" s="7" t="s">
        <v>8518</v>
      </c>
      <c r="M1961" s="7" t="s">
        <v>560</v>
      </c>
      <c r="N1961" s="7" t="str">
        <f t="shared" si="6"/>
        <v>FALSE</v>
      </c>
      <c r="O1961" s="7" t="s">
        <v>16</v>
      </c>
      <c r="P1961" s="7" t="s">
        <v>16</v>
      </c>
      <c r="Q1961" s="7" t="s">
        <v>16</v>
      </c>
      <c r="R1961" s="7" t="s">
        <v>7520</v>
      </c>
      <c r="S1961" s="7" t="s">
        <v>7521</v>
      </c>
      <c r="T1961" s="135">
        <v>43.2382</v>
      </c>
      <c r="U1961" s="136">
        <v>-86.2805</v>
      </c>
      <c r="V1961" s="137" t="s">
        <v>8094</v>
      </c>
      <c r="X1961" s="7" t="s">
        <v>6537</v>
      </c>
      <c r="Y1961" s="7" t="s">
        <v>878</v>
      </c>
      <c r="Z1961" s="7" t="s">
        <v>879</v>
      </c>
    </row>
    <row r="1962">
      <c r="A1962" s="7" t="s">
        <v>8519</v>
      </c>
      <c r="D1962" s="162" t="s">
        <v>8520</v>
      </c>
      <c r="E1962" s="67" t="s">
        <v>414</v>
      </c>
      <c r="F1962" s="162" t="s">
        <v>8521</v>
      </c>
      <c r="G1962" s="162" t="s">
        <v>8522</v>
      </c>
      <c r="H1962" s="162" t="s">
        <v>19</v>
      </c>
      <c r="I1962" s="7" t="s">
        <v>8523</v>
      </c>
      <c r="J1962" s="7" t="s">
        <v>8524</v>
      </c>
      <c r="K1962" s="7" t="s">
        <v>7960</v>
      </c>
      <c r="L1962" s="7" t="s">
        <v>8525</v>
      </c>
      <c r="M1962" s="7" t="s">
        <v>560</v>
      </c>
      <c r="N1962" s="7" t="str">
        <f t="shared" si="6"/>
        <v>FALSE</v>
      </c>
      <c r="O1962" s="7" t="s">
        <v>16</v>
      </c>
      <c r="P1962" s="7" t="s">
        <v>16</v>
      </c>
      <c r="Q1962" s="7" t="s">
        <v>16</v>
      </c>
      <c r="R1962" s="7" t="s">
        <v>552</v>
      </c>
      <c r="S1962" s="7" t="s">
        <v>833</v>
      </c>
      <c r="T1962" s="135">
        <v>43.1881</v>
      </c>
      <c r="U1962" s="136">
        <v>-86.344</v>
      </c>
      <c r="V1962" s="137" t="s">
        <v>8094</v>
      </c>
      <c r="X1962" s="7" t="s">
        <v>805</v>
      </c>
      <c r="Y1962" s="7" t="s">
        <v>878</v>
      </c>
      <c r="Z1962" s="7" t="s">
        <v>879</v>
      </c>
    </row>
    <row r="1963">
      <c r="A1963" s="7" t="s">
        <v>8526</v>
      </c>
      <c r="C1963" s="7" t="b">
        <v>1</v>
      </c>
      <c r="D1963" s="162"/>
      <c r="E1963" s="134" t="str">
        <f t="array" ref="E1963">IFNA( index(studiesdatasets!$A$2:$R4130,MATCH("*"&amp;IF(F1963 = "","INVALID", F1963)&amp;"*",studiesdatasets!$D$2:$D4130,0),1))</f>
        <v>set_48</v>
      </c>
      <c r="F1963" s="162" t="s">
        <v>669</v>
      </c>
      <c r="G1963" s="162" t="s">
        <v>8527</v>
      </c>
      <c r="H1963" s="162" t="s">
        <v>8528</v>
      </c>
      <c r="I1963" s="7" t="s">
        <v>8529</v>
      </c>
      <c r="J1963" s="7" t="s">
        <v>8530</v>
      </c>
      <c r="K1963" s="7" t="s">
        <v>670</v>
      </c>
      <c r="L1963" s="7" t="s">
        <v>8531</v>
      </c>
      <c r="M1963" s="7" t="s">
        <v>560</v>
      </c>
      <c r="N1963" s="7" t="str">
        <f t="shared" si="6"/>
        <v>FALSE</v>
      </c>
      <c r="O1963" s="7" t="s">
        <v>16</v>
      </c>
      <c r="P1963" s="7" t="s">
        <v>16</v>
      </c>
      <c r="Q1963" s="7" t="s">
        <v>16</v>
      </c>
      <c r="R1963" s="7" t="s">
        <v>552</v>
      </c>
      <c r="S1963" s="7" t="s">
        <v>833</v>
      </c>
      <c r="T1963" s="135">
        <v>41.79</v>
      </c>
      <c r="U1963" s="136">
        <v>-87.57</v>
      </c>
      <c r="V1963" s="137" t="s">
        <v>8532</v>
      </c>
      <c r="W1963" s="7" t="s">
        <v>16</v>
      </c>
      <c r="X1963" s="7" t="s">
        <v>805</v>
      </c>
      <c r="Y1963" s="7" t="s">
        <v>878</v>
      </c>
      <c r="Z1963" s="7" t="s">
        <v>879</v>
      </c>
      <c r="AB1963" s="7">
        <v>0.5</v>
      </c>
      <c r="AC1963" s="7" t="s">
        <v>16</v>
      </c>
      <c r="AD1963" s="7"/>
      <c r="AE1963" s="7">
        <v>0.45</v>
      </c>
      <c r="AF1963" s="7">
        <v>0.1</v>
      </c>
      <c r="AG1963" s="7" t="s">
        <v>19</v>
      </c>
      <c r="AH1963" s="7" t="s">
        <v>19</v>
      </c>
      <c r="AI1963" s="7" t="s">
        <v>19</v>
      </c>
      <c r="AJ1963" s="7" t="s">
        <v>19</v>
      </c>
      <c r="AK1963" s="7"/>
      <c r="AL1963" s="7" t="s">
        <v>19</v>
      </c>
      <c r="AM1963" s="7" t="s">
        <v>19</v>
      </c>
      <c r="AN1963" s="7" t="s">
        <v>19</v>
      </c>
      <c r="AO1963" s="7" t="s">
        <v>19</v>
      </c>
      <c r="AP1963" s="7" t="s">
        <v>19</v>
      </c>
      <c r="AQ1963" s="7" t="s">
        <v>19</v>
      </c>
      <c r="AR1963" s="7" t="s">
        <v>19</v>
      </c>
      <c r="AS1963" s="7" t="s">
        <v>19</v>
      </c>
      <c r="AT1963" s="7" t="s">
        <v>19</v>
      </c>
      <c r="AU1963" s="7" t="s">
        <v>19</v>
      </c>
      <c r="AV1963" s="7" t="s">
        <v>19</v>
      </c>
      <c r="AW1963" s="7" t="s">
        <v>19</v>
      </c>
      <c r="AX1963" s="7" t="s">
        <v>19</v>
      </c>
      <c r="AY1963" s="7" t="s">
        <v>19</v>
      </c>
      <c r="AZ1963" s="7" t="s">
        <v>19</v>
      </c>
      <c r="BA1963" s="7" t="s">
        <v>19</v>
      </c>
      <c r="BB1963" s="7" t="s">
        <v>19</v>
      </c>
      <c r="BC1963" s="7" t="s">
        <v>19</v>
      </c>
      <c r="BD1963" s="7"/>
      <c r="BE1963" s="7" t="s">
        <v>19</v>
      </c>
      <c r="BF1963" s="7" t="s">
        <v>19</v>
      </c>
      <c r="BG1963" s="7" t="s">
        <v>19</v>
      </c>
      <c r="BH1963" s="7" t="s">
        <v>19</v>
      </c>
      <c r="BI1963" s="7" t="s">
        <v>19</v>
      </c>
      <c r="BJ1963" s="7"/>
      <c r="BK1963" s="7" t="s">
        <v>19</v>
      </c>
      <c r="BL1963" s="7" t="s">
        <v>19</v>
      </c>
      <c r="BM1963" s="7" t="s">
        <v>19</v>
      </c>
      <c r="BN1963" s="7" t="s">
        <v>19</v>
      </c>
      <c r="BO1963" s="7" t="s">
        <v>19</v>
      </c>
      <c r="BP1963" s="7" t="s">
        <v>19</v>
      </c>
      <c r="BQ1963" s="7" t="s">
        <v>19</v>
      </c>
      <c r="BR1963" s="7" t="s">
        <v>19</v>
      </c>
      <c r="BT1963" s="7" t="b">
        <v>0</v>
      </c>
      <c r="BU1963" s="7" t="b">
        <v>0</v>
      </c>
      <c r="BV1963" s="7" t="b">
        <v>0</v>
      </c>
      <c r="BW1963" s="7" t="b">
        <v>0</v>
      </c>
      <c r="BX1963" s="7">
        <v>4000.0</v>
      </c>
      <c r="BY1963" s="7" t="s">
        <v>19</v>
      </c>
      <c r="BZ1963" s="7" t="s">
        <v>19</v>
      </c>
      <c r="CA1963" s="7" t="s">
        <v>19</v>
      </c>
      <c r="CB1963" s="7" t="s">
        <v>19</v>
      </c>
      <c r="CL1963" s="7" t="s">
        <v>19</v>
      </c>
    </row>
    <row r="1964">
      <c r="A1964" s="7" t="s">
        <v>8533</v>
      </c>
      <c r="C1964" s="7" t="b">
        <v>1</v>
      </c>
      <c r="D1964" s="162"/>
      <c r="E1964" s="134" t="str">
        <f t="array" ref="E1964">IFNA( index(studiesdatasets!$A$2:$R4130,MATCH("*"&amp;IF(F1964 = "","INVALID", F1964)&amp;"*",studiesdatasets!$D$2:$D4130,0),1))</f>
        <v>set_48</v>
      </c>
      <c r="F1964" s="162" t="s">
        <v>669</v>
      </c>
      <c r="G1964" s="162" t="s">
        <v>8534</v>
      </c>
      <c r="H1964" s="162" t="s">
        <v>8535</v>
      </c>
      <c r="I1964" s="7" t="s">
        <v>8536</v>
      </c>
      <c r="J1964" s="7" t="s">
        <v>8537</v>
      </c>
      <c r="K1964" s="7" t="s">
        <v>670</v>
      </c>
      <c r="L1964" s="7" t="s">
        <v>8538</v>
      </c>
      <c r="M1964" s="7" t="s">
        <v>560</v>
      </c>
      <c r="N1964" s="7" t="str">
        <f t="shared" si="6"/>
        <v>FALSE</v>
      </c>
      <c r="O1964" s="7" t="s">
        <v>16</v>
      </c>
      <c r="P1964" s="7" t="s">
        <v>16</v>
      </c>
      <c r="Q1964" s="7" t="s">
        <v>16</v>
      </c>
      <c r="R1964" s="7" t="s">
        <v>552</v>
      </c>
      <c r="S1964" s="7" t="s">
        <v>833</v>
      </c>
      <c r="T1964" s="135">
        <v>41.7904</v>
      </c>
      <c r="U1964" s="136">
        <v>-87.5781</v>
      </c>
      <c r="V1964" s="137" t="s">
        <v>8539</v>
      </c>
      <c r="W1964" s="7" t="s">
        <v>16</v>
      </c>
      <c r="X1964" s="7" t="s">
        <v>805</v>
      </c>
      <c r="Y1964" s="7" t="s">
        <v>878</v>
      </c>
      <c r="Z1964" s="7" t="s">
        <v>879</v>
      </c>
      <c r="AB1964" s="7">
        <v>0.5</v>
      </c>
      <c r="AC1964" s="7" t="s">
        <v>16</v>
      </c>
      <c r="AD1964" s="7"/>
      <c r="AE1964" s="7">
        <v>0.45</v>
      </c>
      <c r="AF1964" s="7">
        <v>0.1</v>
      </c>
      <c r="AG1964" s="7" t="s">
        <v>19</v>
      </c>
      <c r="AH1964" s="7" t="s">
        <v>19</v>
      </c>
      <c r="AI1964" s="7" t="s">
        <v>19</v>
      </c>
      <c r="AJ1964" s="7" t="s">
        <v>19</v>
      </c>
      <c r="AK1964" s="7"/>
      <c r="AL1964" s="7" t="s">
        <v>19</v>
      </c>
      <c r="AM1964" s="7" t="s">
        <v>19</v>
      </c>
      <c r="AN1964" s="7" t="s">
        <v>19</v>
      </c>
      <c r="AO1964" s="7" t="s">
        <v>19</v>
      </c>
      <c r="AP1964" s="7" t="s">
        <v>19</v>
      </c>
      <c r="AQ1964" s="7" t="s">
        <v>19</v>
      </c>
      <c r="AR1964" s="7" t="s">
        <v>19</v>
      </c>
      <c r="AS1964" s="7" t="s">
        <v>19</v>
      </c>
      <c r="AT1964" s="7" t="s">
        <v>19</v>
      </c>
      <c r="AU1964" s="7" t="s">
        <v>19</v>
      </c>
      <c r="AV1964" s="7" t="s">
        <v>19</v>
      </c>
      <c r="AW1964" s="7" t="s">
        <v>19</v>
      </c>
      <c r="AX1964" s="7" t="s">
        <v>19</v>
      </c>
      <c r="AY1964" s="7" t="s">
        <v>19</v>
      </c>
      <c r="AZ1964" s="7" t="s">
        <v>19</v>
      </c>
      <c r="BA1964" s="7" t="s">
        <v>19</v>
      </c>
      <c r="BB1964" s="7" t="s">
        <v>19</v>
      </c>
      <c r="BC1964" s="7" t="s">
        <v>19</v>
      </c>
      <c r="BD1964" s="7"/>
      <c r="BE1964" s="7" t="s">
        <v>19</v>
      </c>
      <c r="BF1964" s="7" t="s">
        <v>19</v>
      </c>
      <c r="BG1964" s="7" t="s">
        <v>19</v>
      </c>
      <c r="BH1964" s="7" t="s">
        <v>19</v>
      </c>
      <c r="BI1964" s="7" t="s">
        <v>19</v>
      </c>
      <c r="BJ1964" s="7"/>
      <c r="BK1964" s="7" t="s">
        <v>19</v>
      </c>
      <c r="BL1964" s="7" t="s">
        <v>19</v>
      </c>
      <c r="BM1964" s="7" t="s">
        <v>19</v>
      </c>
      <c r="BN1964" s="7" t="s">
        <v>19</v>
      </c>
      <c r="BO1964" s="7" t="s">
        <v>19</v>
      </c>
      <c r="BP1964" s="7" t="s">
        <v>19</v>
      </c>
      <c r="BQ1964" s="7" t="s">
        <v>19</v>
      </c>
      <c r="BR1964" s="7" t="s">
        <v>19</v>
      </c>
      <c r="BT1964" s="7" t="b">
        <v>0</v>
      </c>
      <c r="BU1964" s="7" t="b">
        <v>0</v>
      </c>
      <c r="BV1964" s="7" t="b">
        <v>0</v>
      </c>
      <c r="BW1964" s="7" t="b">
        <v>0</v>
      </c>
      <c r="BX1964" s="7">
        <v>4000.0</v>
      </c>
      <c r="BY1964" s="7" t="s">
        <v>19</v>
      </c>
      <c r="BZ1964" s="7" t="s">
        <v>19</v>
      </c>
      <c r="CA1964" s="7" t="s">
        <v>19</v>
      </c>
      <c r="CB1964" s="7" t="s">
        <v>19</v>
      </c>
      <c r="CL1964" s="7" t="s">
        <v>19</v>
      </c>
    </row>
    <row r="1965">
      <c r="A1965" s="7" t="s">
        <v>8540</v>
      </c>
      <c r="C1965" s="7" t="b">
        <v>1</v>
      </c>
      <c r="D1965" s="162"/>
      <c r="E1965" s="134" t="str">
        <f t="array" ref="E1965">IFNA( index(studiesdatasets!$A$2:$R4130,MATCH("*"&amp;IF(F1965 = "","INVALID", F1965)&amp;"*",studiesdatasets!$D$2:$D4130,0),1))</f>
        <v>set_48</v>
      </c>
      <c r="F1965" s="162" t="s">
        <v>669</v>
      </c>
      <c r="G1965" s="162" t="s">
        <v>8541</v>
      </c>
      <c r="H1965" s="162" t="s">
        <v>8542</v>
      </c>
      <c r="I1965" s="7" t="s">
        <v>8543</v>
      </c>
      <c r="J1965" s="7" t="s">
        <v>8544</v>
      </c>
      <c r="K1965" s="7" t="s">
        <v>670</v>
      </c>
      <c r="L1965" s="7" t="s">
        <v>8545</v>
      </c>
      <c r="M1965" s="7" t="s">
        <v>560</v>
      </c>
      <c r="N1965" s="7" t="str">
        <f t="shared" si="6"/>
        <v>FALSE</v>
      </c>
      <c r="O1965" s="7" t="s">
        <v>16</v>
      </c>
      <c r="P1965" s="7" t="s">
        <v>16</v>
      </c>
      <c r="Q1965" s="7" t="s">
        <v>16</v>
      </c>
      <c r="R1965" s="7" t="s">
        <v>552</v>
      </c>
      <c r="S1965" s="7" t="s">
        <v>833</v>
      </c>
      <c r="T1965" s="135">
        <v>41.9668</v>
      </c>
      <c r="U1965" s="136">
        <v>-87.637</v>
      </c>
      <c r="V1965" s="137" t="s">
        <v>8546</v>
      </c>
      <c r="W1965" s="7" t="s">
        <v>16</v>
      </c>
      <c r="X1965" s="7" t="s">
        <v>805</v>
      </c>
      <c r="Y1965" s="7" t="s">
        <v>878</v>
      </c>
      <c r="Z1965" s="7" t="s">
        <v>879</v>
      </c>
      <c r="AB1965" s="7">
        <v>0.5</v>
      </c>
      <c r="AC1965" s="7" t="s">
        <v>16</v>
      </c>
      <c r="AD1965" s="7"/>
      <c r="AE1965" s="7">
        <v>0.45</v>
      </c>
      <c r="AF1965" s="7">
        <v>0.1</v>
      </c>
      <c r="AG1965" s="7" t="s">
        <v>19</v>
      </c>
      <c r="AH1965" s="7" t="s">
        <v>19</v>
      </c>
      <c r="AI1965" s="7" t="s">
        <v>19</v>
      </c>
      <c r="AJ1965" s="7" t="s">
        <v>19</v>
      </c>
      <c r="AK1965" s="7"/>
      <c r="AL1965" s="7" t="s">
        <v>19</v>
      </c>
      <c r="AM1965" s="7" t="s">
        <v>19</v>
      </c>
      <c r="AN1965" s="7" t="s">
        <v>19</v>
      </c>
      <c r="AO1965" s="7" t="s">
        <v>19</v>
      </c>
      <c r="AP1965" s="7" t="s">
        <v>19</v>
      </c>
      <c r="AQ1965" s="7" t="s">
        <v>19</v>
      </c>
      <c r="AR1965" s="7" t="s">
        <v>19</v>
      </c>
      <c r="AS1965" s="7" t="s">
        <v>19</v>
      </c>
      <c r="AT1965" s="7" t="s">
        <v>19</v>
      </c>
      <c r="AU1965" s="7" t="s">
        <v>19</v>
      </c>
      <c r="AV1965" s="7" t="s">
        <v>19</v>
      </c>
      <c r="AW1965" s="7" t="s">
        <v>19</v>
      </c>
      <c r="AX1965" s="7" t="s">
        <v>19</v>
      </c>
      <c r="AY1965" s="7" t="s">
        <v>19</v>
      </c>
      <c r="AZ1965" s="7" t="s">
        <v>19</v>
      </c>
      <c r="BA1965" s="7" t="s">
        <v>19</v>
      </c>
      <c r="BB1965" s="7" t="s">
        <v>19</v>
      </c>
      <c r="BC1965" s="7" t="s">
        <v>19</v>
      </c>
      <c r="BD1965" s="7"/>
      <c r="BE1965" s="7" t="s">
        <v>19</v>
      </c>
      <c r="BF1965" s="7" t="s">
        <v>19</v>
      </c>
      <c r="BG1965" s="7" t="s">
        <v>19</v>
      </c>
      <c r="BH1965" s="7" t="s">
        <v>19</v>
      </c>
      <c r="BI1965" s="7" t="s">
        <v>19</v>
      </c>
      <c r="BJ1965" s="7"/>
      <c r="BK1965" s="7" t="s">
        <v>19</v>
      </c>
      <c r="BL1965" s="7" t="s">
        <v>19</v>
      </c>
      <c r="BM1965" s="7" t="s">
        <v>19</v>
      </c>
      <c r="BN1965" s="7" t="s">
        <v>19</v>
      </c>
      <c r="BO1965" s="7" t="s">
        <v>19</v>
      </c>
      <c r="BP1965" s="7" t="s">
        <v>19</v>
      </c>
      <c r="BQ1965" s="7" t="s">
        <v>19</v>
      </c>
      <c r="BR1965" s="7" t="s">
        <v>19</v>
      </c>
      <c r="BT1965" s="7" t="b">
        <v>0</v>
      </c>
      <c r="BU1965" s="7" t="b">
        <v>0</v>
      </c>
      <c r="BV1965" s="7" t="b">
        <v>0</v>
      </c>
      <c r="BW1965" s="7" t="b">
        <v>0</v>
      </c>
      <c r="BX1965" s="7">
        <v>4000.0</v>
      </c>
      <c r="BY1965" s="7" t="s">
        <v>19</v>
      </c>
      <c r="BZ1965" s="7" t="s">
        <v>19</v>
      </c>
      <c r="CA1965" s="7" t="s">
        <v>19</v>
      </c>
      <c r="CB1965" s="7" t="s">
        <v>19</v>
      </c>
      <c r="CL1965" s="7" t="s">
        <v>19</v>
      </c>
    </row>
    <row r="1966">
      <c r="A1966" s="7" t="s">
        <v>8547</v>
      </c>
      <c r="C1966" s="7" t="b">
        <v>1</v>
      </c>
      <c r="D1966" s="162"/>
      <c r="E1966" s="134" t="str">
        <f t="array" ref="E1966">IFNA( index(studiesdatasets!$A$2:$R4130,MATCH("*"&amp;IF(F1966 = "","INVALID", F1966)&amp;"*",studiesdatasets!$D$2:$D4130,0),1))</f>
        <v>set_48</v>
      </c>
      <c r="F1966" s="162" t="s">
        <v>669</v>
      </c>
      <c r="G1966" s="162" t="s">
        <v>8548</v>
      </c>
      <c r="H1966" s="162" t="s">
        <v>8549</v>
      </c>
      <c r="I1966" s="7" t="s">
        <v>8550</v>
      </c>
      <c r="J1966" s="7" t="s">
        <v>8551</v>
      </c>
      <c r="K1966" s="7" t="s">
        <v>670</v>
      </c>
      <c r="L1966" s="7" t="s">
        <v>8552</v>
      </c>
      <c r="M1966" s="7" t="s">
        <v>560</v>
      </c>
      <c r="N1966" s="7" t="str">
        <f t="shared" si="6"/>
        <v>FALSE</v>
      </c>
      <c r="O1966" s="7" t="s">
        <v>16</v>
      </c>
      <c r="P1966" s="7" t="s">
        <v>16</v>
      </c>
      <c r="Q1966" s="7" t="s">
        <v>16</v>
      </c>
      <c r="R1966" s="7" t="s">
        <v>552</v>
      </c>
      <c r="S1966" s="7" t="s">
        <v>833</v>
      </c>
      <c r="T1966" s="135">
        <v>41.7189</v>
      </c>
      <c r="U1966" s="136">
        <v>-87.5256</v>
      </c>
      <c r="V1966" s="137" t="s">
        <v>8553</v>
      </c>
      <c r="W1966" s="7" t="s">
        <v>16</v>
      </c>
      <c r="X1966" s="7" t="s">
        <v>805</v>
      </c>
      <c r="Y1966" s="7" t="s">
        <v>878</v>
      </c>
      <c r="Z1966" s="7" t="s">
        <v>879</v>
      </c>
      <c r="AB1966" s="7">
        <v>0.5</v>
      </c>
      <c r="AC1966" s="7" t="s">
        <v>16</v>
      </c>
      <c r="AD1966" s="7"/>
      <c r="AE1966" s="7">
        <v>0.45</v>
      </c>
      <c r="AF1966" s="7">
        <v>0.1</v>
      </c>
      <c r="AG1966" s="7" t="s">
        <v>19</v>
      </c>
      <c r="AH1966" s="7" t="s">
        <v>19</v>
      </c>
      <c r="AI1966" s="7" t="s">
        <v>19</v>
      </c>
      <c r="AJ1966" s="7" t="s">
        <v>19</v>
      </c>
      <c r="AK1966" s="7"/>
      <c r="AL1966" s="7" t="s">
        <v>19</v>
      </c>
      <c r="AM1966" s="7" t="s">
        <v>19</v>
      </c>
      <c r="AN1966" s="7" t="s">
        <v>19</v>
      </c>
      <c r="AO1966" s="7" t="s">
        <v>19</v>
      </c>
      <c r="AP1966" s="7" t="s">
        <v>19</v>
      </c>
      <c r="AQ1966" s="7" t="s">
        <v>19</v>
      </c>
      <c r="AR1966" s="7" t="s">
        <v>19</v>
      </c>
      <c r="AS1966" s="7" t="s">
        <v>19</v>
      </c>
      <c r="AT1966" s="7" t="s">
        <v>19</v>
      </c>
      <c r="AU1966" s="7" t="s">
        <v>19</v>
      </c>
      <c r="AV1966" s="7" t="s">
        <v>19</v>
      </c>
      <c r="AW1966" s="7" t="s">
        <v>19</v>
      </c>
      <c r="AX1966" s="7" t="s">
        <v>19</v>
      </c>
      <c r="AY1966" s="7" t="s">
        <v>19</v>
      </c>
      <c r="AZ1966" s="7" t="s">
        <v>19</v>
      </c>
      <c r="BA1966" s="7" t="s">
        <v>19</v>
      </c>
      <c r="BB1966" s="7" t="s">
        <v>19</v>
      </c>
      <c r="BC1966" s="7" t="s">
        <v>19</v>
      </c>
      <c r="BD1966" s="7"/>
      <c r="BE1966" s="7" t="s">
        <v>19</v>
      </c>
      <c r="BF1966" s="7" t="s">
        <v>19</v>
      </c>
      <c r="BG1966" s="7" t="s">
        <v>19</v>
      </c>
      <c r="BH1966" s="7" t="s">
        <v>19</v>
      </c>
      <c r="BI1966" s="7" t="s">
        <v>19</v>
      </c>
      <c r="BJ1966" s="7"/>
      <c r="BK1966" s="7" t="s">
        <v>19</v>
      </c>
      <c r="BL1966" s="7" t="s">
        <v>19</v>
      </c>
      <c r="BM1966" s="7" t="s">
        <v>19</v>
      </c>
      <c r="BN1966" s="7" t="s">
        <v>19</v>
      </c>
      <c r="BO1966" s="7" t="s">
        <v>19</v>
      </c>
      <c r="BP1966" s="7" t="s">
        <v>19</v>
      </c>
      <c r="BQ1966" s="7" t="s">
        <v>19</v>
      </c>
      <c r="BR1966" s="7" t="s">
        <v>19</v>
      </c>
      <c r="BT1966" s="7" t="b">
        <v>0</v>
      </c>
      <c r="BU1966" s="7" t="b">
        <v>0</v>
      </c>
      <c r="BV1966" s="7" t="b">
        <v>0</v>
      </c>
      <c r="BW1966" s="7" t="b">
        <v>0</v>
      </c>
      <c r="BX1966" s="7">
        <v>4000.0</v>
      </c>
      <c r="BY1966" s="7" t="s">
        <v>19</v>
      </c>
      <c r="BZ1966" s="7" t="s">
        <v>19</v>
      </c>
      <c r="CA1966" s="7" t="s">
        <v>19</v>
      </c>
      <c r="CB1966" s="7" t="s">
        <v>19</v>
      </c>
      <c r="CL1966" s="7" t="s">
        <v>19</v>
      </c>
    </row>
    <row r="1967">
      <c r="A1967" s="7" t="s">
        <v>8554</v>
      </c>
      <c r="C1967" s="7" t="b">
        <v>1</v>
      </c>
      <c r="D1967" s="162"/>
      <c r="E1967" s="134" t="str">
        <f t="array" ref="E1967">IFNA( index(studiesdatasets!$A$2:$R4130,MATCH("*"&amp;IF(F1967 = "","INVALID", F1967)&amp;"*",studiesdatasets!$D$2:$D4130,0),1))</f>
        <v>set_48</v>
      </c>
      <c r="F1967" s="162" t="s">
        <v>669</v>
      </c>
      <c r="G1967" s="162" t="s">
        <v>8555</v>
      </c>
      <c r="H1967" s="162" t="s">
        <v>8556</v>
      </c>
      <c r="I1967" s="7" t="s">
        <v>8557</v>
      </c>
      <c r="J1967" s="7" t="s">
        <v>8558</v>
      </c>
      <c r="K1967" s="7" t="s">
        <v>670</v>
      </c>
      <c r="L1967" s="7" t="s">
        <v>8559</v>
      </c>
      <c r="M1967" s="7" t="s">
        <v>560</v>
      </c>
      <c r="N1967" s="7" t="str">
        <f t="shared" si="6"/>
        <v>FALSE</v>
      </c>
      <c r="O1967" s="7" t="s">
        <v>16</v>
      </c>
      <c r="P1967" s="7" t="s">
        <v>16</v>
      </c>
      <c r="Q1967" s="7" t="s">
        <v>16</v>
      </c>
      <c r="R1967" s="7" t="s">
        <v>552</v>
      </c>
      <c r="S1967" s="7" t="s">
        <v>833</v>
      </c>
      <c r="T1967" s="135">
        <v>41.9668</v>
      </c>
      <c r="U1967" s="136">
        <v>-87.637</v>
      </c>
      <c r="V1967" s="137" t="s">
        <v>8553</v>
      </c>
      <c r="W1967" s="7" t="s">
        <v>16</v>
      </c>
      <c r="X1967" s="7" t="s">
        <v>805</v>
      </c>
      <c r="Y1967" s="7" t="s">
        <v>878</v>
      </c>
      <c r="Z1967" s="7" t="s">
        <v>879</v>
      </c>
      <c r="AB1967" s="7">
        <v>0.5</v>
      </c>
      <c r="AC1967" s="7" t="s">
        <v>16</v>
      </c>
      <c r="AD1967" s="7"/>
      <c r="AE1967" s="7">
        <v>0.45</v>
      </c>
      <c r="AF1967" s="7">
        <v>0.1</v>
      </c>
      <c r="AG1967" s="7" t="s">
        <v>19</v>
      </c>
      <c r="AH1967" s="7" t="s">
        <v>19</v>
      </c>
      <c r="AI1967" s="7" t="s">
        <v>19</v>
      </c>
      <c r="AJ1967" s="7" t="s">
        <v>19</v>
      </c>
      <c r="AK1967" s="7"/>
      <c r="AL1967" s="7" t="s">
        <v>19</v>
      </c>
      <c r="AM1967" s="7" t="s">
        <v>19</v>
      </c>
      <c r="AN1967" s="7" t="s">
        <v>19</v>
      </c>
      <c r="AO1967" s="7" t="s">
        <v>19</v>
      </c>
      <c r="AP1967" s="7" t="s">
        <v>19</v>
      </c>
      <c r="AQ1967" s="7" t="s">
        <v>19</v>
      </c>
      <c r="AR1967" s="7" t="s">
        <v>19</v>
      </c>
      <c r="AS1967" s="7" t="s">
        <v>19</v>
      </c>
      <c r="AT1967" s="7" t="s">
        <v>19</v>
      </c>
      <c r="AU1967" s="7" t="s">
        <v>19</v>
      </c>
      <c r="AV1967" s="7" t="s">
        <v>19</v>
      </c>
      <c r="AW1967" s="7" t="s">
        <v>19</v>
      </c>
      <c r="AX1967" s="7" t="s">
        <v>19</v>
      </c>
      <c r="AY1967" s="7" t="s">
        <v>19</v>
      </c>
      <c r="AZ1967" s="7" t="s">
        <v>19</v>
      </c>
      <c r="BA1967" s="7" t="s">
        <v>19</v>
      </c>
      <c r="BB1967" s="7" t="s">
        <v>19</v>
      </c>
      <c r="BC1967" s="7" t="s">
        <v>19</v>
      </c>
      <c r="BD1967" s="7"/>
      <c r="BE1967" s="7" t="s">
        <v>19</v>
      </c>
      <c r="BF1967" s="7" t="s">
        <v>19</v>
      </c>
      <c r="BG1967" s="7" t="s">
        <v>19</v>
      </c>
      <c r="BH1967" s="7" t="s">
        <v>19</v>
      </c>
      <c r="BI1967" s="7" t="s">
        <v>19</v>
      </c>
      <c r="BJ1967" s="7"/>
      <c r="BK1967" s="7" t="s">
        <v>19</v>
      </c>
      <c r="BL1967" s="7" t="s">
        <v>19</v>
      </c>
      <c r="BM1967" s="7" t="s">
        <v>19</v>
      </c>
      <c r="BN1967" s="7" t="s">
        <v>19</v>
      </c>
      <c r="BO1967" s="7" t="s">
        <v>19</v>
      </c>
      <c r="BP1967" s="7" t="s">
        <v>19</v>
      </c>
      <c r="BQ1967" s="7" t="s">
        <v>19</v>
      </c>
      <c r="BR1967" s="7" t="s">
        <v>19</v>
      </c>
      <c r="BT1967" s="7" t="b">
        <v>0</v>
      </c>
      <c r="BU1967" s="7" t="b">
        <v>0</v>
      </c>
      <c r="BV1967" s="7" t="b">
        <v>0</v>
      </c>
      <c r="BW1967" s="7" t="b">
        <v>0</v>
      </c>
      <c r="BX1967" s="7">
        <v>4000.0</v>
      </c>
      <c r="BY1967" s="7" t="s">
        <v>19</v>
      </c>
      <c r="BZ1967" s="7" t="s">
        <v>19</v>
      </c>
      <c r="CA1967" s="7" t="s">
        <v>19</v>
      </c>
      <c r="CB1967" s="7" t="s">
        <v>19</v>
      </c>
      <c r="CL1967" s="7" t="s">
        <v>19</v>
      </c>
    </row>
    <row r="1968">
      <c r="A1968" s="7" t="s">
        <v>8560</v>
      </c>
      <c r="C1968" s="7" t="b">
        <v>1</v>
      </c>
      <c r="D1968" s="162"/>
      <c r="E1968" s="134" t="str">
        <f t="array" ref="E1968">IFNA( index(studiesdatasets!$A$2:$R4130,MATCH("*"&amp;IF(F1968 = "","INVALID", F1968)&amp;"*",studiesdatasets!$D$2:$D4130,0),1))</f>
        <v>set_48</v>
      </c>
      <c r="F1968" s="162" t="s">
        <v>669</v>
      </c>
      <c r="G1968" s="162" t="s">
        <v>8561</v>
      </c>
      <c r="H1968" s="162" t="s">
        <v>8562</v>
      </c>
      <c r="I1968" s="7" t="s">
        <v>8563</v>
      </c>
      <c r="J1968" s="7" t="s">
        <v>8564</v>
      </c>
      <c r="K1968" s="7" t="s">
        <v>670</v>
      </c>
      <c r="L1968" s="7" t="s">
        <v>8565</v>
      </c>
      <c r="M1968" s="7" t="s">
        <v>560</v>
      </c>
      <c r="N1968" s="7" t="str">
        <f t="shared" si="6"/>
        <v>FALSE</v>
      </c>
      <c r="O1968" s="7" t="s">
        <v>16</v>
      </c>
      <c r="P1968" s="7" t="s">
        <v>16</v>
      </c>
      <c r="Q1968" s="7" t="s">
        <v>16</v>
      </c>
      <c r="R1968" s="7" t="s">
        <v>552</v>
      </c>
      <c r="S1968" s="7" t="s">
        <v>833</v>
      </c>
      <c r="T1968" s="135">
        <v>41.9668</v>
      </c>
      <c r="U1968" s="136">
        <v>-87.637</v>
      </c>
      <c r="V1968" s="137" t="s">
        <v>8566</v>
      </c>
      <c r="W1968" s="7" t="s">
        <v>16</v>
      </c>
      <c r="X1968" s="7" t="s">
        <v>805</v>
      </c>
      <c r="Y1968" s="7" t="s">
        <v>878</v>
      </c>
      <c r="Z1968" s="7" t="s">
        <v>879</v>
      </c>
      <c r="AB1968" s="7">
        <v>0.5</v>
      </c>
      <c r="AC1968" s="7" t="s">
        <v>16</v>
      </c>
      <c r="AD1968" s="7"/>
      <c r="AE1968" s="7">
        <v>0.45</v>
      </c>
      <c r="AF1968" s="7">
        <v>0.1</v>
      </c>
      <c r="AG1968" s="7" t="s">
        <v>19</v>
      </c>
      <c r="AH1968" s="7" t="s">
        <v>19</v>
      </c>
      <c r="AI1968" s="7" t="s">
        <v>19</v>
      </c>
      <c r="AJ1968" s="7" t="s">
        <v>19</v>
      </c>
      <c r="AK1968" s="7"/>
      <c r="AL1968" s="7" t="s">
        <v>19</v>
      </c>
      <c r="AM1968" s="7" t="s">
        <v>19</v>
      </c>
      <c r="AN1968" s="7" t="s">
        <v>19</v>
      </c>
      <c r="AO1968" s="7" t="s">
        <v>19</v>
      </c>
      <c r="AP1968" s="7" t="s">
        <v>19</v>
      </c>
      <c r="AQ1968" s="7" t="s">
        <v>19</v>
      </c>
      <c r="AR1968" s="7" t="s">
        <v>19</v>
      </c>
      <c r="AS1968" s="7" t="s">
        <v>19</v>
      </c>
      <c r="AT1968" s="7" t="s">
        <v>19</v>
      </c>
      <c r="AU1968" s="7" t="s">
        <v>19</v>
      </c>
      <c r="AV1968" s="7" t="s">
        <v>19</v>
      </c>
      <c r="AW1968" s="7" t="s">
        <v>19</v>
      </c>
      <c r="AX1968" s="7" t="s">
        <v>19</v>
      </c>
      <c r="AY1968" s="7" t="s">
        <v>19</v>
      </c>
      <c r="AZ1968" s="7" t="s">
        <v>19</v>
      </c>
      <c r="BA1968" s="7" t="s">
        <v>19</v>
      </c>
      <c r="BB1968" s="7" t="s">
        <v>19</v>
      </c>
      <c r="BC1968" s="7" t="s">
        <v>19</v>
      </c>
      <c r="BD1968" s="7"/>
      <c r="BE1968" s="7" t="s">
        <v>19</v>
      </c>
      <c r="BF1968" s="7" t="s">
        <v>19</v>
      </c>
      <c r="BG1968" s="7" t="s">
        <v>19</v>
      </c>
      <c r="BH1968" s="7" t="s">
        <v>19</v>
      </c>
      <c r="BI1968" s="7" t="s">
        <v>19</v>
      </c>
      <c r="BJ1968" s="7"/>
      <c r="BK1968" s="7" t="s">
        <v>19</v>
      </c>
      <c r="BL1968" s="7" t="s">
        <v>19</v>
      </c>
      <c r="BM1968" s="7" t="s">
        <v>19</v>
      </c>
      <c r="BN1968" s="7" t="s">
        <v>19</v>
      </c>
      <c r="BO1968" s="7" t="s">
        <v>19</v>
      </c>
      <c r="BP1968" s="7" t="s">
        <v>19</v>
      </c>
      <c r="BQ1968" s="7" t="s">
        <v>19</v>
      </c>
      <c r="BR1968" s="7" t="s">
        <v>19</v>
      </c>
      <c r="BT1968" s="7" t="b">
        <v>0</v>
      </c>
      <c r="BU1968" s="7" t="b">
        <v>0</v>
      </c>
      <c r="BV1968" s="7" t="b">
        <v>0</v>
      </c>
      <c r="BW1968" s="7" t="b">
        <v>0</v>
      </c>
      <c r="BX1968" s="7">
        <v>4000.0</v>
      </c>
      <c r="BY1968" s="7" t="s">
        <v>19</v>
      </c>
      <c r="BZ1968" s="7" t="s">
        <v>19</v>
      </c>
      <c r="CA1968" s="7" t="s">
        <v>19</v>
      </c>
      <c r="CB1968" s="7" t="s">
        <v>19</v>
      </c>
      <c r="CL1968" s="7" t="s">
        <v>19</v>
      </c>
    </row>
    <row r="1969">
      <c r="A1969" s="7" t="s">
        <v>8567</v>
      </c>
      <c r="C1969" s="7" t="b">
        <v>1</v>
      </c>
      <c r="D1969" s="162"/>
      <c r="E1969" s="134" t="str">
        <f t="array" ref="E1969">IFNA( index(studiesdatasets!$A$2:$R4130,MATCH("*"&amp;IF(F1969 = "","INVALID", F1969)&amp;"*",studiesdatasets!$D$2:$D4130,0),1))</f>
        <v>set_48</v>
      </c>
      <c r="F1969" s="162" t="s">
        <v>669</v>
      </c>
      <c r="G1969" s="162" t="s">
        <v>8568</v>
      </c>
      <c r="H1969" s="162" t="s">
        <v>8569</v>
      </c>
      <c r="I1969" s="7" t="s">
        <v>8570</v>
      </c>
      <c r="J1969" s="7" t="s">
        <v>8571</v>
      </c>
      <c r="K1969" s="7" t="s">
        <v>670</v>
      </c>
      <c r="L1969" s="7" t="s">
        <v>8572</v>
      </c>
      <c r="M1969" s="7" t="s">
        <v>560</v>
      </c>
      <c r="N1969" s="7" t="str">
        <f t="shared" si="6"/>
        <v>FALSE</v>
      </c>
      <c r="O1969" s="7" t="s">
        <v>16</v>
      </c>
      <c r="P1969" s="7" t="s">
        <v>16</v>
      </c>
      <c r="Q1969" s="7" t="s">
        <v>16</v>
      </c>
      <c r="R1969" s="7" t="s">
        <v>552</v>
      </c>
      <c r="S1969" s="7" t="s">
        <v>833</v>
      </c>
      <c r="T1969" s="135">
        <v>41.9668</v>
      </c>
      <c r="U1969" s="136">
        <v>-87.637</v>
      </c>
      <c r="V1969" s="137" t="s">
        <v>8573</v>
      </c>
      <c r="W1969" s="7" t="s">
        <v>16</v>
      </c>
      <c r="X1969" s="7" t="s">
        <v>805</v>
      </c>
      <c r="Y1969" s="7" t="s">
        <v>878</v>
      </c>
      <c r="Z1969" s="7" t="s">
        <v>879</v>
      </c>
      <c r="AB1969" s="7">
        <v>0.5</v>
      </c>
      <c r="AC1969" s="7" t="s">
        <v>16</v>
      </c>
      <c r="AD1969" s="7"/>
      <c r="AE1969" s="7">
        <v>0.45</v>
      </c>
      <c r="AF1969" s="7">
        <v>0.1</v>
      </c>
      <c r="AG1969" s="7" t="s">
        <v>19</v>
      </c>
      <c r="AH1969" s="7" t="s">
        <v>19</v>
      </c>
      <c r="AI1969" s="7" t="s">
        <v>19</v>
      </c>
      <c r="AJ1969" s="7" t="s">
        <v>19</v>
      </c>
      <c r="AK1969" s="7"/>
      <c r="AL1969" s="7" t="s">
        <v>19</v>
      </c>
      <c r="AM1969" s="7" t="s">
        <v>19</v>
      </c>
      <c r="AN1969" s="7" t="s">
        <v>19</v>
      </c>
      <c r="AO1969" s="7" t="s">
        <v>19</v>
      </c>
      <c r="AP1969" s="7" t="s">
        <v>19</v>
      </c>
      <c r="AQ1969" s="7" t="s">
        <v>19</v>
      </c>
      <c r="AR1969" s="7" t="s">
        <v>19</v>
      </c>
      <c r="AS1969" s="7" t="s">
        <v>19</v>
      </c>
      <c r="AT1969" s="7" t="s">
        <v>19</v>
      </c>
      <c r="AU1969" s="7" t="s">
        <v>19</v>
      </c>
      <c r="AV1969" s="7" t="s">
        <v>19</v>
      </c>
      <c r="AW1969" s="7" t="s">
        <v>19</v>
      </c>
      <c r="AX1969" s="7" t="s">
        <v>19</v>
      </c>
      <c r="AY1969" s="7" t="s">
        <v>19</v>
      </c>
      <c r="AZ1969" s="7" t="s">
        <v>19</v>
      </c>
      <c r="BA1969" s="7" t="s">
        <v>19</v>
      </c>
      <c r="BB1969" s="7" t="s">
        <v>19</v>
      </c>
      <c r="BC1969" s="7" t="s">
        <v>19</v>
      </c>
      <c r="BD1969" s="7"/>
      <c r="BE1969" s="7" t="s">
        <v>19</v>
      </c>
      <c r="BF1969" s="7" t="s">
        <v>19</v>
      </c>
      <c r="BG1969" s="7" t="s">
        <v>19</v>
      </c>
      <c r="BH1969" s="7" t="s">
        <v>19</v>
      </c>
      <c r="BI1969" s="7" t="s">
        <v>19</v>
      </c>
      <c r="BJ1969" s="7"/>
      <c r="BK1969" s="7" t="s">
        <v>19</v>
      </c>
      <c r="BL1969" s="7" t="s">
        <v>19</v>
      </c>
      <c r="BM1969" s="7" t="s">
        <v>19</v>
      </c>
      <c r="BN1969" s="7" t="s">
        <v>19</v>
      </c>
      <c r="BO1969" s="7" t="s">
        <v>19</v>
      </c>
      <c r="BP1969" s="7" t="s">
        <v>19</v>
      </c>
      <c r="BQ1969" s="7" t="s">
        <v>19</v>
      </c>
      <c r="BR1969" s="7" t="s">
        <v>19</v>
      </c>
      <c r="BT1969" s="7" t="b">
        <v>0</v>
      </c>
      <c r="BU1969" s="7" t="b">
        <v>0</v>
      </c>
      <c r="BV1969" s="7" t="b">
        <v>0</v>
      </c>
      <c r="BW1969" s="7" t="b">
        <v>0</v>
      </c>
      <c r="BX1969" s="7">
        <v>4000.0</v>
      </c>
      <c r="BY1969" s="7" t="s">
        <v>19</v>
      </c>
      <c r="BZ1969" s="7" t="s">
        <v>19</v>
      </c>
      <c r="CA1969" s="7" t="s">
        <v>19</v>
      </c>
      <c r="CB1969" s="7" t="s">
        <v>19</v>
      </c>
      <c r="CL1969" s="7" t="s">
        <v>19</v>
      </c>
    </row>
    <row r="1970">
      <c r="A1970" s="7" t="s">
        <v>8574</v>
      </c>
      <c r="C1970" s="7" t="b">
        <v>1</v>
      </c>
      <c r="D1970" s="162"/>
      <c r="E1970" s="134" t="str">
        <f t="array" ref="E1970">IFNA( index(studiesdatasets!$A$2:$R4130,MATCH("*"&amp;IF(F1970 = "","INVALID", F1970)&amp;"*",studiesdatasets!$D$2:$D4130,0),1))</f>
        <v>set_48</v>
      </c>
      <c r="F1970" s="162" t="s">
        <v>669</v>
      </c>
      <c r="G1970" s="162" t="s">
        <v>8575</v>
      </c>
      <c r="H1970" s="162" t="s">
        <v>8576</v>
      </c>
      <c r="I1970" s="7" t="s">
        <v>8577</v>
      </c>
      <c r="J1970" s="7" t="s">
        <v>8578</v>
      </c>
      <c r="K1970" s="7" t="s">
        <v>670</v>
      </c>
      <c r="L1970" s="7" t="s">
        <v>8579</v>
      </c>
      <c r="M1970" s="7" t="s">
        <v>560</v>
      </c>
      <c r="N1970" s="7" t="str">
        <f t="shared" si="6"/>
        <v>FALSE</v>
      </c>
      <c r="O1970" s="7" t="s">
        <v>16</v>
      </c>
      <c r="P1970" s="7" t="s">
        <v>16</v>
      </c>
      <c r="Q1970" s="7" t="s">
        <v>16</v>
      </c>
      <c r="R1970" s="7" t="s">
        <v>552</v>
      </c>
      <c r="S1970" s="7" t="s">
        <v>833</v>
      </c>
      <c r="T1970" s="135">
        <v>41.7904</v>
      </c>
      <c r="U1970" s="136">
        <v>-87.5781</v>
      </c>
      <c r="V1970" s="137" t="s">
        <v>8566</v>
      </c>
      <c r="W1970" s="7" t="s">
        <v>16</v>
      </c>
      <c r="X1970" s="7" t="s">
        <v>805</v>
      </c>
      <c r="Y1970" s="7" t="s">
        <v>878</v>
      </c>
      <c r="Z1970" s="7" t="s">
        <v>879</v>
      </c>
      <c r="AB1970" s="7">
        <v>0.5</v>
      </c>
      <c r="AC1970" s="7" t="s">
        <v>16</v>
      </c>
      <c r="AD1970" s="7"/>
      <c r="AE1970" s="7">
        <v>0.45</v>
      </c>
      <c r="AF1970" s="7">
        <v>0.1</v>
      </c>
      <c r="AG1970" s="7" t="s">
        <v>19</v>
      </c>
      <c r="AH1970" s="7" t="s">
        <v>19</v>
      </c>
      <c r="AI1970" s="7" t="s">
        <v>19</v>
      </c>
      <c r="AJ1970" s="7" t="s">
        <v>19</v>
      </c>
      <c r="AK1970" s="7"/>
      <c r="AL1970" s="7" t="s">
        <v>19</v>
      </c>
      <c r="AM1970" s="7" t="s">
        <v>19</v>
      </c>
      <c r="AN1970" s="7" t="s">
        <v>19</v>
      </c>
      <c r="AO1970" s="7" t="s">
        <v>19</v>
      </c>
      <c r="AP1970" s="7" t="s">
        <v>19</v>
      </c>
      <c r="AQ1970" s="7" t="s">
        <v>19</v>
      </c>
      <c r="AR1970" s="7" t="s">
        <v>19</v>
      </c>
      <c r="AS1970" s="7" t="s">
        <v>19</v>
      </c>
      <c r="AT1970" s="7" t="s">
        <v>19</v>
      </c>
      <c r="AU1970" s="7" t="s">
        <v>19</v>
      </c>
      <c r="AV1970" s="7" t="s">
        <v>19</v>
      </c>
      <c r="AW1970" s="7" t="s">
        <v>19</v>
      </c>
      <c r="AX1970" s="7" t="s">
        <v>19</v>
      </c>
      <c r="AY1970" s="7" t="s">
        <v>19</v>
      </c>
      <c r="AZ1970" s="7" t="s">
        <v>19</v>
      </c>
      <c r="BA1970" s="7" t="s">
        <v>19</v>
      </c>
      <c r="BB1970" s="7" t="s">
        <v>19</v>
      </c>
      <c r="BC1970" s="7" t="s">
        <v>19</v>
      </c>
      <c r="BD1970" s="7"/>
      <c r="BE1970" s="7" t="s">
        <v>19</v>
      </c>
      <c r="BF1970" s="7" t="s">
        <v>19</v>
      </c>
      <c r="BG1970" s="7" t="s">
        <v>19</v>
      </c>
      <c r="BH1970" s="7" t="s">
        <v>19</v>
      </c>
      <c r="BI1970" s="7" t="s">
        <v>19</v>
      </c>
      <c r="BJ1970" s="7"/>
      <c r="BK1970" s="7" t="s">
        <v>19</v>
      </c>
      <c r="BL1970" s="7" t="s">
        <v>19</v>
      </c>
      <c r="BM1970" s="7" t="s">
        <v>19</v>
      </c>
      <c r="BN1970" s="7" t="s">
        <v>19</v>
      </c>
      <c r="BO1970" s="7" t="s">
        <v>19</v>
      </c>
      <c r="BP1970" s="7" t="s">
        <v>19</v>
      </c>
      <c r="BQ1970" s="7" t="s">
        <v>19</v>
      </c>
      <c r="BR1970" s="7" t="s">
        <v>19</v>
      </c>
      <c r="BT1970" s="7" t="b">
        <v>0</v>
      </c>
      <c r="BU1970" s="7" t="b">
        <v>0</v>
      </c>
      <c r="BV1970" s="7" t="b">
        <v>0</v>
      </c>
      <c r="BW1970" s="7" t="b">
        <v>0</v>
      </c>
      <c r="BX1970" s="7">
        <v>4000.0</v>
      </c>
      <c r="BY1970" s="7" t="s">
        <v>19</v>
      </c>
      <c r="BZ1970" s="7" t="s">
        <v>19</v>
      </c>
      <c r="CA1970" s="7" t="s">
        <v>19</v>
      </c>
      <c r="CB1970" s="7" t="s">
        <v>19</v>
      </c>
      <c r="CL1970" s="7" t="s">
        <v>19</v>
      </c>
    </row>
    <row r="1971">
      <c r="A1971" s="7" t="s">
        <v>8580</v>
      </c>
      <c r="C1971" s="7" t="b">
        <v>1</v>
      </c>
      <c r="D1971" s="162"/>
      <c r="E1971" s="134" t="str">
        <f t="array" ref="E1971">IFNA( index(studiesdatasets!$A$2:$R4130,MATCH("*"&amp;IF(F1971 = "","INVALID", F1971)&amp;"*",studiesdatasets!$D$2:$D4130,0),1))</f>
        <v>set_48</v>
      </c>
      <c r="F1971" s="162" t="s">
        <v>669</v>
      </c>
      <c r="G1971" s="162" t="s">
        <v>8581</v>
      </c>
      <c r="H1971" s="162" t="s">
        <v>8582</v>
      </c>
      <c r="I1971" s="7" t="s">
        <v>8583</v>
      </c>
      <c r="J1971" s="7" t="s">
        <v>8584</v>
      </c>
      <c r="K1971" s="7" t="s">
        <v>670</v>
      </c>
      <c r="L1971" s="7" t="s">
        <v>8585</v>
      </c>
      <c r="M1971" s="7" t="s">
        <v>560</v>
      </c>
      <c r="N1971" s="7" t="str">
        <f t="shared" si="6"/>
        <v>FALSE</v>
      </c>
      <c r="O1971" s="7" t="s">
        <v>16</v>
      </c>
      <c r="P1971" s="7" t="s">
        <v>16</v>
      </c>
      <c r="Q1971" s="7" t="s">
        <v>16</v>
      </c>
      <c r="R1971" s="7" t="s">
        <v>552</v>
      </c>
      <c r="S1971" s="7" t="s">
        <v>833</v>
      </c>
      <c r="T1971" s="135">
        <v>42.0791</v>
      </c>
      <c r="U1971" s="136">
        <v>-87.683</v>
      </c>
      <c r="V1971" s="137" t="s">
        <v>8546</v>
      </c>
      <c r="W1971" s="7" t="s">
        <v>16</v>
      </c>
      <c r="X1971" s="7" t="s">
        <v>805</v>
      </c>
      <c r="Y1971" s="7" t="s">
        <v>878</v>
      </c>
      <c r="Z1971" s="7" t="s">
        <v>879</v>
      </c>
      <c r="AB1971" s="7">
        <v>0.5</v>
      </c>
      <c r="AC1971" s="7" t="s">
        <v>16</v>
      </c>
      <c r="AD1971" s="7"/>
      <c r="AE1971" s="7">
        <v>0.45</v>
      </c>
      <c r="AF1971" s="7">
        <v>0.1</v>
      </c>
      <c r="AG1971" s="7" t="s">
        <v>19</v>
      </c>
      <c r="AH1971" s="7" t="s">
        <v>19</v>
      </c>
      <c r="AI1971" s="7" t="s">
        <v>19</v>
      </c>
      <c r="AJ1971" s="7" t="s">
        <v>19</v>
      </c>
      <c r="AK1971" s="7"/>
      <c r="AL1971" s="7" t="s">
        <v>19</v>
      </c>
      <c r="AM1971" s="7" t="s">
        <v>19</v>
      </c>
      <c r="AN1971" s="7" t="s">
        <v>19</v>
      </c>
      <c r="AO1971" s="7" t="s">
        <v>19</v>
      </c>
      <c r="AP1971" s="7" t="s">
        <v>19</v>
      </c>
      <c r="AQ1971" s="7" t="s">
        <v>19</v>
      </c>
      <c r="AR1971" s="7" t="s">
        <v>19</v>
      </c>
      <c r="AS1971" s="7" t="s">
        <v>19</v>
      </c>
      <c r="AT1971" s="7" t="s">
        <v>19</v>
      </c>
      <c r="AU1971" s="7" t="s">
        <v>19</v>
      </c>
      <c r="AV1971" s="7" t="s">
        <v>19</v>
      </c>
      <c r="AW1971" s="7" t="s">
        <v>19</v>
      </c>
      <c r="AX1971" s="7" t="s">
        <v>19</v>
      </c>
      <c r="AY1971" s="7" t="s">
        <v>19</v>
      </c>
      <c r="AZ1971" s="7" t="s">
        <v>19</v>
      </c>
      <c r="BA1971" s="7" t="s">
        <v>19</v>
      </c>
      <c r="BB1971" s="7" t="s">
        <v>19</v>
      </c>
      <c r="BC1971" s="7" t="s">
        <v>19</v>
      </c>
      <c r="BD1971" s="7"/>
      <c r="BE1971" s="7" t="s">
        <v>19</v>
      </c>
      <c r="BF1971" s="7" t="s">
        <v>19</v>
      </c>
      <c r="BG1971" s="7" t="s">
        <v>19</v>
      </c>
      <c r="BH1971" s="7" t="s">
        <v>19</v>
      </c>
      <c r="BI1971" s="7" t="s">
        <v>19</v>
      </c>
      <c r="BJ1971" s="7"/>
      <c r="BK1971" s="7" t="s">
        <v>19</v>
      </c>
      <c r="BL1971" s="7" t="s">
        <v>19</v>
      </c>
      <c r="BM1971" s="7" t="s">
        <v>19</v>
      </c>
      <c r="BN1971" s="7" t="s">
        <v>19</v>
      </c>
      <c r="BO1971" s="7" t="s">
        <v>19</v>
      </c>
      <c r="BP1971" s="7" t="s">
        <v>19</v>
      </c>
      <c r="BQ1971" s="7" t="s">
        <v>19</v>
      </c>
      <c r="BR1971" s="7" t="s">
        <v>19</v>
      </c>
      <c r="BT1971" s="7" t="b">
        <v>0</v>
      </c>
      <c r="BU1971" s="7" t="b">
        <v>0</v>
      </c>
      <c r="BV1971" s="7" t="b">
        <v>0</v>
      </c>
      <c r="BW1971" s="7" t="b">
        <v>0</v>
      </c>
      <c r="BX1971" s="7">
        <v>4000.0</v>
      </c>
      <c r="BY1971" s="7" t="s">
        <v>19</v>
      </c>
      <c r="BZ1971" s="7" t="s">
        <v>19</v>
      </c>
      <c r="CA1971" s="7" t="s">
        <v>19</v>
      </c>
      <c r="CB1971" s="7" t="s">
        <v>19</v>
      </c>
      <c r="CL1971" s="7" t="s">
        <v>19</v>
      </c>
    </row>
    <row r="1972">
      <c r="A1972" s="7" t="s">
        <v>8586</v>
      </c>
      <c r="C1972" s="7" t="b">
        <v>1</v>
      </c>
      <c r="D1972" s="162"/>
      <c r="E1972" s="134" t="str">
        <f t="array" ref="E1972">IFNA( index(studiesdatasets!$A$2:$R4130,MATCH("*"&amp;IF(F1972 = "","INVALID", F1972)&amp;"*",studiesdatasets!$D$2:$D4130,0),1))</f>
        <v>set_48</v>
      </c>
      <c r="F1972" s="162" t="s">
        <v>669</v>
      </c>
      <c r="G1972" s="162" t="s">
        <v>8587</v>
      </c>
      <c r="H1972" s="162" t="s">
        <v>8588</v>
      </c>
      <c r="I1972" s="7" t="s">
        <v>8589</v>
      </c>
      <c r="J1972" s="7" t="s">
        <v>8590</v>
      </c>
      <c r="K1972" s="7" t="s">
        <v>670</v>
      </c>
      <c r="L1972" s="7" t="s">
        <v>8591</v>
      </c>
      <c r="M1972" s="7" t="s">
        <v>560</v>
      </c>
      <c r="N1972" s="7" t="str">
        <f t="shared" si="6"/>
        <v>FALSE</v>
      </c>
      <c r="O1972" s="7" t="s">
        <v>16</v>
      </c>
      <c r="P1972" s="7" t="s">
        <v>16</v>
      </c>
      <c r="Q1972" s="7" t="s">
        <v>16</v>
      </c>
      <c r="R1972" s="7" t="s">
        <v>552</v>
      </c>
      <c r="S1972" s="7" t="s">
        <v>833</v>
      </c>
      <c r="T1972" s="135">
        <v>41.7189</v>
      </c>
      <c r="U1972" s="136">
        <v>-87.5256</v>
      </c>
      <c r="V1972" s="137" t="s">
        <v>914</v>
      </c>
      <c r="W1972" s="7" t="s">
        <v>16</v>
      </c>
      <c r="X1972" s="7" t="s">
        <v>805</v>
      </c>
      <c r="Y1972" s="7" t="s">
        <v>878</v>
      </c>
      <c r="Z1972" s="7" t="s">
        <v>879</v>
      </c>
      <c r="AB1972" s="7">
        <v>0.5</v>
      </c>
      <c r="AC1972" s="7" t="s">
        <v>16</v>
      </c>
      <c r="AD1972" s="7"/>
      <c r="AE1972" s="7">
        <v>0.45</v>
      </c>
      <c r="AF1972" s="7">
        <v>0.1</v>
      </c>
      <c r="AG1972" s="7" t="s">
        <v>19</v>
      </c>
      <c r="AH1972" s="7" t="s">
        <v>19</v>
      </c>
      <c r="AI1972" s="7" t="s">
        <v>19</v>
      </c>
      <c r="AJ1972" s="7" t="s">
        <v>19</v>
      </c>
      <c r="AK1972" s="7"/>
      <c r="AL1972" s="7" t="s">
        <v>19</v>
      </c>
      <c r="AM1972" s="7" t="s">
        <v>19</v>
      </c>
      <c r="AN1972" s="7" t="s">
        <v>19</v>
      </c>
      <c r="AO1972" s="7" t="s">
        <v>19</v>
      </c>
      <c r="AP1972" s="7" t="s">
        <v>19</v>
      </c>
      <c r="AQ1972" s="7" t="s">
        <v>19</v>
      </c>
      <c r="AR1972" s="7" t="s">
        <v>19</v>
      </c>
      <c r="AS1972" s="7" t="s">
        <v>19</v>
      </c>
      <c r="AT1972" s="7" t="s">
        <v>19</v>
      </c>
      <c r="AU1972" s="7" t="s">
        <v>19</v>
      </c>
      <c r="AV1972" s="7" t="s">
        <v>19</v>
      </c>
      <c r="AW1972" s="7" t="s">
        <v>19</v>
      </c>
      <c r="AX1972" s="7" t="s">
        <v>19</v>
      </c>
      <c r="AY1972" s="7" t="s">
        <v>19</v>
      </c>
      <c r="AZ1972" s="7" t="s">
        <v>19</v>
      </c>
      <c r="BA1972" s="7" t="s">
        <v>19</v>
      </c>
      <c r="BB1972" s="7" t="s">
        <v>19</v>
      </c>
      <c r="BC1972" s="7" t="s">
        <v>19</v>
      </c>
      <c r="BD1972" s="7"/>
      <c r="BE1972" s="7" t="s">
        <v>19</v>
      </c>
      <c r="BF1972" s="7" t="s">
        <v>19</v>
      </c>
      <c r="BG1972" s="7" t="s">
        <v>19</v>
      </c>
      <c r="BH1972" s="7" t="s">
        <v>19</v>
      </c>
      <c r="BI1972" s="7" t="s">
        <v>19</v>
      </c>
      <c r="BJ1972" s="7"/>
      <c r="BK1972" s="7" t="s">
        <v>19</v>
      </c>
      <c r="BL1972" s="7" t="s">
        <v>19</v>
      </c>
      <c r="BM1972" s="7" t="s">
        <v>19</v>
      </c>
      <c r="BN1972" s="7" t="s">
        <v>19</v>
      </c>
      <c r="BO1972" s="7" t="s">
        <v>19</v>
      </c>
      <c r="BP1972" s="7" t="s">
        <v>19</v>
      </c>
      <c r="BQ1972" s="7" t="s">
        <v>19</v>
      </c>
      <c r="BR1972" s="7" t="s">
        <v>19</v>
      </c>
      <c r="BT1972" s="7" t="b">
        <v>0</v>
      </c>
      <c r="BU1972" s="7" t="b">
        <v>0</v>
      </c>
      <c r="BV1972" s="7" t="b">
        <v>0</v>
      </c>
      <c r="BW1972" s="7" t="b">
        <v>0</v>
      </c>
      <c r="BX1972" s="7">
        <v>4000.0</v>
      </c>
      <c r="BY1972" s="7" t="s">
        <v>19</v>
      </c>
      <c r="BZ1972" s="7" t="s">
        <v>19</v>
      </c>
      <c r="CA1972" s="7" t="s">
        <v>19</v>
      </c>
      <c r="CB1972" s="7" t="s">
        <v>19</v>
      </c>
      <c r="CL1972" s="7" t="s">
        <v>19</v>
      </c>
    </row>
    <row r="1973">
      <c r="A1973" s="7" t="s">
        <v>8592</v>
      </c>
      <c r="C1973" s="7" t="b">
        <v>1</v>
      </c>
      <c r="D1973" s="162"/>
      <c r="E1973" s="134" t="str">
        <f t="array" ref="E1973">IFNA( index(studiesdatasets!$A$2:$R4130,MATCH("*"&amp;IF(F1973 = "","INVALID", F1973)&amp;"*",studiesdatasets!$D$2:$D4130,0),1))</f>
        <v>set_48</v>
      </c>
      <c r="F1973" s="162" t="s">
        <v>669</v>
      </c>
      <c r="G1973" s="162" t="s">
        <v>8593</v>
      </c>
      <c r="H1973" s="162" t="s">
        <v>8594</v>
      </c>
      <c r="I1973" s="7" t="s">
        <v>8595</v>
      </c>
      <c r="J1973" s="7" t="s">
        <v>8596</v>
      </c>
      <c r="K1973" s="7" t="s">
        <v>670</v>
      </c>
      <c r="L1973" s="7" t="s">
        <v>8597</v>
      </c>
      <c r="M1973" s="7" t="s">
        <v>560</v>
      </c>
      <c r="N1973" s="7" t="str">
        <f t="shared" si="6"/>
        <v>FALSE</v>
      </c>
      <c r="O1973" s="7" t="s">
        <v>16</v>
      </c>
      <c r="P1973" s="7" t="s">
        <v>16</v>
      </c>
      <c r="Q1973" s="7" t="s">
        <v>16</v>
      </c>
      <c r="R1973" s="7" t="s">
        <v>552</v>
      </c>
      <c r="S1973" s="7" t="s">
        <v>833</v>
      </c>
      <c r="T1973" s="135">
        <v>42.0791</v>
      </c>
      <c r="U1973" s="136">
        <v>-87.683</v>
      </c>
      <c r="V1973" s="137" t="s">
        <v>8566</v>
      </c>
      <c r="W1973" s="7" t="s">
        <v>16</v>
      </c>
      <c r="X1973" s="7" t="s">
        <v>805</v>
      </c>
      <c r="Y1973" s="7" t="s">
        <v>878</v>
      </c>
      <c r="Z1973" s="7" t="s">
        <v>879</v>
      </c>
      <c r="AB1973" s="7">
        <v>0.5</v>
      </c>
      <c r="AC1973" s="7" t="s">
        <v>16</v>
      </c>
      <c r="AD1973" s="7"/>
      <c r="AE1973" s="7">
        <v>0.45</v>
      </c>
      <c r="AF1973" s="7">
        <v>0.1</v>
      </c>
      <c r="AG1973" s="7" t="s">
        <v>19</v>
      </c>
      <c r="AH1973" s="7" t="s">
        <v>19</v>
      </c>
      <c r="AI1973" s="7" t="s">
        <v>19</v>
      </c>
      <c r="AJ1973" s="7" t="s">
        <v>19</v>
      </c>
      <c r="AK1973" s="7"/>
      <c r="AL1973" s="7" t="s">
        <v>19</v>
      </c>
      <c r="AM1973" s="7" t="s">
        <v>19</v>
      </c>
      <c r="AN1973" s="7" t="s">
        <v>19</v>
      </c>
      <c r="AO1973" s="7" t="s">
        <v>19</v>
      </c>
      <c r="AP1973" s="7" t="s">
        <v>19</v>
      </c>
      <c r="AQ1973" s="7" t="s">
        <v>19</v>
      </c>
      <c r="AR1973" s="7" t="s">
        <v>19</v>
      </c>
      <c r="AS1973" s="7" t="s">
        <v>19</v>
      </c>
      <c r="AT1973" s="7" t="s">
        <v>19</v>
      </c>
      <c r="AU1973" s="7" t="s">
        <v>19</v>
      </c>
      <c r="AV1973" s="7" t="s">
        <v>19</v>
      </c>
      <c r="AW1973" s="7" t="s">
        <v>19</v>
      </c>
      <c r="AX1973" s="7" t="s">
        <v>19</v>
      </c>
      <c r="AY1973" s="7" t="s">
        <v>19</v>
      </c>
      <c r="AZ1973" s="7" t="s">
        <v>19</v>
      </c>
      <c r="BA1973" s="7" t="s">
        <v>19</v>
      </c>
      <c r="BB1973" s="7" t="s">
        <v>19</v>
      </c>
      <c r="BC1973" s="7" t="s">
        <v>19</v>
      </c>
      <c r="BD1973" s="7"/>
      <c r="BE1973" s="7" t="s">
        <v>19</v>
      </c>
      <c r="BF1973" s="7" t="s">
        <v>19</v>
      </c>
      <c r="BG1973" s="7" t="s">
        <v>19</v>
      </c>
      <c r="BH1973" s="7" t="s">
        <v>19</v>
      </c>
      <c r="BI1973" s="7" t="s">
        <v>19</v>
      </c>
      <c r="BJ1973" s="7"/>
      <c r="BK1973" s="7" t="s">
        <v>19</v>
      </c>
      <c r="BL1973" s="7" t="s">
        <v>19</v>
      </c>
      <c r="BM1973" s="7" t="s">
        <v>19</v>
      </c>
      <c r="BN1973" s="7" t="s">
        <v>19</v>
      </c>
      <c r="BO1973" s="7" t="s">
        <v>19</v>
      </c>
      <c r="BP1973" s="7" t="s">
        <v>19</v>
      </c>
      <c r="BQ1973" s="7" t="s">
        <v>19</v>
      </c>
      <c r="BR1973" s="7" t="s">
        <v>19</v>
      </c>
      <c r="BT1973" s="7" t="b">
        <v>0</v>
      </c>
      <c r="BU1973" s="7" t="b">
        <v>0</v>
      </c>
      <c r="BV1973" s="7" t="b">
        <v>0</v>
      </c>
      <c r="BW1973" s="7" t="b">
        <v>0</v>
      </c>
      <c r="BX1973" s="7">
        <v>4000.0</v>
      </c>
      <c r="BY1973" s="7" t="s">
        <v>19</v>
      </c>
      <c r="BZ1973" s="7" t="s">
        <v>19</v>
      </c>
      <c r="CA1973" s="7" t="s">
        <v>19</v>
      </c>
      <c r="CB1973" s="7" t="s">
        <v>19</v>
      </c>
      <c r="CL1973" s="7" t="s">
        <v>19</v>
      </c>
    </row>
    <row r="1974">
      <c r="A1974" s="7" t="s">
        <v>8598</v>
      </c>
      <c r="C1974" s="7" t="b">
        <v>1</v>
      </c>
      <c r="D1974" s="162"/>
      <c r="E1974" s="134" t="str">
        <f t="array" ref="E1974">IFNA( index(studiesdatasets!$A$2:$R4130,MATCH("*"&amp;IF(F1974 = "","INVALID", F1974)&amp;"*",studiesdatasets!$D$2:$D4130,0),1))</f>
        <v>set_48</v>
      </c>
      <c r="F1974" s="162" t="s">
        <v>669</v>
      </c>
      <c r="G1974" s="162" t="s">
        <v>8599</v>
      </c>
      <c r="H1974" s="162" t="s">
        <v>8600</v>
      </c>
      <c r="I1974" s="7" t="s">
        <v>8601</v>
      </c>
      <c r="J1974" s="7" t="s">
        <v>8602</v>
      </c>
      <c r="K1974" s="7" t="s">
        <v>670</v>
      </c>
      <c r="L1974" s="7" t="s">
        <v>8603</v>
      </c>
      <c r="M1974" s="7" t="s">
        <v>560</v>
      </c>
      <c r="N1974" s="7" t="str">
        <f t="shared" si="6"/>
        <v>FALSE</v>
      </c>
      <c r="O1974" s="7" t="s">
        <v>16</v>
      </c>
      <c r="P1974" s="7" t="s">
        <v>16</v>
      </c>
      <c r="Q1974" s="7" t="s">
        <v>16</v>
      </c>
      <c r="R1974" s="7" t="s">
        <v>552</v>
      </c>
      <c r="S1974" s="7" t="s">
        <v>833</v>
      </c>
      <c r="T1974" s="135">
        <v>41.7904</v>
      </c>
      <c r="U1974" s="136">
        <v>-87.5781</v>
      </c>
      <c r="V1974" s="137" t="s">
        <v>8573</v>
      </c>
      <c r="W1974" s="7" t="s">
        <v>16</v>
      </c>
      <c r="X1974" s="7" t="s">
        <v>805</v>
      </c>
      <c r="Y1974" s="7" t="s">
        <v>878</v>
      </c>
      <c r="Z1974" s="7" t="s">
        <v>879</v>
      </c>
      <c r="AB1974" s="7">
        <v>0.5</v>
      </c>
      <c r="AC1974" s="7" t="s">
        <v>16</v>
      </c>
      <c r="AD1974" s="7"/>
      <c r="AE1974" s="7">
        <v>0.45</v>
      </c>
      <c r="AF1974" s="7">
        <v>0.1</v>
      </c>
      <c r="AG1974" s="7" t="s">
        <v>19</v>
      </c>
      <c r="AH1974" s="7" t="s">
        <v>19</v>
      </c>
      <c r="AI1974" s="7" t="s">
        <v>19</v>
      </c>
      <c r="AJ1974" s="7" t="s">
        <v>19</v>
      </c>
      <c r="AK1974" s="7"/>
      <c r="AL1974" s="7" t="s">
        <v>19</v>
      </c>
      <c r="AM1974" s="7" t="s">
        <v>19</v>
      </c>
      <c r="AN1974" s="7" t="s">
        <v>19</v>
      </c>
      <c r="AO1974" s="7" t="s">
        <v>19</v>
      </c>
      <c r="AP1974" s="7" t="s">
        <v>19</v>
      </c>
      <c r="AQ1974" s="7" t="s">
        <v>19</v>
      </c>
      <c r="AR1974" s="7" t="s">
        <v>19</v>
      </c>
      <c r="AS1974" s="7" t="s">
        <v>19</v>
      </c>
      <c r="AT1974" s="7" t="s">
        <v>19</v>
      </c>
      <c r="AU1974" s="7" t="s">
        <v>19</v>
      </c>
      <c r="AV1974" s="7" t="s">
        <v>19</v>
      </c>
      <c r="AW1974" s="7" t="s">
        <v>19</v>
      </c>
      <c r="AX1974" s="7" t="s">
        <v>19</v>
      </c>
      <c r="AY1974" s="7" t="s">
        <v>19</v>
      </c>
      <c r="AZ1974" s="7" t="s">
        <v>19</v>
      </c>
      <c r="BA1974" s="7" t="s">
        <v>19</v>
      </c>
      <c r="BB1974" s="7" t="s">
        <v>19</v>
      </c>
      <c r="BC1974" s="7" t="s">
        <v>19</v>
      </c>
      <c r="BD1974" s="7"/>
      <c r="BE1974" s="7" t="s">
        <v>19</v>
      </c>
      <c r="BF1974" s="7" t="s">
        <v>19</v>
      </c>
      <c r="BG1974" s="7" t="s">
        <v>19</v>
      </c>
      <c r="BH1974" s="7" t="s">
        <v>19</v>
      </c>
      <c r="BI1974" s="7" t="s">
        <v>19</v>
      </c>
      <c r="BJ1974" s="7"/>
      <c r="BK1974" s="7" t="s">
        <v>19</v>
      </c>
      <c r="BL1974" s="7" t="s">
        <v>19</v>
      </c>
      <c r="BM1974" s="7" t="s">
        <v>19</v>
      </c>
      <c r="BN1974" s="7" t="s">
        <v>19</v>
      </c>
      <c r="BO1974" s="7" t="s">
        <v>19</v>
      </c>
      <c r="BP1974" s="7" t="s">
        <v>19</v>
      </c>
      <c r="BQ1974" s="7" t="s">
        <v>19</v>
      </c>
      <c r="BR1974" s="7" t="s">
        <v>19</v>
      </c>
      <c r="BT1974" s="7" t="b">
        <v>0</v>
      </c>
      <c r="BU1974" s="7" t="b">
        <v>0</v>
      </c>
      <c r="BV1974" s="7" t="b">
        <v>0</v>
      </c>
      <c r="BW1974" s="7" t="b">
        <v>0</v>
      </c>
      <c r="BX1974" s="7">
        <v>4000.0</v>
      </c>
      <c r="BY1974" s="7" t="s">
        <v>19</v>
      </c>
      <c r="BZ1974" s="7" t="s">
        <v>19</v>
      </c>
      <c r="CA1974" s="7" t="s">
        <v>19</v>
      </c>
      <c r="CB1974" s="7" t="s">
        <v>19</v>
      </c>
      <c r="CL1974" s="7" t="s">
        <v>19</v>
      </c>
    </row>
    <row r="1975">
      <c r="A1975" s="7" t="s">
        <v>8604</v>
      </c>
      <c r="C1975" s="7" t="b">
        <v>1</v>
      </c>
      <c r="D1975" s="162"/>
      <c r="E1975" s="134" t="str">
        <f t="array" ref="E1975">IFNA( index(studiesdatasets!$A$2:$R4130,MATCH("*"&amp;IF(F1975 = "","INVALID", F1975)&amp;"*",studiesdatasets!$D$2:$D4130,0),1))</f>
        <v>set_48</v>
      </c>
      <c r="F1975" s="162" t="s">
        <v>669</v>
      </c>
      <c r="G1975" s="162" t="s">
        <v>8605</v>
      </c>
      <c r="H1975" s="162" t="s">
        <v>8606</v>
      </c>
      <c r="I1975" s="7" t="s">
        <v>8607</v>
      </c>
      <c r="J1975" s="7" t="s">
        <v>8608</v>
      </c>
      <c r="K1975" s="7" t="s">
        <v>670</v>
      </c>
      <c r="L1975" s="7" t="s">
        <v>8609</v>
      </c>
      <c r="M1975" s="7" t="s">
        <v>560</v>
      </c>
      <c r="N1975" s="7" t="str">
        <f t="shared" si="6"/>
        <v>FALSE</v>
      </c>
      <c r="O1975" s="7" t="s">
        <v>16</v>
      </c>
      <c r="P1975" s="7" t="s">
        <v>16</v>
      </c>
      <c r="Q1975" s="7" t="s">
        <v>16</v>
      </c>
      <c r="R1975" s="7" t="s">
        <v>552</v>
      </c>
      <c r="S1975" s="7" t="s">
        <v>833</v>
      </c>
      <c r="T1975" s="135">
        <v>41.9668</v>
      </c>
      <c r="U1975" s="136">
        <v>-87.637</v>
      </c>
      <c r="V1975" s="137" t="s">
        <v>914</v>
      </c>
      <c r="W1975" s="7" t="s">
        <v>16</v>
      </c>
      <c r="X1975" s="7" t="s">
        <v>805</v>
      </c>
      <c r="Y1975" s="7" t="s">
        <v>878</v>
      </c>
      <c r="Z1975" s="7" t="s">
        <v>879</v>
      </c>
      <c r="AB1975" s="7">
        <v>0.5</v>
      </c>
      <c r="AC1975" s="7" t="s">
        <v>16</v>
      </c>
      <c r="AD1975" s="7"/>
      <c r="AE1975" s="7">
        <v>0.45</v>
      </c>
      <c r="AF1975" s="7">
        <v>0.1</v>
      </c>
      <c r="AG1975" s="7" t="s">
        <v>19</v>
      </c>
      <c r="AH1975" s="7" t="s">
        <v>19</v>
      </c>
      <c r="AI1975" s="7" t="s">
        <v>19</v>
      </c>
      <c r="AJ1975" s="7" t="s">
        <v>19</v>
      </c>
      <c r="AK1975" s="7"/>
      <c r="AL1975" s="7" t="s">
        <v>19</v>
      </c>
      <c r="AM1975" s="7" t="s">
        <v>19</v>
      </c>
      <c r="AN1975" s="7" t="s">
        <v>19</v>
      </c>
      <c r="AO1975" s="7" t="s">
        <v>19</v>
      </c>
      <c r="AP1975" s="7" t="s">
        <v>19</v>
      </c>
      <c r="AQ1975" s="7" t="s">
        <v>19</v>
      </c>
      <c r="AR1975" s="7" t="s">
        <v>19</v>
      </c>
      <c r="AS1975" s="7" t="s">
        <v>19</v>
      </c>
      <c r="AT1975" s="7" t="s">
        <v>19</v>
      </c>
      <c r="AU1975" s="7" t="s">
        <v>19</v>
      </c>
      <c r="AV1975" s="7" t="s">
        <v>19</v>
      </c>
      <c r="AW1975" s="7" t="s">
        <v>19</v>
      </c>
      <c r="AX1975" s="7" t="s">
        <v>19</v>
      </c>
      <c r="AY1975" s="7" t="s">
        <v>19</v>
      </c>
      <c r="AZ1975" s="7" t="s">
        <v>19</v>
      </c>
      <c r="BA1975" s="7" t="s">
        <v>19</v>
      </c>
      <c r="BB1975" s="7" t="s">
        <v>19</v>
      </c>
      <c r="BC1975" s="7" t="s">
        <v>19</v>
      </c>
      <c r="BD1975" s="7"/>
      <c r="BE1975" s="7" t="s">
        <v>19</v>
      </c>
      <c r="BF1975" s="7" t="s">
        <v>19</v>
      </c>
      <c r="BG1975" s="7" t="s">
        <v>19</v>
      </c>
      <c r="BH1975" s="7" t="s">
        <v>19</v>
      </c>
      <c r="BI1975" s="7" t="s">
        <v>19</v>
      </c>
      <c r="BJ1975" s="7"/>
      <c r="BK1975" s="7" t="s">
        <v>19</v>
      </c>
      <c r="BL1975" s="7" t="s">
        <v>19</v>
      </c>
      <c r="BM1975" s="7" t="s">
        <v>19</v>
      </c>
      <c r="BN1975" s="7" t="s">
        <v>19</v>
      </c>
      <c r="BO1975" s="7" t="s">
        <v>19</v>
      </c>
      <c r="BP1975" s="7" t="s">
        <v>19</v>
      </c>
      <c r="BQ1975" s="7" t="s">
        <v>19</v>
      </c>
      <c r="BR1975" s="7" t="s">
        <v>19</v>
      </c>
      <c r="BT1975" s="7" t="b">
        <v>0</v>
      </c>
      <c r="BU1975" s="7" t="b">
        <v>0</v>
      </c>
      <c r="BV1975" s="7" t="b">
        <v>0</v>
      </c>
      <c r="BW1975" s="7" t="b">
        <v>0</v>
      </c>
      <c r="BX1975" s="7">
        <v>4000.0</v>
      </c>
      <c r="BY1975" s="7" t="s">
        <v>19</v>
      </c>
      <c r="BZ1975" s="7" t="s">
        <v>19</v>
      </c>
      <c r="CA1975" s="7" t="s">
        <v>19</v>
      </c>
      <c r="CB1975" s="7" t="s">
        <v>19</v>
      </c>
      <c r="CL1975" s="7" t="s">
        <v>19</v>
      </c>
    </row>
    <row r="1976">
      <c r="A1976" s="7" t="s">
        <v>8610</v>
      </c>
      <c r="C1976" s="7" t="b">
        <v>1</v>
      </c>
      <c r="D1976" s="162"/>
      <c r="E1976" s="134" t="str">
        <f t="array" ref="E1976">IFNA( index(studiesdatasets!$A$2:$R4130,MATCH("*"&amp;IF(F1976 = "","INVALID", F1976)&amp;"*",studiesdatasets!$D$2:$D4130,0),1))</f>
        <v>set_48</v>
      </c>
      <c r="F1976" s="162" t="s">
        <v>669</v>
      </c>
      <c r="G1976" s="162" t="s">
        <v>8611</v>
      </c>
      <c r="H1976" s="162" t="s">
        <v>8612</v>
      </c>
      <c r="I1976" s="7" t="s">
        <v>8613</v>
      </c>
      <c r="J1976" s="7" t="s">
        <v>8614</v>
      </c>
      <c r="K1976" s="7" t="s">
        <v>670</v>
      </c>
      <c r="L1976" s="7" t="s">
        <v>8615</v>
      </c>
      <c r="M1976" s="7" t="s">
        <v>560</v>
      </c>
      <c r="N1976" s="7" t="str">
        <f t="shared" si="6"/>
        <v>FALSE</v>
      </c>
      <c r="O1976" s="7" t="s">
        <v>16</v>
      </c>
      <c r="P1976" s="7" t="s">
        <v>16</v>
      </c>
      <c r="Q1976" s="7" t="s">
        <v>16</v>
      </c>
      <c r="R1976" s="7" t="s">
        <v>552</v>
      </c>
      <c r="S1976" s="7" t="s">
        <v>833</v>
      </c>
      <c r="T1976" s="135">
        <v>42.0791</v>
      </c>
      <c r="U1976" s="136">
        <v>-87.683</v>
      </c>
      <c r="V1976" s="137" t="s">
        <v>8539</v>
      </c>
      <c r="W1976" s="7" t="s">
        <v>16</v>
      </c>
      <c r="X1976" s="7" t="s">
        <v>805</v>
      </c>
      <c r="Y1976" s="7" t="s">
        <v>878</v>
      </c>
      <c r="Z1976" s="7" t="s">
        <v>879</v>
      </c>
      <c r="AB1976" s="7">
        <v>0.5</v>
      </c>
      <c r="AC1976" s="7" t="s">
        <v>16</v>
      </c>
      <c r="AD1976" s="7"/>
      <c r="AE1976" s="7">
        <v>0.45</v>
      </c>
      <c r="AF1976" s="7">
        <v>0.1</v>
      </c>
      <c r="AG1976" s="7" t="s">
        <v>19</v>
      </c>
      <c r="AH1976" s="7" t="s">
        <v>19</v>
      </c>
      <c r="AI1976" s="7" t="s">
        <v>19</v>
      </c>
      <c r="AJ1976" s="7" t="s">
        <v>19</v>
      </c>
      <c r="AK1976" s="7"/>
      <c r="AL1976" s="7" t="s">
        <v>19</v>
      </c>
      <c r="AM1976" s="7" t="s">
        <v>19</v>
      </c>
      <c r="AN1976" s="7" t="s">
        <v>19</v>
      </c>
      <c r="AO1976" s="7" t="s">
        <v>19</v>
      </c>
      <c r="AP1976" s="7" t="s">
        <v>19</v>
      </c>
      <c r="AQ1976" s="7" t="s">
        <v>19</v>
      </c>
      <c r="AR1976" s="7" t="s">
        <v>19</v>
      </c>
      <c r="AS1976" s="7" t="s">
        <v>19</v>
      </c>
      <c r="AT1976" s="7" t="s">
        <v>19</v>
      </c>
      <c r="AU1976" s="7" t="s">
        <v>19</v>
      </c>
      <c r="AV1976" s="7" t="s">
        <v>19</v>
      </c>
      <c r="AW1976" s="7" t="s">
        <v>19</v>
      </c>
      <c r="AX1976" s="7" t="s">
        <v>19</v>
      </c>
      <c r="AY1976" s="7" t="s">
        <v>19</v>
      </c>
      <c r="AZ1976" s="7" t="s">
        <v>19</v>
      </c>
      <c r="BA1976" s="7" t="s">
        <v>19</v>
      </c>
      <c r="BB1976" s="7" t="s">
        <v>19</v>
      </c>
      <c r="BC1976" s="7" t="s">
        <v>19</v>
      </c>
      <c r="BD1976" s="7"/>
      <c r="BE1976" s="7" t="s">
        <v>19</v>
      </c>
      <c r="BF1976" s="7" t="s">
        <v>19</v>
      </c>
      <c r="BG1976" s="7" t="s">
        <v>19</v>
      </c>
      <c r="BH1976" s="7" t="s">
        <v>19</v>
      </c>
      <c r="BI1976" s="7" t="s">
        <v>19</v>
      </c>
      <c r="BJ1976" s="7"/>
      <c r="BK1976" s="7" t="s">
        <v>19</v>
      </c>
      <c r="BL1976" s="7" t="s">
        <v>19</v>
      </c>
      <c r="BM1976" s="7" t="s">
        <v>19</v>
      </c>
      <c r="BN1976" s="7" t="s">
        <v>19</v>
      </c>
      <c r="BO1976" s="7" t="s">
        <v>19</v>
      </c>
      <c r="BP1976" s="7" t="s">
        <v>19</v>
      </c>
      <c r="BQ1976" s="7" t="s">
        <v>19</v>
      </c>
      <c r="BR1976" s="7" t="s">
        <v>19</v>
      </c>
      <c r="BT1976" s="7" t="b">
        <v>0</v>
      </c>
      <c r="BU1976" s="7" t="b">
        <v>0</v>
      </c>
      <c r="BV1976" s="7" t="b">
        <v>0</v>
      </c>
      <c r="BW1976" s="7" t="b">
        <v>0</v>
      </c>
      <c r="BX1976" s="7">
        <v>4000.0</v>
      </c>
      <c r="BY1976" s="7" t="s">
        <v>19</v>
      </c>
      <c r="BZ1976" s="7" t="s">
        <v>19</v>
      </c>
      <c r="CA1976" s="7" t="s">
        <v>19</v>
      </c>
      <c r="CB1976" s="7" t="s">
        <v>19</v>
      </c>
      <c r="CL1976" s="7" t="s">
        <v>19</v>
      </c>
    </row>
    <row r="1977">
      <c r="A1977" s="7" t="s">
        <v>8616</v>
      </c>
      <c r="C1977" s="7" t="b">
        <v>1</v>
      </c>
      <c r="D1977" s="162"/>
      <c r="E1977" s="134" t="str">
        <f t="array" ref="E1977">IFNA( index(studiesdatasets!$A$2:$R4130,MATCH("*"&amp;IF(F1977 = "","INVALID", F1977)&amp;"*",studiesdatasets!$D$2:$D4130,0),1))</f>
        <v>set_48</v>
      </c>
      <c r="F1977" s="162" t="s">
        <v>669</v>
      </c>
      <c r="G1977" s="162" t="s">
        <v>8617</v>
      </c>
      <c r="H1977" s="162" t="s">
        <v>8618</v>
      </c>
      <c r="I1977" s="7" t="s">
        <v>8619</v>
      </c>
      <c r="J1977" s="7" t="s">
        <v>8620</v>
      </c>
      <c r="K1977" s="7" t="s">
        <v>670</v>
      </c>
      <c r="L1977" s="7" t="s">
        <v>8621</v>
      </c>
      <c r="M1977" s="7" t="s">
        <v>560</v>
      </c>
      <c r="N1977" s="7" t="str">
        <f t="shared" si="6"/>
        <v>FALSE</v>
      </c>
      <c r="O1977" s="7" t="s">
        <v>16</v>
      </c>
      <c r="P1977" s="7" t="s">
        <v>16</v>
      </c>
      <c r="Q1977" s="7" t="s">
        <v>16</v>
      </c>
      <c r="R1977" s="7" t="s">
        <v>552</v>
      </c>
      <c r="S1977" s="7" t="s">
        <v>833</v>
      </c>
      <c r="T1977" s="135">
        <v>41.966864</v>
      </c>
      <c r="U1977" s="136">
        <v>-87.637042</v>
      </c>
      <c r="V1977" s="137" t="s">
        <v>8622</v>
      </c>
      <c r="W1977" s="7" t="s">
        <v>16</v>
      </c>
      <c r="X1977" s="7" t="s">
        <v>805</v>
      </c>
      <c r="Y1977" s="7" t="s">
        <v>878</v>
      </c>
      <c r="Z1977" s="7" t="s">
        <v>879</v>
      </c>
      <c r="AB1977" s="7">
        <v>0.5</v>
      </c>
      <c r="AC1977" s="7" t="s">
        <v>16</v>
      </c>
      <c r="AD1977" s="7"/>
      <c r="AE1977" s="7">
        <v>0.45</v>
      </c>
      <c r="AF1977" s="7">
        <v>0.1</v>
      </c>
      <c r="AG1977" s="7" t="s">
        <v>19</v>
      </c>
      <c r="AH1977" s="7" t="s">
        <v>19</v>
      </c>
      <c r="AI1977" s="7" t="s">
        <v>19</v>
      </c>
      <c r="AJ1977" s="7" t="s">
        <v>19</v>
      </c>
      <c r="AK1977" s="7"/>
      <c r="AL1977" s="7" t="s">
        <v>19</v>
      </c>
      <c r="AM1977" s="7" t="s">
        <v>19</v>
      </c>
      <c r="AN1977" s="7" t="s">
        <v>19</v>
      </c>
      <c r="AO1977" s="7" t="s">
        <v>19</v>
      </c>
      <c r="AP1977" s="7" t="s">
        <v>19</v>
      </c>
      <c r="AQ1977" s="7" t="s">
        <v>19</v>
      </c>
      <c r="AR1977" s="7" t="s">
        <v>19</v>
      </c>
      <c r="AS1977" s="7" t="s">
        <v>19</v>
      </c>
      <c r="AT1977" s="7" t="s">
        <v>19</v>
      </c>
      <c r="AU1977" s="7" t="s">
        <v>19</v>
      </c>
      <c r="AV1977" s="7" t="s">
        <v>19</v>
      </c>
      <c r="AW1977" s="7" t="s">
        <v>19</v>
      </c>
      <c r="AX1977" s="7" t="s">
        <v>19</v>
      </c>
      <c r="AY1977" s="7" t="s">
        <v>19</v>
      </c>
      <c r="AZ1977" s="7" t="s">
        <v>19</v>
      </c>
      <c r="BA1977" s="7" t="s">
        <v>19</v>
      </c>
      <c r="BB1977" s="7" t="s">
        <v>19</v>
      </c>
      <c r="BC1977" s="7" t="s">
        <v>19</v>
      </c>
      <c r="BD1977" s="7"/>
      <c r="BE1977" s="7" t="s">
        <v>19</v>
      </c>
      <c r="BF1977" s="7" t="s">
        <v>19</v>
      </c>
      <c r="BG1977" s="7" t="s">
        <v>19</v>
      </c>
      <c r="BH1977" s="7" t="s">
        <v>19</v>
      </c>
      <c r="BI1977" s="7" t="s">
        <v>19</v>
      </c>
      <c r="BJ1977" s="7"/>
      <c r="BK1977" s="7" t="s">
        <v>19</v>
      </c>
      <c r="BL1977" s="7" t="s">
        <v>19</v>
      </c>
      <c r="BM1977" s="7" t="s">
        <v>19</v>
      </c>
      <c r="BN1977" s="7" t="s">
        <v>19</v>
      </c>
      <c r="BO1977" s="7" t="s">
        <v>19</v>
      </c>
      <c r="BP1977" s="7" t="s">
        <v>19</v>
      </c>
      <c r="BQ1977" s="7" t="s">
        <v>19</v>
      </c>
      <c r="BR1977" s="7" t="s">
        <v>19</v>
      </c>
      <c r="BT1977" s="7" t="b">
        <v>0</v>
      </c>
      <c r="BU1977" s="7" t="b">
        <v>0</v>
      </c>
      <c r="BV1977" s="7" t="b">
        <v>0</v>
      </c>
      <c r="BW1977" s="7" t="b">
        <v>0</v>
      </c>
      <c r="BX1977" s="7">
        <v>4000.0</v>
      </c>
      <c r="BY1977" s="7" t="s">
        <v>19</v>
      </c>
      <c r="BZ1977" s="7" t="s">
        <v>19</v>
      </c>
      <c r="CA1977" s="7" t="s">
        <v>19</v>
      </c>
      <c r="CB1977" s="7" t="s">
        <v>19</v>
      </c>
      <c r="CL1977" s="7" t="s">
        <v>19</v>
      </c>
      <c r="CT1977" s="7" t="s">
        <v>8623</v>
      </c>
    </row>
    <row r="1978">
      <c r="A1978" s="7" t="s">
        <v>8624</v>
      </c>
      <c r="C1978" s="7" t="b">
        <v>1</v>
      </c>
      <c r="D1978" s="162"/>
      <c r="E1978" s="134" t="str">
        <f t="array" ref="E1978">IFNA( index(studiesdatasets!$A$2:$R4130,MATCH("*"&amp;IF(F1978 = "","INVALID", F1978)&amp;"*",studiesdatasets!$D$2:$D4130,0),1))</f>
        <v>set_48</v>
      </c>
      <c r="F1978" s="162" t="s">
        <v>669</v>
      </c>
      <c r="G1978" s="162" t="s">
        <v>8625</v>
      </c>
      <c r="H1978" s="162" t="s">
        <v>8626</v>
      </c>
      <c r="I1978" s="7" t="s">
        <v>8627</v>
      </c>
      <c r="J1978" s="7" t="s">
        <v>8628</v>
      </c>
      <c r="K1978" s="7" t="s">
        <v>670</v>
      </c>
      <c r="L1978" s="7" t="s">
        <v>8629</v>
      </c>
      <c r="M1978" s="7" t="s">
        <v>560</v>
      </c>
      <c r="N1978" s="7" t="str">
        <f t="shared" si="6"/>
        <v>FALSE</v>
      </c>
      <c r="O1978" s="7" t="s">
        <v>16</v>
      </c>
      <c r="P1978" s="7" t="s">
        <v>16</v>
      </c>
      <c r="Q1978" s="7" t="s">
        <v>16</v>
      </c>
      <c r="R1978" s="7" t="s">
        <v>552</v>
      </c>
      <c r="S1978" s="7" t="s">
        <v>833</v>
      </c>
      <c r="T1978" s="135">
        <v>41.7904</v>
      </c>
      <c r="U1978" s="136">
        <v>-87.5781</v>
      </c>
      <c r="V1978" s="137" t="s">
        <v>8546</v>
      </c>
      <c r="W1978" s="7" t="s">
        <v>16</v>
      </c>
      <c r="X1978" s="7" t="s">
        <v>805</v>
      </c>
      <c r="Y1978" s="7" t="s">
        <v>878</v>
      </c>
      <c r="Z1978" s="7" t="s">
        <v>879</v>
      </c>
      <c r="AB1978" s="7">
        <v>0.5</v>
      </c>
      <c r="AC1978" s="7" t="s">
        <v>16</v>
      </c>
      <c r="AD1978" s="7"/>
      <c r="AE1978" s="7">
        <v>0.45</v>
      </c>
      <c r="AF1978" s="7">
        <v>0.1</v>
      </c>
      <c r="AG1978" s="7" t="s">
        <v>19</v>
      </c>
      <c r="AH1978" s="7" t="s">
        <v>19</v>
      </c>
      <c r="AI1978" s="7" t="s">
        <v>19</v>
      </c>
      <c r="AJ1978" s="7" t="s">
        <v>19</v>
      </c>
      <c r="AK1978" s="7"/>
      <c r="AL1978" s="7" t="s">
        <v>19</v>
      </c>
      <c r="AM1978" s="7" t="s">
        <v>19</v>
      </c>
      <c r="AN1978" s="7" t="s">
        <v>19</v>
      </c>
      <c r="AO1978" s="7" t="s">
        <v>19</v>
      </c>
      <c r="AP1978" s="7" t="s">
        <v>19</v>
      </c>
      <c r="AQ1978" s="7" t="s">
        <v>19</v>
      </c>
      <c r="AR1978" s="7" t="s">
        <v>19</v>
      </c>
      <c r="AS1978" s="7" t="s">
        <v>19</v>
      </c>
      <c r="AT1978" s="7" t="s">
        <v>19</v>
      </c>
      <c r="AU1978" s="7" t="s">
        <v>19</v>
      </c>
      <c r="AV1978" s="7" t="s">
        <v>19</v>
      </c>
      <c r="AW1978" s="7" t="s">
        <v>19</v>
      </c>
      <c r="AX1978" s="7" t="s">
        <v>19</v>
      </c>
      <c r="AY1978" s="7" t="s">
        <v>19</v>
      </c>
      <c r="AZ1978" s="7" t="s">
        <v>19</v>
      </c>
      <c r="BA1978" s="7" t="s">
        <v>19</v>
      </c>
      <c r="BB1978" s="7" t="s">
        <v>19</v>
      </c>
      <c r="BC1978" s="7" t="s">
        <v>19</v>
      </c>
      <c r="BD1978" s="7"/>
      <c r="BE1978" s="7" t="s">
        <v>19</v>
      </c>
      <c r="BF1978" s="7" t="s">
        <v>19</v>
      </c>
      <c r="BG1978" s="7" t="s">
        <v>19</v>
      </c>
      <c r="BH1978" s="7" t="s">
        <v>19</v>
      </c>
      <c r="BI1978" s="7" t="s">
        <v>19</v>
      </c>
      <c r="BJ1978" s="7"/>
      <c r="BK1978" s="7" t="s">
        <v>19</v>
      </c>
      <c r="BL1978" s="7" t="s">
        <v>19</v>
      </c>
      <c r="BM1978" s="7" t="s">
        <v>19</v>
      </c>
      <c r="BN1978" s="7" t="s">
        <v>19</v>
      </c>
      <c r="BO1978" s="7" t="s">
        <v>19</v>
      </c>
      <c r="BP1978" s="7" t="s">
        <v>19</v>
      </c>
      <c r="BQ1978" s="7" t="s">
        <v>19</v>
      </c>
      <c r="BR1978" s="7" t="s">
        <v>19</v>
      </c>
      <c r="BT1978" s="7" t="b">
        <v>0</v>
      </c>
      <c r="BU1978" s="7" t="b">
        <v>0</v>
      </c>
      <c r="BV1978" s="7" t="b">
        <v>0</v>
      </c>
      <c r="BW1978" s="7" t="b">
        <v>0</v>
      </c>
      <c r="BX1978" s="7">
        <v>4000.0</v>
      </c>
      <c r="BY1978" s="7" t="s">
        <v>19</v>
      </c>
      <c r="BZ1978" s="7" t="s">
        <v>19</v>
      </c>
      <c r="CA1978" s="7" t="s">
        <v>19</v>
      </c>
      <c r="CB1978" s="7" t="s">
        <v>19</v>
      </c>
      <c r="CL1978" s="7" t="s">
        <v>19</v>
      </c>
    </row>
    <row r="1979">
      <c r="A1979" s="7" t="s">
        <v>8630</v>
      </c>
      <c r="C1979" s="7" t="b">
        <v>1</v>
      </c>
      <c r="D1979" s="162"/>
      <c r="E1979" s="134" t="str">
        <f t="array" ref="E1979">IFNA( index(studiesdatasets!$A$2:$R4130,MATCH("*"&amp;IF(F1979 = "","INVALID", F1979)&amp;"*",studiesdatasets!$D$2:$D4130,0),1))</f>
        <v>set_48</v>
      </c>
      <c r="F1979" s="162" t="s">
        <v>669</v>
      </c>
      <c r="G1979" s="162" t="s">
        <v>8631</v>
      </c>
      <c r="H1979" s="162" t="s">
        <v>8632</v>
      </c>
      <c r="I1979" s="7" t="s">
        <v>8633</v>
      </c>
      <c r="J1979" s="7" t="s">
        <v>8634</v>
      </c>
      <c r="K1979" s="7" t="s">
        <v>670</v>
      </c>
      <c r="L1979" s="7" t="s">
        <v>8635</v>
      </c>
      <c r="M1979" s="7" t="s">
        <v>560</v>
      </c>
      <c r="N1979" s="7" t="str">
        <f t="shared" si="6"/>
        <v>FALSE</v>
      </c>
      <c r="O1979" s="7" t="s">
        <v>16</v>
      </c>
      <c r="P1979" s="7" t="s">
        <v>16</v>
      </c>
      <c r="Q1979" s="7" t="s">
        <v>16</v>
      </c>
      <c r="R1979" s="7" t="s">
        <v>552</v>
      </c>
      <c r="S1979" s="7" t="s">
        <v>833</v>
      </c>
      <c r="T1979" s="135">
        <v>42.0791</v>
      </c>
      <c r="U1979" s="136">
        <v>-87.683</v>
      </c>
      <c r="V1979" s="137" t="s">
        <v>8553</v>
      </c>
      <c r="W1979" s="7" t="s">
        <v>16</v>
      </c>
      <c r="X1979" s="7" t="s">
        <v>805</v>
      </c>
      <c r="Y1979" s="7" t="s">
        <v>878</v>
      </c>
      <c r="Z1979" s="7" t="s">
        <v>879</v>
      </c>
      <c r="AB1979" s="7">
        <v>0.5</v>
      </c>
      <c r="AC1979" s="7" t="s">
        <v>16</v>
      </c>
      <c r="AD1979" s="7"/>
      <c r="AE1979" s="7">
        <v>0.45</v>
      </c>
      <c r="AF1979" s="7">
        <v>0.1</v>
      </c>
      <c r="AG1979" s="7" t="s">
        <v>19</v>
      </c>
      <c r="AH1979" s="7" t="s">
        <v>19</v>
      </c>
      <c r="AI1979" s="7" t="s">
        <v>19</v>
      </c>
      <c r="AJ1979" s="7" t="s">
        <v>19</v>
      </c>
      <c r="AK1979" s="7"/>
      <c r="AL1979" s="7" t="s">
        <v>19</v>
      </c>
      <c r="AM1979" s="7" t="s">
        <v>19</v>
      </c>
      <c r="AN1979" s="7" t="s">
        <v>19</v>
      </c>
      <c r="AO1979" s="7" t="s">
        <v>19</v>
      </c>
      <c r="AP1979" s="7" t="s">
        <v>19</v>
      </c>
      <c r="AQ1979" s="7" t="s">
        <v>19</v>
      </c>
      <c r="AR1979" s="7" t="s">
        <v>19</v>
      </c>
      <c r="AS1979" s="7" t="s">
        <v>19</v>
      </c>
      <c r="AT1979" s="7" t="s">
        <v>19</v>
      </c>
      <c r="AU1979" s="7" t="s">
        <v>19</v>
      </c>
      <c r="AV1979" s="7" t="s">
        <v>19</v>
      </c>
      <c r="AW1979" s="7" t="s">
        <v>19</v>
      </c>
      <c r="AX1979" s="7" t="s">
        <v>19</v>
      </c>
      <c r="AY1979" s="7" t="s">
        <v>19</v>
      </c>
      <c r="AZ1979" s="7" t="s">
        <v>19</v>
      </c>
      <c r="BA1979" s="7" t="s">
        <v>19</v>
      </c>
      <c r="BB1979" s="7" t="s">
        <v>19</v>
      </c>
      <c r="BC1979" s="7" t="s">
        <v>19</v>
      </c>
      <c r="BD1979" s="7"/>
      <c r="BE1979" s="7" t="s">
        <v>19</v>
      </c>
      <c r="BF1979" s="7" t="s">
        <v>19</v>
      </c>
      <c r="BG1979" s="7" t="s">
        <v>19</v>
      </c>
      <c r="BH1979" s="7" t="s">
        <v>19</v>
      </c>
      <c r="BI1979" s="7" t="s">
        <v>19</v>
      </c>
      <c r="BJ1979" s="7"/>
      <c r="BK1979" s="7" t="s">
        <v>19</v>
      </c>
      <c r="BL1979" s="7" t="s">
        <v>19</v>
      </c>
      <c r="BM1979" s="7" t="s">
        <v>19</v>
      </c>
      <c r="BN1979" s="7" t="s">
        <v>19</v>
      </c>
      <c r="BO1979" s="7" t="s">
        <v>19</v>
      </c>
      <c r="BP1979" s="7" t="s">
        <v>19</v>
      </c>
      <c r="BQ1979" s="7" t="s">
        <v>19</v>
      </c>
      <c r="BR1979" s="7" t="s">
        <v>19</v>
      </c>
      <c r="BT1979" s="7" t="b">
        <v>0</v>
      </c>
      <c r="BU1979" s="7" t="b">
        <v>0</v>
      </c>
      <c r="BV1979" s="7" t="b">
        <v>0</v>
      </c>
      <c r="BW1979" s="7" t="b">
        <v>0</v>
      </c>
      <c r="BX1979" s="7">
        <v>4000.0</v>
      </c>
      <c r="BY1979" s="7" t="s">
        <v>19</v>
      </c>
      <c r="BZ1979" s="7" t="s">
        <v>19</v>
      </c>
      <c r="CA1979" s="7" t="s">
        <v>19</v>
      </c>
      <c r="CB1979" s="7" t="s">
        <v>19</v>
      </c>
      <c r="CL1979" s="7" t="s">
        <v>19</v>
      </c>
    </row>
    <row r="1980">
      <c r="A1980" s="7" t="s">
        <v>8636</v>
      </c>
      <c r="C1980" s="7" t="b">
        <v>1</v>
      </c>
      <c r="D1980" s="162"/>
      <c r="E1980" s="134" t="str">
        <f t="array" ref="E1980">IFNA( index(studiesdatasets!$A$2:$R4130,MATCH("*"&amp;IF(F1980 = "","INVALID", F1980)&amp;"*",studiesdatasets!$D$2:$D4130,0),1))</f>
        <v>set_48</v>
      </c>
      <c r="F1980" s="162" t="s">
        <v>669</v>
      </c>
      <c r="G1980" s="162" t="s">
        <v>8637</v>
      </c>
      <c r="H1980" s="162" t="s">
        <v>8638</v>
      </c>
      <c r="I1980" s="7" t="s">
        <v>8639</v>
      </c>
      <c r="J1980" s="7" t="s">
        <v>8640</v>
      </c>
      <c r="K1980" s="7" t="s">
        <v>670</v>
      </c>
      <c r="L1980" s="7" t="s">
        <v>8641</v>
      </c>
      <c r="M1980" s="7" t="s">
        <v>560</v>
      </c>
      <c r="N1980" s="7" t="str">
        <f t="shared" si="6"/>
        <v>FALSE</v>
      </c>
      <c r="O1980" s="7" t="s">
        <v>16</v>
      </c>
      <c r="P1980" s="7" t="s">
        <v>16</v>
      </c>
      <c r="Q1980" s="7" t="s">
        <v>16</v>
      </c>
      <c r="R1980" s="7" t="s">
        <v>552</v>
      </c>
      <c r="S1980" s="7" t="s">
        <v>833</v>
      </c>
      <c r="T1980" s="135">
        <v>41.7189</v>
      </c>
      <c r="U1980" s="136">
        <v>-87.5256</v>
      </c>
      <c r="V1980" s="137" t="s">
        <v>8546</v>
      </c>
      <c r="W1980" s="7" t="s">
        <v>16</v>
      </c>
      <c r="X1980" s="7" t="s">
        <v>805</v>
      </c>
      <c r="Y1980" s="7" t="s">
        <v>878</v>
      </c>
      <c r="Z1980" s="7" t="s">
        <v>879</v>
      </c>
      <c r="AB1980" s="7">
        <v>0.5</v>
      </c>
      <c r="AC1980" s="7" t="s">
        <v>16</v>
      </c>
      <c r="AD1980" s="7"/>
      <c r="AE1980" s="7">
        <v>0.45</v>
      </c>
      <c r="AF1980" s="7">
        <v>0.1</v>
      </c>
      <c r="AG1980" s="7" t="s">
        <v>19</v>
      </c>
      <c r="AH1980" s="7" t="s">
        <v>19</v>
      </c>
      <c r="AI1980" s="7" t="s">
        <v>19</v>
      </c>
      <c r="AJ1980" s="7" t="s">
        <v>19</v>
      </c>
      <c r="AK1980" s="7"/>
      <c r="AL1980" s="7" t="s">
        <v>19</v>
      </c>
      <c r="AM1980" s="7" t="s">
        <v>19</v>
      </c>
      <c r="AN1980" s="7" t="s">
        <v>19</v>
      </c>
      <c r="AO1980" s="7" t="s">
        <v>19</v>
      </c>
      <c r="AP1980" s="7" t="s">
        <v>19</v>
      </c>
      <c r="AQ1980" s="7" t="s">
        <v>19</v>
      </c>
      <c r="AR1980" s="7" t="s">
        <v>19</v>
      </c>
      <c r="AS1980" s="7" t="s">
        <v>19</v>
      </c>
      <c r="AT1980" s="7" t="s">
        <v>19</v>
      </c>
      <c r="AU1980" s="7" t="s">
        <v>19</v>
      </c>
      <c r="AV1980" s="7" t="s">
        <v>19</v>
      </c>
      <c r="AW1980" s="7" t="s">
        <v>19</v>
      </c>
      <c r="AX1980" s="7" t="s">
        <v>19</v>
      </c>
      <c r="AY1980" s="7" t="s">
        <v>19</v>
      </c>
      <c r="AZ1980" s="7" t="s">
        <v>19</v>
      </c>
      <c r="BA1980" s="7" t="s">
        <v>19</v>
      </c>
      <c r="BB1980" s="7" t="s">
        <v>19</v>
      </c>
      <c r="BC1980" s="7" t="s">
        <v>19</v>
      </c>
      <c r="BD1980" s="7"/>
      <c r="BE1980" s="7" t="s">
        <v>19</v>
      </c>
      <c r="BF1980" s="7" t="s">
        <v>19</v>
      </c>
      <c r="BG1980" s="7" t="s">
        <v>19</v>
      </c>
      <c r="BH1980" s="7" t="s">
        <v>19</v>
      </c>
      <c r="BI1980" s="7" t="s">
        <v>19</v>
      </c>
      <c r="BJ1980" s="7"/>
      <c r="BK1980" s="7" t="s">
        <v>19</v>
      </c>
      <c r="BL1980" s="7" t="s">
        <v>19</v>
      </c>
      <c r="BM1980" s="7" t="s">
        <v>19</v>
      </c>
      <c r="BN1980" s="7" t="s">
        <v>19</v>
      </c>
      <c r="BO1980" s="7" t="s">
        <v>19</v>
      </c>
      <c r="BP1980" s="7" t="s">
        <v>19</v>
      </c>
      <c r="BQ1980" s="7" t="s">
        <v>19</v>
      </c>
      <c r="BR1980" s="7" t="s">
        <v>19</v>
      </c>
      <c r="BT1980" s="7" t="b">
        <v>0</v>
      </c>
      <c r="BU1980" s="7" t="b">
        <v>0</v>
      </c>
      <c r="BV1980" s="7" t="b">
        <v>0</v>
      </c>
      <c r="BW1980" s="7" t="b">
        <v>0</v>
      </c>
      <c r="BX1980" s="7">
        <v>4000.0</v>
      </c>
      <c r="BY1980" s="7" t="s">
        <v>19</v>
      </c>
      <c r="BZ1980" s="7" t="s">
        <v>19</v>
      </c>
      <c r="CA1980" s="7" t="s">
        <v>19</v>
      </c>
      <c r="CB1980" s="7" t="s">
        <v>19</v>
      </c>
      <c r="CL1980" s="7" t="s">
        <v>19</v>
      </c>
    </row>
    <row r="1981">
      <c r="A1981" s="7" t="s">
        <v>8642</v>
      </c>
      <c r="C1981" s="7" t="b">
        <v>1</v>
      </c>
      <c r="D1981" s="162"/>
      <c r="E1981" s="134" t="str">
        <f t="array" ref="E1981">IFNA( index(studiesdatasets!$A$2:$R4130,MATCH("*"&amp;IF(F1981 = "","INVALID", F1981)&amp;"*",studiesdatasets!$D$2:$D4130,0),1))</f>
        <v>set_48</v>
      </c>
      <c r="F1981" s="162" t="s">
        <v>669</v>
      </c>
      <c r="G1981" s="162" t="s">
        <v>8643</v>
      </c>
      <c r="H1981" s="162" t="s">
        <v>8644</v>
      </c>
      <c r="I1981" s="7" t="s">
        <v>8645</v>
      </c>
      <c r="J1981" s="7" t="s">
        <v>8646</v>
      </c>
      <c r="K1981" s="7" t="s">
        <v>670</v>
      </c>
      <c r="L1981" s="7" t="s">
        <v>8647</v>
      </c>
      <c r="M1981" s="7" t="s">
        <v>560</v>
      </c>
      <c r="N1981" s="7" t="str">
        <f t="shared" si="6"/>
        <v>FALSE</v>
      </c>
      <c r="O1981" s="7" t="s">
        <v>16</v>
      </c>
      <c r="P1981" s="7" t="s">
        <v>16</v>
      </c>
      <c r="Q1981" s="7" t="s">
        <v>16</v>
      </c>
      <c r="R1981" s="7" t="s">
        <v>552</v>
      </c>
      <c r="S1981" s="7" t="s">
        <v>833</v>
      </c>
      <c r="T1981" s="135">
        <v>42.0791</v>
      </c>
      <c r="U1981" s="136">
        <v>-87.683</v>
      </c>
      <c r="V1981" s="137" t="s">
        <v>8648</v>
      </c>
      <c r="W1981" s="7" t="s">
        <v>16</v>
      </c>
      <c r="X1981" s="7" t="s">
        <v>805</v>
      </c>
      <c r="Y1981" s="7" t="s">
        <v>878</v>
      </c>
      <c r="Z1981" s="7" t="s">
        <v>879</v>
      </c>
      <c r="AB1981" s="7">
        <v>0.5</v>
      </c>
      <c r="AC1981" s="7" t="s">
        <v>16</v>
      </c>
      <c r="AD1981" s="7"/>
      <c r="AE1981" s="7">
        <v>0.45</v>
      </c>
      <c r="AF1981" s="7">
        <v>0.1</v>
      </c>
      <c r="AG1981" s="7" t="s">
        <v>19</v>
      </c>
      <c r="AH1981" s="7" t="s">
        <v>19</v>
      </c>
      <c r="AI1981" s="7" t="s">
        <v>19</v>
      </c>
      <c r="AJ1981" s="7" t="s">
        <v>19</v>
      </c>
      <c r="AK1981" s="7"/>
      <c r="AL1981" s="7" t="s">
        <v>19</v>
      </c>
      <c r="AM1981" s="7" t="s">
        <v>19</v>
      </c>
      <c r="AN1981" s="7" t="s">
        <v>19</v>
      </c>
      <c r="AO1981" s="7" t="s">
        <v>19</v>
      </c>
      <c r="AP1981" s="7" t="s">
        <v>19</v>
      </c>
      <c r="AQ1981" s="7" t="s">
        <v>19</v>
      </c>
      <c r="AR1981" s="7" t="s">
        <v>19</v>
      </c>
      <c r="AS1981" s="7" t="s">
        <v>19</v>
      </c>
      <c r="AT1981" s="7" t="s">
        <v>19</v>
      </c>
      <c r="AU1981" s="7" t="s">
        <v>19</v>
      </c>
      <c r="AV1981" s="7" t="s">
        <v>19</v>
      </c>
      <c r="AW1981" s="7" t="s">
        <v>19</v>
      </c>
      <c r="AX1981" s="7" t="s">
        <v>19</v>
      </c>
      <c r="AY1981" s="7" t="s">
        <v>19</v>
      </c>
      <c r="AZ1981" s="7" t="s">
        <v>19</v>
      </c>
      <c r="BA1981" s="7" t="s">
        <v>19</v>
      </c>
      <c r="BB1981" s="7" t="s">
        <v>19</v>
      </c>
      <c r="BC1981" s="7" t="s">
        <v>19</v>
      </c>
      <c r="BD1981" s="7"/>
      <c r="BE1981" s="7" t="s">
        <v>19</v>
      </c>
      <c r="BF1981" s="7" t="s">
        <v>19</v>
      </c>
      <c r="BG1981" s="7" t="s">
        <v>19</v>
      </c>
      <c r="BH1981" s="7" t="s">
        <v>19</v>
      </c>
      <c r="BI1981" s="7" t="s">
        <v>19</v>
      </c>
      <c r="BJ1981" s="7"/>
      <c r="BK1981" s="7" t="s">
        <v>19</v>
      </c>
      <c r="BL1981" s="7" t="s">
        <v>19</v>
      </c>
      <c r="BM1981" s="7" t="s">
        <v>19</v>
      </c>
      <c r="BN1981" s="7" t="s">
        <v>19</v>
      </c>
      <c r="BO1981" s="7" t="s">
        <v>19</v>
      </c>
      <c r="BP1981" s="7" t="s">
        <v>19</v>
      </c>
      <c r="BQ1981" s="7" t="s">
        <v>19</v>
      </c>
      <c r="BR1981" s="7" t="s">
        <v>19</v>
      </c>
      <c r="BT1981" s="7" t="b">
        <v>0</v>
      </c>
      <c r="BU1981" s="7" t="b">
        <v>0</v>
      </c>
      <c r="BV1981" s="7" t="b">
        <v>0</v>
      </c>
      <c r="BW1981" s="7" t="b">
        <v>0</v>
      </c>
      <c r="BX1981" s="7">
        <v>4000.0</v>
      </c>
      <c r="BY1981" s="7" t="s">
        <v>19</v>
      </c>
      <c r="BZ1981" s="7" t="s">
        <v>19</v>
      </c>
      <c r="CA1981" s="7" t="s">
        <v>19</v>
      </c>
      <c r="CB1981" s="7" t="s">
        <v>19</v>
      </c>
      <c r="CL1981" s="7" t="s">
        <v>19</v>
      </c>
    </row>
    <row r="1982">
      <c r="A1982" s="7" t="s">
        <v>8649</v>
      </c>
      <c r="C1982" s="7" t="b">
        <v>1</v>
      </c>
      <c r="D1982" s="162"/>
      <c r="E1982" s="134" t="str">
        <f t="array" ref="E1982">IFNA( index(studiesdatasets!$A$2:$R4130,MATCH("*"&amp;IF(F1982 = "","INVALID", F1982)&amp;"*",studiesdatasets!$D$2:$D4130,0),1))</f>
        <v>set_48</v>
      </c>
      <c r="F1982" s="162" t="s">
        <v>669</v>
      </c>
      <c r="G1982" s="162" t="s">
        <v>8650</v>
      </c>
      <c r="H1982" s="162" t="s">
        <v>8651</v>
      </c>
      <c r="I1982" s="7" t="s">
        <v>8652</v>
      </c>
      <c r="J1982" s="7" t="s">
        <v>8653</v>
      </c>
      <c r="K1982" s="7" t="s">
        <v>670</v>
      </c>
      <c r="L1982" s="7" t="s">
        <v>8654</v>
      </c>
      <c r="M1982" s="7" t="s">
        <v>560</v>
      </c>
      <c r="N1982" s="7" t="str">
        <f t="shared" si="6"/>
        <v>FALSE</v>
      </c>
      <c r="O1982" s="7" t="s">
        <v>16</v>
      </c>
      <c r="P1982" s="7" t="s">
        <v>16</v>
      </c>
      <c r="Q1982" s="7" t="s">
        <v>16</v>
      </c>
      <c r="R1982" s="7" t="s">
        <v>552</v>
      </c>
      <c r="S1982" s="7" t="s">
        <v>833</v>
      </c>
      <c r="T1982" s="135">
        <v>41.7189</v>
      </c>
      <c r="U1982" s="136">
        <v>-87.5256</v>
      </c>
      <c r="V1982" s="137" t="s">
        <v>8566</v>
      </c>
      <c r="W1982" s="7" t="s">
        <v>16</v>
      </c>
      <c r="X1982" s="7" t="s">
        <v>805</v>
      </c>
      <c r="Y1982" s="7" t="s">
        <v>878</v>
      </c>
      <c r="Z1982" s="7" t="s">
        <v>879</v>
      </c>
      <c r="AB1982" s="7">
        <v>0.5</v>
      </c>
      <c r="AC1982" s="7" t="s">
        <v>16</v>
      </c>
      <c r="AD1982" s="7"/>
      <c r="AE1982" s="7">
        <v>0.45</v>
      </c>
      <c r="AF1982" s="7">
        <v>0.1</v>
      </c>
      <c r="AG1982" s="7" t="s">
        <v>19</v>
      </c>
      <c r="AH1982" s="7" t="s">
        <v>19</v>
      </c>
      <c r="AI1982" s="7" t="s">
        <v>19</v>
      </c>
      <c r="AJ1982" s="7" t="s">
        <v>19</v>
      </c>
      <c r="AK1982" s="7"/>
      <c r="AL1982" s="7" t="s">
        <v>19</v>
      </c>
      <c r="AM1982" s="7" t="s">
        <v>19</v>
      </c>
      <c r="AN1982" s="7" t="s">
        <v>19</v>
      </c>
      <c r="AO1982" s="7" t="s">
        <v>19</v>
      </c>
      <c r="AP1982" s="7" t="s">
        <v>19</v>
      </c>
      <c r="AQ1982" s="7" t="s">
        <v>19</v>
      </c>
      <c r="AR1982" s="7" t="s">
        <v>19</v>
      </c>
      <c r="AS1982" s="7" t="s">
        <v>19</v>
      </c>
      <c r="AT1982" s="7" t="s">
        <v>19</v>
      </c>
      <c r="AU1982" s="7" t="s">
        <v>19</v>
      </c>
      <c r="AV1982" s="7" t="s">
        <v>19</v>
      </c>
      <c r="AW1982" s="7" t="s">
        <v>19</v>
      </c>
      <c r="AX1982" s="7" t="s">
        <v>19</v>
      </c>
      <c r="AY1982" s="7" t="s">
        <v>19</v>
      </c>
      <c r="AZ1982" s="7" t="s">
        <v>19</v>
      </c>
      <c r="BA1982" s="7" t="s">
        <v>19</v>
      </c>
      <c r="BB1982" s="7" t="s">
        <v>19</v>
      </c>
      <c r="BC1982" s="7" t="s">
        <v>19</v>
      </c>
      <c r="BD1982" s="7"/>
      <c r="BE1982" s="7" t="s">
        <v>19</v>
      </c>
      <c r="BF1982" s="7" t="s">
        <v>19</v>
      </c>
      <c r="BG1982" s="7" t="s">
        <v>19</v>
      </c>
      <c r="BH1982" s="7" t="s">
        <v>19</v>
      </c>
      <c r="BI1982" s="7" t="s">
        <v>19</v>
      </c>
      <c r="BJ1982" s="7"/>
      <c r="BK1982" s="7" t="s">
        <v>19</v>
      </c>
      <c r="BL1982" s="7" t="s">
        <v>19</v>
      </c>
      <c r="BM1982" s="7" t="s">
        <v>19</v>
      </c>
      <c r="BN1982" s="7" t="s">
        <v>19</v>
      </c>
      <c r="BO1982" s="7" t="s">
        <v>19</v>
      </c>
      <c r="BP1982" s="7" t="s">
        <v>19</v>
      </c>
      <c r="BQ1982" s="7" t="s">
        <v>19</v>
      </c>
      <c r="BR1982" s="7" t="s">
        <v>19</v>
      </c>
      <c r="BT1982" s="7" t="b">
        <v>0</v>
      </c>
      <c r="BU1982" s="7" t="b">
        <v>0</v>
      </c>
      <c r="BV1982" s="7" t="b">
        <v>0</v>
      </c>
      <c r="BW1982" s="7" t="b">
        <v>0</v>
      </c>
      <c r="BX1982" s="7">
        <v>4000.0</v>
      </c>
      <c r="BY1982" s="7" t="s">
        <v>19</v>
      </c>
      <c r="BZ1982" s="7" t="s">
        <v>19</v>
      </c>
      <c r="CA1982" s="7" t="s">
        <v>19</v>
      </c>
      <c r="CB1982" s="7" t="s">
        <v>19</v>
      </c>
      <c r="CL1982" s="7" t="s">
        <v>19</v>
      </c>
    </row>
    <row r="1983">
      <c r="A1983" s="7" t="s">
        <v>8655</v>
      </c>
      <c r="C1983" s="7" t="b">
        <v>1</v>
      </c>
      <c r="D1983" s="162"/>
      <c r="E1983" s="134" t="str">
        <f t="array" ref="E1983">IFNA( index(studiesdatasets!$A$2:$R4130,MATCH("*"&amp;IF(F1983 = "","INVALID", F1983)&amp;"*",studiesdatasets!$D$2:$D4130,0),1))</f>
        <v>set_48</v>
      </c>
      <c r="F1983" s="162" t="s">
        <v>669</v>
      </c>
      <c r="G1983" s="162" t="s">
        <v>8656</v>
      </c>
      <c r="H1983" s="162" t="s">
        <v>8657</v>
      </c>
      <c r="I1983" s="7" t="s">
        <v>8658</v>
      </c>
      <c r="J1983" s="7" t="s">
        <v>8659</v>
      </c>
      <c r="K1983" s="7" t="s">
        <v>670</v>
      </c>
      <c r="L1983" s="7" t="s">
        <v>8660</v>
      </c>
      <c r="M1983" s="7" t="s">
        <v>560</v>
      </c>
      <c r="N1983" s="7" t="str">
        <f t="shared" si="6"/>
        <v>FALSE</v>
      </c>
      <c r="O1983" s="7" t="s">
        <v>16</v>
      </c>
      <c r="P1983" s="7" t="s">
        <v>16</v>
      </c>
      <c r="Q1983" s="7" t="s">
        <v>16</v>
      </c>
      <c r="R1983" s="7" t="s">
        <v>552</v>
      </c>
      <c r="S1983" s="7" t="s">
        <v>833</v>
      </c>
      <c r="T1983" s="135">
        <v>41.9668</v>
      </c>
      <c r="U1983" s="136">
        <v>-87.637</v>
      </c>
      <c r="V1983" s="137" t="s">
        <v>8648</v>
      </c>
      <c r="W1983" s="7" t="s">
        <v>16</v>
      </c>
      <c r="X1983" s="7" t="s">
        <v>805</v>
      </c>
      <c r="Y1983" s="7" t="s">
        <v>878</v>
      </c>
      <c r="Z1983" s="7" t="s">
        <v>879</v>
      </c>
      <c r="AB1983" s="7">
        <v>0.5</v>
      </c>
      <c r="AC1983" s="7" t="s">
        <v>16</v>
      </c>
      <c r="AD1983" s="7"/>
      <c r="AE1983" s="7">
        <v>0.45</v>
      </c>
      <c r="AF1983" s="7">
        <v>0.1</v>
      </c>
      <c r="AG1983" s="7" t="s">
        <v>19</v>
      </c>
      <c r="AH1983" s="7" t="s">
        <v>19</v>
      </c>
      <c r="AI1983" s="7" t="s">
        <v>19</v>
      </c>
      <c r="AJ1983" s="7" t="s">
        <v>19</v>
      </c>
      <c r="AK1983" s="7"/>
      <c r="AL1983" s="7" t="s">
        <v>19</v>
      </c>
      <c r="AM1983" s="7" t="s">
        <v>19</v>
      </c>
      <c r="AN1983" s="7" t="s">
        <v>19</v>
      </c>
      <c r="AO1983" s="7" t="s">
        <v>19</v>
      </c>
      <c r="AP1983" s="7" t="s">
        <v>19</v>
      </c>
      <c r="AQ1983" s="7" t="s">
        <v>19</v>
      </c>
      <c r="AR1983" s="7" t="s">
        <v>19</v>
      </c>
      <c r="AS1983" s="7" t="s">
        <v>19</v>
      </c>
      <c r="AT1983" s="7" t="s">
        <v>19</v>
      </c>
      <c r="AU1983" s="7" t="s">
        <v>19</v>
      </c>
      <c r="AV1983" s="7" t="s">
        <v>19</v>
      </c>
      <c r="AW1983" s="7" t="s">
        <v>19</v>
      </c>
      <c r="AX1983" s="7" t="s">
        <v>19</v>
      </c>
      <c r="AY1983" s="7" t="s">
        <v>19</v>
      </c>
      <c r="AZ1983" s="7" t="s">
        <v>19</v>
      </c>
      <c r="BA1983" s="7" t="s">
        <v>19</v>
      </c>
      <c r="BB1983" s="7" t="s">
        <v>19</v>
      </c>
      <c r="BC1983" s="7" t="s">
        <v>19</v>
      </c>
      <c r="BD1983" s="7"/>
      <c r="BE1983" s="7" t="s">
        <v>19</v>
      </c>
      <c r="BF1983" s="7" t="s">
        <v>19</v>
      </c>
      <c r="BG1983" s="7" t="s">
        <v>19</v>
      </c>
      <c r="BH1983" s="7" t="s">
        <v>19</v>
      </c>
      <c r="BI1983" s="7" t="s">
        <v>19</v>
      </c>
      <c r="BJ1983" s="7"/>
      <c r="BK1983" s="7" t="s">
        <v>19</v>
      </c>
      <c r="BL1983" s="7" t="s">
        <v>19</v>
      </c>
      <c r="BM1983" s="7" t="s">
        <v>19</v>
      </c>
      <c r="BN1983" s="7" t="s">
        <v>19</v>
      </c>
      <c r="BO1983" s="7" t="s">
        <v>19</v>
      </c>
      <c r="BP1983" s="7" t="s">
        <v>19</v>
      </c>
      <c r="BQ1983" s="7" t="s">
        <v>19</v>
      </c>
      <c r="BR1983" s="7" t="s">
        <v>19</v>
      </c>
      <c r="BT1983" s="7" t="b">
        <v>0</v>
      </c>
      <c r="BU1983" s="7" t="b">
        <v>0</v>
      </c>
      <c r="BV1983" s="7" t="b">
        <v>0</v>
      </c>
      <c r="BW1983" s="7" t="b">
        <v>0</v>
      </c>
      <c r="BX1983" s="7">
        <v>4000.0</v>
      </c>
      <c r="BY1983" s="7" t="s">
        <v>19</v>
      </c>
      <c r="BZ1983" s="7" t="s">
        <v>19</v>
      </c>
      <c r="CA1983" s="7" t="s">
        <v>19</v>
      </c>
      <c r="CB1983" s="7" t="s">
        <v>19</v>
      </c>
      <c r="CL1983" s="7" t="s">
        <v>19</v>
      </c>
    </row>
    <row r="1984">
      <c r="A1984" s="7" t="s">
        <v>8661</v>
      </c>
      <c r="C1984" s="7" t="b">
        <v>1</v>
      </c>
      <c r="D1984" s="162"/>
      <c r="E1984" s="134" t="str">
        <f t="array" ref="E1984">IFNA( index(studiesdatasets!$A$2:$R4130,MATCH("*"&amp;IF(F1984 = "","INVALID", F1984)&amp;"*",studiesdatasets!$D$2:$D4130,0),1))</f>
        <v>set_48</v>
      </c>
      <c r="F1984" s="162" t="s">
        <v>669</v>
      </c>
      <c r="G1984" s="162" t="s">
        <v>8662</v>
      </c>
      <c r="H1984" s="162" t="s">
        <v>8663</v>
      </c>
      <c r="I1984" s="7" t="s">
        <v>8664</v>
      </c>
      <c r="J1984" s="7" t="s">
        <v>8665</v>
      </c>
      <c r="K1984" s="7" t="s">
        <v>670</v>
      </c>
      <c r="L1984" s="7" t="s">
        <v>8666</v>
      </c>
      <c r="M1984" s="7" t="s">
        <v>560</v>
      </c>
      <c r="N1984" s="7" t="str">
        <f t="shared" si="6"/>
        <v>FALSE</v>
      </c>
      <c r="O1984" s="7" t="s">
        <v>16</v>
      </c>
      <c r="P1984" s="7" t="s">
        <v>16</v>
      </c>
      <c r="Q1984" s="7" t="s">
        <v>16</v>
      </c>
      <c r="R1984" s="7" t="s">
        <v>552</v>
      </c>
      <c r="S1984" s="7" t="s">
        <v>833</v>
      </c>
      <c r="T1984" s="135">
        <v>42.0791</v>
      </c>
      <c r="U1984" s="136">
        <v>-87.683</v>
      </c>
      <c r="V1984" s="137" t="s">
        <v>914</v>
      </c>
      <c r="W1984" s="7" t="s">
        <v>16</v>
      </c>
      <c r="X1984" s="7" t="s">
        <v>805</v>
      </c>
      <c r="Y1984" s="7" t="s">
        <v>878</v>
      </c>
      <c r="Z1984" s="7" t="s">
        <v>879</v>
      </c>
      <c r="AB1984" s="7">
        <v>0.5</v>
      </c>
      <c r="AC1984" s="7" t="s">
        <v>16</v>
      </c>
      <c r="AD1984" s="7"/>
      <c r="AE1984" s="7">
        <v>0.45</v>
      </c>
      <c r="AF1984" s="7">
        <v>0.1</v>
      </c>
      <c r="AG1984" s="7" t="s">
        <v>19</v>
      </c>
      <c r="AH1984" s="7" t="s">
        <v>19</v>
      </c>
      <c r="AI1984" s="7" t="s">
        <v>19</v>
      </c>
      <c r="AJ1984" s="7" t="s">
        <v>19</v>
      </c>
      <c r="AK1984" s="7"/>
      <c r="AL1984" s="7" t="s">
        <v>19</v>
      </c>
      <c r="AM1984" s="7" t="s">
        <v>19</v>
      </c>
      <c r="AN1984" s="7" t="s">
        <v>19</v>
      </c>
      <c r="AO1984" s="7" t="s">
        <v>19</v>
      </c>
      <c r="AP1984" s="7" t="s">
        <v>19</v>
      </c>
      <c r="AQ1984" s="7" t="s">
        <v>19</v>
      </c>
      <c r="AR1984" s="7" t="s">
        <v>19</v>
      </c>
      <c r="AS1984" s="7" t="s">
        <v>19</v>
      </c>
      <c r="AT1984" s="7" t="s">
        <v>19</v>
      </c>
      <c r="AU1984" s="7" t="s">
        <v>19</v>
      </c>
      <c r="AV1984" s="7" t="s">
        <v>19</v>
      </c>
      <c r="AW1984" s="7" t="s">
        <v>19</v>
      </c>
      <c r="AX1984" s="7" t="s">
        <v>19</v>
      </c>
      <c r="AY1984" s="7" t="s">
        <v>19</v>
      </c>
      <c r="AZ1984" s="7" t="s">
        <v>19</v>
      </c>
      <c r="BA1984" s="7" t="s">
        <v>19</v>
      </c>
      <c r="BB1984" s="7" t="s">
        <v>19</v>
      </c>
      <c r="BC1984" s="7" t="s">
        <v>19</v>
      </c>
      <c r="BD1984" s="7"/>
      <c r="BE1984" s="7" t="s">
        <v>19</v>
      </c>
      <c r="BF1984" s="7" t="s">
        <v>19</v>
      </c>
      <c r="BG1984" s="7" t="s">
        <v>19</v>
      </c>
      <c r="BH1984" s="7" t="s">
        <v>19</v>
      </c>
      <c r="BI1984" s="7" t="s">
        <v>19</v>
      </c>
      <c r="BJ1984" s="7"/>
      <c r="BK1984" s="7" t="s">
        <v>19</v>
      </c>
      <c r="BL1984" s="7" t="s">
        <v>19</v>
      </c>
      <c r="BM1984" s="7" t="s">
        <v>19</v>
      </c>
      <c r="BN1984" s="7" t="s">
        <v>19</v>
      </c>
      <c r="BO1984" s="7" t="s">
        <v>19</v>
      </c>
      <c r="BP1984" s="7" t="s">
        <v>19</v>
      </c>
      <c r="BQ1984" s="7" t="s">
        <v>19</v>
      </c>
      <c r="BR1984" s="7" t="s">
        <v>19</v>
      </c>
      <c r="BT1984" s="7" t="b">
        <v>0</v>
      </c>
      <c r="BU1984" s="7" t="b">
        <v>0</v>
      </c>
      <c r="BV1984" s="7" t="b">
        <v>0</v>
      </c>
      <c r="BW1984" s="7" t="b">
        <v>0</v>
      </c>
      <c r="BX1984" s="7">
        <v>4000.0</v>
      </c>
      <c r="BY1984" s="7" t="s">
        <v>19</v>
      </c>
      <c r="BZ1984" s="7" t="s">
        <v>19</v>
      </c>
      <c r="CA1984" s="7" t="s">
        <v>19</v>
      </c>
      <c r="CB1984" s="7" t="s">
        <v>19</v>
      </c>
      <c r="CL1984" s="7" t="s">
        <v>19</v>
      </c>
    </row>
    <row r="1985">
      <c r="A1985" s="7" t="s">
        <v>8667</v>
      </c>
      <c r="D1985" s="162"/>
      <c r="E1985" s="67" t="s">
        <v>672</v>
      </c>
      <c r="F1985" s="162" t="s">
        <v>8668</v>
      </c>
      <c r="G1985" s="162" t="s">
        <v>8669</v>
      </c>
      <c r="H1985" s="202" t="s">
        <v>8670</v>
      </c>
      <c r="I1985" s="7" t="s">
        <v>8671</v>
      </c>
      <c r="J1985" s="7" t="s">
        <v>8672</v>
      </c>
      <c r="K1985" s="7" t="s">
        <v>8673</v>
      </c>
      <c r="M1985" s="7" t="s">
        <v>560</v>
      </c>
      <c r="N1985" s="7" t="str">
        <f t="shared" si="6"/>
        <v>FALSE</v>
      </c>
      <c r="T1985" s="135">
        <v>43.4433</v>
      </c>
      <c r="U1985" s="136">
        <v>-77.4383</v>
      </c>
      <c r="V1985" s="137" t="s">
        <v>8674</v>
      </c>
    </row>
    <row r="1986">
      <c r="A1986" s="7" t="s">
        <v>8675</v>
      </c>
      <c r="D1986" s="162"/>
      <c r="E1986" s="67" t="s">
        <v>672</v>
      </c>
      <c r="F1986" s="162" t="s">
        <v>8676</v>
      </c>
      <c r="G1986" s="162" t="s">
        <v>8677</v>
      </c>
      <c r="H1986" s="162" t="s">
        <v>19</v>
      </c>
      <c r="I1986" s="7" t="s">
        <v>8678</v>
      </c>
      <c r="J1986" s="7" t="s">
        <v>8679</v>
      </c>
      <c r="K1986" s="7" t="s">
        <v>8673</v>
      </c>
      <c r="M1986" s="7" t="s">
        <v>560</v>
      </c>
      <c r="N1986" s="7" t="str">
        <f t="shared" si="6"/>
        <v>FALSE</v>
      </c>
      <c r="T1986" s="135">
        <v>47.3605</v>
      </c>
      <c r="U1986" s="136">
        <v>-85.6205</v>
      </c>
      <c r="V1986" s="137" t="s">
        <v>8680</v>
      </c>
    </row>
    <row r="1987">
      <c r="A1987" s="7" t="s">
        <v>8681</v>
      </c>
      <c r="D1987" s="162"/>
      <c r="E1987" s="67" t="s">
        <v>672</v>
      </c>
      <c r="F1987" s="162" t="s">
        <v>8682</v>
      </c>
      <c r="G1987" s="162" t="s">
        <v>8683</v>
      </c>
      <c r="H1987" s="202" t="s">
        <v>8684</v>
      </c>
      <c r="I1987" s="7" t="s">
        <v>8685</v>
      </c>
      <c r="J1987" s="7" t="s">
        <v>8686</v>
      </c>
      <c r="K1987" s="7" t="s">
        <v>8673</v>
      </c>
      <c r="M1987" s="7" t="s">
        <v>560</v>
      </c>
      <c r="N1987" s="7" t="str">
        <f t="shared" si="6"/>
        <v>FALSE</v>
      </c>
      <c r="T1987" s="135">
        <v>43.4433</v>
      </c>
      <c r="U1987" s="136">
        <v>-77.4383</v>
      </c>
      <c r="V1987" s="137" t="s">
        <v>8674</v>
      </c>
    </row>
    <row r="1988">
      <c r="A1988" s="7" t="s">
        <v>8687</v>
      </c>
      <c r="D1988" s="162"/>
      <c r="E1988" s="67" t="s">
        <v>672</v>
      </c>
      <c r="F1988" s="162" t="s">
        <v>8688</v>
      </c>
      <c r="G1988" s="162" t="s">
        <v>8689</v>
      </c>
      <c r="H1988" s="202" t="s">
        <v>8690</v>
      </c>
      <c r="I1988" s="7" t="s">
        <v>8691</v>
      </c>
      <c r="J1988" s="7" t="s">
        <v>8692</v>
      </c>
      <c r="K1988" s="7" t="s">
        <v>8673</v>
      </c>
      <c r="M1988" s="7" t="s">
        <v>560</v>
      </c>
      <c r="N1988" s="7" t="str">
        <f t="shared" si="6"/>
        <v>FALSE</v>
      </c>
      <c r="T1988" s="135">
        <v>43.4433</v>
      </c>
      <c r="U1988" s="136">
        <v>-77.4383</v>
      </c>
      <c r="V1988" s="137" t="s">
        <v>8674</v>
      </c>
    </row>
    <row r="1989">
      <c r="A1989" s="7" t="s">
        <v>8693</v>
      </c>
      <c r="D1989" s="162"/>
      <c r="E1989" s="67" t="s">
        <v>672</v>
      </c>
      <c r="F1989" s="162" t="s">
        <v>8694</v>
      </c>
      <c r="G1989" s="162" t="s">
        <v>8695</v>
      </c>
      <c r="H1989" s="202" t="s">
        <v>8696</v>
      </c>
      <c r="I1989" s="7" t="s">
        <v>8697</v>
      </c>
      <c r="J1989" s="7" t="s">
        <v>8698</v>
      </c>
      <c r="K1989" s="7" t="s">
        <v>8673</v>
      </c>
      <c r="M1989" s="7" t="s">
        <v>560</v>
      </c>
      <c r="N1989" s="7" t="str">
        <f t="shared" si="6"/>
        <v>FALSE</v>
      </c>
      <c r="T1989" s="135">
        <v>47.6058</v>
      </c>
      <c r="U1989" s="136">
        <v>-86.8177</v>
      </c>
      <c r="V1989" s="137" t="s">
        <v>958</v>
      </c>
    </row>
    <row r="1990">
      <c r="A1990" s="7" t="s">
        <v>8699</v>
      </c>
      <c r="D1990" s="162"/>
      <c r="E1990" s="67" t="s">
        <v>672</v>
      </c>
      <c r="F1990" s="162" t="s">
        <v>8700</v>
      </c>
      <c r="G1990" s="162" t="s">
        <v>8701</v>
      </c>
      <c r="H1990" s="162" t="s">
        <v>19</v>
      </c>
      <c r="I1990" s="7" t="s">
        <v>8702</v>
      </c>
      <c r="J1990" s="7" t="s">
        <v>8703</v>
      </c>
      <c r="K1990" s="7" t="s">
        <v>8673</v>
      </c>
      <c r="M1990" s="7" t="s">
        <v>560</v>
      </c>
      <c r="N1990" s="7" t="str">
        <f t="shared" si="6"/>
        <v>FALSE</v>
      </c>
      <c r="T1990" s="135">
        <v>42.68</v>
      </c>
      <c r="U1990" s="136">
        <v>-79.6916</v>
      </c>
      <c r="V1990" s="137" t="s">
        <v>8704</v>
      </c>
    </row>
    <row r="1991">
      <c r="A1991" s="7" t="s">
        <v>8705</v>
      </c>
      <c r="D1991" s="162"/>
      <c r="E1991" s="67" t="s">
        <v>672</v>
      </c>
      <c r="F1991" s="162" t="s">
        <v>8706</v>
      </c>
      <c r="G1991" s="162" t="s">
        <v>8707</v>
      </c>
      <c r="H1991" s="162" t="s">
        <v>19</v>
      </c>
      <c r="I1991" s="7" t="s">
        <v>8708</v>
      </c>
      <c r="J1991" s="7" t="s">
        <v>8709</v>
      </c>
      <c r="K1991" s="7" t="s">
        <v>8673</v>
      </c>
      <c r="M1991" s="7" t="s">
        <v>560</v>
      </c>
      <c r="N1991" s="7" t="str">
        <f t="shared" si="6"/>
        <v>FALSE</v>
      </c>
      <c r="T1991" s="135">
        <v>43.1333</v>
      </c>
      <c r="U1991" s="136">
        <v>-87.0</v>
      </c>
      <c r="V1991" s="137" t="s">
        <v>8710</v>
      </c>
    </row>
    <row r="1992">
      <c r="A1992" s="7" t="s">
        <v>8711</v>
      </c>
      <c r="D1992" s="162"/>
      <c r="E1992" s="67" t="s">
        <v>672</v>
      </c>
      <c r="F1992" s="162" t="s">
        <v>8712</v>
      </c>
      <c r="G1992" s="162" t="s">
        <v>8713</v>
      </c>
      <c r="H1992" s="202" t="s">
        <v>8714</v>
      </c>
      <c r="I1992" s="7" t="s">
        <v>8715</v>
      </c>
      <c r="J1992" s="7" t="s">
        <v>8716</v>
      </c>
      <c r="K1992" s="7" t="s">
        <v>8673</v>
      </c>
      <c r="M1992" s="7" t="s">
        <v>560</v>
      </c>
      <c r="N1992" s="7" t="str">
        <f t="shared" si="6"/>
        <v>FALSE</v>
      </c>
      <c r="T1992" s="135">
        <v>44.7366</v>
      </c>
      <c r="U1992" s="136">
        <v>-86.7216</v>
      </c>
      <c r="V1992" s="137" t="s">
        <v>8717</v>
      </c>
    </row>
    <row r="1993">
      <c r="A1993" s="7" t="s">
        <v>8718</v>
      </c>
      <c r="D1993" s="162"/>
      <c r="E1993" s="67" t="s">
        <v>672</v>
      </c>
      <c r="F1993" s="162" t="s">
        <v>8719</v>
      </c>
      <c r="G1993" s="162" t="s">
        <v>8720</v>
      </c>
      <c r="H1993" s="202" t="s">
        <v>8721</v>
      </c>
      <c r="I1993" s="7" t="s">
        <v>8722</v>
      </c>
      <c r="J1993" s="7" t="s">
        <v>8723</v>
      </c>
      <c r="K1993" s="7" t="s">
        <v>8673</v>
      </c>
      <c r="M1993" s="7" t="s">
        <v>560</v>
      </c>
      <c r="N1993" s="7" t="str">
        <f t="shared" si="6"/>
        <v>FALSE</v>
      </c>
      <c r="T1993" s="135">
        <v>43.4433</v>
      </c>
      <c r="U1993" s="136">
        <v>-77.4383</v>
      </c>
      <c r="V1993" s="137" t="s">
        <v>8674</v>
      </c>
    </row>
    <row r="1994">
      <c r="A1994" s="7" t="s">
        <v>8724</v>
      </c>
      <c r="D1994" s="162"/>
      <c r="E1994" s="67" t="s">
        <v>672</v>
      </c>
      <c r="F1994" s="162" t="s">
        <v>8725</v>
      </c>
      <c r="G1994" s="162" t="s">
        <v>8726</v>
      </c>
      <c r="H1994" s="202" t="s">
        <v>8727</v>
      </c>
      <c r="I1994" s="7" t="s">
        <v>8728</v>
      </c>
      <c r="J1994" s="7" t="s">
        <v>8729</v>
      </c>
      <c r="K1994" s="7" t="s">
        <v>8673</v>
      </c>
      <c r="M1994" s="7" t="s">
        <v>560</v>
      </c>
      <c r="N1994" s="7" t="str">
        <f t="shared" si="6"/>
        <v>FALSE</v>
      </c>
      <c r="T1994" s="135">
        <v>42.5166</v>
      </c>
      <c r="U1994" s="136">
        <v>-79.8933</v>
      </c>
      <c r="V1994" s="137" t="s">
        <v>8730</v>
      </c>
    </row>
    <row r="1995">
      <c r="A1995" s="7" t="s">
        <v>8731</v>
      </c>
      <c r="D1995" s="162"/>
      <c r="E1995" s="67" t="s">
        <v>672</v>
      </c>
      <c r="F1995" s="162" t="s">
        <v>8732</v>
      </c>
      <c r="G1995" s="162" t="s">
        <v>8733</v>
      </c>
      <c r="H1995" s="202" t="s">
        <v>8734</v>
      </c>
      <c r="I1995" s="7" t="s">
        <v>8735</v>
      </c>
      <c r="J1995" s="7" t="s">
        <v>8736</v>
      </c>
      <c r="K1995" s="7" t="s">
        <v>8673</v>
      </c>
      <c r="M1995" s="7" t="s">
        <v>560</v>
      </c>
      <c r="N1995" s="7" t="str">
        <f t="shared" si="6"/>
        <v>FALSE</v>
      </c>
      <c r="T1995" s="135">
        <v>43.4433</v>
      </c>
      <c r="U1995" s="136">
        <v>-77.4383</v>
      </c>
      <c r="V1995" s="137" t="s">
        <v>8674</v>
      </c>
    </row>
    <row r="1996">
      <c r="A1996" s="7" t="s">
        <v>8737</v>
      </c>
      <c r="D1996" s="162"/>
      <c r="E1996" s="67" t="s">
        <v>672</v>
      </c>
      <c r="F1996" s="162" t="s">
        <v>8738</v>
      </c>
      <c r="G1996" s="162" t="s">
        <v>8739</v>
      </c>
      <c r="H1996" s="202" t="s">
        <v>8740</v>
      </c>
      <c r="I1996" s="7" t="s">
        <v>8741</v>
      </c>
      <c r="J1996" s="7" t="s">
        <v>8742</v>
      </c>
      <c r="K1996" s="7" t="s">
        <v>8673</v>
      </c>
      <c r="M1996" s="7" t="s">
        <v>560</v>
      </c>
      <c r="N1996" s="7" t="str">
        <f t="shared" si="6"/>
        <v>FALSE</v>
      </c>
      <c r="T1996" s="135">
        <v>43.4433</v>
      </c>
      <c r="U1996" s="136">
        <v>-77.4383</v>
      </c>
      <c r="V1996" s="137" t="s">
        <v>8674</v>
      </c>
    </row>
    <row r="1997">
      <c r="A1997" s="7" t="s">
        <v>8743</v>
      </c>
      <c r="D1997" s="162"/>
      <c r="E1997" s="67" t="s">
        <v>672</v>
      </c>
      <c r="F1997" s="162" t="s">
        <v>8744</v>
      </c>
      <c r="G1997" s="162" t="s">
        <v>8745</v>
      </c>
      <c r="H1997" s="202" t="s">
        <v>8746</v>
      </c>
      <c r="I1997" s="7" t="s">
        <v>8747</v>
      </c>
      <c r="J1997" s="7" t="s">
        <v>8748</v>
      </c>
      <c r="K1997" s="7" t="s">
        <v>8673</v>
      </c>
      <c r="M1997" s="7" t="s">
        <v>560</v>
      </c>
      <c r="N1997" s="7" t="str">
        <f t="shared" si="6"/>
        <v>FALSE</v>
      </c>
      <c r="T1997" s="135">
        <v>44.7366</v>
      </c>
      <c r="U1997" s="136">
        <v>-86.7216</v>
      </c>
      <c r="V1997" s="137" t="s">
        <v>8717</v>
      </c>
    </row>
    <row r="1998">
      <c r="A1998" s="7" t="s">
        <v>8749</v>
      </c>
      <c r="D1998" s="162"/>
      <c r="E1998" s="67" t="s">
        <v>672</v>
      </c>
      <c r="F1998" s="162" t="s">
        <v>8750</v>
      </c>
      <c r="G1998" s="162" t="s">
        <v>8751</v>
      </c>
      <c r="H1998" s="202" t="s">
        <v>8752</v>
      </c>
      <c r="I1998" s="7" t="s">
        <v>8753</v>
      </c>
      <c r="J1998" s="7" t="s">
        <v>8754</v>
      </c>
      <c r="K1998" s="7" t="s">
        <v>8673</v>
      </c>
      <c r="M1998" s="7" t="s">
        <v>560</v>
      </c>
      <c r="N1998" s="7" t="str">
        <f t="shared" si="6"/>
        <v>FALSE</v>
      </c>
      <c r="T1998" s="135">
        <v>44.7366</v>
      </c>
      <c r="U1998" s="136">
        <v>-86.7216</v>
      </c>
      <c r="V1998" s="137" t="s">
        <v>8717</v>
      </c>
    </row>
    <row r="1999">
      <c r="A1999" s="7" t="s">
        <v>8755</v>
      </c>
      <c r="D1999" s="162"/>
      <c r="E1999" s="67" t="s">
        <v>672</v>
      </c>
      <c r="F1999" s="162" t="s">
        <v>8756</v>
      </c>
      <c r="G1999" s="162" t="s">
        <v>8757</v>
      </c>
      <c r="H1999" s="202" t="s">
        <v>8758</v>
      </c>
      <c r="I1999" s="7" t="s">
        <v>8759</v>
      </c>
      <c r="J1999" s="7" t="s">
        <v>8760</v>
      </c>
      <c r="K1999" s="7" t="s">
        <v>8673</v>
      </c>
      <c r="M1999" s="7" t="s">
        <v>560</v>
      </c>
      <c r="N1999" s="7" t="str">
        <f t="shared" si="6"/>
        <v>FALSE</v>
      </c>
      <c r="T1999" s="135">
        <v>44.7366</v>
      </c>
      <c r="U1999" s="136">
        <v>-86.7216</v>
      </c>
      <c r="V1999" s="137" t="s">
        <v>8717</v>
      </c>
    </row>
    <row r="2000">
      <c r="A2000" s="7" t="s">
        <v>8761</v>
      </c>
      <c r="D2000" s="162"/>
      <c r="E2000" s="67" t="s">
        <v>672</v>
      </c>
      <c r="F2000" s="162" t="s">
        <v>8762</v>
      </c>
      <c r="G2000" s="162" t="s">
        <v>8763</v>
      </c>
      <c r="H2000" s="202" t="s">
        <v>8764</v>
      </c>
      <c r="I2000" s="7" t="s">
        <v>8765</v>
      </c>
      <c r="J2000" s="7" t="s">
        <v>8766</v>
      </c>
      <c r="K2000" s="7" t="s">
        <v>8673</v>
      </c>
      <c r="M2000" s="7" t="s">
        <v>560</v>
      </c>
      <c r="N2000" s="7" t="str">
        <f t="shared" si="6"/>
        <v>FALSE</v>
      </c>
      <c r="T2000" s="135">
        <v>47.6058</v>
      </c>
      <c r="U2000" s="136">
        <v>-86.8177</v>
      </c>
      <c r="V2000" s="137" t="s">
        <v>958</v>
      </c>
    </row>
    <row r="2001">
      <c r="A2001" s="7" t="s">
        <v>8767</v>
      </c>
      <c r="D2001" s="162"/>
      <c r="E2001" s="67" t="s">
        <v>672</v>
      </c>
      <c r="F2001" s="162" t="s">
        <v>8768</v>
      </c>
      <c r="G2001" s="162" t="s">
        <v>8769</v>
      </c>
      <c r="H2001" s="202" t="s">
        <v>8770</v>
      </c>
      <c r="I2001" s="7" t="s">
        <v>8771</v>
      </c>
      <c r="J2001" s="7" t="s">
        <v>8772</v>
      </c>
      <c r="K2001" s="7" t="s">
        <v>8673</v>
      </c>
      <c r="M2001" s="7" t="s">
        <v>560</v>
      </c>
      <c r="N2001" s="7" t="str">
        <f t="shared" si="6"/>
        <v>FALSE</v>
      </c>
      <c r="T2001" s="135">
        <v>44.7366</v>
      </c>
      <c r="U2001" s="136">
        <v>-86.7216</v>
      </c>
      <c r="V2001" s="137" t="s">
        <v>8717</v>
      </c>
    </row>
    <row r="2002">
      <c r="A2002" s="7" t="s">
        <v>8773</v>
      </c>
      <c r="D2002" s="162"/>
      <c r="E2002" s="67" t="s">
        <v>672</v>
      </c>
      <c r="F2002" s="162" t="s">
        <v>8774</v>
      </c>
      <c r="G2002" s="162" t="s">
        <v>8775</v>
      </c>
      <c r="H2002" s="202" t="s">
        <v>8776</v>
      </c>
      <c r="I2002" s="7" t="s">
        <v>8777</v>
      </c>
      <c r="J2002" s="7" t="s">
        <v>8778</v>
      </c>
      <c r="K2002" s="7" t="s">
        <v>8673</v>
      </c>
      <c r="M2002" s="7" t="s">
        <v>560</v>
      </c>
      <c r="N2002" s="7" t="str">
        <f t="shared" si="6"/>
        <v>FALSE</v>
      </c>
      <c r="T2002" s="135">
        <v>44.7366</v>
      </c>
      <c r="U2002" s="136">
        <v>-86.7216</v>
      </c>
      <c r="V2002" s="137" t="s">
        <v>8717</v>
      </c>
    </row>
    <row r="2003">
      <c r="A2003" s="7" t="s">
        <v>8779</v>
      </c>
      <c r="D2003" s="162"/>
      <c r="E2003" s="67" t="s">
        <v>672</v>
      </c>
      <c r="F2003" s="162" t="s">
        <v>8780</v>
      </c>
      <c r="G2003" s="162" t="s">
        <v>8781</v>
      </c>
      <c r="H2003" s="202" t="s">
        <v>8782</v>
      </c>
      <c r="I2003" s="7" t="s">
        <v>8783</v>
      </c>
      <c r="J2003" s="7" t="s">
        <v>8784</v>
      </c>
      <c r="K2003" s="7" t="s">
        <v>8673</v>
      </c>
      <c r="M2003" s="7" t="s">
        <v>560</v>
      </c>
      <c r="N2003" s="7" t="str">
        <f t="shared" si="6"/>
        <v>FALSE</v>
      </c>
      <c r="T2003" s="135">
        <v>43.4433</v>
      </c>
      <c r="U2003" s="136">
        <v>-77.4383</v>
      </c>
      <c r="V2003" s="137" t="s">
        <v>8674</v>
      </c>
    </row>
    <row r="2004">
      <c r="A2004" s="7" t="s">
        <v>8785</v>
      </c>
      <c r="D2004" s="162"/>
      <c r="E2004" s="67" t="s">
        <v>672</v>
      </c>
      <c r="F2004" s="162" t="s">
        <v>8786</v>
      </c>
      <c r="G2004" s="162" t="s">
        <v>8787</v>
      </c>
      <c r="H2004" s="202" t="s">
        <v>8788</v>
      </c>
      <c r="I2004" s="7" t="s">
        <v>8789</v>
      </c>
      <c r="J2004" s="7" t="s">
        <v>8790</v>
      </c>
      <c r="K2004" s="7" t="s">
        <v>8673</v>
      </c>
      <c r="M2004" s="7" t="s">
        <v>560</v>
      </c>
      <c r="N2004" s="7" t="str">
        <f t="shared" si="6"/>
        <v>FALSE</v>
      </c>
      <c r="T2004" s="135">
        <v>44.7366</v>
      </c>
      <c r="U2004" s="136">
        <v>-86.7216</v>
      </c>
      <c r="V2004" s="137" t="s">
        <v>8717</v>
      </c>
    </row>
    <row r="2005">
      <c r="A2005" s="7" t="s">
        <v>8791</v>
      </c>
      <c r="D2005" s="162"/>
      <c r="E2005" s="67" t="s">
        <v>672</v>
      </c>
      <c r="F2005" s="162" t="s">
        <v>8792</v>
      </c>
      <c r="G2005" s="162" t="s">
        <v>8793</v>
      </c>
      <c r="H2005" s="202" t="s">
        <v>8794</v>
      </c>
      <c r="I2005" s="7" t="s">
        <v>8795</v>
      </c>
      <c r="J2005" s="7" t="s">
        <v>8796</v>
      </c>
      <c r="K2005" s="7" t="s">
        <v>8673</v>
      </c>
      <c r="M2005" s="7" t="s">
        <v>560</v>
      </c>
      <c r="N2005" s="7" t="str">
        <f t="shared" si="6"/>
        <v>FALSE</v>
      </c>
      <c r="T2005" s="135">
        <v>47.6058</v>
      </c>
      <c r="U2005" s="136">
        <v>-86.8177</v>
      </c>
      <c r="V2005" s="137" t="s">
        <v>958</v>
      </c>
    </row>
    <row r="2006">
      <c r="A2006" s="7" t="s">
        <v>8797</v>
      </c>
      <c r="D2006" s="162"/>
      <c r="E2006" s="67" t="s">
        <v>672</v>
      </c>
      <c r="F2006" s="162" t="s">
        <v>8798</v>
      </c>
      <c r="G2006" s="162" t="s">
        <v>8799</v>
      </c>
      <c r="H2006" s="202" t="s">
        <v>8800</v>
      </c>
      <c r="I2006" s="7" t="s">
        <v>8801</v>
      </c>
      <c r="J2006" s="7" t="s">
        <v>8802</v>
      </c>
      <c r="K2006" s="7" t="s">
        <v>8673</v>
      </c>
      <c r="M2006" s="7" t="s">
        <v>560</v>
      </c>
      <c r="N2006" s="7" t="str">
        <f t="shared" si="6"/>
        <v>FALSE</v>
      </c>
      <c r="T2006" s="135">
        <v>47.6058</v>
      </c>
      <c r="U2006" s="136">
        <v>-86.8177</v>
      </c>
      <c r="V2006" s="137" t="s">
        <v>958</v>
      </c>
    </row>
    <row r="2007">
      <c r="A2007" s="7" t="s">
        <v>8803</v>
      </c>
      <c r="D2007" s="162"/>
      <c r="E2007" s="67" t="s">
        <v>672</v>
      </c>
      <c r="F2007" s="162" t="s">
        <v>8804</v>
      </c>
      <c r="G2007" s="162" t="s">
        <v>8805</v>
      </c>
      <c r="H2007" s="202" t="s">
        <v>8806</v>
      </c>
      <c r="I2007" s="7" t="s">
        <v>8807</v>
      </c>
      <c r="J2007" s="7" t="s">
        <v>8808</v>
      </c>
      <c r="K2007" s="7" t="s">
        <v>8673</v>
      </c>
      <c r="M2007" s="7" t="s">
        <v>560</v>
      </c>
      <c r="N2007" s="7" t="str">
        <f t="shared" si="6"/>
        <v>FALSE</v>
      </c>
      <c r="T2007" s="135">
        <v>47.6058</v>
      </c>
      <c r="U2007" s="136">
        <v>-86.8177</v>
      </c>
      <c r="V2007" s="137" t="s">
        <v>958</v>
      </c>
    </row>
    <row r="2008">
      <c r="A2008" s="7" t="s">
        <v>8809</v>
      </c>
      <c r="D2008" s="162"/>
      <c r="E2008" s="67" t="s">
        <v>672</v>
      </c>
      <c r="F2008" s="162" t="s">
        <v>8810</v>
      </c>
      <c r="G2008" s="162" t="s">
        <v>8811</v>
      </c>
      <c r="H2008" s="202" t="s">
        <v>8812</v>
      </c>
      <c r="I2008" s="7" t="s">
        <v>8813</v>
      </c>
      <c r="J2008" s="7" t="s">
        <v>8814</v>
      </c>
      <c r="K2008" s="7" t="s">
        <v>8673</v>
      </c>
      <c r="M2008" s="7" t="s">
        <v>560</v>
      </c>
      <c r="N2008" s="7" t="str">
        <f t="shared" si="6"/>
        <v>FALSE</v>
      </c>
      <c r="T2008" s="135">
        <v>44.7366</v>
      </c>
      <c r="U2008" s="136">
        <v>-86.7216</v>
      </c>
      <c r="V2008" s="137" t="s">
        <v>8717</v>
      </c>
    </row>
    <row r="2009">
      <c r="A2009" s="7" t="s">
        <v>8815</v>
      </c>
      <c r="D2009" s="162"/>
      <c r="E2009" s="67" t="s">
        <v>672</v>
      </c>
      <c r="F2009" s="162" t="s">
        <v>8816</v>
      </c>
      <c r="G2009" s="162" t="s">
        <v>8817</v>
      </c>
      <c r="H2009" s="202" t="s">
        <v>8818</v>
      </c>
      <c r="I2009" s="7" t="s">
        <v>8819</v>
      </c>
      <c r="J2009" s="7" t="s">
        <v>8820</v>
      </c>
      <c r="K2009" s="7" t="s">
        <v>8673</v>
      </c>
      <c r="M2009" s="7" t="s">
        <v>560</v>
      </c>
      <c r="N2009" s="7" t="str">
        <f t="shared" si="6"/>
        <v>FALSE</v>
      </c>
      <c r="T2009" s="135">
        <v>42.5166</v>
      </c>
      <c r="U2009" s="136">
        <v>-79.8933</v>
      </c>
      <c r="V2009" s="137" t="s">
        <v>8730</v>
      </c>
    </row>
    <row r="2010">
      <c r="A2010" s="7" t="s">
        <v>8821</v>
      </c>
      <c r="D2010" s="162"/>
      <c r="E2010" s="67" t="s">
        <v>672</v>
      </c>
      <c r="F2010" s="162" t="s">
        <v>8822</v>
      </c>
      <c r="G2010" s="162" t="s">
        <v>8823</v>
      </c>
      <c r="H2010" s="202" t="s">
        <v>8824</v>
      </c>
      <c r="I2010" s="7" t="s">
        <v>8825</v>
      </c>
      <c r="J2010" s="7" t="s">
        <v>8826</v>
      </c>
      <c r="K2010" s="7" t="s">
        <v>8673</v>
      </c>
      <c r="M2010" s="7" t="s">
        <v>560</v>
      </c>
      <c r="N2010" s="7" t="str">
        <f t="shared" si="6"/>
        <v>FALSE</v>
      </c>
      <c r="T2010" s="135">
        <v>42.5166</v>
      </c>
      <c r="U2010" s="136">
        <v>-79.8933</v>
      </c>
      <c r="V2010" s="137" t="s">
        <v>8730</v>
      </c>
    </row>
    <row r="2011">
      <c r="A2011" s="7" t="s">
        <v>8827</v>
      </c>
      <c r="D2011" s="162"/>
      <c r="E2011" s="67" t="s">
        <v>672</v>
      </c>
      <c r="F2011" s="162" t="s">
        <v>8828</v>
      </c>
      <c r="G2011" s="162" t="s">
        <v>8829</v>
      </c>
      <c r="H2011" s="202" t="s">
        <v>8830</v>
      </c>
      <c r="I2011" s="7" t="s">
        <v>8831</v>
      </c>
      <c r="J2011" s="7" t="s">
        <v>8832</v>
      </c>
      <c r="K2011" s="7" t="s">
        <v>8673</v>
      </c>
      <c r="M2011" s="7" t="s">
        <v>560</v>
      </c>
      <c r="N2011" s="7" t="str">
        <f t="shared" si="6"/>
        <v>FALSE</v>
      </c>
      <c r="T2011" s="135">
        <v>42.5166</v>
      </c>
      <c r="U2011" s="136">
        <v>-79.8933</v>
      </c>
      <c r="V2011" s="137" t="s">
        <v>8730</v>
      </c>
    </row>
    <row r="2012">
      <c r="A2012" s="7" t="s">
        <v>8833</v>
      </c>
      <c r="D2012" s="162"/>
      <c r="E2012" s="67" t="s">
        <v>672</v>
      </c>
      <c r="F2012" s="162" t="s">
        <v>8834</v>
      </c>
      <c r="G2012" s="162" t="s">
        <v>8835</v>
      </c>
      <c r="H2012" s="202" t="s">
        <v>8836</v>
      </c>
      <c r="I2012" s="7" t="s">
        <v>8837</v>
      </c>
      <c r="J2012" s="7" t="s">
        <v>8838</v>
      </c>
      <c r="K2012" s="7" t="s">
        <v>8673</v>
      </c>
      <c r="M2012" s="7" t="s">
        <v>560</v>
      </c>
      <c r="N2012" s="7" t="str">
        <f t="shared" si="6"/>
        <v>FALSE</v>
      </c>
      <c r="T2012" s="135">
        <v>43.4433</v>
      </c>
      <c r="U2012" s="136">
        <v>-77.4383</v>
      </c>
      <c r="V2012" s="137" t="s">
        <v>8674</v>
      </c>
    </row>
    <row r="2013">
      <c r="A2013" s="7" t="s">
        <v>8839</v>
      </c>
      <c r="D2013" s="162"/>
      <c r="E2013" s="67" t="s">
        <v>672</v>
      </c>
      <c r="F2013" s="162" t="s">
        <v>8840</v>
      </c>
      <c r="G2013" s="162" t="s">
        <v>8841</v>
      </c>
      <c r="H2013" s="202" t="s">
        <v>8842</v>
      </c>
      <c r="I2013" s="7" t="s">
        <v>8843</v>
      </c>
      <c r="J2013" s="7" t="s">
        <v>8844</v>
      </c>
      <c r="K2013" s="7" t="s">
        <v>8673</v>
      </c>
      <c r="M2013" s="7" t="s">
        <v>560</v>
      </c>
      <c r="N2013" s="7" t="str">
        <f t="shared" si="6"/>
        <v>FALSE</v>
      </c>
      <c r="T2013" s="135">
        <v>42.5166</v>
      </c>
      <c r="U2013" s="136">
        <v>-79.8933</v>
      </c>
      <c r="V2013" s="137" t="s">
        <v>8730</v>
      </c>
    </row>
    <row r="2014">
      <c r="A2014" s="7" t="s">
        <v>8845</v>
      </c>
      <c r="D2014" s="162"/>
      <c r="E2014" s="67" t="s">
        <v>672</v>
      </c>
      <c r="F2014" s="162" t="s">
        <v>8846</v>
      </c>
      <c r="G2014" s="162" t="s">
        <v>8847</v>
      </c>
      <c r="H2014" s="202" t="s">
        <v>8848</v>
      </c>
      <c r="I2014" s="7" t="s">
        <v>8849</v>
      </c>
      <c r="J2014" s="7" t="s">
        <v>8850</v>
      </c>
      <c r="K2014" s="7" t="s">
        <v>8673</v>
      </c>
      <c r="M2014" s="7" t="s">
        <v>560</v>
      </c>
      <c r="N2014" s="7" t="str">
        <f t="shared" si="6"/>
        <v>FALSE</v>
      </c>
      <c r="T2014" s="135">
        <v>47.6058</v>
      </c>
      <c r="U2014" s="136">
        <v>-86.8177</v>
      </c>
      <c r="V2014" s="137" t="s">
        <v>958</v>
      </c>
    </row>
    <row r="2015">
      <c r="A2015" s="7" t="s">
        <v>8851</v>
      </c>
      <c r="D2015" s="162"/>
      <c r="E2015" s="67" t="s">
        <v>672</v>
      </c>
      <c r="F2015" s="162" t="s">
        <v>8852</v>
      </c>
      <c r="G2015" s="162" t="s">
        <v>8853</v>
      </c>
      <c r="H2015" s="202" t="s">
        <v>8854</v>
      </c>
      <c r="I2015" s="7" t="s">
        <v>8855</v>
      </c>
      <c r="J2015" s="7" t="s">
        <v>8856</v>
      </c>
      <c r="K2015" s="7" t="s">
        <v>8673</v>
      </c>
      <c r="M2015" s="7" t="s">
        <v>560</v>
      </c>
      <c r="N2015" s="7" t="str">
        <f t="shared" si="6"/>
        <v>FALSE</v>
      </c>
      <c r="T2015" s="135">
        <v>42.5166</v>
      </c>
      <c r="U2015" s="136">
        <v>-79.8933</v>
      </c>
      <c r="V2015" s="137" t="s">
        <v>8730</v>
      </c>
    </row>
    <row r="2016">
      <c r="A2016" s="7" t="s">
        <v>8857</v>
      </c>
      <c r="D2016" s="162"/>
      <c r="E2016" s="67" t="s">
        <v>672</v>
      </c>
      <c r="F2016" s="162" t="s">
        <v>8858</v>
      </c>
      <c r="G2016" s="162" t="s">
        <v>8859</v>
      </c>
      <c r="H2016" s="202" t="s">
        <v>8860</v>
      </c>
      <c r="I2016" s="7" t="s">
        <v>8861</v>
      </c>
      <c r="J2016" s="7" t="s">
        <v>8862</v>
      </c>
      <c r="K2016" s="7" t="s">
        <v>8673</v>
      </c>
      <c r="M2016" s="7" t="s">
        <v>560</v>
      </c>
      <c r="N2016" s="7" t="str">
        <f t="shared" si="6"/>
        <v>FALSE</v>
      </c>
      <c r="T2016" s="135">
        <v>47.6058</v>
      </c>
      <c r="U2016" s="136">
        <v>-86.8177</v>
      </c>
      <c r="V2016" s="137" t="s">
        <v>958</v>
      </c>
    </row>
    <row r="2017">
      <c r="A2017" s="7" t="s">
        <v>8863</v>
      </c>
      <c r="D2017" s="162"/>
      <c r="E2017" s="67" t="s">
        <v>672</v>
      </c>
      <c r="F2017" s="162" t="s">
        <v>8864</v>
      </c>
      <c r="G2017" s="162" t="s">
        <v>8865</v>
      </c>
      <c r="H2017" s="202" t="s">
        <v>8866</v>
      </c>
      <c r="I2017" s="7" t="s">
        <v>8867</v>
      </c>
      <c r="J2017" s="7" t="s">
        <v>8868</v>
      </c>
      <c r="K2017" s="7" t="s">
        <v>8673</v>
      </c>
      <c r="M2017" s="7" t="s">
        <v>560</v>
      </c>
      <c r="N2017" s="7" t="str">
        <f t="shared" si="6"/>
        <v>FALSE</v>
      </c>
      <c r="T2017" s="135">
        <v>43.4433</v>
      </c>
      <c r="U2017" s="136">
        <v>-77.4383</v>
      </c>
      <c r="V2017" s="137" t="s">
        <v>8674</v>
      </c>
    </row>
    <row r="2018">
      <c r="A2018" s="7" t="s">
        <v>8869</v>
      </c>
      <c r="D2018" s="162"/>
      <c r="E2018" s="67" t="s">
        <v>672</v>
      </c>
      <c r="F2018" s="162" t="s">
        <v>8870</v>
      </c>
      <c r="G2018" s="162" t="s">
        <v>8871</v>
      </c>
      <c r="H2018" s="202" t="s">
        <v>8872</v>
      </c>
      <c r="I2018" s="7" t="s">
        <v>8873</v>
      </c>
      <c r="J2018" s="7" t="s">
        <v>8874</v>
      </c>
      <c r="K2018" s="7" t="s">
        <v>8673</v>
      </c>
      <c r="M2018" s="7" t="s">
        <v>560</v>
      </c>
      <c r="N2018" s="7" t="str">
        <f t="shared" si="6"/>
        <v>FALSE</v>
      </c>
      <c r="T2018" s="135">
        <v>43.4433</v>
      </c>
      <c r="U2018" s="136">
        <v>-77.4383</v>
      </c>
      <c r="V2018" s="137" t="s">
        <v>8674</v>
      </c>
    </row>
    <row r="2019">
      <c r="A2019" s="7" t="s">
        <v>8875</v>
      </c>
      <c r="D2019" s="162"/>
      <c r="E2019" s="67" t="s">
        <v>672</v>
      </c>
      <c r="F2019" s="162" t="s">
        <v>8876</v>
      </c>
      <c r="G2019" s="162" t="s">
        <v>8877</v>
      </c>
      <c r="H2019" s="162" t="s">
        <v>19</v>
      </c>
      <c r="I2019" s="7" t="s">
        <v>8878</v>
      </c>
      <c r="J2019" s="7" t="s">
        <v>8879</v>
      </c>
      <c r="K2019" s="7" t="s">
        <v>8673</v>
      </c>
      <c r="M2019" s="7" t="s">
        <v>560</v>
      </c>
      <c r="N2019" s="7" t="str">
        <f t="shared" si="6"/>
        <v>FALSE</v>
      </c>
      <c r="T2019" s="135">
        <v>41.935</v>
      </c>
      <c r="U2019" s="136">
        <v>-81.4783</v>
      </c>
      <c r="V2019" s="137" t="s">
        <v>8880</v>
      </c>
    </row>
    <row r="2020">
      <c r="A2020" s="7" t="s">
        <v>8881</v>
      </c>
      <c r="D2020" s="162"/>
      <c r="E2020" s="67" t="s">
        <v>672</v>
      </c>
      <c r="F2020" s="162" t="s">
        <v>8882</v>
      </c>
      <c r="G2020" s="162" t="s">
        <v>8883</v>
      </c>
      <c r="H2020" s="202" t="s">
        <v>8884</v>
      </c>
      <c r="I2020" s="7" t="s">
        <v>8885</v>
      </c>
      <c r="J2020" s="7" t="s">
        <v>8886</v>
      </c>
      <c r="K2020" s="7" t="s">
        <v>8673</v>
      </c>
      <c r="M2020" s="7" t="s">
        <v>560</v>
      </c>
      <c r="N2020" s="7" t="str">
        <f t="shared" si="6"/>
        <v>FALSE</v>
      </c>
      <c r="T2020" s="135">
        <v>47.6058</v>
      </c>
      <c r="U2020" s="136">
        <v>-86.8177</v>
      </c>
      <c r="V2020" s="137" t="s">
        <v>958</v>
      </c>
    </row>
    <row r="2021">
      <c r="A2021" s="7" t="s">
        <v>8887</v>
      </c>
      <c r="D2021" s="162"/>
      <c r="E2021" s="67" t="s">
        <v>672</v>
      </c>
      <c r="F2021" s="162" t="s">
        <v>8888</v>
      </c>
      <c r="G2021" s="162" t="s">
        <v>8889</v>
      </c>
      <c r="H2021" s="162" t="s">
        <v>19</v>
      </c>
      <c r="I2021" s="7" t="s">
        <v>8890</v>
      </c>
      <c r="J2021" s="7" t="s">
        <v>8891</v>
      </c>
      <c r="K2021" s="7" t="s">
        <v>8673</v>
      </c>
      <c r="M2021" s="7" t="s">
        <v>560</v>
      </c>
      <c r="N2021" s="7" t="str">
        <f t="shared" si="6"/>
        <v>FALSE</v>
      </c>
      <c r="T2021" s="135">
        <v>42.68</v>
      </c>
      <c r="U2021" s="136">
        <v>-79.6916</v>
      </c>
      <c r="V2021" s="137" t="s">
        <v>8704</v>
      </c>
    </row>
    <row r="2022">
      <c r="A2022" s="7" t="s">
        <v>8892</v>
      </c>
      <c r="D2022" s="162"/>
      <c r="E2022" s="67" t="s">
        <v>672</v>
      </c>
      <c r="F2022" s="162" t="s">
        <v>8893</v>
      </c>
      <c r="G2022" s="162" t="s">
        <v>8894</v>
      </c>
      <c r="H2022" s="202" t="s">
        <v>8895</v>
      </c>
      <c r="I2022" s="7" t="s">
        <v>8896</v>
      </c>
      <c r="J2022" s="7" t="s">
        <v>8897</v>
      </c>
      <c r="K2022" s="7" t="s">
        <v>8673</v>
      </c>
      <c r="M2022" s="7" t="s">
        <v>560</v>
      </c>
      <c r="N2022" s="7" t="str">
        <f t="shared" si="6"/>
        <v>FALSE</v>
      </c>
      <c r="T2022" s="135">
        <v>43.4433</v>
      </c>
      <c r="U2022" s="136">
        <v>-77.4383</v>
      </c>
      <c r="V2022" s="137" t="s">
        <v>8674</v>
      </c>
    </row>
    <row r="2023">
      <c r="A2023" s="7" t="s">
        <v>8898</v>
      </c>
      <c r="D2023" s="162"/>
      <c r="E2023" s="67" t="s">
        <v>672</v>
      </c>
      <c r="F2023" s="162" t="s">
        <v>8899</v>
      </c>
      <c r="G2023" s="162" t="s">
        <v>8900</v>
      </c>
      <c r="H2023" s="202" t="s">
        <v>8901</v>
      </c>
      <c r="I2023" s="7" t="s">
        <v>8902</v>
      </c>
      <c r="J2023" s="7" t="s">
        <v>8903</v>
      </c>
      <c r="K2023" s="7" t="s">
        <v>8673</v>
      </c>
      <c r="M2023" s="7" t="s">
        <v>560</v>
      </c>
      <c r="N2023" s="7" t="str">
        <f t="shared" si="6"/>
        <v>FALSE</v>
      </c>
      <c r="T2023" s="135">
        <v>44.7366</v>
      </c>
      <c r="U2023" s="136">
        <v>-86.7216</v>
      </c>
      <c r="V2023" s="137" t="s">
        <v>8717</v>
      </c>
    </row>
    <row r="2024">
      <c r="A2024" s="7" t="s">
        <v>8904</v>
      </c>
      <c r="D2024" s="162"/>
      <c r="E2024" s="67" t="s">
        <v>672</v>
      </c>
      <c r="F2024" s="162" t="s">
        <v>8905</v>
      </c>
      <c r="G2024" s="162" t="s">
        <v>8906</v>
      </c>
      <c r="H2024" s="202" t="s">
        <v>8907</v>
      </c>
      <c r="I2024" s="7" t="s">
        <v>8908</v>
      </c>
      <c r="J2024" s="7" t="s">
        <v>8909</v>
      </c>
      <c r="K2024" s="7" t="s">
        <v>8673</v>
      </c>
      <c r="M2024" s="7" t="s">
        <v>560</v>
      </c>
      <c r="N2024" s="7" t="str">
        <f t="shared" si="6"/>
        <v>FALSE</v>
      </c>
      <c r="T2024" s="135">
        <v>43.4433</v>
      </c>
      <c r="U2024" s="136">
        <v>-77.4383</v>
      </c>
      <c r="V2024" s="137" t="s">
        <v>8674</v>
      </c>
    </row>
    <row r="2025">
      <c r="A2025" s="7" t="s">
        <v>8910</v>
      </c>
      <c r="D2025" s="162"/>
      <c r="E2025" s="67" t="s">
        <v>672</v>
      </c>
      <c r="F2025" s="162" t="s">
        <v>8911</v>
      </c>
      <c r="G2025" s="162" t="s">
        <v>8912</v>
      </c>
      <c r="H2025" s="202" t="s">
        <v>8913</v>
      </c>
      <c r="I2025" s="7" t="s">
        <v>8914</v>
      </c>
      <c r="J2025" s="7" t="s">
        <v>8915</v>
      </c>
      <c r="K2025" s="7" t="s">
        <v>8673</v>
      </c>
      <c r="M2025" s="7" t="s">
        <v>560</v>
      </c>
      <c r="N2025" s="7" t="str">
        <f t="shared" si="6"/>
        <v>FALSE</v>
      </c>
      <c r="T2025" s="135">
        <v>43.4433</v>
      </c>
      <c r="U2025" s="136">
        <v>-77.4383</v>
      </c>
      <c r="V2025" s="137" t="s">
        <v>8674</v>
      </c>
    </row>
    <row r="2026">
      <c r="A2026" s="7" t="s">
        <v>8916</v>
      </c>
      <c r="D2026" s="162"/>
      <c r="E2026" s="67" t="s">
        <v>672</v>
      </c>
      <c r="F2026" s="162" t="s">
        <v>8917</v>
      </c>
      <c r="G2026" s="162" t="s">
        <v>8918</v>
      </c>
      <c r="H2026" s="202" t="s">
        <v>8919</v>
      </c>
      <c r="I2026" s="7" t="s">
        <v>8920</v>
      </c>
      <c r="J2026" s="7" t="s">
        <v>8921</v>
      </c>
      <c r="K2026" s="7" t="s">
        <v>8673</v>
      </c>
      <c r="M2026" s="7" t="s">
        <v>560</v>
      </c>
      <c r="N2026" s="7" t="str">
        <f t="shared" si="6"/>
        <v>FALSE</v>
      </c>
      <c r="T2026" s="135">
        <v>44.7366</v>
      </c>
      <c r="U2026" s="136">
        <v>-86.7216</v>
      </c>
      <c r="V2026" s="137" t="s">
        <v>8717</v>
      </c>
    </row>
    <row r="2027">
      <c r="A2027" s="7" t="s">
        <v>8922</v>
      </c>
      <c r="D2027" s="162"/>
      <c r="E2027" s="67" t="s">
        <v>672</v>
      </c>
      <c r="F2027" s="162" t="s">
        <v>8923</v>
      </c>
      <c r="G2027" s="162" t="s">
        <v>8924</v>
      </c>
      <c r="H2027" s="202" t="s">
        <v>8925</v>
      </c>
      <c r="I2027" s="7" t="s">
        <v>8926</v>
      </c>
      <c r="J2027" s="7" t="s">
        <v>8927</v>
      </c>
      <c r="K2027" s="7" t="s">
        <v>8673</v>
      </c>
      <c r="M2027" s="7" t="s">
        <v>560</v>
      </c>
      <c r="N2027" s="7" t="str">
        <f t="shared" si="6"/>
        <v>FALSE</v>
      </c>
      <c r="T2027" s="135">
        <v>42.5166</v>
      </c>
      <c r="U2027" s="136">
        <v>-79.8933</v>
      </c>
      <c r="V2027" s="137" t="s">
        <v>8730</v>
      </c>
    </row>
    <row r="2028">
      <c r="A2028" s="7" t="s">
        <v>8928</v>
      </c>
      <c r="D2028" s="162"/>
      <c r="E2028" s="67" t="s">
        <v>672</v>
      </c>
      <c r="F2028" s="162" t="s">
        <v>8929</v>
      </c>
      <c r="G2028" s="162" t="s">
        <v>8930</v>
      </c>
      <c r="H2028" s="202" t="s">
        <v>8931</v>
      </c>
      <c r="I2028" s="7" t="s">
        <v>8932</v>
      </c>
      <c r="J2028" s="7" t="s">
        <v>8933</v>
      </c>
      <c r="K2028" s="7" t="s">
        <v>8673</v>
      </c>
      <c r="M2028" s="7" t="s">
        <v>560</v>
      </c>
      <c r="N2028" s="7" t="str">
        <f t="shared" si="6"/>
        <v>FALSE</v>
      </c>
      <c r="T2028" s="135">
        <v>43.4433</v>
      </c>
      <c r="U2028" s="136">
        <v>-77.4383</v>
      </c>
      <c r="V2028" s="137" t="s">
        <v>8674</v>
      </c>
    </row>
    <row r="2029">
      <c r="A2029" s="7" t="s">
        <v>8934</v>
      </c>
      <c r="D2029" s="162"/>
      <c r="E2029" s="67" t="s">
        <v>672</v>
      </c>
      <c r="F2029" s="162" t="s">
        <v>8935</v>
      </c>
      <c r="G2029" s="162" t="s">
        <v>8936</v>
      </c>
      <c r="H2029" s="202" t="s">
        <v>8937</v>
      </c>
      <c r="I2029" s="7" t="s">
        <v>8938</v>
      </c>
      <c r="J2029" s="7" t="s">
        <v>8939</v>
      </c>
      <c r="K2029" s="7" t="s">
        <v>8673</v>
      </c>
      <c r="M2029" s="7" t="s">
        <v>560</v>
      </c>
      <c r="N2029" s="7" t="str">
        <f t="shared" si="6"/>
        <v>FALSE</v>
      </c>
      <c r="T2029" s="135">
        <v>43.4433</v>
      </c>
      <c r="U2029" s="136">
        <v>-77.4383</v>
      </c>
      <c r="V2029" s="137" t="s">
        <v>8674</v>
      </c>
    </row>
    <row r="2030">
      <c r="A2030" s="7" t="s">
        <v>8940</v>
      </c>
      <c r="D2030" s="162"/>
      <c r="E2030" s="67" t="s">
        <v>672</v>
      </c>
      <c r="F2030" s="162" t="s">
        <v>8941</v>
      </c>
      <c r="G2030" s="162" t="s">
        <v>8942</v>
      </c>
      <c r="H2030" s="202" t="s">
        <v>8943</v>
      </c>
      <c r="I2030" s="7" t="s">
        <v>8944</v>
      </c>
      <c r="J2030" s="7" t="s">
        <v>8945</v>
      </c>
      <c r="K2030" s="7" t="s">
        <v>8673</v>
      </c>
      <c r="M2030" s="7" t="s">
        <v>560</v>
      </c>
      <c r="N2030" s="7" t="str">
        <f t="shared" si="6"/>
        <v>FALSE</v>
      </c>
      <c r="T2030" s="135">
        <v>44.7366</v>
      </c>
      <c r="U2030" s="136">
        <v>-86.7216</v>
      </c>
      <c r="V2030" s="137" t="s">
        <v>8717</v>
      </c>
    </row>
    <row r="2031">
      <c r="A2031" s="7" t="s">
        <v>8946</v>
      </c>
      <c r="D2031" s="162"/>
      <c r="E2031" s="67" t="s">
        <v>672</v>
      </c>
      <c r="F2031" s="162" t="s">
        <v>8947</v>
      </c>
      <c r="G2031" s="162" t="s">
        <v>8948</v>
      </c>
      <c r="H2031" s="202" t="s">
        <v>8949</v>
      </c>
      <c r="I2031" s="7" t="s">
        <v>8950</v>
      </c>
      <c r="J2031" s="7" t="s">
        <v>8951</v>
      </c>
      <c r="K2031" s="7" t="s">
        <v>8673</v>
      </c>
      <c r="M2031" s="7" t="s">
        <v>560</v>
      </c>
      <c r="N2031" s="7" t="str">
        <f t="shared" si="6"/>
        <v>FALSE</v>
      </c>
      <c r="T2031" s="135">
        <v>43.4433</v>
      </c>
      <c r="U2031" s="136">
        <v>-77.4383</v>
      </c>
      <c r="V2031" s="137" t="s">
        <v>8674</v>
      </c>
    </row>
    <row r="2032">
      <c r="A2032" s="7" t="s">
        <v>8952</v>
      </c>
      <c r="D2032" s="162"/>
      <c r="E2032" s="67" t="s">
        <v>672</v>
      </c>
      <c r="F2032" s="162" t="s">
        <v>8953</v>
      </c>
      <c r="G2032" s="162" t="s">
        <v>8954</v>
      </c>
      <c r="H2032" s="162" t="s">
        <v>19</v>
      </c>
      <c r="I2032" s="7" t="s">
        <v>8955</v>
      </c>
      <c r="J2032" s="7" t="s">
        <v>8956</v>
      </c>
      <c r="K2032" s="7" t="s">
        <v>8673</v>
      </c>
      <c r="M2032" s="7" t="s">
        <v>560</v>
      </c>
      <c r="N2032" s="7" t="str">
        <f t="shared" si="6"/>
        <v>FALSE</v>
      </c>
      <c r="T2032" s="135">
        <v>43.1333</v>
      </c>
      <c r="U2032" s="136">
        <v>-87.0</v>
      </c>
      <c r="V2032" s="137" t="s">
        <v>8710</v>
      </c>
    </row>
    <row r="2033">
      <c r="A2033" s="7" t="s">
        <v>8957</v>
      </c>
      <c r="D2033" s="162"/>
      <c r="E2033" s="67" t="s">
        <v>672</v>
      </c>
      <c r="F2033" s="162" t="s">
        <v>8958</v>
      </c>
      <c r="G2033" s="162" t="s">
        <v>8959</v>
      </c>
      <c r="H2033" s="202" t="s">
        <v>8960</v>
      </c>
      <c r="I2033" s="7" t="s">
        <v>8961</v>
      </c>
      <c r="J2033" s="7" t="s">
        <v>8962</v>
      </c>
      <c r="K2033" s="7" t="s">
        <v>8673</v>
      </c>
      <c r="M2033" s="7" t="s">
        <v>560</v>
      </c>
      <c r="N2033" s="7" t="str">
        <f t="shared" si="6"/>
        <v>FALSE</v>
      </c>
      <c r="T2033" s="135">
        <v>42.5166</v>
      </c>
      <c r="U2033" s="136">
        <v>-79.8933</v>
      </c>
      <c r="V2033" s="137" t="s">
        <v>8730</v>
      </c>
    </row>
    <row r="2034">
      <c r="A2034" s="7" t="s">
        <v>8963</v>
      </c>
      <c r="D2034" s="162"/>
      <c r="E2034" s="67" t="s">
        <v>672</v>
      </c>
      <c r="F2034" s="162" t="s">
        <v>8964</v>
      </c>
      <c r="G2034" s="162" t="s">
        <v>8965</v>
      </c>
      <c r="H2034" s="202" t="s">
        <v>8966</v>
      </c>
      <c r="I2034" s="7" t="s">
        <v>8967</v>
      </c>
      <c r="J2034" s="7" t="s">
        <v>8968</v>
      </c>
      <c r="K2034" s="7" t="s">
        <v>8673</v>
      </c>
      <c r="M2034" s="7" t="s">
        <v>560</v>
      </c>
      <c r="N2034" s="7" t="str">
        <f t="shared" si="6"/>
        <v>FALSE</v>
      </c>
      <c r="T2034" s="135">
        <v>43.4433</v>
      </c>
      <c r="U2034" s="136">
        <v>-77.4383</v>
      </c>
      <c r="V2034" s="137" t="s">
        <v>8674</v>
      </c>
    </row>
    <row r="2035">
      <c r="A2035" s="7" t="s">
        <v>8969</v>
      </c>
      <c r="D2035" s="162"/>
      <c r="E2035" s="67" t="s">
        <v>672</v>
      </c>
      <c r="F2035" s="162" t="s">
        <v>8970</v>
      </c>
      <c r="G2035" s="162" t="s">
        <v>8971</v>
      </c>
      <c r="H2035" s="202" t="s">
        <v>8972</v>
      </c>
      <c r="I2035" s="7" t="s">
        <v>8973</v>
      </c>
      <c r="J2035" s="7" t="s">
        <v>8974</v>
      </c>
      <c r="K2035" s="7" t="s">
        <v>8673</v>
      </c>
      <c r="M2035" s="7" t="s">
        <v>560</v>
      </c>
      <c r="N2035" s="7" t="str">
        <f t="shared" si="6"/>
        <v>FALSE</v>
      </c>
      <c r="T2035" s="135">
        <v>44.7366</v>
      </c>
      <c r="U2035" s="136">
        <v>-86.7216</v>
      </c>
      <c r="V2035" s="137" t="s">
        <v>8717</v>
      </c>
    </row>
    <row r="2036">
      <c r="A2036" s="7" t="s">
        <v>8975</v>
      </c>
      <c r="D2036" s="162"/>
      <c r="E2036" s="67" t="s">
        <v>672</v>
      </c>
      <c r="F2036" s="162" t="s">
        <v>8976</v>
      </c>
      <c r="G2036" s="162" t="s">
        <v>8977</v>
      </c>
      <c r="H2036" s="162" t="s">
        <v>19</v>
      </c>
      <c r="I2036" s="7" t="s">
        <v>8978</v>
      </c>
      <c r="J2036" s="7" t="s">
        <v>8979</v>
      </c>
      <c r="K2036" s="7" t="s">
        <v>8673</v>
      </c>
      <c r="M2036" s="7" t="s">
        <v>560</v>
      </c>
      <c r="N2036" s="7" t="str">
        <f t="shared" si="6"/>
        <v>FALSE</v>
      </c>
      <c r="T2036" s="135">
        <v>41.935</v>
      </c>
      <c r="U2036" s="136">
        <v>-81.4783</v>
      </c>
      <c r="V2036" s="137" t="s">
        <v>8880</v>
      </c>
    </row>
    <row r="2037">
      <c r="A2037" s="7" t="s">
        <v>8980</v>
      </c>
      <c r="D2037" s="162"/>
      <c r="E2037" s="67" t="s">
        <v>672</v>
      </c>
      <c r="F2037" s="162" t="s">
        <v>8981</v>
      </c>
      <c r="G2037" s="162" t="s">
        <v>8982</v>
      </c>
      <c r="H2037" s="202" t="s">
        <v>8983</v>
      </c>
      <c r="I2037" s="7" t="s">
        <v>8984</v>
      </c>
      <c r="J2037" s="7" t="s">
        <v>8985</v>
      </c>
      <c r="K2037" s="7" t="s">
        <v>8673</v>
      </c>
      <c r="M2037" s="7" t="s">
        <v>560</v>
      </c>
      <c r="N2037" s="7" t="str">
        <f t="shared" si="6"/>
        <v>FALSE</v>
      </c>
      <c r="T2037" s="135">
        <v>47.6058</v>
      </c>
      <c r="U2037" s="136">
        <v>-86.8177</v>
      </c>
      <c r="V2037" s="137" t="s">
        <v>958</v>
      </c>
    </row>
    <row r="2038">
      <c r="A2038" s="7" t="s">
        <v>8986</v>
      </c>
      <c r="D2038" s="162"/>
      <c r="E2038" s="67" t="s">
        <v>672</v>
      </c>
      <c r="F2038" s="162" t="s">
        <v>8987</v>
      </c>
      <c r="G2038" s="162" t="s">
        <v>8988</v>
      </c>
      <c r="H2038" s="202" t="s">
        <v>8989</v>
      </c>
      <c r="I2038" s="7" t="s">
        <v>8990</v>
      </c>
      <c r="J2038" s="7" t="s">
        <v>8991</v>
      </c>
      <c r="K2038" s="7" t="s">
        <v>8673</v>
      </c>
      <c r="M2038" s="7" t="s">
        <v>560</v>
      </c>
      <c r="N2038" s="7" t="str">
        <f t="shared" si="6"/>
        <v>FALSE</v>
      </c>
      <c r="T2038" s="135">
        <v>47.6058</v>
      </c>
      <c r="U2038" s="136">
        <v>-86.8177</v>
      </c>
      <c r="V2038" s="137" t="s">
        <v>958</v>
      </c>
    </row>
    <row r="2039">
      <c r="A2039" s="7" t="s">
        <v>8992</v>
      </c>
      <c r="D2039" s="162"/>
      <c r="E2039" s="67" t="s">
        <v>672</v>
      </c>
      <c r="F2039" s="162" t="s">
        <v>8993</v>
      </c>
      <c r="G2039" s="162" t="s">
        <v>8994</v>
      </c>
      <c r="H2039" s="202" t="s">
        <v>8995</v>
      </c>
      <c r="I2039" s="7" t="s">
        <v>8996</v>
      </c>
      <c r="J2039" s="7" t="s">
        <v>8997</v>
      </c>
      <c r="K2039" s="7" t="s">
        <v>8673</v>
      </c>
      <c r="M2039" s="7" t="s">
        <v>560</v>
      </c>
      <c r="N2039" s="7" t="str">
        <f t="shared" si="6"/>
        <v>FALSE</v>
      </c>
      <c r="T2039" s="135">
        <v>44.7366</v>
      </c>
      <c r="U2039" s="136">
        <v>-86.7216</v>
      </c>
      <c r="V2039" s="137" t="s">
        <v>8717</v>
      </c>
    </row>
    <row r="2040">
      <c r="A2040" s="7" t="s">
        <v>8998</v>
      </c>
      <c r="D2040" s="162"/>
      <c r="E2040" s="67" t="s">
        <v>672</v>
      </c>
      <c r="F2040" s="162" t="s">
        <v>8999</v>
      </c>
      <c r="G2040" s="162" t="s">
        <v>9000</v>
      </c>
      <c r="H2040" s="202" t="s">
        <v>9001</v>
      </c>
      <c r="I2040" s="7" t="s">
        <v>9002</v>
      </c>
      <c r="J2040" s="7" t="s">
        <v>9003</v>
      </c>
      <c r="K2040" s="7" t="s">
        <v>8673</v>
      </c>
      <c r="M2040" s="7" t="s">
        <v>560</v>
      </c>
      <c r="N2040" s="7" t="str">
        <f t="shared" si="6"/>
        <v>FALSE</v>
      </c>
      <c r="T2040" s="135">
        <v>47.6058</v>
      </c>
      <c r="U2040" s="136">
        <v>-86.8177</v>
      </c>
      <c r="V2040" s="137" t="s">
        <v>958</v>
      </c>
    </row>
    <row r="2041">
      <c r="A2041" s="7" t="s">
        <v>9004</v>
      </c>
      <c r="D2041" s="162"/>
      <c r="E2041" s="67" t="s">
        <v>672</v>
      </c>
      <c r="F2041" s="162" t="s">
        <v>9005</v>
      </c>
      <c r="G2041" s="162" t="s">
        <v>9006</v>
      </c>
      <c r="H2041" s="202" t="s">
        <v>9007</v>
      </c>
      <c r="I2041" s="7" t="s">
        <v>9008</v>
      </c>
      <c r="J2041" s="7" t="s">
        <v>9009</v>
      </c>
      <c r="K2041" s="7" t="s">
        <v>8673</v>
      </c>
      <c r="M2041" s="7" t="s">
        <v>560</v>
      </c>
      <c r="N2041" s="7" t="str">
        <f t="shared" si="6"/>
        <v>FALSE</v>
      </c>
      <c r="T2041" s="135">
        <v>44.7366</v>
      </c>
      <c r="U2041" s="136">
        <v>-86.7216</v>
      </c>
      <c r="V2041" s="137" t="s">
        <v>8717</v>
      </c>
    </row>
    <row r="2042">
      <c r="A2042" s="7" t="s">
        <v>9010</v>
      </c>
      <c r="D2042" s="162"/>
      <c r="E2042" s="67" t="s">
        <v>672</v>
      </c>
      <c r="F2042" s="162" t="s">
        <v>9011</v>
      </c>
      <c r="G2042" s="162" t="s">
        <v>9012</v>
      </c>
      <c r="H2042" s="202" t="s">
        <v>9013</v>
      </c>
      <c r="I2042" s="7" t="s">
        <v>9014</v>
      </c>
      <c r="J2042" s="7" t="s">
        <v>9015</v>
      </c>
      <c r="K2042" s="7" t="s">
        <v>8673</v>
      </c>
      <c r="M2042" s="7" t="s">
        <v>560</v>
      </c>
      <c r="N2042" s="7" t="str">
        <f t="shared" si="6"/>
        <v>FALSE</v>
      </c>
      <c r="T2042" s="135">
        <v>44.7366</v>
      </c>
      <c r="U2042" s="136">
        <v>-86.7216</v>
      </c>
      <c r="V2042" s="137" t="s">
        <v>8717</v>
      </c>
    </row>
    <row r="2043">
      <c r="A2043" s="7" t="s">
        <v>9016</v>
      </c>
      <c r="D2043" s="162"/>
      <c r="E2043" s="67" t="s">
        <v>672</v>
      </c>
      <c r="F2043" s="162" t="s">
        <v>9017</v>
      </c>
      <c r="G2043" s="162" t="s">
        <v>9018</v>
      </c>
      <c r="H2043" s="202" t="s">
        <v>9019</v>
      </c>
      <c r="I2043" s="7" t="s">
        <v>9020</v>
      </c>
      <c r="J2043" s="7" t="s">
        <v>9021</v>
      </c>
      <c r="K2043" s="7" t="s">
        <v>8673</v>
      </c>
      <c r="M2043" s="7" t="s">
        <v>560</v>
      </c>
      <c r="N2043" s="7" t="str">
        <f t="shared" si="6"/>
        <v>FALSE</v>
      </c>
      <c r="T2043" s="135">
        <v>42.5166</v>
      </c>
      <c r="U2043" s="136">
        <v>-79.8933</v>
      </c>
      <c r="V2043" s="137" t="s">
        <v>8730</v>
      </c>
    </row>
    <row r="2044">
      <c r="A2044" s="7" t="s">
        <v>9022</v>
      </c>
      <c r="D2044" s="162"/>
      <c r="E2044" s="67" t="s">
        <v>672</v>
      </c>
      <c r="F2044" s="162" t="s">
        <v>9023</v>
      </c>
      <c r="G2044" s="162" t="s">
        <v>9024</v>
      </c>
      <c r="H2044" s="202" t="s">
        <v>9025</v>
      </c>
      <c r="I2044" s="7" t="s">
        <v>9026</v>
      </c>
      <c r="J2044" s="7" t="s">
        <v>9027</v>
      </c>
      <c r="K2044" s="7" t="s">
        <v>8673</v>
      </c>
      <c r="M2044" s="7" t="s">
        <v>560</v>
      </c>
      <c r="N2044" s="7" t="str">
        <f t="shared" si="6"/>
        <v>FALSE</v>
      </c>
      <c r="T2044" s="135">
        <v>42.5166</v>
      </c>
      <c r="U2044" s="136">
        <v>-79.8933</v>
      </c>
      <c r="V2044" s="137" t="s">
        <v>8730</v>
      </c>
    </row>
    <row r="2045">
      <c r="A2045" s="7" t="s">
        <v>9028</v>
      </c>
      <c r="D2045" s="162"/>
      <c r="E2045" s="67" t="s">
        <v>672</v>
      </c>
      <c r="F2045" s="162" t="s">
        <v>9029</v>
      </c>
      <c r="G2045" s="162" t="s">
        <v>9030</v>
      </c>
      <c r="H2045" s="202" t="s">
        <v>9031</v>
      </c>
      <c r="I2045" s="7" t="s">
        <v>9032</v>
      </c>
      <c r="J2045" s="7" t="s">
        <v>9033</v>
      </c>
      <c r="K2045" s="7" t="s">
        <v>8673</v>
      </c>
      <c r="M2045" s="7" t="s">
        <v>560</v>
      </c>
      <c r="N2045" s="7" t="str">
        <f t="shared" si="6"/>
        <v>FALSE</v>
      </c>
      <c r="T2045" s="135">
        <v>43.4433</v>
      </c>
      <c r="U2045" s="136">
        <v>-77.4383</v>
      </c>
      <c r="V2045" s="137" t="s">
        <v>8674</v>
      </c>
    </row>
    <row r="2046">
      <c r="A2046" s="7" t="s">
        <v>9034</v>
      </c>
      <c r="D2046" s="162"/>
      <c r="E2046" s="67" t="s">
        <v>672</v>
      </c>
      <c r="F2046" s="162" t="s">
        <v>9035</v>
      </c>
      <c r="G2046" s="162" t="s">
        <v>9036</v>
      </c>
      <c r="H2046" s="202" t="s">
        <v>9037</v>
      </c>
      <c r="I2046" s="7" t="s">
        <v>9038</v>
      </c>
      <c r="J2046" s="7" t="s">
        <v>9039</v>
      </c>
      <c r="K2046" s="7" t="s">
        <v>8673</v>
      </c>
      <c r="M2046" s="7" t="s">
        <v>560</v>
      </c>
      <c r="N2046" s="7" t="str">
        <f t="shared" si="6"/>
        <v>FALSE</v>
      </c>
      <c r="T2046" s="135">
        <v>43.4433</v>
      </c>
      <c r="U2046" s="136">
        <v>-77.4383</v>
      </c>
      <c r="V2046" s="137" t="s">
        <v>8674</v>
      </c>
    </row>
    <row r="2047">
      <c r="A2047" s="7" t="s">
        <v>9040</v>
      </c>
      <c r="D2047" s="162"/>
      <c r="E2047" s="67" t="s">
        <v>672</v>
      </c>
      <c r="F2047" s="162" t="s">
        <v>9041</v>
      </c>
      <c r="G2047" s="162" t="s">
        <v>9042</v>
      </c>
      <c r="H2047" s="202" t="s">
        <v>9043</v>
      </c>
      <c r="I2047" s="7" t="s">
        <v>9044</v>
      </c>
      <c r="J2047" s="7" t="s">
        <v>9045</v>
      </c>
      <c r="K2047" s="7" t="s">
        <v>8673</v>
      </c>
      <c r="M2047" s="7" t="s">
        <v>560</v>
      </c>
      <c r="N2047" s="7" t="str">
        <f t="shared" si="6"/>
        <v>FALSE</v>
      </c>
      <c r="T2047" s="135">
        <v>47.6058</v>
      </c>
      <c r="U2047" s="136">
        <v>-86.8177</v>
      </c>
      <c r="V2047" s="137" t="s">
        <v>958</v>
      </c>
    </row>
    <row r="2048">
      <c r="A2048" s="7" t="s">
        <v>9046</v>
      </c>
      <c r="D2048" s="162"/>
      <c r="E2048" s="67" t="s">
        <v>672</v>
      </c>
      <c r="F2048" s="162" t="s">
        <v>9047</v>
      </c>
      <c r="G2048" s="162" t="s">
        <v>9048</v>
      </c>
      <c r="H2048" s="202" t="s">
        <v>9049</v>
      </c>
      <c r="I2048" s="7" t="s">
        <v>9050</v>
      </c>
      <c r="J2048" s="7" t="s">
        <v>9051</v>
      </c>
      <c r="K2048" s="7" t="s">
        <v>8673</v>
      </c>
      <c r="M2048" s="7" t="s">
        <v>560</v>
      </c>
      <c r="N2048" s="7" t="str">
        <f t="shared" si="6"/>
        <v>FALSE</v>
      </c>
      <c r="T2048" s="135">
        <v>44.7366</v>
      </c>
      <c r="U2048" s="136">
        <v>-86.7216</v>
      </c>
      <c r="V2048" s="137" t="s">
        <v>8717</v>
      </c>
    </row>
    <row r="2049">
      <c r="A2049" s="7" t="s">
        <v>9052</v>
      </c>
      <c r="D2049" s="162"/>
      <c r="E2049" s="67" t="s">
        <v>672</v>
      </c>
      <c r="F2049" s="162" t="s">
        <v>9053</v>
      </c>
      <c r="G2049" s="162" t="s">
        <v>9054</v>
      </c>
      <c r="H2049" s="202" t="s">
        <v>9055</v>
      </c>
      <c r="I2049" s="7" t="s">
        <v>9056</v>
      </c>
      <c r="J2049" s="7" t="s">
        <v>9057</v>
      </c>
      <c r="K2049" s="7" t="s">
        <v>8673</v>
      </c>
      <c r="M2049" s="7" t="s">
        <v>560</v>
      </c>
      <c r="N2049" s="7" t="str">
        <f t="shared" si="6"/>
        <v>FALSE</v>
      </c>
      <c r="T2049" s="135">
        <v>42.5166</v>
      </c>
      <c r="U2049" s="136">
        <v>-79.8933</v>
      </c>
      <c r="V2049" s="137" t="s">
        <v>8730</v>
      </c>
    </row>
    <row r="2050">
      <c r="A2050" s="7" t="s">
        <v>9058</v>
      </c>
      <c r="D2050" s="162"/>
      <c r="E2050" s="67" t="s">
        <v>672</v>
      </c>
      <c r="F2050" s="162" t="s">
        <v>9059</v>
      </c>
      <c r="G2050" s="162" t="s">
        <v>9060</v>
      </c>
      <c r="H2050" s="162" t="s">
        <v>19</v>
      </c>
      <c r="I2050" s="7" t="s">
        <v>9061</v>
      </c>
      <c r="J2050" s="7" t="s">
        <v>9062</v>
      </c>
      <c r="K2050" s="7" t="s">
        <v>8673</v>
      </c>
      <c r="M2050" s="7" t="s">
        <v>560</v>
      </c>
      <c r="N2050" s="7" t="str">
        <f t="shared" si="6"/>
        <v>FALSE</v>
      </c>
      <c r="T2050" s="135">
        <v>43.1333</v>
      </c>
      <c r="U2050" s="136">
        <v>-87.0</v>
      </c>
      <c r="V2050" s="137" t="s">
        <v>8710</v>
      </c>
    </row>
    <row r="2051">
      <c r="A2051" s="7" t="s">
        <v>9063</v>
      </c>
      <c r="D2051" s="162"/>
      <c r="E2051" s="67" t="s">
        <v>672</v>
      </c>
      <c r="F2051" s="162" t="s">
        <v>9064</v>
      </c>
      <c r="G2051" s="162" t="s">
        <v>9065</v>
      </c>
      <c r="H2051" s="162" t="s">
        <v>19</v>
      </c>
      <c r="I2051" s="7" t="s">
        <v>9066</v>
      </c>
      <c r="J2051" s="7" t="s">
        <v>9067</v>
      </c>
      <c r="K2051" s="7" t="s">
        <v>8673</v>
      </c>
      <c r="M2051" s="7" t="s">
        <v>560</v>
      </c>
      <c r="N2051" s="7" t="str">
        <f t="shared" si="6"/>
        <v>FALSE</v>
      </c>
      <c r="T2051" s="135">
        <v>43.1333</v>
      </c>
      <c r="U2051" s="136">
        <v>-87.0</v>
      </c>
      <c r="V2051" s="137" t="s">
        <v>8710</v>
      </c>
    </row>
    <row r="2052">
      <c r="A2052" s="7" t="s">
        <v>9068</v>
      </c>
      <c r="D2052" s="162"/>
      <c r="E2052" s="67" t="s">
        <v>672</v>
      </c>
      <c r="F2052" s="162" t="s">
        <v>9069</v>
      </c>
      <c r="G2052" s="162" t="s">
        <v>9070</v>
      </c>
      <c r="H2052" s="202" t="s">
        <v>9071</v>
      </c>
      <c r="I2052" s="7" t="s">
        <v>9072</v>
      </c>
      <c r="J2052" s="7" t="s">
        <v>9073</v>
      </c>
      <c r="K2052" s="7" t="s">
        <v>8673</v>
      </c>
      <c r="M2052" s="7" t="s">
        <v>560</v>
      </c>
      <c r="N2052" s="7" t="str">
        <f t="shared" si="6"/>
        <v>FALSE</v>
      </c>
      <c r="T2052" s="135">
        <v>47.6058</v>
      </c>
      <c r="U2052" s="136">
        <v>-86.8177</v>
      </c>
      <c r="V2052" s="137" t="s">
        <v>958</v>
      </c>
    </row>
    <row r="2053">
      <c r="A2053" s="7" t="s">
        <v>9074</v>
      </c>
      <c r="D2053" s="162"/>
      <c r="E2053" s="67" t="s">
        <v>672</v>
      </c>
      <c r="F2053" s="162" t="s">
        <v>9075</v>
      </c>
      <c r="G2053" s="162" t="s">
        <v>9076</v>
      </c>
      <c r="H2053" s="202" t="s">
        <v>9077</v>
      </c>
      <c r="I2053" s="7" t="s">
        <v>9078</v>
      </c>
      <c r="J2053" s="7" t="s">
        <v>9079</v>
      </c>
      <c r="K2053" s="7" t="s">
        <v>8673</v>
      </c>
      <c r="M2053" s="7" t="s">
        <v>560</v>
      </c>
      <c r="N2053" s="7" t="str">
        <f t="shared" si="6"/>
        <v>FALSE</v>
      </c>
      <c r="T2053" s="135">
        <v>43.4433</v>
      </c>
      <c r="U2053" s="136">
        <v>-77.4383</v>
      </c>
      <c r="V2053" s="137" t="s">
        <v>8674</v>
      </c>
    </row>
    <row r="2054">
      <c r="A2054" s="7" t="s">
        <v>9080</v>
      </c>
      <c r="D2054" s="162"/>
      <c r="E2054" s="67" t="s">
        <v>672</v>
      </c>
      <c r="F2054" s="162" t="s">
        <v>9081</v>
      </c>
      <c r="G2054" s="162" t="s">
        <v>9082</v>
      </c>
      <c r="H2054" s="202" t="s">
        <v>9083</v>
      </c>
      <c r="I2054" s="7" t="s">
        <v>9084</v>
      </c>
      <c r="J2054" s="7" t="s">
        <v>9085</v>
      </c>
      <c r="K2054" s="7" t="s">
        <v>8673</v>
      </c>
      <c r="M2054" s="7" t="s">
        <v>560</v>
      </c>
      <c r="N2054" s="7" t="str">
        <f t="shared" si="6"/>
        <v>FALSE</v>
      </c>
      <c r="T2054" s="135">
        <v>42.5166</v>
      </c>
      <c r="U2054" s="136">
        <v>-79.8933</v>
      </c>
      <c r="V2054" s="137" t="s">
        <v>8730</v>
      </c>
    </row>
    <row r="2055">
      <c r="A2055" s="7" t="s">
        <v>9086</v>
      </c>
      <c r="D2055" s="162"/>
      <c r="E2055" s="67" t="s">
        <v>672</v>
      </c>
      <c r="F2055" s="162" t="s">
        <v>9087</v>
      </c>
      <c r="G2055" s="162" t="s">
        <v>9088</v>
      </c>
      <c r="H2055" s="202" t="s">
        <v>9089</v>
      </c>
      <c r="I2055" s="7" t="s">
        <v>9090</v>
      </c>
      <c r="J2055" s="7" t="s">
        <v>9091</v>
      </c>
      <c r="K2055" s="7" t="s">
        <v>8673</v>
      </c>
      <c r="M2055" s="7" t="s">
        <v>560</v>
      </c>
      <c r="N2055" s="7" t="str">
        <f t="shared" si="6"/>
        <v>FALSE</v>
      </c>
      <c r="T2055" s="135">
        <v>43.4433</v>
      </c>
      <c r="U2055" s="136">
        <v>-77.4383</v>
      </c>
      <c r="V2055" s="137" t="s">
        <v>8674</v>
      </c>
    </row>
    <row r="2056">
      <c r="A2056" s="7" t="s">
        <v>9092</v>
      </c>
      <c r="D2056" s="162"/>
      <c r="E2056" s="67" t="s">
        <v>672</v>
      </c>
      <c r="F2056" s="162" t="s">
        <v>9093</v>
      </c>
      <c r="G2056" s="162" t="s">
        <v>9094</v>
      </c>
      <c r="H2056" s="202" t="s">
        <v>9095</v>
      </c>
      <c r="I2056" s="7" t="s">
        <v>9096</v>
      </c>
      <c r="J2056" s="7" t="s">
        <v>9097</v>
      </c>
      <c r="K2056" s="7" t="s">
        <v>8673</v>
      </c>
      <c r="M2056" s="7" t="s">
        <v>560</v>
      </c>
      <c r="N2056" s="7" t="str">
        <f t="shared" si="6"/>
        <v>FALSE</v>
      </c>
      <c r="T2056" s="135">
        <v>42.5166</v>
      </c>
      <c r="U2056" s="136">
        <v>-79.8933</v>
      </c>
      <c r="V2056" s="137" t="s">
        <v>8730</v>
      </c>
    </row>
    <row r="2057">
      <c r="A2057" s="7" t="s">
        <v>9098</v>
      </c>
      <c r="D2057" s="162"/>
      <c r="E2057" s="67" t="s">
        <v>672</v>
      </c>
      <c r="F2057" s="162" t="s">
        <v>9099</v>
      </c>
      <c r="G2057" s="162" t="s">
        <v>9100</v>
      </c>
      <c r="H2057" s="202" t="s">
        <v>9101</v>
      </c>
      <c r="I2057" s="7" t="s">
        <v>9102</v>
      </c>
      <c r="J2057" s="7" t="s">
        <v>9103</v>
      </c>
      <c r="K2057" s="7" t="s">
        <v>8673</v>
      </c>
      <c r="M2057" s="7" t="s">
        <v>560</v>
      </c>
      <c r="N2057" s="7" t="str">
        <f t="shared" si="6"/>
        <v>FALSE</v>
      </c>
      <c r="T2057" s="135">
        <v>47.6058</v>
      </c>
      <c r="U2057" s="136">
        <v>-86.8177</v>
      </c>
      <c r="V2057" s="137" t="s">
        <v>958</v>
      </c>
    </row>
    <row r="2058">
      <c r="A2058" s="7" t="s">
        <v>9104</v>
      </c>
      <c r="D2058" s="162"/>
      <c r="E2058" s="67" t="s">
        <v>672</v>
      </c>
      <c r="F2058" s="162" t="s">
        <v>9105</v>
      </c>
      <c r="G2058" s="162" t="s">
        <v>9106</v>
      </c>
      <c r="H2058" s="202" t="s">
        <v>9107</v>
      </c>
      <c r="I2058" s="7" t="s">
        <v>9108</v>
      </c>
      <c r="J2058" s="7" t="s">
        <v>9109</v>
      </c>
      <c r="K2058" s="7" t="s">
        <v>8673</v>
      </c>
      <c r="M2058" s="7" t="s">
        <v>560</v>
      </c>
      <c r="N2058" s="7" t="str">
        <f t="shared" si="6"/>
        <v>FALSE</v>
      </c>
      <c r="T2058" s="135">
        <v>42.5166</v>
      </c>
      <c r="U2058" s="136">
        <v>-79.8933</v>
      </c>
      <c r="V2058" s="137" t="s">
        <v>8730</v>
      </c>
    </row>
    <row r="2059">
      <c r="A2059" s="7" t="s">
        <v>9110</v>
      </c>
      <c r="D2059" s="162"/>
      <c r="E2059" s="67" t="s">
        <v>672</v>
      </c>
      <c r="F2059" s="162" t="s">
        <v>9111</v>
      </c>
      <c r="G2059" s="162" t="s">
        <v>9112</v>
      </c>
      <c r="H2059" s="202" t="s">
        <v>9113</v>
      </c>
      <c r="I2059" s="7" t="s">
        <v>9114</v>
      </c>
      <c r="J2059" s="7" t="s">
        <v>9115</v>
      </c>
      <c r="K2059" s="7" t="s">
        <v>8673</v>
      </c>
      <c r="M2059" s="7" t="s">
        <v>560</v>
      </c>
      <c r="N2059" s="7" t="str">
        <f t="shared" si="6"/>
        <v>FALSE</v>
      </c>
      <c r="T2059" s="135">
        <v>42.5166</v>
      </c>
      <c r="U2059" s="136">
        <v>-79.8933</v>
      </c>
      <c r="V2059" s="137" t="s">
        <v>8730</v>
      </c>
    </row>
    <row r="2060">
      <c r="A2060" s="7" t="s">
        <v>9116</v>
      </c>
      <c r="D2060" s="162"/>
      <c r="E2060" s="67" t="s">
        <v>672</v>
      </c>
      <c r="F2060" s="162" t="s">
        <v>9117</v>
      </c>
      <c r="G2060" s="162" t="s">
        <v>9118</v>
      </c>
      <c r="H2060" s="202" t="s">
        <v>9119</v>
      </c>
      <c r="I2060" s="7" t="s">
        <v>9120</v>
      </c>
      <c r="J2060" s="7" t="s">
        <v>9121</v>
      </c>
      <c r="K2060" s="7" t="s">
        <v>8673</v>
      </c>
      <c r="M2060" s="7" t="s">
        <v>560</v>
      </c>
      <c r="N2060" s="7" t="str">
        <f t="shared" si="6"/>
        <v>FALSE</v>
      </c>
      <c r="T2060" s="135">
        <v>43.4433</v>
      </c>
      <c r="U2060" s="136">
        <v>-77.4383</v>
      </c>
      <c r="V2060" s="137" t="s">
        <v>8674</v>
      </c>
    </row>
    <row r="2061">
      <c r="A2061" s="7" t="s">
        <v>9122</v>
      </c>
      <c r="D2061" s="162"/>
      <c r="E2061" s="67" t="s">
        <v>672</v>
      </c>
      <c r="F2061" s="162" t="s">
        <v>9123</v>
      </c>
      <c r="G2061" s="162" t="s">
        <v>9124</v>
      </c>
      <c r="H2061" s="202" t="s">
        <v>9125</v>
      </c>
      <c r="I2061" s="7" t="s">
        <v>9126</v>
      </c>
      <c r="J2061" s="7" t="s">
        <v>9127</v>
      </c>
      <c r="K2061" s="7" t="s">
        <v>8673</v>
      </c>
      <c r="M2061" s="7" t="s">
        <v>560</v>
      </c>
      <c r="N2061" s="7" t="str">
        <f t="shared" si="6"/>
        <v>FALSE</v>
      </c>
      <c r="T2061" s="135">
        <v>44.7366</v>
      </c>
      <c r="U2061" s="136">
        <v>-86.7216</v>
      </c>
      <c r="V2061" s="137" t="s">
        <v>8717</v>
      </c>
    </row>
    <row r="2062">
      <c r="A2062" s="7" t="s">
        <v>9128</v>
      </c>
      <c r="D2062" s="162"/>
      <c r="E2062" s="67" t="s">
        <v>672</v>
      </c>
      <c r="F2062" s="162" t="s">
        <v>9129</v>
      </c>
      <c r="G2062" s="162" t="s">
        <v>9130</v>
      </c>
      <c r="H2062" s="202" t="s">
        <v>9131</v>
      </c>
      <c r="I2062" s="7" t="s">
        <v>9132</v>
      </c>
      <c r="J2062" s="7" t="s">
        <v>9133</v>
      </c>
      <c r="K2062" s="7" t="s">
        <v>8673</v>
      </c>
      <c r="M2062" s="7" t="s">
        <v>560</v>
      </c>
      <c r="N2062" s="7" t="str">
        <f t="shared" si="6"/>
        <v>FALSE</v>
      </c>
      <c r="T2062" s="135">
        <v>44.7366</v>
      </c>
      <c r="U2062" s="136">
        <v>-86.7216</v>
      </c>
      <c r="V2062" s="137" t="s">
        <v>8717</v>
      </c>
    </row>
    <row r="2063">
      <c r="A2063" s="7" t="s">
        <v>9134</v>
      </c>
      <c r="D2063" s="162"/>
      <c r="E2063" s="67" t="s">
        <v>672</v>
      </c>
      <c r="F2063" s="162" t="s">
        <v>9135</v>
      </c>
      <c r="G2063" s="162" t="s">
        <v>9136</v>
      </c>
      <c r="H2063" s="202" t="s">
        <v>9137</v>
      </c>
      <c r="I2063" s="7" t="s">
        <v>9138</v>
      </c>
      <c r="J2063" s="7" t="s">
        <v>9139</v>
      </c>
      <c r="K2063" s="7" t="s">
        <v>8673</v>
      </c>
      <c r="M2063" s="7" t="s">
        <v>560</v>
      </c>
      <c r="N2063" s="7" t="str">
        <f t="shared" si="6"/>
        <v>FALSE</v>
      </c>
      <c r="T2063" s="135">
        <v>47.6058</v>
      </c>
      <c r="U2063" s="136">
        <v>-86.8177</v>
      </c>
      <c r="V2063" s="137" t="s">
        <v>958</v>
      </c>
    </row>
    <row r="2064">
      <c r="A2064" s="7" t="s">
        <v>9140</v>
      </c>
      <c r="D2064" s="162"/>
      <c r="E2064" s="67" t="s">
        <v>672</v>
      </c>
      <c r="F2064" s="162" t="s">
        <v>9141</v>
      </c>
      <c r="G2064" s="162" t="s">
        <v>9142</v>
      </c>
      <c r="H2064" s="202" t="s">
        <v>9143</v>
      </c>
      <c r="I2064" s="7" t="s">
        <v>9144</v>
      </c>
      <c r="J2064" s="7" t="s">
        <v>9145</v>
      </c>
      <c r="K2064" s="7" t="s">
        <v>8673</v>
      </c>
      <c r="M2064" s="7" t="s">
        <v>560</v>
      </c>
      <c r="N2064" s="7" t="str">
        <f t="shared" si="6"/>
        <v>FALSE</v>
      </c>
      <c r="T2064" s="135">
        <v>44.7366</v>
      </c>
      <c r="U2064" s="136">
        <v>-86.7216</v>
      </c>
      <c r="V2064" s="137" t="s">
        <v>8717</v>
      </c>
    </row>
    <row r="2065">
      <c r="A2065" s="7" t="s">
        <v>9146</v>
      </c>
      <c r="D2065" s="162"/>
      <c r="E2065" s="67" t="s">
        <v>672</v>
      </c>
      <c r="F2065" s="162" t="s">
        <v>9147</v>
      </c>
      <c r="G2065" s="162" t="s">
        <v>9148</v>
      </c>
      <c r="H2065" s="202" t="s">
        <v>9149</v>
      </c>
      <c r="I2065" s="7" t="s">
        <v>9150</v>
      </c>
      <c r="J2065" s="7" t="s">
        <v>9151</v>
      </c>
      <c r="K2065" s="7" t="s">
        <v>8673</v>
      </c>
      <c r="M2065" s="7" t="s">
        <v>560</v>
      </c>
      <c r="N2065" s="7" t="str">
        <f t="shared" si="6"/>
        <v>FALSE</v>
      </c>
      <c r="T2065" s="135">
        <v>47.6058</v>
      </c>
      <c r="U2065" s="136">
        <v>-86.8177</v>
      </c>
      <c r="V2065" s="137" t="s">
        <v>958</v>
      </c>
    </row>
    <row r="2066">
      <c r="A2066" s="7" t="s">
        <v>9152</v>
      </c>
      <c r="D2066" s="162"/>
      <c r="E2066" s="67" t="s">
        <v>672</v>
      </c>
      <c r="F2066" s="162" t="s">
        <v>9153</v>
      </c>
      <c r="G2066" s="162" t="s">
        <v>9154</v>
      </c>
      <c r="H2066" s="202" t="s">
        <v>9155</v>
      </c>
      <c r="I2066" s="7" t="s">
        <v>9156</v>
      </c>
      <c r="J2066" s="7" t="s">
        <v>9157</v>
      </c>
      <c r="K2066" s="7" t="s">
        <v>8673</v>
      </c>
      <c r="M2066" s="7" t="s">
        <v>560</v>
      </c>
      <c r="N2066" s="7" t="str">
        <f t="shared" si="6"/>
        <v>FALSE</v>
      </c>
      <c r="T2066" s="135">
        <v>44.7366</v>
      </c>
      <c r="U2066" s="136">
        <v>-86.7216</v>
      </c>
      <c r="V2066" s="137" t="s">
        <v>8717</v>
      </c>
    </row>
    <row r="2067">
      <c r="A2067" s="7" t="s">
        <v>9158</v>
      </c>
      <c r="D2067" s="162"/>
      <c r="E2067" s="67" t="s">
        <v>672</v>
      </c>
      <c r="F2067" s="162" t="s">
        <v>9159</v>
      </c>
      <c r="G2067" s="162" t="s">
        <v>9160</v>
      </c>
      <c r="H2067" s="202" t="s">
        <v>9161</v>
      </c>
      <c r="I2067" s="7" t="s">
        <v>9162</v>
      </c>
      <c r="J2067" s="7" t="s">
        <v>9163</v>
      </c>
      <c r="K2067" s="7" t="s">
        <v>8673</v>
      </c>
      <c r="M2067" s="7" t="s">
        <v>560</v>
      </c>
      <c r="N2067" s="7" t="str">
        <f t="shared" si="6"/>
        <v>FALSE</v>
      </c>
      <c r="T2067" s="135">
        <v>42.5166</v>
      </c>
      <c r="U2067" s="136">
        <v>-79.8933</v>
      </c>
      <c r="V2067" s="137" t="s">
        <v>8730</v>
      </c>
    </row>
    <row r="2068">
      <c r="A2068" s="7" t="s">
        <v>9164</v>
      </c>
      <c r="D2068" s="162"/>
      <c r="E2068" s="67" t="s">
        <v>672</v>
      </c>
      <c r="F2068" s="162" t="s">
        <v>9165</v>
      </c>
      <c r="G2068" s="162" t="s">
        <v>9166</v>
      </c>
      <c r="H2068" s="202" t="s">
        <v>9167</v>
      </c>
      <c r="I2068" s="7" t="s">
        <v>9168</v>
      </c>
      <c r="J2068" s="7" t="s">
        <v>9169</v>
      </c>
      <c r="K2068" s="7" t="s">
        <v>8673</v>
      </c>
      <c r="M2068" s="7" t="s">
        <v>560</v>
      </c>
      <c r="N2068" s="7" t="str">
        <f t="shared" si="6"/>
        <v>FALSE</v>
      </c>
      <c r="T2068" s="135">
        <v>42.5166</v>
      </c>
      <c r="U2068" s="136">
        <v>-79.8933</v>
      </c>
      <c r="V2068" s="137" t="s">
        <v>8730</v>
      </c>
    </row>
    <row r="2069">
      <c r="A2069" s="7" t="s">
        <v>9170</v>
      </c>
      <c r="D2069" s="162"/>
      <c r="E2069" s="67" t="s">
        <v>672</v>
      </c>
      <c r="F2069" s="162" t="s">
        <v>9171</v>
      </c>
      <c r="G2069" s="162" t="s">
        <v>9172</v>
      </c>
      <c r="H2069" s="202" t="s">
        <v>9173</v>
      </c>
      <c r="I2069" s="7" t="s">
        <v>9174</v>
      </c>
      <c r="J2069" s="7" t="s">
        <v>9175</v>
      </c>
      <c r="K2069" s="7" t="s">
        <v>8673</v>
      </c>
      <c r="M2069" s="7" t="s">
        <v>560</v>
      </c>
      <c r="N2069" s="7" t="str">
        <f t="shared" si="6"/>
        <v>FALSE</v>
      </c>
      <c r="T2069" s="135">
        <v>42.5166</v>
      </c>
      <c r="U2069" s="136">
        <v>-79.8933</v>
      </c>
      <c r="V2069" s="137" t="s">
        <v>8730</v>
      </c>
    </row>
    <row r="2070">
      <c r="A2070" s="7" t="s">
        <v>9176</v>
      </c>
      <c r="D2070" s="162"/>
      <c r="E2070" s="67" t="s">
        <v>672</v>
      </c>
      <c r="F2070" s="162" t="s">
        <v>9177</v>
      </c>
      <c r="G2070" s="162" t="s">
        <v>9178</v>
      </c>
      <c r="H2070" s="202" t="s">
        <v>9179</v>
      </c>
      <c r="I2070" s="7" t="s">
        <v>9180</v>
      </c>
      <c r="J2070" s="7" t="s">
        <v>9181</v>
      </c>
      <c r="K2070" s="7" t="s">
        <v>8673</v>
      </c>
      <c r="M2070" s="7" t="s">
        <v>560</v>
      </c>
      <c r="N2070" s="7" t="str">
        <f t="shared" si="6"/>
        <v>FALSE</v>
      </c>
      <c r="T2070" s="135">
        <v>42.5166</v>
      </c>
      <c r="U2070" s="136">
        <v>-79.8933</v>
      </c>
      <c r="V2070" s="137" t="s">
        <v>8730</v>
      </c>
    </row>
    <row r="2071">
      <c r="A2071" s="7" t="s">
        <v>9182</v>
      </c>
      <c r="D2071" s="162"/>
      <c r="E2071" s="67" t="s">
        <v>672</v>
      </c>
      <c r="F2071" s="162" t="s">
        <v>9183</v>
      </c>
      <c r="G2071" s="162" t="s">
        <v>9184</v>
      </c>
      <c r="H2071" s="202" t="s">
        <v>9185</v>
      </c>
      <c r="I2071" s="7" t="s">
        <v>9186</v>
      </c>
      <c r="J2071" s="7" t="s">
        <v>9187</v>
      </c>
      <c r="K2071" s="7" t="s">
        <v>8673</v>
      </c>
      <c r="M2071" s="7" t="s">
        <v>560</v>
      </c>
      <c r="N2071" s="7" t="str">
        <f t="shared" si="6"/>
        <v>FALSE</v>
      </c>
      <c r="T2071" s="135">
        <v>42.5166</v>
      </c>
      <c r="U2071" s="136">
        <v>-79.8933</v>
      </c>
      <c r="V2071" s="137" t="s">
        <v>8730</v>
      </c>
    </row>
    <row r="2072">
      <c r="A2072" s="7" t="s">
        <v>9188</v>
      </c>
      <c r="D2072" s="162"/>
      <c r="E2072" s="67" t="s">
        <v>672</v>
      </c>
      <c r="F2072" s="162" t="s">
        <v>9189</v>
      </c>
      <c r="G2072" s="162" t="s">
        <v>9190</v>
      </c>
      <c r="H2072" s="202" t="s">
        <v>9191</v>
      </c>
      <c r="I2072" s="7" t="s">
        <v>9192</v>
      </c>
      <c r="J2072" s="7" t="s">
        <v>9193</v>
      </c>
      <c r="K2072" s="7" t="s">
        <v>8673</v>
      </c>
      <c r="M2072" s="7" t="s">
        <v>560</v>
      </c>
      <c r="N2072" s="7" t="str">
        <f t="shared" si="6"/>
        <v>FALSE</v>
      </c>
      <c r="T2072" s="135">
        <v>43.4433</v>
      </c>
      <c r="U2072" s="136">
        <v>-77.4383</v>
      </c>
      <c r="V2072" s="137" t="s">
        <v>8674</v>
      </c>
    </row>
    <row r="2073">
      <c r="A2073" s="7" t="s">
        <v>9194</v>
      </c>
      <c r="D2073" s="162"/>
      <c r="E2073" s="67" t="s">
        <v>672</v>
      </c>
      <c r="F2073" s="162" t="s">
        <v>9195</v>
      </c>
      <c r="G2073" s="162" t="s">
        <v>9196</v>
      </c>
      <c r="H2073" s="202" t="s">
        <v>9197</v>
      </c>
      <c r="I2073" s="7" t="s">
        <v>9198</v>
      </c>
      <c r="J2073" s="7" t="s">
        <v>9199</v>
      </c>
      <c r="K2073" s="7" t="s">
        <v>8673</v>
      </c>
      <c r="M2073" s="7" t="s">
        <v>560</v>
      </c>
      <c r="N2073" s="7" t="str">
        <f t="shared" si="6"/>
        <v>FALSE</v>
      </c>
      <c r="T2073" s="135">
        <v>44.7366</v>
      </c>
      <c r="U2073" s="136">
        <v>-86.7216</v>
      </c>
      <c r="V2073" s="137" t="s">
        <v>8717</v>
      </c>
    </row>
    <row r="2074">
      <c r="A2074" s="7" t="s">
        <v>9200</v>
      </c>
      <c r="D2074" s="162"/>
      <c r="E2074" s="67" t="s">
        <v>672</v>
      </c>
      <c r="F2074" s="162" t="s">
        <v>9201</v>
      </c>
      <c r="G2074" s="162" t="s">
        <v>9202</v>
      </c>
      <c r="H2074" s="202" t="s">
        <v>9203</v>
      </c>
      <c r="I2074" s="7" t="s">
        <v>9204</v>
      </c>
      <c r="J2074" s="7" t="s">
        <v>9205</v>
      </c>
      <c r="K2074" s="7" t="s">
        <v>8673</v>
      </c>
      <c r="M2074" s="7" t="s">
        <v>560</v>
      </c>
      <c r="N2074" s="7" t="str">
        <f t="shared" si="6"/>
        <v>FALSE</v>
      </c>
      <c r="T2074" s="135">
        <v>43.4433</v>
      </c>
      <c r="U2074" s="136">
        <v>-77.4383</v>
      </c>
      <c r="V2074" s="137" t="s">
        <v>8674</v>
      </c>
    </row>
    <row r="2075">
      <c r="A2075" s="7" t="s">
        <v>9206</v>
      </c>
      <c r="D2075" s="162"/>
      <c r="E2075" s="67" t="s">
        <v>672</v>
      </c>
      <c r="F2075" s="162" t="s">
        <v>9207</v>
      </c>
      <c r="G2075" s="162" t="s">
        <v>9208</v>
      </c>
      <c r="H2075" s="202" t="s">
        <v>9209</v>
      </c>
      <c r="I2075" s="7" t="s">
        <v>9210</v>
      </c>
      <c r="J2075" s="7" t="s">
        <v>9211</v>
      </c>
      <c r="K2075" s="7" t="s">
        <v>8673</v>
      </c>
      <c r="M2075" s="7" t="s">
        <v>560</v>
      </c>
      <c r="N2075" s="7" t="str">
        <f t="shared" si="6"/>
        <v>FALSE</v>
      </c>
      <c r="T2075" s="135">
        <v>43.4433</v>
      </c>
      <c r="U2075" s="136">
        <v>-77.4383</v>
      </c>
      <c r="V2075" s="137" t="s">
        <v>8674</v>
      </c>
    </row>
    <row r="2076">
      <c r="A2076" s="7" t="s">
        <v>9212</v>
      </c>
      <c r="D2076" s="162"/>
      <c r="E2076" s="67" t="s">
        <v>672</v>
      </c>
      <c r="F2076" s="162" t="s">
        <v>9213</v>
      </c>
      <c r="G2076" s="162" t="s">
        <v>9214</v>
      </c>
      <c r="H2076" s="202" t="s">
        <v>9215</v>
      </c>
      <c r="I2076" s="7" t="s">
        <v>9216</v>
      </c>
      <c r="J2076" s="7" t="s">
        <v>9217</v>
      </c>
      <c r="K2076" s="7" t="s">
        <v>8673</v>
      </c>
      <c r="M2076" s="7" t="s">
        <v>560</v>
      </c>
      <c r="N2076" s="7" t="str">
        <f t="shared" si="6"/>
        <v>FALSE</v>
      </c>
      <c r="T2076" s="135">
        <v>42.5166</v>
      </c>
      <c r="U2076" s="136">
        <v>-79.8933</v>
      </c>
      <c r="V2076" s="137" t="s">
        <v>8730</v>
      </c>
    </row>
    <row r="2077">
      <c r="A2077" s="7" t="s">
        <v>9218</v>
      </c>
      <c r="D2077" s="162"/>
      <c r="E2077" s="67" t="s">
        <v>672</v>
      </c>
      <c r="F2077" s="162" t="s">
        <v>9219</v>
      </c>
      <c r="G2077" s="162" t="s">
        <v>9220</v>
      </c>
      <c r="H2077" s="202" t="s">
        <v>9221</v>
      </c>
      <c r="I2077" s="7" t="s">
        <v>9222</v>
      </c>
      <c r="J2077" s="7" t="s">
        <v>9223</v>
      </c>
      <c r="K2077" s="7" t="s">
        <v>8673</v>
      </c>
      <c r="M2077" s="7" t="s">
        <v>560</v>
      </c>
      <c r="N2077" s="7" t="str">
        <f t="shared" si="6"/>
        <v>FALSE</v>
      </c>
      <c r="T2077" s="135">
        <v>44.7366</v>
      </c>
      <c r="U2077" s="136">
        <v>-86.7216</v>
      </c>
      <c r="V2077" s="137" t="s">
        <v>8717</v>
      </c>
    </row>
    <row r="2078">
      <c r="A2078" s="7" t="s">
        <v>9224</v>
      </c>
      <c r="D2078" s="162"/>
      <c r="E2078" s="67" t="s">
        <v>672</v>
      </c>
      <c r="F2078" s="162" t="s">
        <v>9225</v>
      </c>
      <c r="G2078" s="162" t="s">
        <v>9226</v>
      </c>
      <c r="H2078" s="162" t="s">
        <v>19</v>
      </c>
      <c r="I2078" s="7" t="s">
        <v>9227</v>
      </c>
      <c r="J2078" s="7" t="s">
        <v>9228</v>
      </c>
      <c r="K2078" s="7" t="s">
        <v>8673</v>
      </c>
      <c r="M2078" s="7" t="s">
        <v>560</v>
      </c>
      <c r="N2078" s="7" t="str">
        <f t="shared" si="6"/>
        <v>TRUE</v>
      </c>
      <c r="T2078" s="135">
        <v>47.3605</v>
      </c>
      <c r="U2078" s="136">
        <v>-85.6205</v>
      </c>
      <c r="V2078" s="137" t="s">
        <v>8680</v>
      </c>
    </row>
    <row r="2079">
      <c r="A2079" s="7" t="s">
        <v>9229</v>
      </c>
      <c r="D2079" s="162"/>
      <c r="E2079" s="67" t="s">
        <v>672</v>
      </c>
      <c r="F2079" s="162" t="s">
        <v>9230</v>
      </c>
      <c r="G2079" s="162" t="s">
        <v>9231</v>
      </c>
      <c r="H2079" s="202" t="s">
        <v>9232</v>
      </c>
      <c r="I2079" s="7" t="s">
        <v>9233</v>
      </c>
      <c r="J2079" s="7" t="s">
        <v>9234</v>
      </c>
      <c r="K2079" s="7" t="s">
        <v>8673</v>
      </c>
      <c r="M2079" s="7" t="s">
        <v>560</v>
      </c>
      <c r="N2079" s="7" t="str">
        <f t="shared" si="6"/>
        <v>FALSE</v>
      </c>
      <c r="T2079" s="135">
        <v>47.6058</v>
      </c>
      <c r="U2079" s="136">
        <v>-86.8177</v>
      </c>
      <c r="V2079" s="137" t="s">
        <v>958</v>
      </c>
    </row>
    <row r="2080">
      <c r="A2080" s="7" t="s">
        <v>9235</v>
      </c>
      <c r="D2080" s="162"/>
      <c r="E2080" s="67" t="s">
        <v>672</v>
      </c>
      <c r="F2080" s="162" t="s">
        <v>9236</v>
      </c>
      <c r="G2080" s="162" t="s">
        <v>9237</v>
      </c>
      <c r="H2080" s="202" t="s">
        <v>9238</v>
      </c>
      <c r="I2080" s="7" t="s">
        <v>9239</v>
      </c>
      <c r="J2080" s="7" t="s">
        <v>9240</v>
      </c>
      <c r="K2080" s="7" t="s">
        <v>8673</v>
      </c>
      <c r="M2080" s="7" t="s">
        <v>560</v>
      </c>
      <c r="N2080" s="7" t="str">
        <f t="shared" si="6"/>
        <v>FALSE</v>
      </c>
      <c r="T2080" s="135">
        <v>44.7366</v>
      </c>
      <c r="U2080" s="136">
        <v>-86.7216</v>
      </c>
      <c r="V2080" s="137" t="s">
        <v>8717</v>
      </c>
    </row>
    <row r="2081">
      <c r="A2081" s="7" t="s">
        <v>9241</v>
      </c>
      <c r="D2081" s="162"/>
      <c r="E2081" s="67" t="s">
        <v>672</v>
      </c>
      <c r="F2081" s="162" t="s">
        <v>9242</v>
      </c>
      <c r="G2081" s="162" t="s">
        <v>9243</v>
      </c>
      <c r="H2081" s="202" t="s">
        <v>9244</v>
      </c>
      <c r="I2081" s="7" t="s">
        <v>9245</v>
      </c>
      <c r="J2081" s="7" t="s">
        <v>9246</v>
      </c>
      <c r="K2081" s="7" t="s">
        <v>8673</v>
      </c>
      <c r="M2081" s="7" t="s">
        <v>560</v>
      </c>
      <c r="N2081" s="7" t="str">
        <f t="shared" si="6"/>
        <v>FALSE</v>
      </c>
      <c r="T2081" s="135">
        <v>47.6058</v>
      </c>
      <c r="U2081" s="136">
        <v>-86.8177</v>
      </c>
      <c r="V2081" s="137" t="s">
        <v>958</v>
      </c>
    </row>
    <row r="2082">
      <c r="A2082" s="7" t="s">
        <v>9247</v>
      </c>
      <c r="D2082" s="162"/>
      <c r="E2082" s="67" t="s">
        <v>672</v>
      </c>
      <c r="F2082" s="162" t="s">
        <v>9248</v>
      </c>
      <c r="G2082" s="162" t="s">
        <v>9249</v>
      </c>
      <c r="H2082" s="202" t="s">
        <v>9250</v>
      </c>
      <c r="I2082" s="7" t="s">
        <v>9251</v>
      </c>
      <c r="J2082" s="7" t="s">
        <v>9252</v>
      </c>
      <c r="K2082" s="7" t="s">
        <v>8673</v>
      </c>
      <c r="M2082" s="7" t="s">
        <v>560</v>
      </c>
      <c r="N2082" s="7" t="str">
        <f t="shared" si="6"/>
        <v>FALSE</v>
      </c>
      <c r="T2082" s="135">
        <v>43.4433</v>
      </c>
      <c r="U2082" s="136">
        <v>-77.4383</v>
      </c>
      <c r="V2082" s="137" t="s">
        <v>8674</v>
      </c>
    </row>
    <row r="2083">
      <c r="A2083" s="7" t="s">
        <v>9253</v>
      </c>
      <c r="D2083" s="162"/>
      <c r="E2083" s="67" t="s">
        <v>672</v>
      </c>
      <c r="F2083" s="162" t="s">
        <v>9254</v>
      </c>
      <c r="G2083" s="162" t="s">
        <v>9255</v>
      </c>
      <c r="H2083" s="202" t="s">
        <v>9256</v>
      </c>
      <c r="I2083" s="7" t="s">
        <v>9257</v>
      </c>
      <c r="J2083" s="7" t="s">
        <v>9258</v>
      </c>
      <c r="K2083" s="7" t="s">
        <v>8673</v>
      </c>
      <c r="M2083" s="7" t="s">
        <v>560</v>
      </c>
      <c r="N2083" s="7" t="str">
        <f t="shared" si="6"/>
        <v>FALSE</v>
      </c>
      <c r="T2083" s="135">
        <v>47.6058</v>
      </c>
      <c r="U2083" s="136">
        <v>-86.8177</v>
      </c>
      <c r="V2083" s="137" t="s">
        <v>958</v>
      </c>
    </row>
    <row r="2084">
      <c r="A2084" s="7" t="s">
        <v>9259</v>
      </c>
      <c r="D2084" s="162"/>
      <c r="E2084" s="67" t="s">
        <v>672</v>
      </c>
      <c r="F2084" s="162" t="s">
        <v>9260</v>
      </c>
      <c r="G2084" s="162" t="s">
        <v>9261</v>
      </c>
      <c r="H2084" s="202" t="s">
        <v>9262</v>
      </c>
      <c r="I2084" s="7" t="s">
        <v>9263</v>
      </c>
      <c r="J2084" s="7" t="s">
        <v>9264</v>
      </c>
      <c r="K2084" s="7" t="s">
        <v>8673</v>
      </c>
      <c r="M2084" s="7" t="s">
        <v>560</v>
      </c>
      <c r="N2084" s="7" t="str">
        <f t="shared" si="6"/>
        <v>FALSE</v>
      </c>
      <c r="T2084" s="135">
        <v>43.4433</v>
      </c>
      <c r="U2084" s="136">
        <v>-77.4383</v>
      </c>
      <c r="V2084" s="137" t="s">
        <v>8674</v>
      </c>
    </row>
    <row r="2085">
      <c r="A2085" s="7" t="s">
        <v>9265</v>
      </c>
      <c r="D2085" s="162"/>
      <c r="E2085" s="67" t="s">
        <v>672</v>
      </c>
      <c r="F2085" s="162" t="s">
        <v>9266</v>
      </c>
      <c r="G2085" s="162" t="s">
        <v>9267</v>
      </c>
      <c r="H2085" s="202" t="s">
        <v>9268</v>
      </c>
      <c r="I2085" s="7" t="s">
        <v>9269</v>
      </c>
      <c r="J2085" s="7" t="s">
        <v>9270</v>
      </c>
      <c r="K2085" s="7" t="s">
        <v>8673</v>
      </c>
      <c r="M2085" s="7" t="s">
        <v>560</v>
      </c>
      <c r="N2085" s="7" t="str">
        <f t="shared" si="6"/>
        <v>FALSE</v>
      </c>
      <c r="T2085" s="135">
        <v>44.7366</v>
      </c>
      <c r="U2085" s="136">
        <v>-86.7216</v>
      </c>
      <c r="V2085" s="137" t="s">
        <v>8717</v>
      </c>
    </row>
    <row r="2086">
      <c r="A2086" s="7" t="s">
        <v>9271</v>
      </c>
      <c r="D2086" s="162"/>
      <c r="E2086" s="67" t="s">
        <v>672</v>
      </c>
      <c r="F2086" s="162" t="s">
        <v>9272</v>
      </c>
      <c r="G2086" s="162" t="s">
        <v>9273</v>
      </c>
      <c r="H2086" s="202" t="s">
        <v>9274</v>
      </c>
      <c r="I2086" s="7" t="s">
        <v>9275</v>
      </c>
      <c r="J2086" s="7" t="s">
        <v>9276</v>
      </c>
      <c r="K2086" s="7" t="s">
        <v>8673</v>
      </c>
      <c r="M2086" s="7" t="s">
        <v>560</v>
      </c>
      <c r="N2086" s="7" t="str">
        <f t="shared" si="6"/>
        <v>FALSE</v>
      </c>
      <c r="T2086" s="135">
        <v>43.4433</v>
      </c>
      <c r="U2086" s="136">
        <v>-77.4383</v>
      </c>
      <c r="V2086" s="137" t="s">
        <v>8674</v>
      </c>
    </row>
    <row r="2087">
      <c r="A2087" s="7" t="s">
        <v>9277</v>
      </c>
      <c r="D2087" s="162"/>
      <c r="E2087" s="67" t="s">
        <v>672</v>
      </c>
      <c r="F2087" s="162" t="s">
        <v>9278</v>
      </c>
      <c r="G2087" s="162" t="s">
        <v>9279</v>
      </c>
      <c r="H2087" s="202" t="s">
        <v>9280</v>
      </c>
      <c r="I2087" s="7" t="s">
        <v>9281</v>
      </c>
      <c r="J2087" s="7" t="s">
        <v>9282</v>
      </c>
      <c r="K2087" s="7" t="s">
        <v>8673</v>
      </c>
      <c r="M2087" s="7" t="s">
        <v>560</v>
      </c>
      <c r="N2087" s="7" t="str">
        <f t="shared" si="6"/>
        <v>FALSE</v>
      </c>
      <c r="T2087" s="135">
        <v>42.5166</v>
      </c>
      <c r="U2087" s="136">
        <v>-79.8933</v>
      </c>
      <c r="V2087" s="137" t="s">
        <v>8730</v>
      </c>
    </row>
    <row r="2088">
      <c r="A2088" s="7" t="s">
        <v>9283</v>
      </c>
      <c r="D2088" s="162"/>
      <c r="E2088" s="67" t="s">
        <v>672</v>
      </c>
      <c r="F2088" s="162" t="s">
        <v>9284</v>
      </c>
      <c r="G2088" s="162" t="s">
        <v>9285</v>
      </c>
      <c r="H2088" s="202" t="s">
        <v>9286</v>
      </c>
      <c r="I2088" s="7" t="s">
        <v>9287</v>
      </c>
      <c r="J2088" s="7" t="s">
        <v>9288</v>
      </c>
      <c r="K2088" s="7" t="s">
        <v>8673</v>
      </c>
      <c r="M2088" s="7" t="s">
        <v>560</v>
      </c>
      <c r="N2088" s="7" t="str">
        <f t="shared" si="6"/>
        <v>FALSE</v>
      </c>
      <c r="T2088" s="135">
        <v>44.7366</v>
      </c>
      <c r="U2088" s="136">
        <v>-86.7216</v>
      </c>
      <c r="V2088" s="137" t="s">
        <v>8717</v>
      </c>
    </row>
    <row r="2089">
      <c r="A2089" s="7" t="s">
        <v>9289</v>
      </c>
      <c r="D2089" s="162"/>
      <c r="E2089" s="67" t="s">
        <v>672</v>
      </c>
      <c r="F2089" s="162" t="s">
        <v>9290</v>
      </c>
      <c r="G2089" s="162" t="s">
        <v>9291</v>
      </c>
      <c r="H2089" s="162" t="s">
        <v>19</v>
      </c>
      <c r="I2089" s="7" t="s">
        <v>9292</v>
      </c>
      <c r="J2089" s="7" t="s">
        <v>9293</v>
      </c>
      <c r="K2089" s="7" t="s">
        <v>8673</v>
      </c>
      <c r="M2089" s="7" t="s">
        <v>560</v>
      </c>
      <c r="N2089" s="7" t="str">
        <f t="shared" si="6"/>
        <v>FALSE</v>
      </c>
      <c r="T2089" s="135">
        <v>42.5166</v>
      </c>
      <c r="U2089" s="136">
        <v>-79.8933</v>
      </c>
      <c r="V2089" s="137" t="s">
        <v>8730</v>
      </c>
    </row>
    <row r="2090">
      <c r="A2090" s="7" t="s">
        <v>9294</v>
      </c>
      <c r="D2090" s="162"/>
      <c r="E2090" s="67" t="s">
        <v>672</v>
      </c>
      <c r="F2090" s="162" t="s">
        <v>9295</v>
      </c>
      <c r="G2090" s="162" t="s">
        <v>9296</v>
      </c>
      <c r="H2090" s="202" t="s">
        <v>9297</v>
      </c>
      <c r="I2090" s="7" t="s">
        <v>9298</v>
      </c>
      <c r="J2090" s="7" t="s">
        <v>9299</v>
      </c>
      <c r="K2090" s="7" t="s">
        <v>8673</v>
      </c>
      <c r="M2090" s="7" t="s">
        <v>560</v>
      </c>
      <c r="N2090" s="7" t="str">
        <f t="shared" si="6"/>
        <v>FALSE</v>
      </c>
      <c r="T2090" s="135">
        <v>42.5166</v>
      </c>
      <c r="U2090" s="136">
        <v>-79.8933</v>
      </c>
      <c r="V2090" s="137" t="s">
        <v>8730</v>
      </c>
    </row>
    <row r="2091">
      <c r="A2091" s="7" t="s">
        <v>9300</v>
      </c>
      <c r="D2091" s="162"/>
      <c r="E2091" s="67" t="s">
        <v>672</v>
      </c>
      <c r="F2091" s="162" t="s">
        <v>9301</v>
      </c>
      <c r="G2091" s="162" t="s">
        <v>9302</v>
      </c>
      <c r="H2091" s="202" t="s">
        <v>9303</v>
      </c>
      <c r="I2091" s="7" t="s">
        <v>9304</v>
      </c>
      <c r="J2091" s="7" t="s">
        <v>9305</v>
      </c>
      <c r="K2091" s="7" t="s">
        <v>8673</v>
      </c>
      <c r="M2091" s="7" t="s">
        <v>560</v>
      </c>
      <c r="N2091" s="7" t="str">
        <f t="shared" si="6"/>
        <v>FALSE</v>
      </c>
      <c r="T2091" s="135">
        <v>43.4433</v>
      </c>
      <c r="U2091" s="136">
        <v>-77.4383</v>
      </c>
      <c r="V2091" s="137" t="s">
        <v>8674</v>
      </c>
    </row>
    <row r="2092">
      <c r="A2092" s="7" t="s">
        <v>9306</v>
      </c>
      <c r="D2092" s="162"/>
      <c r="E2092" s="67" t="s">
        <v>672</v>
      </c>
      <c r="F2092" s="162" t="s">
        <v>9307</v>
      </c>
      <c r="G2092" s="162" t="s">
        <v>9308</v>
      </c>
      <c r="H2092" s="202" t="s">
        <v>9309</v>
      </c>
      <c r="I2092" s="7" t="s">
        <v>9310</v>
      </c>
      <c r="J2092" s="7" t="s">
        <v>9311</v>
      </c>
      <c r="K2092" s="7" t="s">
        <v>8673</v>
      </c>
      <c r="M2092" s="7" t="s">
        <v>560</v>
      </c>
      <c r="N2092" s="7" t="str">
        <f t="shared" si="6"/>
        <v>FALSE</v>
      </c>
      <c r="T2092" s="135">
        <v>44.7366</v>
      </c>
      <c r="U2092" s="136">
        <v>-86.7216</v>
      </c>
      <c r="V2092" s="137" t="s">
        <v>8717</v>
      </c>
    </row>
    <row r="2093">
      <c r="A2093" s="7" t="s">
        <v>9312</v>
      </c>
      <c r="D2093" s="162"/>
      <c r="E2093" s="67" t="s">
        <v>672</v>
      </c>
      <c r="F2093" s="162" t="s">
        <v>9313</v>
      </c>
      <c r="G2093" s="162" t="s">
        <v>9314</v>
      </c>
      <c r="H2093" s="202" t="s">
        <v>9315</v>
      </c>
      <c r="I2093" s="7" t="s">
        <v>9316</v>
      </c>
      <c r="J2093" s="7" t="s">
        <v>9317</v>
      </c>
      <c r="K2093" s="7" t="s">
        <v>8673</v>
      </c>
      <c r="M2093" s="7" t="s">
        <v>560</v>
      </c>
      <c r="N2093" s="7" t="str">
        <f t="shared" si="6"/>
        <v>FALSE</v>
      </c>
      <c r="T2093" s="135">
        <v>47.6058</v>
      </c>
      <c r="U2093" s="136">
        <v>-86.8177</v>
      </c>
      <c r="V2093" s="137" t="s">
        <v>958</v>
      </c>
    </row>
    <row r="2094">
      <c r="A2094" s="7" t="s">
        <v>9318</v>
      </c>
      <c r="D2094" s="162"/>
      <c r="E2094" s="67" t="s">
        <v>672</v>
      </c>
      <c r="F2094" s="162" t="s">
        <v>9319</v>
      </c>
      <c r="G2094" s="162" t="s">
        <v>9320</v>
      </c>
      <c r="H2094" s="162" t="s">
        <v>19</v>
      </c>
      <c r="I2094" s="7" t="s">
        <v>9321</v>
      </c>
      <c r="J2094" s="7" t="s">
        <v>9322</v>
      </c>
      <c r="K2094" s="7" t="s">
        <v>8673</v>
      </c>
      <c r="M2094" s="7" t="s">
        <v>560</v>
      </c>
      <c r="N2094" s="7" t="str">
        <f t="shared" si="6"/>
        <v>FALSE</v>
      </c>
      <c r="T2094" s="135">
        <v>42.5166</v>
      </c>
      <c r="U2094" s="136">
        <v>-79.8933</v>
      </c>
      <c r="V2094" s="137" t="s">
        <v>8730</v>
      </c>
    </row>
    <row r="2095">
      <c r="A2095" s="7" t="s">
        <v>9323</v>
      </c>
      <c r="D2095" s="162"/>
      <c r="E2095" s="67" t="s">
        <v>672</v>
      </c>
      <c r="F2095" s="162" t="s">
        <v>9324</v>
      </c>
      <c r="G2095" s="162" t="s">
        <v>9325</v>
      </c>
      <c r="H2095" s="202" t="s">
        <v>9326</v>
      </c>
      <c r="I2095" s="7" t="s">
        <v>9327</v>
      </c>
      <c r="J2095" s="7" t="s">
        <v>9328</v>
      </c>
      <c r="K2095" s="7" t="s">
        <v>8673</v>
      </c>
      <c r="M2095" s="7" t="s">
        <v>560</v>
      </c>
      <c r="N2095" s="7" t="str">
        <f t="shared" si="6"/>
        <v>FALSE</v>
      </c>
      <c r="T2095" s="135">
        <v>42.5166</v>
      </c>
      <c r="U2095" s="136">
        <v>-79.8933</v>
      </c>
      <c r="V2095" s="137" t="s">
        <v>8730</v>
      </c>
    </row>
    <row r="2096">
      <c r="A2096" s="7" t="s">
        <v>9329</v>
      </c>
      <c r="D2096" s="162"/>
      <c r="E2096" s="67" t="s">
        <v>672</v>
      </c>
      <c r="F2096" s="162" t="s">
        <v>9330</v>
      </c>
      <c r="G2096" s="162" t="s">
        <v>9331</v>
      </c>
      <c r="H2096" s="202" t="s">
        <v>9332</v>
      </c>
      <c r="I2096" s="7" t="s">
        <v>9333</v>
      </c>
      <c r="J2096" s="7" t="s">
        <v>9334</v>
      </c>
      <c r="K2096" s="7" t="s">
        <v>8673</v>
      </c>
      <c r="M2096" s="7" t="s">
        <v>560</v>
      </c>
      <c r="N2096" s="7" t="str">
        <f t="shared" si="6"/>
        <v>FALSE</v>
      </c>
      <c r="T2096" s="135">
        <v>42.5166</v>
      </c>
      <c r="U2096" s="136">
        <v>-79.8933</v>
      </c>
      <c r="V2096" s="137" t="s">
        <v>8730</v>
      </c>
    </row>
    <row r="2097">
      <c r="A2097" s="7" t="s">
        <v>9335</v>
      </c>
      <c r="D2097" s="162"/>
      <c r="E2097" s="67" t="s">
        <v>672</v>
      </c>
      <c r="F2097" s="162" t="s">
        <v>9336</v>
      </c>
      <c r="G2097" s="162" t="s">
        <v>9337</v>
      </c>
      <c r="H2097" s="202" t="s">
        <v>9338</v>
      </c>
      <c r="I2097" s="7" t="s">
        <v>9339</v>
      </c>
      <c r="J2097" s="7" t="s">
        <v>9340</v>
      </c>
      <c r="K2097" s="7" t="s">
        <v>8673</v>
      </c>
      <c r="M2097" s="7" t="s">
        <v>560</v>
      </c>
      <c r="N2097" s="7" t="str">
        <f t="shared" si="6"/>
        <v>FALSE</v>
      </c>
      <c r="T2097" s="135">
        <v>43.4433</v>
      </c>
      <c r="U2097" s="136">
        <v>-77.4383</v>
      </c>
      <c r="V2097" s="137" t="s">
        <v>8674</v>
      </c>
    </row>
    <row r="2098">
      <c r="A2098" s="7" t="s">
        <v>9341</v>
      </c>
      <c r="D2098" s="162"/>
      <c r="E2098" s="67" t="s">
        <v>672</v>
      </c>
      <c r="F2098" s="162" t="s">
        <v>9342</v>
      </c>
      <c r="G2098" s="162" t="s">
        <v>9343</v>
      </c>
      <c r="H2098" s="162" t="s">
        <v>19</v>
      </c>
      <c r="I2098" s="7" t="s">
        <v>9344</v>
      </c>
      <c r="J2098" s="7" t="s">
        <v>9345</v>
      </c>
      <c r="K2098" s="7" t="s">
        <v>8673</v>
      </c>
      <c r="M2098" s="7" t="s">
        <v>560</v>
      </c>
      <c r="N2098" s="7" t="str">
        <f t="shared" si="6"/>
        <v>TRUE</v>
      </c>
      <c r="T2098" s="135">
        <v>43.1333</v>
      </c>
      <c r="U2098" s="136">
        <v>-87.0</v>
      </c>
      <c r="V2098" s="137" t="s">
        <v>8710</v>
      </c>
    </row>
    <row r="2099">
      <c r="A2099" s="7" t="s">
        <v>9346</v>
      </c>
      <c r="D2099" s="162"/>
      <c r="E2099" s="67" t="s">
        <v>672</v>
      </c>
      <c r="F2099" s="162" t="s">
        <v>9347</v>
      </c>
      <c r="G2099" s="162" t="s">
        <v>9348</v>
      </c>
      <c r="H2099" s="202" t="s">
        <v>9349</v>
      </c>
      <c r="I2099" s="7" t="s">
        <v>9350</v>
      </c>
      <c r="J2099" s="7" t="s">
        <v>9351</v>
      </c>
      <c r="K2099" s="7" t="s">
        <v>8673</v>
      </c>
      <c r="M2099" s="7" t="s">
        <v>560</v>
      </c>
      <c r="N2099" s="7" t="str">
        <f t="shared" si="6"/>
        <v>FALSE</v>
      </c>
      <c r="T2099" s="135">
        <v>42.5166</v>
      </c>
      <c r="U2099" s="136">
        <v>-79.8933</v>
      </c>
      <c r="V2099" s="137" t="s">
        <v>8730</v>
      </c>
    </row>
    <row r="2100">
      <c r="A2100" s="7" t="s">
        <v>9352</v>
      </c>
      <c r="D2100" s="162"/>
      <c r="E2100" s="67" t="s">
        <v>672</v>
      </c>
      <c r="F2100" s="162" t="s">
        <v>9353</v>
      </c>
      <c r="G2100" s="162" t="s">
        <v>9354</v>
      </c>
      <c r="H2100" s="202" t="s">
        <v>9355</v>
      </c>
      <c r="I2100" s="7" t="s">
        <v>9356</v>
      </c>
      <c r="J2100" s="7" t="s">
        <v>9357</v>
      </c>
      <c r="K2100" s="7" t="s">
        <v>8673</v>
      </c>
      <c r="M2100" s="7" t="s">
        <v>560</v>
      </c>
      <c r="N2100" s="7" t="str">
        <f t="shared" si="6"/>
        <v>FALSE</v>
      </c>
      <c r="T2100" s="135">
        <v>47.6058</v>
      </c>
      <c r="U2100" s="136">
        <v>-86.8177</v>
      </c>
      <c r="V2100" s="137" t="s">
        <v>958</v>
      </c>
    </row>
    <row r="2101">
      <c r="A2101" s="7" t="s">
        <v>9358</v>
      </c>
      <c r="D2101" s="162"/>
      <c r="E2101" s="67" t="s">
        <v>672</v>
      </c>
      <c r="F2101" s="162" t="s">
        <v>9359</v>
      </c>
      <c r="G2101" s="162" t="s">
        <v>9360</v>
      </c>
      <c r="H2101" s="162" t="s">
        <v>19</v>
      </c>
      <c r="I2101" s="7" t="s">
        <v>9361</v>
      </c>
      <c r="J2101" s="7" t="s">
        <v>9362</v>
      </c>
      <c r="K2101" s="7" t="s">
        <v>8673</v>
      </c>
      <c r="M2101" s="7" t="s">
        <v>560</v>
      </c>
      <c r="N2101" s="7" t="str">
        <f t="shared" si="6"/>
        <v>TRUE</v>
      </c>
      <c r="T2101" s="135">
        <v>47.3605</v>
      </c>
      <c r="U2101" s="136">
        <v>-85.6205</v>
      </c>
      <c r="V2101" s="137" t="s">
        <v>8680</v>
      </c>
    </row>
    <row r="2102">
      <c r="A2102" s="7" t="s">
        <v>9363</v>
      </c>
      <c r="D2102" s="162"/>
      <c r="E2102" s="67" t="s">
        <v>672</v>
      </c>
      <c r="F2102" s="162" t="s">
        <v>9364</v>
      </c>
      <c r="G2102" s="162" t="s">
        <v>9365</v>
      </c>
      <c r="H2102" s="202" t="s">
        <v>9366</v>
      </c>
      <c r="I2102" s="7" t="s">
        <v>9367</v>
      </c>
      <c r="J2102" s="7" t="s">
        <v>9368</v>
      </c>
      <c r="K2102" s="7" t="s">
        <v>8673</v>
      </c>
      <c r="M2102" s="7" t="s">
        <v>560</v>
      </c>
      <c r="N2102" s="7" t="str">
        <f t="shared" si="6"/>
        <v>FALSE</v>
      </c>
      <c r="T2102" s="135">
        <v>44.7366</v>
      </c>
      <c r="U2102" s="136">
        <v>-86.7216</v>
      </c>
      <c r="V2102" s="137" t="s">
        <v>8717</v>
      </c>
    </row>
    <row r="2103">
      <c r="A2103" s="7" t="s">
        <v>9369</v>
      </c>
      <c r="D2103" s="162"/>
      <c r="E2103" s="67" t="s">
        <v>672</v>
      </c>
      <c r="F2103" s="162" t="s">
        <v>9370</v>
      </c>
      <c r="G2103" s="162" t="s">
        <v>9371</v>
      </c>
      <c r="H2103" s="202" t="s">
        <v>9372</v>
      </c>
      <c r="I2103" s="7" t="s">
        <v>9373</v>
      </c>
      <c r="J2103" s="7" t="s">
        <v>9374</v>
      </c>
      <c r="K2103" s="7" t="s">
        <v>8673</v>
      </c>
      <c r="M2103" s="7" t="s">
        <v>560</v>
      </c>
      <c r="N2103" s="7" t="str">
        <f t="shared" si="6"/>
        <v>FALSE</v>
      </c>
      <c r="T2103" s="135">
        <v>43.4433</v>
      </c>
      <c r="U2103" s="136">
        <v>-77.4383</v>
      </c>
      <c r="V2103" s="137" t="s">
        <v>8674</v>
      </c>
    </row>
    <row r="2104">
      <c r="A2104" s="7" t="s">
        <v>9375</v>
      </c>
      <c r="D2104" s="162"/>
      <c r="E2104" s="67" t="s">
        <v>672</v>
      </c>
      <c r="F2104" s="162" t="s">
        <v>9376</v>
      </c>
      <c r="G2104" s="162" t="s">
        <v>9377</v>
      </c>
      <c r="H2104" s="162" t="s">
        <v>19</v>
      </c>
      <c r="I2104" s="7" t="s">
        <v>9378</v>
      </c>
      <c r="J2104" s="7" t="s">
        <v>9379</v>
      </c>
      <c r="K2104" s="7" t="s">
        <v>8673</v>
      </c>
      <c r="M2104" s="7" t="s">
        <v>560</v>
      </c>
      <c r="N2104" s="7" t="str">
        <f t="shared" si="6"/>
        <v>TRUE</v>
      </c>
      <c r="T2104" s="135">
        <v>47.3605</v>
      </c>
      <c r="U2104" s="136">
        <v>-85.6205</v>
      </c>
      <c r="V2104" s="137" t="s">
        <v>8680</v>
      </c>
    </row>
    <row r="2105">
      <c r="A2105" s="7" t="s">
        <v>9380</v>
      </c>
      <c r="D2105" s="162"/>
      <c r="E2105" s="67" t="s">
        <v>672</v>
      </c>
      <c r="F2105" s="162" t="s">
        <v>9381</v>
      </c>
      <c r="G2105" s="162" t="s">
        <v>9382</v>
      </c>
      <c r="H2105" s="202" t="s">
        <v>9383</v>
      </c>
      <c r="I2105" s="7" t="s">
        <v>9384</v>
      </c>
      <c r="J2105" s="7" t="s">
        <v>9385</v>
      </c>
      <c r="K2105" s="7" t="s">
        <v>8673</v>
      </c>
      <c r="M2105" s="7" t="s">
        <v>560</v>
      </c>
      <c r="N2105" s="7" t="str">
        <f t="shared" si="6"/>
        <v>FALSE</v>
      </c>
      <c r="T2105" s="135">
        <v>43.4433</v>
      </c>
      <c r="U2105" s="136">
        <v>-77.4383</v>
      </c>
      <c r="V2105" s="137" t="s">
        <v>8674</v>
      </c>
    </row>
    <row r="2106">
      <c r="A2106" s="7" t="s">
        <v>9386</v>
      </c>
      <c r="D2106" s="162"/>
      <c r="E2106" s="67" t="s">
        <v>672</v>
      </c>
      <c r="F2106" s="162" t="s">
        <v>9387</v>
      </c>
      <c r="G2106" s="162" t="s">
        <v>9388</v>
      </c>
      <c r="H2106" s="162" t="s">
        <v>19</v>
      </c>
      <c r="I2106" s="7" t="s">
        <v>9389</v>
      </c>
      <c r="J2106" s="7" t="s">
        <v>9390</v>
      </c>
      <c r="K2106" s="7" t="s">
        <v>8673</v>
      </c>
      <c r="M2106" s="7" t="s">
        <v>560</v>
      </c>
      <c r="N2106" s="7" t="str">
        <f t="shared" si="6"/>
        <v>TRUE</v>
      </c>
      <c r="T2106" s="135">
        <v>41.935</v>
      </c>
      <c r="U2106" s="136">
        <v>-81.4783</v>
      </c>
      <c r="V2106" s="137" t="s">
        <v>8880</v>
      </c>
    </row>
    <row r="2107">
      <c r="A2107" s="7" t="s">
        <v>9391</v>
      </c>
      <c r="D2107" s="162"/>
      <c r="E2107" s="67" t="s">
        <v>672</v>
      </c>
      <c r="F2107" s="162" t="s">
        <v>9392</v>
      </c>
      <c r="G2107" s="162" t="s">
        <v>9393</v>
      </c>
      <c r="H2107" s="202" t="s">
        <v>9394</v>
      </c>
      <c r="I2107" s="7" t="s">
        <v>9395</v>
      </c>
      <c r="J2107" s="7" t="s">
        <v>9396</v>
      </c>
      <c r="K2107" s="7" t="s">
        <v>8673</v>
      </c>
      <c r="M2107" s="7" t="s">
        <v>560</v>
      </c>
      <c r="N2107" s="7" t="str">
        <f t="shared" si="6"/>
        <v>FALSE</v>
      </c>
      <c r="T2107" s="135">
        <v>44.7366</v>
      </c>
      <c r="U2107" s="136">
        <v>-86.7216</v>
      </c>
      <c r="V2107" s="137" t="s">
        <v>8717</v>
      </c>
    </row>
    <row r="2108">
      <c r="A2108" s="7" t="s">
        <v>9397</v>
      </c>
      <c r="D2108" s="162"/>
      <c r="E2108" s="67" t="s">
        <v>672</v>
      </c>
      <c r="F2108" s="162" t="s">
        <v>9398</v>
      </c>
      <c r="G2108" s="162" t="s">
        <v>9399</v>
      </c>
      <c r="H2108" s="202" t="s">
        <v>9400</v>
      </c>
      <c r="I2108" s="7" t="s">
        <v>9401</v>
      </c>
      <c r="J2108" s="7" t="s">
        <v>9402</v>
      </c>
      <c r="K2108" s="7" t="s">
        <v>8673</v>
      </c>
      <c r="M2108" s="7" t="s">
        <v>560</v>
      </c>
      <c r="N2108" s="7" t="str">
        <f t="shared" si="6"/>
        <v>FALSE</v>
      </c>
      <c r="T2108" s="135">
        <v>42.5166</v>
      </c>
      <c r="U2108" s="136">
        <v>-79.8933</v>
      </c>
      <c r="V2108" s="137" t="s">
        <v>8730</v>
      </c>
    </row>
    <row r="2109">
      <c r="A2109" s="7" t="s">
        <v>9403</v>
      </c>
      <c r="D2109" s="162"/>
      <c r="E2109" s="67" t="s">
        <v>672</v>
      </c>
      <c r="F2109" s="162" t="s">
        <v>9404</v>
      </c>
      <c r="G2109" s="162" t="s">
        <v>9405</v>
      </c>
      <c r="H2109" s="202" t="s">
        <v>9406</v>
      </c>
      <c r="I2109" s="7" t="s">
        <v>9407</v>
      </c>
      <c r="J2109" s="7" t="s">
        <v>9408</v>
      </c>
      <c r="K2109" s="7" t="s">
        <v>8673</v>
      </c>
      <c r="M2109" s="7" t="s">
        <v>560</v>
      </c>
      <c r="N2109" s="7" t="str">
        <f t="shared" si="6"/>
        <v>FALSE</v>
      </c>
      <c r="T2109" s="135">
        <v>43.4433</v>
      </c>
      <c r="U2109" s="136">
        <v>-77.4383</v>
      </c>
      <c r="V2109" s="137" t="s">
        <v>8674</v>
      </c>
    </row>
    <row r="2110">
      <c r="A2110" s="7" t="s">
        <v>9409</v>
      </c>
      <c r="D2110" s="162"/>
      <c r="E2110" s="67" t="s">
        <v>672</v>
      </c>
      <c r="F2110" s="162" t="s">
        <v>9410</v>
      </c>
      <c r="G2110" s="162" t="s">
        <v>9411</v>
      </c>
      <c r="H2110" s="202" t="s">
        <v>9412</v>
      </c>
      <c r="I2110" s="7" t="s">
        <v>9413</v>
      </c>
      <c r="J2110" s="7" t="s">
        <v>9414</v>
      </c>
      <c r="K2110" s="7" t="s">
        <v>8673</v>
      </c>
      <c r="M2110" s="7" t="s">
        <v>560</v>
      </c>
      <c r="N2110" s="7" t="str">
        <f t="shared" si="6"/>
        <v>FALSE</v>
      </c>
      <c r="T2110" s="135">
        <v>47.6058</v>
      </c>
      <c r="U2110" s="136">
        <v>-86.8177</v>
      </c>
      <c r="V2110" s="137" t="s">
        <v>958</v>
      </c>
    </row>
    <row r="2111">
      <c r="A2111" s="7" t="s">
        <v>9415</v>
      </c>
      <c r="D2111" s="162"/>
      <c r="E2111" s="67" t="s">
        <v>672</v>
      </c>
      <c r="F2111" s="162" t="s">
        <v>9416</v>
      </c>
      <c r="G2111" s="162" t="s">
        <v>9417</v>
      </c>
      <c r="H2111" s="202" t="s">
        <v>9418</v>
      </c>
      <c r="I2111" s="7" t="s">
        <v>9419</v>
      </c>
      <c r="J2111" s="7" t="s">
        <v>9420</v>
      </c>
      <c r="K2111" s="7" t="s">
        <v>8673</v>
      </c>
      <c r="M2111" s="7" t="s">
        <v>560</v>
      </c>
      <c r="N2111" s="7" t="str">
        <f t="shared" si="6"/>
        <v>FALSE</v>
      </c>
      <c r="T2111" s="135">
        <v>43.4433</v>
      </c>
      <c r="U2111" s="136">
        <v>-77.4383</v>
      </c>
      <c r="V2111" s="137" t="s">
        <v>8674</v>
      </c>
    </row>
    <row r="2112">
      <c r="A2112" s="7" t="s">
        <v>9421</v>
      </c>
      <c r="D2112" s="162"/>
      <c r="E2112" s="67" t="s">
        <v>672</v>
      </c>
      <c r="F2112" s="162" t="s">
        <v>9422</v>
      </c>
      <c r="G2112" s="162" t="s">
        <v>9423</v>
      </c>
      <c r="H2112" s="202" t="s">
        <v>9424</v>
      </c>
      <c r="I2112" s="7" t="s">
        <v>9425</v>
      </c>
      <c r="J2112" s="7" t="s">
        <v>9426</v>
      </c>
      <c r="K2112" s="7" t="s">
        <v>8673</v>
      </c>
      <c r="M2112" s="7" t="s">
        <v>560</v>
      </c>
      <c r="N2112" s="7" t="str">
        <f t="shared" si="6"/>
        <v>FALSE</v>
      </c>
      <c r="T2112" s="135">
        <v>44.7366</v>
      </c>
      <c r="U2112" s="136">
        <v>-86.7216</v>
      </c>
      <c r="V2112" s="137" t="s">
        <v>8717</v>
      </c>
    </row>
    <row r="2113">
      <c r="A2113" s="7" t="s">
        <v>9427</v>
      </c>
      <c r="D2113" s="162"/>
      <c r="E2113" s="67" t="s">
        <v>672</v>
      </c>
      <c r="F2113" s="162" t="s">
        <v>9428</v>
      </c>
      <c r="G2113" s="162" t="s">
        <v>9429</v>
      </c>
      <c r="H2113" s="202" t="s">
        <v>9430</v>
      </c>
      <c r="I2113" s="7" t="s">
        <v>9431</v>
      </c>
      <c r="J2113" s="7" t="s">
        <v>9432</v>
      </c>
      <c r="K2113" s="7" t="s">
        <v>8673</v>
      </c>
      <c r="M2113" s="7" t="s">
        <v>560</v>
      </c>
      <c r="N2113" s="7" t="str">
        <f t="shared" si="6"/>
        <v>FALSE</v>
      </c>
      <c r="T2113" s="135">
        <v>47.6058</v>
      </c>
      <c r="U2113" s="136">
        <v>-86.8177</v>
      </c>
      <c r="V2113" s="137" t="s">
        <v>958</v>
      </c>
    </row>
    <row r="2114">
      <c r="A2114" s="7" t="s">
        <v>9433</v>
      </c>
      <c r="D2114" s="162"/>
      <c r="E2114" s="67" t="s">
        <v>672</v>
      </c>
      <c r="F2114" s="162" t="s">
        <v>9434</v>
      </c>
      <c r="G2114" s="162" t="s">
        <v>9435</v>
      </c>
      <c r="H2114" s="202" t="s">
        <v>9436</v>
      </c>
      <c r="I2114" s="7" t="s">
        <v>9437</v>
      </c>
      <c r="J2114" s="7" t="s">
        <v>9438</v>
      </c>
      <c r="K2114" s="7" t="s">
        <v>8673</v>
      </c>
      <c r="M2114" s="7" t="s">
        <v>560</v>
      </c>
      <c r="N2114" s="7" t="str">
        <f t="shared" si="6"/>
        <v>FALSE</v>
      </c>
      <c r="T2114" s="135">
        <v>44.7366</v>
      </c>
      <c r="U2114" s="136">
        <v>-86.7216</v>
      </c>
      <c r="V2114" s="137" t="s">
        <v>8717</v>
      </c>
    </row>
    <row r="2115">
      <c r="A2115" s="7" t="s">
        <v>9439</v>
      </c>
      <c r="D2115" s="162"/>
      <c r="E2115" s="67" t="s">
        <v>672</v>
      </c>
      <c r="F2115" s="162" t="s">
        <v>9440</v>
      </c>
      <c r="G2115" s="162" t="s">
        <v>9441</v>
      </c>
      <c r="H2115" s="202" t="s">
        <v>9442</v>
      </c>
      <c r="I2115" s="7" t="s">
        <v>9443</v>
      </c>
      <c r="J2115" s="7" t="s">
        <v>9444</v>
      </c>
      <c r="K2115" s="7" t="s">
        <v>8673</v>
      </c>
      <c r="M2115" s="7" t="s">
        <v>560</v>
      </c>
      <c r="N2115" s="7" t="str">
        <f t="shared" si="6"/>
        <v>FALSE</v>
      </c>
      <c r="T2115" s="135">
        <v>42.5166</v>
      </c>
      <c r="U2115" s="136">
        <v>-79.8933</v>
      </c>
      <c r="V2115" s="137" t="s">
        <v>8730</v>
      </c>
    </row>
    <row r="2116">
      <c r="A2116" s="7" t="s">
        <v>9445</v>
      </c>
      <c r="D2116" s="162"/>
      <c r="E2116" s="67" t="s">
        <v>672</v>
      </c>
      <c r="F2116" s="162" t="s">
        <v>9446</v>
      </c>
      <c r="G2116" s="162" t="s">
        <v>9447</v>
      </c>
      <c r="H2116" s="202" t="s">
        <v>9448</v>
      </c>
      <c r="I2116" s="7" t="s">
        <v>9449</v>
      </c>
      <c r="J2116" s="7" t="s">
        <v>9450</v>
      </c>
      <c r="K2116" s="7" t="s">
        <v>8673</v>
      </c>
      <c r="M2116" s="7" t="s">
        <v>560</v>
      </c>
      <c r="N2116" s="7" t="str">
        <f t="shared" si="6"/>
        <v>FALSE</v>
      </c>
      <c r="T2116" s="135">
        <v>43.4433</v>
      </c>
      <c r="U2116" s="136">
        <v>-77.4383</v>
      </c>
      <c r="V2116" s="137" t="s">
        <v>8674</v>
      </c>
    </row>
    <row r="2117">
      <c r="A2117" s="7" t="s">
        <v>9451</v>
      </c>
      <c r="D2117" s="162"/>
      <c r="E2117" s="67" t="s">
        <v>672</v>
      </c>
      <c r="F2117" s="162" t="s">
        <v>9452</v>
      </c>
      <c r="G2117" s="162" t="s">
        <v>9453</v>
      </c>
      <c r="H2117" s="202" t="s">
        <v>9454</v>
      </c>
      <c r="I2117" s="7" t="s">
        <v>9455</v>
      </c>
      <c r="J2117" s="7" t="s">
        <v>9456</v>
      </c>
      <c r="K2117" s="7" t="s">
        <v>8673</v>
      </c>
      <c r="M2117" s="7" t="s">
        <v>560</v>
      </c>
      <c r="N2117" s="7" t="str">
        <f t="shared" si="6"/>
        <v>FALSE</v>
      </c>
      <c r="T2117" s="135">
        <v>43.4433</v>
      </c>
      <c r="U2117" s="136">
        <v>-77.4383</v>
      </c>
      <c r="V2117" s="137" t="s">
        <v>8674</v>
      </c>
    </row>
    <row r="2118">
      <c r="A2118" s="7" t="s">
        <v>9457</v>
      </c>
      <c r="D2118" s="162"/>
      <c r="E2118" s="67" t="s">
        <v>672</v>
      </c>
      <c r="F2118" s="162" t="s">
        <v>9458</v>
      </c>
      <c r="G2118" s="162" t="s">
        <v>9459</v>
      </c>
      <c r="H2118" s="202" t="s">
        <v>9460</v>
      </c>
      <c r="I2118" s="7" t="s">
        <v>9461</v>
      </c>
      <c r="J2118" s="7" t="s">
        <v>9462</v>
      </c>
      <c r="K2118" s="7" t="s">
        <v>8673</v>
      </c>
      <c r="M2118" s="7" t="s">
        <v>560</v>
      </c>
      <c r="N2118" s="7" t="str">
        <f t="shared" si="6"/>
        <v>FALSE</v>
      </c>
      <c r="T2118" s="135">
        <v>43.4433</v>
      </c>
      <c r="U2118" s="136">
        <v>-77.4383</v>
      </c>
      <c r="V2118" s="137" t="s">
        <v>8674</v>
      </c>
    </row>
    <row r="2119">
      <c r="A2119" s="7" t="s">
        <v>9463</v>
      </c>
      <c r="D2119" s="162"/>
      <c r="E2119" s="67" t="s">
        <v>672</v>
      </c>
      <c r="F2119" s="162" t="s">
        <v>9464</v>
      </c>
      <c r="G2119" s="162" t="s">
        <v>9465</v>
      </c>
      <c r="H2119" s="202" t="s">
        <v>9466</v>
      </c>
      <c r="I2119" s="7" t="s">
        <v>9467</v>
      </c>
      <c r="J2119" s="7" t="s">
        <v>9468</v>
      </c>
      <c r="K2119" s="7" t="s">
        <v>8673</v>
      </c>
      <c r="M2119" s="7" t="s">
        <v>560</v>
      </c>
      <c r="N2119" s="7" t="str">
        <f t="shared" si="6"/>
        <v>FALSE</v>
      </c>
      <c r="T2119" s="135">
        <v>43.4433</v>
      </c>
      <c r="U2119" s="136">
        <v>-77.4383</v>
      </c>
      <c r="V2119" s="137" t="s">
        <v>8674</v>
      </c>
    </row>
    <row r="2120">
      <c r="A2120" s="7" t="s">
        <v>9469</v>
      </c>
      <c r="D2120" s="162"/>
      <c r="E2120" s="67" t="s">
        <v>672</v>
      </c>
      <c r="F2120" s="162" t="s">
        <v>9470</v>
      </c>
      <c r="G2120" s="162" t="s">
        <v>9471</v>
      </c>
      <c r="H2120" s="202" t="s">
        <v>9472</v>
      </c>
      <c r="I2120" s="7" t="s">
        <v>9473</v>
      </c>
      <c r="J2120" s="7" t="s">
        <v>9474</v>
      </c>
      <c r="K2120" s="7" t="s">
        <v>8673</v>
      </c>
      <c r="M2120" s="7" t="s">
        <v>560</v>
      </c>
      <c r="N2120" s="7" t="str">
        <f t="shared" si="6"/>
        <v>FALSE</v>
      </c>
      <c r="T2120" s="135">
        <v>42.5166</v>
      </c>
      <c r="U2120" s="136">
        <v>-79.8933</v>
      </c>
      <c r="V2120" s="137" t="s">
        <v>8730</v>
      </c>
    </row>
    <row r="2121">
      <c r="A2121" s="7" t="s">
        <v>9475</v>
      </c>
      <c r="D2121" s="162"/>
      <c r="E2121" s="67" t="s">
        <v>672</v>
      </c>
      <c r="F2121" s="162" t="s">
        <v>9476</v>
      </c>
      <c r="G2121" s="162" t="s">
        <v>9477</v>
      </c>
      <c r="H2121" s="202" t="s">
        <v>9478</v>
      </c>
      <c r="I2121" s="7" t="s">
        <v>9479</v>
      </c>
      <c r="J2121" s="7" t="s">
        <v>9480</v>
      </c>
      <c r="K2121" s="7" t="s">
        <v>8673</v>
      </c>
      <c r="M2121" s="7" t="s">
        <v>560</v>
      </c>
      <c r="N2121" s="7" t="str">
        <f t="shared" si="6"/>
        <v>FALSE</v>
      </c>
      <c r="T2121" s="135">
        <v>47.6058</v>
      </c>
      <c r="U2121" s="136">
        <v>-86.8177</v>
      </c>
      <c r="V2121" s="137" t="s">
        <v>958</v>
      </c>
    </row>
    <row r="2122">
      <c r="A2122" s="7" t="s">
        <v>9481</v>
      </c>
      <c r="D2122" s="162"/>
      <c r="E2122" s="67" t="s">
        <v>672</v>
      </c>
      <c r="F2122" s="162" t="s">
        <v>9482</v>
      </c>
      <c r="G2122" s="162" t="s">
        <v>9483</v>
      </c>
      <c r="H2122" s="202" t="s">
        <v>9484</v>
      </c>
      <c r="I2122" s="7" t="s">
        <v>9485</v>
      </c>
      <c r="J2122" s="7" t="s">
        <v>9486</v>
      </c>
      <c r="K2122" s="7" t="s">
        <v>8673</v>
      </c>
      <c r="M2122" s="7" t="s">
        <v>560</v>
      </c>
      <c r="N2122" s="7" t="str">
        <f t="shared" si="6"/>
        <v>FALSE</v>
      </c>
      <c r="T2122" s="135">
        <v>47.6058</v>
      </c>
      <c r="U2122" s="136">
        <v>-86.8177</v>
      </c>
      <c r="V2122" s="137" t="s">
        <v>958</v>
      </c>
    </row>
    <row r="2123">
      <c r="A2123" s="7" t="s">
        <v>9487</v>
      </c>
      <c r="D2123" s="162"/>
      <c r="E2123" s="67" t="s">
        <v>672</v>
      </c>
      <c r="F2123" s="162" t="s">
        <v>9488</v>
      </c>
      <c r="G2123" s="162" t="s">
        <v>9489</v>
      </c>
      <c r="H2123" s="202" t="s">
        <v>9490</v>
      </c>
      <c r="I2123" s="7" t="s">
        <v>9491</v>
      </c>
      <c r="J2123" s="7" t="s">
        <v>9492</v>
      </c>
      <c r="K2123" s="7" t="s">
        <v>8673</v>
      </c>
      <c r="M2123" s="7" t="s">
        <v>560</v>
      </c>
      <c r="N2123" s="7" t="str">
        <f t="shared" si="6"/>
        <v>FALSE</v>
      </c>
      <c r="T2123" s="135">
        <v>42.5166</v>
      </c>
      <c r="U2123" s="136">
        <v>-79.8933</v>
      </c>
      <c r="V2123" s="137" t="s">
        <v>8730</v>
      </c>
    </row>
    <row r="2124">
      <c r="A2124" s="7" t="s">
        <v>9493</v>
      </c>
      <c r="D2124" s="162"/>
      <c r="E2124" s="67" t="s">
        <v>672</v>
      </c>
      <c r="F2124" s="162" t="s">
        <v>9494</v>
      </c>
      <c r="G2124" s="162" t="s">
        <v>9495</v>
      </c>
      <c r="H2124" s="162" t="s">
        <v>19</v>
      </c>
      <c r="I2124" s="7" t="s">
        <v>9496</v>
      </c>
      <c r="J2124" s="7" t="s">
        <v>9497</v>
      </c>
      <c r="K2124" s="7" t="s">
        <v>8673</v>
      </c>
      <c r="M2124" s="7" t="s">
        <v>560</v>
      </c>
      <c r="N2124" s="7" t="str">
        <f t="shared" si="6"/>
        <v>TRUE</v>
      </c>
      <c r="T2124" s="135">
        <v>42.68</v>
      </c>
      <c r="U2124" s="136">
        <v>-79.6916</v>
      </c>
      <c r="V2124" s="137" t="s">
        <v>8704</v>
      </c>
    </row>
    <row r="2125">
      <c r="A2125" s="7" t="s">
        <v>9498</v>
      </c>
      <c r="D2125" s="162"/>
      <c r="E2125" s="67" t="s">
        <v>672</v>
      </c>
      <c r="F2125" s="162" t="s">
        <v>9499</v>
      </c>
      <c r="G2125" s="162" t="s">
        <v>9500</v>
      </c>
      <c r="H2125" s="202" t="s">
        <v>9501</v>
      </c>
      <c r="I2125" s="7" t="s">
        <v>9502</v>
      </c>
      <c r="J2125" s="7" t="s">
        <v>9503</v>
      </c>
      <c r="K2125" s="7" t="s">
        <v>8673</v>
      </c>
      <c r="M2125" s="7" t="s">
        <v>560</v>
      </c>
      <c r="N2125" s="7" t="str">
        <f t="shared" si="6"/>
        <v>FALSE</v>
      </c>
      <c r="T2125" s="135">
        <v>42.5166</v>
      </c>
      <c r="U2125" s="136">
        <v>-79.8933</v>
      </c>
      <c r="V2125" s="137" t="s">
        <v>8730</v>
      </c>
    </row>
    <row r="2126">
      <c r="A2126" s="7" t="s">
        <v>9504</v>
      </c>
      <c r="D2126" s="162"/>
      <c r="E2126" s="67" t="s">
        <v>672</v>
      </c>
      <c r="F2126" s="162" t="s">
        <v>9505</v>
      </c>
      <c r="G2126" s="162" t="s">
        <v>9506</v>
      </c>
      <c r="H2126" s="202" t="s">
        <v>9507</v>
      </c>
      <c r="I2126" s="7" t="s">
        <v>9508</v>
      </c>
      <c r="J2126" s="7" t="s">
        <v>9509</v>
      </c>
      <c r="K2126" s="7" t="s">
        <v>8673</v>
      </c>
      <c r="M2126" s="7" t="s">
        <v>560</v>
      </c>
      <c r="N2126" s="7" t="str">
        <f t="shared" si="6"/>
        <v>FALSE</v>
      </c>
      <c r="T2126" s="135">
        <v>43.4433</v>
      </c>
      <c r="U2126" s="136">
        <v>-77.4383</v>
      </c>
      <c r="V2126" s="137" t="s">
        <v>8674</v>
      </c>
    </row>
    <row r="2127">
      <c r="A2127" s="7" t="s">
        <v>9510</v>
      </c>
      <c r="D2127" s="162"/>
      <c r="E2127" s="67" t="s">
        <v>672</v>
      </c>
      <c r="F2127" s="162" t="s">
        <v>9511</v>
      </c>
      <c r="G2127" s="162" t="s">
        <v>9512</v>
      </c>
      <c r="H2127" s="202" t="s">
        <v>9513</v>
      </c>
      <c r="I2127" s="7" t="s">
        <v>9514</v>
      </c>
      <c r="J2127" s="7" t="s">
        <v>9515</v>
      </c>
      <c r="K2127" s="7" t="s">
        <v>8673</v>
      </c>
      <c r="M2127" s="7" t="s">
        <v>560</v>
      </c>
      <c r="N2127" s="7" t="str">
        <f t="shared" si="6"/>
        <v>FALSE</v>
      </c>
      <c r="T2127" s="135">
        <v>43.4433</v>
      </c>
      <c r="U2127" s="136">
        <v>-77.4383</v>
      </c>
      <c r="V2127" s="137" t="s">
        <v>8674</v>
      </c>
    </row>
    <row r="2128">
      <c r="A2128" s="7" t="s">
        <v>9516</v>
      </c>
      <c r="D2128" s="162"/>
      <c r="E2128" s="67" t="s">
        <v>672</v>
      </c>
      <c r="F2128" s="162" t="s">
        <v>9517</v>
      </c>
      <c r="G2128" s="162" t="s">
        <v>9518</v>
      </c>
      <c r="H2128" s="202" t="s">
        <v>9519</v>
      </c>
      <c r="I2128" s="7" t="s">
        <v>9520</v>
      </c>
      <c r="J2128" s="7" t="s">
        <v>9521</v>
      </c>
      <c r="K2128" s="7" t="s">
        <v>8673</v>
      </c>
      <c r="M2128" s="7" t="s">
        <v>560</v>
      </c>
      <c r="N2128" s="7" t="str">
        <f t="shared" si="6"/>
        <v>FALSE</v>
      </c>
      <c r="T2128" s="135">
        <v>42.5166</v>
      </c>
      <c r="U2128" s="136">
        <v>-79.8933</v>
      </c>
      <c r="V2128" s="137" t="s">
        <v>8730</v>
      </c>
    </row>
    <row r="2129">
      <c r="A2129" s="7" t="s">
        <v>9522</v>
      </c>
      <c r="D2129" s="162"/>
      <c r="E2129" s="67" t="s">
        <v>672</v>
      </c>
      <c r="F2129" s="162" t="s">
        <v>9376</v>
      </c>
      <c r="G2129" s="162" t="s">
        <v>9377</v>
      </c>
      <c r="H2129" s="162" t="s">
        <v>19</v>
      </c>
      <c r="I2129" s="7" t="s">
        <v>9523</v>
      </c>
      <c r="J2129" s="7" t="s">
        <v>9379</v>
      </c>
      <c r="K2129" s="7" t="s">
        <v>8673</v>
      </c>
      <c r="M2129" s="7" t="s">
        <v>560</v>
      </c>
      <c r="N2129" s="7" t="str">
        <f t="shared" si="6"/>
        <v>TRUE</v>
      </c>
      <c r="T2129" s="135">
        <v>47.3605</v>
      </c>
      <c r="U2129" s="136">
        <v>-85.6205</v>
      </c>
      <c r="V2129" s="137" t="s">
        <v>8680</v>
      </c>
    </row>
    <row r="2130">
      <c r="A2130" s="7" t="s">
        <v>9524</v>
      </c>
      <c r="D2130" s="162"/>
      <c r="E2130" s="67" t="s">
        <v>672</v>
      </c>
      <c r="F2130" s="162" t="s">
        <v>9525</v>
      </c>
      <c r="G2130" s="162" t="s">
        <v>9526</v>
      </c>
      <c r="H2130" s="202" t="s">
        <v>9527</v>
      </c>
      <c r="I2130" s="7" t="s">
        <v>9528</v>
      </c>
      <c r="J2130" s="7" t="s">
        <v>9529</v>
      </c>
      <c r="K2130" s="7" t="s">
        <v>8673</v>
      </c>
      <c r="M2130" s="7" t="s">
        <v>560</v>
      </c>
      <c r="N2130" s="7" t="str">
        <f t="shared" si="6"/>
        <v>FALSE</v>
      </c>
      <c r="T2130" s="135">
        <v>44.7366</v>
      </c>
      <c r="U2130" s="136">
        <v>-86.7216</v>
      </c>
      <c r="V2130" s="137" t="s">
        <v>8717</v>
      </c>
    </row>
    <row r="2131">
      <c r="A2131" s="7" t="s">
        <v>9530</v>
      </c>
      <c r="D2131" s="162"/>
      <c r="E2131" s="67" t="s">
        <v>672</v>
      </c>
      <c r="F2131" s="162" t="s">
        <v>9531</v>
      </c>
      <c r="G2131" s="162" t="s">
        <v>9532</v>
      </c>
      <c r="H2131" s="162" t="s">
        <v>19</v>
      </c>
      <c r="I2131" s="7" t="s">
        <v>9533</v>
      </c>
      <c r="J2131" s="7" t="s">
        <v>9534</v>
      </c>
      <c r="K2131" s="7" t="s">
        <v>8673</v>
      </c>
      <c r="M2131" s="7" t="s">
        <v>560</v>
      </c>
      <c r="N2131" s="7" t="str">
        <f t="shared" si="6"/>
        <v>TRUE</v>
      </c>
      <c r="T2131" s="135">
        <v>47.3605</v>
      </c>
      <c r="U2131" s="136">
        <v>-85.6205</v>
      </c>
      <c r="V2131" s="137" t="s">
        <v>8680</v>
      </c>
    </row>
    <row r="2132">
      <c r="A2132" s="7" t="s">
        <v>9535</v>
      </c>
      <c r="D2132" s="162"/>
      <c r="E2132" s="67" t="s">
        <v>672</v>
      </c>
      <c r="F2132" s="162" t="s">
        <v>9536</v>
      </c>
      <c r="G2132" s="162" t="s">
        <v>9537</v>
      </c>
      <c r="H2132" s="202" t="s">
        <v>9538</v>
      </c>
      <c r="I2132" s="7" t="s">
        <v>9539</v>
      </c>
      <c r="J2132" s="7" t="s">
        <v>9540</v>
      </c>
      <c r="K2132" s="7" t="s">
        <v>8673</v>
      </c>
      <c r="M2132" s="7" t="s">
        <v>560</v>
      </c>
      <c r="N2132" s="7" t="str">
        <f t="shared" si="6"/>
        <v>FALSE</v>
      </c>
      <c r="T2132" s="135">
        <v>43.4433</v>
      </c>
      <c r="U2132" s="136">
        <v>-77.4383</v>
      </c>
      <c r="V2132" s="137" t="s">
        <v>8674</v>
      </c>
    </row>
    <row r="2133">
      <c r="A2133" s="7" t="s">
        <v>9541</v>
      </c>
      <c r="D2133" s="162"/>
      <c r="E2133" s="67" t="s">
        <v>672</v>
      </c>
      <c r="F2133" s="162" t="s">
        <v>9542</v>
      </c>
      <c r="G2133" s="162" t="s">
        <v>9543</v>
      </c>
      <c r="H2133" s="162" t="s">
        <v>19</v>
      </c>
      <c r="I2133" s="7" t="s">
        <v>9544</v>
      </c>
      <c r="J2133" s="7" t="s">
        <v>9545</v>
      </c>
      <c r="K2133" s="7" t="s">
        <v>8673</v>
      </c>
      <c r="M2133" s="7" t="s">
        <v>560</v>
      </c>
      <c r="N2133" s="7" t="str">
        <f t="shared" si="6"/>
        <v>TRUE</v>
      </c>
      <c r="T2133" s="135">
        <v>47.3605</v>
      </c>
      <c r="U2133" s="136">
        <v>-85.6205</v>
      </c>
      <c r="V2133" s="137" t="s">
        <v>8680</v>
      </c>
    </row>
    <row r="2134">
      <c r="A2134" s="7" t="s">
        <v>9546</v>
      </c>
      <c r="D2134" s="162"/>
      <c r="E2134" s="67" t="s">
        <v>672</v>
      </c>
      <c r="F2134" s="162" t="s">
        <v>9547</v>
      </c>
      <c r="G2134" s="162" t="s">
        <v>9548</v>
      </c>
      <c r="H2134" s="202" t="s">
        <v>9549</v>
      </c>
      <c r="I2134" s="7" t="s">
        <v>9550</v>
      </c>
      <c r="J2134" s="7" t="s">
        <v>9551</v>
      </c>
      <c r="K2134" s="7" t="s">
        <v>8673</v>
      </c>
      <c r="M2134" s="7" t="s">
        <v>560</v>
      </c>
      <c r="N2134" s="7" t="str">
        <f t="shared" si="6"/>
        <v>FALSE</v>
      </c>
      <c r="T2134" s="135">
        <v>47.6058</v>
      </c>
      <c r="U2134" s="136">
        <v>-86.8177</v>
      </c>
      <c r="V2134" s="137" t="s">
        <v>958</v>
      </c>
    </row>
    <row r="2135">
      <c r="A2135" s="7" t="s">
        <v>9552</v>
      </c>
      <c r="D2135" s="162"/>
      <c r="E2135" s="67" t="s">
        <v>672</v>
      </c>
      <c r="F2135" s="162" t="s">
        <v>9553</v>
      </c>
      <c r="G2135" s="162" t="s">
        <v>9554</v>
      </c>
      <c r="H2135" s="202" t="s">
        <v>9555</v>
      </c>
      <c r="I2135" s="7" t="s">
        <v>9556</v>
      </c>
      <c r="J2135" s="7" t="s">
        <v>9557</v>
      </c>
      <c r="K2135" s="7" t="s">
        <v>8673</v>
      </c>
      <c r="M2135" s="7" t="s">
        <v>560</v>
      </c>
      <c r="N2135" s="7" t="str">
        <f t="shared" si="6"/>
        <v>FALSE</v>
      </c>
      <c r="T2135" s="135">
        <v>44.7366</v>
      </c>
      <c r="U2135" s="136">
        <v>-86.7216</v>
      </c>
      <c r="V2135" s="137" t="s">
        <v>8717</v>
      </c>
    </row>
    <row r="2136">
      <c r="A2136" s="7" t="s">
        <v>9558</v>
      </c>
      <c r="D2136" s="162"/>
      <c r="E2136" s="67" t="s">
        <v>672</v>
      </c>
      <c r="F2136" s="162" t="s">
        <v>9559</v>
      </c>
      <c r="G2136" s="162" t="s">
        <v>9560</v>
      </c>
      <c r="H2136" s="202" t="s">
        <v>9561</v>
      </c>
      <c r="I2136" s="7" t="s">
        <v>9562</v>
      </c>
      <c r="J2136" s="7" t="s">
        <v>9563</v>
      </c>
      <c r="K2136" s="7" t="s">
        <v>8673</v>
      </c>
      <c r="M2136" s="7" t="s">
        <v>560</v>
      </c>
      <c r="N2136" s="7" t="str">
        <f t="shared" si="6"/>
        <v>FALSE</v>
      </c>
      <c r="T2136" s="135">
        <v>47.6058</v>
      </c>
      <c r="U2136" s="136">
        <v>-86.8177</v>
      </c>
      <c r="V2136" s="137" t="s">
        <v>958</v>
      </c>
    </row>
    <row r="2137">
      <c r="A2137" s="7" t="s">
        <v>9564</v>
      </c>
      <c r="D2137" s="162"/>
      <c r="E2137" s="67" t="s">
        <v>672</v>
      </c>
      <c r="F2137" s="162" t="s">
        <v>9565</v>
      </c>
      <c r="G2137" s="162" t="s">
        <v>9566</v>
      </c>
      <c r="H2137" s="202" t="s">
        <v>9567</v>
      </c>
      <c r="I2137" s="7" t="s">
        <v>9568</v>
      </c>
      <c r="J2137" s="7" t="s">
        <v>9569</v>
      </c>
      <c r="K2137" s="7" t="s">
        <v>8673</v>
      </c>
      <c r="M2137" s="7" t="s">
        <v>560</v>
      </c>
      <c r="N2137" s="7" t="str">
        <f t="shared" si="6"/>
        <v>FALSE</v>
      </c>
      <c r="T2137" s="135">
        <v>47.6058</v>
      </c>
      <c r="U2137" s="136">
        <v>-86.8177</v>
      </c>
      <c r="V2137" s="137" t="s">
        <v>958</v>
      </c>
    </row>
    <row r="2138">
      <c r="A2138" s="7" t="s">
        <v>9570</v>
      </c>
      <c r="D2138" s="162"/>
      <c r="E2138" s="67" t="s">
        <v>672</v>
      </c>
      <c r="F2138" s="162" t="s">
        <v>9571</v>
      </c>
      <c r="G2138" s="162" t="s">
        <v>9572</v>
      </c>
      <c r="H2138" s="202" t="s">
        <v>9573</v>
      </c>
      <c r="I2138" s="7" t="s">
        <v>9574</v>
      </c>
      <c r="J2138" s="7" t="s">
        <v>9575</v>
      </c>
      <c r="K2138" s="7" t="s">
        <v>8673</v>
      </c>
      <c r="M2138" s="7" t="s">
        <v>560</v>
      </c>
      <c r="N2138" s="7" t="str">
        <f t="shared" si="6"/>
        <v>FALSE</v>
      </c>
      <c r="T2138" s="135">
        <v>44.7366</v>
      </c>
      <c r="U2138" s="136">
        <v>-86.7216</v>
      </c>
      <c r="V2138" s="137" t="s">
        <v>8717</v>
      </c>
    </row>
    <row r="2139">
      <c r="A2139" s="7" t="s">
        <v>9576</v>
      </c>
      <c r="D2139" s="162"/>
      <c r="E2139" s="67" t="s">
        <v>672</v>
      </c>
      <c r="F2139" s="162" t="s">
        <v>9577</v>
      </c>
      <c r="G2139" s="162" t="s">
        <v>9578</v>
      </c>
      <c r="H2139" s="202" t="s">
        <v>9579</v>
      </c>
      <c r="I2139" s="7" t="s">
        <v>9580</v>
      </c>
      <c r="J2139" s="7" t="s">
        <v>9581</v>
      </c>
      <c r="K2139" s="7" t="s">
        <v>8673</v>
      </c>
      <c r="M2139" s="7" t="s">
        <v>560</v>
      </c>
      <c r="N2139" s="7" t="str">
        <f t="shared" si="6"/>
        <v>FALSE</v>
      </c>
      <c r="T2139" s="135">
        <v>44.7366</v>
      </c>
      <c r="U2139" s="136">
        <v>-86.7216</v>
      </c>
      <c r="V2139" s="137" t="s">
        <v>8717</v>
      </c>
    </row>
    <row r="2140">
      <c r="A2140" s="7" t="s">
        <v>9582</v>
      </c>
      <c r="D2140" s="162"/>
      <c r="E2140" s="67" t="s">
        <v>672</v>
      </c>
      <c r="F2140" s="162" t="s">
        <v>9583</v>
      </c>
      <c r="G2140" s="162" t="s">
        <v>9584</v>
      </c>
      <c r="H2140" s="202" t="s">
        <v>9585</v>
      </c>
      <c r="I2140" s="7" t="s">
        <v>9586</v>
      </c>
      <c r="J2140" s="7" t="s">
        <v>9587</v>
      </c>
      <c r="K2140" s="7" t="s">
        <v>8673</v>
      </c>
      <c r="M2140" s="7" t="s">
        <v>560</v>
      </c>
      <c r="N2140" s="7" t="str">
        <f t="shared" si="6"/>
        <v>FALSE</v>
      </c>
      <c r="T2140" s="135">
        <v>44.7366</v>
      </c>
      <c r="U2140" s="136">
        <v>-86.7216</v>
      </c>
      <c r="V2140" s="137" t="s">
        <v>8717</v>
      </c>
    </row>
    <row r="2141">
      <c r="A2141" s="7" t="s">
        <v>9588</v>
      </c>
      <c r="D2141" s="162"/>
      <c r="E2141" s="67" t="s">
        <v>672</v>
      </c>
      <c r="F2141" s="162" t="s">
        <v>9589</v>
      </c>
      <c r="G2141" s="162" t="s">
        <v>9590</v>
      </c>
      <c r="H2141" s="202" t="s">
        <v>9591</v>
      </c>
      <c r="I2141" s="7" t="s">
        <v>9592</v>
      </c>
      <c r="J2141" s="7" t="s">
        <v>9593</v>
      </c>
      <c r="K2141" s="7" t="s">
        <v>8673</v>
      </c>
      <c r="M2141" s="7" t="s">
        <v>560</v>
      </c>
      <c r="N2141" s="7" t="str">
        <f t="shared" si="6"/>
        <v>FALSE</v>
      </c>
      <c r="T2141" s="135">
        <v>44.7366</v>
      </c>
      <c r="U2141" s="136">
        <v>-86.7216</v>
      </c>
      <c r="V2141" s="137" t="s">
        <v>8717</v>
      </c>
    </row>
    <row r="2142">
      <c r="A2142" s="7" t="s">
        <v>9594</v>
      </c>
      <c r="D2142" s="162"/>
      <c r="E2142" s="67" t="s">
        <v>672</v>
      </c>
      <c r="F2142" s="162" t="s">
        <v>9595</v>
      </c>
      <c r="G2142" s="162" t="s">
        <v>9596</v>
      </c>
      <c r="H2142" s="202" t="s">
        <v>9597</v>
      </c>
      <c r="I2142" s="7" t="s">
        <v>9598</v>
      </c>
      <c r="J2142" s="7" t="s">
        <v>9599</v>
      </c>
      <c r="K2142" s="7" t="s">
        <v>8673</v>
      </c>
      <c r="M2142" s="7" t="s">
        <v>560</v>
      </c>
      <c r="N2142" s="7" t="str">
        <f t="shared" si="6"/>
        <v>FALSE</v>
      </c>
      <c r="T2142" s="135">
        <v>43.4433</v>
      </c>
      <c r="U2142" s="136">
        <v>-77.4383</v>
      </c>
      <c r="V2142" s="137" t="s">
        <v>8674</v>
      </c>
    </row>
    <row r="2143">
      <c r="A2143" s="7" t="s">
        <v>9600</v>
      </c>
      <c r="D2143" s="162"/>
      <c r="E2143" s="67" t="s">
        <v>672</v>
      </c>
      <c r="F2143" s="162" t="s">
        <v>9601</v>
      </c>
      <c r="G2143" s="162" t="s">
        <v>9602</v>
      </c>
      <c r="H2143" s="202" t="s">
        <v>9603</v>
      </c>
      <c r="I2143" s="7" t="s">
        <v>9604</v>
      </c>
      <c r="J2143" s="7" t="s">
        <v>9605</v>
      </c>
      <c r="K2143" s="7" t="s">
        <v>8673</v>
      </c>
      <c r="M2143" s="7" t="s">
        <v>560</v>
      </c>
      <c r="N2143" s="7" t="str">
        <f t="shared" si="6"/>
        <v>FALSE</v>
      </c>
      <c r="T2143" s="135">
        <v>47.6058</v>
      </c>
      <c r="U2143" s="136">
        <v>-86.8177</v>
      </c>
      <c r="V2143" s="137" t="s">
        <v>958</v>
      </c>
    </row>
    <row r="2144">
      <c r="A2144" s="7" t="s">
        <v>9606</v>
      </c>
      <c r="D2144" s="162"/>
      <c r="E2144" s="67" t="s">
        <v>672</v>
      </c>
      <c r="F2144" s="162" t="s">
        <v>9607</v>
      </c>
      <c r="G2144" s="162" t="s">
        <v>9608</v>
      </c>
      <c r="H2144" s="202" t="s">
        <v>9609</v>
      </c>
      <c r="I2144" s="7" t="s">
        <v>9610</v>
      </c>
      <c r="J2144" s="7" t="s">
        <v>9611</v>
      </c>
      <c r="K2144" s="7" t="s">
        <v>8673</v>
      </c>
      <c r="M2144" s="7" t="s">
        <v>560</v>
      </c>
      <c r="N2144" s="7" t="str">
        <f t="shared" si="6"/>
        <v>FALSE</v>
      </c>
      <c r="T2144" s="135">
        <v>47.6058</v>
      </c>
      <c r="U2144" s="136">
        <v>-86.8177</v>
      </c>
      <c r="V2144" s="137" t="s">
        <v>958</v>
      </c>
    </row>
    <row r="2145">
      <c r="A2145" s="7" t="s">
        <v>9612</v>
      </c>
      <c r="D2145" s="162"/>
      <c r="E2145" s="67" t="s">
        <v>672</v>
      </c>
      <c r="F2145" s="162" t="s">
        <v>9613</v>
      </c>
      <c r="G2145" s="162" t="s">
        <v>9614</v>
      </c>
      <c r="H2145" s="202" t="s">
        <v>9615</v>
      </c>
      <c r="I2145" s="7" t="s">
        <v>9616</v>
      </c>
      <c r="J2145" s="7" t="s">
        <v>9617</v>
      </c>
      <c r="K2145" s="7" t="s">
        <v>8673</v>
      </c>
      <c r="M2145" s="7" t="s">
        <v>560</v>
      </c>
      <c r="N2145" s="7" t="str">
        <f t="shared" si="6"/>
        <v>FALSE</v>
      </c>
      <c r="T2145" s="135">
        <v>44.7366</v>
      </c>
      <c r="U2145" s="136">
        <v>-86.7216</v>
      </c>
      <c r="V2145" s="137" t="s">
        <v>8717</v>
      </c>
    </row>
    <row r="2146">
      <c r="A2146" s="7" t="s">
        <v>9618</v>
      </c>
      <c r="D2146" s="162"/>
      <c r="E2146" s="67" t="s">
        <v>672</v>
      </c>
      <c r="F2146" s="162" t="s">
        <v>9619</v>
      </c>
      <c r="G2146" s="162" t="s">
        <v>9620</v>
      </c>
      <c r="H2146" s="202" t="s">
        <v>9621</v>
      </c>
      <c r="I2146" s="7" t="s">
        <v>9622</v>
      </c>
      <c r="J2146" s="7" t="s">
        <v>9623</v>
      </c>
      <c r="K2146" s="7" t="s">
        <v>8673</v>
      </c>
      <c r="M2146" s="7" t="s">
        <v>560</v>
      </c>
      <c r="N2146" s="7" t="str">
        <f t="shared" si="6"/>
        <v>FALSE</v>
      </c>
      <c r="T2146" s="135">
        <v>44.7366</v>
      </c>
      <c r="U2146" s="136">
        <v>-86.7216</v>
      </c>
      <c r="V2146" s="137" t="s">
        <v>8717</v>
      </c>
    </row>
    <row r="2147">
      <c r="A2147" s="7" t="s">
        <v>9624</v>
      </c>
      <c r="D2147" s="162"/>
      <c r="E2147" s="67" t="s">
        <v>672</v>
      </c>
      <c r="F2147" s="162" t="s">
        <v>9625</v>
      </c>
      <c r="G2147" s="162" t="s">
        <v>9626</v>
      </c>
      <c r="H2147" s="202" t="s">
        <v>9627</v>
      </c>
      <c r="I2147" s="7" t="s">
        <v>9628</v>
      </c>
      <c r="J2147" s="7" t="s">
        <v>9629</v>
      </c>
      <c r="K2147" s="7" t="s">
        <v>8673</v>
      </c>
      <c r="M2147" s="7" t="s">
        <v>560</v>
      </c>
      <c r="N2147" s="7" t="str">
        <f t="shared" si="6"/>
        <v>FALSE</v>
      </c>
      <c r="T2147" s="135">
        <v>47.6058</v>
      </c>
      <c r="U2147" s="136">
        <v>-86.8177</v>
      </c>
      <c r="V2147" s="137" t="s">
        <v>958</v>
      </c>
    </row>
    <row r="2148">
      <c r="A2148" s="7" t="s">
        <v>9630</v>
      </c>
      <c r="D2148" s="162"/>
      <c r="E2148" s="67" t="s">
        <v>672</v>
      </c>
      <c r="F2148" s="162" t="s">
        <v>9631</v>
      </c>
      <c r="G2148" s="162" t="s">
        <v>9632</v>
      </c>
      <c r="H2148" s="202" t="s">
        <v>9633</v>
      </c>
      <c r="I2148" s="7" t="s">
        <v>9634</v>
      </c>
      <c r="J2148" s="7" t="s">
        <v>9635</v>
      </c>
      <c r="K2148" s="7" t="s">
        <v>8673</v>
      </c>
      <c r="M2148" s="7" t="s">
        <v>560</v>
      </c>
      <c r="N2148" s="7" t="str">
        <f t="shared" si="6"/>
        <v>FALSE</v>
      </c>
      <c r="T2148" s="135">
        <v>47.6058</v>
      </c>
      <c r="U2148" s="136">
        <v>-86.8177</v>
      </c>
      <c r="V2148" s="137" t="s">
        <v>958</v>
      </c>
    </row>
    <row r="2149">
      <c r="A2149" s="7" t="s">
        <v>9636</v>
      </c>
      <c r="D2149" s="162"/>
      <c r="E2149" s="67" t="s">
        <v>672</v>
      </c>
      <c r="F2149" s="162" t="s">
        <v>9637</v>
      </c>
      <c r="G2149" s="162" t="s">
        <v>9638</v>
      </c>
      <c r="H2149" s="202" t="s">
        <v>9639</v>
      </c>
      <c r="I2149" s="7" t="s">
        <v>9640</v>
      </c>
      <c r="J2149" s="7" t="s">
        <v>9641</v>
      </c>
      <c r="K2149" s="7" t="s">
        <v>8673</v>
      </c>
      <c r="M2149" s="7" t="s">
        <v>560</v>
      </c>
      <c r="N2149" s="7" t="str">
        <f t="shared" si="6"/>
        <v>FALSE</v>
      </c>
      <c r="T2149" s="135">
        <v>42.5166</v>
      </c>
      <c r="U2149" s="136">
        <v>-79.8933</v>
      </c>
      <c r="V2149" s="137" t="s">
        <v>8730</v>
      </c>
    </row>
    <row r="2150">
      <c r="A2150" s="7" t="s">
        <v>9642</v>
      </c>
      <c r="D2150" s="162"/>
      <c r="E2150" s="67" t="s">
        <v>672</v>
      </c>
      <c r="F2150" s="162" t="s">
        <v>9643</v>
      </c>
      <c r="G2150" s="162" t="s">
        <v>9644</v>
      </c>
      <c r="H2150" s="202" t="s">
        <v>9645</v>
      </c>
      <c r="I2150" s="7" t="s">
        <v>9646</v>
      </c>
      <c r="J2150" s="7" t="s">
        <v>9647</v>
      </c>
      <c r="K2150" s="7" t="s">
        <v>8673</v>
      </c>
      <c r="M2150" s="7" t="s">
        <v>560</v>
      </c>
      <c r="N2150" s="7" t="str">
        <f t="shared" si="6"/>
        <v>FALSE</v>
      </c>
      <c r="T2150" s="135">
        <v>42.5166</v>
      </c>
      <c r="U2150" s="136">
        <v>-79.8933</v>
      </c>
      <c r="V2150" s="137" t="s">
        <v>8730</v>
      </c>
    </row>
    <row r="2151">
      <c r="A2151" s="7" t="s">
        <v>9648</v>
      </c>
      <c r="D2151" s="162"/>
      <c r="E2151" s="67" t="s">
        <v>672</v>
      </c>
      <c r="F2151" s="162" t="s">
        <v>9649</v>
      </c>
      <c r="G2151" s="162" t="s">
        <v>9650</v>
      </c>
      <c r="H2151" s="202" t="s">
        <v>9651</v>
      </c>
      <c r="I2151" s="7" t="s">
        <v>9652</v>
      </c>
      <c r="J2151" s="7" t="s">
        <v>9653</v>
      </c>
      <c r="K2151" s="7" t="s">
        <v>8673</v>
      </c>
      <c r="M2151" s="7" t="s">
        <v>560</v>
      </c>
      <c r="N2151" s="7" t="str">
        <f t="shared" si="6"/>
        <v>FALSE</v>
      </c>
      <c r="T2151" s="135">
        <v>43.4433</v>
      </c>
      <c r="U2151" s="136">
        <v>-77.4383</v>
      </c>
      <c r="V2151" s="137" t="s">
        <v>8674</v>
      </c>
    </row>
    <row r="2152">
      <c r="A2152" s="7" t="s">
        <v>9654</v>
      </c>
      <c r="D2152" s="162"/>
      <c r="E2152" s="67" t="s">
        <v>672</v>
      </c>
      <c r="F2152" s="162" t="s">
        <v>9387</v>
      </c>
      <c r="G2152" s="162" t="s">
        <v>9388</v>
      </c>
      <c r="H2152" s="162" t="s">
        <v>19</v>
      </c>
      <c r="I2152" s="7" t="s">
        <v>9655</v>
      </c>
      <c r="J2152" s="7" t="s">
        <v>9390</v>
      </c>
      <c r="K2152" s="7" t="s">
        <v>8673</v>
      </c>
      <c r="M2152" s="7" t="s">
        <v>560</v>
      </c>
      <c r="N2152" s="7" t="str">
        <f t="shared" si="6"/>
        <v>TRUE</v>
      </c>
      <c r="T2152" s="135">
        <v>41.935</v>
      </c>
      <c r="U2152" s="136">
        <v>-81.4783</v>
      </c>
      <c r="V2152" s="137" t="s">
        <v>8880</v>
      </c>
    </row>
    <row r="2153">
      <c r="A2153" s="7" t="s">
        <v>9656</v>
      </c>
      <c r="D2153" s="162"/>
      <c r="E2153" s="67" t="s">
        <v>672</v>
      </c>
      <c r="F2153" s="162" t="s">
        <v>9657</v>
      </c>
      <c r="G2153" s="162" t="s">
        <v>9658</v>
      </c>
      <c r="H2153" s="202" t="s">
        <v>9659</v>
      </c>
      <c r="I2153" s="7" t="s">
        <v>9660</v>
      </c>
      <c r="J2153" s="7" t="s">
        <v>9661</v>
      </c>
      <c r="K2153" s="7" t="s">
        <v>8673</v>
      </c>
      <c r="M2153" s="7" t="s">
        <v>560</v>
      </c>
      <c r="N2153" s="7" t="str">
        <f t="shared" si="6"/>
        <v>FALSE</v>
      </c>
      <c r="T2153" s="135">
        <v>47.6058</v>
      </c>
      <c r="U2153" s="136">
        <v>-86.8177</v>
      </c>
      <c r="V2153" s="137" t="s">
        <v>958</v>
      </c>
    </row>
    <row r="2154">
      <c r="A2154" s="7" t="s">
        <v>9662</v>
      </c>
      <c r="D2154" s="162"/>
      <c r="E2154" s="67" t="s">
        <v>672</v>
      </c>
      <c r="F2154" s="162" t="s">
        <v>9663</v>
      </c>
      <c r="G2154" s="162" t="s">
        <v>9664</v>
      </c>
      <c r="H2154" s="202" t="s">
        <v>9665</v>
      </c>
      <c r="I2154" s="7" t="s">
        <v>9666</v>
      </c>
      <c r="J2154" s="7" t="s">
        <v>9667</v>
      </c>
      <c r="K2154" s="7" t="s">
        <v>8673</v>
      </c>
      <c r="M2154" s="7" t="s">
        <v>560</v>
      </c>
      <c r="N2154" s="7" t="str">
        <f t="shared" si="6"/>
        <v>FALSE</v>
      </c>
      <c r="T2154" s="135">
        <v>44.7366</v>
      </c>
      <c r="U2154" s="136">
        <v>-86.7216</v>
      </c>
      <c r="V2154" s="137" t="s">
        <v>8717</v>
      </c>
    </row>
    <row r="2155">
      <c r="A2155" s="7" t="s">
        <v>9668</v>
      </c>
      <c r="D2155" s="162"/>
      <c r="E2155" s="67" t="s">
        <v>672</v>
      </c>
      <c r="F2155" s="162" t="s">
        <v>9669</v>
      </c>
      <c r="G2155" s="162" t="s">
        <v>9670</v>
      </c>
      <c r="H2155" s="202" t="s">
        <v>9671</v>
      </c>
      <c r="I2155" s="7" t="s">
        <v>9672</v>
      </c>
      <c r="J2155" s="7" t="s">
        <v>9673</v>
      </c>
      <c r="K2155" s="7" t="s">
        <v>8673</v>
      </c>
      <c r="M2155" s="7" t="s">
        <v>560</v>
      </c>
      <c r="N2155" s="7" t="str">
        <f t="shared" si="6"/>
        <v>FALSE</v>
      </c>
      <c r="T2155" s="135">
        <v>44.7366</v>
      </c>
      <c r="U2155" s="136">
        <v>-86.7216</v>
      </c>
      <c r="V2155" s="137" t="s">
        <v>8717</v>
      </c>
    </row>
    <row r="2156">
      <c r="A2156" s="7" t="s">
        <v>9674</v>
      </c>
      <c r="D2156" s="162"/>
      <c r="E2156" s="67" t="s">
        <v>672</v>
      </c>
      <c r="F2156" s="162" t="s">
        <v>9675</v>
      </c>
      <c r="G2156" s="162" t="s">
        <v>9676</v>
      </c>
      <c r="H2156" s="202" t="s">
        <v>9677</v>
      </c>
      <c r="I2156" s="7" t="s">
        <v>9678</v>
      </c>
      <c r="J2156" s="7" t="s">
        <v>9679</v>
      </c>
      <c r="K2156" s="7" t="s">
        <v>8673</v>
      </c>
      <c r="M2156" s="7" t="s">
        <v>560</v>
      </c>
      <c r="N2156" s="7" t="str">
        <f t="shared" si="6"/>
        <v>FALSE</v>
      </c>
      <c r="T2156" s="135">
        <v>43.4433</v>
      </c>
      <c r="U2156" s="136">
        <v>-77.4383</v>
      </c>
      <c r="V2156" s="137" t="s">
        <v>8674</v>
      </c>
    </row>
    <row r="2157">
      <c r="A2157" s="7" t="s">
        <v>9680</v>
      </c>
      <c r="D2157" s="162"/>
      <c r="E2157" s="67" t="s">
        <v>672</v>
      </c>
      <c r="F2157" s="162" t="s">
        <v>9681</v>
      </c>
      <c r="G2157" s="162" t="s">
        <v>9682</v>
      </c>
      <c r="H2157" s="202" t="s">
        <v>9683</v>
      </c>
      <c r="I2157" s="7" t="s">
        <v>9684</v>
      </c>
      <c r="J2157" s="7" t="s">
        <v>9685</v>
      </c>
      <c r="K2157" s="7" t="s">
        <v>8673</v>
      </c>
      <c r="M2157" s="7" t="s">
        <v>560</v>
      </c>
      <c r="N2157" s="7" t="str">
        <f t="shared" si="6"/>
        <v>FALSE</v>
      </c>
      <c r="T2157" s="135">
        <v>42.5166</v>
      </c>
      <c r="U2157" s="136">
        <v>-79.8933</v>
      </c>
      <c r="V2157" s="137" t="s">
        <v>8730</v>
      </c>
    </row>
    <row r="2158">
      <c r="A2158" s="7" t="s">
        <v>9686</v>
      </c>
      <c r="D2158" s="162"/>
      <c r="E2158" s="67" t="s">
        <v>672</v>
      </c>
      <c r="F2158" s="162" t="s">
        <v>9687</v>
      </c>
      <c r="G2158" s="162" t="s">
        <v>9688</v>
      </c>
      <c r="H2158" s="202" t="s">
        <v>9689</v>
      </c>
      <c r="I2158" s="7" t="s">
        <v>9690</v>
      </c>
      <c r="J2158" s="7" t="s">
        <v>9691</v>
      </c>
      <c r="K2158" s="7" t="s">
        <v>8673</v>
      </c>
      <c r="M2158" s="7" t="s">
        <v>560</v>
      </c>
      <c r="N2158" s="7" t="str">
        <f t="shared" si="6"/>
        <v>FALSE</v>
      </c>
      <c r="T2158" s="135">
        <v>43.4433</v>
      </c>
      <c r="U2158" s="136">
        <v>-77.4383</v>
      </c>
      <c r="V2158" s="137" t="s">
        <v>8674</v>
      </c>
    </row>
    <row r="2159">
      <c r="A2159" s="7" t="s">
        <v>9692</v>
      </c>
      <c r="D2159" s="162"/>
      <c r="E2159" s="67" t="s">
        <v>672</v>
      </c>
      <c r="F2159" s="162" t="s">
        <v>9693</v>
      </c>
      <c r="G2159" s="162" t="s">
        <v>9694</v>
      </c>
      <c r="H2159" s="162" t="s">
        <v>19</v>
      </c>
      <c r="I2159" s="7" t="s">
        <v>9695</v>
      </c>
      <c r="J2159" s="7" t="s">
        <v>9696</v>
      </c>
      <c r="K2159" s="7" t="s">
        <v>8673</v>
      </c>
      <c r="M2159" s="7" t="s">
        <v>560</v>
      </c>
      <c r="N2159" s="7" t="str">
        <f t="shared" si="6"/>
        <v>FALSE</v>
      </c>
      <c r="T2159" s="135">
        <v>42.5166</v>
      </c>
      <c r="U2159" s="136">
        <v>-79.8933</v>
      </c>
      <c r="V2159" s="137" t="s">
        <v>8730</v>
      </c>
    </row>
    <row r="2160">
      <c r="A2160" s="7" t="s">
        <v>9697</v>
      </c>
      <c r="D2160" s="162"/>
      <c r="E2160" s="67" t="s">
        <v>672</v>
      </c>
      <c r="F2160" s="162" t="s">
        <v>9698</v>
      </c>
      <c r="G2160" s="162" t="s">
        <v>9699</v>
      </c>
      <c r="H2160" s="202" t="s">
        <v>9700</v>
      </c>
      <c r="I2160" s="7" t="s">
        <v>9701</v>
      </c>
      <c r="J2160" s="7" t="s">
        <v>9702</v>
      </c>
      <c r="K2160" s="7" t="s">
        <v>8673</v>
      </c>
      <c r="M2160" s="7" t="s">
        <v>560</v>
      </c>
      <c r="N2160" s="7" t="str">
        <f t="shared" si="6"/>
        <v>FALSE</v>
      </c>
      <c r="T2160" s="135">
        <v>44.7366</v>
      </c>
      <c r="U2160" s="136">
        <v>-86.7216</v>
      </c>
      <c r="V2160" s="137" t="s">
        <v>8717</v>
      </c>
    </row>
    <row r="2161">
      <c r="A2161" s="7" t="s">
        <v>9703</v>
      </c>
      <c r="D2161" s="162"/>
      <c r="E2161" s="67" t="s">
        <v>672</v>
      </c>
      <c r="F2161" s="162" t="s">
        <v>9704</v>
      </c>
      <c r="G2161" s="162" t="s">
        <v>9705</v>
      </c>
      <c r="H2161" s="202" t="s">
        <v>9706</v>
      </c>
      <c r="I2161" s="7" t="s">
        <v>9707</v>
      </c>
      <c r="J2161" s="7" t="s">
        <v>9708</v>
      </c>
      <c r="K2161" s="7" t="s">
        <v>8673</v>
      </c>
      <c r="M2161" s="7" t="s">
        <v>560</v>
      </c>
      <c r="N2161" s="7" t="str">
        <f t="shared" si="6"/>
        <v>FALSE</v>
      </c>
      <c r="T2161" s="135">
        <v>43.4433</v>
      </c>
      <c r="U2161" s="136">
        <v>-77.4383</v>
      </c>
      <c r="V2161" s="137" t="s">
        <v>8674</v>
      </c>
    </row>
    <row r="2162">
      <c r="A2162" s="7" t="s">
        <v>9709</v>
      </c>
      <c r="D2162" s="162"/>
      <c r="E2162" s="67" t="s">
        <v>672</v>
      </c>
      <c r="F2162" s="162" t="s">
        <v>9710</v>
      </c>
      <c r="G2162" s="162" t="s">
        <v>9711</v>
      </c>
      <c r="H2162" s="202" t="s">
        <v>9712</v>
      </c>
      <c r="I2162" s="7" t="s">
        <v>9713</v>
      </c>
      <c r="J2162" s="7" t="s">
        <v>9714</v>
      </c>
      <c r="K2162" s="7" t="s">
        <v>8673</v>
      </c>
      <c r="M2162" s="7" t="s">
        <v>560</v>
      </c>
      <c r="N2162" s="7" t="str">
        <f t="shared" si="6"/>
        <v>FALSE</v>
      </c>
      <c r="T2162" s="135">
        <v>44.7366</v>
      </c>
      <c r="U2162" s="136">
        <v>-86.7216</v>
      </c>
      <c r="V2162" s="137" t="s">
        <v>8717</v>
      </c>
    </row>
    <row r="2163">
      <c r="A2163" s="7" t="s">
        <v>9715</v>
      </c>
      <c r="D2163" s="162"/>
      <c r="E2163" s="67" t="s">
        <v>672</v>
      </c>
      <c r="F2163" s="162" t="s">
        <v>9716</v>
      </c>
      <c r="G2163" s="162" t="s">
        <v>9717</v>
      </c>
      <c r="H2163" s="202" t="s">
        <v>9718</v>
      </c>
      <c r="I2163" s="7" t="s">
        <v>9719</v>
      </c>
      <c r="J2163" s="7" t="s">
        <v>9720</v>
      </c>
      <c r="K2163" s="7" t="s">
        <v>8673</v>
      </c>
      <c r="M2163" s="7" t="s">
        <v>560</v>
      </c>
      <c r="N2163" s="7" t="str">
        <f t="shared" si="6"/>
        <v>FALSE</v>
      </c>
      <c r="T2163" s="135">
        <v>42.5166</v>
      </c>
      <c r="U2163" s="136">
        <v>-79.8933</v>
      </c>
      <c r="V2163" s="137" t="s">
        <v>8730</v>
      </c>
    </row>
    <row r="2164">
      <c r="A2164" s="7" t="s">
        <v>9721</v>
      </c>
      <c r="D2164" s="162"/>
      <c r="E2164" s="67" t="s">
        <v>672</v>
      </c>
      <c r="F2164" s="162" t="s">
        <v>9722</v>
      </c>
      <c r="G2164" s="162" t="s">
        <v>9723</v>
      </c>
      <c r="H2164" s="202" t="s">
        <v>9724</v>
      </c>
      <c r="I2164" s="7" t="s">
        <v>9725</v>
      </c>
      <c r="J2164" s="7" t="s">
        <v>9726</v>
      </c>
      <c r="K2164" s="7" t="s">
        <v>8673</v>
      </c>
      <c r="M2164" s="7" t="s">
        <v>560</v>
      </c>
      <c r="N2164" s="7" t="str">
        <f t="shared" si="6"/>
        <v>FALSE</v>
      </c>
      <c r="T2164" s="135">
        <v>43.4433</v>
      </c>
      <c r="U2164" s="136">
        <v>-77.4383</v>
      </c>
      <c r="V2164" s="137" t="s">
        <v>8674</v>
      </c>
    </row>
    <row r="2165">
      <c r="A2165" s="7" t="s">
        <v>9727</v>
      </c>
      <c r="D2165" s="162"/>
      <c r="E2165" s="67" t="s">
        <v>672</v>
      </c>
      <c r="F2165" s="162" t="s">
        <v>9728</v>
      </c>
      <c r="G2165" s="162" t="s">
        <v>9729</v>
      </c>
      <c r="H2165" s="202" t="s">
        <v>9730</v>
      </c>
      <c r="I2165" s="7" t="s">
        <v>9731</v>
      </c>
      <c r="J2165" s="7" t="s">
        <v>9732</v>
      </c>
      <c r="K2165" s="7" t="s">
        <v>8673</v>
      </c>
      <c r="M2165" s="7" t="s">
        <v>560</v>
      </c>
      <c r="N2165" s="7" t="str">
        <f t="shared" si="6"/>
        <v>FALSE</v>
      </c>
      <c r="T2165" s="135">
        <v>44.7366</v>
      </c>
      <c r="U2165" s="136">
        <v>-86.7216</v>
      </c>
      <c r="V2165" s="137" t="s">
        <v>8717</v>
      </c>
    </row>
    <row r="2166">
      <c r="A2166" s="7" t="s">
        <v>9733</v>
      </c>
      <c r="D2166" s="162"/>
      <c r="E2166" s="67" t="s">
        <v>672</v>
      </c>
      <c r="F2166" s="162" t="s">
        <v>9734</v>
      </c>
      <c r="G2166" s="162" t="s">
        <v>9735</v>
      </c>
      <c r="H2166" s="202" t="s">
        <v>9736</v>
      </c>
      <c r="I2166" s="7" t="s">
        <v>9737</v>
      </c>
      <c r="J2166" s="7" t="s">
        <v>9738</v>
      </c>
      <c r="K2166" s="7" t="s">
        <v>8673</v>
      </c>
      <c r="M2166" s="7" t="s">
        <v>560</v>
      </c>
      <c r="N2166" s="7" t="str">
        <f t="shared" si="6"/>
        <v>FALSE</v>
      </c>
      <c r="T2166" s="135">
        <v>44.7366</v>
      </c>
      <c r="U2166" s="136">
        <v>-86.7216</v>
      </c>
      <c r="V2166" s="137" t="s">
        <v>8717</v>
      </c>
    </row>
    <row r="2167">
      <c r="A2167" s="7" t="s">
        <v>9739</v>
      </c>
      <c r="D2167" s="162"/>
      <c r="E2167" s="67" t="s">
        <v>672</v>
      </c>
      <c r="F2167" s="162" t="s">
        <v>9740</v>
      </c>
      <c r="G2167" s="162" t="s">
        <v>9741</v>
      </c>
      <c r="H2167" s="202" t="s">
        <v>9742</v>
      </c>
      <c r="I2167" s="7" t="s">
        <v>9743</v>
      </c>
      <c r="J2167" s="7" t="s">
        <v>9744</v>
      </c>
      <c r="K2167" s="7" t="s">
        <v>8673</v>
      </c>
      <c r="M2167" s="7" t="s">
        <v>560</v>
      </c>
      <c r="N2167" s="7" t="str">
        <f t="shared" si="6"/>
        <v>FALSE</v>
      </c>
      <c r="T2167" s="135">
        <v>42.5166</v>
      </c>
      <c r="U2167" s="136">
        <v>-79.8933</v>
      </c>
      <c r="V2167" s="137" t="s">
        <v>8730</v>
      </c>
    </row>
    <row r="2168">
      <c r="A2168" s="7" t="s">
        <v>9745</v>
      </c>
      <c r="D2168" s="162"/>
      <c r="E2168" s="67" t="s">
        <v>672</v>
      </c>
      <c r="F2168" s="162" t="s">
        <v>9746</v>
      </c>
      <c r="G2168" s="162" t="s">
        <v>9747</v>
      </c>
      <c r="H2168" s="202" t="s">
        <v>9748</v>
      </c>
      <c r="I2168" s="7" t="s">
        <v>9749</v>
      </c>
      <c r="J2168" s="7" t="s">
        <v>9750</v>
      </c>
      <c r="K2168" s="7" t="s">
        <v>8673</v>
      </c>
      <c r="M2168" s="7" t="s">
        <v>560</v>
      </c>
      <c r="N2168" s="7" t="str">
        <f t="shared" si="6"/>
        <v>FALSE</v>
      </c>
      <c r="T2168" s="135">
        <v>43.4433</v>
      </c>
      <c r="U2168" s="136">
        <v>-77.4383</v>
      </c>
      <c r="V2168" s="137" t="s">
        <v>8674</v>
      </c>
    </row>
    <row r="2169">
      <c r="A2169" s="7" t="s">
        <v>9751</v>
      </c>
      <c r="D2169" s="162"/>
      <c r="E2169" s="67" t="s">
        <v>672</v>
      </c>
      <c r="F2169" s="162" t="s">
        <v>9752</v>
      </c>
      <c r="G2169" s="162" t="s">
        <v>9753</v>
      </c>
      <c r="H2169" s="202" t="s">
        <v>9754</v>
      </c>
      <c r="I2169" s="7" t="s">
        <v>9755</v>
      </c>
      <c r="J2169" s="7" t="s">
        <v>9756</v>
      </c>
      <c r="K2169" s="7" t="s">
        <v>8673</v>
      </c>
      <c r="M2169" s="7" t="s">
        <v>560</v>
      </c>
      <c r="N2169" s="7" t="str">
        <f t="shared" si="6"/>
        <v>FALSE</v>
      </c>
      <c r="T2169" s="135">
        <v>44.7366</v>
      </c>
      <c r="U2169" s="136">
        <v>-86.7216</v>
      </c>
      <c r="V2169" s="137" t="s">
        <v>8717</v>
      </c>
    </row>
    <row r="2170">
      <c r="A2170" s="7" t="s">
        <v>9757</v>
      </c>
      <c r="D2170" s="162"/>
      <c r="E2170" s="67" t="s">
        <v>672</v>
      </c>
      <c r="F2170" s="162" t="s">
        <v>9758</v>
      </c>
      <c r="G2170" s="162" t="s">
        <v>9759</v>
      </c>
      <c r="H2170" s="202" t="s">
        <v>9760</v>
      </c>
      <c r="I2170" s="7" t="s">
        <v>9761</v>
      </c>
      <c r="J2170" s="7" t="s">
        <v>9762</v>
      </c>
      <c r="K2170" s="7" t="s">
        <v>8673</v>
      </c>
      <c r="M2170" s="7" t="s">
        <v>560</v>
      </c>
      <c r="N2170" s="7" t="str">
        <f t="shared" si="6"/>
        <v>FALSE</v>
      </c>
      <c r="T2170" s="135">
        <v>47.6058</v>
      </c>
      <c r="U2170" s="136">
        <v>-86.8177</v>
      </c>
      <c r="V2170" s="137" t="s">
        <v>958</v>
      </c>
    </row>
    <row r="2171">
      <c r="A2171" s="7" t="s">
        <v>9763</v>
      </c>
      <c r="D2171" s="162"/>
      <c r="E2171" s="67" t="s">
        <v>672</v>
      </c>
      <c r="F2171" s="162" t="s">
        <v>9764</v>
      </c>
      <c r="G2171" s="162" t="s">
        <v>9765</v>
      </c>
      <c r="H2171" s="202" t="s">
        <v>9766</v>
      </c>
      <c r="I2171" s="7" t="s">
        <v>9767</v>
      </c>
      <c r="J2171" s="7" t="s">
        <v>9768</v>
      </c>
      <c r="K2171" s="7" t="s">
        <v>8673</v>
      </c>
      <c r="M2171" s="7" t="s">
        <v>560</v>
      </c>
      <c r="N2171" s="7" t="str">
        <f t="shared" si="6"/>
        <v>FALSE</v>
      </c>
      <c r="T2171" s="135">
        <v>42.5166</v>
      </c>
      <c r="U2171" s="136">
        <v>-79.8933</v>
      </c>
      <c r="V2171" s="137" t="s">
        <v>8730</v>
      </c>
    </row>
    <row r="2172">
      <c r="A2172" s="7" t="s">
        <v>9769</v>
      </c>
      <c r="D2172" s="162"/>
      <c r="E2172" s="67" t="s">
        <v>672</v>
      </c>
      <c r="F2172" s="162" t="s">
        <v>9770</v>
      </c>
      <c r="G2172" s="162" t="s">
        <v>9771</v>
      </c>
      <c r="H2172" s="202" t="s">
        <v>9772</v>
      </c>
      <c r="I2172" s="7" t="s">
        <v>9773</v>
      </c>
      <c r="J2172" s="7" t="s">
        <v>9774</v>
      </c>
      <c r="K2172" s="7" t="s">
        <v>8673</v>
      </c>
      <c r="M2172" s="7" t="s">
        <v>560</v>
      </c>
      <c r="N2172" s="7" t="str">
        <f t="shared" si="6"/>
        <v>FALSE</v>
      </c>
      <c r="T2172" s="135">
        <v>43.4433</v>
      </c>
      <c r="U2172" s="136">
        <v>-77.4383</v>
      </c>
      <c r="V2172" s="137" t="s">
        <v>8674</v>
      </c>
    </row>
    <row r="2173">
      <c r="A2173" s="7" t="s">
        <v>9775</v>
      </c>
      <c r="D2173" s="162"/>
      <c r="E2173" s="67" t="s">
        <v>672</v>
      </c>
      <c r="F2173" s="162" t="s">
        <v>9776</v>
      </c>
      <c r="G2173" s="162" t="s">
        <v>9777</v>
      </c>
      <c r="H2173" s="202" t="s">
        <v>9778</v>
      </c>
      <c r="I2173" s="7" t="s">
        <v>9779</v>
      </c>
      <c r="J2173" s="7" t="s">
        <v>9780</v>
      </c>
      <c r="K2173" s="7" t="s">
        <v>8673</v>
      </c>
      <c r="M2173" s="7" t="s">
        <v>560</v>
      </c>
      <c r="N2173" s="7" t="str">
        <f t="shared" si="6"/>
        <v>FALSE</v>
      </c>
      <c r="T2173" s="135">
        <v>43.4433</v>
      </c>
      <c r="U2173" s="136">
        <v>-77.4383</v>
      </c>
      <c r="V2173" s="137" t="s">
        <v>8674</v>
      </c>
    </row>
    <row r="2174">
      <c r="A2174" s="7" t="s">
        <v>9781</v>
      </c>
      <c r="D2174" s="162"/>
      <c r="E2174" s="67" t="s">
        <v>672</v>
      </c>
      <c r="F2174" s="162" t="s">
        <v>9782</v>
      </c>
      <c r="G2174" s="162" t="s">
        <v>9783</v>
      </c>
      <c r="H2174" s="202" t="s">
        <v>9784</v>
      </c>
      <c r="I2174" s="7" t="s">
        <v>9785</v>
      </c>
      <c r="J2174" s="7" t="s">
        <v>9786</v>
      </c>
      <c r="K2174" s="7" t="s">
        <v>8673</v>
      </c>
      <c r="M2174" s="7" t="s">
        <v>560</v>
      </c>
      <c r="N2174" s="7" t="str">
        <f t="shared" si="6"/>
        <v>FALSE</v>
      </c>
      <c r="T2174" s="135">
        <v>43.4433</v>
      </c>
      <c r="U2174" s="136">
        <v>-77.4383</v>
      </c>
      <c r="V2174" s="137" t="s">
        <v>8674</v>
      </c>
    </row>
    <row r="2175">
      <c r="A2175" s="7" t="s">
        <v>9787</v>
      </c>
      <c r="D2175" s="162"/>
      <c r="E2175" s="67" t="s">
        <v>672</v>
      </c>
      <c r="F2175" s="162" t="s">
        <v>9788</v>
      </c>
      <c r="G2175" s="162" t="s">
        <v>9789</v>
      </c>
      <c r="H2175" s="202" t="s">
        <v>9790</v>
      </c>
      <c r="I2175" s="7" t="s">
        <v>9791</v>
      </c>
      <c r="J2175" s="7" t="s">
        <v>9792</v>
      </c>
      <c r="K2175" s="7" t="s">
        <v>8673</v>
      </c>
      <c r="M2175" s="7" t="s">
        <v>560</v>
      </c>
      <c r="N2175" s="7" t="str">
        <f t="shared" si="6"/>
        <v>FALSE</v>
      </c>
      <c r="T2175" s="135">
        <v>44.7366</v>
      </c>
      <c r="U2175" s="136">
        <v>-86.7216</v>
      </c>
      <c r="V2175" s="137" t="s">
        <v>8717</v>
      </c>
    </row>
    <row r="2176">
      <c r="A2176" s="7" t="s">
        <v>9793</v>
      </c>
      <c r="D2176" s="162"/>
      <c r="E2176" s="67" t="s">
        <v>672</v>
      </c>
      <c r="F2176" s="162" t="s">
        <v>9542</v>
      </c>
      <c r="G2176" s="162" t="s">
        <v>9543</v>
      </c>
      <c r="H2176" s="162" t="s">
        <v>19</v>
      </c>
      <c r="I2176" s="7" t="s">
        <v>9794</v>
      </c>
      <c r="J2176" s="7" t="s">
        <v>9545</v>
      </c>
      <c r="K2176" s="7" t="s">
        <v>8673</v>
      </c>
      <c r="M2176" s="7" t="s">
        <v>560</v>
      </c>
      <c r="N2176" s="7" t="str">
        <f t="shared" si="6"/>
        <v>TRUE</v>
      </c>
      <c r="T2176" s="135">
        <v>47.3605</v>
      </c>
      <c r="U2176" s="136">
        <v>-85.6205</v>
      </c>
      <c r="V2176" s="137" t="s">
        <v>8680</v>
      </c>
    </row>
    <row r="2177">
      <c r="A2177" s="7" t="s">
        <v>9795</v>
      </c>
      <c r="D2177" s="162"/>
      <c r="E2177" s="67" t="s">
        <v>672</v>
      </c>
      <c r="F2177" s="162" t="s">
        <v>9796</v>
      </c>
      <c r="G2177" s="162" t="s">
        <v>9797</v>
      </c>
      <c r="H2177" s="202" t="s">
        <v>9798</v>
      </c>
      <c r="I2177" s="7" t="s">
        <v>9799</v>
      </c>
      <c r="J2177" s="7" t="s">
        <v>9800</v>
      </c>
      <c r="K2177" s="7" t="s">
        <v>8673</v>
      </c>
      <c r="M2177" s="7" t="s">
        <v>560</v>
      </c>
      <c r="N2177" s="7" t="str">
        <f t="shared" si="6"/>
        <v>FALSE</v>
      </c>
      <c r="T2177" s="135">
        <v>42.5166</v>
      </c>
      <c r="U2177" s="136">
        <v>-79.8933</v>
      </c>
      <c r="V2177" s="137" t="s">
        <v>8730</v>
      </c>
    </row>
    <row r="2178">
      <c r="A2178" s="7" t="s">
        <v>9801</v>
      </c>
      <c r="D2178" s="162"/>
      <c r="E2178" s="67" t="s">
        <v>672</v>
      </c>
      <c r="F2178" s="162" t="s">
        <v>9802</v>
      </c>
      <c r="G2178" s="162" t="s">
        <v>9803</v>
      </c>
      <c r="H2178" s="202" t="s">
        <v>9804</v>
      </c>
      <c r="I2178" s="7" t="s">
        <v>9805</v>
      </c>
      <c r="J2178" s="7" t="s">
        <v>9806</v>
      </c>
      <c r="K2178" s="7" t="s">
        <v>8673</v>
      </c>
      <c r="M2178" s="7" t="s">
        <v>560</v>
      </c>
      <c r="N2178" s="7" t="str">
        <f t="shared" si="6"/>
        <v>FALSE</v>
      </c>
      <c r="T2178" s="135">
        <v>47.6058</v>
      </c>
      <c r="U2178" s="136">
        <v>-86.8177</v>
      </c>
      <c r="V2178" s="137" t="s">
        <v>958</v>
      </c>
    </row>
    <row r="2179">
      <c r="A2179" s="7" t="s">
        <v>9807</v>
      </c>
      <c r="D2179" s="162"/>
      <c r="E2179" s="67" t="s">
        <v>672</v>
      </c>
      <c r="F2179" s="162" t="s">
        <v>9808</v>
      </c>
      <c r="G2179" s="162" t="s">
        <v>9809</v>
      </c>
      <c r="H2179" s="202" t="s">
        <v>9810</v>
      </c>
      <c r="I2179" s="7" t="s">
        <v>9811</v>
      </c>
      <c r="J2179" s="7" t="s">
        <v>9812</v>
      </c>
      <c r="K2179" s="7" t="s">
        <v>8673</v>
      </c>
      <c r="M2179" s="7" t="s">
        <v>560</v>
      </c>
      <c r="N2179" s="7" t="str">
        <f t="shared" si="6"/>
        <v>FALSE</v>
      </c>
      <c r="T2179" s="135">
        <v>44.7366</v>
      </c>
      <c r="U2179" s="136">
        <v>-86.7216</v>
      </c>
      <c r="V2179" s="137" t="s">
        <v>8717</v>
      </c>
    </row>
    <row r="2180">
      <c r="A2180" s="7" t="s">
        <v>9813</v>
      </c>
      <c r="D2180" s="162"/>
      <c r="E2180" s="67" t="s">
        <v>672</v>
      </c>
      <c r="F2180" s="162" t="s">
        <v>9814</v>
      </c>
      <c r="G2180" s="162" t="s">
        <v>9815</v>
      </c>
      <c r="H2180" s="202" t="s">
        <v>9816</v>
      </c>
      <c r="I2180" s="7" t="s">
        <v>9817</v>
      </c>
      <c r="J2180" s="7" t="s">
        <v>9818</v>
      </c>
      <c r="K2180" s="7" t="s">
        <v>8673</v>
      </c>
      <c r="M2180" s="7" t="s">
        <v>560</v>
      </c>
      <c r="N2180" s="7" t="str">
        <f t="shared" si="6"/>
        <v>FALSE</v>
      </c>
      <c r="T2180" s="135">
        <v>42.5166</v>
      </c>
      <c r="U2180" s="136">
        <v>-79.8933</v>
      </c>
      <c r="V2180" s="137" t="s">
        <v>8730</v>
      </c>
    </row>
    <row r="2181">
      <c r="A2181" s="7" t="s">
        <v>9819</v>
      </c>
      <c r="D2181" s="162"/>
      <c r="E2181" s="67" t="s">
        <v>672</v>
      </c>
      <c r="F2181" s="162" t="s">
        <v>9820</v>
      </c>
      <c r="G2181" s="162" t="s">
        <v>9821</v>
      </c>
      <c r="H2181" s="202" t="s">
        <v>9822</v>
      </c>
      <c r="I2181" s="7" t="s">
        <v>9823</v>
      </c>
      <c r="J2181" s="7" t="s">
        <v>9824</v>
      </c>
      <c r="K2181" s="7" t="s">
        <v>8673</v>
      </c>
      <c r="M2181" s="7" t="s">
        <v>560</v>
      </c>
      <c r="N2181" s="7" t="str">
        <f t="shared" si="6"/>
        <v>FALSE</v>
      </c>
      <c r="T2181" s="135">
        <v>42.5166</v>
      </c>
      <c r="U2181" s="136">
        <v>-79.8933</v>
      </c>
      <c r="V2181" s="137" t="s">
        <v>8730</v>
      </c>
    </row>
    <row r="2182">
      <c r="A2182" s="7" t="s">
        <v>9825</v>
      </c>
      <c r="D2182" s="162"/>
      <c r="E2182" s="67" t="s">
        <v>672</v>
      </c>
      <c r="F2182" s="162" t="s">
        <v>9826</v>
      </c>
      <c r="G2182" s="162" t="s">
        <v>9827</v>
      </c>
      <c r="H2182" s="202" t="s">
        <v>9828</v>
      </c>
      <c r="I2182" s="7" t="s">
        <v>9829</v>
      </c>
      <c r="J2182" s="7" t="s">
        <v>9830</v>
      </c>
      <c r="K2182" s="7" t="s">
        <v>8673</v>
      </c>
      <c r="M2182" s="7" t="s">
        <v>560</v>
      </c>
      <c r="N2182" s="7" t="str">
        <f t="shared" si="6"/>
        <v>FALSE</v>
      </c>
      <c r="T2182" s="135">
        <v>43.4433</v>
      </c>
      <c r="U2182" s="136">
        <v>-77.4383</v>
      </c>
      <c r="V2182" s="137" t="s">
        <v>8674</v>
      </c>
    </row>
    <row r="2183">
      <c r="A2183" s="7" t="s">
        <v>9831</v>
      </c>
      <c r="D2183" s="162"/>
      <c r="E2183" s="67" t="s">
        <v>672</v>
      </c>
      <c r="F2183" s="162" t="s">
        <v>9832</v>
      </c>
      <c r="G2183" s="162" t="s">
        <v>9833</v>
      </c>
      <c r="H2183" s="202" t="s">
        <v>9834</v>
      </c>
      <c r="I2183" s="7" t="s">
        <v>9835</v>
      </c>
      <c r="J2183" s="7" t="s">
        <v>9836</v>
      </c>
      <c r="K2183" s="7" t="s">
        <v>8673</v>
      </c>
      <c r="M2183" s="7" t="s">
        <v>560</v>
      </c>
      <c r="N2183" s="7" t="str">
        <f t="shared" si="6"/>
        <v>FALSE</v>
      </c>
      <c r="T2183" s="135">
        <v>42.5166</v>
      </c>
      <c r="U2183" s="136">
        <v>-79.8933</v>
      </c>
      <c r="V2183" s="137" t="s">
        <v>8730</v>
      </c>
    </row>
    <row r="2184">
      <c r="A2184" s="7" t="s">
        <v>9837</v>
      </c>
      <c r="D2184" s="162"/>
      <c r="E2184" s="67" t="s">
        <v>672</v>
      </c>
      <c r="F2184" s="162" t="s">
        <v>9359</v>
      </c>
      <c r="G2184" s="162" t="s">
        <v>9360</v>
      </c>
      <c r="H2184" s="162" t="s">
        <v>19</v>
      </c>
      <c r="I2184" s="7" t="s">
        <v>9838</v>
      </c>
      <c r="J2184" s="7" t="s">
        <v>9362</v>
      </c>
      <c r="K2184" s="7" t="s">
        <v>8673</v>
      </c>
      <c r="M2184" s="7" t="s">
        <v>560</v>
      </c>
      <c r="N2184" s="7" t="str">
        <f t="shared" si="6"/>
        <v>TRUE</v>
      </c>
      <c r="T2184" s="135">
        <v>47.3605</v>
      </c>
      <c r="U2184" s="136">
        <v>-85.6205</v>
      </c>
      <c r="V2184" s="137" t="s">
        <v>8680</v>
      </c>
    </row>
    <row r="2185">
      <c r="A2185" s="7" t="s">
        <v>9839</v>
      </c>
      <c r="D2185" s="162"/>
      <c r="E2185" s="67" t="s">
        <v>672</v>
      </c>
      <c r="F2185" s="162" t="s">
        <v>9840</v>
      </c>
      <c r="G2185" s="162" t="s">
        <v>9841</v>
      </c>
      <c r="H2185" s="202" t="s">
        <v>9842</v>
      </c>
      <c r="I2185" s="7" t="s">
        <v>9843</v>
      </c>
      <c r="J2185" s="7" t="s">
        <v>9844</v>
      </c>
      <c r="K2185" s="7" t="s">
        <v>8673</v>
      </c>
      <c r="M2185" s="7" t="s">
        <v>560</v>
      </c>
      <c r="N2185" s="7" t="str">
        <f t="shared" si="6"/>
        <v>FALSE</v>
      </c>
      <c r="T2185" s="135">
        <v>47.6058</v>
      </c>
      <c r="U2185" s="136">
        <v>-86.8177</v>
      </c>
      <c r="V2185" s="137" t="s">
        <v>958</v>
      </c>
    </row>
    <row r="2186">
      <c r="A2186" s="7" t="s">
        <v>9845</v>
      </c>
      <c r="D2186" s="162"/>
      <c r="E2186" s="67" t="s">
        <v>672</v>
      </c>
      <c r="F2186" s="162" t="s">
        <v>9846</v>
      </c>
      <c r="G2186" s="162" t="s">
        <v>9847</v>
      </c>
      <c r="H2186" s="202" t="s">
        <v>9848</v>
      </c>
      <c r="I2186" s="7" t="s">
        <v>9849</v>
      </c>
      <c r="J2186" s="7" t="s">
        <v>9850</v>
      </c>
      <c r="K2186" s="7" t="s">
        <v>8673</v>
      </c>
      <c r="M2186" s="7" t="s">
        <v>560</v>
      </c>
      <c r="N2186" s="7" t="str">
        <f t="shared" si="6"/>
        <v>FALSE</v>
      </c>
      <c r="T2186" s="135">
        <v>44.7366</v>
      </c>
      <c r="U2186" s="136">
        <v>-86.7216</v>
      </c>
      <c r="V2186" s="137" t="s">
        <v>8717</v>
      </c>
    </row>
    <row r="2187">
      <c r="A2187" s="7" t="s">
        <v>9851</v>
      </c>
      <c r="D2187" s="162"/>
      <c r="E2187" s="67" t="s">
        <v>672</v>
      </c>
      <c r="F2187" s="162" t="s">
        <v>9852</v>
      </c>
      <c r="G2187" s="162" t="s">
        <v>9853</v>
      </c>
      <c r="H2187" s="202" t="s">
        <v>9854</v>
      </c>
      <c r="I2187" s="7" t="s">
        <v>9855</v>
      </c>
      <c r="J2187" s="7" t="s">
        <v>9856</v>
      </c>
      <c r="K2187" s="7" t="s">
        <v>8673</v>
      </c>
      <c r="M2187" s="7" t="s">
        <v>560</v>
      </c>
      <c r="N2187" s="7" t="str">
        <f t="shared" si="6"/>
        <v>FALSE</v>
      </c>
      <c r="T2187" s="135">
        <v>43.4433</v>
      </c>
      <c r="U2187" s="136">
        <v>-77.4383</v>
      </c>
      <c r="V2187" s="137" t="s">
        <v>8674</v>
      </c>
    </row>
    <row r="2188">
      <c r="A2188" s="7" t="s">
        <v>9857</v>
      </c>
      <c r="D2188" s="162"/>
      <c r="E2188" s="67" t="s">
        <v>672</v>
      </c>
      <c r="F2188" s="162" t="s">
        <v>9858</v>
      </c>
      <c r="G2188" s="162" t="s">
        <v>9859</v>
      </c>
      <c r="H2188" s="202" t="s">
        <v>9860</v>
      </c>
      <c r="I2188" s="7" t="s">
        <v>9861</v>
      </c>
      <c r="J2188" s="7" t="s">
        <v>9862</v>
      </c>
      <c r="K2188" s="7" t="s">
        <v>8673</v>
      </c>
      <c r="M2188" s="7" t="s">
        <v>560</v>
      </c>
      <c r="N2188" s="7" t="str">
        <f t="shared" si="6"/>
        <v>FALSE</v>
      </c>
      <c r="T2188" s="135">
        <v>43.4433</v>
      </c>
      <c r="U2188" s="136">
        <v>-77.4383</v>
      </c>
      <c r="V2188" s="137" t="s">
        <v>8674</v>
      </c>
    </row>
    <row r="2189">
      <c r="A2189" s="7" t="s">
        <v>9863</v>
      </c>
      <c r="D2189" s="162"/>
      <c r="E2189" s="67" t="s">
        <v>672</v>
      </c>
      <c r="F2189" s="162" t="s">
        <v>9864</v>
      </c>
      <c r="G2189" s="162" t="s">
        <v>9865</v>
      </c>
      <c r="H2189" s="202" t="s">
        <v>9866</v>
      </c>
      <c r="I2189" s="7" t="s">
        <v>9867</v>
      </c>
      <c r="J2189" s="7" t="s">
        <v>9868</v>
      </c>
      <c r="K2189" s="7" t="s">
        <v>8673</v>
      </c>
      <c r="M2189" s="7" t="s">
        <v>560</v>
      </c>
      <c r="N2189" s="7" t="str">
        <f t="shared" si="6"/>
        <v>FALSE</v>
      </c>
      <c r="T2189" s="135">
        <v>42.5166</v>
      </c>
      <c r="U2189" s="136">
        <v>-79.8933</v>
      </c>
      <c r="V2189" s="137" t="s">
        <v>8730</v>
      </c>
    </row>
    <row r="2190">
      <c r="A2190" s="7" t="s">
        <v>9869</v>
      </c>
      <c r="D2190" s="162"/>
      <c r="E2190" s="67" t="s">
        <v>672</v>
      </c>
      <c r="F2190" s="162" t="s">
        <v>9870</v>
      </c>
      <c r="G2190" s="162" t="s">
        <v>9871</v>
      </c>
      <c r="H2190" s="202" t="s">
        <v>9872</v>
      </c>
      <c r="I2190" s="7" t="s">
        <v>9873</v>
      </c>
      <c r="J2190" s="7" t="s">
        <v>9874</v>
      </c>
      <c r="K2190" s="7" t="s">
        <v>8673</v>
      </c>
      <c r="M2190" s="7" t="s">
        <v>560</v>
      </c>
      <c r="N2190" s="7" t="str">
        <f t="shared" si="6"/>
        <v>FALSE</v>
      </c>
      <c r="T2190" s="135">
        <v>44.7366</v>
      </c>
      <c r="U2190" s="136">
        <v>-86.7216</v>
      </c>
      <c r="V2190" s="137" t="s">
        <v>8717</v>
      </c>
    </row>
    <row r="2191">
      <c r="A2191" s="7" t="s">
        <v>9875</v>
      </c>
      <c r="D2191" s="162"/>
      <c r="E2191" s="67" t="s">
        <v>672</v>
      </c>
      <c r="F2191" s="162" t="s">
        <v>9876</v>
      </c>
      <c r="G2191" s="162" t="s">
        <v>9877</v>
      </c>
      <c r="H2191" s="202" t="s">
        <v>9878</v>
      </c>
      <c r="I2191" s="7" t="s">
        <v>9879</v>
      </c>
      <c r="J2191" s="7" t="s">
        <v>9880</v>
      </c>
      <c r="K2191" s="7" t="s">
        <v>8673</v>
      </c>
      <c r="M2191" s="7" t="s">
        <v>560</v>
      </c>
      <c r="N2191" s="7" t="str">
        <f t="shared" si="6"/>
        <v>FALSE</v>
      </c>
      <c r="T2191" s="135">
        <v>44.7366</v>
      </c>
      <c r="U2191" s="136">
        <v>-86.7216</v>
      </c>
      <c r="V2191" s="137" t="s">
        <v>8717</v>
      </c>
    </row>
    <row r="2192">
      <c r="A2192" s="7" t="s">
        <v>9881</v>
      </c>
      <c r="D2192" s="162"/>
      <c r="E2192" s="67" t="s">
        <v>672</v>
      </c>
      <c r="F2192" s="162" t="s">
        <v>9882</v>
      </c>
      <c r="G2192" s="162" t="s">
        <v>9883</v>
      </c>
      <c r="H2192" s="202" t="s">
        <v>9884</v>
      </c>
      <c r="I2192" s="7" t="s">
        <v>9885</v>
      </c>
      <c r="J2192" s="7" t="s">
        <v>9886</v>
      </c>
      <c r="K2192" s="7" t="s">
        <v>8673</v>
      </c>
      <c r="M2192" s="7" t="s">
        <v>560</v>
      </c>
      <c r="N2192" s="7" t="str">
        <f t="shared" si="6"/>
        <v>FALSE</v>
      </c>
      <c r="T2192" s="135">
        <v>43.4433</v>
      </c>
      <c r="U2192" s="136">
        <v>-77.4383</v>
      </c>
      <c r="V2192" s="137" t="s">
        <v>8674</v>
      </c>
    </row>
    <row r="2193">
      <c r="A2193" s="7" t="s">
        <v>9887</v>
      </c>
      <c r="D2193" s="162"/>
      <c r="E2193" s="67" t="s">
        <v>672</v>
      </c>
      <c r="F2193" s="162" t="s">
        <v>9888</v>
      </c>
      <c r="G2193" s="162" t="s">
        <v>9889</v>
      </c>
      <c r="H2193" s="202" t="s">
        <v>9890</v>
      </c>
      <c r="I2193" s="7" t="s">
        <v>9891</v>
      </c>
      <c r="J2193" s="7" t="s">
        <v>9892</v>
      </c>
      <c r="K2193" s="7" t="s">
        <v>8673</v>
      </c>
      <c r="M2193" s="7" t="s">
        <v>560</v>
      </c>
      <c r="N2193" s="7" t="str">
        <f t="shared" si="6"/>
        <v>FALSE</v>
      </c>
      <c r="T2193" s="135">
        <v>47.6058</v>
      </c>
      <c r="U2193" s="136">
        <v>-86.8177</v>
      </c>
      <c r="V2193" s="137" t="s">
        <v>958</v>
      </c>
    </row>
    <row r="2194">
      <c r="A2194" s="7" t="s">
        <v>9893</v>
      </c>
      <c r="D2194" s="162"/>
      <c r="E2194" s="67" t="s">
        <v>672</v>
      </c>
      <c r="F2194" s="162" t="s">
        <v>9894</v>
      </c>
      <c r="G2194" s="162" t="s">
        <v>9895</v>
      </c>
      <c r="H2194" s="202" t="s">
        <v>9896</v>
      </c>
      <c r="I2194" s="7" t="s">
        <v>9897</v>
      </c>
      <c r="J2194" s="7" t="s">
        <v>9898</v>
      </c>
      <c r="K2194" s="7" t="s">
        <v>8673</v>
      </c>
      <c r="M2194" s="7" t="s">
        <v>560</v>
      </c>
      <c r="N2194" s="7" t="str">
        <f t="shared" si="6"/>
        <v>FALSE</v>
      </c>
      <c r="T2194" s="135">
        <v>44.7366</v>
      </c>
      <c r="U2194" s="136">
        <v>-86.7216</v>
      </c>
      <c r="V2194" s="137" t="s">
        <v>8717</v>
      </c>
    </row>
    <row r="2195">
      <c r="A2195" s="7" t="s">
        <v>9899</v>
      </c>
      <c r="D2195" s="162"/>
      <c r="E2195" s="67" t="s">
        <v>672</v>
      </c>
      <c r="F2195" s="162" t="s">
        <v>9900</v>
      </c>
      <c r="G2195" s="162" t="s">
        <v>9901</v>
      </c>
      <c r="H2195" s="202" t="s">
        <v>9902</v>
      </c>
      <c r="I2195" s="7" t="s">
        <v>9903</v>
      </c>
      <c r="J2195" s="7" t="s">
        <v>9904</v>
      </c>
      <c r="K2195" s="7" t="s">
        <v>8673</v>
      </c>
      <c r="M2195" s="7" t="s">
        <v>560</v>
      </c>
      <c r="N2195" s="7" t="str">
        <f t="shared" si="6"/>
        <v>FALSE</v>
      </c>
      <c r="T2195" s="135">
        <v>47.6058</v>
      </c>
      <c r="U2195" s="136">
        <v>-86.8177</v>
      </c>
      <c r="V2195" s="137" t="s">
        <v>958</v>
      </c>
    </row>
    <row r="2196">
      <c r="A2196" s="7" t="s">
        <v>9905</v>
      </c>
      <c r="D2196" s="162"/>
      <c r="E2196" s="67" t="s">
        <v>672</v>
      </c>
      <c r="F2196" s="162" t="s">
        <v>9906</v>
      </c>
      <c r="G2196" s="162" t="s">
        <v>9907</v>
      </c>
      <c r="H2196" s="202" t="s">
        <v>9908</v>
      </c>
      <c r="I2196" s="7" t="s">
        <v>9909</v>
      </c>
      <c r="J2196" s="7" t="s">
        <v>9910</v>
      </c>
      <c r="K2196" s="7" t="s">
        <v>8673</v>
      </c>
      <c r="M2196" s="7" t="s">
        <v>560</v>
      </c>
      <c r="N2196" s="7" t="str">
        <f t="shared" si="6"/>
        <v>FALSE</v>
      </c>
      <c r="T2196" s="135">
        <v>47.6058</v>
      </c>
      <c r="U2196" s="136">
        <v>-86.8177</v>
      </c>
      <c r="V2196" s="137" t="s">
        <v>958</v>
      </c>
    </row>
    <row r="2197">
      <c r="A2197" s="7" t="s">
        <v>9911</v>
      </c>
      <c r="D2197" s="162"/>
      <c r="E2197" s="67" t="s">
        <v>672</v>
      </c>
      <c r="F2197" s="162" t="s">
        <v>9912</v>
      </c>
      <c r="G2197" s="162" t="s">
        <v>9913</v>
      </c>
      <c r="H2197" s="202" t="s">
        <v>9914</v>
      </c>
      <c r="I2197" s="7" t="s">
        <v>9915</v>
      </c>
      <c r="J2197" s="7" t="s">
        <v>9916</v>
      </c>
      <c r="K2197" s="7" t="s">
        <v>8673</v>
      </c>
      <c r="M2197" s="7" t="s">
        <v>560</v>
      </c>
      <c r="N2197" s="7" t="str">
        <f t="shared" si="6"/>
        <v>FALSE</v>
      </c>
      <c r="T2197" s="135">
        <v>43.4433</v>
      </c>
      <c r="U2197" s="136">
        <v>-77.4383</v>
      </c>
      <c r="V2197" s="137" t="s">
        <v>8674</v>
      </c>
    </row>
    <row r="2198">
      <c r="A2198" s="7" t="s">
        <v>9917</v>
      </c>
      <c r="D2198" s="162"/>
      <c r="E2198" s="67" t="s">
        <v>672</v>
      </c>
      <c r="F2198" s="162" t="s">
        <v>9918</v>
      </c>
      <c r="G2198" s="162" t="s">
        <v>9919</v>
      </c>
      <c r="H2198" s="202" t="s">
        <v>9920</v>
      </c>
      <c r="I2198" s="7" t="s">
        <v>9921</v>
      </c>
      <c r="J2198" s="7" t="s">
        <v>9922</v>
      </c>
      <c r="K2198" s="7" t="s">
        <v>8673</v>
      </c>
      <c r="M2198" s="7" t="s">
        <v>560</v>
      </c>
      <c r="N2198" s="7" t="str">
        <f t="shared" si="6"/>
        <v>FALSE</v>
      </c>
      <c r="T2198" s="135">
        <v>43.4433</v>
      </c>
      <c r="U2198" s="136">
        <v>-77.4383</v>
      </c>
      <c r="V2198" s="137" t="s">
        <v>8674</v>
      </c>
    </row>
    <row r="2199">
      <c r="A2199" s="7" t="s">
        <v>9923</v>
      </c>
      <c r="D2199" s="162"/>
      <c r="E2199" s="67" t="s">
        <v>672</v>
      </c>
      <c r="F2199" s="162" t="s">
        <v>9924</v>
      </c>
      <c r="G2199" s="162" t="s">
        <v>9925</v>
      </c>
      <c r="H2199" s="202" t="s">
        <v>9926</v>
      </c>
      <c r="I2199" s="7" t="s">
        <v>9927</v>
      </c>
      <c r="J2199" s="7" t="s">
        <v>9928</v>
      </c>
      <c r="K2199" s="7" t="s">
        <v>8673</v>
      </c>
      <c r="M2199" s="7" t="s">
        <v>560</v>
      </c>
      <c r="N2199" s="7" t="str">
        <f t="shared" si="6"/>
        <v>FALSE</v>
      </c>
      <c r="T2199" s="135">
        <v>42.5166</v>
      </c>
      <c r="U2199" s="136">
        <v>-79.8933</v>
      </c>
      <c r="V2199" s="137" t="s">
        <v>8730</v>
      </c>
    </row>
    <row r="2200">
      <c r="A2200" s="7" t="s">
        <v>9929</v>
      </c>
      <c r="D2200" s="162"/>
      <c r="E2200" s="67" t="s">
        <v>672</v>
      </c>
      <c r="F2200" s="162" t="s">
        <v>9930</v>
      </c>
      <c r="G2200" s="162" t="s">
        <v>9931</v>
      </c>
      <c r="H2200" s="202" t="s">
        <v>9932</v>
      </c>
      <c r="I2200" s="7" t="s">
        <v>9933</v>
      </c>
      <c r="J2200" s="7" t="s">
        <v>9934</v>
      </c>
      <c r="K2200" s="7" t="s">
        <v>8673</v>
      </c>
      <c r="M2200" s="7" t="s">
        <v>560</v>
      </c>
      <c r="N2200" s="7" t="str">
        <f t="shared" si="6"/>
        <v>FALSE</v>
      </c>
      <c r="T2200" s="135">
        <v>43.4433</v>
      </c>
      <c r="U2200" s="136">
        <v>-77.4383</v>
      </c>
      <c r="V2200" s="137" t="s">
        <v>8674</v>
      </c>
    </row>
    <row r="2201">
      <c r="A2201" s="7" t="s">
        <v>9935</v>
      </c>
      <c r="D2201" s="162"/>
      <c r="E2201" s="67" t="s">
        <v>672</v>
      </c>
      <c r="F2201" s="162" t="s">
        <v>9936</v>
      </c>
      <c r="G2201" s="162" t="s">
        <v>9937</v>
      </c>
      <c r="H2201" s="162" t="s">
        <v>19</v>
      </c>
      <c r="I2201" s="7" t="s">
        <v>9938</v>
      </c>
      <c r="J2201" s="7" t="s">
        <v>9939</v>
      </c>
      <c r="K2201" s="7" t="s">
        <v>8673</v>
      </c>
      <c r="M2201" s="7" t="s">
        <v>560</v>
      </c>
      <c r="N2201" s="7" t="str">
        <f t="shared" si="6"/>
        <v>TRUE</v>
      </c>
      <c r="T2201" s="135">
        <v>43.1333</v>
      </c>
      <c r="U2201" s="136">
        <v>-87.0</v>
      </c>
      <c r="V2201" s="137" t="s">
        <v>8710</v>
      </c>
    </row>
    <row r="2202">
      <c r="A2202" s="7" t="s">
        <v>9940</v>
      </c>
      <c r="D2202" s="162"/>
      <c r="E2202" s="67" t="s">
        <v>672</v>
      </c>
      <c r="F2202" s="162" t="s">
        <v>9531</v>
      </c>
      <c r="G2202" s="162" t="s">
        <v>9532</v>
      </c>
      <c r="H2202" s="162" t="s">
        <v>19</v>
      </c>
      <c r="I2202" s="7" t="s">
        <v>9941</v>
      </c>
      <c r="J2202" s="7" t="s">
        <v>9534</v>
      </c>
      <c r="K2202" s="7" t="s">
        <v>8673</v>
      </c>
      <c r="M2202" s="7" t="s">
        <v>560</v>
      </c>
      <c r="N2202" s="7" t="str">
        <f t="shared" si="6"/>
        <v>TRUE</v>
      </c>
      <c r="T2202" s="135">
        <v>47.3605</v>
      </c>
      <c r="U2202" s="136">
        <v>-85.6205</v>
      </c>
      <c r="V2202" s="137" t="s">
        <v>8680</v>
      </c>
    </row>
    <row r="2203">
      <c r="A2203" s="7" t="s">
        <v>9942</v>
      </c>
      <c r="D2203" s="162"/>
      <c r="E2203" s="67" t="s">
        <v>672</v>
      </c>
      <c r="F2203" s="162" t="s">
        <v>9943</v>
      </c>
      <c r="G2203" s="162" t="s">
        <v>9944</v>
      </c>
      <c r="H2203" s="202" t="s">
        <v>9945</v>
      </c>
      <c r="I2203" s="7" t="s">
        <v>9946</v>
      </c>
      <c r="J2203" s="7" t="s">
        <v>9947</v>
      </c>
      <c r="K2203" s="7" t="s">
        <v>8673</v>
      </c>
      <c r="M2203" s="7" t="s">
        <v>560</v>
      </c>
      <c r="N2203" s="7" t="str">
        <f t="shared" si="6"/>
        <v>FALSE</v>
      </c>
      <c r="T2203" s="135">
        <v>47.6058</v>
      </c>
      <c r="U2203" s="136">
        <v>-86.8177</v>
      </c>
      <c r="V2203" s="137" t="s">
        <v>958</v>
      </c>
    </row>
    <row r="2204">
      <c r="A2204" s="7" t="s">
        <v>9948</v>
      </c>
      <c r="D2204" s="162"/>
      <c r="E2204" s="67" t="s">
        <v>672</v>
      </c>
      <c r="F2204" s="162" t="s">
        <v>9949</v>
      </c>
      <c r="G2204" s="162" t="s">
        <v>9950</v>
      </c>
      <c r="H2204" s="202" t="s">
        <v>9951</v>
      </c>
      <c r="I2204" s="7" t="s">
        <v>9952</v>
      </c>
      <c r="J2204" s="7" t="s">
        <v>9953</v>
      </c>
      <c r="K2204" s="7" t="s">
        <v>8673</v>
      </c>
      <c r="M2204" s="7" t="s">
        <v>560</v>
      </c>
      <c r="N2204" s="7" t="str">
        <f t="shared" si="6"/>
        <v>FALSE</v>
      </c>
      <c r="T2204" s="135">
        <v>43.4433</v>
      </c>
      <c r="U2204" s="136">
        <v>-77.4383</v>
      </c>
      <c r="V2204" s="137" t="s">
        <v>8674</v>
      </c>
    </row>
    <row r="2205">
      <c r="A2205" s="7" t="s">
        <v>9954</v>
      </c>
      <c r="D2205" s="162"/>
      <c r="E2205" s="67" t="s">
        <v>672</v>
      </c>
      <c r="F2205" s="162" t="s">
        <v>9955</v>
      </c>
      <c r="G2205" s="162" t="s">
        <v>9956</v>
      </c>
      <c r="H2205" s="202" t="s">
        <v>9957</v>
      </c>
      <c r="I2205" s="7" t="s">
        <v>9958</v>
      </c>
      <c r="J2205" s="7" t="s">
        <v>9959</v>
      </c>
      <c r="K2205" s="7" t="s">
        <v>8673</v>
      </c>
      <c r="M2205" s="7" t="s">
        <v>560</v>
      </c>
      <c r="N2205" s="7" t="str">
        <f t="shared" si="6"/>
        <v>FALSE</v>
      </c>
      <c r="T2205" s="135">
        <v>47.6058</v>
      </c>
      <c r="U2205" s="136">
        <v>-86.8177</v>
      </c>
      <c r="V2205" s="137" t="s">
        <v>958</v>
      </c>
    </row>
    <row r="2206">
      <c r="A2206" s="7" t="s">
        <v>9960</v>
      </c>
      <c r="D2206" s="162"/>
      <c r="E2206" s="67" t="s">
        <v>672</v>
      </c>
      <c r="F2206" s="162" t="s">
        <v>9961</v>
      </c>
      <c r="G2206" s="162" t="s">
        <v>9962</v>
      </c>
      <c r="H2206" s="202" t="s">
        <v>9963</v>
      </c>
      <c r="I2206" s="7" t="s">
        <v>9964</v>
      </c>
      <c r="J2206" s="7" t="s">
        <v>9965</v>
      </c>
      <c r="K2206" s="7" t="s">
        <v>8673</v>
      </c>
      <c r="M2206" s="7" t="s">
        <v>560</v>
      </c>
      <c r="N2206" s="7" t="str">
        <f t="shared" si="6"/>
        <v>FALSE</v>
      </c>
      <c r="T2206" s="135">
        <v>42.5166</v>
      </c>
      <c r="U2206" s="136">
        <v>-79.8933</v>
      </c>
      <c r="V2206" s="137" t="s">
        <v>8730</v>
      </c>
    </row>
    <row r="2207">
      <c r="A2207" s="7" t="s">
        <v>9966</v>
      </c>
      <c r="D2207" s="162"/>
      <c r="E2207" s="67" t="s">
        <v>672</v>
      </c>
      <c r="F2207" s="162" t="s">
        <v>9967</v>
      </c>
      <c r="G2207" s="162" t="s">
        <v>9968</v>
      </c>
      <c r="H2207" s="202" t="s">
        <v>9969</v>
      </c>
      <c r="I2207" s="7" t="s">
        <v>9970</v>
      </c>
      <c r="J2207" s="7" t="s">
        <v>9971</v>
      </c>
      <c r="K2207" s="7" t="s">
        <v>8673</v>
      </c>
      <c r="M2207" s="7" t="s">
        <v>560</v>
      </c>
      <c r="N2207" s="7" t="str">
        <f t="shared" si="6"/>
        <v>FALSE</v>
      </c>
      <c r="T2207" s="135">
        <v>47.6058</v>
      </c>
      <c r="U2207" s="136">
        <v>-86.8177</v>
      </c>
      <c r="V2207" s="137" t="s">
        <v>958</v>
      </c>
    </row>
    <row r="2208">
      <c r="A2208" s="7" t="s">
        <v>9972</v>
      </c>
      <c r="D2208" s="162"/>
      <c r="E2208" s="67" t="s">
        <v>672</v>
      </c>
      <c r="F2208" s="162" t="s">
        <v>9973</v>
      </c>
      <c r="G2208" s="162" t="s">
        <v>9974</v>
      </c>
      <c r="H2208" s="202" t="s">
        <v>9975</v>
      </c>
      <c r="I2208" s="7" t="s">
        <v>9976</v>
      </c>
      <c r="J2208" s="7" t="s">
        <v>9977</v>
      </c>
      <c r="K2208" s="7" t="s">
        <v>8673</v>
      </c>
      <c r="M2208" s="7" t="s">
        <v>560</v>
      </c>
      <c r="N2208" s="7" t="str">
        <f t="shared" si="6"/>
        <v>FALSE</v>
      </c>
      <c r="T2208" s="135">
        <v>47.6058</v>
      </c>
      <c r="U2208" s="136">
        <v>-86.8177</v>
      </c>
      <c r="V2208" s="137" t="s">
        <v>958</v>
      </c>
    </row>
    <row r="2209">
      <c r="A2209" s="7" t="s">
        <v>9978</v>
      </c>
      <c r="D2209" s="162"/>
      <c r="E2209" s="67" t="s">
        <v>672</v>
      </c>
      <c r="F2209" s="162" t="s">
        <v>9979</v>
      </c>
      <c r="G2209" s="162" t="s">
        <v>9980</v>
      </c>
      <c r="H2209" s="202" t="s">
        <v>9981</v>
      </c>
      <c r="I2209" s="7" t="s">
        <v>9982</v>
      </c>
      <c r="J2209" s="7" t="s">
        <v>9983</v>
      </c>
      <c r="K2209" s="7" t="s">
        <v>8673</v>
      </c>
      <c r="M2209" s="7" t="s">
        <v>560</v>
      </c>
      <c r="N2209" s="7" t="str">
        <f t="shared" si="6"/>
        <v>FALSE</v>
      </c>
      <c r="T2209" s="135">
        <v>47.6058</v>
      </c>
      <c r="U2209" s="136">
        <v>-86.8177</v>
      </c>
      <c r="V2209" s="137" t="s">
        <v>958</v>
      </c>
    </row>
    <row r="2210">
      <c r="A2210" s="7" t="s">
        <v>9984</v>
      </c>
      <c r="D2210" s="162"/>
      <c r="E2210" s="67" t="s">
        <v>672</v>
      </c>
      <c r="F2210" s="162" t="s">
        <v>9985</v>
      </c>
      <c r="G2210" s="162" t="s">
        <v>9986</v>
      </c>
      <c r="H2210" s="202" t="s">
        <v>9987</v>
      </c>
      <c r="I2210" s="7" t="s">
        <v>9988</v>
      </c>
      <c r="J2210" s="7" t="s">
        <v>9989</v>
      </c>
      <c r="K2210" s="7" t="s">
        <v>8673</v>
      </c>
      <c r="M2210" s="7" t="s">
        <v>560</v>
      </c>
      <c r="N2210" s="7" t="str">
        <f t="shared" si="6"/>
        <v>FALSE</v>
      </c>
      <c r="T2210" s="135">
        <v>44.7366</v>
      </c>
      <c r="U2210" s="136">
        <v>-86.7216</v>
      </c>
      <c r="V2210" s="137" t="s">
        <v>8717</v>
      </c>
    </row>
    <row r="2211">
      <c r="A2211" s="7" t="s">
        <v>9990</v>
      </c>
      <c r="D2211" s="162"/>
      <c r="E2211" s="67" t="s">
        <v>672</v>
      </c>
      <c r="F2211" s="162" t="s">
        <v>9991</v>
      </c>
      <c r="G2211" s="162" t="s">
        <v>9992</v>
      </c>
      <c r="H2211" s="202" t="s">
        <v>9993</v>
      </c>
      <c r="I2211" s="7" t="s">
        <v>9994</v>
      </c>
      <c r="J2211" s="7" t="s">
        <v>9995</v>
      </c>
      <c r="K2211" s="7" t="s">
        <v>8673</v>
      </c>
      <c r="M2211" s="7" t="s">
        <v>560</v>
      </c>
      <c r="N2211" s="7" t="str">
        <f t="shared" si="6"/>
        <v>FALSE</v>
      </c>
      <c r="T2211" s="135">
        <v>44.7366</v>
      </c>
      <c r="U2211" s="136">
        <v>-86.7216</v>
      </c>
      <c r="V2211" s="137" t="s">
        <v>8717</v>
      </c>
    </row>
    <row r="2212">
      <c r="A2212" s="7" t="s">
        <v>9996</v>
      </c>
      <c r="D2212" s="162"/>
      <c r="E2212" s="67" t="s">
        <v>672</v>
      </c>
      <c r="F2212" s="162" t="s">
        <v>9997</v>
      </c>
      <c r="G2212" s="162" t="s">
        <v>9998</v>
      </c>
      <c r="H2212" s="202" t="s">
        <v>9999</v>
      </c>
      <c r="I2212" s="7" t="s">
        <v>10000</v>
      </c>
      <c r="J2212" s="7" t="s">
        <v>10001</v>
      </c>
      <c r="K2212" s="7" t="s">
        <v>8673</v>
      </c>
      <c r="M2212" s="7" t="s">
        <v>560</v>
      </c>
      <c r="N2212" s="7" t="str">
        <f t="shared" si="6"/>
        <v>FALSE</v>
      </c>
      <c r="T2212" s="135">
        <v>43.4433</v>
      </c>
      <c r="U2212" s="136">
        <v>-77.4383</v>
      </c>
      <c r="V2212" s="137" t="s">
        <v>8674</v>
      </c>
    </row>
    <row r="2213">
      <c r="A2213" s="7" t="s">
        <v>10002</v>
      </c>
      <c r="D2213" s="162"/>
      <c r="E2213" s="67" t="s">
        <v>672</v>
      </c>
      <c r="F2213" s="162" t="s">
        <v>10003</v>
      </c>
      <c r="G2213" s="162" t="s">
        <v>10004</v>
      </c>
      <c r="H2213" s="202" t="s">
        <v>10005</v>
      </c>
      <c r="I2213" s="7" t="s">
        <v>10006</v>
      </c>
      <c r="J2213" s="7" t="s">
        <v>10007</v>
      </c>
      <c r="K2213" s="7" t="s">
        <v>8673</v>
      </c>
      <c r="M2213" s="7" t="s">
        <v>560</v>
      </c>
      <c r="N2213" s="7" t="str">
        <f t="shared" si="6"/>
        <v>FALSE</v>
      </c>
      <c r="T2213" s="135">
        <v>43.4433</v>
      </c>
      <c r="U2213" s="136">
        <v>-77.4383</v>
      </c>
      <c r="V2213" s="137" t="s">
        <v>8674</v>
      </c>
    </row>
    <row r="2214">
      <c r="A2214" s="7" t="s">
        <v>10008</v>
      </c>
      <c r="D2214" s="162"/>
      <c r="E2214" s="67" t="s">
        <v>672</v>
      </c>
      <c r="F2214" s="162" t="s">
        <v>10009</v>
      </c>
      <c r="G2214" s="162" t="s">
        <v>10010</v>
      </c>
      <c r="H2214" s="202" t="s">
        <v>10011</v>
      </c>
      <c r="I2214" s="7" t="s">
        <v>10012</v>
      </c>
      <c r="J2214" s="7" t="s">
        <v>10013</v>
      </c>
      <c r="K2214" s="7" t="s">
        <v>8673</v>
      </c>
      <c r="M2214" s="7" t="s">
        <v>560</v>
      </c>
      <c r="N2214" s="7" t="str">
        <f t="shared" si="6"/>
        <v>FALSE</v>
      </c>
      <c r="T2214" s="135">
        <v>42.5166</v>
      </c>
      <c r="U2214" s="136">
        <v>-79.8933</v>
      </c>
      <c r="V2214" s="137" t="s">
        <v>8730</v>
      </c>
    </row>
    <row r="2215">
      <c r="A2215" s="7" t="s">
        <v>10014</v>
      </c>
      <c r="D2215" s="162"/>
      <c r="E2215" s="67" t="s">
        <v>672</v>
      </c>
      <c r="F2215" s="162" t="s">
        <v>10015</v>
      </c>
      <c r="G2215" s="162" t="s">
        <v>10016</v>
      </c>
      <c r="H2215" s="202" t="s">
        <v>10017</v>
      </c>
      <c r="I2215" s="7" t="s">
        <v>10018</v>
      </c>
      <c r="J2215" s="7" t="s">
        <v>10019</v>
      </c>
      <c r="K2215" s="7" t="s">
        <v>8673</v>
      </c>
      <c r="M2215" s="7" t="s">
        <v>560</v>
      </c>
      <c r="N2215" s="7" t="str">
        <f t="shared" si="6"/>
        <v>FALSE</v>
      </c>
      <c r="T2215" s="135">
        <v>43.4433</v>
      </c>
      <c r="U2215" s="136">
        <v>-77.4383</v>
      </c>
      <c r="V2215" s="137" t="s">
        <v>8674</v>
      </c>
    </row>
    <row r="2216">
      <c r="A2216" s="7" t="s">
        <v>10020</v>
      </c>
      <c r="D2216" s="162"/>
      <c r="E2216" s="67" t="s">
        <v>672</v>
      </c>
      <c r="F2216" s="162" t="s">
        <v>10021</v>
      </c>
      <c r="G2216" s="162" t="s">
        <v>10022</v>
      </c>
      <c r="H2216" s="202" t="s">
        <v>10023</v>
      </c>
      <c r="I2216" s="7" t="s">
        <v>10024</v>
      </c>
      <c r="J2216" s="7" t="s">
        <v>10025</v>
      </c>
      <c r="K2216" s="7" t="s">
        <v>8673</v>
      </c>
      <c r="M2216" s="7" t="s">
        <v>560</v>
      </c>
      <c r="N2216" s="7" t="str">
        <f t="shared" si="6"/>
        <v>FALSE</v>
      </c>
      <c r="T2216" s="135">
        <v>42.5166</v>
      </c>
      <c r="U2216" s="136">
        <v>-79.8933</v>
      </c>
      <c r="V2216" s="137" t="s">
        <v>8730</v>
      </c>
    </row>
    <row r="2217">
      <c r="A2217" s="7" t="s">
        <v>10026</v>
      </c>
      <c r="D2217" s="162"/>
      <c r="E2217" s="67" t="s">
        <v>672</v>
      </c>
      <c r="F2217" s="162" t="s">
        <v>10027</v>
      </c>
      <c r="G2217" s="162" t="s">
        <v>10028</v>
      </c>
      <c r="H2217" s="202" t="s">
        <v>10029</v>
      </c>
      <c r="I2217" s="7" t="s">
        <v>10030</v>
      </c>
      <c r="J2217" s="7" t="s">
        <v>10031</v>
      </c>
      <c r="K2217" s="7" t="s">
        <v>8673</v>
      </c>
      <c r="M2217" s="7" t="s">
        <v>560</v>
      </c>
      <c r="N2217" s="7" t="str">
        <f t="shared" si="6"/>
        <v>FALSE</v>
      </c>
      <c r="T2217" s="135">
        <v>42.5166</v>
      </c>
      <c r="U2217" s="136">
        <v>-79.8933</v>
      </c>
      <c r="V2217" s="137" t="s">
        <v>8730</v>
      </c>
    </row>
    <row r="2218">
      <c r="A2218" s="7" t="s">
        <v>10032</v>
      </c>
      <c r="D2218" s="162"/>
      <c r="E2218" s="67" t="s">
        <v>672</v>
      </c>
      <c r="F2218" s="162" t="s">
        <v>10033</v>
      </c>
      <c r="G2218" s="162" t="s">
        <v>10034</v>
      </c>
      <c r="H2218" s="202" t="s">
        <v>10035</v>
      </c>
      <c r="I2218" s="7" t="s">
        <v>10036</v>
      </c>
      <c r="J2218" s="7" t="s">
        <v>10037</v>
      </c>
      <c r="K2218" s="7" t="s">
        <v>8673</v>
      </c>
      <c r="M2218" s="7" t="s">
        <v>560</v>
      </c>
      <c r="N2218" s="7" t="str">
        <f t="shared" si="6"/>
        <v>FALSE</v>
      </c>
      <c r="T2218" s="135">
        <v>42.5166</v>
      </c>
      <c r="U2218" s="136">
        <v>-79.8933</v>
      </c>
      <c r="V2218" s="137" t="s">
        <v>8730</v>
      </c>
    </row>
    <row r="2219">
      <c r="A2219" s="7" t="s">
        <v>10038</v>
      </c>
      <c r="D2219" s="162"/>
      <c r="E2219" s="67" t="s">
        <v>672</v>
      </c>
      <c r="F2219" s="162" t="s">
        <v>10039</v>
      </c>
      <c r="G2219" s="162" t="s">
        <v>10040</v>
      </c>
      <c r="H2219" s="202" t="s">
        <v>10041</v>
      </c>
      <c r="I2219" s="7" t="s">
        <v>10042</v>
      </c>
      <c r="J2219" s="7" t="s">
        <v>10043</v>
      </c>
      <c r="K2219" s="7" t="s">
        <v>8673</v>
      </c>
      <c r="M2219" s="7" t="s">
        <v>560</v>
      </c>
      <c r="N2219" s="7" t="str">
        <f t="shared" si="6"/>
        <v>FALSE</v>
      </c>
      <c r="T2219" s="135">
        <v>42.5166</v>
      </c>
      <c r="U2219" s="136">
        <v>-79.8933</v>
      </c>
      <c r="V2219" s="137" t="s">
        <v>8730</v>
      </c>
    </row>
    <row r="2220">
      <c r="A2220" s="7" t="s">
        <v>10044</v>
      </c>
      <c r="D2220" s="162"/>
      <c r="E2220" s="67" t="s">
        <v>672</v>
      </c>
      <c r="F2220" s="162" t="s">
        <v>10045</v>
      </c>
      <c r="G2220" s="162" t="s">
        <v>10046</v>
      </c>
      <c r="H2220" s="202" t="s">
        <v>10047</v>
      </c>
      <c r="I2220" s="7" t="s">
        <v>10048</v>
      </c>
      <c r="J2220" s="7" t="s">
        <v>10049</v>
      </c>
      <c r="K2220" s="7" t="s">
        <v>8673</v>
      </c>
      <c r="M2220" s="7" t="s">
        <v>560</v>
      </c>
      <c r="N2220" s="7" t="str">
        <f t="shared" si="6"/>
        <v>FALSE</v>
      </c>
      <c r="T2220" s="135">
        <v>43.4433</v>
      </c>
      <c r="U2220" s="136">
        <v>-77.4383</v>
      </c>
      <c r="V2220" s="137" t="s">
        <v>8674</v>
      </c>
    </row>
    <row r="2221">
      <c r="A2221" s="7" t="s">
        <v>10050</v>
      </c>
      <c r="D2221" s="162"/>
      <c r="E2221" s="67" t="s">
        <v>672</v>
      </c>
      <c r="F2221" s="162" t="s">
        <v>10051</v>
      </c>
      <c r="G2221" s="162" t="s">
        <v>10052</v>
      </c>
      <c r="H2221" s="202" t="s">
        <v>10053</v>
      </c>
      <c r="I2221" s="7" t="s">
        <v>10054</v>
      </c>
      <c r="J2221" s="7" t="s">
        <v>10055</v>
      </c>
      <c r="K2221" s="7" t="s">
        <v>8673</v>
      </c>
      <c r="M2221" s="7" t="s">
        <v>560</v>
      </c>
      <c r="N2221" s="7" t="str">
        <f t="shared" si="6"/>
        <v>FALSE</v>
      </c>
      <c r="T2221" s="135">
        <v>47.6058</v>
      </c>
      <c r="U2221" s="136">
        <v>-86.8177</v>
      </c>
      <c r="V2221" s="137" t="s">
        <v>958</v>
      </c>
    </row>
    <row r="2222">
      <c r="A2222" s="7" t="s">
        <v>10056</v>
      </c>
      <c r="D2222" s="162"/>
      <c r="E2222" s="67" t="s">
        <v>672</v>
      </c>
      <c r="F2222" s="162" t="s">
        <v>10057</v>
      </c>
      <c r="G2222" s="162" t="s">
        <v>10058</v>
      </c>
      <c r="H2222" s="202" t="s">
        <v>10059</v>
      </c>
      <c r="I2222" s="7" t="s">
        <v>10060</v>
      </c>
      <c r="J2222" s="7" t="s">
        <v>10061</v>
      </c>
      <c r="K2222" s="7" t="s">
        <v>8673</v>
      </c>
      <c r="M2222" s="7" t="s">
        <v>560</v>
      </c>
      <c r="N2222" s="7" t="str">
        <f t="shared" si="6"/>
        <v>FALSE</v>
      </c>
      <c r="T2222" s="135">
        <v>43.4433</v>
      </c>
      <c r="U2222" s="136">
        <v>-77.4383</v>
      </c>
      <c r="V2222" s="137" t="s">
        <v>8674</v>
      </c>
    </row>
    <row r="2223">
      <c r="A2223" s="7" t="s">
        <v>10062</v>
      </c>
      <c r="D2223" s="162"/>
      <c r="E2223" s="67" t="s">
        <v>672</v>
      </c>
      <c r="F2223" s="162" t="s">
        <v>10063</v>
      </c>
      <c r="G2223" s="162" t="s">
        <v>10064</v>
      </c>
      <c r="H2223" s="202" t="s">
        <v>10065</v>
      </c>
      <c r="I2223" s="7" t="s">
        <v>10066</v>
      </c>
      <c r="J2223" s="7" t="s">
        <v>10067</v>
      </c>
      <c r="K2223" s="7" t="s">
        <v>8673</v>
      </c>
      <c r="M2223" s="7" t="s">
        <v>560</v>
      </c>
      <c r="N2223" s="7" t="str">
        <f t="shared" si="6"/>
        <v>FALSE</v>
      </c>
      <c r="T2223" s="135">
        <v>42.5166</v>
      </c>
      <c r="U2223" s="136">
        <v>-79.8933</v>
      </c>
      <c r="V2223" s="137" t="s">
        <v>8730</v>
      </c>
    </row>
    <row r="2224">
      <c r="A2224" s="7" t="s">
        <v>10068</v>
      </c>
      <c r="D2224" s="162"/>
      <c r="E2224" s="67" t="s">
        <v>672</v>
      </c>
      <c r="F2224" s="162" t="s">
        <v>10069</v>
      </c>
      <c r="G2224" s="162" t="s">
        <v>10070</v>
      </c>
      <c r="H2224" s="202" t="s">
        <v>10071</v>
      </c>
      <c r="I2224" s="7" t="s">
        <v>10072</v>
      </c>
      <c r="J2224" s="7" t="s">
        <v>10073</v>
      </c>
      <c r="K2224" s="7" t="s">
        <v>8673</v>
      </c>
      <c r="M2224" s="7" t="s">
        <v>560</v>
      </c>
      <c r="N2224" s="7" t="str">
        <f t="shared" si="6"/>
        <v>FALSE</v>
      </c>
      <c r="T2224" s="135">
        <v>43.4433</v>
      </c>
      <c r="U2224" s="136">
        <v>-77.4383</v>
      </c>
      <c r="V2224" s="137" t="s">
        <v>8674</v>
      </c>
    </row>
    <row r="2225">
      <c r="A2225" s="7" t="s">
        <v>10074</v>
      </c>
      <c r="D2225" s="162"/>
      <c r="E2225" s="67" t="s">
        <v>672</v>
      </c>
      <c r="F2225" s="162" t="s">
        <v>10075</v>
      </c>
      <c r="G2225" s="162" t="s">
        <v>10076</v>
      </c>
      <c r="H2225" s="202" t="s">
        <v>10077</v>
      </c>
      <c r="I2225" s="7" t="s">
        <v>10078</v>
      </c>
      <c r="J2225" s="7" t="s">
        <v>10079</v>
      </c>
      <c r="K2225" s="7" t="s">
        <v>8673</v>
      </c>
      <c r="M2225" s="7" t="s">
        <v>560</v>
      </c>
      <c r="N2225" s="7" t="str">
        <f t="shared" si="6"/>
        <v>FALSE</v>
      </c>
      <c r="T2225" s="135">
        <v>47.6058</v>
      </c>
      <c r="U2225" s="136">
        <v>-86.8177</v>
      </c>
      <c r="V2225" s="137" t="s">
        <v>958</v>
      </c>
    </row>
    <row r="2226">
      <c r="A2226" s="7" t="s">
        <v>10080</v>
      </c>
      <c r="D2226" s="162"/>
      <c r="E2226" s="67" t="s">
        <v>672</v>
      </c>
      <c r="F2226" s="162" t="s">
        <v>10081</v>
      </c>
      <c r="G2226" s="162" t="s">
        <v>10082</v>
      </c>
      <c r="H2226" s="202" t="s">
        <v>10083</v>
      </c>
      <c r="I2226" s="7" t="s">
        <v>10084</v>
      </c>
      <c r="J2226" s="7" t="s">
        <v>10085</v>
      </c>
      <c r="K2226" s="7" t="s">
        <v>8673</v>
      </c>
      <c r="M2226" s="7" t="s">
        <v>560</v>
      </c>
      <c r="N2226" s="7" t="str">
        <f t="shared" si="6"/>
        <v>FALSE</v>
      </c>
      <c r="T2226" s="135">
        <v>42.5166</v>
      </c>
      <c r="U2226" s="136">
        <v>-79.8933</v>
      </c>
      <c r="V2226" s="137" t="s">
        <v>8730</v>
      </c>
    </row>
    <row r="2227">
      <c r="A2227" s="7" t="s">
        <v>10086</v>
      </c>
      <c r="D2227" s="162"/>
      <c r="E2227" s="67" t="s">
        <v>672</v>
      </c>
      <c r="F2227" s="162" t="s">
        <v>10087</v>
      </c>
      <c r="G2227" s="162" t="s">
        <v>10088</v>
      </c>
      <c r="H2227" s="202" t="s">
        <v>10089</v>
      </c>
      <c r="I2227" s="7" t="s">
        <v>10090</v>
      </c>
      <c r="J2227" s="7" t="s">
        <v>10091</v>
      </c>
      <c r="K2227" s="7" t="s">
        <v>8673</v>
      </c>
      <c r="M2227" s="7" t="s">
        <v>560</v>
      </c>
      <c r="N2227" s="7" t="str">
        <f t="shared" si="6"/>
        <v>FALSE</v>
      </c>
      <c r="T2227" s="135">
        <v>47.6058</v>
      </c>
      <c r="U2227" s="136">
        <v>-86.8177</v>
      </c>
      <c r="V2227" s="137" t="s">
        <v>958</v>
      </c>
    </row>
    <row r="2228">
      <c r="A2228" s="7" t="s">
        <v>10092</v>
      </c>
      <c r="D2228" s="162"/>
      <c r="E2228" s="67" t="s">
        <v>672</v>
      </c>
      <c r="F2228" s="162" t="s">
        <v>10093</v>
      </c>
      <c r="G2228" s="162" t="s">
        <v>10094</v>
      </c>
      <c r="H2228" s="202" t="s">
        <v>10095</v>
      </c>
      <c r="I2228" s="7" t="s">
        <v>10096</v>
      </c>
      <c r="J2228" s="7" t="s">
        <v>10097</v>
      </c>
      <c r="K2228" s="7" t="s">
        <v>8673</v>
      </c>
      <c r="M2228" s="7" t="s">
        <v>560</v>
      </c>
      <c r="N2228" s="7" t="str">
        <f t="shared" si="6"/>
        <v>FALSE</v>
      </c>
      <c r="T2228" s="135">
        <v>47.6058</v>
      </c>
      <c r="U2228" s="136">
        <v>-86.8177</v>
      </c>
      <c r="V2228" s="137" t="s">
        <v>958</v>
      </c>
    </row>
    <row r="2229">
      <c r="A2229" s="7" t="s">
        <v>10098</v>
      </c>
      <c r="D2229" s="162"/>
      <c r="E2229" s="67" t="s">
        <v>672</v>
      </c>
      <c r="F2229" s="162" t="s">
        <v>10099</v>
      </c>
      <c r="G2229" s="162" t="s">
        <v>10100</v>
      </c>
      <c r="H2229" s="202" t="s">
        <v>10101</v>
      </c>
      <c r="I2229" s="7" t="s">
        <v>10102</v>
      </c>
      <c r="J2229" s="7" t="s">
        <v>10103</v>
      </c>
      <c r="K2229" s="7" t="s">
        <v>8673</v>
      </c>
      <c r="M2229" s="7" t="s">
        <v>560</v>
      </c>
      <c r="N2229" s="7" t="str">
        <f t="shared" si="6"/>
        <v>FALSE</v>
      </c>
      <c r="T2229" s="135">
        <v>42.5166</v>
      </c>
      <c r="U2229" s="136">
        <v>-79.8933</v>
      </c>
      <c r="V2229" s="137" t="s">
        <v>8730</v>
      </c>
    </row>
    <row r="2230">
      <c r="A2230" s="7" t="s">
        <v>10104</v>
      </c>
      <c r="D2230" s="162"/>
      <c r="E2230" s="67" t="s">
        <v>672</v>
      </c>
      <c r="F2230" s="162" t="s">
        <v>10105</v>
      </c>
      <c r="G2230" s="162" t="s">
        <v>10106</v>
      </c>
      <c r="H2230" s="202" t="s">
        <v>10107</v>
      </c>
      <c r="I2230" s="7" t="s">
        <v>10108</v>
      </c>
      <c r="J2230" s="7" t="s">
        <v>10109</v>
      </c>
      <c r="K2230" s="7" t="s">
        <v>8673</v>
      </c>
      <c r="M2230" s="7" t="s">
        <v>560</v>
      </c>
      <c r="N2230" s="7" t="str">
        <f t="shared" si="6"/>
        <v>FALSE</v>
      </c>
      <c r="T2230" s="135">
        <v>43.4433</v>
      </c>
      <c r="U2230" s="136">
        <v>-77.4383</v>
      </c>
      <c r="V2230" s="137" t="s">
        <v>8674</v>
      </c>
    </row>
    <row r="2231">
      <c r="A2231" s="7" t="s">
        <v>10110</v>
      </c>
      <c r="D2231" s="162"/>
      <c r="E2231" s="67" t="s">
        <v>672</v>
      </c>
      <c r="F2231" s="162" t="s">
        <v>10111</v>
      </c>
      <c r="G2231" s="162" t="s">
        <v>10112</v>
      </c>
      <c r="H2231" s="202" t="s">
        <v>10113</v>
      </c>
      <c r="I2231" s="7" t="s">
        <v>10114</v>
      </c>
      <c r="J2231" s="7" t="s">
        <v>10115</v>
      </c>
      <c r="K2231" s="7" t="s">
        <v>8673</v>
      </c>
      <c r="M2231" s="7" t="s">
        <v>560</v>
      </c>
      <c r="N2231" s="7" t="str">
        <f t="shared" si="6"/>
        <v>FALSE</v>
      </c>
      <c r="T2231" s="135">
        <v>43.4433</v>
      </c>
      <c r="U2231" s="136">
        <v>-77.4383</v>
      </c>
      <c r="V2231" s="137" t="s">
        <v>8674</v>
      </c>
    </row>
    <row r="2232">
      <c r="A2232" s="7" t="s">
        <v>10116</v>
      </c>
      <c r="D2232" s="162"/>
      <c r="E2232" s="67" t="s">
        <v>672</v>
      </c>
      <c r="F2232" s="162" t="s">
        <v>10117</v>
      </c>
      <c r="G2232" s="162" t="s">
        <v>10118</v>
      </c>
      <c r="H2232" s="202" t="s">
        <v>10119</v>
      </c>
      <c r="I2232" s="7" t="s">
        <v>10120</v>
      </c>
      <c r="J2232" s="7" t="s">
        <v>10121</v>
      </c>
      <c r="K2232" s="7" t="s">
        <v>8673</v>
      </c>
      <c r="M2232" s="7" t="s">
        <v>560</v>
      </c>
      <c r="N2232" s="7" t="str">
        <f t="shared" si="6"/>
        <v>FALSE</v>
      </c>
      <c r="T2232" s="135">
        <v>43.4433</v>
      </c>
      <c r="U2232" s="136">
        <v>-77.4383</v>
      </c>
      <c r="V2232" s="137" t="s">
        <v>8674</v>
      </c>
    </row>
    <row r="2233">
      <c r="A2233" s="7" t="s">
        <v>10122</v>
      </c>
      <c r="D2233" s="162"/>
      <c r="E2233" s="67" t="s">
        <v>672</v>
      </c>
      <c r="F2233" s="162" t="s">
        <v>10123</v>
      </c>
      <c r="G2233" s="162" t="s">
        <v>10124</v>
      </c>
      <c r="H2233" s="202" t="s">
        <v>10125</v>
      </c>
      <c r="I2233" s="7" t="s">
        <v>10126</v>
      </c>
      <c r="J2233" s="7" t="s">
        <v>10127</v>
      </c>
      <c r="K2233" s="7" t="s">
        <v>8673</v>
      </c>
      <c r="M2233" s="7" t="s">
        <v>560</v>
      </c>
      <c r="N2233" s="7" t="str">
        <f t="shared" si="6"/>
        <v>FALSE</v>
      </c>
      <c r="T2233" s="135">
        <v>47.6058</v>
      </c>
      <c r="U2233" s="136">
        <v>-86.8177</v>
      </c>
      <c r="V2233" s="137" t="s">
        <v>958</v>
      </c>
    </row>
    <row r="2234">
      <c r="A2234" s="7" t="s">
        <v>10128</v>
      </c>
      <c r="D2234" s="162"/>
      <c r="E2234" s="67" t="s">
        <v>672</v>
      </c>
      <c r="F2234" s="162" t="s">
        <v>10129</v>
      </c>
      <c r="G2234" s="162" t="s">
        <v>10130</v>
      </c>
      <c r="H2234" s="202" t="s">
        <v>10131</v>
      </c>
      <c r="I2234" s="7" t="s">
        <v>10132</v>
      </c>
      <c r="J2234" s="7" t="s">
        <v>10133</v>
      </c>
      <c r="K2234" s="7" t="s">
        <v>8673</v>
      </c>
      <c r="M2234" s="7" t="s">
        <v>560</v>
      </c>
      <c r="N2234" s="7" t="str">
        <f t="shared" si="6"/>
        <v>FALSE</v>
      </c>
      <c r="T2234" s="135">
        <v>42.5166</v>
      </c>
      <c r="U2234" s="136">
        <v>-79.8933</v>
      </c>
      <c r="V2234" s="137" t="s">
        <v>8730</v>
      </c>
    </row>
    <row r="2235">
      <c r="A2235" s="7" t="s">
        <v>10134</v>
      </c>
      <c r="D2235" s="162"/>
      <c r="E2235" s="67" t="s">
        <v>672</v>
      </c>
      <c r="F2235" s="162" t="s">
        <v>10135</v>
      </c>
      <c r="G2235" s="162" t="s">
        <v>10136</v>
      </c>
      <c r="H2235" s="202" t="s">
        <v>10137</v>
      </c>
      <c r="I2235" s="7" t="s">
        <v>10138</v>
      </c>
      <c r="J2235" s="7" t="s">
        <v>10139</v>
      </c>
      <c r="K2235" s="7" t="s">
        <v>8673</v>
      </c>
      <c r="M2235" s="7" t="s">
        <v>560</v>
      </c>
      <c r="N2235" s="7" t="str">
        <f t="shared" si="6"/>
        <v>FALSE</v>
      </c>
      <c r="T2235" s="135">
        <v>42.5166</v>
      </c>
      <c r="U2235" s="136">
        <v>-79.8933</v>
      </c>
      <c r="V2235" s="137" t="s">
        <v>8730</v>
      </c>
    </row>
    <row r="2236">
      <c r="A2236" s="7" t="s">
        <v>10140</v>
      </c>
      <c r="D2236" s="162"/>
      <c r="E2236" s="67" t="s">
        <v>672</v>
      </c>
      <c r="F2236" s="162" t="s">
        <v>10141</v>
      </c>
      <c r="G2236" s="162" t="s">
        <v>10142</v>
      </c>
      <c r="H2236" s="202" t="s">
        <v>10143</v>
      </c>
      <c r="I2236" s="7" t="s">
        <v>10144</v>
      </c>
      <c r="J2236" s="7" t="s">
        <v>10145</v>
      </c>
      <c r="K2236" s="7" t="s">
        <v>8673</v>
      </c>
      <c r="M2236" s="7" t="s">
        <v>560</v>
      </c>
      <c r="N2236" s="7" t="str">
        <f t="shared" si="6"/>
        <v>FALSE</v>
      </c>
      <c r="T2236" s="135">
        <v>43.4433</v>
      </c>
      <c r="U2236" s="136">
        <v>-77.4383</v>
      </c>
      <c r="V2236" s="137" t="s">
        <v>8674</v>
      </c>
    </row>
    <row r="2237">
      <c r="A2237" s="7" t="s">
        <v>10146</v>
      </c>
      <c r="D2237" s="162"/>
      <c r="E2237" s="67" t="s">
        <v>672</v>
      </c>
      <c r="F2237" s="162" t="s">
        <v>10147</v>
      </c>
      <c r="G2237" s="162" t="s">
        <v>10148</v>
      </c>
      <c r="H2237" s="202" t="s">
        <v>10149</v>
      </c>
      <c r="I2237" s="7" t="s">
        <v>10150</v>
      </c>
      <c r="J2237" s="7" t="s">
        <v>10151</v>
      </c>
      <c r="K2237" s="7" t="s">
        <v>8673</v>
      </c>
      <c r="M2237" s="7" t="s">
        <v>560</v>
      </c>
      <c r="N2237" s="7" t="str">
        <f t="shared" si="6"/>
        <v>FALSE</v>
      </c>
      <c r="T2237" s="135">
        <v>47.6058</v>
      </c>
      <c r="U2237" s="136">
        <v>-86.8177</v>
      </c>
      <c r="V2237" s="137" t="s">
        <v>958</v>
      </c>
    </row>
    <row r="2238">
      <c r="A2238" s="7" t="s">
        <v>10152</v>
      </c>
      <c r="D2238" s="162"/>
      <c r="E2238" s="67" t="s">
        <v>672</v>
      </c>
      <c r="F2238" s="162" t="s">
        <v>10153</v>
      </c>
      <c r="G2238" s="162" t="s">
        <v>10154</v>
      </c>
      <c r="H2238" s="202" t="s">
        <v>10155</v>
      </c>
      <c r="I2238" s="7" t="s">
        <v>10156</v>
      </c>
      <c r="J2238" s="7" t="s">
        <v>10157</v>
      </c>
      <c r="K2238" s="7" t="s">
        <v>8673</v>
      </c>
      <c r="M2238" s="7" t="s">
        <v>560</v>
      </c>
      <c r="N2238" s="7" t="str">
        <f t="shared" si="6"/>
        <v>FALSE</v>
      </c>
      <c r="T2238" s="135">
        <v>42.5166</v>
      </c>
      <c r="U2238" s="136">
        <v>-79.8933</v>
      </c>
      <c r="V2238" s="137" t="s">
        <v>8730</v>
      </c>
    </row>
    <row r="2239">
      <c r="A2239" s="7" t="s">
        <v>10158</v>
      </c>
      <c r="D2239" s="162"/>
      <c r="E2239" s="67" t="s">
        <v>672</v>
      </c>
      <c r="F2239" s="162" t="s">
        <v>10159</v>
      </c>
      <c r="G2239" s="162" t="s">
        <v>10160</v>
      </c>
      <c r="H2239" s="202" t="s">
        <v>10161</v>
      </c>
      <c r="I2239" s="7" t="s">
        <v>10162</v>
      </c>
      <c r="J2239" s="7" t="s">
        <v>10163</v>
      </c>
      <c r="K2239" s="7" t="s">
        <v>8673</v>
      </c>
      <c r="M2239" s="7" t="s">
        <v>560</v>
      </c>
      <c r="N2239" s="7" t="str">
        <f t="shared" si="6"/>
        <v>FALSE</v>
      </c>
      <c r="T2239" s="135">
        <v>43.4433</v>
      </c>
      <c r="U2239" s="136">
        <v>-77.4383</v>
      </c>
      <c r="V2239" s="137" t="s">
        <v>8674</v>
      </c>
    </row>
    <row r="2240">
      <c r="A2240" s="7" t="s">
        <v>10164</v>
      </c>
      <c r="D2240" s="162"/>
      <c r="E2240" s="67" t="s">
        <v>672</v>
      </c>
      <c r="F2240" s="162" t="s">
        <v>10165</v>
      </c>
      <c r="G2240" s="162" t="s">
        <v>10166</v>
      </c>
      <c r="H2240" s="202" t="s">
        <v>10167</v>
      </c>
      <c r="I2240" s="7" t="s">
        <v>10168</v>
      </c>
      <c r="J2240" s="7" t="s">
        <v>10169</v>
      </c>
      <c r="K2240" s="7" t="s">
        <v>8673</v>
      </c>
      <c r="M2240" s="7" t="s">
        <v>560</v>
      </c>
      <c r="N2240" s="7" t="str">
        <f t="shared" si="6"/>
        <v>FALSE</v>
      </c>
      <c r="T2240" s="135">
        <v>42.5166</v>
      </c>
      <c r="U2240" s="136">
        <v>-79.8933</v>
      </c>
      <c r="V2240" s="137" t="s">
        <v>8730</v>
      </c>
    </row>
    <row r="2241">
      <c r="A2241" s="7" t="s">
        <v>10170</v>
      </c>
      <c r="D2241" s="162"/>
      <c r="E2241" s="67" t="s">
        <v>672</v>
      </c>
      <c r="F2241" s="162" t="s">
        <v>10171</v>
      </c>
      <c r="G2241" s="162" t="s">
        <v>10172</v>
      </c>
      <c r="H2241" s="202" t="s">
        <v>10173</v>
      </c>
      <c r="I2241" s="7" t="s">
        <v>10174</v>
      </c>
      <c r="J2241" s="7" t="s">
        <v>10175</v>
      </c>
      <c r="K2241" s="7" t="s">
        <v>8673</v>
      </c>
      <c r="M2241" s="7" t="s">
        <v>560</v>
      </c>
      <c r="N2241" s="7" t="str">
        <f t="shared" si="6"/>
        <v>FALSE</v>
      </c>
      <c r="T2241" s="135">
        <v>43.4433</v>
      </c>
      <c r="U2241" s="136">
        <v>-77.4383</v>
      </c>
      <c r="V2241" s="137" t="s">
        <v>8674</v>
      </c>
    </row>
    <row r="2242">
      <c r="A2242" s="7" t="s">
        <v>10176</v>
      </c>
      <c r="D2242" s="162"/>
      <c r="E2242" s="67" t="s">
        <v>672</v>
      </c>
      <c r="F2242" s="162" t="s">
        <v>10177</v>
      </c>
      <c r="G2242" s="162" t="s">
        <v>10178</v>
      </c>
      <c r="H2242" s="202" t="s">
        <v>10179</v>
      </c>
      <c r="I2242" s="7" t="s">
        <v>10180</v>
      </c>
      <c r="J2242" s="7" t="s">
        <v>10181</v>
      </c>
      <c r="K2242" s="7" t="s">
        <v>8673</v>
      </c>
      <c r="M2242" s="7" t="s">
        <v>560</v>
      </c>
      <c r="N2242" s="7" t="str">
        <f t="shared" si="6"/>
        <v>FALSE</v>
      </c>
      <c r="T2242" s="135">
        <v>42.5166</v>
      </c>
      <c r="U2242" s="136">
        <v>-79.8933</v>
      </c>
      <c r="V2242" s="137" t="s">
        <v>8730</v>
      </c>
    </row>
    <row r="2243">
      <c r="A2243" s="7" t="s">
        <v>10182</v>
      </c>
      <c r="D2243" s="162"/>
      <c r="E2243" s="67" t="s">
        <v>672</v>
      </c>
      <c r="F2243" s="162" t="s">
        <v>10183</v>
      </c>
      <c r="G2243" s="162" t="s">
        <v>10184</v>
      </c>
      <c r="H2243" s="202" t="s">
        <v>10185</v>
      </c>
      <c r="I2243" s="7" t="s">
        <v>10186</v>
      </c>
      <c r="J2243" s="7" t="s">
        <v>10187</v>
      </c>
      <c r="K2243" s="7" t="s">
        <v>8673</v>
      </c>
      <c r="M2243" s="7" t="s">
        <v>560</v>
      </c>
      <c r="N2243" s="7" t="str">
        <f t="shared" si="6"/>
        <v>FALSE</v>
      </c>
      <c r="T2243" s="135">
        <v>47.6058</v>
      </c>
      <c r="U2243" s="136">
        <v>-86.8177</v>
      </c>
      <c r="V2243" s="137" t="s">
        <v>958</v>
      </c>
    </row>
    <row r="2244">
      <c r="A2244" s="7" t="s">
        <v>10188</v>
      </c>
      <c r="D2244" s="162"/>
      <c r="E2244" s="67" t="s">
        <v>672</v>
      </c>
      <c r="F2244" s="162" t="s">
        <v>10189</v>
      </c>
      <c r="G2244" s="162" t="s">
        <v>10190</v>
      </c>
      <c r="H2244" s="202" t="s">
        <v>10191</v>
      </c>
      <c r="I2244" s="7" t="s">
        <v>10192</v>
      </c>
      <c r="J2244" s="7" t="s">
        <v>10193</v>
      </c>
      <c r="K2244" s="7" t="s">
        <v>8673</v>
      </c>
      <c r="M2244" s="7" t="s">
        <v>560</v>
      </c>
      <c r="N2244" s="7" t="str">
        <f t="shared" si="6"/>
        <v>FALSE</v>
      </c>
      <c r="T2244" s="135">
        <v>47.6058</v>
      </c>
      <c r="U2244" s="136">
        <v>-86.8177</v>
      </c>
      <c r="V2244" s="137" t="s">
        <v>958</v>
      </c>
    </row>
    <row r="2245">
      <c r="A2245" s="7" t="s">
        <v>10194</v>
      </c>
      <c r="D2245" s="162"/>
      <c r="E2245" s="67" t="s">
        <v>672</v>
      </c>
      <c r="F2245" s="162" t="s">
        <v>9494</v>
      </c>
      <c r="G2245" s="162" t="s">
        <v>9495</v>
      </c>
      <c r="H2245" s="162" t="s">
        <v>19</v>
      </c>
      <c r="I2245" s="7" t="s">
        <v>10195</v>
      </c>
      <c r="J2245" s="7" t="s">
        <v>9497</v>
      </c>
      <c r="K2245" s="7" t="s">
        <v>8673</v>
      </c>
      <c r="M2245" s="7" t="s">
        <v>560</v>
      </c>
      <c r="N2245" s="7" t="str">
        <f t="shared" si="6"/>
        <v>TRUE</v>
      </c>
      <c r="T2245" s="135">
        <v>42.68</v>
      </c>
      <c r="U2245" s="136">
        <v>-79.6916</v>
      </c>
      <c r="V2245" s="137" t="s">
        <v>8704</v>
      </c>
    </row>
    <row r="2246">
      <c r="A2246" s="7" t="s">
        <v>10196</v>
      </c>
      <c r="D2246" s="162"/>
      <c r="E2246" s="67" t="s">
        <v>672</v>
      </c>
      <c r="F2246" s="162" t="s">
        <v>10197</v>
      </c>
      <c r="G2246" s="162" t="s">
        <v>10198</v>
      </c>
      <c r="H2246" s="202" t="s">
        <v>10199</v>
      </c>
      <c r="I2246" s="7" t="s">
        <v>10200</v>
      </c>
      <c r="J2246" s="7" t="s">
        <v>10201</v>
      </c>
      <c r="K2246" s="7" t="s">
        <v>8673</v>
      </c>
      <c r="M2246" s="7" t="s">
        <v>560</v>
      </c>
      <c r="N2246" s="7" t="str">
        <f t="shared" si="6"/>
        <v>FALSE</v>
      </c>
      <c r="T2246" s="135">
        <v>47.6058</v>
      </c>
      <c r="U2246" s="136">
        <v>-86.8177</v>
      </c>
      <c r="V2246" s="137" t="s">
        <v>958</v>
      </c>
    </row>
    <row r="2247">
      <c r="A2247" s="7" t="s">
        <v>10202</v>
      </c>
      <c r="D2247" s="162"/>
      <c r="E2247" s="67" t="s">
        <v>672</v>
      </c>
      <c r="F2247" s="162" t="s">
        <v>10203</v>
      </c>
      <c r="G2247" s="162" t="s">
        <v>10204</v>
      </c>
      <c r="H2247" s="202" t="s">
        <v>10205</v>
      </c>
      <c r="I2247" s="7" t="s">
        <v>10206</v>
      </c>
      <c r="J2247" s="7" t="s">
        <v>10207</v>
      </c>
      <c r="K2247" s="7" t="s">
        <v>8673</v>
      </c>
      <c r="M2247" s="7" t="s">
        <v>560</v>
      </c>
      <c r="N2247" s="7" t="str">
        <f t="shared" si="6"/>
        <v>FALSE</v>
      </c>
      <c r="T2247" s="135">
        <v>43.4433</v>
      </c>
      <c r="U2247" s="136">
        <v>-77.4383</v>
      </c>
      <c r="V2247" s="137" t="s">
        <v>8674</v>
      </c>
    </row>
    <row r="2248">
      <c r="A2248" s="7" t="s">
        <v>10208</v>
      </c>
      <c r="D2248" s="162"/>
      <c r="E2248" s="67" t="s">
        <v>672</v>
      </c>
      <c r="F2248" s="162" t="s">
        <v>10209</v>
      </c>
      <c r="G2248" s="162" t="s">
        <v>10210</v>
      </c>
      <c r="H2248" s="202" t="s">
        <v>10211</v>
      </c>
      <c r="I2248" s="7" t="s">
        <v>10212</v>
      </c>
      <c r="J2248" s="7" t="s">
        <v>10213</v>
      </c>
      <c r="K2248" s="7" t="s">
        <v>8673</v>
      </c>
      <c r="M2248" s="7" t="s">
        <v>560</v>
      </c>
      <c r="N2248" s="7" t="str">
        <f t="shared" si="6"/>
        <v>FALSE</v>
      </c>
      <c r="T2248" s="135">
        <v>43.4433</v>
      </c>
      <c r="U2248" s="136">
        <v>-77.4383</v>
      </c>
      <c r="V2248" s="137" t="s">
        <v>8674</v>
      </c>
    </row>
    <row r="2249">
      <c r="A2249" s="7" t="s">
        <v>10214</v>
      </c>
      <c r="D2249" s="162"/>
      <c r="E2249" s="67" t="s">
        <v>672</v>
      </c>
      <c r="F2249" s="162" t="s">
        <v>10215</v>
      </c>
      <c r="G2249" s="162" t="s">
        <v>10216</v>
      </c>
      <c r="H2249" s="202" t="s">
        <v>10217</v>
      </c>
      <c r="I2249" s="7" t="s">
        <v>10218</v>
      </c>
      <c r="J2249" s="7" t="s">
        <v>10219</v>
      </c>
      <c r="K2249" s="7" t="s">
        <v>8673</v>
      </c>
      <c r="M2249" s="7" t="s">
        <v>560</v>
      </c>
      <c r="N2249" s="7" t="str">
        <f t="shared" si="6"/>
        <v>FALSE</v>
      </c>
      <c r="T2249" s="135">
        <v>47.6058</v>
      </c>
      <c r="U2249" s="136">
        <v>-86.8177</v>
      </c>
      <c r="V2249" s="137" t="s">
        <v>958</v>
      </c>
    </row>
    <row r="2250">
      <c r="A2250" s="7" t="s">
        <v>10220</v>
      </c>
      <c r="D2250" s="162"/>
      <c r="E2250" s="67" t="s">
        <v>672</v>
      </c>
      <c r="F2250" s="162" t="s">
        <v>10221</v>
      </c>
      <c r="G2250" s="162" t="s">
        <v>10222</v>
      </c>
      <c r="H2250" s="202" t="s">
        <v>10223</v>
      </c>
      <c r="I2250" s="7" t="s">
        <v>10224</v>
      </c>
      <c r="J2250" s="7" t="s">
        <v>10225</v>
      </c>
      <c r="K2250" s="7" t="s">
        <v>8673</v>
      </c>
      <c r="M2250" s="7" t="s">
        <v>560</v>
      </c>
      <c r="N2250" s="7" t="str">
        <f t="shared" si="6"/>
        <v>FALSE</v>
      </c>
      <c r="T2250" s="135">
        <v>42.5166</v>
      </c>
      <c r="U2250" s="136">
        <v>-79.8933</v>
      </c>
      <c r="V2250" s="137" t="s">
        <v>8730</v>
      </c>
    </row>
    <row r="2251">
      <c r="A2251" s="7" t="s">
        <v>10226</v>
      </c>
      <c r="D2251" s="162"/>
      <c r="E2251" s="67" t="s">
        <v>672</v>
      </c>
      <c r="F2251" s="162" t="s">
        <v>10227</v>
      </c>
      <c r="G2251" s="162" t="s">
        <v>10228</v>
      </c>
      <c r="H2251" s="202" t="s">
        <v>10229</v>
      </c>
      <c r="I2251" s="7" t="s">
        <v>10230</v>
      </c>
      <c r="J2251" s="7" t="s">
        <v>10231</v>
      </c>
      <c r="K2251" s="7" t="s">
        <v>8673</v>
      </c>
      <c r="M2251" s="7" t="s">
        <v>560</v>
      </c>
      <c r="N2251" s="7" t="str">
        <f t="shared" si="6"/>
        <v>FALSE</v>
      </c>
      <c r="T2251" s="135">
        <v>47.6058</v>
      </c>
      <c r="U2251" s="136">
        <v>-86.8177</v>
      </c>
      <c r="V2251" s="137" t="s">
        <v>958</v>
      </c>
    </row>
    <row r="2252">
      <c r="A2252" s="7" t="s">
        <v>10232</v>
      </c>
      <c r="D2252" s="162"/>
      <c r="E2252" s="67" t="s">
        <v>672</v>
      </c>
      <c r="F2252" s="162" t="s">
        <v>10233</v>
      </c>
      <c r="G2252" s="162" t="s">
        <v>10234</v>
      </c>
      <c r="H2252" s="202" t="s">
        <v>10235</v>
      </c>
      <c r="I2252" s="7" t="s">
        <v>10236</v>
      </c>
      <c r="J2252" s="7" t="s">
        <v>10237</v>
      </c>
      <c r="K2252" s="7" t="s">
        <v>8673</v>
      </c>
      <c r="M2252" s="7" t="s">
        <v>560</v>
      </c>
      <c r="N2252" s="7" t="str">
        <f t="shared" si="6"/>
        <v>FALSE</v>
      </c>
      <c r="T2252" s="135">
        <v>42.5166</v>
      </c>
      <c r="U2252" s="136">
        <v>-79.8933</v>
      </c>
      <c r="V2252" s="137" t="s">
        <v>8730</v>
      </c>
    </row>
    <row r="2253">
      <c r="A2253" s="7" t="s">
        <v>10238</v>
      </c>
      <c r="D2253" s="162"/>
      <c r="E2253" s="67" t="s">
        <v>672</v>
      </c>
      <c r="F2253" s="162" t="s">
        <v>10239</v>
      </c>
      <c r="G2253" s="162" t="s">
        <v>10240</v>
      </c>
      <c r="H2253" s="202" t="s">
        <v>10241</v>
      </c>
      <c r="I2253" s="7" t="s">
        <v>10242</v>
      </c>
      <c r="J2253" s="7" t="s">
        <v>10243</v>
      </c>
      <c r="K2253" s="7" t="s">
        <v>8673</v>
      </c>
      <c r="M2253" s="7" t="s">
        <v>560</v>
      </c>
      <c r="N2253" s="7" t="str">
        <f t="shared" si="6"/>
        <v>FALSE</v>
      </c>
      <c r="T2253" s="135">
        <v>42.5166</v>
      </c>
      <c r="U2253" s="136">
        <v>-79.8933</v>
      </c>
      <c r="V2253" s="137" t="s">
        <v>8730</v>
      </c>
    </row>
    <row r="2254">
      <c r="A2254" s="7" t="s">
        <v>10244</v>
      </c>
      <c r="D2254" s="162"/>
      <c r="E2254" s="67" t="s">
        <v>672</v>
      </c>
      <c r="F2254" s="162" t="s">
        <v>10245</v>
      </c>
      <c r="G2254" s="162" t="s">
        <v>10246</v>
      </c>
      <c r="H2254" s="202" t="s">
        <v>10247</v>
      </c>
      <c r="I2254" s="7" t="s">
        <v>10248</v>
      </c>
      <c r="J2254" s="7" t="s">
        <v>10249</v>
      </c>
      <c r="K2254" s="7" t="s">
        <v>8673</v>
      </c>
      <c r="M2254" s="7" t="s">
        <v>560</v>
      </c>
      <c r="N2254" s="7" t="str">
        <f t="shared" si="6"/>
        <v>FALSE</v>
      </c>
      <c r="T2254" s="135">
        <v>47.6058</v>
      </c>
      <c r="U2254" s="136">
        <v>-86.8177</v>
      </c>
      <c r="V2254" s="137" t="s">
        <v>958</v>
      </c>
    </row>
    <row r="2255">
      <c r="A2255" s="7" t="s">
        <v>10250</v>
      </c>
      <c r="D2255" s="162"/>
      <c r="E2255" s="67" t="s">
        <v>672</v>
      </c>
      <c r="F2255" s="162" t="s">
        <v>10251</v>
      </c>
      <c r="G2255" s="162" t="s">
        <v>10252</v>
      </c>
      <c r="H2255" s="202" t="s">
        <v>10253</v>
      </c>
      <c r="I2255" s="7" t="s">
        <v>10254</v>
      </c>
      <c r="J2255" s="7" t="s">
        <v>10255</v>
      </c>
      <c r="K2255" s="7" t="s">
        <v>8673</v>
      </c>
      <c r="M2255" s="7" t="s">
        <v>560</v>
      </c>
      <c r="N2255" s="7" t="str">
        <f t="shared" si="6"/>
        <v>FALSE</v>
      </c>
      <c r="T2255" s="135">
        <v>47.6058</v>
      </c>
      <c r="U2255" s="136">
        <v>-86.8177</v>
      </c>
      <c r="V2255" s="137" t="s">
        <v>958</v>
      </c>
    </row>
    <row r="2256">
      <c r="A2256" s="7" t="s">
        <v>10256</v>
      </c>
      <c r="D2256" s="162"/>
      <c r="E2256" s="67" t="s">
        <v>672</v>
      </c>
      <c r="F2256" s="162" t="s">
        <v>10257</v>
      </c>
      <c r="G2256" s="162" t="s">
        <v>10258</v>
      </c>
      <c r="H2256" s="202" t="s">
        <v>10259</v>
      </c>
      <c r="I2256" s="7" t="s">
        <v>10260</v>
      </c>
      <c r="J2256" s="7" t="s">
        <v>10261</v>
      </c>
      <c r="K2256" s="7" t="s">
        <v>8673</v>
      </c>
      <c r="M2256" s="7" t="s">
        <v>560</v>
      </c>
      <c r="N2256" s="7" t="str">
        <f t="shared" si="6"/>
        <v>FALSE</v>
      </c>
      <c r="T2256" s="135">
        <v>44.7366</v>
      </c>
      <c r="U2256" s="136">
        <v>-86.7216</v>
      </c>
      <c r="V2256" s="137" t="s">
        <v>8717</v>
      </c>
    </row>
    <row r="2257">
      <c r="A2257" s="7" t="s">
        <v>10262</v>
      </c>
      <c r="D2257" s="162"/>
      <c r="E2257" s="67" t="s">
        <v>672</v>
      </c>
      <c r="F2257" s="162" t="s">
        <v>10263</v>
      </c>
      <c r="G2257" s="162" t="s">
        <v>10264</v>
      </c>
      <c r="H2257" s="202" t="s">
        <v>10265</v>
      </c>
      <c r="I2257" s="7" t="s">
        <v>10266</v>
      </c>
      <c r="J2257" s="7" t="s">
        <v>10267</v>
      </c>
      <c r="K2257" s="7" t="s">
        <v>8673</v>
      </c>
      <c r="M2257" s="7" t="s">
        <v>560</v>
      </c>
      <c r="N2257" s="7" t="str">
        <f t="shared" si="6"/>
        <v>FALSE</v>
      </c>
      <c r="T2257" s="135">
        <v>44.7366</v>
      </c>
      <c r="U2257" s="136">
        <v>-86.7216</v>
      </c>
      <c r="V2257" s="137" t="s">
        <v>8717</v>
      </c>
    </row>
    <row r="2258">
      <c r="A2258" s="7" t="s">
        <v>10268</v>
      </c>
      <c r="D2258" s="162"/>
      <c r="E2258" s="67" t="s">
        <v>672</v>
      </c>
      <c r="F2258" s="162" t="s">
        <v>10269</v>
      </c>
      <c r="G2258" s="162" t="s">
        <v>10270</v>
      </c>
      <c r="H2258" s="202" t="s">
        <v>10271</v>
      </c>
      <c r="I2258" s="7" t="s">
        <v>10272</v>
      </c>
      <c r="J2258" s="7" t="s">
        <v>10273</v>
      </c>
      <c r="K2258" s="7" t="s">
        <v>8673</v>
      </c>
      <c r="M2258" s="7" t="s">
        <v>560</v>
      </c>
      <c r="N2258" s="7" t="str">
        <f t="shared" si="6"/>
        <v>FALSE</v>
      </c>
      <c r="T2258" s="135">
        <v>43.4433</v>
      </c>
      <c r="U2258" s="136">
        <v>-77.4383</v>
      </c>
      <c r="V2258" s="137" t="s">
        <v>8674</v>
      </c>
    </row>
    <row r="2259">
      <c r="A2259" s="7" t="s">
        <v>10274</v>
      </c>
      <c r="D2259" s="162"/>
      <c r="E2259" s="67" t="s">
        <v>672</v>
      </c>
      <c r="F2259" s="162" t="s">
        <v>10275</v>
      </c>
      <c r="G2259" s="162" t="s">
        <v>10276</v>
      </c>
      <c r="H2259" s="202" t="s">
        <v>10277</v>
      </c>
      <c r="I2259" s="7" t="s">
        <v>10278</v>
      </c>
      <c r="J2259" s="7" t="s">
        <v>10279</v>
      </c>
      <c r="K2259" s="7" t="s">
        <v>8673</v>
      </c>
      <c r="M2259" s="7" t="s">
        <v>560</v>
      </c>
      <c r="N2259" s="7" t="str">
        <f t="shared" si="6"/>
        <v>FALSE</v>
      </c>
      <c r="T2259" s="135">
        <v>47.6058</v>
      </c>
      <c r="U2259" s="136">
        <v>-86.8177</v>
      </c>
      <c r="V2259" s="137" t="s">
        <v>958</v>
      </c>
    </row>
    <row r="2260">
      <c r="A2260" s="7" t="s">
        <v>10280</v>
      </c>
      <c r="D2260" s="162"/>
      <c r="E2260" s="67" t="s">
        <v>672</v>
      </c>
      <c r="F2260" s="162" t="s">
        <v>10281</v>
      </c>
      <c r="G2260" s="162" t="s">
        <v>10282</v>
      </c>
      <c r="H2260" s="202" t="s">
        <v>10283</v>
      </c>
      <c r="I2260" s="7" t="s">
        <v>10284</v>
      </c>
      <c r="J2260" s="7" t="s">
        <v>10285</v>
      </c>
      <c r="K2260" s="7" t="s">
        <v>8673</v>
      </c>
      <c r="M2260" s="7" t="s">
        <v>560</v>
      </c>
      <c r="N2260" s="7" t="str">
        <f t="shared" si="6"/>
        <v>FALSE</v>
      </c>
      <c r="T2260" s="135">
        <v>44.7366</v>
      </c>
      <c r="U2260" s="136">
        <v>-86.7216</v>
      </c>
      <c r="V2260" s="137" t="s">
        <v>8717</v>
      </c>
    </row>
    <row r="2261">
      <c r="A2261" s="7" t="s">
        <v>10286</v>
      </c>
      <c r="D2261" s="162"/>
      <c r="E2261" s="67" t="s">
        <v>672</v>
      </c>
      <c r="F2261" s="162" t="s">
        <v>10287</v>
      </c>
      <c r="G2261" s="162" t="s">
        <v>10288</v>
      </c>
      <c r="H2261" s="202" t="s">
        <v>10289</v>
      </c>
      <c r="I2261" s="7" t="s">
        <v>10290</v>
      </c>
      <c r="J2261" s="7" t="s">
        <v>10291</v>
      </c>
      <c r="K2261" s="7" t="s">
        <v>8673</v>
      </c>
      <c r="M2261" s="7" t="s">
        <v>560</v>
      </c>
      <c r="N2261" s="7" t="str">
        <f t="shared" si="6"/>
        <v>FALSE</v>
      </c>
      <c r="T2261" s="135">
        <v>42.5166</v>
      </c>
      <c r="U2261" s="136">
        <v>-79.8933</v>
      </c>
      <c r="V2261" s="137" t="s">
        <v>8730</v>
      </c>
    </row>
    <row r="2262">
      <c r="A2262" s="7" t="s">
        <v>10292</v>
      </c>
      <c r="D2262" s="162"/>
      <c r="E2262" s="67" t="s">
        <v>672</v>
      </c>
      <c r="F2262" s="162" t="s">
        <v>10293</v>
      </c>
      <c r="G2262" s="162" t="s">
        <v>10294</v>
      </c>
      <c r="H2262" s="202" t="s">
        <v>10295</v>
      </c>
      <c r="I2262" s="7" t="s">
        <v>10296</v>
      </c>
      <c r="J2262" s="7" t="s">
        <v>10297</v>
      </c>
      <c r="K2262" s="7" t="s">
        <v>8673</v>
      </c>
      <c r="M2262" s="7" t="s">
        <v>560</v>
      </c>
      <c r="N2262" s="7" t="str">
        <f t="shared" si="6"/>
        <v>FALSE</v>
      </c>
      <c r="T2262" s="135">
        <v>47.6058</v>
      </c>
      <c r="U2262" s="136">
        <v>-86.8177</v>
      </c>
      <c r="V2262" s="137" t="s">
        <v>958</v>
      </c>
    </row>
    <row r="2263">
      <c r="A2263" s="7" t="s">
        <v>10298</v>
      </c>
      <c r="D2263" s="162"/>
      <c r="E2263" s="67" t="s">
        <v>672</v>
      </c>
      <c r="F2263" s="162" t="s">
        <v>10299</v>
      </c>
      <c r="G2263" s="162" t="s">
        <v>10300</v>
      </c>
      <c r="H2263" s="202" t="s">
        <v>10301</v>
      </c>
      <c r="I2263" s="7" t="s">
        <v>10302</v>
      </c>
      <c r="J2263" s="7" t="s">
        <v>10303</v>
      </c>
      <c r="K2263" s="7" t="s">
        <v>8673</v>
      </c>
      <c r="M2263" s="7" t="s">
        <v>560</v>
      </c>
      <c r="N2263" s="7" t="str">
        <f t="shared" si="6"/>
        <v>FALSE</v>
      </c>
      <c r="T2263" s="135">
        <v>43.4433</v>
      </c>
      <c r="U2263" s="136">
        <v>-77.4383</v>
      </c>
      <c r="V2263" s="137" t="s">
        <v>8674</v>
      </c>
    </row>
    <row r="2264">
      <c r="A2264" s="7" t="s">
        <v>10304</v>
      </c>
      <c r="D2264" s="162"/>
      <c r="E2264" s="67" t="s">
        <v>672</v>
      </c>
      <c r="F2264" s="162" t="s">
        <v>10305</v>
      </c>
      <c r="G2264" s="162" t="s">
        <v>10306</v>
      </c>
      <c r="H2264" s="202" t="s">
        <v>10307</v>
      </c>
      <c r="I2264" s="7" t="s">
        <v>10308</v>
      </c>
      <c r="J2264" s="7" t="s">
        <v>10309</v>
      </c>
      <c r="K2264" s="7" t="s">
        <v>8673</v>
      </c>
      <c r="M2264" s="7" t="s">
        <v>560</v>
      </c>
      <c r="N2264" s="7" t="str">
        <f t="shared" si="6"/>
        <v>FALSE</v>
      </c>
      <c r="T2264" s="135">
        <v>47.6058</v>
      </c>
      <c r="U2264" s="136">
        <v>-86.8177</v>
      </c>
      <c r="V2264" s="137" t="s">
        <v>958</v>
      </c>
    </row>
    <row r="2265">
      <c r="A2265" s="7" t="s">
        <v>10310</v>
      </c>
      <c r="D2265" s="162"/>
      <c r="E2265" s="67" t="s">
        <v>672</v>
      </c>
      <c r="F2265" s="162" t="s">
        <v>10311</v>
      </c>
      <c r="G2265" s="162" t="s">
        <v>10312</v>
      </c>
      <c r="H2265" s="202" t="s">
        <v>10313</v>
      </c>
      <c r="I2265" s="7" t="s">
        <v>10314</v>
      </c>
      <c r="J2265" s="7" t="s">
        <v>10315</v>
      </c>
      <c r="K2265" s="7" t="s">
        <v>8673</v>
      </c>
      <c r="M2265" s="7" t="s">
        <v>560</v>
      </c>
      <c r="N2265" s="7" t="str">
        <f t="shared" si="6"/>
        <v>FALSE</v>
      </c>
      <c r="T2265" s="135">
        <v>43.4433</v>
      </c>
      <c r="U2265" s="136">
        <v>-77.4383</v>
      </c>
      <c r="V2265" s="137" t="s">
        <v>8674</v>
      </c>
    </row>
    <row r="2266">
      <c r="A2266" s="7" t="s">
        <v>10316</v>
      </c>
      <c r="D2266" s="162"/>
      <c r="E2266" s="67" t="s">
        <v>672</v>
      </c>
      <c r="F2266" s="162" t="s">
        <v>10317</v>
      </c>
      <c r="G2266" s="162" t="s">
        <v>10318</v>
      </c>
      <c r="H2266" s="202" t="s">
        <v>10319</v>
      </c>
      <c r="I2266" s="7" t="s">
        <v>10320</v>
      </c>
      <c r="J2266" s="7" t="s">
        <v>10321</v>
      </c>
      <c r="K2266" s="7" t="s">
        <v>8673</v>
      </c>
      <c r="M2266" s="7" t="s">
        <v>560</v>
      </c>
      <c r="N2266" s="7" t="str">
        <f t="shared" si="6"/>
        <v>FALSE</v>
      </c>
      <c r="T2266" s="135">
        <v>47.6058</v>
      </c>
      <c r="U2266" s="136">
        <v>-86.8177</v>
      </c>
      <c r="V2266" s="137" t="s">
        <v>958</v>
      </c>
    </row>
    <row r="2267">
      <c r="A2267" s="7" t="s">
        <v>10322</v>
      </c>
      <c r="D2267" s="162"/>
      <c r="E2267" s="67" t="s">
        <v>672</v>
      </c>
      <c r="F2267" s="162" t="s">
        <v>10323</v>
      </c>
      <c r="G2267" s="162" t="s">
        <v>10324</v>
      </c>
      <c r="H2267" s="202" t="s">
        <v>10325</v>
      </c>
      <c r="I2267" s="7" t="s">
        <v>10326</v>
      </c>
      <c r="J2267" s="7" t="s">
        <v>10327</v>
      </c>
      <c r="K2267" s="7" t="s">
        <v>8673</v>
      </c>
      <c r="M2267" s="7" t="s">
        <v>560</v>
      </c>
      <c r="N2267" s="7" t="str">
        <f t="shared" si="6"/>
        <v>FALSE</v>
      </c>
      <c r="T2267" s="135">
        <v>44.7366</v>
      </c>
      <c r="U2267" s="136">
        <v>-86.7216</v>
      </c>
      <c r="V2267" s="137" t="s">
        <v>8717</v>
      </c>
    </row>
    <row r="2268">
      <c r="A2268" s="7" t="s">
        <v>10328</v>
      </c>
      <c r="D2268" s="162"/>
      <c r="E2268" s="67" t="s">
        <v>672</v>
      </c>
      <c r="F2268" s="162" t="s">
        <v>10329</v>
      </c>
      <c r="G2268" s="162" t="s">
        <v>10330</v>
      </c>
      <c r="H2268" s="202" t="s">
        <v>10331</v>
      </c>
      <c r="I2268" s="7" t="s">
        <v>10332</v>
      </c>
      <c r="J2268" s="7" t="s">
        <v>10333</v>
      </c>
      <c r="K2268" s="7" t="s">
        <v>8673</v>
      </c>
      <c r="M2268" s="7" t="s">
        <v>560</v>
      </c>
      <c r="N2268" s="7" t="str">
        <f t="shared" si="6"/>
        <v>FALSE</v>
      </c>
      <c r="T2268" s="135">
        <v>43.4433</v>
      </c>
      <c r="U2268" s="136">
        <v>-77.4383</v>
      </c>
      <c r="V2268" s="137" t="s">
        <v>8674</v>
      </c>
    </row>
    <row r="2269">
      <c r="A2269" s="7" t="s">
        <v>10334</v>
      </c>
      <c r="D2269" s="162"/>
      <c r="E2269" s="67" t="s">
        <v>672</v>
      </c>
      <c r="F2269" s="162" t="s">
        <v>10335</v>
      </c>
      <c r="G2269" s="162" t="s">
        <v>10336</v>
      </c>
      <c r="H2269" s="202" t="s">
        <v>10337</v>
      </c>
      <c r="I2269" s="7" t="s">
        <v>10338</v>
      </c>
      <c r="J2269" s="7" t="s">
        <v>10339</v>
      </c>
      <c r="K2269" s="7" t="s">
        <v>8673</v>
      </c>
      <c r="M2269" s="7" t="s">
        <v>560</v>
      </c>
      <c r="N2269" s="7" t="str">
        <f t="shared" si="6"/>
        <v>FALSE</v>
      </c>
      <c r="T2269" s="135">
        <v>44.7366</v>
      </c>
      <c r="U2269" s="136">
        <v>-86.7216</v>
      </c>
      <c r="V2269" s="137" t="s">
        <v>8717</v>
      </c>
    </row>
    <row r="2270">
      <c r="A2270" s="7" t="s">
        <v>10340</v>
      </c>
      <c r="D2270" s="162"/>
      <c r="E2270" s="67" t="s">
        <v>672</v>
      </c>
      <c r="F2270" s="162" t="s">
        <v>10341</v>
      </c>
      <c r="G2270" s="162" t="s">
        <v>10342</v>
      </c>
      <c r="H2270" s="202" t="s">
        <v>10343</v>
      </c>
      <c r="I2270" s="7" t="s">
        <v>10344</v>
      </c>
      <c r="J2270" s="7" t="s">
        <v>10345</v>
      </c>
      <c r="K2270" s="7" t="s">
        <v>8673</v>
      </c>
      <c r="M2270" s="7" t="s">
        <v>560</v>
      </c>
      <c r="N2270" s="7" t="str">
        <f t="shared" si="6"/>
        <v>FALSE</v>
      </c>
      <c r="T2270" s="135">
        <v>44.7366</v>
      </c>
      <c r="U2270" s="136">
        <v>-86.7216</v>
      </c>
      <c r="V2270" s="137" t="s">
        <v>8717</v>
      </c>
    </row>
    <row r="2271">
      <c r="A2271" s="7" t="s">
        <v>10346</v>
      </c>
      <c r="D2271" s="162"/>
      <c r="E2271" s="67" t="s">
        <v>672</v>
      </c>
      <c r="F2271" s="162" t="s">
        <v>10347</v>
      </c>
      <c r="G2271" s="162" t="s">
        <v>10348</v>
      </c>
      <c r="H2271" s="202" t="s">
        <v>10349</v>
      </c>
      <c r="I2271" s="7" t="s">
        <v>10350</v>
      </c>
      <c r="J2271" s="7" t="s">
        <v>10351</v>
      </c>
      <c r="K2271" s="7" t="s">
        <v>8673</v>
      </c>
      <c r="M2271" s="7" t="s">
        <v>560</v>
      </c>
      <c r="N2271" s="7" t="str">
        <f t="shared" si="6"/>
        <v>FALSE</v>
      </c>
      <c r="T2271" s="135">
        <v>42.5166</v>
      </c>
      <c r="U2271" s="136">
        <v>-79.8933</v>
      </c>
      <c r="V2271" s="137" t="s">
        <v>8730</v>
      </c>
    </row>
    <row r="2272">
      <c r="A2272" s="7" t="s">
        <v>10352</v>
      </c>
      <c r="D2272" s="162"/>
      <c r="E2272" s="67" t="s">
        <v>672</v>
      </c>
      <c r="F2272" s="162" t="s">
        <v>10353</v>
      </c>
      <c r="G2272" s="162" t="s">
        <v>10354</v>
      </c>
      <c r="H2272" s="202" t="s">
        <v>10355</v>
      </c>
      <c r="I2272" s="7" t="s">
        <v>10356</v>
      </c>
      <c r="J2272" s="7" t="s">
        <v>10357</v>
      </c>
      <c r="K2272" s="7" t="s">
        <v>8673</v>
      </c>
      <c r="M2272" s="7" t="s">
        <v>560</v>
      </c>
      <c r="N2272" s="7" t="str">
        <f t="shared" si="6"/>
        <v>FALSE</v>
      </c>
      <c r="T2272" s="135">
        <v>42.5166</v>
      </c>
      <c r="U2272" s="136">
        <v>-79.8933</v>
      </c>
      <c r="V2272" s="137" t="s">
        <v>8730</v>
      </c>
    </row>
    <row r="2273">
      <c r="A2273" s="7" t="s">
        <v>10358</v>
      </c>
      <c r="D2273" s="162"/>
      <c r="E2273" s="67" t="s">
        <v>672</v>
      </c>
      <c r="F2273" s="162" t="s">
        <v>10359</v>
      </c>
      <c r="G2273" s="162" t="s">
        <v>10360</v>
      </c>
      <c r="H2273" s="202" t="s">
        <v>10361</v>
      </c>
      <c r="I2273" s="7" t="s">
        <v>10362</v>
      </c>
      <c r="J2273" s="7" t="s">
        <v>10363</v>
      </c>
      <c r="K2273" s="7" t="s">
        <v>8673</v>
      </c>
      <c r="M2273" s="7" t="s">
        <v>560</v>
      </c>
      <c r="N2273" s="7" t="str">
        <f t="shared" si="6"/>
        <v>FALSE</v>
      </c>
      <c r="T2273" s="135">
        <v>47.6058</v>
      </c>
      <c r="U2273" s="136">
        <v>-86.8177</v>
      </c>
      <c r="V2273" s="137" t="s">
        <v>958</v>
      </c>
    </row>
    <row r="2274">
      <c r="A2274" s="7" t="s">
        <v>10364</v>
      </c>
      <c r="D2274" s="162"/>
      <c r="E2274" s="67" t="s">
        <v>672</v>
      </c>
      <c r="F2274" s="162" t="s">
        <v>10365</v>
      </c>
      <c r="G2274" s="162" t="s">
        <v>10366</v>
      </c>
      <c r="H2274" s="202" t="s">
        <v>10367</v>
      </c>
      <c r="I2274" s="7" t="s">
        <v>10368</v>
      </c>
      <c r="J2274" s="7" t="s">
        <v>10369</v>
      </c>
      <c r="K2274" s="7" t="s">
        <v>8673</v>
      </c>
      <c r="M2274" s="7" t="s">
        <v>560</v>
      </c>
      <c r="N2274" s="7" t="str">
        <f t="shared" si="6"/>
        <v>FALSE</v>
      </c>
      <c r="T2274" s="135">
        <v>43.4433</v>
      </c>
      <c r="U2274" s="136">
        <v>-77.4383</v>
      </c>
      <c r="V2274" s="137" t="s">
        <v>8674</v>
      </c>
    </row>
    <row r="2275">
      <c r="A2275" s="7" t="s">
        <v>10370</v>
      </c>
      <c r="D2275" s="162"/>
      <c r="E2275" s="67" t="s">
        <v>672</v>
      </c>
      <c r="F2275" s="162" t="s">
        <v>10371</v>
      </c>
      <c r="G2275" s="162" t="s">
        <v>10372</v>
      </c>
      <c r="H2275" s="202" t="s">
        <v>10373</v>
      </c>
      <c r="I2275" s="7" t="s">
        <v>10374</v>
      </c>
      <c r="J2275" s="7" t="s">
        <v>10375</v>
      </c>
      <c r="K2275" s="7" t="s">
        <v>8673</v>
      </c>
      <c r="M2275" s="7" t="s">
        <v>560</v>
      </c>
      <c r="N2275" s="7" t="str">
        <f t="shared" si="6"/>
        <v>FALSE</v>
      </c>
      <c r="T2275" s="135">
        <v>42.5166</v>
      </c>
      <c r="U2275" s="136">
        <v>-79.8933</v>
      </c>
      <c r="V2275" s="137" t="s">
        <v>8730</v>
      </c>
    </row>
    <row r="2276">
      <c r="A2276" s="7" t="s">
        <v>10376</v>
      </c>
      <c r="D2276" s="162"/>
      <c r="E2276" s="67" t="s">
        <v>672</v>
      </c>
      <c r="F2276" s="162" t="s">
        <v>10377</v>
      </c>
      <c r="G2276" s="162" t="s">
        <v>10378</v>
      </c>
      <c r="H2276" s="202" t="s">
        <v>10379</v>
      </c>
      <c r="I2276" s="7" t="s">
        <v>10380</v>
      </c>
      <c r="J2276" s="7" t="s">
        <v>10381</v>
      </c>
      <c r="K2276" s="7" t="s">
        <v>8673</v>
      </c>
      <c r="M2276" s="7" t="s">
        <v>560</v>
      </c>
      <c r="N2276" s="7" t="str">
        <f t="shared" si="6"/>
        <v>FALSE</v>
      </c>
      <c r="T2276" s="135">
        <v>44.7366</v>
      </c>
      <c r="U2276" s="136">
        <v>-86.7216</v>
      </c>
      <c r="V2276" s="137" t="s">
        <v>8717</v>
      </c>
    </row>
    <row r="2277">
      <c r="A2277" s="7" t="s">
        <v>10382</v>
      </c>
      <c r="D2277" s="162"/>
      <c r="E2277" s="67" t="s">
        <v>672</v>
      </c>
      <c r="F2277" s="162" t="s">
        <v>10383</v>
      </c>
      <c r="G2277" s="162" t="s">
        <v>10384</v>
      </c>
      <c r="H2277" s="202" t="s">
        <v>10385</v>
      </c>
      <c r="I2277" s="7" t="s">
        <v>10386</v>
      </c>
      <c r="J2277" s="7" t="s">
        <v>10387</v>
      </c>
      <c r="K2277" s="7" t="s">
        <v>8673</v>
      </c>
      <c r="M2277" s="7" t="s">
        <v>560</v>
      </c>
      <c r="N2277" s="7" t="str">
        <f t="shared" si="6"/>
        <v>FALSE</v>
      </c>
      <c r="T2277" s="135">
        <v>42.5166</v>
      </c>
      <c r="U2277" s="136">
        <v>-79.8933</v>
      </c>
      <c r="V2277" s="137" t="s">
        <v>8730</v>
      </c>
    </row>
    <row r="2278">
      <c r="A2278" s="7" t="s">
        <v>10388</v>
      </c>
      <c r="D2278" s="162"/>
      <c r="E2278" s="67" t="s">
        <v>672</v>
      </c>
      <c r="F2278" s="162" t="s">
        <v>10389</v>
      </c>
      <c r="G2278" s="162" t="s">
        <v>10390</v>
      </c>
      <c r="H2278" s="202" t="s">
        <v>10391</v>
      </c>
      <c r="I2278" s="7" t="s">
        <v>10392</v>
      </c>
      <c r="J2278" s="7" t="s">
        <v>10393</v>
      </c>
      <c r="K2278" s="7" t="s">
        <v>8673</v>
      </c>
      <c r="M2278" s="7" t="s">
        <v>560</v>
      </c>
      <c r="N2278" s="7" t="str">
        <f t="shared" si="6"/>
        <v>FALSE</v>
      </c>
      <c r="T2278" s="135">
        <v>44.7366</v>
      </c>
      <c r="U2278" s="136">
        <v>-86.7216</v>
      </c>
      <c r="V2278" s="137" t="s">
        <v>8717</v>
      </c>
    </row>
    <row r="2279">
      <c r="A2279" s="7" t="s">
        <v>10394</v>
      </c>
      <c r="D2279" s="162"/>
      <c r="E2279" s="67" t="s">
        <v>672</v>
      </c>
      <c r="F2279" s="162" t="s">
        <v>10395</v>
      </c>
      <c r="G2279" s="162" t="s">
        <v>10396</v>
      </c>
      <c r="H2279" s="202" t="s">
        <v>10397</v>
      </c>
      <c r="I2279" s="7" t="s">
        <v>10398</v>
      </c>
      <c r="J2279" s="7" t="s">
        <v>10399</v>
      </c>
      <c r="K2279" s="7" t="s">
        <v>8673</v>
      </c>
      <c r="M2279" s="7" t="s">
        <v>560</v>
      </c>
      <c r="N2279" s="7" t="str">
        <f t="shared" si="6"/>
        <v>FALSE</v>
      </c>
      <c r="T2279" s="135">
        <v>43.4433</v>
      </c>
      <c r="U2279" s="136">
        <v>-77.4383</v>
      </c>
      <c r="V2279" s="137" t="s">
        <v>8674</v>
      </c>
    </row>
    <row r="2280">
      <c r="A2280" s="7" t="s">
        <v>10400</v>
      </c>
      <c r="D2280" s="162"/>
      <c r="E2280" s="67" t="s">
        <v>672</v>
      </c>
      <c r="F2280" s="162" t="s">
        <v>10401</v>
      </c>
      <c r="G2280" s="162" t="s">
        <v>10402</v>
      </c>
      <c r="H2280" s="202" t="s">
        <v>10403</v>
      </c>
      <c r="I2280" s="7" t="s">
        <v>10404</v>
      </c>
      <c r="J2280" s="7" t="s">
        <v>10405</v>
      </c>
      <c r="K2280" s="7" t="s">
        <v>8673</v>
      </c>
      <c r="M2280" s="7" t="s">
        <v>560</v>
      </c>
      <c r="N2280" s="7" t="str">
        <f t="shared" si="6"/>
        <v>FALSE</v>
      </c>
      <c r="T2280" s="135">
        <v>42.5166</v>
      </c>
      <c r="U2280" s="136">
        <v>-79.8933</v>
      </c>
      <c r="V2280" s="137" t="s">
        <v>8730</v>
      </c>
    </row>
    <row r="2281">
      <c r="A2281" s="7" t="s">
        <v>10406</v>
      </c>
      <c r="D2281" s="162"/>
      <c r="E2281" s="67" t="s">
        <v>672</v>
      </c>
      <c r="F2281" s="162" t="s">
        <v>10407</v>
      </c>
      <c r="G2281" s="162" t="s">
        <v>10408</v>
      </c>
      <c r="H2281" s="202" t="s">
        <v>10409</v>
      </c>
      <c r="I2281" s="7" t="s">
        <v>10410</v>
      </c>
      <c r="J2281" s="7" t="s">
        <v>10411</v>
      </c>
      <c r="K2281" s="7" t="s">
        <v>8673</v>
      </c>
      <c r="M2281" s="7" t="s">
        <v>560</v>
      </c>
      <c r="N2281" s="7" t="str">
        <f t="shared" si="6"/>
        <v>FALSE</v>
      </c>
      <c r="T2281" s="135">
        <v>44.7366</v>
      </c>
      <c r="U2281" s="136">
        <v>-86.7216</v>
      </c>
      <c r="V2281" s="137" t="s">
        <v>8717</v>
      </c>
    </row>
    <row r="2282">
      <c r="A2282" s="7" t="s">
        <v>10412</v>
      </c>
      <c r="D2282" s="162"/>
      <c r="E2282" s="67" t="s">
        <v>672</v>
      </c>
      <c r="F2282" s="162" t="s">
        <v>10413</v>
      </c>
      <c r="G2282" s="162" t="s">
        <v>10414</v>
      </c>
      <c r="H2282" s="202" t="s">
        <v>10415</v>
      </c>
      <c r="I2282" s="7" t="s">
        <v>10416</v>
      </c>
      <c r="J2282" s="7" t="s">
        <v>10417</v>
      </c>
      <c r="K2282" s="7" t="s">
        <v>8673</v>
      </c>
      <c r="M2282" s="7" t="s">
        <v>560</v>
      </c>
      <c r="N2282" s="7" t="str">
        <f t="shared" si="6"/>
        <v>FALSE</v>
      </c>
      <c r="T2282" s="135">
        <v>43.4433</v>
      </c>
      <c r="U2282" s="136">
        <v>-77.4383</v>
      </c>
      <c r="V2282" s="137" t="s">
        <v>8674</v>
      </c>
    </row>
    <row r="2283">
      <c r="A2283" s="7" t="s">
        <v>10418</v>
      </c>
      <c r="D2283" s="162"/>
      <c r="E2283" s="67" t="s">
        <v>672</v>
      </c>
      <c r="F2283" s="162" t="s">
        <v>10419</v>
      </c>
      <c r="G2283" s="162" t="s">
        <v>10420</v>
      </c>
      <c r="H2283" s="202" t="s">
        <v>10421</v>
      </c>
      <c r="I2283" s="7" t="s">
        <v>10422</v>
      </c>
      <c r="J2283" s="7" t="s">
        <v>10423</v>
      </c>
      <c r="K2283" s="7" t="s">
        <v>8673</v>
      </c>
      <c r="M2283" s="7" t="s">
        <v>560</v>
      </c>
      <c r="N2283" s="7" t="str">
        <f t="shared" si="6"/>
        <v>FALSE</v>
      </c>
      <c r="T2283" s="135">
        <v>43.4433</v>
      </c>
      <c r="U2283" s="136">
        <v>-77.4383</v>
      </c>
      <c r="V2283" s="137" t="s">
        <v>8674</v>
      </c>
    </row>
    <row r="2284">
      <c r="A2284" s="7" t="s">
        <v>10424</v>
      </c>
      <c r="D2284" s="162"/>
      <c r="E2284" s="67" t="s">
        <v>672</v>
      </c>
      <c r="F2284" s="162" t="s">
        <v>10425</v>
      </c>
      <c r="G2284" s="162" t="s">
        <v>10426</v>
      </c>
      <c r="H2284" s="202" t="s">
        <v>10427</v>
      </c>
      <c r="I2284" s="7" t="s">
        <v>10428</v>
      </c>
      <c r="J2284" s="7" t="s">
        <v>10429</v>
      </c>
      <c r="K2284" s="7" t="s">
        <v>8673</v>
      </c>
      <c r="M2284" s="7" t="s">
        <v>560</v>
      </c>
      <c r="N2284" s="7" t="str">
        <f t="shared" si="6"/>
        <v>FALSE</v>
      </c>
      <c r="T2284" s="135">
        <v>42.5166</v>
      </c>
      <c r="U2284" s="136">
        <v>-79.8933</v>
      </c>
      <c r="V2284" s="137" t="s">
        <v>8730</v>
      </c>
    </row>
    <row r="2285">
      <c r="A2285" s="7" t="s">
        <v>10430</v>
      </c>
      <c r="D2285" s="162"/>
      <c r="E2285" s="67" t="s">
        <v>672</v>
      </c>
      <c r="F2285" s="162" t="s">
        <v>10431</v>
      </c>
      <c r="G2285" s="162" t="s">
        <v>10432</v>
      </c>
      <c r="H2285" s="202" t="s">
        <v>10433</v>
      </c>
      <c r="I2285" s="7" t="s">
        <v>10434</v>
      </c>
      <c r="J2285" s="7" t="s">
        <v>10435</v>
      </c>
      <c r="K2285" s="7" t="s">
        <v>8673</v>
      </c>
      <c r="M2285" s="7" t="s">
        <v>560</v>
      </c>
      <c r="N2285" s="7" t="str">
        <f t="shared" si="6"/>
        <v>FALSE</v>
      </c>
      <c r="T2285" s="135">
        <v>42.5166</v>
      </c>
      <c r="U2285" s="136">
        <v>-79.8933</v>
      </c>
      <c r="V2285" s="137" t="s">
        <v>8730</v>
      </c>
    </row>
    <row r="2286">
      <c r="A2286" s="7" t="s">
        <v>10436</v>
      </c>
      <c r="D2286" s="162"/>
      <c r="E2286" s="67" t="s">
        <v>672</v>
      </c>
      <c r="F2286" s="162" t="s">
        <v>10437</v>
      </c>
      <c r="G2286" s="162" t="s">
        <v>10438</v>
      </c>
      <c r="H2286" s="202" t="s">
        <v>10439</v>
      </c>
      <c r="I2286" s="7" t="s">
        <v>10440</v>
      </c>
      <c r="J2286" s="7" t="s">
        <v>10441</v>
      </c>
      <c r="K2286" s="7" t="s">
        <v>8673</v>
      </c>
      <c r="M2286" s="7" t="s">
        <v>560</v>
      </c>
      <c r="N2286" s="7" t="str">
        <f t="shared" si="6"/>
        <v>FALSE</v>
      </c>
      <c r="T2286" s="135">
        <v>47.6058</v>
      </c>
      <c r="U2286" s="136">
        <v>-86.8177</v>
      </c>
      <c r="V2286" s="137" t="s">
        <v>958</v>
      </c>
    </row>
    <row r="2287">
      <c r="A2287" s="7" t="s">
        <v>10442</v>
      </c>
      <c r="D2287" s="162"/>
      <c r="E2287" s="67" t="s">
        <v>672</v>
      </c>
      <c r="F2287" s="162" t="s">
        <v>10443</v>
      </c>
      <c r="G2287" s="162" t="s">
        <v>10444</v>
      </c>
      <c r="H2287" s="202" t="s">
        <v>10445</v>
      </c>
      <c r="I2287" s="7" t="s">
        <v>10446</v>
      </c>
      <c r="J2287" s="7" t="s">
        <v>10447</v>
      </c>
      <c r="K2287" s="7" t="s">
        <v>8673</v>
      </c>
      <c r="M2287" s="7" t="s">
        <v>560</v>
      </c>
      <c r="N2287" s="7" t="str">
        <f t="shared" si="6"/>
        <v>FALSE</v>
      </c>
      <c r="T2287" s="135">
        <v>47.6058</v>
      </c>
      <c r="U2287" s="136">
        <v>-86.8177</v>
      </c>
      <c r="V2287" s="137" t="s">
        <v>958</v>
      </c>
    </row>
    <row r="2288">
      <c r="A2288" s="7" t="s">
        <v>10448</v>
      </c>
      <c r="D2288" s="162"/>
      <c r="E2288" s="67" t="s">
        <v>672</v>
      </c>
      <c r="F2288" s="162" t="s">
        <v>10449</v>
      </c>
      <c r="G2288" s="162" t="s">
        <v>10450</v>
      </c>
      <c r="H2288" s="202" t="s">
        <v>10451</v>
      </c>
      <c r="I2288" s="7" t="s">
        <v>10452</v>
      </c>
      <c r="J2288" s="7" t="s">
        <v>10453</v>
      </c>
      <c r="K2288" s="7" t="s">
        <v>8673</v>
      </c>
      <c r="M2288" s="7" t="s">
        <v>560</v>
      </c>
      <c r="N2288" s="7" t="str">
        <f t="shared" si="6"/>
        <v>FALSE</v>
      </c>
      <c r="T2288" s="135">
        <v>42.5166</v>
      </c>
      <c r="U2288" s="136">
        <v>-79.8933</v>
      </c>
      <c r="V2288" s="137" t="s">
        <v>8730</v>
      </c>
    </row>
    <row r="2289">
      <c r="A2289" s="7" t="s">
        <v>10454</v>
      </c>
      <c r="D2289" s="162"/>
      <c r="E2289" s="67" t="s">
        <v>672</v>
      </c>
      <c r="F2289" s="162" t="s">
        <v>10455</v>
      </c>
      <c r="G2289" s="162" t="s">
        <v>10456</v>
      </c>
      <c r="H2289" s="202" t="s">
        <v>10457</v>
      </c>
      <c r="I2289" s="7" t="s">
        <v>10458</v>
      </c>
      <c r="J2289" s="7" t="s">
        <v>10459</v>
      </c>
      <c r="K2289" s="7" t="s">
        <v>8673</v>
      </c>
      <c r="M2289" s="7" t="s">
        <v>560</v>
      </c>
      <c r="N2289" s="7" t="str">
        <f t="shared" si="6"/>
        <v>FALSE</v>
      </c>
      <c r="T2289" s="135">
        <v>42.5166</v>
      </c>
      <c r="U2289" s="136">
        <v>-79.8933</v>
      </c>
      <c r="V2289" s="137" t="s">
        <v>8730</v>
      </c>
    </row>
    <row r="2290">
      <c r="A2290" s="7" t="s">
        <v>10460</v>
      </c>
      <c r="D2290" s="162"/>
      <c r="E2290" s="67" t="s">
        <v>672</v>
      </c>
      <c r="F2290" s="162" t="s">
        <v>10461</v>
      </c>
      <c r="G2290" s="162" t="s">
        <v>10462</v>
      </c>
      <c r="H2290" s="202" t="s">
        <v>10463</v>
      </c>
      <c r="I2290" s="7" t="s">
        <v>10464</v>
      </c>
      <c r="J2290" s="7" t="s">
        <v>10465</v>
      </c>
      <c r="K2290" s="7" t="s">
        <v>8673</v>
      </c>
      <c r="M2290" s="7" t="s">
        <v>560</v>
      </c>
      <c r="N2290" s="7" t="str">
        <f t="shared" si="6"/>
        <v>FALSE</v>
      </c>
      <c r="T2290" s="135">
        <v>47.6058</v>
      </c>
      <c r="U2290" s="136">
        <v>-86.8177</v>
      </c>
      <c r="V2290" s="137" t="s">
        <v>958</v>
      </c>
    </row>
    <row r="2291">
      <c r="A2291" s="7" t="s">
        <v>10466</v>
      </c>
      <c r="D2291" s="162"/>
      <c r="E2291" s="67" t="s">
        <v>672</v>
      </c>
      <c r="F2291" s="162" t="s">
        <v>10467</v>
      </c>
      <c r="G2291" s="162" t="s">
        <v>10468</v>
      </c>
      <c r="H2291" s="202" t="s">
        <v>10469</v>
      </c>
      <c r="I2291" s="7" t="s">
        <v>10470</v>
      </c>
      <c r="J2291" s="7" t="s">
        <v>10471</v>
      </c>
      <c r="K2291" s="7" t="s">
        <v>8673</v>
      </c>
      <c r="M2291" s="7" t="s">
        <v>560</v>
      </c>
      <c r="N2291" s="7" t="str">
        <f t="shared" si="6"/>
        <v>FALSE</v>
      </c>
      <c r="T2291" s="135">
        <v>47.6058</v>
      </c>
      <c r="U2291" s="136">
        <v>-86.8177</v>
      </c>
      <c r="V2291" s="137" t="s">
        <v>958</v>
      </c>
    </row>
    <row r="2292">
      <c r="A2292" s="7" t="s">
        <v>10472</v>
      </c>
      <c r="D2292" s="162"/>
      <c r="E2292" s="67" t="s">
        <v>672</v>
      </c>
      <c r="F2292" s="162" t="s">
        <v>10473</v>
      </c>
      <c r="G2292" s="162" t="s">
        <v>10474</v>
      </c>
      <c r="H2292" s="202" t="s">
        <v>10475</v>
      </c>
      <c r="I2292" s="7" t="s">
        <v>10476</v>
      </c>
      <c r="J2292" s="7" t="s">
        <v>10477</v>
      </c>
      <c r="K2292" s="7" t="s">
        <v>8673</v>
      </c>
      <c r="M2292" s="7" t="s">
        <v>560</v>
      </c>
      <c r="N2292" s="7" t="str">
        <f t="shared" si="6"/>
        <v>FALSE</v>
      </c>
      <c r="T2292" s="135">
        <v>44.7366</v>
      </c>
      <c r="U2292" s="136">
        <v>-86.7216</v>
      </c>
      <c r="V2292" s="137" t="s">
        <v>8717</v>
      </c>
    </row>
    <row r="2293">
      <c r="A2293" s="7" t="s">
        <v>10478</v>
      </c>
      <c r="D2293" s="162"/>
      <c r="E2293" s="67" t="s">
        <v>672</v>
      </c>
      <c r="F2293" s="162" t="s">
        <v>10479</v>
      </c>
      <c r="G2293" s="162" t="s">
        <v>10480</v>
      </c>
      <c r="H2293" s="202" t="s">
        <v>10481</v>
      </c>
      <c r="I2293" s="7" t="s">
        <v>10482</v>
      </c>
      <c r="J2293" s="7" t="s">
        <v>10483</v>
      </c>
      <c r="K2293" s="7" t="s">
        <v>8673</v>
      </c>
      <c r="M2293" s="7" t="s">
        <v>560</v>
      </c>
      <c r="N2293" s="7" t="str">
        <f t="shared" si="6"/>
        <v>FALSE</v>
      </c>
      <c r="T2293" s="135">
        <v>42.5166</v>
      </c>
      <c r="U2293" s="136">
        <v>-79.8933</v>
      </c>
      <c r="V2293" s="137" t="s">
        <v>8730</v>
      </c>
    </row>
    <row r="2294">
      <c r="A2294" s="7" t="s">
        <v>10484</v>
      </c>
      <c r="D2294" s="162"/>
      <c r="E2294" s="67" t="s">
        <v>672</v>
      </c>
      <c r="F2294" s="162" t="s">
        <v>10485</v>
      </c>
      <c r="G2294" s="162" t="s">
        <v>10486</v>
      </c>
      <c r="H2294" s="202" t="s">
        <v>10487</v>
      </c>
      <c r="I2294" s="7" t="s">
        <v>10488</v>
      </c>
      <c r="J2294" s="7" t="s">
        <v>10489</v>
      </c>
      <c r="K2294" s="7" t="s">
        <v>8673</v>
      </c>
      <c r="M2294" s="7" t="s">
        <v>560</v>
      </c>
      <c r="N2294" s="7" t="str">
        <f t="shared" si="6"/>
        <v>FALSE</v>
      </c>
      <c r="T2294" s="135">
        <v>43.4433</v>
      </c>
      <c r="U2294" s="136">
        <v>-77.4383</v>
      </c>
      <c r="V2294" s="137" t="s">
        <v>8674</v>
      </c>
    </row>
    <row r="2295">
      <c r="A2295" s="7" t="s">
        <v>10490</v>
      </c>
      <c r="D2295" s="162"/>
      <c r="E2295" s="67" t="s">
        <v>672</v>
      </c>
      <c r="F2295" s="162" t="s">
        <v>10491</v>
      </c>
      <c r="G2295" s="162" t="s">
        <v>10492</v>
      </c>
      <c r="H2295" s="202" t="s">
        <v>10493</v>
      </c>
      <c r="I2295" s="7" t="s">
        <v>10494</v>
      </c>
      <c r="J2295" s="7" t="s">
        <v>10495</v>
      </c>
      <c r="K2295" s="7" t="s">
        <v>8673</v>
      </c>
      <c r="M2295" s="7" t="s">
        <v>560</v>
      </c>
      <c r="N2295" s="7" t="str">
        <f t="shared" si="6"/>
        <v>FALSE</v>
      </c>
      <c r="T2295" s="135">
        <v>47.6058</v>
      </c>
      <c r="U2295" s="136">
        <v>-86.8177</v>
      </c>
      <c r="V2295" s="137" t="s">
        <v>958</v>
      </c>
    </row>
    <row r="2296">
      <c r="A2296" s="7" t="s">
        <v>10496</v>
      </c>
      <c r="D2296" s="162"/>
      <c r="E2296" s="67" t="s">
        <v>672</v>
      </c>
      <c r="F2296" s="162" t="s">
        <v>10497</v>
      </c>
      <c r="G2296" s="162" t="s">
        <v>10498</v>
      </c>
      <c r="H2296" s="202" t="s">
        <v>10499</v>
      </c>
      <c r="I2296" s="7" t="s">
        <v>10500</v>
      </c>
      <c r="J2296" s="7" t="s">
        <v>10501</v>
      </c>
      <c r="K2296" s="7" t="s">
        <v>8673</v>
      </c>
      <c r="M2296" s="7" t="s">
        <v>560</v>
      </c>
      <c r="N2296" s="7" t="str">
        <f t="shared" si="6"/>
        <v>FALSE</v>
      </c>
      <c r="T2296" s="135">
        <v>44.7366</v>
      </c>
      <c r="U2296" s="136">
        <v>-86.7216</v>
      </c>
      <c r="V2296" s="137" t="s">
        <v>8717</v>
      </c>
    </row>
    <row r="2297">
      <c r="A2297" s="7" t="s">
        <v>10502</v>
      </c>
      <c r="D2297" s="162"/>
      <c r="E2297" s="67" t="s">
        <v>672</v>
      </c>
      <c r="F2297" s="162" t="s">
        <v>10503</v>
      </c>
      <c r="G2297" s="162" t="s">
        <v>10504</v>
      </c>
      <c r="H2297" s="202" t="s">
        <v>10505</v>
      </c>
      <c r="I2297" s="7" t="s">
        <v>10506</v>
      </c>
      <c r="J2297" s="7" t="s">
        <v>10507</v>
      </c>
      <c r="K2297" s="7" t="s">
        <v>8673</v>
      </c>
      <c r="M2297" s="7" t="s">
        <v>560</v>
      </c>
      <c r="N2297" s="7" t="str">
        <f t="shared" si="6"/>
        <v>FALSE</v>
      </c>
      <c r="T2297" s="135">
        <v>44.7366</v>
      </c>
      <c r="U2297" s="136">
        <v>-86.7216</v>
      </c>
      <c r="V2297" s="137" t="s">
        <v>8717</v>
      </c>
    </row>
    <row r="2298">
      <c r="A2298" s="7" t="s">
        <v>10508</v>
      </c>
      <c r="D2298" s="162"/>
      <c r="E2298" s="67" t="s">
        <v>672</v>
      </c>
      <c r="F2298" s="162" t="s">
        <v>10509</v>
      </c>
      <c r="G2298" s="162" t="s">
        <v>10510</v>
      </c>
      <c r="H2298" s="202" t="s">
        <v>10511</v>
      </c>
      <c r="I2298" s="7" t="s">
        <v>10512</v>
      </c>
      <c r="J2298" s="7" t="s">
        <v>10513</v>
      </c>
      <c r="K2298" s="7" t="s">
        <v>8673</v>
      </c>
      <c r="M2298" s="7" t="s">
        <v>560</v>
      </c>
      <c r="N2298" s="7" t="str">
        <f t="shared" si="6"/>
        <v>FALSE</v>
      </c>
      <c r="T2298" s="135">
        <v>47.6058</v>
      </c>
      <c r="U2298" s="136">
        <v>-86.8177</v>
      </c>
      <c r="V2298" s="137" t="s">
        <v>958</v>
      </c>
    </row>
    <row r="2299">
      <c r="A2299" s="7" t="s">
        <v>10514</v>
      </c>
      <c r="D2299" s="162"/>
      <c r="E2299" s="67" t="s">
        <v>672</v>
      </c>
      <c r="F2299" s="162" t="s">
        <v>10515</v>
      </c>
      <c r="G2299" s="162" t="s">
        <v>10516</v>
      </c>
      <c r="H2299" s="202" t="s">
        <v>10517</v>
      </c>
      <c r="I2299" s="7" t="s">
        <v>10518</v>
      </c>
      <c r="J2299" s="7" t="s">
        <v>10519</v>
      </c>
      <c r="K2299" s="7" t="s">
        <v>8673</v>
      </c>
      <c r="M2299" s="7" t="s">
        <v>560</v>
      </c>
      <c r="N2299" s="7" t="str">
        <f t="shared" si="6"/>
        <v>FALSE</v>
      </c>
      <c r="T2299" s="135">
        <v>44.7366</v>
      </c>
      <c r="U2299" s="136">
        <v>-86.7216</v>
      </c>
      <c r="V2299" s="137" t="s">
        <v>8717</v>
      </c>
    </row>
    <row r="2300">
      <c r="A2300" s="7" t="s">
        <v>10520</v>
      </c>
      <c r="D2300" s="162"/>
      <c r="E2300" s="67" t="s">
        <v>672</v>
      </c>
      <c r="F2300" s="162" t="s">
        <v>10521</v>
      </c>
      <c r="G2300" s="162" t="s">
        <v>10522</v>
      </c>
      <c r="H2300" s="202" t="s">
        <v>10523</v>
      </c>
      <c r="I2300" s="7" t="s">
        <v>10524</v>
      </c>
      <c r="J2300" s="7" t="s">
        <v>10525</v>
      </c>
      <c r="K2300" s="7" t="s">
        <v>8673</v>
      </c>
      <c r="M2300" s="7" t="s">
        <v>560</v>
      </c>
      <c r="N2300" s="7" t="str">
        <f t="shared" si="6"/>
        <v>FALSE</v>
      </c>
      <c r="T2300" s="135">
        <v>44.7366</v>
      </c>
      <c r="U2300" s="136">
        <v>-86.7216</v>
      </c>
      <c r="V2300" s="137" t="s">
        <v>8717</v>
      </c>
    </row>
    <row r="2301">
      <c r="A2301" s="7" t="s">
        <v>10526</v>
      </c>
      <c r="D2301" s="162"/>
      <c r="E2301" s="67" t="s">
        <v>672</v>
      </c>
      <c r="F2301" s="162" t="s">
        <v>10527</v>
      </c>
      <c r="G2301" s="162" t="s">
        <v>10528</v>
      </c>
      <c r="H2301" s="202" t="s">
        <v>10529</v>
      </c>
      <c r="I2301" s="7" t="s">
        <v>10530</v>
      </c>
      <c r="J2301" s="7" t="s">
        <v>10531</v>
      </c>
      <c r="K2301" s="7" t="s">
        <v>8673</v>
      </c>
      <c r="M2301" s="7" t="s">
        <v>560</v>
      </c>
      <c r="N2301" s="7" t="str">
        <f t="shared" si="6"/>
        <v>FALSE</v>
      </c>
      <c r="T2301" s="135">
        <v>47.6058</v>
      </c>
      <c r="U2301" s="136">
        <v>-86.8177</v>
      </c>
      <c r="V2301" s="137" t="s">
        <v>958</v>
      </c>
    </row>
    <row r="2302">
      <c r="A2302" s="7" t="s">
        <v>10532</v>
      </c>
      <c r="D2302" s="162"/>
      <c r="E2302" s="67" t="s">
        <v>672</v>
      </c>
      <c r="F2302" s="162" t="s">
        <v>10533</v>
      </c>
      <c r="G2302" s="162" t="s">
        <v>10534</v>
      </c>
      <c r="H2302" s="202" t="s">
        <v>10535</v>
      </c>
      <c r="I2302" s="7" t="s">
        <v>10536</v>
      </c>
      <c r="J2302" s="7" t="s">
        <v>10537</v>
      </c>
      <c r="K2302" s="7" t="s">
        <v>8673</v>
      </c>
      <c r="M2302" s="7" t="s">
        <v>560</v>
      </c>
      <c r="N2302" s="7" t="str">
        <f t="shared" si="6"/>
        <v>FALSE</v>
      </c>
      <c r="T2302" s="135">
        <v>44.7366</v>
      </c>
      <c r="U2302" s="136">
        <v>-86.7216</v>
      </c>
      <c r="V2302" s="137" t="s">
        <v>8717</v>
      </c>
    </row>
    <row r="2303">
      <c r="A2303" s="7" t="s">
        <v>10538</v>
      </c>
      <c r="D2303" s="162"/>
      <c r="E2303" s="67" t="s">
        <v>672</v>
      </c>
      <c r="F2303" s="162" t="s">
        <v>10539</v>
      </c>
      <c r="G2303" s="162" t="s">
        <v>10540</v>
      </c>
      <c r="H2303" s="202" t="s">
        <v>10541</v>
      </c>
      <c r="I2303" s="7" t="s">
        <v>10542</v>
      </c>
      <c r="J2303" s="7" t="s">
        <v>10543</v>
      </c>
      <c r="K2303" s="7" t="s">
        <v>8673</v>
      </c>
      <c r="M2303" s="7" t="s">
        <v>560</v>
      </c>
      <c r="N2303" s="7" t="str">
        <f t="shared" si="6"/>
        <v>FALSE</v>
      </c>
      <c r="T2303" s="135">
        <v>43.4433</v>
      </c>
      <c r="U2303" s="136">
        <v>-77.4383</v>
      </c>
      <c r="V2303" s="137" t="s">
        <v>8674</v>
      </c>
    </row>
    <row r="2304">
      <c r="A2304" s="7" t="s">
        <v>10544</v>
      </c>
      <c r="D2304" s="162"/>
      <c r="E2304" s="67" t="s">
        <v>672</v>
      </c>
      <c r="F2304" s="162" t="s">
        <v>10545</v>
      </c>
      <c r="G2304" s="162" t="s">
        <v>10546</v>
      </c>
      <c r="H2304" s="202" t="s">
        <v>10547</v>
      </c>
      <c r="I2304" s="7" t="s">
        <v>10548</v>
      </c>
      <c r="J2304" s="7" t="s">
        <v>10549</v>
      </c>
      <c r="K2304" s="7" t="s">
        <v>8673</v>
      </c>
      <c r="M2304" s="7" t="s">
        <v>560</v>
      </c>
      <c r="N2304" s="7" t="str">
        <f t="shared" si="6"/>
        <v>FALSE</v>
      </c>
      <c r="T2304" s="135">
        <v>42.5166</v>
      </c>
      <c r="U2304" s="136">
        <v>-79.8933</v>
      </c>
      <c r="V2304" s="137" t="s">
        <v>8730</v>
      </c>
    </row>
    <row r="2305">
      <c r="A2305" s="7" t="s">
        <v>10550</v>
      </c>
      <c r="D2305" s="162"/>
      <c r="E2305" s="67" t="s">
        <v>672</v>
      </c>
      <c r="F2305" s="162" t="s">
        <v>10551</v>
      </c>
      <c r="G2305" s="162" t="s">
        <v>10552</v>
      </c>
      <c r="H2305" s="202" t="s">
        <v>10553</v>
      </c>
      <c r="I2305" s="7" t="s">
        <v>10554</v>
      </c>
      <c r="J2305" s="7" t="s">
        <v>10555</v>
      </c>
      <c r="K2305" s="7" t="s">
        <v>8673</v>
      </c>
      <c r="M2305" s="7" t="s">
        <v>560</v>
      </c>
      <c r="N2305" s="7" t="str">
        <f t="shared" si="6"/>
        <v>FALSE</v>
      </c>
      <c r="T2305" s="135">
        <v>42.5166</v>
      </c>
      <c r="U2305" s="136">
        <v>-79.8933</v>
      </c>
      <c r="V2305" s="137" t="s">
        <v>8730</v>
      </c>
    </row>
    <row r="2306">
      <c r="A2306" s="7" t="s">
        <v>10556</v>
      </c>
      <c r="D2306" s="162"/>
      <c r="E2306" s="67" t="s">
        <v>672</v>
      </c>
      <c r="F2306" s="162" t="s">
        <v>9936</v>
      </c>
      <c r="G2306" s="162" t="s">
        <v>9937</v>
      </c>
      <c r="H2306" s="162" t="s">
        <v>19</v>
      </c>
      <c r="I2306" s="7" t="s">
        <v>10557</v>
      </c>
      <c r="J2306" s="7" t="s">
        <v>9939</v>
      </c>
      <c r="K2306" s="7" t="s">
        <v>8673</v>
      </c>
      <c r="M2306" s="7" t="s">
        <v>560</v>
      </c>
      <c r="N2306" s="7" t="str">
        <f t="shared" si="6"/>
        <v>TRUE</v>
      </c>
      <c r="T2306" s="135">
        <v>43.1333</v>
      </c>
      <c r="U2306" s="136">
        <v>-87.0</v>
      </c>
      <c r="V2306" s="137" t="s">
        <v>8710</v>
      </c>
    </row>
    <row r="2307">
      <c r="A2307" s="7" t="s">
        <v>10558</v>
      </c>
      <c r="D2307" s="162"/>
      <c r="E2307" s="67" t="s">
        <v>672</v>
      </c>
      <c r="F2307" s="162" t="s">
        <v>10559</v>
      </c>
      <c r="G2307" s="162" t="s">
        <v>10560</v>
      </c>
      <c r="H2307" s="202" t="s">
        <v>10561</v>
      </c>
      <c r="I2307" s="7" t="s">
        <v>10562</v>
      </c>
      <c r="J2307" s="7" t="s">
        <v>10563</v>
      </c>
      <c r="K2307" s="7" t="s">
        <v>8673</v>
      </c>
      <c r="M2307" s="7" t="s">
        <v>560</v>
      </c>
      <c r="N2307" s="7" t="str">
        <f t="shared" si="6"/>
        <v>FALSE</v>
      </c>
      <c r="T2307" s="135">
        <v>47.6058</v>
      </c>
      <c r="U2307" s="136">
        <v>-86.8177</v>
      </c>
      <c r="V2307" s="137" t="s">
        <v>958</v>
      </c>
    </row>
    <row r="2308">
      <c r="A2308" s="7" t="s">
        <v>10564</v>
      </c>
      <c r="D2308" s="162"/>
      <c r="E2308" s="67" t="s">
        <v>672</v>
      </c>
      <c r="F2308" s="162" t="s">
        <v>10565</v>
      </c>
      <c r="G2308" s="162" t="s">
        <v>10566</v>
      </c>
      <c r="H2308" s="202" t="s">
        <v>10567</v>
      </c>
      <c r="I2308" s="7" t="s">
        <v>10568</v>
      </c>
      <c r="J2308" s="7" t="s">
        <v>10569</v>
      </c>
      <c r="K2308" s="7" t="s">
        <v>8673</v>
      </c>
      <c r="M2308" s="7" t="s">
        <v>560</v>
      </c>
      <c r="N2308" s="7" t="str">
        <f t="shared" si="6"/>
        <v>FALSE</v>
      </c>
      <c r="T2308" s="135">
        <v>42.5166</v>
      </c>
      <c r="U2308" s="136">
        <v>-79.8933</v>
      </c>
      <c r="V2308" s="137" t="s">
        <v>8730</v>
      </c>
    </row>
    <row r="2309">
      <c r="A2309" s="7" t="s">
        <v>10570</v>
      </c>
      <c r="D2309" s="162"/>
      <c r="E2309" s="67" t="s">
        <v>672</v>
      </c>
      <c r="F2309" s="162" t="s">
        <v>10571</v>
      </c>
      <c r="G2309" s="162" t="s">
        <v>10572</v>
      </c>
      <c r="H2309" s="202" t="s">
        <v>10573</v>
      </c>
      <c r="I2309" s="7" t="s">
        <v>10574</v>
      </c>
      <c r="J2309" s="7" t="s">
        <v>10575</v>
      </c>
      <c r="K2309" s="7" t="s">
        <v>8673</v>
      </c>
      <c r="M2309" s="7" t="s">
        <v>560</v>
      </c>
      <c r="N2309" s="7" t="str">
        <f t="shared" si="6"/>
        <v>FALSE</v>
      </c>
      <c r="T2309" s="135">
        <v>47.6058</v>
      </c>
      <c r="U2309" s="136">
        <v>-86.8177</v>
      </c>
      <c r="V2309" s="137" t="s">
        <v>958</v>
      </c>
    </row>
    <row r="2310">
      <c r="A2310" s="7" t="s">
        <v>10576</v>
      </c>
      <c r="D2310" s="162"/>
      <c r="E2310" s="67" t="s">
        <v>672</v>
      </c>
      <c r="F2310" s="162" t="s">
        <v>10577</v>
      </c>
      <c r="G2310" s="162" t="s">
        <v>10578</v>
      </c>
      <c r="H2310" s="202" t="s">
        <v>10579</v>
      </c>
      <c r="I2310" s="7" t="s">
        <v>10580</v>
      </c>
      <c r="J2310" s="7" t="s">
        <v>10581</v>
      </c>
      <c r="K2310" s="7" t="s">
        <v>8673</v>
      </c>
      <c r="M2310" s="7" t="s">
        <v>560</v>
      </c>
      <c r="N2310" s="7" t="str">
        <f t="shared" si="6"/>
        <v>FALSE</v>
      </c>
      <c r="T2310" s="135">
        <v>42.5166</v>
      </c>
      <c r="U2310" s="136">
        <v>-79.8933</v>
      </c>
      <c r="V2310" s="137" t="s">
        <v>8730</v>
      </c>
    </row>
    <row r="2311">
      <c r="A2311" s="7" t="s">
        <v>10582</v>
      </c>
      <c r="D2311" s="162"/>
      <c r="E2311" s="67" t="s">
        <v>672</v>
      </c>
      <c r="F2311" s="162" t="s">
        <v>10583</v>
      </c>
      <c r="G2311" s="162" t="s">
        <v>10584</v>
      </c>
      <c r="H2311" s="202" t="s">
        <v>10585</v>
      </c>
      <c r="I2311" s="7" t="s">
        <v>10586</v>
      </c>
      <c r="J2311" s="7" t="s">
        <v>10587</v>
      </c>
      <c r="K2311" s="7" t="s">
        <v>8673</v>
      </c>
      <c r="M2311" s="7" t="s">
        <v>560</v>
      </c>
      <c r="N2311" s="7" t="str">
        <f t="shared" si="6"/>
        <v>FALSE</v>
      </c>
      <c r="T2311" s="135">
        <v>47.6058</v>
      </c>
      <c r="U2311" s="136">
        <v>-86.8177</v>
      </c>
      <c r="V2311" s="137" t="s">
        <v>958</v>
      </c>
    </row>
    <row r="2312">
      <c r="A2312" s="7" t="s">
        <v>10588</v>
      </c>
      <c r="D2312" s="162"/>
      <c r="E2312" s="67" t="s">
        <v>672</v>
      </c>
      <c r="F2312" s="162" t="s">
        <v>10589</v>
      </c>
      <c r="G2312" s="162" t="s">
        <v>10590</v>
      </c>
      <c r="H2312" s="202" t="s">
        <v>10591</v>
      </c>
      <c r="I2312" s="7" t="s">
        <v>10592</v>
      </c>
      <c r="J2312" s="7" t="s">
        <v>10593</v>
      </c>
      <c r="K2312" s="7" t="s">
        <v>8673</v>
      </c>
      <c r="M2312" s="7" t="s">
        <v>560</v>
      </c>
      <c r="N2312" s="7" t="str">
        <f t="shared" si="6"/>
        <v>FALSE</v>
      </c>
      <c r="T2312" s="135">
        <v>42.5166</v>
      </c>
      <c r="U2312" s="136">
        <v>-79.8933</v>
      </c>
      <c r="V2312" s="137" t="s">
        <v>8730</v>
      </c>
    </row>
    <row r="2313">
      <c r="A2313" s="7" t="s">
        <v>10594</v>
      </c>
      <c r="D2313" s="162"/>
      <c r="E2313" s="67" t="s">
        <v>672</v>
      </c>
      <c r="F2313" s="162" t="s">
        <v>10595</v>
      </c>
      <c r="G2313" s="162" t="s">
        <v>10596</v>
      </c>
      <c r="H2313" s="202" t="s">
        <v>10597</v>
      </c>
      <c r="I2313" s="7" t="s">
        <v>10598</v>
      </c>
      <c r="J2313" s="7" t="s">
        <v>10599</v>
      </c>
      <c r="K2313" s="7" t="s">
        <v>8673</v>
      </c>
      <c r="M2313" s="7" t="s">
        <v>560</v>
      </c>
      <c r="N2313" s="7" t="str">
        <f t="shared" si="6"/>
        <v>FALSE</v>
      </c>
      <c r="T2313" s="135">
        <v>42.5166</v>
      </c>
      <c r="U2313" s="136">
        <v>-79.8933</v>
      </c>
      <c r="V2313" s="137" t="s">
        <v>8730</v>
      </c>
    </row>
    <row r="2314">
      <c r="A2314" s="7" t="s">
        <v>10600</v>
      </c>
      <c r="D2314" s="162"/>
      <c r="E2314" s="67" t="s">
        <v>672</v>
      </c>
      <c r="F2314" s="162" t="s">
        <v>10601</v>
      </c>
      <c r="G2314" s="162" t="s">
        <v>10602</v>
      </c>
      <c r="H2314" s="202" t="s">
        <v>10603</v>
      </c>
      <c r="I2314" s="7" t="s">
        <v>10604</v>
      </c>
      <c r="J2314" s="7" t="s">
        <v>10605</v>
      </c>
      <c r="K2314" s="7" t="s">
        <v>8673</v>
      </c>
      <c r="M2314" s="7" t="s">
        <v>560</v>
      </c>
      <c r="N2314" s="7" t="str">
        <f t="shared" si="6"/>
        <v>FALSE</v>
      </c>
      <c r="T2314" s="135">
        <v>47.6058</v>
      </c>
      <c r="U2314" s="136">
        <v>-86.8177</v>
      </c>
      <c r="V2314" s="137" t="s">
        <v>958</v>
      </c>
    </row>
    <row r="2315">
      <c r="A2315" s="7" t="s">
        <v>10606</v>
      </c>
      <c r="D2315" s="162"/>
      <c r="E2315" s="67" t="s">
        <v>672</v>
      </c>
      <c r="F2315" s="162" t="s">
        <v>10607</v>
      </c>
      <c r="G2315" s="162" t="s">
        <v>10608</v>
      </c>
      <c r="H2315" s="202" t="s">
        <v>10609</v>
      </c>
      <c r="I2315" s="7" t="s">
        <v>10610</v>
      </c>
      <c r="J2315" s="7" t="s">
        <v>10611</v>
      </c>
      <c r="K2315" s="7" t="s">
        <v>8673</v>
      </c>
      <c r="M2315" s="7" t="s">
        <v>560</v>
      </c>
      <c r="N2315" s="7" t="str">
        <f t="shared" si="6"/>
        <v>FALSE</v>
      </c>
      <c r="T2315" s="135">
        <v>43.4433</v>
      </c>
      <c r="U2315" s="136">
        <v>-77.4383</v>
      </c>
      <c r="V2315" s="137" t="s">
        <v>8674</v>
      </c>
    </row>
    <row r="2316">
      <c r="A2316" s="7" t="s">
        <v>10612</v>
      </c>
      <c r="D2316" s="162"/>
      <c r="E2316" s="67" t="s">
        <v>672</v>
      </c>
      <c r="F2316" s="162" t="s">
        <v>10613</v>
      </c>
      <c r="G2316" s="162" t="s">
        <v>10614</v>
      </c>
      <c r="H2316" s="202" t="s">
        <v>10615</v>
      </c>
      <c r="I2316" s="7" t="s">
        <v>10616</v>
      </c>
      <c r="J2316" s="7" t="s">
        <v>10617</v>
      </c>
      <c r="K2316" s="7" t="s">
        <v>8673</v>
      </c>
      <c r="M2316" s="7" t="s">
        <v>560</v>
      </c>
      <c r="N2316" s="7" t="str">
        <f t="shared" si="6"/>
        <v>FALSE</v>
      </c>
      <c r="T2316" s="135">
        <v>42.5166</v>
      </c>
      <c r="U2316" s="136">
        <v>-79.8933</v>
      </c>
      <c r="V2316" s="137" t="s">
        <v>8730</v>
      </c>
    </row>
    <row r="2317">
      <c r="A2317" s="7" t="s">
        <v>10618</v>
      </c>
      <c r="D2317" s="162"/>
      <c r="E2317" s="67" t="s">
        <v>672</v>
      </c>
      <c r="F2317" s="162" t="s">
        <v>10619</v>
      </c>
      <c r="G2317" s="162" t="s">
        <v>10620</v>
      </c>
      <c r="H2317" s="202" t="s">
        <v>10621</v>
      </c>
      <c r="I2317" s="7" t="s">
        <v>10622</v>
      </c>
      <c r="J2317" s="7" t="s">
        <v>10623</v>
      </c>
      <c r="K2317" s="7" t="s">
        <v>8673</v>
      </c>
      <c r="M2317" s="7" t="s">
        <v>560</v>
      </c>
      <c r="N2317" s="7" t="str">
        <f t="shared" si="6"/>
        <v>FALSE</v>
      </c>
      <c r="T2317" s="135">
        <v>47.6058</v>
      </c>
      <c r="U2317" s="136">
        <v>-86.8177</v>
      </c>
      <c r="V2317" s="137" t="s">
        <v>958</v>
      </c>
    </row>
    <row r="2318">
      <c r="A2318" s="7" t="s">
        <v>10624</v>
      </c>
      <c r="D2318" s="162"/>
      <c r="E2318" s="67" t="s">
        <v>672</v>
      </c>
      <c r="F2318" s="162" t="s">
        <v>10625</v>
      </c>
      <c r="G2318" s="162" t="s">
        <v>10626</v>
      </c>
      <c r="H2318" s="202" t="s">
        <v>10627</v>
      </c>
      <c r="I2318" s="7" t="s">
        <v>10628</v>
      </c>
      <c r="J2318" s="7" t="s">
        <v>10629</v>
      </c>
      <c r="K2318" s="7" t="s">
        <v>8673</v>
      </c>
      <c r="M2318" s="7" t="s">
        <v>560</v>
      </c>
      <c r="N2318" s="7" t="str">
        <f t="shared" si="6"/>
        <v>FALSE</v>
      </c>
      <c r="T2318" s="135">
        <v>44.7366</v>
      </c>
      <c r="U2318" s="136">
        <v>-86.7216</v>
      </c>
      <c r="V2318" s="137" t="s">
        <v>8717</v>
      </c>
    </row>
    <row r="2319">
      <c r="A2319" s="7" t="s">
        <v>10630</v>
      </c>
      <c r="D2319" s="162"/>
      <c r="E2319" s="67" t="s">
        <v>672</v>
      </c>
      <c r="F2319" s="162" t="s">
        <v>10631</v>
      </c>
      <c r="G2319" s="162" t="s">
        <v>10632</v>
      </c>
      <c r="H2319" s="202" t="s">
        <v>10633</v>
      </c>
      <c r="I2319" s="7" t="s">
        <v>10634</v>
      </c>
      <c r="J2319" s="7" t="s">
        <v>10635</v>
      </c>
      <c r="K2319" s="7" t="s">
        <v>8673</v>
      </c>
      <c r="M2319" s="7" t="s">
        <v>560</v>
      </c>
      <c r="N2319" s="7" t="str">
        <f t="shared" si="6"/>
        <v>FALSE</v>
      </c>
      <c r="T2319" s="135">
        <v>43.4433</v>
      </c>
      <c r="U2319" s="136">
        <v>-77.4383</v>
      </c>
      <c r="V2319" s="137" t="s">
        <v>8674</v>
      </c>
    </row>
    <row r="2320">
      <c r="A2320" s="7" t="s">
        <v>10636</v>
      </c>
      <c r="D2320" s="162"/>
      <c r="E2320" s="67" t="s">
        <v>672</v>
      </c>
      <c r="F2320" s="162" t="s">
        <v>10637</v>
      </c>
      <c r="G2320" s="162" t="s">
        <v>10638</v>
      </c>
      <c r="H2320" s="202" t="s">
        <v>10639</v>
      </c>
      <c r="I2320" s="7" t="s">
        <v>10640</v>
      </c>
      <c r="J2320" s="7" t="s">
        <v>10641</v>
      </c>
      <c r="K2320" s="7" t="s">
        <v>8673</v>
      </c>
      <c r="M2320" s="7" t="s">
        <v>560</v>
      </c>
      <c r="N2320" s="7" t="str">
        <f t="shared" si="6"/>
        <v>FALSE</v>
      </c>
      <c r="T2320" s="135">
        <v>47.6058</v>
      </c>
      <c r="U2320" s="136">
        <v>-86.8177</v>
      </c>
      <c r="V2320" s="137" t="s">
        <v>958</v>
      </c>
    </row>
    <row r="2321">
      <c r="A2321" s="7" t="s">
        <v>10642</v>
      </c>
      <c r="D2321" s="162"/>
      <c r="E2321" s="67" t="s">
        <v>672</v>
      </c>
      <c r="F2321" s="162" t="s">
        <v>10643</v>
      </c>
      <c r="G2321" s="162" t="s">
        <v>10644</v>
      </c>
      <c r="H2321" s="202" t="s">
        <v>10645</v>
      </c>
      <c r="I2321" s="7" t="s">
        <v>10646</v>
      </c>
      <c r="J2321" s="7" t="s">
        <v>10647</v>
      </c>
      <c r="K2321" s="7" t="s">
        <v>8673</v>
      </c>
      <c r="M2321" s="7" t="s">
        <v>560</v>
      </c>
      <c r="N2321" s="7" t="str">
        <f t="shared" si="6"/>
        <v>FALSE</v>
      </c>
      <c r="T2321" s="135">
        <v>42.5166</v>
      </c>
      <c r="U2321" s="136">
        <v>-79.8933</v>
      </c>
      <c r="V2321" s="137" t="s">
        <v>8730</v>
      </c>
    </row>
    <row r="2322">
      <c r="A2322" s="7" t="s">
        <v>10648</v>
      </c>
      <c r="D2322" s="162"/>
      <c r="E2322" s="67" t="s">
        <v>672</v>
      </c>
      <c r="F2322" s="162" t="s">
        <v>10649</v>
      </c>
      <c r="G2322" s="162" t="s">
        <v>10650</v>
      </c>
      <c r="H2322" s="202" t="s">
        <v>10651</v>
      </c>
      <c r="I2322" s="7" t="s">
        <v>10652</v>
      </c>
      <c r="J2322" s="7" t="s">
        <v>10653</v>
      </c>
      <c r="K2322" s="7" t="s">
        <v>8673</v>
      </c>
      <c r="M2322" s="7" t="s">
        <v>560</v>
      </c>
      <c r="N2322" s="7" t="str">
        <f t="shared" si="6"/>
        <v>FALSE</v>
      </c>
      <c r="T2322" s="135">
        <v>47.6058</v>
      </c>
      <c r="U2322" s="136">
        <v>-86.8177</v>
      </c>
      <c r="V2322" s="137" t="s">
        <v>958</v>
      </c>
    </row>
    <row r="2323">
      <c r="A2323" s="7" t="s">
        <v>10654</v>
      </c>
      <c r="D2323" s="162"/>
      <c r="E2323" s="67" t="s">
        <v>672</v>
      </c>
      <c r="F2323" s="162" t="s">
        <v>10655</v>
      </c>
      <c r="G2323" s="162" t="s">
        <v>10656</v>
      </c>
      <c r="H2323" s="202" t="s">
        <v>10657</v>
      </c>
      <c r="I2323" s="7" t="s">
        <v>10658</v>
      </c>
      <c r="J2323" s="7" t="s">
        <v>10659</v>
      </c>
      <c r="K2323" s="7" t="s">
        <v>8673</v>
      </c>
      <c r="M2323" s="7" t="s">
        <v>560</v>
      </c>
      <c r="N2323" s="7" t="str">
        <f t="shared" si="6"/>
        <v>FALSE</v>
      </c>
      <c r="T2323" s="135">
        <v>42.5166</v>
      </c>
      <c r="U2323" s="136">
        <v>-79.8933</v>
      </c>
      <c r="V2323" s="137" t="s">
        <v>8730</v>
      </c>
    </row>
    <row r="2324">
      <c r="A2324" s="7" t="s">
        <v>10660</v>
      </c>
      <c r="D2324" s="162"/>
      <c r="E2324" s="67" t="s">
        <v>672</v>
      </c>
      <c r="F2324" s="162" t="s">
        <v>10661</v>
      </c>
      <c r="G2324" s="162" t="s">
        <v>10662</v>
      </c>
      <c r="H2324" s="202" t="s">
        <v>10663</v>
      </c>
      <c r="I2324" s="7" t="s">
        <v>10664</v>
      </c>
      <c r="J2324" s="7" t="s">
        <v>10665</v>
      </c>
      <c r="K2324" s="7" t="s">
        <v>8673</v>
      </c>
      <c r="M2324" s="7" t="s">
        <v>560</v>
      </c>
      <c r="N2324" s="7" t="str">
        <f t="shared" si="6"/>
        <v>FALSE</v>
      </c>
      <c r="T2324" s="135">
        <v>47.6058</v>
      </c>
      <c r="U2324" s="136">
        <v>-86.8177</v>
      </c>
      <c r="V2324" s="137" t="s">
        <v>958</v>
      </c>
    </row>
    <row r="2325">
      <c r="A2325" s="7" t="s">
        <v>10666</v>
      </c>
      <c r="D2325" s="162"/>
      <c r="E2325" s="67" t="s">
        <v>672</v>
      </c>
      <c r="F2325" s="162" t="s">
        <v>10667</v>
      </c>
      <c r="G2325" s="162" t="s">
        <v>10668</v>
      </c>
      <c r="H2325" s="202" t="s">
        <v>10669</v>
      </c>
      <c r="I2325" s="7" t="s">
        <v>10670</v>
      </c>
      <c r="J2325" s="7" t="s">
        <v>10671</v>
      </c>
      <c r="K2325" s="7" t="s">
        <v>8673</v>
      </c>
      <c r="M2325" s="7" t="s">
        <v>560</v>
      </c>
      <c r="N2325" s="7" t="str">
        <f t="shared" si="6"/>
        <v>FALSE</v>
      </c>
      <c r="T2325" s="135">
        <v>43.4433</v>
      </c>
      <c r="U2325" s="136">
        <v>-77.4383</v>
      </c>
      <c r="V2325" s="137" t="s">
        <v>8674</v>
      </c>
    </row>
    <row r="2326">
      <c r="A2326" s="7" t="s">
        <v>10672</v>
      </c>
      <c r="D2326" s="162"/>
      <c r="E2326" s="67" t="s">
        <v>672</v>
      </c>
      <c r="F2326" s="162" t="s">
        <v>10673</v>
      </c>
      <c r="G2326" s="162" t="s">
        <v>10674</v>
      </c>
      <c r="H2326" s="202" t="s">
        <v>10675</v>
      </c>
      <c r="I2326" s="7" t="s">
        <v>10676</v>
      </c>
      <c r="J2326" s="7" t="s">
        <v>10677</v>
      </c>
      <c r="K2326" s="7" t="s">
        <v>8673</v>
      </c>
      <c r="M2326" s="7" t="s">
        <v>560</v>
      </c>
      <c r="N2326" s="7" t="str">
        <f t="shared" si="6"/>
        <v>FALSE</v>
      </c>
      <c r="T2326" s="135">
        <v>42.5166</v>
      </c>
      <c r="U2326" s="136">
        <v>-79.8933</v>
      </c>
      <c r="V2326" s="137" t="s">
        <v>8730</v>
      </c>
    </row>
    <row r="2327">
      <c r="A2327" s="7" t="s">
        <v>10678</v>
      </c>
      <c r="D2327" s="162"/>
      <c r="E2327" s="67" t="s">
        <v>672</v>
      </c>
      <c r="F2327" s="162" t="s">
        <v>10679</v>
      </c>
      <c r="G2327" s="162" t="s">
        <v>10680</v>
      </c>
      <c r="H2327" s="202" t="s">
        <v>10681</v>
      </c>
      <c r="I2327" s="7" t="s">
        <v>10682</v>
      </c>
      <c r="J2327" s="7" t="s">
        <v>10683</v>
      </c>
      <c r="K2327" s="7" t="s">
        <v>8673</v>
      </c>
      <c r="M2327" s="7" t="s">
        <v>560</v>
      </c>
      <c r="N2327" s="7" t="str">
        <f t="shared" si="6"/>
        <v>FALSE</v>
      </c>
      <c r="T2327" s="135">
        <v>47.6058</v>
      </c>
      <c r="U2327" s="136">
        <v>-86.8177</v>
      </c>
      <c r="V2327" s="137" t="s">
        <v>958</v>
      </c>
    </row>
    <row r="2328">
      <c r="A2328" s="7" t="s">
        <v>10684</v>
      </c>
      <c r="D2328" s="162"/>
      <c r="E2328" s="67" t="s">
        <v>672</v>
      </c>
      <c r="F2328" s="162" t="s">
        <v>10685</v>
      </c>
      <c r="G2328" s="162" t="s">
        <v>10686</v>
      </c>
      <c r="H2328" s="202" t="s">
        <v>10687</v>
      </c>
      <c r="I2328" s="7" t="s">
        <v>10688</v>
      </c>
      <c r="J2328" s="7" t="s">
        <v>10689</v>
      </c>
      <c r="K2328" s="7" t="s">
        <v>8673</v>
      </c>
      <c r="M2328" s="7" t="s">
        <v>560</v>
      </c>
      <c r="N2328" s="7" t="str">
        <f t="shared" si="6"/>
        <v>FALSE</v>
      </c>
      <c r="T2328" s="135">
        <v>47.6058</v>
      </c>
      <c r="U2328" s="136">
        <v>-86.8177</v>
      </c>
      <c r="V2328" s="137" t="s">
        <v>958</v>
      </c>
    </row>
    <row r="2329">
      <c r="A2329" s="7" t="s">
        <v>10690</v>
      </c>
      <c r="D2329" s="162"/>
      <c r="E2329" s="67" t="s">
        <v>672</v>
      </c>
      <c r="F2329" s="162" t="s">
        <v>10691</v>
      </c>
      <c r="G2329" s="162" t="s">
        <v>10692</v>
      </c>
      <c r="H2329" s="202" t="s">
        <v>10693</v>
      </c>
      <c r="I2329" s="7" t="s">
        <v>10694</v>
      </c>
      <c r="J2329" s="7" t="s">
        <v>10695</v>
      </c>
      <c r="K2329" s="7" t="s">
        <v>8673</v>
      </c>
      <c r="M2329" s="7" t="s">
        <v>560</v>
      </c>
      <c r="N2329" s="7" t="str">
        <f t="shared" si="6"/>
        <v>FALSE</v>
      </c>
      <c r="T2329" s="135">
        <v>47.6058</v>
      </c>
      <c r="U2329" s="136">
        <v>-86.8177</v>
      </c>
      <c r="V2329" s="137" t="s">
        <v>958</v>
      </c>
    </row>
    <row r="2330">
      <c r="A2330" s="7" t="s">
        <v>10696</v>
      </c>
      <c r="D2330" s="162"/>
      <c r="E2330" s="67" t="s">
        <v>672</v>
      </c>
      <c r="F2330" s="162" t="s">
        <v>10697</v>
      </c>
      <c r="G2330" s="162" t="s">
        <v>10698</v>
      </c>
      <c r="H2330" s="202" t="s">
        <v>10699</v>
      </c>
      <c r="I2330" s="7" t="s">
        <v>10700</v>
      </c>
      <c r="J2330" s="7" t="s">
        <v>10701</v>
      </c>
      <c r="K2330" s="7" t="s">
        <v>8673</v>
      </c>
      <c r="M2330" s="7" t="s">
        <v>560</v>
      </c>
      <c r="N2330" s="7" t="str">
        <f t="shared" si="6"/>
        <v>FALSE</v>
      </c>
      <c r="T2330" s="135">
        <v>43.4433</v>
      </c>
      <c r="U2330" s="136">
        <v>-77.4383</v>
      </c>
      <c r="V2330" s="137" t="s">
        <v>8674</v>
      </c>
    </row>
    <row r="2331">
      <c r="A2331" s="7" t="s">
        <v>10702</v>
      </c>
      <c r="D2331" s="162"/>
      <c r="E2331" s="67" t="s">
        <v>672</v>
      </c>
      <c r="F2331" s="162" t="s">
        <v>10703</v>
      </c>
      <c r="G2331" s="162" t="s">
        <v>10704</v>
      </c>
      <c r="H2331" s="202" t="s">
        <v>10705</v>
      </c>
      <c r="I2331" s="7" t="s">
        <v>10706</v>
      </c>
      <c r="J2331" s="7" t="s">
        <v>10707</v>
      </c>
      <c r="K2331" s="7" t="s">
        <v>8673</v>
      </c>
      <c r="M2331" s="7" t="s">
        <v>560</v>
      </c>
      <c r="N2331" s="7" t="str">
        <f t="shared" si="6"/>
        <v>FALSE</v>
      </c>
      <c r="T2331" s="135">
        <v>42.5166</v>
      </c>
      <c r="U2331" s="136">
        <v>-79.8933</v>
      </c>
      <c r="V2331" s="137" t="s">
        <v>8730</v>
      </c>
    </row>
    <row r="2332">
      <c r="A2332" s="7" t="s">
        <v>10708</v>
      </c>
      <c r="D2332" s="162"/>
      <c r="E2332" s="67" t="s">
        <v>672</v>
      </c>
      <c r="F2332" s="162" t="s">
        <v>10709</v>
      </c>
      <c r="G2332" s="162" t="s">
        <v>10710</v>
      </c>
      <c r="H2332" s="202" t="s">
        <v>10711</v>
      </c>
      <c r="I2332" s="7" t="s">
        <v>10712</v>
      </c>
      <c r="J2332" s="7" t="s">
        <v>10713</v>
      </c>
      <c r="K2332" s="7" t="s">
        <v>8673</v>
      </c>
      <c r="M2332" s="7" t="s">
        <v>560</v>
      </c>
      <c r="N2332" s="7" t="str">
        <f t="shared" si="6"/>
        <v>FALSE</v>
      </c>
      <c r="T2332" s="135">
        <v>42.5166</v>
      </c>
      <c r="U2332" s="136">
        <v>-79.8933</v>
      </c>
      <c r="V2332" s="137" t="s">
        <v>8730</v>
      </c>
    </row>
    <row r="2333">
      <c r="A2333" s="7" t="s">
        <v>10714</v>
      </c>
      <c r="D2333" s="162"/>
      <c r="E2333" s="67" t="s">
        <v>672</v>
      </c>
      <c r="F2333" s="162" t="s">
        <v>10715</v>
      </c>
      <c r="G2333" s="162" t="s">
        <v>10716</v>
      </c>
      <c r="H2333" s="202" t="s">
        <v>10717</v>
      </c>
      <c r="I2333" s="7" t="s">
        <v>10718</v>
      </c>
      <c r="J2333" s="7" t="s">
        <v>10719</v>
      </c>
      <c r="K2333" s="7" t="s">
        <v>8673</v>
      </c>
      <c r="M2333" s="7" t="s">
        <v>560</v>
      </c>
      <c r="N2333" s="7" t="str">
        <f t="shared" si="6"/>
        <v>FALSE</v>
      </c>
      <c r="T2333" s="135">
        <v>43.4433</v>
      </c>
      <c r="U2333" s="136">
        <v>-77.4383</v>
      </c>
      <c r="V2333" s="137" t="s">
        <v>8674</v>
      </c>
    </row>
    <row r="2334">
      <c r="A2334" s="7" t="s">
        <v>10720</v>
      </c>
      <c r="D2334" s="162"/>
      <c r="E2334" s="67" t="s">
        <v>672</v>
      </c>
      <c r="F2334" s="162" t="s">
        <v>10721</v>
      </c>
      <c r="G2334" s="162" t="s">
        <v>10722</v>
      </c>
      <c r="H2334" s="202" t="s">
        <v>10723</v>
      </c>
      <c r="I2334" s="7" t="s">
        <v>10724</v>
      </c>
      <c r="J2334" s="7" t="s">
        <v>10725</v>
      </c>
      <c r="K2334" s="7" t="s">
        <v>8673</v>
      </c>
      <c r="M2334" s="7" t="s">
        <v>560</v>
      </c>
      <c r="N2334" s="7" t="str">
        <f t="shared" si="6"/>
        <v>FALSE</v>
      </c>
      <c r="T2334" s="135">
        <v>44.7366</v>
      </c>
      <c r="U2334" s="136">
        <v>-86.7216</v>
      </c>
      <c r="V2334" s="137" t="s">
        <v>8717</v>
      </c>
    </row>
    <row r="2335">
      <c r="A2335" s="7" t="s">
        <v>10726</v>
      </c>
      <c r="D2335" s="162"/>
      <c r="E2335" s="67" t="s">
        <v>672</v>
      </c>
      <c r="F2335" s="162" t="s">
        <v>10727</v>
      </c>
      <c r="G2335" s="162" t="s">
        <v>10728</v>
      </c>
      <c r="H2335" s="202" t="s">
        <v>10729</v>
      </c>
      <c r="I2335" s="7" t="s">
        <v>10730</v>
      </c>
      <c r="J2335" s="7" t="s">
        <v>10731</v>
      </c>
      <c r="K2335" s="7" t="s">
        <v>8673</v>
      </c>
      <c r="M2335" s="7" t="s">
        <v>560</v>
      </c>
      <c r="N2335" s="7" t="str">
        <f t="shared" si="6"/>
        <v>FALSE</v>
      </c>
      <c r="T2335" s="135">
        <v>42.5166</v>
      </c>
      <c r="U2335" s="136">
        <v>-79.8933</v>
      </c>
      <c r="V2335" s="137" t="s">
        <v>8730</v>
      </c>
    </row>
    <row r="2336">
      <c r="A2336" s="7" t="s">
        <v>10732</v>
      </c>
      <c r="D2336" s="162"/>
      <c r="E2336" s="67" t="s">
        <v>672</v>
      </c>
      <c r="F2336" s="162" t="s">
        <v>10733</v>
      </c>
      <c r="G2336" s="162" t="s">
        <v>10734</v>
      </c>
      <c r="H2336" s="202" t="s">
        <v>10735</v>
      </c>
      <c r="I2336" s="7" t="s">
        <v>10736</v>
      </c>
      <c r="J2336" s="7" t="s">
        <v>10737</v>
      </c>
      <c r="K2336" s="7" t="s">
        <v>8673</v>
      </c>
      <c r="M2336" s="7" t="s">
        <v>560</v>
      </c>
      <c r="N2336" s="7" t="str">
        <f t="shared" si="6"/>
        <v>FALSE</v>
      </c>
      <c r="T2336" s="135">
        <v>47.6058</v>
      </c>
      <c r="U2336" s="136">
        <v>-86.8177</v>
      </c>
      <c r="V2336" s="137" t="s">
        <v>958</v>
      </c>
    </row>
    <row r="2337">
      <c r="A2337" s="7" t="s">
        <v>10738</v>
      </c>
      <c r="D2337" s="162"/>
      <c r="E2337" s="67" t="s">
        <v>672</v>
      </c>
      <c r="F2337" s="162" t="s">
        <v>10739</v>
      </c>
      <c r="G2337" s="162" t="s">
        <v>10740</v>
      </c>
      <c r="H2337" s="202" t="s">
        <v>10741</v>
      </c>
      <c r="I2337" s="7" t="s">
        <v>10742</v>
      </c>
      <c r="J2337" s="7" t="s">
        <v>10743</v>
      </c>
      <c r="K2337" s="7" t="s">
        <v>8673</v>
      </c>
      <c r="M2337" s="7" t="s">
        <v>560</v>
      </c>
      <c r="N2337" s="7" t="str">
        <f t="shared" si="6"/>
        <v>FALSE</v>
      </c>
      <c r="T2337" s="135">
        <v>44.7366</v>
      </c>
      <c r="U2337" s="136">
        <v>-86.7216</v>
      </c>
      <c r="V2337" s="137" t="s">
        <v>8717</v>
      </c>
    </row>
    <row r="2338">
      <c r="A2338" s="7" t="s">
        <v>10744</v>
      </c>
      <c r="D2338" s="162"/>
      <c r="E2338" s="67" t="s">
        <v>672</v>
      </c>
      <c r="F2338" s="162" t="s">
        <v>10745</v>
      </c>
      <c r="G2338" s="162" t="s">
        <v>10746</v>
      </c>
      <c r="H2338" s="202" t="s">
        <v>10747</v>
      </c>
      <c r="I2338" s="7" t="s">
        <v>10748</v>
      </c>
      <c r="J2338" s="7" t="s">
        <v>10749</v>
      </c>
      <c r="K2338" s="7" t="s">
        <v>8673</v>
      </c>
      <c r="M2338" s="7" t="s">
        <v>560</v>
      </c>
      <c r="N2338" s="7" t="str">
        <f t="shared" si="6"/>
        <v>FALSE</v>
      </c>
      <c r="T2338" s="135">
        <v>44.7366</v>
      </c>
      <c r="U2338" s="136">
        <v>-86.7216</v>
      </c>
      <c r="V2338" s="137" t="s">
        <v>8717</v>
      </c>
    </row>
    <row r="2339">
      <c r="A2339" s="7" t="s">
        <v>10750</v>
      </c>
      <c r="D2339" s="162"/>
      <c r="E2339" s="67" t="s">
        <v>672</v>
      </c>
      <c r="F2339" s="162" t="s">
        <v>10751</v>
      </c>
      <c r="G2339" s="162" t="s">
        <v>10752</v>
      </c>
      <c r="H2339" s="202" t="s">
        <v>10753</v>
      </c>
      <c r="I2339" s="7" t="s">
        <v>10754</v>
      </c>
      <c r="J2339" s="7" t="s">
        <v>10755</v>
      </c>
      <c r="K2339" s="7" t="s">
        <v>8673</v>
      </c>
      <c r="M2339" s="7" t="s">
        <v>560</v>
      </c>
      <c r="N2339" s="7" t="str">
        <f t="shared" si="6"/>
        <v>FALSE</v>
      </c>
      <c r="T2339" s="135">
        <v>42.5166</v>
      </c>
      <c r="U2339" s="136">
        <v>-79.8933</v>
      </c>
      <c r="V2339" s="137" t="s">
        <v>8730</v>
      </c>
    </row>
    <row r="2340">
      <c r="A2340" s="7" t="s">
        <v>10756</v>
      </c>
      <c r="D2340" s="162"/>
      <c r="E2340" s="67" t="s">
        <v>672</v>
      </c>
      <c r="F2340" s="162" t="s">
        <v>10757</v>
      </c>
      <c r="G2340" s="162" t="s">
        <v>10758</v>
      </c>
      <c r="H2340" s="202" t="s">
        <v>10759</v>
      </c>
      <c r="I2340" s="7" t="s">
        <v>10760</v>
      </c>
      <c r="J2340" s="7" t="s">
        <v>10761</v>
      </c>
      <c r="K2340" s="7" t="s">
        <v>8673</v>
      </c>
      <c r="M2340" s="7" t="s">
        <v>560</v>
      </c>
      <c r="N2340" s="7" t="str">
        <f t="shared" si="6"/>
        <v>FALSE</v>
      </c>
      <c r="T2340" s="135">
        <v>43.4433</v>
      </c>
      <c r="U2340" s="136">
        <v>-77.4383</v>
      </c>
      <c r="V2340" s="137" t="s">
        <v>8674</v>
      </c>
    </row>
    <row r="2341">
      <c r="A2341" s="7" t="s">
        <v>10762</v>
      </c>
      <c r="D2341" s="162"/>
      <c r="E2341" s="67" t="s">
        <v>672</v>
      </c>
      <c r="F2341" s="162" t="s">
        <v>10763</v>
      </c>
      <c r="G2341" s="162" t="s">
        <v>10764</v>
      </c>
      <c r="H2341" s="202" t="s">
        <v>10765</v>
      </c>
      <c r="I2341" s="7" t="s">
        <v>10766</v>
      </c>
      <c r="J2341" s="7" t="s">
        <v>10767</v>
      </c>
      <c r="K2341" s="7" t="s">
        <v>8673</v>
      </c>
      <c r="M2341" s="7" t="s">
        <v>560</v>
      </c>
      <c r="N2341" s="7" t="str">
        <f t="shared" si="6"/>
        <v>FALSE</v>
      </c>
      <c r="T2341" s="135">
        <v>43.4433</v>
      </c>
      <c r="U2341" s="136">
        <v>-77.4383</v>
      </c>
      <c r="V2341" s="137" t="s">
        <v>8674</v>
      </c>
    </row>
    <row r="2342">
      <c r="A2342" s="7" t="s">
        <v>10768</v>
      </c>
      <c r="D2342" s="162"/>
      <c r="E2342" s="67" t="s">
        <v>672</v>
      </c>
      <c r="F2342" s="162" t="s">
        <v>10769</v>
      </c>
      <c r="G2342" s="162" t="s">
        <v>10770</v>
      </c>
      <c r="H2342" s="202" t="s">
        <v>10771</v>
      </c>
      <c r="I2342" s="7" t="s">
        <v>10772</v>
      </c>
      <c r="J2342" s="7" t="s">
        <v>10773</v>
      </c>
      <c r="K2342" s="7" t="s">
        <v>8673</v>
      </c>
      <c r="M2342" s="7" t="s">
        <v>560</v>
      </c>
      <c r="N2342" s="7" t="str">
        <f t="shared" si="6"/>
        <v>FALSE</v>
      </c>
      <c r="T2342" s="135">
        <v>43.4433</v>
      </c>
      <c r="U2342" s="136">
        <v>-77.4383</v>
      </c>
      <c r="V2342" s="137" t="s">
        <v>8674</v>
      </c>
    </row>
    <row r="2343">
      <c r="A2343" s="7" t="s">
        <v>10774</v>
      </c>
      <c r="D2343" s="162"/>
      <c r="E2343" s="67" t="s">
        <v>672</v>
      </c>
      <c r="F2343" s="162" t="s">
        <v>10775</v>
      </c>
      <c r="G2343" s="162" t="s">
        <v>10776</v>
      </c>
      <c r="H2343" s="202" t="s">
        <v>10777</v>
      </c>
      <c r="I2343" s="7" t="s">
        <v>10778</v>
      </c>
      <c r="J2343" s="7" t="s">
        <v>10779</v>
      </c>
      <c r="K2343" s="7" t="s">
        <v>8673</v>
      </c>
      <c r="M2343" s="7" t="s">
        <v>560</v>
      </c>
      <c r="N2343" s="7" t="str">
        <f t="shared" si="6"/>
        <v>FALSE</v>
      </c>
      <c r="T2343" s="135">
        <v>47.6058</v>
      </c>
      <c r="U2343" s="136">
        <v>-86.8177</v>
      </c>
      <c r="V2343" s="137" t="s">
        <v>958</v>
      </c>
    </row>
    <row r="2344">
      <c r="A2344" s="7" t="s">
        <v>10780</v>
      </c>
      <c r="D2344" s="162"/>
      <c r="E2344" s="67" t="s">
        <v>672</v>
      </c>
      <c r="F2344" s="162" t="s">
        <v>10781</v>
      </c>
      <c r="G2344" s="162" t="s">
        <v>10782</v>
      </c>
      <c r="H2344" s="202" t="s">
        <v>10783</v>
      </c>
      <c r="I2344" s="7" t="s">
        <v>10784</v>
      </c>
      <c r="J2344" s="7" t="s">
        <v>10785</v>
      </c>
      <c r="K2344" s="7" t="s">
        <v>8673</v>
      </c>
      <c r="M2344" s="7" t="s">
        <v>560</v>
      </c>
      <c r="N2344" s="7" t="str">
        <f t="shared" si="6"/>
        <v>FALSE</v>
      </c>
      <c r="T2344" s="135">
        <v>44.7366</v>
      </c>
      <c r="U2344" s="136">
        <v>-86.7216</v>
      </c>
      <c r="V2344" s="137" t="s">
        <v>8717</v>
      </c>
    </row>
    <row r="2345">
      <c r="A2345" s="7" t="s">
        <v>10786</v>
      </c>
      <c r="D2345" s="162"/>
      <c r="E2345" s="67" t="s">
        <v>672</v>
      </c>
      <c r="F2345" s="162" t="s">
        <v>10787</v>
      </c>
      <c r="G2345" s="162" t="s">
        <v>10788</v>
      </c>
      <c r="H2345" s="202" t="s">
        <v>10789</v>
      </c>
      <c r="I2345" s="7" t="s">
        <v>10790</v>
      </c>
      <c r="J2345" s="7" t="s">
        <v>10791</v>
      </c>
      <c r="K2345" s="7" t="s">
        <v>8673</v>
      </c>
      <c r="M2345" s="7" t="s">
        <v>560</v>
      </c>
      <c r="N2345" s="7" t="str">
        <f t="shared" si="6"/>
        <v>FALSE</v>
      </c>
      <c r="T2345" s="135">
        <v>47.6058</v>
      </c>
      <c r="U2345" s="136">
        <v>-86.8177</v>
      </c>
      <c r="V2345" s="137" t="s">
        <v>958</v>
      </c>
    </row>
    <row r="2346">
      <c r="A2346" s="7" t="s">
        <v>10792</v>
      </c>
      <c r="D2346" s="162"/>
      <c r="E2346" s="67" t="s">
        <v>672</v>
      </c>
      <c r="F2346" s="162" t="s">
        <v>10793</v>
      </c>
      <c r="G2346" s="162" t="s">
        <v>10794</v>
      </c>
      <c r="H2346" s="202" t="s">
        <v>10795</v>
      </c>
      <c r="I2346" s="7" t="s">
        <v>10796</v>
      </c>
      <c r="J2346" s="7" t="s">
        <v>10797</v>
      </c>
      <c r="K2346" s="7" t="s">
        <v>8673</v>
      </c>
      <c r="M2346" s="7" t="s">
        <v>560</v>
      </c>
      <c r="N2346" s="7" t="str">
        <f t="shared" si="6"/>
        <v>FALSE</v>
      </c>
      <c r="T2346" s="135">
        <v>47.6058</v>
      </c>
      <c r="U2346" s="136">
        <v>-86.8177</v>
      </c>
      <c r="V2346" s="137" t="s">
        <v>958</v>
      </c>
    </row>
    <row r="2347">
      <c r="A2347" s="7" t="s">
        <v>10798</v>
      </c>
      <c r="D2347" s="162"/>
      <c r="E2347" s="67" t="s">
        <v>672</v>
      </c>
      <c r="F2347" s="162" t="s">
        <v>10799</v>
      </c>
      <c r="G2347" s="162" t="s">
        <v>10800</v>
      </c>
      <c r="H2347" s="202" t="s">
        <v>10801</v>
      </c>
      <c r="I2347" s="7" t="s">
        <v>10802</v>
      </c>
      <c r="J2347" s="7" t="s">
        <v>10803</v>
      </c>
      <c r="K2347" s="7" t="s">
        <v>8673</v>
      </c>
      <c r="M2347" s="7" t="s">
        <v>560</v>
      </c>
      <c r="N2347" s="7" t="str">
        <f t="shared" si="6"/>
        <v>FALSE</v>
      </c>
      <c r="T2347" s="135">
        <v>43.4433</v>
      </c>
      <c r="U2347" s="136">
        <v>-77.4383</v>
      </c>
      <c r="V2347" s="137" t="s">
        <v>8674</v>
      </c>
    </row>
    <row r="2348">
      <c r="A2348" s="7" t="s">
        <v>10804</v>
      </c>
      <c r="D2348" s="162"/>
      <c r="E2348" s="67" t="s">
        <v>672</v>
      </c>
      <c r="F2348" s="162" t="s">
        <v>10805</v>
      </c>
      <c r="G2348" s="162" t="s">
        <v>10806</v>
      </c>
      <c r="H2348" s="202" t="s">
        <v>10807</v>
      </c>
      <c r="I2348" s="7" t="s">
        <v>10808</v>
      </c>
      <c r="J2348" s="7" t="s">
        <v>10809</v>
      </c>
      <c r="K2348" s="7" t="s">
        <v>8673</v>
      </c>
      <c r="M2348" s="7" t="s">
        <v>560</v>
      </c>
      <c r="N2348" s="7" t="str">
        <f t="shared" si="6"/>
        <v>FALSE</v>
      </c>
      <c r="T2348" s="135">
        <v>47.6058</v>
      </c>
      <c r="U2348" s="136">
        <v>-86.8177</v>
      </c>
      <c r="V2348" s="137" t="s">
        <v>958</v>
      </c>
    </row>
    <row r="2349">
      <c r="A2349" s="7" t="s">
        <v>10810</v>
      </c>
      <c r="D2349" s="162"/>
      <c r="E2349" s="67" t="s">
        <v>672</v>
      </c>
      <c r="F2349" s="162" t="s">
        <v>10811</v>
      </c>
      <c r="G2349" s="162" t="s">
        <v>10812</v>
      </c>
      <c r="H2349" s="202" t="s">
        <v>10813</v>
      </c>
      <c r="I2349" s="7" t="s">
        <v>10814</v>
      </c>
      <c r="J2349" s="7" t="s">
        <v>10815</v>
      </c>
      <c r="K2349" s="7" t="s">
        <v>8673</v>
      </c>
      <c r="M2349" s="7" t="s">
        <v>560</v>
      </c>
      <c r="N2349" s="7" t="str">
        <f t="shared" si="6"/>
        <v>FALSE</v>
      </c>
      <c r="T2349" s="135">
        <v>44.7366</v>
      </c>
      <c r="U2349" s="136">
        <v>-86.7216</v>
      </c>
      <c r="V2349" s="137" t="s">
        <v>8717</v>
      </c>
    </row>
    <row r="2350">
      <c r="A2350" s="7" t="s">
        <v>10816</v>
      </c>
      <c r="D2350" s="162"/>
      <c r="E2350" s="67" t="s">
        <v>672</v>
      </c>
      <c r="F2350" s="162" t="s">
        <v>10817</v>
      </c>
      <c r="G2350" s="162" t="s">
        <v>10818</v>
      </c>
      <c r="H2350" s="202" t="s">
        <v>10819</v>
      </c>
      <c r="I2350" s="7" t="s">
        <v>10820</v>
      </c>
      <c r="J2350" s="7" t="s">
        <v>10821</v>
      </c>
      <c r="K2350" s="7" t="s">
        <v>8673</v>
      </c>
      <c r="M2350" s="7" t="s">
        <v>560</v>
      </c>
      <c r="N2350" s="7" t="str">
        <f t="shared" si="6"/>
        <v>FALSE</v>
      </c>
      <c r="T2350" s="135">
        <v>43.4433</v>
      </c>
      <c r="U2350" s="136">
        <v>-77.4383</v>
      </c>
      <c r="V2350" s="137" t="s">
        <v>8674</v>
      </c>
    </row>
    <row r="2351">
      <c r="A2351" s="7" t="s">
        <v>10822</v>
      </c>
      <c r="D2351" s="162"/>
      <c r="E2351" s="67" t="s">
        <v>672</v>
      </c>
      <c r="F2351" s="162" t="s">
        <v>10823</v>
      </c>
      <c r="G2351" s="162" t="s">
        <v>10824</v>
      </c>
      <c r="H2351" s="202" t="s">
        <v>10825</v>
      </c>
      <c r="I2351" s="7" t="s">
        <v>10826</v>
      </c>
      <c r="J2351" s="7" t="s">
        <v>10827</v>
      </c>
      <c r="K2351" s="7" t="s">
        <v>8673</v>
      </c>
      <c r="M2351" s="7" t="s">
        <v>560</v>
      </c>
      <c r="N2351" s="7" t="str">
        <f t="shared" si="6"/>
        <v>FALSE</v>
      </c>
      <c r="T2351" s="135">
        <v>44.7366</v>
      </c>
      <c r="U2351" s="136">
        <v>-86.7216</v>
      </c>
      <c r="V2351" s="137" t="s">
        <v>8717</v>
      </c>
    </row>
    <row r="2352">
      <c r="A2352" s="7" t="s">
        <v>10828</v>
      </c>
      <c r="D2352" s="162"/>
      <c r="E2352" s="67" t="s">
        <v>672</v>
      </c>
      <c r="F2352" s="162" t="s">
        <v>10829</v>
      </c>
      <c r="G2352" s="162" t="s">
        <v>10830</v>
      </c>
      <c r="H2352" s="202" t="s">
        <v>10831</v>
      </c>
      <c r="I2352" s="7" t="s">
        <v>10832</v>
      </c>
      <c r="J2352" s="7" t="s">
        <v>10833</v>
      </c>
      <c r="K2352" s="7" t="s">
        <v>8673</v>
      </c>
      <c r="M2352" s="7" t="s">
        <v>560</v>
      </c>
      <c r="N2352" s="7" t="str">
        <f t="shared" si="6"/>
        <v>FALSE</v>
      </c>
      <c r="T2352" s="135">
        <v>43.4433</v>
      </c>
      <c r="U2352" s="136">
        <v>-77.4383</v>
      </c>
      <c r="V2352" s="137" t="s">
        <v>8674</v>
      </c>
    </row>
    <row r="2353">
      <c r="A2353" s="7" t="s">
        <v>10834</v>
      </c>
      <c r="D2353" s="162"/>
      <c r="E2353" s="67" t="s">
        <v>672</v>
      </c>
      <c r="F2353" s="162" t="s">
        <v>10835</v>
      </c>
      <c r="G2353" s="162" t="s">
        <v>10836</v>
      </c>
      <c r="H2353" s="202" t="s">
        <v>10837</v>
      </c>
      <c r="I2353" s="7" t="s">
        <v>10838</v>
      </c>
      <c r="J2353" s="7" t="s">
        <v>10839</v>
      </c>
      <c r="K2353" s="7" t="s">
        <v>8673</v>
      </c>
      <c r="M2353" s="7" t="s">
        <v>560</v>
      </c>
      <c r="N2353" s="7" t="str">
        <f t="shared" si="6"/>
        <v>FALSE</v>
      </c>
      <c r="T2353" s="135">
        <v>42.5166</v>
      </c>
      <c r="U2353" s="136">
        <v>-79.8933</v>
      </c>
      <c r="V2353" s="137" t="s">
        <v>8730</v>
      </c>
    </row>
    <row r="2354">
      <c r="A2354" s="7" t="s">
        <v>10840</v>
      </c>
      <c r="D2354" s="162"/>
      <c r="E2354" s="67" t="s">
        <v>672</v>
      </c>
      <c r="F2354" s="162" t="s">
        <v>10841</v>
      </c>
      <c r="G2354" s="162" t="s">
        <v>10842</v>
      </c>
      <c r="H2354" s="202" t="s">
        <v>10843</v>
      </c>
      <c r="I2354" s="7" t="s">
        <v>10844</v>
      </c>
      <c r="J2354" s="7" t="s">
        <v>10845</v>
      </c>
      <c r="K2354" s="7" t="s">
        <v>8673</v>
      </c>
      <c r="M2354" s="7" t="s">
        <v>560</v>
      </c>
      <c r="N2354" s="7" t="str">
        <f t="shared" si="6"/>
        <v>FALSE</v>
      </c>
      <c r="T2354" s="135">
        <v>42.5166</v>
      </c>
      <c r="U2354" s="136">
        <v>-79.8933</v>
      </c>
      <c r="V2354" s="137" t="s">
        <v>8730</v>
      </c>
    </row>
    <row r="2355">
      <c r="A2355" s="7" t="s">
        <v>10846</v>
      </c>
      <c r="D2355" s="162"/>
      <c r="E2355" s="67" t="s">
        <v>672</v>
      </c>
      <c r="F2355" s="162" t="s">
        <v>10847</v>
      </c>
      <c r="G2355" s="162" t="s">
        <v>10848</v>
      </c>
      <c r="H2355" s="202" t="s">
        <v>10849</v>
      </c>
      <c r="I2355" s="7" t="s">
        <v>10850</v>
      </c>
      <c r="J2355" s="7" t="s">
        <v>10851</v>
      </c>
      <c r="K2355" s="7" t="s">
        <v>8673</v>
      </c>
      <c r="M2355" s="7" t="s">
        <v>560</v>
      </c>
      <c r="N2355" s="7" t="str">
        <f t="shared" si="6"/>
        <v>FALSE</v>
      </c>
      <c r="T2355" s="135">
        <v>43.4433</v>
      </c>
      <c r="U2355" s="136">
        <v>-77.4383</v>
      </c>
      <c r="V2355" s="137" t="s">
        <v>8674</v>
      </c>
    </row>
    <row r="2356">
      <c r="A2356" s="7" t="s">
        <v>10852</v>
      </c>
      <c r="D2356" s="162"/>
      <c r="E2356" s="67" t="s">
        <v>672</v>
      </c>
      <c r="F2356" s="162" t="s">
        <v>10853</v>
      </c>
      <c r="G2356" s="162" t="s">
        <v>10854</v>
      </c>
      <c r="H2356" s="202" t="s">
        <v>10855</v>
      </c>
      <c r="I2356" s="7" t="s">
        <v>10856</v>
      </c>
      <c r="J2356" s="7" t="s">
        <v>10857</v>
      </c>
      <c r="K2356" s="7" t="s">
        <v>8673</v>
      </c>
      <c r="M2356" s="7" t="s">
        <v>560</v>
      </c>
      <c r="N2356" s="7" t="str">
        <f t="shared" si="6"/>
        <v>FALSE</v>
      </c>
      <c r="T2356" s="135">
        <v>42.5166</v>
      </c>
      <c r="U2356" s="136">
        <v>-79.8933</v>
      </c>
      <c r="V2356" s="137" t="s">
        <v>8730</v>
      </c>
    </row>
    <row r="2357">
      <c r="A2357" s="7" t="s">
        <v>10858</v>
      </c>
      <c r="D2357" s="162"/>
      <c r="E2357" s="67" t="s">
        <v>672</v>
      </c>
      <c r="F2357" s="162" t="s">
        <v>10859</v>
      </c>
      <c r="G2357" s="162" t="s">
        <v>10860</v>
      </c>
      <c r="H2357" s="162" t="s">
        <v>19</v>
      </c>
      <c r="I2357" s="7" t="s">
        <v>10861</v>
      </c>
      <c r="J2357" s="7" t="s">
        <v>10862</v>
      </c>
      <c r="K2357" s="7" t="s">
        <v>8673</v>
      </c>
      <c r="M2357" s="7" t="s">
        <v>560</v>
      </c>
      <c r="N2357" s="7" t="str">
        <f t="shared" si="6"/>
        <v>FALSE</v>
      </c>
      <c r="T2357" s="135">
        <v>42.5166</v>
      </c>
      <c r="U2357" s="136">
        <v>-79.8933</v>
      </c>
      <c r="V2357" s="137" t="s">
        <v>8730</v>
      </c>
    </row>
    <row r="2358">
      <c r="A2358" s="7" t="s">
        <v>10863</v>
      </c>
      <c r="D2358" s="162"/>
      <c r="E2358" s="67" t="s">
        <v>672</v>
      </c>
      <c r="F2358" s="162" t="s">
        <v>10864</v>
      </c>
      <c r="G2358" s="162" t="s">
        <v>10865</v>
      </c>
      <c r="H2358" s="202" t="s">
        <v>10866</v>
      </c>
      <c r="I2358" s="7" t="s">
        <v>10867</v>
      </c>
      <c r="J2358" s="7" t="s">
        <v>10868</v>
      </c>
      <c r="K2358" s="7" t="s">
        <v>8673</v>
      </c>
      <c r="M2358" s="7" t="s">
        <v>560</v>
      </c>
      <c r="N2358" s="7" t="str">
        <f t="shared" si="6"/>
        <v>FALSE</v>
      </c>
      <c r="T2358" s="135">
        <v>47.6058</v>
      </c>
      <c r="U2358" s="136">
        <v>-86.8177</v>
      </c>
      <c r="V2358" s="137" t="s">
        <v>958</v>
      </c>
    </row>
    <row r="2359">
      <c r="A2359" s="7" t="s">
        <v>10869</v>
      </c>
      <c r="D2359" s="162"/>
      <c r="E2359" s="67" t="s">
        <v>672</v>
      </c>
      <c r="F2359" s="162" t="s">
        <v>10870</v>
      </c>
      <c r="G2359" s="162" t="s">
        <v>10871</v>
      </c>
      <c r="H2359" s="202" t="s">
        <v>10872</v>
      </c>
      <c r="I2359" s="7" t="s">
        <v>10873</v>
      </c>
      <c r="J2359" s="7" t="s">
        <v>10874</v>
      </c>
      <c r="K2359" s="7" t="s">
        <v>8673</v>
      </c>
      <c r="M2359" s="7" t="s">
        <v>560</v>
      </c>
      <c r="N2359" s="7" t="str">
        <f t="shared" si="6"/>
        <v>FALSE</v>
      </c>
      <c r="T2359" s="135">
        <v>44.7366</v>
      </c>
      <c r="U2359" s="136">
        <v>-86.7216</v>
      </c>
      <c r="V2359" s="137" t="s">
        <v>8717</v>
      </c>
    </row>
    <row r="2360">
      <c r="A2360" s="7" t="s">
        <v>10875</v>
      </c>
      <c r="D2360" s="162"/>
      <c r="E2360" s="67" t="s">
        <v>672</v>
      </c>
      <c r="F2360" s="162" t="s">
        <v>10876</v>
      </c>
      <c r="G2360" s="162" t="s">
        <v>10877</v>
      </c>
      <c r="H2360" s="202" t="s">
        <v>10878</v>
      </c>
      <c r="I2360" s="7" t="s">
        <v>10879</v>
      </c>
      <c r="J2360" s="7" t="s">
        <v>10880</v>
      </c>
      <c r="K2360" s="7" t="s">
        <v>8673</v>
      </c>
      <c r="M2360" s="7" t="s">
        <v>560</v>
      </c>
      <c r="N2360" s="7" t="str">
        <f t="shared" si="6"/>
        <v>FALSE</v>
      </c>
      <c r="T2360" s="135">
        <v>47.6058</v>
      </c>
      <c r="U2360" s="136">
        <v>-86.8177</v>
      </c>
      <c r="V2360" s="137" t="s">
        <v>958</v>
      </c>
    </row>
    <row r="2361">
      <c r="A2361" s="7" t="s">
        <v>10881</v>
      </c>
      <c r="D2361" s="162"/>
      <c r="E2361" s="67" t="s">
        <v>672</v>
      </c>
      <c r="F2361" s="162" t="s">
        <v>10882</v>
      </c>
      <c r="G2361" s="162" t="s">
        <v>10883</v>
      </c>
      <c r="H2361" s="202" t="s">
        <v>10884</v>
      </c>
      <c r="I2361" s="7" t="s">
        <v>10885</v>
      </c>
      <c r="J2361" s="7" t="s">
        <v>10886</v>
      </c>
      <c r="K2361" s="7" t="s">
        <v>8673</v>
      </c>
      <c r="M2361" s="7" t="s">
        <v>560</v>
      </c>
      <c r="N2361" s="7" t="str">
        <f t="shared" si="6"/>
        <v>FALSE</v>
      </c>
      <c r="T2361" s="135">
        <v>44.7366</v>
      </c>
      <c r="U2361" s="136">
        <v>-86.7216</v>
      </c>
      <c r="V2361" s="137" t="s">
        <v>8717</v>
      </c>
    </row>
    <row r="2362">
      <c r="A2362" s="7" t="s">
        <v>10887</v>
      </c>
      <c r="D2362" s="162"/>
      <c r="E2362" s="67" t="s">
        <v>672</v>
      </c>
      <c r="F2362" s="162" t="s">
        <v>10888</v>
      </c>
      <c r="G2362" s="162" t="s">
        <v>10889</v>
      </c>
      <c r="H2362" s="202" t="s">
        <v>10890</v>
      </c>
      <c r="I2362" s="7" t="s">
        <v>10891</v>
      </c>
      <c r="J2362" s="7" t="s">
        <v>10892</v>
      </c>
      <c r="K2362" s="7" t="s">
        <v>8673</v>
      </c>
      <c r="M2362" s="7" t="s">
        <v>560</v>
      </c>
      <c r="N2362" s="7" t="str">
        <f t="shared" si="6"/>
        <v>FALSE</v>
      </c>
      <c r="T2362" s="135">
        <v>47.6058</v>
      </c>
      <c r="U2362" s="136">
        <v>-86.8177</v>
      </c>
      <c r="V2362" s="137" t="s">
        <v>958</v>
      </c>
    </row>
    <row r="2363">
      <c r="A2363" s="7" t="s">
        <v>10893</v>
      </c>
      <c r="D2363" s="162"/>
      <c r="E2363" s="67" t="s">
        <v>672</v>
      </c>
      <c r="F2363" s="162" t="s">
        <v>10894</v>
      </c>
      <c r="G2363" s="162" t="s">
        <v>10895</v>
      </c>
      <c r="H2363" s="202" t="s">
        <v>10896</v>
      </c>
      <c r="I2363" s="7" t="s">
        <v>10897</v>
      </c>
      <c r="J2363" s="7" t="s">
        <v>10898</v>
      </c>
      <c r="K2363" s="7" t="s">
        <v>8673</v>
      </c>
      <c r="M2363" s="7" t="s">
        <v>560</v>
      </c>
      <c r="N2363" s="7" t="str">
        <f t="shared" si="6"/>
        <v>FALSE</v>
      </c>
      <c r="T2363" s="135">
        <v>42.5166</v>
      </c>
      <c r="U2363" s="136">
        <v>-79.8933</v>
      </c>
      <c r="V2363" s="137" t="s">
        <v>8730</v>
      </c>
    </row>
    <row r="2364">
      <c r="A2364" s="7" t="s">
        <v>10899</v>
      </c>
      <c r="D2364" s="162"/>
      <c r="E2364" s="67" t="s">
        <v>672</v>
      </c>
      <c r="F2364" s="162" t="s">
        <v>10900</v>
      </c>
      <c r="G2364" s="162" t="s">
        <v>10901</v>
      </c>
      <c r="H2364" s="202" t="s">
        <v>10902</v>
      </c>
      <c r="I2364" s="7" t="s">
        <v>10903</v>
      </c>
      <c r="J2364" s="7" t="s">
        <v>10904</v>
      </c>
      <c r="K2364" s="7" t="s">
        <v>8673</v>
      </c>
      <c r="M2364" s="7" t="s">
        <v>560</v>
      </c>
      <c r="N2364" s="7" t="str">
        <f t="shared" si="6"/>
        <v>FALSE</v>
      </c>
      <c r="T2364" s="135">
        <v>43.4433</v>
      </c>
      <c r="U2364" s="136">
        <v>-77.4383</v>
      </c>
      <c r="V2364" s="137" t="s">
        <v>8674</v>
      </c>
    </row>
    <row r="2365">
      <c r="A2365" s="7" t="s">
        <v>10905</v>
      </c>
      <c r="D2365" s="162"/>
      <c r="E2365" s="67" t="s">
        <v>672</v>
      </c>
      <c r="F2365" s="162" t="s">
        <v>10906</v>
      </c>
      <c r="G2365" s="162" t="s">
        <v>10907</v>
      </c>
      <c r="H2365" s="202" t="s">
        <v>10908</v>
      </c>
      <c r="I2365" s="7" t="s">
        <v>10909</v>
      </c>
      <c r="J2365" s="7" t="s">
        <v>10910</v>
      </c>
      <c r="K2365" s="7" t="s">
        <v>8673</v>
      </c>
      <c r="M2365" s="7" t="s">
        <v>560</v>
      </c>
      <c r="N2365" s="7" t="str">
        <f t="shared" si="6"/>
        <v>FALSE</v>
      </c>
      <c r="T2365" s="135">
        <v>47.6058</v>
      </c>
      <c r="U2365" s="136">
        <v>-86.8177</v>
      </c>
      <c r="V2365" s="137" t="s">
        <v>958</v>
      </c>
    </row>
    <row r="2366">
      <c r="A2366" s="7" t="s">
        <v>10911</v>
      </c>
      <c r="D2366" s="162"/>
      <c r="E2366" s="67" t="s">
        <v>672</v>
      </c>
      <c r="F2366" s="162" t="s">
        <v>10912</v>
      </c>
      <c r="G2366" s="162" t="s">
        <v>10913</v>
      </c>
      <c r="H2366" s="202" t="s">
        <v>10914</v>
      </c>
      <c r="I2366" s="7" t="s">
        <v>10915</v>
      </c>
      <c r="J2366" s="7" t="s">
        <v>10916</v>
      </c>
      <c r="K2366" s="7" t="s">
        <v>8673</v>
      </c>
      <c r="M2366" s="7" t="s">
        <v>560</v>
      </c>
      <c r="N2366" s="7" t="str">
        <f t="shared" si="6"/>
        <v>FALSE</v>
      </c>
      <c r="T2366" s="135">
        <v>47.6058</v>
      </c>
      <c r="U2366" s="136">
        <v>-86.8177</v>
      </c>
      <c r="V2366" s="137" t="s">
        <v>958</v>
      </c>
    </row>
    <row r="2367">
      <c r="A2367" s="7" t="s">
        <v>10917</v>
      </c>
      <c r="D2367" s="162"/>
      <c r="E2367" s="67" t="s">
        <v>672</v>
      </c>
      <c r="F2367" s="162" t="s">
        <v>9342</v>
      </c>
      <c r="G2367" s="162" t="s">
        <v>9343</v>
      </c>
      <c r="H2367" s="162" t="s">
        <v>19</v>
      </c>
      <c r="I2367" s="7" t="s">
        <v>10918</v>
      </c>
      <c r="J2367" s="7" t="s">
        <v>9345</v>
      </c>
      <c r="K2367" s="7" t="s">
        <v>8673</v>
      </c>
      <c r="M2367" s="7" t="s">
        <v>560</v>
      </c>
      <c r="N2367" s="7" t="str">
        <f t="shared" si="6"/>
        <v>TRUE</v>
      </c>
      <c r="T2367" s="135">
        <v>43.1333</v>
      </c>
      <c r="U2367" s="136">
        <v>-87.0</v>
      </c>
      <c r="V2367" s="137" t="s">
        <v>8710</v>
      </c>
    </row>
    <row r="2368">
      <c r="A2368" s="7" t="s">
        <v>10919</v>
      </c>
      <c r="D2368" s="162"/>
      <c r="E2368" s="67" t="s">
        <v>672</v>
      </c>
      <c r="F2368" s="162" t="s">
        <v>10920</v>
      </c>
      <c r="G2368" s="162" t="s">
        <v>10921</v>
      </c>
      <c r="H2368" s="202" t="s">
        <v>10922</v>
      </c>
      <c r="I2368" s="7" t="s">
        <v>10923</v>
      </c>
      <c r="J2368" s="7" t="s">
        <v>10924</v>
      </c>
      <c r="K2368" s="7" t="s">
        <v>8673</v>
      </c>
      <c r="M2368" s="7" t="s">
        <v>560</v>
      </c>
      <c r="N2368" s="7" t="str">
        <f t="shared" si="6"/>
        <v>FALSE</v>
      </c>
      <c r="T2368" s="135">
        <v>42.5166</v>
      </c>
      <c r="U2368" s="136">
        <v>-79.8933</v>
      </c>
      <c r="V2368" s="137" t="s">
        <v>8730</v>
      </c>
    </row>
    <row r="2369">
      <c r="A2369" s="7" t="s">
        <v>10925</v>
      </c>
      <c r="D2369" s="162"/>
      <c r="E2369" s="67" t="s">
        <v>672</v>
      </c>
      <c r="F2369" s="162" t="s">
        <v>10926</v>
      </c>
      <c r="G2369" s="162" t="s">
        <v>10927</v>
      </c>
      <c r="H2369" s="202" t="s">
        <v>10928</v>
      </c>
      <c r="I2369" s="7" t="s">
        <v>10929</v>
      </c>
      <c r="J2369" s="7" t="s">
        <v>10930</v>
      </c>
      <c r="K2369" s="7" t="s">
        <v>8673</v>
      </c>
      <c r="M2369" s="7" t="s">
        <v>560</v>
      </c>
      <c r="N2369" s="7" t="str">
        <f t="shared" si="6"/>
        <v>FALSE</v>
      </c>
      <c r="T2369" s="135">
        <v>42.5166</v>
      </c>
      <c r="U2369" s="136">
        <v>-79.8933</v>
      </c>
      <c r="V2369" s="137" t="s">
        <v>8730</v>
      </c>
    </row>
    <row r="2370">
      <c r="A2370" s="7" t="s">
        <v>10931</v>
      </c>
      <c r="D2370" s="162"/>
      <c r="E2370" s="67" t="s">
        <v>672</v>
      </c>
      <c r="F2370" s="162" t="s">
        <v>10932</v>
      </c>
      <c r="G2370" s="162" t="s">
        <v>10933</v>
      </c>
      <c r="H2370" s="202" t="s">
        <v>10934</v>
      </c>
      <c r="I2370" s="7" t="s">
        <v>10935</v>
      </c>
      <c r="J2370" s="7" t="s">
        <v>10936</v>
      </c>
      <c r="K2370" s="7" t="s">
        <v>8673</v>
      </c>
      <c r="M2370" s="7" t="s">
        <v>560</v>
      </c>
      <c r="N2370" s="7" t="str">
        <f t="shared" si="6"/>
        <v>FALSE</v>
      </c>
      <c r="T2370" s="135">
        <v>44.7366</v>
      </c>
      <c r="U2370" s="136">
        <v>-86.7216</v>
      </c>
      <c r="V2370" s="137" t="s">
        <v>8717</v>
      </c>
    </row>
    <row r="2371">
      <c r="A2371" s="7" t="s">
        <v>10937</v>
      </c>
      <c r="D2371" s="162"/>
      <c r="E2371" s="67" t="s">
        <v>672</v>
      </c>
      <c r="F2371" s="162" t="s">
        <v>10938</v>
      </c>
      <c r="G2371" s="162" t="s">
        <v>10939</v>
      </c>
      <c r="H2371" s="202" t="s">
        <v>10940</v>
      </c>
      <c r="I2371" s="7" t="s">
        <v>10941</v>
      </c>
      <c r="J2371" s="7" t="s">
        <v>10942</v>
      </c>
      <c r="K2371" s="7" t="s">
        <v>8673</v>
      </c>
      <c r="M2371" s="7" t="s">
        <v>560</v>
      </c>
      <c r="N2371" s="7" t="str">
        <f t="shared" si="6"/>
        <v>FALSE</v>
      </c>
      <c r="T2371" s="135">
        <v>43.4433</v>
      </c>
      <c r="U2371" s="136">
        <v>-77.4383</v>
      </c>
      <c r="V2371" s="137" t="s">
        <v>8674</v>
      </c>
    </row>
    <row r="2372">
      <c r="A2372" s="7" t="s">
        <v>10943</v>
      </c>
      <c r="D2372" s="162"/>
      <c r="E2372" s="67" t="s">
        <v>672</v>
      </c>
      <c r="F2372" s="162" t="s">
        <v>10944</v>
      </c>
      <c r="G2372" s="162" t="s">
        <v>10945</v>
      </c>
      <c r="H2372" s="202" t="s">
        <v>10946</v>
      </c>
      <c r="I2372" s="7" t="s">
        <v>10947</v>
      </c>
      <c r="J2372" s="7" t="s">
        <v>10948</v>
      </c>
      <c r="K2372" s="7" t="s">
        <v>8673</v>
      </c>
      <c r="M2372" s="7" t="s">
        <v>560</v>
      </c>
      <c r="N2372" s="7" t="str">
        <f t="shared" si="6"/>
        <v>FALSE</v>
      </c>
      <c r="T2372" s="135">
        <v>42.5166</v>
      </c>
      <c r="U2372" s="136">
        <v>-79.8933</v>
      </c>
      <c r="V2372" s="137" t="s">
        <v>8730</v>
      </c>
    </row>
    <row r="2373">
      <c r="A2373" s="7" t="s">
        <v>10949</v>
      </c>
      <c r="D2373" s="162"/>
      <c r="E2373" s="67" t="s">
        <v>672</v>
      </c>
      <c r="F2373" s="162" t="s">
        <v>10950</v>
      </c>
      <c r="G2373" s="162" t="s">
        <v>10951</v>
      </c>
      <c r="H2373" s="202" t="s">
        <v>10952</v>
      </c>
      <c r="I2373" s="7" t="s">
        <v>10953</v>
      </c>
      <c r="J2373" s="7" t="s">
        <v>10954</v>
      </c>
      <c r="K2373" s="7" t="s">
        <v>8673</v>
      </c>
      <c r="M2373" s="7" t="s">
        <v>560</v>
      </c>
      <c r="N2373" s="7" t="str">
        <f t="shared" si="6"/>
        <v>FALSE</v>
      </c>
      <c r="T2373" s="135">
        <v>47.6058</v>
      </c>
      <c r="U2373" s="136">
        <v>-86.8177</v>
      </c>
      <c r="V2373" s="137" t="s">
        <v>958</v>
      </c>
    </row>
    <row r="2374">
      <c r="A2374" s="7" t="s">
        <v>10955</v>
      </c>
      <c r="D2374" s="162"/>
      <c r="E2374" s="67" t="s">
        <v>672</v>
      </c>
      <c r="F2374" s="162" t="s">
        <v>9225</v>
      </c>
      <c r="G2374" s="162" t="s">
        <v>9226</v>
      </c>
      <c r="H2374" s="162" t="s">
        <v>19</v>
      </c>
      <c r="I2374" s="7" t="s">
        <v>10956</v>
      </c>
      <c r="J2374" s="7" t="s">
        <v>9228</v>
      </c>
      <c r="K2374" s="7" t="s">
        <v>8673</v>
      </c>
      <c r="M2374" s="7" t="s">
        <v>560</v>
      </c>
      <c r="N2374" s="7" t="str">
        <f t="shared" si="6"/>
        <v>TRUE</v>
      </c>
      <c r="T2374" s="135">
        <v>47.3605</v>
      </c>
      <c r="U2374" s="136">
        <v>-85.6205</v>
      </c>
      <c r="V2374" s="137" t="s">
        <v>8680</v>
      </c>
    </row>
    <row r="2375">
      <c r="A2375" s="7" t="s">
        <v>10957</v>
      </c>
      <c r="D2375" s="162"/>
      <c r="E2375" s="67" t="s">
        <v>672</v>
      </c>
      <c r="F2375" s="162" t="s">
        <v>10958</v>
      </c>
      <c r="G2375" s="162" t="s">
        <v>10959</v>
      </c>
      <c r="H2375" s="202" t="s">
        <v>10960</v>
      </c>
      <c r="I2375" s="7" t="s">
        <v>10961</v>
      </c>
      <c r="J2375" s="7" t="s">
        <v>10962</v>
      </c>
      <c r="K2375" s="7" t="s">
        <v>8673</v>
      </c>
      <c r="M2375" s="7" t="s">
        <v>560</v>
      </c>
      <c r="N2375" s="7" t="str">
        <f t="shared" si="6"/>
        <v>FALSE</v>
      </c>
      <c r="T2375" s="135">
        <v>47.6058</v>
      </c>
      <c r="U2375" s="136">
        <v>-86.8177</v>
      </c>
      <c r="V2375" s="137" t="s">
        <v>958</v>
      </c>
    </row>
    <row r="2376">
      <c r="A2376" s="7" t="s">
        <v>10963</v>
      </c>
      <c r="D2376" s="162"/>
      <c r="E2376" s="67" t="s">
        <v>672</v>
      </c>
      <c r="F2376" s="162" t="s">
        <v>10964</v>
      </c>
      <c r="G2376" s="162" t="s">
        <v>10965</v>
      </c>
      <c r="H2376" s="202" t="s">
        <v>10966</v>
      </c>
      <c r="I2376" s="7" t="s">
        <v>10967</v>
      </c>
      <c r="J2376" s="7" t="s">
        <v>10968</v>
      </c>
      <c r="K2376" s="7" t="s">
        <v>8673</v>
      </c>
      <c r="M2376" s="7" t="s">
        <v>560</v>
      </c>
      <c r="N2376" s="7" t="str">
        <f t="shared" si="6"/>
        <v>FALSE</v>
      </c>
      <c r="T2376" s="135">
        <v>47.6058</v>
      </c>
      <c r="U2376" s="136">
        <v>-86.8177</v>
      </c>
      <c r="V2376" s="137" t="s">
        <v>958</v>
      </c>
    </row>
    <row r="2377">
      <c r="A2377" s="7" t="s">
        <v>10969</v>
      </c>
      <c r="D2377" s="162"/>
      <c r="E2377" s="67" t="s">
        <v>672</v>
      </c>
      <c r="F2377" s="162" t="s">
        <v>10970</v>
      </c>
      <c r="G2377" s="162" t="s">
        <v>10971</v>
      </c>
      <c r="H2377" s="202" t="s">
        <v>10972</v>
      </c>
      <c r="I2377" s="7" t="s">
        <v>10973</v>
      </c>
      <c r="J2377" s="7" t="s">
        <v>10974</v>
      </c>
      <c r="K2377" s="7" t="s">
        <v>8673</v>
      </c>
      <c r="M2377" s="7" t="s">
        <v>560</v>
      </c>
      <c r="N2377" s="7" t="str">
        <f t="shared" si="6"/>
        <v>FALSE</v>
      </c>
      <c r="T2377" s="135">
        <v>47.6058</v>
      </c>
      <c r="U2377" s="136">
        <v>-86.8177</v>
      </c>
      <c r="V2377" s="137" t="s">
        <v>958</v>
      </c>
    </row>
    <row r="2378">
      <c r="A2378" s="7" t="s">
        <v>10975</v>
      </c>
      <c r="D2378" s="162"/>
      <c r="E2378" s="67" t="s">
        <v>672</v>
      </c>
      <c r="F2378" s="162" t="s">
        <v>10976</v>
      </c>
      <c r="G2378" s="162" t="s">
        <v>10977</v>
      </c>
      <c r="H2378" s="202" t="s">
        <v>10978</v>
      </c>
      <c r="I2378" s="7" t="s">
        <v>10979</v>
      </c>
      <c r="J2378" s="7" t="s">
        <v>10980</v>
      </c>
      <c r="K2378" s="7" t="s">
        <v>8673</v>
      </c>
      <c r="M2378" s="7" t="s">
        <v>560</v>
      </c>
      <c r="N2378" s="7" t="str">
        <f t="shared" si="6"/>
        <v>FALSE</v>
      </c>
      <c r="T2378" s="135">
        <v>43.4433</v>
      </c>
      <c r="U2378" s="136">
        <v>-77.4383</v>
      </c>
      <c r="V2378" s="137" t="s">
        <v>8674</v>
      </c>
    </row>
    <row r="2379">
      <c r="A2379" s="7" t="s">
        <v>10981</v>
      </c>
      <c r="D2379" s="162"/>
      <c r="E2379" s="67" t="s">
        <v>672</v>
      </c>
      <c r="F2379" s="162" t="s">
        <v>10982</v>
      </c>
      <c r="G2379" s="162" t="s">
        <v>10983</v>
      </c>
      <c r="H2379" s="202" t="s">
        <v>10984</v>
      </c>
      <c r="I2379" s="7" t="s">
        <v>10985</v>
      </c>
      <c r="J2379" s="7" t="s">
        <v>10986</v>
      </c>
      <c r="K2379" s="7" t="s">
        <v>8673</v>
      </c>
      <c r="M2379" s="7" t="s">
        <v>560</v>
      </c>
      <c r="N2379" s="7" t="str">
        <f t="shared" si="6"/>
        <v>FALSE</v>
      </c>
      <c r="T2379" s="135">
        <v>42.5166</v>
      </c>
      <c r="U2379" s="136">
        <v>-79.8933</v>
      </c>
      <c r="V2379" s="137" t="s">
        <v>8730</v>
      </c>
    </row>
    <row r="2380">
      <c r="A2380" s="7" t="s">
        <v>10987</v>
      </c>
      <c r="D2380" s="162"/>
      <c r="E2380" s="67" t="s">
        <v>672</v>
      </c>
      <c r="F2380" s="162" t="s">
        <v>10988</v>
      </c>
      <c r="G2380" s="162" t="s">
        <v>10989</v>
      </c>
      <c r="H2380" s="202" t="s">
        <v>10990</v>
      </c>
      <c r="I2380" s="7" t="s">
        <v>10991</v>
      </c>
      <c r="J2380" s="7" t="s">
        <v>10992</v>
      </c>
      <c r="K2380" s="7" t="s">
        <v>8673</v>
      </c>
      <c r="M2380" s="7" t="s">
        <v>560</v>
      </c>
      <c r="N2380" s="7" t="str">
        <f t="shared" si="6"/>
        <v>FALSE</v>
      </c>
      <c r="T2380" s="135">
        <v>47.6058</v>
      </c>
      <c r="U2380" s="136">
        <v>-86.8177</v>
      </c>
      <c r="V2380" s="137" t="s">
        <v>958</v>
      </c>
    </row>
    <row r="2381">
      <c r="A2381" s="7" t="s">
        <v>10993</v>
      </c>
      <c r="D2381" s="162"/>
      <c r="E2381" s="67" t="s">
        <v>672</v>
      </c>
      <c r="F2381" s="162" t="s">
        <v>10994</v>
      </c>
      <c r="G2381" s="162" t="s">
        <v>10995</v>
      </c>
      <c r="H2381" s="202" t="s">
        <v>10996</v>
      </c>
      <c r="I2381" s="7" t="s">
        <v>10997</v>
      </c>
      <c r="J2381" s="7" t="s">
        <v>10998</v>
      </c>
      <c r="K2381" s="7" t="s">
        <v>8673</v>
      </c>
      <c r="M2381" s="7" t="s">
        <v>560</v>
      </c>
      <c r="N2381" s="7" t="str">
        <f t="shared" si="6"/>
        <v>FALSE</v>
      </c>
      <c r="T2381" s="135">
        <v>44.7366</v>
      </c>
      <c r="U2381" s="136">
        <v>-86.7216</v>
      </c>
      <c r="V2381" s="137" t="s">
        <v>8717</v>
      </c>
    </row>
    <row r="2382">
      <c r="A2382" s="7" t="s">
        <v>10999</v>
      </c>
      <c r="D2382" s="162"/>
      <c r="E2382" s="67" t="s">
        <v>672</v>
      </c>
      <c r="F2382" s="162" t="s">
        <v>11000</v>
      </c>
      <c r="G2382" s="162" t="s">
        <v>11001</v>
      </c>
      <c r="H2382" s="202" t="s">
        <v>11002</v>
      </c>
      <c r="I2382" s="7" t="s">
        <v>11003</v>
      </c>
      <c r="J2382" s="7" t="s">
        <v>11004</v>
      </c>
      <c r="K2382" s="7" t="s">
        <v>8673</v>
      </c>
      <c r="M2382" s="7" t="s">
        <v>560</v>
      </c>
      <c r="N2382" s="7" t="str">
        <f t="shared" si="6"/>
        <v>FALSE</v>
      </c>
      <c r="T2382" s="135">
        <v>47.6058</v>
      </c>
      <c r="U2382" s="136">
        <v>-86.8177</v>
      </c>
      <c r="V2382" s="137" t="s">
        <v>958</v>
      </c>
    </row>
    <row r="2383">
      <c r="A2383" s="7" t="s">
        <v>11005</v>
      </c>
      <c r="D2383" s="162"/>
      <c r="E2383" s="67" t="s">
        <v>672</v>
      </c>
      <c r="F2383" s="162" t="s">
        <v>11006</v>
      </c>
      <c r="G2383" s="162" t="s">
        <v>11007</v>
      </c>
      <c r="H2383" s="202" t="s">
        <v>11008</v>
      </c>
      <c r="I2383" s="7" t="s">
        <v>11009</v>
      </c>
      <c r="J2383" s="7" t="s">
        <v>11010</v>
      </c>
      <c r="K2383" s="7" t="s">
        <v>8673</v>
      </c>
      <c r="M2383" s="7" t="s">
        <v>560</v>
      </c>
      <c r="N2383" s="7" t="str">
        <f t="shared" si="6"/>
        <v>FALSE</v>
      </c>
      <c r="T2383" s="135">
        <v>42.5166</v>
      </c>
      <c r="U2383" s="136">
        <v>-79.8933</v>
      </c>
      <c r="V2383" s="137" t="s">
        <v>8730</v>
      </c>
    </row>
    <row r="2384">
      <c r="A2384" s="7" t="s">
        <v>11011</v>
      </c>
      <c r="D2384" s="162"/>
      <c r="E2384" s="67" t="s">
        <v>672</v>
      </c>
      <c r="F2384" s="162" t="s">
        <v>11012</v>
      </c>
      <c r="G2384" s="162" t="s">
        <v>11013</v>
      </c>
      <c r="H2384" s="202" t="s">
        <v>11014</v>
      </c>
      <c r="I2384" s="7" t="s">
        <v>11015</v>
      </c>
      <c r="J2384" s="7" t="s">
        <v>11016</v>
      </c>
      <c r="K2384" s="7" t="s">
        <v>8673</v>
      </c>
      <c r="M2384" s="7" t="s">
        <v>560</v>
      </c>
      <c r="N2384" s="7" t="str">
        <f t="shared" si="6"/>
        <v>FALSE</v>
      </c>
      <c r="T2384" s="135">
        <v>42.5166</v>
      </c>
      <c r="U2384" s="136">
        <v>-79.8933</v>
      </c>
      <c r="V2384" s="137" t="s">
        <v>8730</v>
      </c>
    </row>
    <row r="2385">
      <c r="A2385" s="7" t="s">
        <v>11017</v>
      </c>
      <c r="D2385" s="162"/>
      <c r="E2385" s="67" t="s">
        <v>672</v>
      </c>
      <c r="F2385" s="162" t="s">
        <v>11018</v>
      </c>
      <c r="G2385" s="162" t="s">
        <v>11019</v>
      </c>
      <c r="H2385" s="202" t="s">
        <v>11020</v>
      </c>
      <c r="I2385" s="7" t="s">
        <v>11021</v>
      </c>
      <c r="J2385" s="7" t="s">
        <v>11022</v>
      </c>
      <c r="K2385" s="7" t="s">
        <v>8673</v>
      </c>
      <c r="M2385" s="7" t="s">
        <v>560</v>
      </c>
      <c r="N2385" s="7" t="str">
        <f t="shared" si="6"/>
        <v>FALSE</v>
      </c>
      <c r="T2385" s="135">
        <v>47.6058</v>
      </c>
      <c r="U2385" s="136">
        <v>-86.8177</v>
      </c>
      <c r="V2385" s="137" t="s">
        <v>958</v>
      </c>
    </row>
    <row r="2386">
      <c r="A2386" s="7" t="s">
        <v>11023</v>
      </c>
      <c r="D2386" s="162"/>
      <c r="E2386" s="67" t="s">
        <v>672</v>
      </c>
      <c r="F2386" s="162" t="s">
        <v>11024</v>
      </c>
      <c r="G2386" s="162" t="s">
        <v>11025</v>
      </c>
      <c r="H2386" s="202" t="s">
        <v>11026</v>
      </c>
      <c r="I2386" s="7" t="s">
        <v>11027</v>
      </c>
      <c r="J2386" s="7" t="s">
        <v>11028</v>
      </c>
      <c r="K2386" s="7" t="s">
        <v>8673</v>
      </c>
      <c r="M2386" s="7" t="s">
        <v>560</v>
      </c>
      <c r="N2386" s="7" t="str">
        <f t="shared" si="6"/>
        <v>FALSE</v>
      </c>
      <c r="T2386" s="135">
        <v>47.6058</v>
      </c>
      <c r="U2386" s="136">
        <v>-86.8177</v>
      </c>
      <c r="V2386" s="137" t="s">
        <v>958</v>
      </c>
    </row>
    <row r="2387">
      <c r="A2387" s="7" t="s">
        <v>11029</v>
      </c>
      <c r="D2387" s="162"/>
      <c r="E2387" s="67" t="s">
        <v>672</v>
      </c>
      <c r="F2387" s="162" t="s">
        <v>11030</v>
      </c>
      <c r="G2387" s="162" t="s">
        <v>11031</v>
      </c>
      <c r="H2387" s="202" t="s">
        <v>11032</v>
      </c>
      <c r="I2387" s="7" t="s">
        <v>11033</v>
      </c>
      <c r="J2387" s="7" t="s">
        <v>11034</v>
      </c>
      <c r="K2387" s="7" t="s">
        <v>8673</v>
      </c>
      <c r="M2387" s="7" t="s">
        <v>560</v>
      </c>
      <c r="N2387" s="7" t="str">
        <f t="shared" si="6"/>
        <v>FALSE</v>
      </c>
      <c r="T2387" s="135">
        <v>47.6058</v>
      </c>
      <c r="U2387" s="136">
        <v>-86.8177</v>
      </c>
      <c r="V2387" s="137" t="s">
        <v>958</v>
      </c>
    </row>
    <row r="2388">
      <c r="A2388" s="7" t="s">
        <v>11035</v>
      </c>
      <c r="D2388" s="162"/>
      <c r="E2388" s="67" t="s">
        <v>672</v>
      </c>
      <c r="F2388" s="162" t="s">
        <v>11036</v>
      </c>
      <c r="G2388" s="162" t="s">
        <v>11037</v>
      </c>
      <c r="H2388" s="202" t="s">
        <v>11038</v>
      </c>
      <c r="I2388" s="7" t="s">
        <v>11039</v>
      </c>
      <c r="J2388" s="7" t="s">
        <v>11040</v>
      </c>
      <c r="K2388" s="7" t="s">
        <v>8673</v>
      </c>
      <c r="M2388" s="7" t="s">
        <v>560</v>
      </c>
      <c r="N2388" s="7" t="str">
        <f t="shared" si="6"/>
        <v>FALSE</v>
      </c>
      <c r="T2388" s="135">
        <v>43.4433</v>
      </c>
      <c r="U2388" s="136">
        <v>-77.4383</v>
      </c>
      <c r="V2388" s="137" t="s">
        <v>8674</v>
      </c>
    </row>
    <row r="2389">
      <c r="A2389" s="7" t="s">
        <v>11041</v>
      </c>
      <c r="C2389" s="7" t="b">
        <v>1</v>
      </c>
      <c r="D2389" s="162"/>
      <c r="E2389" s="67" t="s">
        <v>672</v>
      </c>
      <c r="F2389" s="162" t="s">
        <v>11042</v>
      </c>
      <c r="G2389" s="162" t="s">
        <v>11043</v>
      </c>
      <c r="H2389" s="202" t="s">
        <v>11044</v>
      </c>
      <c r="I2389" s="7" t="s">
        <v>11045</v>
      </c>
      <c r="J2389" s="7" t="s">
        <v>11046</v>
      </c>
      <c r="K2389" s="7" t="s">
        <v>8673</v>
      </c>
      <c r="M2389" s="7" t="s">
        <v>560</v>
      </c>
      <c r="N2389" s="7" t="str">
        <f t="shared" si="6"/>
        <v>FALSE</v>
      </c>
      <c r="T2389" s="135">
        <v>47.6058</v>
      </c>
      <c r="U2389" s="136">
        <v>-86.8177</v>
      </c>
      <c r="V2389" s="137" t="s">
        <v>958</v>
      </c>
    </row>
    <row r="2390">
      <c r="A2390" s="7" t="s">
        <v>11047</v>
      </c>
      <c r="D2390" s="162" t="s">
        <v>11048</v>
      </c>
      <c r="E2390" s="67" t="s">
        <v>567</v>
      </c>
      <c r="F2390" s="162" t="s">
        <v>568</v>
      </c>
      <c r="G2390" s="162" t="s">
        <v>11049</v>
      </c>
      <c r="H2390" s="162" t="s">
        <v>11050</v>
      </c>
      <c r="M2390" s="7" t="s">
        <v>570</v>
      </c>
      <c r="N2390" s="7" t="str">
        <f t="shared" si="6"/>
        <v>FALSE</v>
      </c>
      <c r="R2390" s="7" t="s">
        <v>559</v>
      </c>
      <c r="S2390" s="162" t="s">
        <v>1588</v>
      </c>
      <c r="T2390" s="136">
        <v>41.762</v>
      </c>
      <c r="U2390" s="7">
        <v>-83.331</v>
      </c>
      <c r="V2390" s="137" t="s">
        <v>11051</v>
      </c>
      <c r="W2390" s="7" t="s">
        <v>876</v>
      </c>
      <c r="X2390" s="7" t="s">
        <v>805</v>
      </c>
      <c r="Y2390" s="7" t="s">
        <v>878</v>
      </c>
      <c r="Z2390" s="7" t="s">
        <v>879</v>
      </c>
      <c r="AF2390" s="7">
        <v>100.0</v>
      </c>
      <c r="AG2390" s="7">
        <v>8.04</v>
      </c>
      <c r="AH2390" s="7">
        <v>15.3</v>
      </c>
      <c r="AM2390" s="7">
        <v>0.1118</v>
      </c>
      <c r="AN2390" s="7">
        <v>0.15</v>
      </c>
      <c r="AS2390" s="7" t="s">
        <v>16</v>
      </c>
      <c r="AU2390" s="7">
        <v>6.24</v>
      </c>
      <c r="AX2390" s="7">
        <v>8.06</v>
      </c>
      <c r="AY2390" s="7">
        <v>53.0</v>
      </c>
      <c r="BA2390" s="7">
        <v>12.65</v>
      </c>
    </row>
    <row r="2391">
      <c r="A2391" s="7" t="s">
        <v>11052</v>
      </c>
      <c r="D2391" s="162" t="s">
        <v>11053</v>
      </c>
      <c r="E2391" s="219" t="s">
        <v>567</v>
      </c>
      <c r="F2391" s="134" t="s">
        <v>568</v>
      </c>
      <c r="G2391" s="162" t="s">
        <v>11054</v>
      </c>
      <c r="H2391" s="162" t="s">
        <v>11055</v>
      </c>
      <c r="M2391" s="7" t="s">
        <v>570</v>
      </c>
      <c r="N2391" s="7" t="str">
        <f t="shared" si="6"/>
        <v>FALSE</v>
      </c>
      <c r="R2391" s="7" t="s">
        <v>559</v>
      </c>
      <c r="S2391" s="162" t="s">
        <v>1588</v>
      </c>
      <c r="T2391" s="135">
        <v>41.709</v>
      </c>
      <c r="U2391" s="136">
        <v>-83.25</v>
      </c>
      <c r="V2391" s="137" t="s">
        <v>926</v>
      </c>
      <c r="X2391" s="7" t="s">
        <v>805</v>
      </c>
      <c r="Y2391" s="7" t="s">
        <v>878</v>
      </c>
      <c r="Z2391" s="7" t="s">
        <v>879</v>
      </c>
    </row>
    <row r="2392">
      <c r="A2392" s="7" t="s">
        <v>11056</v>
      </c>
      <c r="D2392" s="162" t="s">
        <v>11057</v>
      </c>
      <c r="E2392" s="67" t="s">
        <v>567</v>
      </c>
      <c r="F2392" s="134" t="s">
        <v>568</v>
      </c>
      <c r="G2392" s="162" t="s">
        <v>11058</v>
      </c>
      <c r="H2392" s="162" t="s">
        <v>11059</v>
      </c>
      <c r="M2392" s="7" t="s">
        <v>570</v>
      </c>
      <c r="N2392" s="7" t="str">
        <f t="shared" si="6"/>
        <v>FALSE</v>
      </c>
      <c r="R2392" s="7" t="s">
        <v>559</v>
      </c>
      <c r="S2392" s="162" t="s">
        <v>1588</v>
      </c>
      <c r="T2392" s="135">
        <v>41.709</v>
      </c>
      <c r="U2392" s="136">
        <v>-83.25</v>
      </c>
      <c r="V2392" s="137" t="s">
        <v>958</v>
      </c>
      <c r="X2392" s="7" t="s">
        <v>805</v>
      </c>
      <c r="Y2392" s="7" t="s">
        <v>878</v>
      </c>
      <c r="Z2392" s="7" t="s">
        <v>879</v>
      </c>
    </row>
    <row r="2393">
      <c r="A2393" s="7" t="s">
        <v>11060</v>
      </c>
      <c r="D2393" s="162" t="s">
        <v>11061</v>
      </c>
      <c r="E2393" s="219" t="s">
        <v>567</v>
      </c>
      <c r="F2393" s="134" t="s">
        <v>568</v>
      </c>
      <c r="G2393" s="162" t="s">
        <v>11062</v>
      </c>
      <c r="H2393" s="162" t="s">
        <v>11063</v>
      </c>
      <c r="M2393" s="7" t="s">
        <v>570</v>
      </c>
      <c r="N2393" s="7" t="str">
        <f t="shared" si="6"/>
        <v>FALSE</v>
      </c>
      <c r="R2393" s="7" t="s">
        <v>559</v>
      </c>
      <c r="S2393" s="162" t="s">
        <v>1588</v>
      </c>
      <c r="T2393" s="135">
        <v>41.762</v>
      </c>
      <c r="U2393" s="136">
        <v>-83.331</v>
      </c>
      <c r="V2393" s="137" t="s">
        <v>948</v>
      </c>
      <c r="X2393" s="7" t="s">
        <v>805</v>
      </c>
      <c r="Y2393" s="7" t="s">
        <v>878</v>
      </c>
      <c r="Z2393" s="7" t="s">
        <v>879</v>
      </c>
    </row>
    <row r="2394">
      <c r="A2394" s="7" t="s">
        <v>11064</v>
      </c>
      <c r="D2394" s="162" t="s">
        <v>11065</v>
      </c>
      <c r="E2394" s="67" t="s">
        <v>567</v>
      </c>
      <c r="F2394" s="134" t="s">
        <v>568</v>
      </c>
      <c r="G2394" s="162" t="s">
        <v>11066</v>
      </c>
      <c r="H2394" s="162" t="s">
        <v>11067</v>
      </c>
      <c r="M2394" s="7" t="s">
        <v>570</v>
      </c>
      <c r="N2394" s="7" t="str">
        <f t="shared" si="6"/>
        <v>FALSE</v>
      </c>
      <c r="R2394" s="7" t="s">
        <v>559</v>
      </c>
      <c r="S2394" s="162" t="s">
        <v>1588</v>
      </c>
      <c r="T2394" s="135">
        <v>41.827</v>
      </c>
      <c r="U2394" s="136">
        <v>-83.195</v>
      </c>
      <c r="V2394" s="137" t="s">
        <v>953</v>
      </c>
      <c r="X2394" s="7" t="s">
        <v>805</v>
      </c>
      <c r="Y2394" s="7" t="s">
        <v>878</v>
      </c>
      <c r="Z2394" s="7" t="s">
        <v>879</v>
      </c>
    </row>
    <row r="2395">
      <c r="A2395" s="7" t="s">
        <v>11068</v>
      </c>
      <c r="D2395" s="162" t="s">
        <v>11069</v>
      </c>
      <c r="E2395" s="219" t="s">
        <v>567</v>
      </c>
      <c r="F2395" s="134" t="s">
        <v>568</v>
      </c>
      <c r="G2395" s="162" t="s">
        <v>11070</v>
      </c>
      <c r="H2395" s="162" t="s">
        <v>11071</v>
      </c>
      <c r="M2395" s="7" t="s">
        <v>570</v>
      </c>
      <c r="N2395" s="7" t="str">
        <f t="shared" si="6"/>
        <v>FALSE</v>
      </c>
      <c r="R2395" s="7" t="s">
        <v>559</v>
      </c>
      <c r="S2395" s="162" t="s">
        <v>1588</v>
      </c>
      <c r="T2395" s="135">
        <v>41.709</v>
      </c>
      <c r="U2395" s="136">
        <v>-83.25</v>
      </c>
      <c r="V2395" s="137" t="s">
        <v>889</v>
      </c>
      <c r="X2395" s="7" t="s">
        <v>805</v>
      </c>
      <c r="Y2395" s="7" t="s">
        <v>878</v>
      </c>
      <c r="Z2395" s="7" t="s">
        <v>879</v>
      </c>
    </row>
    <row r="2396">
      <c r="A2396" s="7" t="s">
        <v>11072</v>
      </c>
      <c r="D2396" s="162" t="s">
        <v>11073</v>
      </c>
      <c r="E2396" s="134" t="str">
        <f t="array" ref="E2396">IFNA( index(studiesdatasets!$A$2:$R4130,MATCH("*"&amp;IF(F2396 = "","INVALID", F2396)&amp;"*",studiesdatasets!$D$2:$D4130,0),1))</f>
        <v>set_34</v>
      </c>
      <c r="F2396" s="162" t="s">
        <v>11074</v>
      </c>
      <c r="G2396" s="162" t="s">
        <v>11075</v>
      </c>
      <c r="H2396" s="162" t="s">
        <v>11076</v>
      </c>
      <c r="I2396" s="7" t="s">
        <v>19</v>
      </c>
      <c r="J2396" s="7" t="s">
        <v>19</v>
      </c>
      <c r="K2396" s="7" t="s">
        <v>19</v>
      </c>
      <c r="L2396" s="7" t="s">
        <v>19</v>
      </c>
      <c r="M2396" s="7" t="s">
        <v>560</v>
      </c>
      <c r="N2396" s="7" t="str">
        <f t="shared" si="6"/>
        <v>FALSE</v>
      </c>
      <c r="O2396" s="7" t="s">
        <v>16</v>
      </c>
      <c r="P2396" s="7" t="s">
        <v>16</v>
      </c>
      <c r="Q2396" s="7" t="s">
        <v>16</v>
      </c>
      <c r="R2396" s="7" t="s">
        <v>525</v>
      </c>
      <c r="S2396" s="7" t="s">
        <v>855</v>
      </c>
      <c r="T2396" s="135">
        <v>46.87681</v>
      </c>
      <c r="U2396" s="136">
        <v>-91.22521</v>
      </c>
      <c r="V2396" s="137" t="s">
        <v>11077</v>
      </c>
      <c r="X2396" s="7" t="s">
        <v>805</v>
      </c>
      <c r="Y2396" s="7" t="s">
        <v>878</v>
      </c>
      <c r="Z2396" s="7" t="s">
        <v>879</v>
      </c>
      <c r="AB2396" s="7" t="s">
        <v>11078</v>
      </c>
      <c r="AC2396" s="7" t="s">
        <v>16</v>
      </c>
      <c r="AD2396" s="7"/>
      <c r="AE2396" s="7" t="s">
        <v>16</v>
      </c>
      <c r="AF2396" s="7">
        <v>0.22</v>
      </c>
      <c r="AG2396" s="7">
        <v>8.6</v>
      </c>
      <c r="AH2396" s="7">
        <v>19.4</v>
      </c>
      <c r="AI2396" s="7" t="s">
        <v>19</v>
      </c>
      <c r="AJ2396" s="7" t="s">
        <v>19</v>
      </c>
      <c r="AK2396" s="7"/>
      <c r="AL2396" s="7" t="s">
        <v>19</v>
      </c>
      <c r="AM2396" s="7" t="s">
        <v>19</v>
      </c>
      <c r="AN2396" s="7" t="s">
        <v>19</v>
      </c>
      <c r="AO2396" s="7">
        <v>104.1</v>
      </c>
      <c r="AP2396" s="7">
        <v>93.6</v>
      </c>
      <c r="AQ2396" s="7" t="s">
        <v>19</v>
      </c>
      <c r="AR2396" s="7" t="s">
        <v>19</v>
      </c>
      <c r="AS2396" s="7" t="s">
        <v>19</v>
      </c>
      <c r="AT2396" s="7" t="s">
        <v>19</v>
      </c>
      <c r="AU2396" s="7" t="s">
        <v>19</v>
      </c>
      <c r="AV2396" s="7" t="s">
        <v>19</v>
      </c>
      <c r="AW2396" s="7" t="s">
        <v>19</v>
      </c>
      <c r="AX2396" s="7">
        <v>1.0</v>
      </c>
      <c r="AY2396" s="7" t="s">
        <v>19</v>
      </c>
      <c r="AZ2396" s="7" t="s">
        <v>19</v>
      </c>
      <c r="BA2396" s="7" t="s">
        <v>19</v>
      </c>
      <c r="BB2396" s="7" t="s">
        <v>19</v>
      </c>
      <c r="BC2396" s="7" t="s">
        <v>19</v>
      </c>
      <c r="BD2396" s="7"/>
      <c r="BE2396" s="7" t="s">
        <v>19</v>
      </c>
      <c r="BF2396" s="7" t="s">
        <v>19</v>
      </c>
      <c r="BG2396" s="7" t="s">
        <v>19</v>
      </c>
      <c r="BH2396" s="7" t="s">
        <v>19</v>
      </c>
      <c r="BI2396" s="7">
        <v>3.7</v>
      </c>
      <c r="BJ2396" s="7"/>
      <c r="BK2396" s="7" t="s">
        <v>19</v>
      </c>
      <c r="BL2396" s="7" t="s">
        <v>19</v>
      </c>
      <c r="BM2396" s="7" t="s">
        <v>19</v>
      </c>
      <c r="BN2396" s="7" t="s">
        <v>19</v>
      </c>
      <c r="BO2396" s="7" t="s">
        <v>19</v>
      </c>
      <c r="BP2396" s="7" t="s">
        <v>19</v>
      </c>
      <c r="BQ2396" s="7" t="s">
        <v>19</v>
      </c>
      <c r="BR2396" s="7" t="s">
        <v>19</v>
      </c>
      <c r="BS2396" s="7" t="s">
        <v>19</v>
      </c>
      <c r="BT2396" s="7" t="b">
        <v>0</v>
      </c>
      <c r="BU2396" s="7" t="b">
        <v>0</v>
      </c>
      <c r="BV2396" s="7" t="b">
        <v>0</v>
      </c>
      <c r="BW2396" s="7" t="b">
        <v>0</v>
      </c>
      <c r="BX2396" s="7">
        <v>5.0</v>
      </c>
      <c r="BY2396" s="7" t="s">
        <v>19</v>
      </c>
      <c r="BZ2396" s="7" t="s">
        <v>19</v>
      </c>
      <c r="CA2396" s="7" t="s">
        <v>19</v>
      </c>
      <c r="CB2396" s="7" t="s">
        <v>19</v>
      </c>
      <c r="CL2396" s="7" t="s">
        <v>19</v>
      </c>
    </row>
    <row r="2397">
      <c r="A2397" s="7" t="s">
        <v>11079</v>
      </c>
      <c r="D2397" s="162" t="s">
        <v>11080</v>
      </c>
      <c r="E2397" s="134" t="str">
        <f t="array" ref="E2397">IFNA( index(studiesdatasets!$A$2:$R4130,MATCH("*"&amp;IF(F2397 = "","INVALID", F2397)&amp;"*",studiesdatasets!$D$2:$D4130,0),1))</f>
        <v>set_34</v>
      </c>
      <c r="F2397" s="162" t="s">
        <v>11074</v>
      </c>
      <c r="G2397" s="162" t="s">
        <v>11081</v>
      </c>
      <c r="H2397" s="162" t="s">
        <v>11082</v>
      </c>
      <c r="M2397" s="7" t="s">
        <v>560</v>
      </c>
      <c r="N2397" s="7" t="str">
        <f t="shared" si="6"/>
        <v>FALSE</v>
      </c>
      <c r="O2397" s="7" t="s">
        <v>16</v>
      </c>
      <c r="P2397" s="7" t="s">
        <v>16</v>
      </c>
      <c r="Q2397" s="7" t="s">
        <v>16</v>
      </c>
      <c r="R2397" s="7" t="s">
        <v>525</v>
      </c>
      <c r="S2397" s="7" t="s">
        <v>855</v>
      </c>
      <c r="T2397" s="135">
        <v>46.87153</v>
      </c>
      <c r="U2397" s="136">
        <v>-91.10558</v>
      </c>
      <c r="V2397" s="137" t="s">
        <v>11077</v>
      </c>
      <c r="X2397" s="7" t="s">
        <v>805</v>
      </c>
      <c r="Y2397" s="7" t="s">
        <v>878</v>
      </c>
      <c r="Z2397" s="7" t="s">
        <v>879</v>
      </c>
      <c r="AB2397" s="7" t="s">
        <v>11078</v>
      </c>
      <c r="AC2397" s="7" t="s">
        <v>16</v>
      </c>
      <c r="AD2397" s="7"/>
      <c r="AE2397" s="7" t="s">
        <v>16</v>
      </c>
      <c r="AF2397" s="7">
        <v>0.22</v>
      </c>
      <c r="AG2397" s="7">
        <v>8.6</v>
      </c>
      <c r="AH2397" s="7">
        <v>19.7</v>
      </c>
      <c r="AI2397" s="7" t="s">
        <v>19</v>
      </c>
      <c r="AJ2397" s="7" t="s">
        <v>19</v>
      </c>
      <c r="AK2397" s="7"/>
      <c r="AL2397" s="7" t="s">
        <v>19</v>
      </c>
      <c r="AM2397" s="7" t="s">
        <v>19</v>
      </c>
      <c r="AN2397" s="7" t="s">
        <v>19</v>
      </c>
      <c r="AO2397" s="7">
        <v>106.0</v>
      </c>
      <c r="AP2397" s="7">
        <v>94.2</v>
      </c>
      <c r="AQ2397" s="7" t="s">
        <v>19</v>
      </c>
      <c r="AR2397" s="7" t="s">
        <v>19</v>
      </c>
      <c r="AS2397" s="7" t="s">
        <v>19</v>
      </c>
      <c r="AT2397" s="7" t="s">
        <v>19</v>
      </c>
      <c r="AU2397" s="7" t="s">
        <v>19</v>
      </c>
      <c r="AV2397" s="7" t="s">
        <v>19</v>
      </c>
      <c r="AW2397" s="7" t="s">
        <v>19</v>
      </c>
      <c r="AX2397" s="7">
        <v>1.5</v>
      </c>
      <c r="AY2397" s="7" t="s">
        <v>19</v>
      </c>
      <c r="AZ2397" s="7" t="s">
        <v>19</v>
      </c>
      <c r="BA2397" s="7" t="s">
        <v>19</v>
      </c>
      <c r="BB2397" s="7" t="s">
        <v>19</v>
      </c>
      <c r="BC2397" s="7" t="s">
        <v>19</v>
      </c>
      <c r="BD2397" s="7"/>
      <c r="BE2397" s="7" t="s">
        <v>19</v>
      </c>
      <c r="BF2397" s="7" t="s">
        <v>19</v>
      </c>
      <c r="BG2397" s="7" t="s">
        <v>19</v>
      </c>
      <c r="BH2397" s="7" t="s">
        <v>19</v>
      </c>
      <c r="BI2397" s="7">
        <v>3.3</v>
      </c>
      <c r="BJ2397" s="7"/>
      <c r="BK2397" s="7" t="s">
        <v>19</v>
      </c>
      <c r="BL2397" s="7" t="s">
        <v>19</v>
      </c>
      <c r="BM2397" s="7" t="s">
        <v>19</v>
      </c>
      <c r="BN2397" s="7" t="s">
        <v>19</v>
      </c>
      <c r="BO2397" s="7" t="s">
        <v>19</v>
      </c>
      <c r="BP2397" s="7" t="s">
        <v>19</v>
      </c>
      <c r="BQ2397" s="7" t="s">
        <v>19</v>
      </c>
      <c r="BR2397" s="7" t="s">
        <v>19</v>
      </c>
      <c r="BS2397" s="7" t="s">
        <v>19</v>
      </c>
      <c r="BT2397" s="7" t="b">
        <v>0</v>
      </c>
      <c r="BU2397" s="7" t="b">
        <v>0</v>
      </c>
      <c r="BV2397" s="7" t="b">
        <v>0</v>
      </c>
      <c r="BW2397" s="7" t="b">
        <v>0</v>
      </c>
      <c r="BX2397" s="7">
        <v>5.0</v>
      </c>
      <c r="BY2397" s="7" t="s">
        <v>19</v>
      </c>
      <c r="BZ2397" s="7" t="s">
        <v>19</v>
      </c>
      <c r="CA2397" s="7" t="s">
        <v>19</v>
      </c>
      <c r="CB2397" s="7" t="s">
        <v>19</v>
      </c>
      <c r="CL2397" s="7" t="s">
        <v>19</v>
      </c>
    </row>
    <row r="2398">
      <c r="A2398" s="7" t="s">
        <v>11083</v>
      </c>
      <c r="D2398" s="162" t="s">
        <v>11084</v>
      </c>
      <c r="E2398" s="134" t="str">
        <f t="array" ref="E2398">IFNA( index(studiesdatasets!$A$2:$R4130,MATCH("*"&amp;IF(F2398 = "","INVALID", F2398)&amp;"*",studiesdatasets!$D$2:$D4130,0),1))</f>
        <v>set_34</v>
      </c>
      <c r="F2398" s="162" t="s">
        <v>11074</v>
      </c>
      <c r="G2398" s="162" t="s">
        <v>11085</v>
      </c>
      <c r="H2398" s="162" t="s">
        <v>11086</v>
      </c>
      <c r="M2398" s="7" t="s">
        <v>560</v>
      </c>
      <c r="N2398" s="7" t="str">
        <f t="shared" si="6"/>
        <v>FALSE</v>
      </c>
      <c r="O2398" s="7" t="s">
        <v>16</v>
      </c>
      <c r="P2398" s="7" t="s">
        <v>16</v>
      </c>
      <c r="Q2398" s="7" t="s">
        <v>16</v>
      </c>
      <c r="R2398" s="7" t="s">
        <v>525</v>
      </c>
      <c r="S2398" s="7" t="s">
        <v>855</v>
      </c>
      <c r="T2398" s="135">
        <v>46.89501</v>
      </c>
      <c r="U2398" s="136">
        <v>-91.09353</v>
      </c>
      <c r="V2398" s="137" t="s">
        <v>11077</v>
      </c>
      <c r="X2398" s="7" t="s">
        <v>805</v>
      </c>
      <c r="Y2398" s="7" t="s">
        <v>878</v>
      </c>
      <c r="Z2398" s="7" t="s">
        <v>879</v>
      </c>
      <c r="AB2398" s="7" t="s">
        <v>11078</v>
      </c>
      <c r="AC2398" s="7" t="s">
        <v>16</v>
      </c>
      <c r="AD2398" s="7"/>
      <c r="AE2398" s="7" t="s">
        <v>16</v>
      </c>
      <c r="AF2398" s="7">
        <v>0.22</v>
      </c>
      <c r="AG2398" s="7">
        <v>8.6</v>
      </c>
      <c r="AH2398" s="7">
        <v>19.0</v>
      </c>
      <c r="AI2398" s="7" t="s">
        <v>19</v>
      </c>
      <c r="AJ2398" s="7" t="s">
        <v>19</v>
      </c>
      <c r="AK2398" s="7"/>
      <c r="AL2398" s="7" t="s">
        <v>19</v>
      </c>
      <c r="AM2398" s="7" t="s">
        <v>19</v>
      </c>
      <c r="AN2398" s="7" t="s">
        <v>19</v>
      </c>
      <c r="AO2398" s="7">
        <v>104.7</v>
      </c>
      <c r="AP2398" s="7">
        <v>92.4</v>
      </c>
      <c r="AQ2398" s="7" t="s">
        <v>19</v>
      </c>
      <c r="AR2398" s="7" t="s">
        <v>19</v>
      </c>
      <c r="AS2398" s="7" t="s">
        <v>19</v>
      </c>
      <c r="AT2398" s="7" t="s">
        <v>19</v>
      </c>
      <c r="AU2398" s="7" t="s">
        <v>19</v>
      </c>
      <c r="AV2398" s="7" t="s">
        <v>19</v>
      </c>
      <c r="AW2398" s="7" t="s">
        <v>19</v>
      </c>
      <c r="AX2398" s="7">
        <v>0.9</v>
      </c>
      <c r="AY2398" s="7" t="s">
        <v>19</v>
      </c>
      <c r="AZ2398" s="7" t="s">
        <v>19</v>
      </c>
      <c r="BA2398" s="7" t="s">
        <v>19</v>
      </c>
      <c r="BB2398" s="7" t="s">
        <v>19</v>
      </c>
      <c r="BC2398" s="7" t="s">
        <v>19</v>
      </c>
      <c r="BD2398" s="7"/>
      <c r="BE2398" s="7" t="s">
        <v>19</v>
      </c>
      <c r="BF2398" s="7" t="s">
        <v>19</v>
      </c>
      <c r="BG2398" s="7" t="s">
        <v>19</v>
      </c>
      <c r="BH2398" s="7" t="s">
        <v>19</v>
      </c>
      <c r="BI2398" s="7">
        <v>3.5</v>
      </c>
      <c r="BJ2398" s="7"/>
      <c r="BK2398" s="7" t="s">
        <v>19</v>
      </c>
      <c r="BL2398" s="7" t="s">
        <v>19</v>
      </c>
      <c r="BM2398" s="7" t="s">
        <v>19</v>
      </c>
      <c r="BN2398" s="7" t="s">
        <v>19</v>
      </c>
      <c r="BO2398" s="7" t="s">
        <v>19</v>
      </c>
      <c r="BP2398" s="7" t="s">
        <v>19</v>
      </c>
      <c r="BQ2398" s="7" t="s">
        <v>19</v>
      </c>
      <c r="BR2398" s="7" t="s">
        <v>19</v>
      </c>
      <c r="BS2398" s="7" t="s">
        <v>19</v>
      </c>
      <c r="BT2398" s="7" t="b">
        <v>0</v>
      </c>
      <c r="BU2398" s="7" t="b">
        <v>0</v>
      </c>
      <c r="BV2398" s="7" t="b">
        <v>0</v>
      </c>
      <c r="BW2398" s="7" t="b">
        <v>0</v>
      </c>
      <c r="BX2398" s="7">
        <v>5.0</v>
      </c>
      <c r="BY2398" s="7" t="s">
        <v>19</v>
      </c>
      <c r="BZ2398" s="7" t="s">
        <v>19</v>
      </c>
      <c r="CA2398" s="7" t="s">
        <v>19</v>
      </c>
      <c r="CB2398" s="7" t="s">
        <v>19</v>
      </c>
      <c r="CL2398" s="7" t="s">
        <v>19</v>
      </c>
    </row>
    <row r="2399">
      <c r="A2399" s="7" t="s">
        <v>11087</v>
      </c>
      <c r="D2399" s="162" t="s">
        <v>11088</v>
      </c>
      <c r="E2399" s="134" t="str">
        <f t="array" ref="E2399">IFNA( index(studiesdatasets!$A$2:$R4130,MATCH("*"&amp;IF(F2399 = "","INVALID", F2399)&amp;"*",studiesdatasets!$D$2:$D4130,0),1))</f>
        <v>set_34</v>
      </c>
      <c r="F2399" s="162" t="s">
        <v>11074</v>
      </c>
      <c r="G2399" s="162" t="s">
        <v>11089</v>
      </c>
      <c r="H2399" s="162" t="s">
        <v>11090</v>
      </c>
      <c r="M2399" s="7" t="s">
        <v>560</v>
      </c>
      <c r="N2399" s="7" t="str">
        <f t="shared" si="6"/>
        <v>FALSE</v>
      </c>
      <c r="O2399" s="7" t="s">
        <v>16</v>
      </c>
      <c r="P2399" s="7" t="s">
        <v>16</v>
      </c>
      <c r="Q2399" s="7" t="s">
        <v>16</v>
      </c>
      <c r="R2399" s="7" t="s">
        <v>525</v>
      </c>
      <c r="S2399" s="7" t="s">
        <v>855</v>
      </c>
      <c r="T2399" s="135">
        <v>46.94913</v>
      </c>
      <c r="U2399" s="136">
        <v>-91.10256</v>
      </c>
      <c r="V2399" s="137" t="s">
        <v>11077</v>
      </c>
      <c r="X2399" s="7" t="s">
        <v>805</v>
      </c>
      <c r="Y2399" s="7" t="s">
        <v>878</v>
      </c>
      <c r="Z2399" s="7" t="s">
        <v>879</v>
      </c>
      <c r="AB2399" s="7" t="s">
        <v>11078</v>
      </c>
      <c r="AC2399" s="7" t="s">
        <v>16</v>
      </c>
      <c r="AD2399" s="7"/>
      <c r="AE2399" s="7" t="s">
        <v>16</v>
      </c>
      <c r="AF2399" s="7">
        <v>0.22</v>
      </c>
      <c r="AG2399" s="7">
        <v>8.6</v>
      </c>
      <c r="AH2399" s="7">
        <v>19.5</v>
      </c>
      <c r="AI2399" s="7" t="s">
        <v>19</v>
      </c>
      <c r="AJ2399" s="7" t="s">
        <v>19</v>
      </c>
      <c r="AK2399" s="7"/>
      <c r="AL2399" s="7" t="s">
        <v>19</v>
      </c>
      <c r="AM2399" s="7" t="s">
        <v>19</v>
      </c>
      <c r="AN2399" s="7" t="s">
        <v>19</v>
      </c>
      <c r="AO2399" s="7">
        <v>102.2</v>
      </c>
      <c r="AP2399" s="7">
        <v>91.4</v>
      </c>
      <c r="AQ2399" s="7" t="s">
        <v>19</v>
      </c>
      <c r="AR2399" s="7" t="s">
        <v>19</v>
      </c>
      <c r="AS2399" s="7" t="s">
        <v>19</v>
      </c>
      <c r="AT2399" s="7" t="s">
        <v>19</v>
      </c>
      <c r="AU2399" s="7" t="s">
        <v>19</v>
      </c>
      <c r="AV2399" s="7" t="s">
        <v>19</v>
      </c>
      <c r="AW2399" s="7" t="s">
        <v>19</v>
      </c>
      <c r="AX2399" s="7">
        <v>1.0</v>
      </c>
      <c r="AY2399" s="7" t="s">
        <v>19</v>
      </c>
      <c r="AZ2399" s="7" t="s">
        <v>19</v>
      </c>
      <c r="BA2399" s="7" t="s">
        <v>19</v>
      </c>
      <c r="BB2399" s="7" t="s">
        <v>19</v>
      </c>
      <c r="BC2399" s="7" t="s">
        <v>19</v>
      </c>
      <c r="BD2399" s="7"/>
      <c r="BE2399" s="7" t="s">
        <v>19</v>
      </c>
      <c r="BF2399" s="7" t="s">
        <v>19</v>
      </c>
      <c r="BG2399" s="7" t="s">
        <v>19</v>
      </c>
      <c r="BH2399" s="7" t="s">
        <v>19</v>
      </c>
      <c r="BI2399" s="7">
        <v>1.4</v>
      </c>
      <c r="BJ2399" s="7"/>
      <c r="BK2399" s="7" t="s">
        <v>19</v>
      </c>
      <c r="BL2399" s="7" t="s">
        <v>19</v>
      </c>
      <c r="BM2399" s="7" t="s">
        <v>19</v>
      </c>
      <c r="BN2399" s="7" t="s">
        <v>19</v>
      </c>
      <c r="BO2399" s="7" t="s">
        <v>19</v>
      </c>
      <c r="BP2399" s="7" t="s">
        <v>19</v>
      </c>
      <c r="BQ2399" s="7" t="s">
        <v>19</v>
      </c>
      <c r="BR2399" s="7" t="s">
        <v>19</v>
      </c>
      <c r="BS2399" s="7" t="s">
        <v>19</v>
      </c>
      <c r="BT2399" s="7" t="b">
        <v>0</v>
      </c>
      <c r="BU2399" s="7" t="b">
        <v>0</v>
      </c>
      <c r="BV2399" s="7" t="b">
        <v>0</v>
      </c>
      <c r="BW2399" s="7" t="b">
        <v>0</v>
      </c>
      <c r="BX2399" s="7">
        <v>5.0</v>
      </c>
      <c r="BY2399" s="7" t="s">
        <v>19</v>
      </c>
      <c r="BZ2399" s="7" t="s">
        <v>19</v>
      </c>
      <c r="CA2399" s="7" t="s">
        <v>19</v>
      </c>
      <c r="CB2399" s="7" t="s">
        <v>19</v>
      </c>
      <c r="CL2399" s="7" t="s">
        <v>19</v>
      </c>
    </row>
    <row r="2400">
      <c r="A2400" s="7" t="s">
        <v>11091</v>
      </c>
      <c r="D2400" s="162" t="s">
        <v>11092</v>
      </c>
      <c r="E2400" s="134" t="str">
        <f t="array" ref="E2400">IFNA( index(studiesdatasets!$A$2:$R4130,MATCH("*"&amp;IF(F2400 = "","INVALID", F2400)&amp;"*",studiesdatasets!$D$2:$D4130,0),1))</f>
        <v>set_34</v>
      </c>
      <c r="F2400" s="162" t="s">
        <v>11074</v>
      </c>
      <c r="G2400" s="162" t="s">
        <v>11093</v>
      </c>
      <c r="H2400" s="162" t="s">
        <v>11094</v>
      </c>
      <c r="M2400" s="7" t="s">
        <v>560</v>
      </c>
      <c r="N2400" s="7" t="str">
        <f t="shared" si="6"/>
        <v>FALSE</v>
      </c>
      <c r="O2400" s="7" t="s">
        <v>16</v>
      </c>
      <c r="P2400" s="7" t="s">
        <v>16</v>
      </c>
      <c r="Q2400" s="7" t="s">
        <v>16</v>
      </c>
      <c r="R2400" s="7" t="s">
        <v>525</v>
      </c>
      <c r="S2400" s="7" t="s">
        <v>855</v>
      </c>
      <c r="T2400" s="135">
        <v>46.9443</v>
      </c>
      <c r="U2400" s="136">
        <v>-90.99678</v>
      </c>
      <c r="V2400" s="137" t="s">
        <v>11077</v>
      </c>
      <c r="X2400" s="7" t="s">
        <v>805</v>
      </c>
      <c r="Y2400" s="7" t="s">
        <v>878</v>
      </c>
      <c r="Z2400" s="7" t="s">
        <v>879</v>
      </c>
      <c r="AB2400" s="7" t="s">
        <v>11078</v>
      </c>
      <c r="AC2400" s="7" t="s">
        <v>16</v>
      </c>
      <c r="AD2400" s="7"/>
      <c r="AE2400" s="7" t="s">
        <v>16</v>
      </c>
      <c r="AF2400" s="7">
        <v>0.22</v>
      </c>
      <c r="AG2400" s="7">
        <v>8.6</v>
      </c>
      <c r="AH2400" s="7">
        <v>18.8</v>
      </c>
      <c r="AI2400" s="7" t="s">
        <v>19</v>
      </c>
      <c r="AJ2400" s="7" t="s">
        <v>19</v>
      </c>
      <c r="AK2400" s="7"/>
      <c r="AL2400" s="7" t="s">
        <v>19</v>
      </c>
      <c r="AM2400" s="7" t="s">
        <v>19</v>
      </c>
      <c r="AN2400" s="7" t="s">
        <v>19</v>
      </c>
      <c r="AO2400" s="7">
        <v>88.8</v>
      </c>
      <c r="AP2400" s="7">
        <v>90.2</v>
      </c>
      <c r="AQ2400" s="7" t="s">
        <v>19</v>
      </c>
      <c r="AR2400" s="7" t="s">
        <v>19</v>
      </c>
      <c r="AS2400" s="7" t="s">
        <v>19</v>
      </c>
      <c r="AT2400" s="7" t="s">
        <v>19</v>
      </c>
      <c r="AU2400" s="7" t="s">
        <v>19</v>
      </c>
      <c r="AV2400" s="7" t="s">
        <v>19</v>
      </c>
      <c r="AW2400" s="7" t="s">
        <v>19</v>
      </c>
      <c r="AX2400" s="7">
        <v>1.1</v>
      </c>
      <c r="AY2400" s="7" t="s">
        <v>19</v>
      </c>
      <c r="AZ2400" s="7" t="s">
        <v>19</v>
      </c>
      <c r="BA2400" s="7" t="s">
        <v>19</v>
      </c>
      <c r="BB2400" s="7" t="s">
        <v>19</v>
      </c>
      <c r="BC2400" s="7" t="s">
        <v>19</v>
      </c>
      <c r="BD2400" s="7"/>
      <c r="BE2400" s="7" t="s">
        <v>19</v>
      </c>
      <c r="BF2400" s="7" t="s">
        <v>19</v>
      </c>
      <c r="BG2400" s="7" t="s">
        <v>19</v>
      </c>
      <c r="BH2400" s="7" t="s">
        <v>19</v>
      </c>
      <c r="BI2400" s="7">
        <v>1.8</v>
      </c>
      <c r="BJ2400" s="7"/>
      <c r="BK2400" s="7" t="s">
        <v>19</v>
      </c>
      <c r="BL2400" s="7" t="s">
        <v>19</v>
      </c>
      <c r="BM2400" s="7" t="s">
        <v>19</v>
      </c>
      <c r="BN2400" s="7" t="s">
        <v>19</v>
      </c>
      <c r="BO2400" s="7" t="s">
        <v>19</v>
      </c>
      <c r="BP2400" s="7" t="s">
        <v>19</v>
      </c>
      <c r="BQ2400" s="7" t="s">
        <v>19</v>
      </c>
      <c r="BR2400" s="7" t="s">
        <v>19</v>
      </c>
      <c r="BS2400" s="7" t="s">
        <v>19</v>
      </c>
      <c r="BT2400" s="7" t="b">
        <v>0</v>
      </c>
      <c r="BU2400" s="7" t="b">
        <v>0</v>
      </c>
      <c r="BV2400" s="7" t="b">
        <v>0</v>
      </c>
      <c r="BW2400" s="7" t="b">
        <v>0</v>
      </c>
      <c r="BX2400" s="7">
        <v>5.0</v>
      </c>
      <c r="BY2400" s="7" t="s">
        <v>19</v>
      </c>
      <c r="BZ2400" s="7" t="s">
        <v>19</v>
      </c>
      <c r="CA2400" s="7" t="s">
        <v>19</v>
      </c>
      <c r="CB2400" s="7" t="s">
        <v>19</v>
      </c>
      <c r="CL2400" s="7" t="s">
        <v>19</v>
      </c>
    </row>
    <row r="2401">
      <c r="A2401" s="7" t="s">
        <v>11095</v>
      </c>
      <c r="D2401" s="162" t="s">
        <v>11096</v>
      </c>
      <c r="E2401" s="134" t="str">
        <f t="array" ref="E2401">IFNA( index(studiesdatasets!$A$2:$R4130,MATCH("*"&amp;IF(F2401 = "","INVALID", F2401)&amp;"*",studiesdatasets!$D$2:$D4130,0),1))</f>
        <v>set_34</v>
      </c>
      <c r="F2401" s="10" t="s">
        <v>11097</v>
      </c>
      <c r="G2401" s="162" t="s">
        <v>11098</v>
      </c>
      <c r="H2401" s="162" t="s">
        <v>11099</v>
      </c>
      <c r="M2401" s="7" t="s">
        <v>799</v>
      </c>
      <c r="N2401" s="7" t="str">
        <f t="shared" si="6"/>
        <v>FALSE</v>
      </c>
      <c r="R2401" s="7" t="s">
        <v>525</v>
      </c>
      <c r="S2401" s="7" t="s">
        <v>855</v>
      </c>
      <c r="T2401" s="135">
        <v>47.37</v>
      </c>
      <c r="U2401" s="136">
        <v>-90.85</v>
      </c>
      <c r="V2401" s="137" t="s">
        <v>11100</v>
      </c>
      <c r="W2401" s="7" t="s">
        <v>16</v>
      </c>
      <c r="X2401" s="7" t="s">
        <v>805</v>
      </c>
      <c r="Y2401" s="7" t="s">
        <v>806</v>
      </c>
      <c r="Z2401" s="7" t="s">
        <v>807</v>
      </c>
      <c r="AA2401" s="7" t="s">
        <v>11101</v>
      </c>
      <c r="AB2401" s="7" t="s">
        <v>16</v>
      </c>
      <c r="AC2401" s="62">
        <v>0.1</v>
      </c>
      <c r="AD2401" s="7">
        <v>75.0</v>
      </c>
      <c r="AE2401" s="7">
        <v>3.0</v>
      </c>
      <c r="AF2401" s="7">
        <v>0.22</v>
      </c>
      <c r="AG2401" s="7" t="s">
        <v>19</v>
      </c>
      <c r="AH2401" s="7" t="s">
        <v>19</v>
      </c>
      <c r="AI2401" s="7" t="s">
        <v>19</v>
      </c>
      <c r="AJ2401" s="7" t="s">
        <v>19</v>
      </c>
      <c r="AK2401" s="7"/>
      <c r="AL2401" s="7" t="s">
        <v>19</v>
      </c>
      <c r="AM2401" s="7" t="s">
        <v>19</v>
      </c>
      <c r="AN2401" s="7" t="s">
        <v>19</v>
      </c>
      <c r="AO2401" s="7" t="s">
        <v>19</v>
      </c>
      <c r="AP2401" s="7" t="s">
        <v>19</v>
      </c>
      <c r="AQ2401" s="7" t="s">
        <v>19</v>
      </c>
      <c r="AR2401" s="7" t="s">
        <v>19</v>
      </c>
      <c r="AS2401" s="7" t="s">
        <v>19</v>
      </c>
      <c r="AT2401" s="7" t="s">
        <v>19</v>
      </c>
      <c r="AU2401" s="7" t="s">
        <v>19</v>
      </c>
      <c r="AV2401" s="7" t="s">
        <v>19</v>
      </c>
      <c r="AW2401" s="7" t="s">
        <v>19</v>
      </c>
      <c r="AX2401" s="7" t="s">
        <v>19</v>
      </c>
      <c r="AY2401" s="7" t="s">
        <v>19</v>
      </c>
      <c r="AZ2401" s="7" t="s">
        <v>19</v>
      </c>
      <c r="BA2401" s="7" t="s">
        <v>19</v>
      </c>
      <c r="BB2401" s="7" t="s">
        <v>19</v>
      </c>
      <c r="BC2401" s="7" t="s">
        <v>19</v>
      </c>
      <c r="BD2401" s="7"/>
      <c r="BE2401" s="7" t="s">
        <v>19</v>
      </c>
      <c r="BF2401" s="7" t="s">
        <v>19</v>
      </c>
      <c r="BG2401" s="7" t="s">
        <v>19</v>
      </c>
      <c r="BH2401" s="7" t="s">
        <v>19</v>
      </c>
      <c r="BI2401" s="7" t="s">
        <v>19</v>
      </c>
      <c r="BJ2401" s="7"/>
      <c r="BK2401" s="7" t="s">
        <v>19</v>
      </c>
      <c r="BL2401" s="7" t="s">
        <v>19</v>
      </c>
      <c r="BM2401" s="7" t="s">
        <v>19</v>
      </c>
      <c r="BN2401" s="7" t="s">
        <v>19</v>
      </c>
      <c r="BO2401" s="7" t="s">
        <v>19</v>
      </c>
      <c r="BP2401" s="7" t="s">
        <v>19</v>
      </c>
      <c r="BQ2401" s="7" t="s">
        <v>19</v>
      </c>
      <c r="BR2401" s="7" t="s">
        <v>19</v>
      </c>
      <c r="BS2401" s="7" t="s">
        <v>19</v>
      </c>
      <c r="BT2401" s="7" t="b">
        <v>0</v>
      </c>
      <c r="BU2401" s="7" t="b">
        <v>0</v>
      </c>
      <c r="BV2401" s="7" t="b">
        <v>0</v>
      </c>
      <c r="BW2401" s="7" t="b">
        <v>0</v>
      </c>
      <c r="BX2401" s="7" t="s">
        <v>19</v>
      </c>
      <c r="BY2401" s="7" t="s">
        <v>19</v>
      </c>
      <c r="BZ2401" s="7" t="s">
        <v>19</v>
      </c>
      <c r="CA2401" s="7" t="s">
        <v>19</v>
      </c>
      <c r="CB2401" s="7" t="s">
        <v>19</v>
      </c>
      <c r="CL2401" s="7" t="s">
        <v>19</v>
      </c>
    </row>
    <row r="2402">
      <c r="A2402" s="7" t="s">
        <v>11102</v>
      </c>
      <c r="D2402" s="162" t="s">
        <v>11103</v>
      </c>
      <c r="E2402" s="134" t="str">
        <f t="array" ref="E2402">IFNA( index(studiesdatasets!$A$2:$R4130,MATCH("*"&amp;IF(F2402 = "","INVALID", F2402)&amp;"*",studiesdatasets!$D$2:$D4130,0),1))</f>
        <v>set_34</v>
      </c>
      <c r="F2402" s="10" t="s">
        <v>11097</v>
      </c>
      <c r="G2402" s="162" t="s">
        <v>11104</v>
      </c>
      <c r="H2402" s="162" t="s">
        <v>11105</v>
      </c>
      <c r="M2402" s="7" t="s">
        <v>799</v>
      </c>
      <c r="N2402" s="7" t="str">
        <f t="shared" si="6"/>
        <v>FALSE</v>
      </c>
      <c r="R2402" s="7" t="s">
        <v>525</v>
      </c>
      <c r="S2402" s="7" t="s">
        <v>855</v>
      </c>
      <c r="T2402" s="135">
        <v>47.37</v>
      </c>
      <c r="U2402" s="136">
        <v>-90.85</v>
      </c>
      <c r="V2402" s="137" t="s">
        <v>11100</v>
      </c>
      <c r="W2402" s="7" t="s">
        <v>16</v>
      </c>
      <c r="X2402" s="7" t="s">
        <v>805</v>
      </c>
      <c r="Y2402" s="7" t="s">
        <v>806</v>
      </c>
      <c r="Z2402" s="7" t="s">
        <v>807</v>
      </c>
      <c r="AA2402" s="7" t="s">
        <v>11101</v>
      </c>
      <c r="AB2402" s="7" t="s">
        <v>16</v>
      </c>
      <c r="AC2402" s="62">
        <v>0.01</v>
      </c>
      <c r="AD2402" s="7">
        <v>75.0</v>
      </c>
      <c r="AE2402" s="7">
        <v>3.0</v>
      </c>
      <c r="AF2402" s="7">
        <v>0.22</v>
      </c>
      <c r="AG2402" s="7" t="s">
        <v>19</v>
      </c>
      <c r="AH2402" s="7" t="s">
        <v>19</v>
      </c>
      <c r="AI2402" s="7" t="s">
        <v>19</v>
      </c>
      <c r="AJ2402" s="7" t="s">
        <v>19</v>
      </c>
      <c r="AK2402" s="7"/>
      <c r="AL2402" s="7" t="s">
        <v>19</v>
      </c>
      <c r="AM2402" s="7" t="s">
        <v>19</v>
      </c>
      <c r="AN2402" s="7" t="s">
        <v>19</v>
      </c>
      <c r="AO2402" s="7" t="s">
        <v>19</v>
      </c>
      <c r="AP2402" s="7" t="s">
        <v>19</v>
      </c>
      <c r="AQ2402" s="7" t="s">
        <v>19</v>
      </c>
      <c r="AR2402" s="7" t="s">
        <v>19</v>
      </c>
      <c r="AS2402" s="7" t="s">
        <v>19</v>
      </c>
      <c r="AT2402" s="7" t="s">
        <v>19</v>
      </c>
      <c r="AU2402" s="7" t="s">
        <v>19</v>
      </c>
      <c r="AV2402" s="7" t="s">
        <v>19</v>
      </c>
      <c r="AW2402" s="7" t="s">
        <v>19</v>
      </c>
      <c r="AX2402" s="7" t="s">
        <v>19</v>
      </c>
      <c r="AY2402" s="7" t="s">
        <v>19</v>
      </c>
      <c r="AZ2402" s="7" t="s">
        <v>19</v>
      </c>
      <c r="BA2402" s="7" t="s">
        <v>19</v>
      </c>
      <c r="BB2402" s="7" t="s">
        <v>19</v>
      </c>
      <c r="BC2402" s="7" t="s">
        <v>19</v>
      </c>
      <c r="BD2402" s="7"/>
      <c r="BE2402" s="7" t="s">
        <v>19</v>
      </c>
      <c r="BF2402" s="7" t="s">
        <v>19</v>
      </c>
      <c r="BG2402" s="7" t="s">
        <v>19</v>
      </c>
      <c r="BH2402" s="7" t="s">
        <v>19</v>
      </c>
      <c r="BI2402" s="7" t="s">
        <v>19</v>
      </c>
      <c r="BJ2402" s="7"/>
      <c r="BK2402" s="7" t="s">
        <v>19</v>
      </c>
      <c r="BL2402" s="7" t="s">
        <v>19</v>
      </c>
      <c r="BM2402" s="7" t="s">
        <v>19</v>
      </c>
      <c r="BN2402" s="7" t="s">
        <v>19</v>
      </c>
      <c r="BO2402" s="7" t="s">
        <v>19</v>
      </c>
      <c r="BP2402" s="7" t="s">
        <v>19</v>
      </c>
      <c r="BQ2402" s="7" t="s">
        <v>19</v>
      </c>
      <c r="BR2402" s="7" t="s">
        <v>19</v>
      </c>
      <c r="BS2402" s="7" t="s">
        <v>19</v>
      </c>
      <c r="BT2402" s="7" t="b">
        <v>0</v>
      </c>
      <c r="BU2402" s="7" t="b">
        <v>0</v>
      </c>
      <c r="BV2402" s="7" t="b">
        <v>0</v>
      </c>
      <c r="BW2402" s="7" t="b">
        <v>0</v>
      </c>
      <c r="BX2402" s="7" t="s">
        <v>19</v>
      </c>
      <c r="BY2402" s="7" t="s">
        <v>19</v>
      </c>
      <c r="BZ2402" s="7" t="s">
        <v>19</v>
      </c>
      <c r="CA2402" s="7" t="s">
        <v>19</v>
      </c>
      <c r="CB2402" s="7" t="s">
        <v>19</v>
      </c>
      <c r="CL2402" s="7" t="s">
        <v>19</v>
      </c>
    </row>
    <row r="2403">
      <c r="A2403" s="7" t="s">
        <v>11106</v>
      </c>
      <c r="D2403" s="162" t="s">
        <v>11107</v>
      </c>
      <c r="E2403" s="134" t="str">
        <f t="array" ref="E2403">IFNA( index(studiesdatasets!$A$2:$R4130,MATCH("*"&amp;IF(F2403 = "","INVALID", F2403)&amp;"*",studiesdatasets!$D$2:$D4130,0),1))</f>
        <v>set_34</v>
      </c>
      <c r="F2403" s="10" t="s">
        <v>11097</v>
      </c>
      <c r="G2403" s="162" t="s">
        <v>11108</v>
      </c>
      <c r="H2403" s="162" t="s">
        <v>11109</v>
      </c>
      <c r="M2403" s="7" t="s">
        <v>799</v>
      </c>
      <c r="N2403" s="7" t="str">
        <f t="shared" si="6"/>
        <v>FALSE</v>
      </c>
      <c r="R2403" s="7" t="s">
        <v>525</v>
      </c>
      <c r="S2403" s="7" t="s">
        <v>855</v>
      </c>
      <c r="T2403" s="135">
        <v>47.37</v>
      </c>
      <c r="U2403" s="136">
        <v>-90.85</v>
      </c>
      <c r="V2403" s="137" t="s">
        <v>11100</v>
      </c>
      <c r="W2403" s="7" t="s">
        <v>16</v>
      </c>
      <c r="X2403" s="7" t="s">
        <v>805</v>
      </c>
      <c r="Y2403" s="7" t="s">
        <v>806</v>
      </c>
      <c r="Z2403" s="7" t="s">
        <v>807</v>
      </c>
      <c r="AA2403" s="7" t="s">
        <v>11101</v>
      </c>
      <c r="AB2403" s="7" t="s">
        <v>16</v>
      </c>
      <c r="AC2403" s="62">
        <v>0.0</v>
      </c>
      <c r="AD2403" s="7">
        <v>75.0</v>
      </c>
      <c r="AE2403" s="7">
        <v>3.0</v>
      </c>
      <c r="AF2403" s="7">
        <v>0.22</v>
      </c>
      <c r="AG2403" s="7" t="s">
        <v>19</v>
      </c>
      <c r="AH2403" s="7" t="s">
        <v>19</v>
      </c>
      <c r="AI2403" s="7" t="s">
        <v>19</v>
      </c>
      <c r="AJ2403" s="7" t="s">
        <v>19</v>
      </c>
      <c r="AK2403" s="7"/>
      <c r="AL2403" s="7" t="s">
        <v>19</v>
      </c>
      <c r="AM2403" s="7" t="s">
        <v>19</v>
      </c>
      <c r="AN2403" s="7" t="s">
        <v>19</v>
      </c>
      <c r="AO2403" s="7" t="s">
        <v>19</v>
      </c>
      <c r="AP2403" s="7" t="s">
        <v>19</v>
      </c>
      <c r="AQ2403" s="7" t="s">
        <v>19</v>
      </c>
      <c r="AR2403" s="7" t="s">
        <v>19</v>
      </c>
      <c r="AS2403" s="7" t="s">
        <v>19</v>
      </c>
      <c r="AT2403" s="7" t="s">
        <v>19</v>
      </c>
      <c r="AU2403" s="7" t="s">
        <v>19</v>
      </c>
      <c r="AV2403" s="7" t="s">
        <v>19</v>
      </c>
      <c r="AW2403" s="7" t="s">
        <v>19</v>
      </c>
      <c r="AX2403" s="7" t="s">
        <v>19</v>
      </c>
      <c r="AY2403" s="7" t="s">
        <v>19</v>
      </c>
      <c r="AZ2403" s="7" t="s">
        <v>19</v>
      </c>
      <c r="BA2403" s="7" t="s">
        <v>19</v>
      </c>
      <c r="BB2403" s="7" t="s">
        <v>19</v>
      </c>
      <c r="BC2403" s="7" t="s">
        <v>19</v>
      </c>
      <c r="BD2403" s="7"/>
      <c r="BE2403" s="7" t="s">
        <v>19</v>
      </c>
      <c r="BF2403" s="7" t="s">
        <v>19</v>
      </c>
      <c r="BG2403" s="7" t="s">
        <v>19</v>
      </c>
      <c r="BH2403" s="7" t="s">
        <v>19</v>
      </c>
      <c r="BI2403" s="7" t="s">
        <v>19</v>
      </c>
      <c r="BJ2403" s="7"/>
      <c r="BK2403" s="7" t="s">
        <v>19</v>
      </c>
      <c r="BL2403" s="7" t="s">
        <v>19</v>
      </c>
      <c r="BM2403" s="7" t="s">
        <v>19</v>
      </c>
      <c r="BN2403" s="7" t="s">
        <v>19</v>
      </c>
      <c r="BO2403" s="7" t="s">
        <v>19</v>
      </c>
      <c r="BP2403" s="7" t="s">
        <v>19</v>
      </c>
      <c r="BQ2403" s="7" t="s">
        <v>19</v>
      </c>
      <c r="BR2403" s="7" t="s">
        <v>19</v>
      </c>
      <c r="BS2403" s="7" t="s">
        <v>19</v>
      </c>
      <c r="BT2403" s="7" t="b">
        <v>0</v>
      </c>
      <c r="BU2403" s="7" t="b">
        <v>0</v>
      </c>
      <c r="BV2403" s="7" t="b">
        <v>0</v>
      </c>
      <c r="BW2403" s="7" t="b">
        <v>0</v>
      </c>
      <c r="BX2403" s="7" t="s">
        <v>19</v>
      </c>
      <c r="BY2403" s="7" t="s">
        <v>19</v>
      </c>
      <c r="BZ2403" s="7" t="s">
        <v>19</v>
      </c>
      <c r="CA2403" s="7" t="s">
        <v>19</v>
      </c>
      <c r="CB2403" s="7" t="s">
        <v>19</v>
      </c>
      <c r="CL2403" s="7" t="s">
        <v>19</v>
      </c>
    </row>
    <row r="2404">
      <c r="A2404" s="7" t="s">
        <v>11110</v>
      </c>
      <c r="D2404" s="162" t="s">
        <v>11111</v>
      </c>
      <c r="E2404" s="134" t="str">
        <f t="array" ref="E2404">IFNA( index(studiesdatasets!$A$2:$R4130,MATCH("*"&amp;IF(F2404 = "","INVALID", F2404)&amp;"*",studiesdatasets!$D$2:$D4130,0),1))</f>
        <v>set_34</v>
      </c>
      <c r="F2404" s="10" t="s">
        <v>11097</v>
      </c>
      <c r="G2404" s="162" t="s">
        <v>11112</v>
      </c>
      <c r="H2404" s="162" t="s">
        <v>11113</v>
      </c>
      <c r="M2404" s="7" t="s">
        <v>799</v>
      </c>
      <c r="N2404" s="7" t="str">
        <f t="shared" si="6"/>
        <v>FALSE</v>
      </c>
      <c r="R2404" s="7" t="s">
        <v>525</v>
      </c>
      <c r="S2404" s="7" t="s">
        <v>855</v>
      </c>
      <c r="T2404" s="135">
        <v>47.17</v>
      </c>
      <c r="U2404" s="136">
        <v>-89.66</v>
      </c>
      <c r="V2404" s="137" t="s">
        <v>11100</v>
      </c>
      <c r="W2404" s="7" t="s">
        <v>16</v>
      </c>
      <c r="X2404" s="7" t="s">
        <v>805</v>
      </c>
      <c r="Y2404" s="7" t="s">
        <v>806</v>
      </c>
      <c r="Z2404" s="7" t="s">
        <v>807</v>
      </c>
      <c r="AA2404" s="7" t="s">
        <v>11101</v>
      </c>
      <c r="AB2404" s="7" t="s">
        <v>16</v>
      </c>
      <c r="AC2404" s="62">
        <v>0.1</v>
      </c>
      <c r="AD2404" s="7">
        <v>20.0</v>
      </c>
      <c r="AE2404" s="7">
        <v>3.0</v>
      </c>
      <c r="AF2404" s="7">
        <v>0.22</v>
      </c>
      <c r="AG2404" s="7" t="s">
        <v>19</v>
      </c>
      <c r="AH2404" s="7" t="s">
        <v>19</v>
      </c>
      <c r="AI2404" s="7" t="s">
        <v>19</v>
      </c>
      <c r="AJ2404" s="7" t="s">
        <v>19</v>
      </c>
      <c r="AK2404" s="7"/>
      <c r="AL2404" s="7" t="s">
        <v>19</v>
      </c>
      <c r="AM2404" s="7" t="s">
        <v>19</v>
      </c>
      <c r="AN2404" s="7" t="s">
        <v>19</v>
      </c>
      <c r="AO2404" s="7" t="s">
        <v>19</v>
      </c>
      <c r="AP2404" s="7" t="s">
        <v>19</v>
      </c>
      <c r="AQ2404" s="7" t="s">
        <v>19</v>
      </c>
      <c r="AR2404" s="7" t="s">
        <v>19</v>
      </c>
      <c r="AS2404" s="7" t="s">
        <v>19</v>
      </c>
      <c r="AT2404" s="7" t="s">
        <v>19</v>
      </c>
      <c r="AU2404" s="7" t="s">
        <v>19</v>
      </c>
      <c r="AV2404" s="7" t="s">
        <v>19</v>
      </c>
      <c r="AW2404" s="7" t="s">
        <v>19</v>
      </c>
      <c r="AX2404" s="7" t="s">
        <v>19</v>
      </c>
      <c r="AY2404" s="7" t="s">
        <v>19</v>
      </c>
      <c r="AZ2404" s="7" t="s">
        <v>19</v>
      </c>
      <c r="BA2404" s="7" t="s">
        <v>19</v>
      </c>
      <c r="BB2404" s="7" t="s">
        <v>19</v>
      </c>
      <c r="BC2404" s="7" t="s">
        <v>19</v>
      </c>
      <c r="BD2404" s="7"/>
      <c r="BE2404" s="7" t="s">
        <v>19</v>
      </c>
      <c r="BF2404" s="7" t="s">
        <v>19</v>
      </c>
      <c r="BG2404" s="7" t="s">
        <v>19</v>
      </c>
      <c r="BH2404" s="7" t="s">
        <v>19</v>
      </c>
      <c r="BI2404" s="7" t="s">
        <v>19</v>
      </c>
      <c r="BJ2404" s="7"/>
      <c r="BK2404" s="7" t="s">
        <v>19</v>
      </c>
      <c r="BL2404" s="7" t="s">
        <v>19</v>
      </c>
      <c r="BM2404" s="7" t="s">
        <v>19</v>
      </c>
      <c r="BN2404" s="7" t="s">
        <v>19</v>
      </c>
      <c r="BO2404" s="7" t="s">
        <v>19</v>
      </c>
      <c r="BP2404" s="7" t="s">
        <v>19</v>
      </c>
      <c r="BQ2404" s="7" t="s">
        <v>19</v>
      </c>
      <c r="BR2404" s="7" t="s">
        <v>19</v>
      </c>
      <c r="BS2404" s="7" t="s">
        <v>19</v>
      </c>
      <c r="BT2404" s="7" t="b">
        <v>0</v>
      </c>
      <c r="BU2404" s="7" t="b">
        <v>0</v>
      </c>
      <c r="BV2404" s="7" t="b">
        <v>0</v>
      </c>
      <c r="BW2404" s="7" t="b">
        <v>0</v>
      </c>
      <c r="BX2404" s="7" t="s">
        <v>19</v>
      </c>
      <c r="BY2404" s="7" t="s">
        <v>19</v>
      </c>
      <c r="BZ2404" s="7" t="s">
        <v>19</v>
      </c>
      <c r="CA2404" s="7" t="s">
        <v>19</v>
      </c>
      <c r="CB2404" s="7" t="s">
        <v>19</v>
      </c>
      <c r="CL2404" s="7" t="s">
        <v>19</v>
      </c>
    </row>
    <row r="2405">
      <c r="A2405" s="7" t="s">
        <v>11114</v>
      </c>
      <c r="D2405" s="162" t="s">
        <v>11115</v>
      </c>
      <c r="E2405" s="134" t="str">
        <f t="array" ref="E2405">IFNA( index(studiesdatasets!$A$2:$R4130,MATCH("*"&amp;IF(F2405 = "","INVALID", F2405)&amp;"*",studiesdatasets!$D$2:$D4130,0),1))</f>
        <v>set_34</v>
      </c>
      <c r="F2405" s="10" t="s">
        <v>11097</v>
      </c>
      <c r="G2405" s="162" t="s">
        <v>11116</v>
      </c>
      <c r="H2405" s="162" t="s">
        <v>11117</v>
      </c>
      <c r="M2405" s="7" t="s">
        <v>799</v>
      </c>
      <c r="N2405" s="7" t="str">
        <f t="shared" si="6"/>
        <v>FALSE</v>
      </c>
      <c r="R2405" s="7" t="s">
        <v>525</v>
      </c>
      <c r="S2405" s="7" t="s">
        <v>855</v>
      </c>
      <c r="T2405" s="135">
        <v>47.17</v>
      </c>
      <c r="U2405" s="136">
        <v>-89.66</v>
      </c>
      <c r="V2405" s="137" t="s">
        <v>11100</v>
      </c>
      <c r="W2405" s="7" t="s">
        <v>16</v>
      </c>
      <c r="X2405" s="7" t="s">
        <v>805</v>
      </c>
      <c r="Y2405" s="7" t="s">
        <v>806</v>
      </c>
      <c r="Z2405" s="7" t="s">
        <v>807</v>
      </c>
      <c r="AA2405" s="7" t="s">
        <v>11101</v>
      </c>
      <c r="AB2405" s="7" t="s">
        <v>16</v>
      </c>
      <c r="AC2405" s="62">
        <v>0.09</v>
      </c>
      <c r="AD2405" s="7">
        <v>20.0</v>
      </c>
      <c r="AE2405" s="7">
        <v>3.0</v>
      </c>
      <c r="AF2405" s="7">
        <v>0.22</v>
      </c>
      <c r="AG2405" s="7" t="s">
        <v>19</v>
      </c>
      <c r="AH2405" s="7" t="s">
        <v>19</v>
      </c>
      <c r="AI2405" s="7" t="s">
        <v>19</v>
      </c>
      <c r="AJ2405" s="7" t="s">
        <v>19</v>
      </c>
      <c r="AK2405" s="7"/>
      <c r="AL2405" s="7" t="s">
        <v>19</v>
      </c>
      <c r="AM2405" s="7" t="s">
        <v>19</v>
      </c>
      <c r="AN2405" s="7" t="s">
        <v>19</v>
      </c>
      <c r="AO2405" s="7" t="s">
        <v>19</v>
      </c>
      <c r="AP2405" s="7" t="s">
        <v>19</v>
      </c>
      <c r="AQ2405" s="7" t="s">
        <v>19</v>
      </c>
      <c r="AR2405" s="7" t="s">
        <v>19</v>
      </c>
      <c r="AS2405" s="7" t="s">
        <v>19</v>
      </c>
      <c r="AT2405" s="7" t="s">
        <v>19</v>
      </c>
      <c r="AU2405" s="7" t="s">
        <v>19</v>
      </c>
      <c r="AV2405" s="7" t="s">
        <v>19</v>
      </c>
      <c r="AW2405" s="7" t="s">
        <v>19</v>
      </c>
      <c r="AX2405" s="7" t="s">
        <v>19</v>
      </c>
      <c r="AY2405" s="7" t="s">
        <v>19</v>
      </c>
      <c r="AZ2405" s="7" t="s">
        <v>19</v>
      </c>
      <c r="BA2405" s="7" t="s">
        <v>19</v>
      </c>
      <c r="BB2405" s="7" t="s">
        <v>19</v>
      </c>
      <c r="BC2405" s="7" t="s">
        <v>19</v>
      </c>
      <c r="BD2405" s="7"/>
      <c r="BE2405" s="7" t="s">
        <v>19</v>
      </c>
      <c r="BF2405" s="7" t="s">
        <v>19</v>
      </c>
      <c r="BG2405" s="7" t="s">
        <v>19</v>
      </c>
      <c r="BH2405" s="7" t="s">
        <v>19</v>
      </c>
      <c r="BI2405" s="7" t="s">
        <v>19</v>
      </c>
      <c r="BJ2405" s="7"/>
      <c r="BK2405" s="7" t="s">
        <v>19</v>
      </c>
      <c r="BL2405" s="7" t="s">
        <v>19</v>
      </c>
      <c r="BM2405" s="7" t="s">
        <v>19</v>
      </c>
      <c r="BN2405" s="7" t="s">
        <v>19</v>
      </c>
      <c r="BO2405" s="7" t="s">
        <v>19</v>
      </c>
      <c r="BP2405" s="7" t="s">
        <v>19</v>
      </c>
      <c r="BQ2405" s="7" t="s">
        <v>19</v>
      </c>
      <c r="BR2405" s="7" t="s">
        <v>19</v>
      </c>
      <c r="BS2405" s="7" t="s">
        <v>19</v>
      </c>
      <c r="BT2405" s="7" t="b">
        <v>0</v>
      </c>
      <c r="BU2405" s="7" t="b">
        <v>0</v>
      </c>
      <c r="BV2405" s="7" t="b">
        <v>0</v>
      </c>
      <c r="BW2405" s="7" t="b">
        <v>0</v>
      </c>
      <c r="BX2405" s="7" t="s">
        <v>19</v>
      </c>
      <c r="BY2405" s="7" t="s">
        <v>19</v>
      </c>
      <c r="BZ2405" s="7" t="s">
        <v>19</v>
      </c>
      <c r="CA2405" s="7" t="s">
        <v>19</v>
      </c>
      <c r="CB2405" s="7" t="s">
        <v>19</v>
      </c>
      <c r="CL2405" s="7" t="s">
        <v>19</v>
      </c>
    </row>
    <row r="2406">
      <c r="A2406" s="7" t="s">
        <v>11118</v>
      </c>
      <c r="D2406" s="162" t="s">
        <v>11119</v>
      </c>
      <c r="E2406" s="134" t="str">
        <f t="array" ref="E2406">IFNA( index(studiesdatasets!$A$2:$R4130,MATCH("*"&amp;IF(F2406 = "","INVALID", F2406)&amp;"*",studiesdatasets!$D$2:$D4130,0),1))</f>
        <v>set_34</v>
      </c>
      <c r="F2406" s="10" t="s">
        <v>11097</v>
      </c>
      <c r="G2406" s="162" t="s">
        <v>11120</v>
      </c>
      <c r="H2406" s="162" t="s">
        <v>11121</v>
      </c>
      <c r="M2406" s="7" t="s">
        <v>799</v>
      </c>
      <c r="N2406" s="7" t="str">
        <f t="shared" si="6"/>
        <v>FALSE</v>
      </c>
      <c r="R2406" s="7" t="s">
        <v>525</v>
      </c>
      <c r="S2406" s="7" t="s">
        <v>855</v>
      </c>
      <c r="T2406" s="135">
        <v>47.17</v>
      </c>
      <c r="U2406" s="136">
        <v>-89.66</v>
      </c>
      <c r="V2406" s="137" t="s">
        <v>11100</v>
      </c>
      <c r="W2406" s="7" t="s">
        <v>16</v>
      </c>
      <c r="X2406" s="7" t="s">
        <v>805</v>
      </c>
      <c r="Y2406" s="7" t="s">
        <v>806</v>
      </c>
      <c r="Z2406" s="7" t="s">
        <v>807</v>
      </c>
      <c r="AA2406" s="7" t="s">
        <v>11101</v>
      </c>
      <c r="AB2406" s="7" t="s">
        <v>16</v>
      </c>
      <c r="AC2406" s="62">
        <v>0.08</v>
      </c>
      <c r="AD2406" s="7">
        <v>20.0</v>
      </c>
      <c r="AE2406" s="7">
        <v>3.0</v>
      </c>
      <c r="AF2406" s="7">
        <v>0.22</v>
      </c>
      <c r="AG2406" s="7" t="s">
        <v>19</v>
      </c>
      <c r="AH2406" s="7" t="s">
        <v>19</v>
      </c>
      <c r="AI2406" s="7" t="s">
        <v>19</v>
      </c>
      <c r="AJ2406" s="7" t="s">
        <v>19</v>
      </c>
      <c r="AK2406" s="7"/>
      <c r="AL2406" s="7" t="s">
        <v>19</v>
      </c>
      <c r="AM2406" s="7" t="s">
        <v>19</v>
      </c>
      <c r="AN2406" s="7" t="s">
        <v>19</v>
      </c>
      <c r="AO2406" s="7" t="s">
        <v>19</v>
      </c>
      <c r="AP2406" s="7" t="s">
        <v>19</v>
      </c>
      <c r="AQ2406" s="7" t="s">
        <v>19</v>
      </c>
      <c r="AR2406" s="7" t="s">
        <v>19</v>
      </c>
      <c r="AS2406" s="7" t="s">
        <v>19</v>
      </c>
      <c r="AT2406" s="7" t="s">
        <v>19</v>
      </c>
      <c r="AU2406" s="7" t="s">
        <v>19</v>
      </c>
      <c r="AV2406" s="7" t="s">
        <v>19</v>
      </c>
      <c r="AW2406" s="7" t="s">
        <v>19</v>
      </c>
      <c r="AX2406" s="7" t="s">
        <v>19</v>
      </c>
      <c r="AY2406" s="7" t="s">
        <v>19</v>
      </c>
      <c r="AZ2406" s="7" t="s">
        <v>19</v>
      </c>
      <c r="BA2406" s="7" t="s">
        <v>19</v>
      </c>
      <c r="BB2406" s="7" t="s">
        <v>19</v>
      </c>
      <c r="BC2406" s="7" t="s">
        <v>19</v>
      </c>
      <c r="BD2406" s="7"/>
      <c r="BE2406" s="7" t="s">
        <v>19</v>
      </c>
      <c r="BF2406" s="7" t="s">
        <v>19</v>
      </c>
      <c r="BG2406" s="7" t="s">
        <v>19</v>
      </c>
      <c r="BH2406" s="7" t="s">
        <v>19</v>
      </c>
      <c r="BI2406" s="7" t="s">
        <v>19</v>
      </c>
      <c r="BJ2406" s="7"/>
      <c r="BK2406" s="7" t="s">
        <v>19</v>
      </c>
      <c r="BL2406" s="7" t="s">
        <v>19</v>
      </c>
      <c r="BM2406" s="7" t="s">
        <v>19</v>
      </c>
      <c r="BN2406" s="7" t="s">
        <v>19</v>
      </c>
      <c r="BO2406" s="7" t="s">
        <v>19</v>
      </c>
      <c r="BP2406" s="7" t="s">
        <v>19</v>
      </c>
      <c r="BQ2406" s="7" t="s">
        <v>19</v>
      </c>
      <c r="BR2406" s="7" t="s">
        <v>19</v>
      </c>
      <c r="BS2406" s="7" t="s">
        <v>19</v>
      </c>
      <c r="BT2406" s="7" t="b">
        <v>0</v>
      </c>
      <c r="BU2406" s="7" t="b">
        <v>0</v>
      </c>
      <c r="BV2406" s="7" t="b">
        <v>0</v>
      </c>
      <c r="BW2406" s="7" t="b">
        <v>0</v>
      </c>
      <c r="BX2406" s="7" t="s">
        <v>19</v>
      </c>
      <c r="BY2406" s="7" t="s">
        <v>19</v>
      </c>
      <c r="BZ2406" s="7" t="s">
        <v>19</v>
      </c>
      <c r="CA2406" s="7" t="s">
        <v>19</v>
      </c>
      <c r="CB2406" s="7" t="s">
        <v>19</v>
      </c>
      <c r="CL2406" s="7" t="s">
        <v>19</v>
      </c>
    </row>
    <row r="2407">
      <c r="A2407" s="7" t="s">
        <v>11122</v>
      </c>
      <c r="D2407" s="162" t="s">
        <v>11123</v>
      </c>
      <c r="E2407" s="134" t="str">
        <f t="array" ref="E2407">IFNA( index(studiesdatasets!$A$2:$R4130,MATCH("*"&amp;IF(F2407 = "","INVALID", F2407)&amp;"*",studiesdatasets!$D$2:$D4130,0),1))</f>
        <v>set_34</v>
      </c>
      <c r="F2407" s="10" t="s">
        <v>11097</v>
      </c>
      <c r="G2407" s="162" t="s">
        <v>11124</v>
      </c>
      <c r="H2407" s="162" t="s">
        <v>11125</v>
      </c>
      <c r="M2407" s="7" t="s">
        <v>799</v>
      </c>
      <c r="N2407" s="7" t="str">
        <f t="shared" si="6"/>
        <v>FALSE</v>
      </c>
      <c r="R2407" s="7" t="s">
        <v>525</v>
      </c>
      <c r="S2407" s="7" t="s">
        <v>855</v>
      </c>
      <c r="T2407" s="135">
        <v>47.17</v>
      </c>
      <c r="U2407" s="136">
        <v>-89.66</v>
      </c>
      <c r="V2407" s="137" t="s">
        <v>11100</v>
      </c>
      <c r="W2407" s="7" t="s">
        <v>16</v>
      </c>
      <c r="X2407" s="7" t="s">
        <v>805</v>
      </c>
      <c r="Y2407" s="7" t="s">
        <v>806</v>
      </c>
      <c r="Z2407" s="7" t="s">
        <v>807</v>
      </c>
      <c r="AA2407" s="7" t="s">
        <v>11101</v>
      </c>
      <c r="AB2407" s="7" t="s">
        <v>16</v>
      </c>
      <c r="AC2407" s="62">
        <v>0.07</v>
      </c>
      <c r="AD2407" s="7">
        <v>20.0</v>
      </c>
      <c r="AE2407" s="7">
        <v>3.0</v>
      </c>
      <c r="AF2407" s="7">
        <v>0.22</v>
      </c>
      <c r="AG2407" s="7" t="s">
        <v>19</v>
      </c>
      <c r="AH2407" s="7" t="s">
        <v>19</v>
      </c>
      <c r="AI2407" s="7" t="s">
        <v>19</v>
      </c>
      <c r="AJ2407" s="7" t="s">
        <v>19</v>
      </c>
      <c r="AK2407" s="7"/>
      <c r="AL2407" s="7" t="s">
        <v>19</v>
      </c>
      <c r="AM2407" s="7" t="s">
        <v>19</v>
      </c>
      <c r="AN2407" s="7" t="s">
        <v>19</v>
      </c>
      <c r="AO2407" s="7" t="s">
        <v>19</v>
      </c>
      <c r="AP2407" s="7" t="s">
        <v>19</v>
      </c>
      <c r="AQ2407" s="7" t="s">
        <v>19</v>
      </c>
      <c r="AR2407" s="7" t="s">
        <v>19</v>
      </c>
      <c r="AS2407" s="7" t="s">
        <v>19</v>
      </c>
      <c r="AT2407" s="7" t="s">
        <v>19</v>
      </c>
      <c r="AU2407" s="7" t="s">
        <v>19</v>
      </c>
      <c r="AV2407" s="7" t="s">
        <v>19</v>
      </c>
      <c r="AW2407" s="7" t="s">
        <v>19</v>
      </c>
      <c r="AX2407" s="7" t="s">
        <v>19</v>
      </c>
      <c r="AY2407" s="7" t="s">
        <v>19</v>
      </c>
      <c r="AZ2407" s="7" t="s">
        <v>19</v>
      </c>
      <c r="BA2407" s="7" t="s">
        <v>19</v>
      </c>
      <c r="BB2407" s="7" t="s">
        <v>19</v>
      </c>
      <c r="BC2407" s="7" t="s">
        <v>19</v>
      </c>
      <c r="BD2407" s="7"/>
      <c r="BE2407" s="7" t="s">
        <v>19</v>
      </c>
      <c r="BF2407" s="7" t="s">
        <v>19</v>
      </c>
      <c r="BG2407" s="7" t="s">
        <v>19</v>
      </c>
      <c r="BH2407" s="7" t="s">
        <v>19</v>
      </c>
      <c r="BI2407" s="7" t="s">
        <v>19</v>
      </c>
      <c r="BJ2407" s="7"/>
      <c r="BK2407" s="7" t="s">
        <v>19</v>
      </c>
      <c r="BL2407" s="7" t="s">
        <v>19</v>
      </c>
      <c r="BM2407" s="7" t="s">
        <v>19</v>
      </c>
      <c r="BN2407" s="7" t="s">
        <v>19</v>
      </c>
      <c r="BO2407" s="7" t="s">
        <v>19</v>
      </c>
      <c r="BP2407" s="7" t="s">
        <v>19</v>
      </c>
      <c r="BQ2407" s="7" t="s">
        <v>19</v>
      </c>
      <c r="BR2407" s="7" t="s">
        <v>19</v>
      </c>
      <c r="BS2407" s="7" t="s">
        <v>19</v>
      </c>
      <c r="BT2407" s="7" t="b">
        <v>0</v>
      </c>
      <c r="BU2407" s="7" t="b">
        <v>0</v>
      </c>
      <c r="BV2407" s="7" t="b">
        <v>0</v>
      </c>
      <c r="BW2407" s="7" t="b">
        <v>0</v>
      </c>
      <c r="BX2407" s="7" t="s">
        <v>19</v>
      </c>
      <c r="BY2407" s="7" t="s">
        <v>19</v>
      </c>
      <c r="BZ2407" s="7" t="s">
        <v>19</v>
      </c>
      <c r="CA2407" s="7" t="s">
        <v>19</v>
      </c>
      <c r="CB2407" s="7" t="s">
        <v>19</v>
      </c>
      <c r="CL2407" s="7" t="s">
        <v>19</v>
      </c>
    </row>
    <row r="2408">
      <c r="A2408" s="7" t="s">
        <v>11126</v>
      </c>
      <c r="D2408" s="162" t="s">
        <v>11127</v>
      </c>
      <c r="E2408" s="134" t="str">
        <f t="array" ref="E2408">IFNA( index(studiesdatasets!$A$2:$R4130,MATCH("*"&amp;IF(F2408 = "","INVALID", F2408)&amp;"*",studiesdatasets!$D$2:$D4130,0),1))</f>
        <v>set_34</v>
      </c>
      <c r="F2408" s="10" t="s">
        <v>11097</v>
      </c>
      <c r="G2408" s="162" t="s">
        <v>11128</v>
      </c>
      <c r="H2408" s="162" t="s">
        <v>11129</v>
      </c>
      <c r="M2408" s="7" t="s">
        <v>799</v>
      </c>
      <c r="N2408" s="7" t="str">
        <f t="shared" si="6"/>
        <v>FALSE</v>
      </c>
      <c r="R2408" s="7" t="s">
        <v>525</v>
      </c>
      <c r="S2408" s="7" t="s">
        <v>855</v>
      </c>
      <c r="T2408" s="135">
        <v>47.17</v>
      </c>
      <c r="U2408" s="136">
        <v>-89.66</v>
      </c>
      <c r="V2408" s="137" t="s">
        <v>11100</v>
      </c>
      <c r="W2408" s="7" t="s">
        <v>16</v>
      </c>
      <c r="X2408" s="7" t="s">
        <v>805</v>
      </c>
      <c r="Y2408" s="7" t="s">
        <v>806</v>
      </c>
      <c r="Z2408" s="7" t="s">
        <v>807</v>
      </c>
      <c r="AA2408" s="7" t="s">
        <v>11101</v>
      </c>
      <c r="AB2408" s="7" t="s">
        <v>16</v>
      </c>
      <c r="AC2408" s="62">
        <v>0.06</v>
      </c>
      <c r="AD2408" s="7">
        <v>20.0</v>
      </c>
      <c r="AE2408" s="7">
        <v>3.0</v>
      </c>
      <c r="AF2408" s="7">
        <v>0.22</v>
      </c>
      <c r="AG2408" s="7" t="s">
        <v>19</v>
      </c>
      <c r="AH2408" s="7" t="s">
        <v>19</v>
      </c>
      <c r="AI2408" s="7" t="s">
        <v>19</v>
      </c>
      <c r="AJ2408" s="7" t="s">
        <v>19</v>
      </c>
      <c r="AK2408" s="7"/>
      <c r="AL2408" s="7" t="s">
        <v>19</v>
      </c>
      <c r="AM2408" s="7" t="s">
        <v>19</v>
      </c>
      <c r="AN2408" s="7" t="s">
        <v>19</v>
      </c>
      <c r="AO2408" s="7" t="s">
        <v>19</v>
      </c>
      <c r="AP2408" s="7" t="s">
        <v>19</v>
      </c>
      <c r="AQ2408" s="7" t="s">
        <v>19</v>
      </c>
      <c r="AR2408" s="7" t="s">
        <v>19</v>
      </c>
      <c r="AS2408" s="7" t="s">
        <v>19</v>
      </c>
      <c r="AT2408" s="7" t="s">
        <v>19</v>
      </c>
      <c r="AU2408" s="7" t="s">
        <v>19</v>
      </c>
      <c r="AV2408" s="7" t="s">
        <v>19</v>
      </c>
      <c r="AW2408" s="7" t="s">
        <v>19</v>
      </c>
      <c r="AX2408" s="7" t="s">
        <v>19</v>
      </c>
      <c r="AY2408" s="7" t="s">
        <v>19</v>
      </c>
      <c r="AZ2408" s="7" t="s">
        <v>19</v>
      </c>
      <c r="BA2408" s="7" t="s">
        <v>19</v>
      </c>
      <c r="BB2408" s="7" t="s">
        <v>19</v>
      </c>
      <c r="BC2408" s="7" t="s">
        <v>19</v>
      </c>
      <c r="BD2408" s="7"/>
      <c r="BE2408" s="7" t="s">
        <v>19</v>
      </c>
      <c r="BF2408" s="7" t="s">
        <v>19</v>
      </c>
      <c r="BG2408" s="7" t="s">
        <v>19</v>
      </c>
      <c r="BH2408" s="7" t="s">
        <v>19</v>
      </c>
      <c r="BI2408" s="7" t="s">
        <v>19</v>
      </c>
      <c r="BJ2408" s="7"/>
      <c r="BK2408" s="7" t="s">
        <v>19</v>
      </c>
      <c r="BL2408" s="7" t="s">
        <v>19</v>
      </c>
      <c r="BM2408" s="7" t="s">
        <v>19</v>
      </c>
      <c r="BN2408" s="7" t="s">
        <v>19</v>
      </c>
      <c r="BO2408" s="7" t="s">
        <v>19</v>
      </c>
      <c r="BP2408" s="7" t="s">
        <v>19</v>
      </c>
      <c r="BQ2408" s="7" t="s">
        <v>19</v>
      </c>
      <c r="BR2408" s="7" t="s">
        <v>19</v>
      </c>
      <c r="BS2408" s="7" t="s">
        <v>19</v>
      </c>
      <c r="BT2408" s="7" t="b">
        <v>0</v>
      </c>
      <c r="BU2408" s="7" t="b">
        <v>0</v>
      </c>
      <c r="BV2408" s="7" t="b">
        <v>0</v>
      </c>
      <c r="BW2408" s="7" t="b">
        <v>0</v>
      </c>
      <c r="BX2408" s="7" t="s">
        <v>19</v>
      </c>
      <c r="BY2408" s="7" t="s">
        <v>19</v>
      </c>
      <c r="BZ2408" s="7" t="s">
        <v>19</v>
      </c>
      <c r="CA2408" s="7" t="s">
        <v>19</v>
      </c>
      <c r="CB2408" s="7" t="s">
        <v>19</v>
      </c>
      <c r="CL2408" s="7" t="s">
        <v>19</v>
      </c>
    </row>
    <row r="2409">
      <c r="A2409" s="7" t="s">
        <v>11130</v>
      </c>
      <c r="D2409" s="162" t="s">
        <v>11131</v>
      </c>
      <c r="E2409" s="134" t="str">
        <f t="array" ref="E2409">IFNA( index(studiesdatasets!$A$2:$R4130,MATCH("*"&amp;IF(F2409 = "","INVALID", F2409)&amp;"*",studiesdatasets!$D$2:$D4130,0),1))</f>
        <v>set_34</v>
      </c>
      <c r="F2409" s="10" t="s">
        <v>11097</v>
      </c>
      <c r="G2409" s="162" t="s">
        <v>11132</v>
      </c>
      <c r="H2409" s="162" t="s">
        <v>11133</v>
      </c>
      <c r="M2409" s="7" t="s">
        <v>799</v>
      </c>
      <c r="N2409" s="7" t="str">
        <f t="shared" si="6"/>
        <v>FALSE</v>
      </c>
      <c r="R2409" s="7" t="s">
        <v>525</v>
      </c>
      <c r="S2409" s="7" t="s">
        <v>855</v>
      </c>
      <c r="T2409" s="135">
        <v>47.17</v>
      </c>
      <c r="U2409" s="136">
        <v>-89.66</v>
      </c>
      <c r="V2409" s="137" t="s">
        <v>11100</v>
      </c>
      <c r="W2409" s="7" t="s">
        <v>16</v>
      </c>
      <c r="X2409" s="7" t="s">
        <v>805</v>
      </c>
      <c r="Y2409" s="7" t="s">
        <v>806</v>
      </c>
      <c r="Z2409" s="7" t="s">
        <v>807</v>
      </c>
      <c r="AA2409" s="7" t="s">
        <v>11101</v>
      </c>
      <c r="AB2409" s="7" t="s">
        <v>16</v>
      </c>
      <c r="AC2409" s="62">
        <v>0.05</v>
      </c>
      <c r="AD2409" s="7">
        <v>20.0</v>
      </c>
      <c r="AE2409" s="7">
        <v>3.0</v>
      </c>
      <c r="AF2409" s="7">
        <v>0.22</v>
      </c>
      <c r="AG2409" s="7" t="s">
        <v>19</v>
      </c>
      <c r="AH2409" s="7" t="s">
        <v>19</v>
      </c>
      <c r="AI2409" s="7" t="s">
        <v>19</v>
      </c>
      <c r="AJ2409" s="7" t="s">
        <v>19</v>
      </c>
      <c r="AK2409" s="7"/>
      <c r="AL2409" s="7" t="s">
        <v>19</v>
      </c>
      <c r="AM2409" s="7" t="s">
        <v>19</v>
      </c>
      <c r="AN2409" s="7" t="s">
        <v>19</v>
      </c>
      <c r="AO2409" s="7" t="s">
        <v>19</v>
      </c>
      <c r="AP2409" s="7" t="s">
        <v>19</v>
      </c>
      <c r="AQ2409" s="7" t="s">
        <v>19</v>
      </c>
      <c r="AR2409" s="7" t="s">
        <v>19</v>
      </c>
      <c r="AS2409" s="7" t="s">
        <v>19</v>
      </c>
      <c r="AT2409" s="7" t="s">
        <v>19</v>
      </c>
      <c r="AU2409" s="7" t="s">
        <v>19</v>
      </c>
      <c r="AV2409" s="7" t="s">
        <v>19</v>
      </c>
      <c r="AW2409" s="7" t="s">
        <v>19</v>
      </c>
      <c r="AX2409" s="7" t="s">
        <v>19</v>
      </c>
      <c r="AY2409" s="7" t="s">
        <v>19</v>
      </c>
      <c r="AZ2409" s="7" t="s">
        <v>19</v>
      </c>
      <c r="BA2409" s="7" t="s">
        <v>19</v>
      </c>
      <c r="BB2409" s="7" t="s">
        <v>19</v>
      </c>
      <c r="BC2409" s="7" t="s">
        <v>19</v>
      </c>
      <c r="BD2409" s="7"/>
      <c r="BE2409" s="7" t="s">
        <v>19</v>
      </c>
      <c r="BF2409" s="7" t="s">
        <v>19</v>
      </c>
      <c r="BG2409" s="7" t="s">
        <v>19</v>
      </c>
      <c r="BH2409" s="7" t="s">
        <v>19</v>
      </c>
      <c r="BI2409" s="7" t="s">
        <v>19</v>
      </c>
      <c r="BJ2409" s="7"/>
      <c r="BK2409" s="7" t="s">
        <v>19</v>
      </c>
      <c r="BL2409" s="7" t="s">
        <v>19</v>
      </c>
      <c r="BM2409" s="7" t="s">
        <v>19</v>
      </c>
      <c r="BN2409" s="7" t="s">
        <v>19</v>
      </c>
      <c r="BO2409" s="7" t="s">
        <v>19</v>
      </c>
      <c r="BP2409" s="7" t="s">
        <v>19</v>
      </c>
      <c r="BQ2409" s="7" t="s">
        <v>19</v>
      </c>
      <c r="BR2409" s="7" t="s">
        <v>19</v>
      </c>
      <c r="BS2409" s="7" t="s">
        <v>19</v>
      </c>
      <c r="BT2409" s="7" t="b">
        <v>0</v>
      </c>
      <c r="BU2409" s="7" t="b">
        <v>0</v>
      </c>
      <c r="BV2409" s="7" t="b">
        <v>0</v>
      </c>
      <c r="BW2409" s="7" t="b">
        <v>0</v>
      </c>
      <c r="BX2409" s="7" t="s">
        <v>19</v>
      </c>
      <c r="BY2409" s="7" t="s">
        <v>19</v>
      </c>
      <c r="BZ2409" s="7" t="s">
        <v>19</v>
      </c>
      <c r="CA2409" s="7" t="s">
        <v>19</v>
      </c>
      <c r="CB2409" s="7" t="s">
        <v>19</v>
      </c>
      <c r="CL2409" s="7" t="s">
        <v>19</v>
      </c>
    </row>
    <row r="2410">
      <c r="A2410" s="7" t="s">
        <v>11134</v>
      </c>
      <c r="D2410" s="162" t="s">
        <v>11135</v>
      </c>
      <c r="E2410" s="134" t="str">
        <f t="array" ref="E2410">IFNA( index(studiesdatasets!$A$2:$R4130,MATCH("*"&amp;IF(F2410 = "","INVALID", F2410)&amp;"*",studiesdatasets!$D$2:$D4130,0),1))</f>
        <v>set_34</v>
      </c>
      <c r="F2410" s="10" t="s">
        <v>11097</v>
      </c>
      <c r="G2410" s="162" t="s">
        <v>11136</v>
      </c>
      <c r="H2410" s="162" t="s">
        <v>11137</v>
      </c>
      <c r="M2410" s="7" t="s">
        <v>799</v>
      </c>
      <c r="N2410" s="7" t="str">
        <f t="shared" si="6"/>
        <v>FALSE</v>
      </c>
      <c r="R2410" s="7" t="s">
        <v>525</v>
      </c>
      <c r="S2410" s="7" t="s">
        <v>855</v>
      </c>
      <c r="T2410" s="135">
        <v>47.17</v>
      </c>
      <c r="U2410" s="136">
        <v>-89.66</v>
      </c>
      <c r="V2410" s="137" t="s">
        <v>11100</v>
      </c>
      <c r="W2410" s="7" t="s">
        <v>16</v>
      </c>
      <c r="X2410" s="7" t="s">
        <v>805</v>
      </c>
      <c r="Y2410" s="7" t="s">
        <v>806</v>
      </c>
      <c r="Z2410" s="7" t="s">
        <v>807</v>
      </c>
      <c r="AA2410" s="7" t="s">
        <v>11101</v>
      </c>
      <c r="AB2410" s="7" t="s">
        <v>16</v>
      </c>
      <c r="AC2410" s="62">
        <v>0.04</v>
      </c>
      <c r="AD2410" s="7">
        <v>20.0</v>
      </c>
      <c r="AE2410" s="7">
        <v>3.0</v>
      </c>
      <c r="AF2410" s="7">
        <v>0.22</v>
      </c>
      <c r="AG2410" s="7" t="s">
        <v>19</v>
      </c>
      <c r="AH2410" s="7" t="s">
        <v>19</v>
      </c>
      <c r="AI2410" s="7" t="s">
        <v>19</v>
      </c>
      <c r="AJ2410" s="7" t="s">
        <v>19</v>
      </c>
      <c r="AK2410" s="7"/>
      <c r="AL2410" s="7" t="s">
        <v>19</v>
      </c>
      <c r="AM2410" s="7" t="s">
        <v>19</v>
      </c>
      <c r="AN2410" s="7" t="s">
        <v>19</v>
      </c>
      <c r="AO2410" s="7" t="s">
        <v>19</v>
      </c>
      <c r="AP2410" s="7" t="s">
        <v>19</v>
      </c>
      <c r="AQ2410" s="7" t="s">
        <v>19</v>
      </c>
      <c r="AR2410" s="7" t="s">
        <v>19</v>
      </c>
      <c r="AS2410" s="7" t="s">
        <v>19</v>
      </c>
      <c r="AT2410" s="7" t="s">
        <v>19</v>
      </c>
      <c r="AU2410" s="7" t="s">
        <v>19</v>
      </c>
      <c r="AV2410" s="7" t="s">
        <v>19</v>
      </c>
      <c r="AW2410" s="7" t="s">
        <v>19</v>
      </c>
      <c r="AX2410" s="7" t="s">
        <v>19</v>
      </c>
      <c r="AY2410" s="7" t="s">
        <v>19</v>
      </c>
      <c r="AZ2410" s="7" t="s">
        <v>19</v>
      </c>
      <c r="BA2410" s="7" t="s">
        <v>19</v>
      </c>
      <c r="BB2410" s="7" t="s">
        <v>19</v>
      </c>
      <c r="BC2410" s="7" t="s">
        <v>19</v>
      </c>
      <c r="BD2410" s="7"/>
      <c r="BE2410" s="7" t="s">
        <v>19</v>
      </c>
      <c r="BF2410" s="7" t="s">
        <v>19</v>
      </c>
      <c r="BG2410" s="7" t="s">
        <v>19</v>
      </c>
      <c r="BH2410" s="7" t="s">
        <v>19</v>
      </c>
      <c r="BI2410" s="7" t="s">
        <v>19</v>
      </c>
      <c r="BJ2410" s="7"/>
      <c r="BK2410" s="7" t="s">
        <v>19</v>
      </c>
      <c r="BL2410" s="7" t="s">
        <v>19</v>
      </c>
      <c r="BM2410" s="7" t="s">
        <v>19</v>
      </c>
      <c r="BN2410" s="7" t="s">
        <v>19</v>
      </c>
      <c r="BO2410" s="7" t="s">
        <v>19</v>
      </c>
      <c r="BP2410" s="7" t="s">
        <v>19</v>
      </c>
      <c r="BQ2410" s="7" t="s">
        <v>19</v>
      </c>
      <c r="BR2410" s="7" t="s">
        <v>19</v>
      </c>
      <c r="BS2410" s="7" t="s">
        <v>19</v>
      </c>
      <c r="BT2410" s="7" t="b">
        <v>0</v>
      </c>
      <c r="BU2410" s="7" t="b">
        <v>0</v>
      </c>
      <c r="BV2410" s="7" t="b">
        <v>0</v>
      </c>
      <c r="BW2410" s="7" t="b">
        <v>0</v>
      </c>
      <c r="BX2410" s="7" t="s">
        <v>19</v>
      </c>
      <c r="BY2410" s="7" t="s">
        <v>19</v>
      </c>
      <c r="BZ2410" s="7" t="s">
        <v>19</v>
      </c>
      <c r="CA2410" s="7" t="s">
        <v>19</v>
      </c>
      <c r="CB2410" s="7" t="s">
        <v>19</v>
      </c>
      <c r="CL2410" s="7" t="s">
        <v>19</v>
      </c>
    </row>
    <row r="2411">
      <c r="A2411" s="7" t="s">
        <v>11138</v>
      </c>
      <c r="D2411" s="162" t="s">
        <v>11139</v>
      </c>
      <c r="E2411" s="134" t="str">
        <f t="array" ref="E2411">IFNA( index(studiesdatasets!$A$2:$R4130,MATCH("*"&amp;IF(F2411 = "","INVALID", F2411)&amp;"*",studiesdatasets!$D$2:$D4130,0),1))</f>
        <v>set_34</v>
      </c>
      <c r="F2411" s="10" t="s">
        <v>11097</v>
      </c>
      <c r="G2411" s="162" t="s">
        <v>11140</v>
      </c>
      <c r="H2411" s="162" t="s">
        <v>11141</v>
      </c>
      <c r="M2411" s="7" t="s">
        <v>799</v>
      </c>
      <c r="N2411" s="7" t="str">
        <f t="shared" si="6"/>
        <v>FALSE</v>
      </c>
      <c r="R2411" s="7" t="s">
        <v>525</v>
      </c>
      <c r="S2411" s="7" t="s">
        <v>855</v>
      </c>
      <c r="T2411" s="135">
        <v>47.17</v>
      </c>
      <c r="U2411" s="136">
        <v>-89.66</v>
      </c>
      <c r="V2411" s="137" t="s">
        <v>11100</v>
      </c>
      <c r="W2411" s="7" t="s">
        <v>16</v>
      </c>
      <c r="X2411" s="7" t="s">
        <v>805</v>
      </c>
      <c r="Y2411" s="7" t="s">
        <v>806</v>
      </c>
      <c r="Z2411" s="7" t="s">
        <v>807</v>
      </c>
      <c r="AA2411" s="7" t="s">
        <v>11101</v>
      </c>
      <c r="AB2411" s="7" t="s">
        <v>16</v>
      </c>
      <c r="AC2411" s="62">
        <v>0.38</v>
      </c>
      <c r="AD2411" s="7">
        <v>20.0</v>
      </c>
      <c r="AE2411" s="7">
        <v>3.0</v>
      </c>
      <c r="AF2411" s="7">
        <v>0.22</v>
      </c>
      <c r="AG2411" s="7" t="s">
        <v>19</v>
      </c>
      <c r="AH2411" s="7" t="s">
        <v>19</v>
      </c>
      <c r="AI2411" s="7" t="s">
        <v>19</v>
      </c>
      <c r="AJ2411" s="7" t="s">
        <v>19</v>
      </c>
      <c r="AK2411" s="7"/>
      <c r="AL2411" s="7" t="s">
        <v>19</v>
      </c>
      <c r="AM2411" s="7" t="s">
        <v>19</v>
      </c>
      <c r="AN2411" s="7" t="s">
        <v>19</v>
      </c>
      <c r="AO2411" s="7" t="s">
        <v>19</v>
      </c>
      <c r="AP2411" s="7" t="s">
        <v>19</v>
      </c>
      <c r="AQ2411" s="7" t="s">
        <v>19</v>
      </c>
      <c r="AR2411" s="7" t="s">
        <v>19</v>
      </c>
      <c r="AS2411" s="7" t="s">
        <v>19</v>
      </c>
      <c r="AT2411" s="7" t="s">
        <v>19</v>
      </c>
      <c r="AU2411" s="7" t="s">
        <v>19</v>
      </c>
      <c r="AV2411" s="7" t="s">
        <v>19</v>
      </c>
      <c r="AW2411" s="7" t="s">
        <v>19</v>
      </c>
      <c r="AX2411" s="7" t="s">
        <v>19</v>
      </c>
      <c r="AY2411" s="7" t="s">
        <v>19</v>
      </c>
      <c r="AZ2411" s="7" t="s">
        <v>19</v>
      </c>
      <c r="BA2411" s="7" t="s">
        <v>19</v>
      </c>
      <c r="BB2411" s="7" t="s">
        <v>19</v>
      </c>
      <c r="BC2411" s="7" t="s">
        <v>19</v>
      </c>
      <c r="BD2411" s="7"/>
      <c r="BE2411" s="7" t="s">
        <v>19</v>
      </c>
      <c r="BF2411" s="7" t="s">
        <v>19</v>
      </c>
      <c r="BG2411" s="7" t="s">
        <v>19</v>
      </c>
      <c r="BH2411" s="7" t="s">
        <v>19</v>
      </c>
      <c r="BI2411" s="7" t="s">
        <v>19</v>
      </c>
      <c r="BJ2411" s="7"/>
      <c r="BK2411" s="7" t="s">
        <v>19</v>
      </c>
      <c r="BL2411" s="7" t="s">
        <v>19</v>
      </c>
      <c r="BM2411" s="7" t="s">
        <v>19</v>
      </c>
      <c r="BN2411" s="7" t="s">
        <v>19</v>
      </c>
      <c r="BO2411" s="7" t="s">
        <v>19</v>
      </c>
      <c r="BP2411" s="7" t="s">
        <v>19</v>
      </c>
      <c r="BQ2411" s="7" t="s">
        <v>19</v>
      </c>
      <c r="BR2411" s="7" t="s">
        <v>19</v>
      </c>
      <c r="BS2411" s="7" t="s">
        <v>19</v>
      </c>
      <c r="BT2411" s="7" t="b">
        <v>0</v>
      </c>
      <c r="BU2411" s="7" t="b">
        <v>0</v>
      </c>
      <c r="BV2411" s="7" t="b">
        <v>0</v>
      </c>
      <c r="BW2411" s="7" t="b">
        <v>0</v>
      </c>
      <c r="BX2411" s="7" t="s">
        <v>19</v>
      </c>
      <c r="BY2411" s="7" t="s">
        <v>19</v>
      </c>
      <c r="BZ2411" s="7" t="s">
        <v>19</v>
      </c>
      <c r="CA2411" s="7" t="s">
        <v>19</v>
      </c>
      <c r="CB2411" s="7" t="s">
        <v>19</v>
      </c>
      <c r="CL2411" s="7" t="s">
        <v>19</v>
      </c>
    </row>
    <row r="2412">
      <c r="A2412" s="7" t="s">
        <v>11142</v>
      </c>
      <c r="D2412" s="162" t="s">
        <v>11143</v>
      </c>
      <c r="E2412" s="134" t="str">
        <f t="array" ref="E2412">IFNA( index(studiesdatasets!$A$2:$R4130,MATCH("*"&amp;IF(F2412 = "","INVALID", F2412)&amp;"*",studiesdatasets!$D$2:$D4130,0),1))</f>
        <v>set_34</v>
      </c>
      <c r="F2412" s="10" t="s">
        <v>11097</v>
      </c>
      <c r="G2412" s="162" t="s">
        <v>11144</v>
      </c>
      <c r="H2412" s="162" t="s">
        <v>11145</v>
      </c>
      <c r="M2412" s="7" t="s">
        <v>799</v>
      </c>
      <c r="N2412" s="7" t="str">
        <f t="shared" si="6"/>
        <v>FALSE</v>
      </c>
      <c r="R2412" s="7" t="s">
        <v>525</v>
      </c>
      <c r="S2412" s="7" t="s">
        <v>855</v>
      </c>
      <c r="T2412" s="135">
        <v>47.17</v>
      </c>
      <c r="U2412" s="136">
        <v>-89.66</v>
      </c>
      <c r="V2412" s="137" t="s">
        <v>11100</v>
      </c>
      <c r="W2412" s="7" t="s">
        <v>16</v>
      </c>
      <c r="X2412" s="7" t="s">
        <v>805</v>
      </c>
      <c r="Y2412" s="7" t="s">
        <v>806</v>
      </c>
      <c r="Z2412" s="7" t="s">
        <v>807</v>
      </c>
      <c r="AA2412" s="7" t="s">
        <v>11101</v>
      </c>
      <c r="AB2412" s="7" t="s">
        <v>16</v>
      </c>
      <c r="AC2412" s="62">
        <v>0.34</v>
      </c>
      <c r="AD2412" s="7">
        <v>20.0</v>
      </c>
      <c r="AE2412" s="7">
        <v>3.0</v>
      </c>
      <c r="AF2412" s="7">
        <v>0.22</v>
      </c>
      <c r="AG2412" s="7" t="s">
        <v>19</v>
      </c>
      <c r="AH2412" s="7" t="s">
        <v>19</v>
      </c>
      <c r="AI2412" s="7" t="s">
        <v>19</v>
      </c>
      <c r="AJ2412" s="7" t="s">
        <v>19</v>
      </c>
      <c r="AK2412" s="7"/>
      <c r="AL2412" s="7" t="s">
        <v>19</v>
      </c>
      <c r="AM2412" s="7" t="s">
        <v>19</v>
      </c>
      <c r="AN2412" s="7" t="s">
        <v>19</v>
      </c>
      <c r="AO2412" s="7" t="s">
        <v>19</v>
      </c>
      <c r="AP2412" s="7" t="s">
        <v>19</v>
      </c>
      <c r="AQ2412" s="7" t="s">
        <v>19</v>
      </c>
      <c r="AR2412" s="7" t="s">
        <v>19</v>
      </c>
      <c r="AS2412" s="7" t="s">
        <v>19</v>
      </c>
      <c r="AT2412" s="7" t="s">
        <v>19</v>
      </c>
      <c r="AU2412" s="7" t="s">
        <v>19</v>
      </c>
      <c r="AV2412" s="7" t="s">
        <v>19</v>
      </c>
      <c r="AW2412" s="7" t="s">
        <v>19</v>
      </c>
      <c r="AX2412" s="7" t="s">
        <v>19</v>
      </c>
      <c r="AY2412" s="7" t="s">
        <v>19</v>
      </c>
      <c r="AZ2412" s="7" t="s">
        <v>19</v>
      </c>
      <c r="BA2412" s="7" t="s">
        <v>19</v>
      </c>
      <c r="BB2412" s="7" t="s">
        <v>19</v>
      </c>
      <c r="BC2412" s="7" t="s">
        <v>19</v>
      </c>
      <c r="BD2412" s="7"/>
      <c r="BE2412" s="7" t="s">
        <v>19</v>
      </c>
      <c r="BF2412" s="7" t="s">
        <v>19</v>
      </c>
      <c r="BG2412" s="7" t="s">
        <v>19</v>
      </c>
      <c r="BH2412" s="7" t="s">
        <v>19</v>
      </c>
      <c r="BI2412" s="7" t="s">
        <v>19</v>
      </c>
      <c r="BJ2412" s="7"/>
      <c r="BK2412" s="7" t="s">
        <v>19</v>
      </c>
      <c r="BL2412" s="7" t="s">
        <v>19</v>
      </c>
      <c r="BM2412" s="7" t="s">
        <v>19</v>
      </c>
      <c r="BN2412" s="7" t="s">
        <v>19</v>
      </c>
      <c r="BO2412" s="7" t="s">
        <v>19</v>
      </c>
      <c r="BP2412" s="7" t="s">
        <v>19</v>
      </c>
      <c r="BQ2412" s="7" t="s">
        <v>19</v>
      </c>
      <c r="BR2412" s="7" t="s">
        <v>19</v>
      </c>
      <c r="BS2412" s="7" t="s">
        <v>19</v>
      </c>
      <c r="BT2412" s="7" t="b">
        <v>0</v>
      </c>
      <c r="BU2412" s="7" t="b">
        <v>0</v>
      </c>
      <c r="BV2412" s="7" t="b">
        <v>0</v>
      </c>
      <c r="BW2412" s="7" t="b">
        <v>0</v>
      </c>
      <c r="BX2412" s="7" t="s">
        <v>19</v>
      </c>
      <c r="BY2412" s="7" t="s">
        <v>19</v>
      </c>
      <c r="BZ2412" s="7" t="s">
        <v>19</v>
      </c>
      <c r="CA2412" s="7" t="s">
        <v>19</v>
      </c>
      <c r="CB2412" s="7" t="s">
        <v>19</v>
      </c>
      <c r="CL2412" s="7" t="s">
        <v>19</v>
      </c>
    </row>
    <row r="2413">
      <c r="A2413" s="7" t="s">
        <v>11146</v>
      </c>
      <c r="D2413" s="162" t="s">
        <v>11147</v>
      </c>
      <c r="E2413" s="134" t="str">
        <f t="array" ref="E2413">IFNA( index(studiesdatasets!$A$2:$R4130,MATCH("*"&amp;IF(F2413 = "","INVALID", F2413)&amp;"*",studiesdatasets!$D$2:$D4130,0),1))</f>
        <v>set_34</v>
      </c>
      <c r="F2413" s="10" t="s">
        <v>11097</v>
      </c>
      <c r="G2413" s="162" t="s">
        <v>11148</v>
      </c>
      <c r="H2413" s="162" t="s">
        <v>11149</v>
      </c>
      <c r="M2413" s="7" t="s">
        <v>799</v>
      </c>
      <c r="N2413" s="7" t="str">
        <f t="shared" si="6"/>
        <v>FALSE</v>
      </c>
      <c r="R2413" s="7" t="s">
        <v>525</v>
      </c>
      <c r="S2413" s="7" t="s">
        <v>855</v>
      </c>
      <c r="T2413" s="135">
        <v>46.75</v>
      </c>
      <c r="U2413" s="136">
        <v>-91.99</v>
      </c>
      <c r="V2413" s="137" t="s">
        <v>11100</v>
      </c>
      <c r="W2413" s="7" t="s">
        <v>16</v>
      </c>
      <c r="X2413" s="7" t="s">
        <v>805</v>
      </c>
      <c r="Y2413" s="7" t="s">
        <v>806</v>
      </c>
      <c r="Z2413" s="7" t="s">
        <v>807</v>
      </c>
      <c r="AA2413" s="7" t="s">
        <v>11101</v>
      </c>
      <c r="AB2413" s="7" t="s">
        <v>16</v>
      </c>
      <c r="AC2413" s="62">
        <v>0.09</v>
      </c>
      <c r="AD2413" s="7">
        <v>150.0</v>
      </c>
      <c r="AE2413" s="7">
        <v>3.0</v>
      </c>
      <c r="AF2413" s="7">
        <v>0.22</v>
      </c>
      <c r="AG2413" s="7" t="s">
        <v>19</v>
      </c>
      <c r="AH2413" s="7" t="s">
        <v>19</v>
      </c>
      <c r="AI2413" s="7" t="s">
        <v>19</v>
      </c>
      <c r="AJ2413" s="7" t="s">
        <v>19</v>
      </c>
      <c r="AK2413" s="7"/>
      <c r="AL2413" s="7" t="s">
        <v>19</v>
      </c>
      <c r="AM2413" s="7" t="s">
        <v>19</v>
      </c>
      <c r="AN2413" s="7" t="s">
        <v>19</v>
      </c>
      <c r="AO2413" s="7" t="s">
        <v>19</v>
      </c>
      <c r="AP2413" s="7" t="s">
        <v>19</v>
      </c>
      <c r="AQ2413" s="7" t="s">
        <v>19</v>
      </c>
      <c r="AR2413" s="7" t="s">
        <v>19</v>
      </c>
      <c r="AS2413" s="7" t="s">
        <v>19</v>
      </c>
      <c r="AT2413" s="7" t="s">
        <v>19</v>
      </c>
      <c r="AU2413" s="7" t="s">
        <v>19</v>
      </c>
      <c r="AV2413" s="7" t="s">
        <v>19</v>
      </c>
      <c r="AW2413" s="7" t="s">
        <v>19</v>
      </c>
      <c r="AX2413" s="7" t="s">
        <v>19</v>
      </c>
      <c r="AY2413" s="7" t="s">
        <v>19</v>
      </c>
      <c r="AZ2413" s="7" t="s">
        <v>19</v>
      </c>
      <c r="BA2413" s="7" t="s">
        <v>19</v>
      </c>
      <c r="BB2413" s="7" t="s">
        <v>19</v>
      </c>
      <c r="BC2413" s="7" t="s">
        <v>19</v>
      </c>
      <c r="BD2413" s="7"/>
      <c r="BE2413" s="7" t="s">
        <v>19</v>
      </c>
      <c r="BF2413" s="7" t="s">
        <v>19</v>
      </c>
      <c r="BG2413" s="7" t="s">
        <v>19</v>
      </c>
      <c r="BH2413" s="7" t="s">
        <v>19</v>
      </c>
      <c r="BI2413" s="7" t="s">
        <v>19</v>
      </c>
      <c r="BJ2413" s="7"/>
      <c r="BK2413" s="7" t="s">
        <v>19</v>
      </c>
      <c r="BL2413" s="7" t="s">
        <v>19</v>
      </c>
      <c r="BM2413" s="7" t="s">
        <v>19</v>
      </c>
      <c r="BN2413" s="7" t="s">
        <v>19</v>
      </c>
      <c r="BO2413" s="7" t="s">
        <v>19</v>
      </c>
      <c r="BP2413" s="7" t="s">
        <v>19</v>
      </c>
      <c r="BQ2413" s="7" t="s">
        <v>19</v>
      </c>
      <c r="BR2413" s="7" t="s">
        <v>19</v>
      </c>
      <c r="BS2413" s="7" t="s">
        <v>19</v>
      </c>
      <c r="BT2413" s="7" t="b">
        <v>0</v>
      </c>
      <c r="BU2413" s="7" t="b">
        <v>0</v>
      </c>
      <c r="BV2413" s="7" t="b">
        <v>0</v>
      </c>
      <c r="BW2413" s="7" t="b">
        <v>0</v>
      </c>
      <c r="BX2413" s="7" t="s">
        <v>19</v>
      </c>
      <c r="BY2413" s="7" t="s">
        <v>19</v>
      </c>
      <c r="BZ2413" s="7" t="s">
        <v>19</v>
      </c>
      <c r="CA2413" s="7" t="s">
        <v>19</v>
      </c>
      <c r="CB2413" s="7" t="s">
        <v>19</v>
      </c>
      <c r="CL2413" s="7" t="s">
        <v>19</v>
      </c>
    </row>
    <row r="2414">
      <c r="A2414" s="7" t="s">
        <v>11150</v>
      </c>
      <c r="D2414" s="162" t="s">
        <v>11151</v>
      </c>
      <c r="E2414" s="134" t="str">
        <f t="array" ref="E2414">IFNA( index(studiesdatasets!$A$2:$R4130,MATCH("*"&amp;IF(F2414 = "","INVALID", F2414)&amp;"*",studiesdatasets!$D$2:$D4130,0),1))</f>
        <v>set_34</v>
      </c>
      <c r="F2414" s="10" t="s">
        <v>11097</v>
      </c>
      <c r="G2414" s="162" t="s">
        <v>11152</v>
      </c>
      <c r="H2414" s="162" t="s">
        <v>11153</v>
      </c>
      <c r="M2414" s="7" t="s">
        <v>799</v>
      </c>
      <c r="N2414" s="7" t="str">
        <f t="shared" si="6"/>
        <v>FALSE</v>
      </c>
      <c r="R2414" s="7" t="s">
        <v>525</v>
      </c>
      <c r="S2414" s="7" t="s">
        <v>855</v>
      </c>
      <c r="T2414" s="135">
        <v>46.75</v>
      </c>
      <c r="U2414" s="136">
        <v>-91.99</v>
      </c>
      <c r="V2414" s="137" t="s">
        <v>11100</v>
      </c>
      <c r="W2414" s="7" t="s">
        <v>16</v>
      </c>
      <c r="X2414" s="7" t="s">
        <v>805</v>
      </c>
      <c r="Y2414" s="7" t="s">
        <v>806</v>
      </c>
      <c r="Z2414" s="7" t="s">
        <v>807</v>
      </c>
      <c r="AA2414" s="7" t="s">
        <v>11101</v>
      </c>
      <c r="AB2414" s="7" t="s">
        <v>16</v>
      </c>
      <c r="AC2414" s="62">
        <v>0.08</v>
      </c>
      <c r="AD2414" s="7">
        <v>150.0</v>
      </c>
      <c r="AE2414" s="7">
        <v>3.0</v>
      </c>
      <c r="AF2414" s="7">
        <v>0.22</v>
      </c>
      <c r="AG2414" s="7" t="s">
        <v>19</v>
      </c>
      <c r="AH2414" s="7" t="s">
        <v>19</v>
      </c>
      <c r="AI2414" s="7" t="s">
        <v>19</v>
      </c>
      <c r="AJ2414" s="7" t="s">
        <v>19</v>
      </c>
      <c r="AK2414" s="7"/>
      <c r="AL2414" s="7" t="s">
        <v>19</v>
      </c>
      <c r="AM2414" s="7" t="s">
        <v>19</v>
      </c>
      <c r="AN2414" s="7" t="s">
        <v>19</v>
      </c>
      <c r="AO2414" s="7" t="s">
        <v>19</v>
      </c>
      <c r="AP2414" s="7" t="s">
        <v>19</v>
      </c>
      <c r="AQ2414" s="7" t="s">
        <v>19</v>
      </c>
      <c r="AR2414" s="7" t="s">
        <v>19</v>
      </c>
      <c r="AS2414" s="7" t="s">
        <v>19</v>
      </c>
      <c r="AT2414" s="7" t="s">
        <v>19</v>
      </c>
      <c r="AU2414" s="7" t="s">
        <v>19</v>
      </c>
      <c r="AV2414" s="7" t="s">
        <v>19</v>
      </c>
      <c r="AW2414" s="7" t="s">
        <v>19</v>
      </c>
      <c r="AX2414" s="7" t="s">
        <v>19</v>
      </c>
      <c r="AY2414" s="7" t="s">
        <v>19</v>
      </c>
      <c r="AZ2414" s="7" t="s">
        <v>19</v>
      </c>
      <c r="BA2414" s="7" t="s">
        <v>19</v>
      </c>
      <c r="BB2414" s="7" t="s">
        <v>19</v>
      </c>
      <c r="BC2414" s="7" t="s">
        <v>19</v>
      </c>
      <c r="BD2414" s="7"/>
      <c r="BE2414" s="7" t="s">
        <v>19</v>
      </c>
      <c r="BF2414" s="7" t="s">
        <v>19</v>
      </c>
      <c r="BG2414" s="7" t="s">
        <v>19</v>
      </c>
      <c r="BH2414" s="7" t="s">
        <v>19</v>
      </c>
      <c r="BI2414" s="7" t="s">
        <v>19</v>
      </c>
      <c r="BJ2414" s="7"/>
      <c r="BK2414" s="7" t="s">
        <v>19</v>
      </c>
      <c r="BL2414" s="7" t="s">
        <v>19</v>
      </c>
      <c r="BM2414" s="7" t="s">
        <v>19</v>
      </c>
      <c r="BN2414" s="7" t="s">
        <v>19</v>
      </c>
      <c r="BO2414" s="7" t="s">
        <v>19</v>
      </c>
      <c r="BP2414" s="7" t="s">
        <v>19</v>
      </c>
      <c r="BQ2414" s="7" t="s">
        <v>19</v>
      </c>
      <c r="BR2414" s="7" t="s">
        <v>19</v>
      </c>
      <c r="BS2414" s="7" t="s">
        <v>19</v>
      </c>
      <c r="BT2414" s="7" t="b">
        <v>0</v>
      </c>
      <c r="BU2414" s="7" t="b">
        <v>0</v>
      </c>
      <c r="BV2414" s="7" t="b">
        <v>0</v>
      </c>
      <c r="BW2414" s="7" t="b">
        <v>0</v>
      </c>
      <c r="BX2414" s="7" t="s">
        <v>19</v>
      </c>
      <c r="BY2414" s="7" t="s">
        <v>19</v>
      </c>
      <c r="BZ2414" s="7" t="s">
        <v>19</v>
      </c>
      <c r="CA2414" s="7" t="s">
        <v>19</v>
      </c>
      <c r="CB2414" s="7" t="s">
        <v>19</v>
      </c>
      <c r="CL2414" s="7" t="s">
        <v>19</v>
      </c>
    </row>
    <row r="2415">
      <c r="A2415" s="7" t="s">
        <v>11154</v>
      </c>
      <c r="D2415" s="162" t="s">
        <v>11155</v>
      </c>
      <c r="E2415" s="134" t="str">
        <f t="array" ref="E2415">IFNA( index(studiesdatasets!$A$2:$R4130,MATCH("*"&amp;IF(F2415 = "","INVALID", F2415)&amp;"*",studiesdatasets!$D$2:$D4130,0),1))</f>
        <v>set_34</v>
      </c>
      <c r="F2415" s="10" t="s">
        <v>11097</v>
      </c>
      <c r="G2415" s="162" t="s">
        <v>11156</v>
      </c>
      <c r="H2415" s="162" t="s">
        <v>11157</v>
      </c>
      <c r="M2415" s="7" t="s">
        <v>799</v>
      </c>
      <c r="N2415" s="7" t="str">
        <f t="shared" si="6"/>
        <v>FALSE</v>
      </c>
      <c r="R2415" s="7" t="s">
        <v>525</v>
      </c>
      <c r="S2415" s="7" t="s">
        <v>855</v>
      </c>
      <c r="T2415" s="135">
        <v>46.75</v>
      </c>
      <c r="U2415" s="136">
        <v>-91.99</v>
      </c>
      <c r="V2415" s="137" t="s">
        <v>11100</v>
      </c>
      <c r="W2415" s="7" t="s">
        <v>16</v>
      </c>
      <c r="X2415" s="7" t="s">
        <v>805</v>
      </c>
      <c r="Y2415" s="7" t="s">
        <v>806</v>
      </c>
      <c r="Z2415" s="7" t="s">
        <v>807</v>
      </c>
      <c r="AA2415" s="7" t="s">
        <v>11101</v>
      </c>
      <c r="AB2415" s="7" t="s">
        <v>16</v>
      </c>
      <c r="AC2415" s="62">
        <v>0.07</v>
      </c>
      <c r="AD2415" s="7">
        <v>150.0</v>
      </c>
      <c r="AE2415" s="7">
        <v>3.0</v>
      </c>
      <c r="AF2415" s="7">
        <v>0.22</v>
      </c>
      <c r="AG2415" s="7" t="s">
        <v>19</v>
      </c>
      <c r="AH2415" s="7" t="s">
        <v>19</v>
      </c>
      <c r="AI2415" s="7" t="s">
        <v>19</v>
      </c>
      <c r="AJ2415" s="7" t="s">
        <v>19</v>
      </c>
      <c r="AK2415" s="7"/>
      <c r="AL2415" s="7" t="s">
        <v>19</v>
      </c>
      <c r="AM2415" s="7" t="s">
        <v>19</v>
      </c>
      <c r="AN2415" s="7" t="s">
        <v>19</v>
      </c>
      <c r="AO2415" s="7" t="s">
        <v>19</v>
      </c>
      <c r="AP2415" s="7" t="s">
        <v>19</v>
      </c>
      <c r="AQ2415" s="7" t="s">
        <v>19</v>
      </c>
      <c r="AR2415" s="7" t="s">
        <v>19</v>
      </c>
      <c r="AS2415" s="7" t="s">
        <v>19</v>
      </c>
      <c r="AT2415" s="7" t="s">
        <v>19</v>
      </c>
      <c r="AU2415" s="7" t="s">
        <v>19</v>
      </c>
      <c r="AV2415" s="7" t="s">
        <v>19</v>
      </c>
      <c r="AW2415" s="7" t="s">
        <v>19</v>
      </c>
      <c r="AX2415" s="7" t="s">
        <v>19</v>
      </c>
      <c r="AY2415" s="7" t="s">
        <v>19</v>
      </c>
      <c r="AZ2415" s="7" t="s">
        <v>19</v>
      </c>
      <c r="BA2415" s="7" t="s">
        <v>19</v>
      </c>
      <c r="BB2415" s="7" t="s">
        <v>19</v>
      </c>
      <c r="BC2415" s="7" t="s">
        <v>19</v>
      </c>
      <c r="BD2415" s="7"/>
      <c r="BE2415" s="7" t="s">
        <v>19</v>
      </c>
      <c r="BF2415" s="7" t="s">
        <v>19</v>
      </c>
      <c r="BG2415" s="7" t="s">
        <v>19</v>
      </c>
      <c r="BH2415" s="7" t="s">
        <v>19</v>
      </c>
      <c r="BI2415" s="7" t="s">
        <v>19</v>
      </c>
      <c r="BJ2415" s="7"/>
      <c r="BK2415" s="7" t="s">
        <v>19</v>
      </c>
      <c r="BL2415" s="7" t="s">
        <v>19</v>
      </c>
      <c r="BM2415" s="7" t="s">
        <v>19</v>
      </c>
      <c r="BN2415" s="7" t="s">
        <v>19</v>
      </c>
      <c r="BO2415" s="7" t="s">
        <v>19</v>
      </c>
      <c r="BP2415" s="7" t="s">
        <v>19</v>
      </c>
      <c r="BQ2415" s="7" t="s">
        <v>19</v>
      </c>
      <c r="BR2415" s="7" t="s">
        <v>19</v>
      </c>
      <c r="BS2415" s="7" t="s">
        <v>19</v>
      </c>
      <c r="BT2415" s="7" t="b">
        <v>0</v>
      </c>
      <c r="BU2415" s="7" t="b">
        <v>0</v>
      </c>
      <c r="BV2415" s="7" t="b">
        <v>0</v>
      </c>
      <c r="BW2415" s="7" t="b">
        <v>0</v>
      </c>
      <c r="BX2415" s="7" t="s">
        <v>19</v>
      </c>
      <c r="BY2415" s="7" t="s">
        <v>19</v>
      </c>
      <c r="BZ2415" s="7" t="s">
        <v>19</v>
      </c>
      <c r="CA2415" s="7" t="s">
        <v>19</v>
      </c>
      <c r="CB2415" s="7" t="s">
        <v>19</v>
      </c>
      <c r="CL2415" s="7" t="s">
        <v>19</v>
      </c>
    </row>
    <row r="2416">
      <c r="A2416" s="7" t="s">
        <v>11158</v>
      </c>
      <c r="D2416" s="162" t="s">
        <v>11159</v>
      </c>
      <c r="E2416" s="134" t="str">
        <f t="array" ref="E2416">IFNA( index(studiesdatasets!$A$2:$R4130,MATCH("*"&amp;IF(F2416 = "","INVALID", F2416)&amp;"*",studiesdatasets!$D$2:$D4130,0),1))</f>
        <v>set_34</v>
      </c>
      <c r="F2416" s="10" t="s">
        <v>11097</v>
      </c>
      <c r="G2416" s="162" t="s">
        <v>11160</v>
      </c>
      <c r="H2416" s="162" t="s">
        <v>11161</v>
      </c>
      <c r="M2416" s="7" t="s">
        <v>799</v>
      </c>
      <c r="N2416" s="7" t="str">
        <f t="shared" si="6"/>
        <v>FALSE</v>
      </c>
      <c r="R2416" s="7" t="s">
        <v>525</v>
      </c>
      <c r="S2416" s="7" t="s">
        <v>855</v>
      </c>
      <c r="T2416" s="135">
        <v>46.75</v>
      </c>
      <c r="U2416" s="136">
        <v>-91.99</v>
      </c>
      <c r="V2416" s="137" t="s">
        <v>11100</v>
      </c>
      <c r="W2416" s="7" t="s">
        <v>16</v>
      </c>
      <c r="X2416" s="7" t="s">
        <v>805</v>
      </c>
      <c r="Y2416" s="7" t="s">
        <v>806</v>
      </c>
      <c r="Z2416" s="7" t="s">
        <v>807</v>
      </c>
      <c r="AA2416" s="7" t="s">
        <v>11101</v>
      </c>
      <c r="AB2416" s="7" t="s">
        <v>16</v>
      </c>
      <c r="AC2416" s="62">
        <v>0.06</v>
      </c>
      <c r="AD2416" s="7">
        <v>150.0</v>
      </c>
      <c r="AE2416" s="7">
        <v>3.0</v>
      </c>
      <c r="AF2416" s="7">
        <v>0.22</v>
      </c>
      <c r="AG2416" s="7" t="s">
        <v>19</v>
      </c>
      <c r="AH2416" s="7" t="s">
        <v>19</v>
      </c>
      <c r="AI2416" s="7" t="s">
        <v>19</v>
      </c>
      <c r="AJ2416" s="7" t="s">
        <v>19</v>
      </c>
      <c r="AK2416" s="7"/>
      <c r="AL2416" s="7" t="s">
        <v>19</v>
      </c>
      <c r="AM2416" s="7" t="s">
        <v>19</v>
      </c>
      <c r="AN2416" s="7" t="s">
        <v>19</v>
      </c>
      <c r="AO2416" s="7" t="s">
        <v>19</v>
      </c>
      <c r="AP2416" s="7" t="s">
        <v>19</v>
      </c>
      <c r="AQ2416" s="7" t="s">
        <v>19</v>
      </c>
      <c r="AR2416" s="7" t="s">
        <v>19</v>
      </c>
      <c r="AS2416" s="7" t="s">
        <v>19</v>
      </c>
      <c r="AT2416" s="7" t="s">
        <v>19</v>
      </c>
      <c r="AU2416" s="7" t="s">
        <v>19</v>
      </c>
      <c r="AV2416" s="7" t="s">
        <v>19</v>
      </c>
      <c r="AW2416" s="7" t="s">
        <v>19</v>
      </c>
      <c r="AX2416" s="7" t="s">
        <v>19</v>
      </c>
      <c r="AY2416" s="7" t="s">
        <v>19</v>
      </c>
      <c r="AZ2416" s="7" t="s">
        <v>19</v>
      </c>
      <c r="BA2416" s="7" t="s">
        <v>19</v>
      </c>
      <c r="BB2416" s="7" t="s">
        <v>19</v>
      </c>
      <c r="BC2416" s="7" t="s">
        <v>19</v>
      </c>
      <c r="BD2416" s="7"/>
      <c r="BE2416" s="7" t="s">
        <v>19</v>
      </c>
      <c r="BF2416" s="7" t="s">
        <v>19</v>
      </c>
      <c r="BG2416" s="7" t="s">
        <v>19</v>
      </c>
      <c r="BH2416" s="7" t="s">
        <v>19</v>
      </c>
      <c r="BI2416" s="7" t="s">
        <v>19</v>
      </c>
      <c r="BJ2416" s="7"/>
      <c r="BK2416" s="7" t="s">
        <v>19</v>
      </c>
      <c r="BL2416" s="7" t="s">
        <v>19</v>
      </c>
      <c r="BM2416" s="7" t="s">
        <v>19</v>
      </c>
      <c r="BN2416" s="7" t="s">
        <v>19</v>
      </c>
      <c r="BO2416" s="7" t="s">
        <v>19</v>
      </c>
      <c r="BP2416" s="7" t="s">
        <v>19</v>
      </c>
      <c r="BQ2416" s="7" t="s">
        <v>19</v>
      </c>
      <c r="BR2416" s="7" t="s">
        <v>19</v>
      </c>
      <c r="BS2416" s="7" t="s">
        <v>19</v>
      </c>
      <c r="BT2416" s="7" t="b">
        <v>0</v>
      </c>
      <c r="BU2416" s="7" t="b">
        <v>0</v>
      </c>
      <c r="BV2416" s="7" t="b">
        <v>0</v>
      </c>
      <c r="BW2416" s="7" t="b">
        <v>0</v>
      </c>
      <c r="BX2416" s="7" t="s">
        <v>19</v>
      </c>
      <c r="BY2416" s="7" t="s">
        <v>19</v>
      </c>
      <c r="BZ2416" s="7" t="s">
        <v>19</v>
      </c>
      <c r="CA2416" s="7" t="s">
        <v>19</v>
      </c>
      <c r="CB2416" s="7" t="s">
        <v>19</v>
      </c>
      <c r="CL2416" s="7" t="s">
        <v>19</v>
      </c>
    </row>
    <row r="2417">
      <c r="A2417" s="7" t="s">
        <v>11162</v>
      </c>
      <c r="D2417" s="162" t="s">
        <v>11163</v>
      </c>
      <c r="E2417" s="134" t="str">
        <f t="array" ref="E2417">IFNA( index(studiesdatasets!$A$2:$R4130,MATCH("*"&amp;IF(F2417 = "","INVALID", F2417)&amp;"*",studiesdatasets!$D$2:$D4130,0),1))</f>
        <v>set_34</v>
      </c>
      <c r="F2417" s="10" t="s">
        <v>11097</v>
      </c>
      <c r="G2417" s="162" t="s">
        <v>11164</v>
      </c>
      <c r="H2417" s="162" t="s">
        <v>11165</v>
      </c>
      <c r="M2417" s="7" t="s">
        <v>799</v>
      </c>
      <c r="N2417" s="7" t="str">
        <f t="shared" si="6"/>
        <v>FALSE</v>
      </c>
      <c r="R2417" s="7" t="s">
        <v>525</v>
      </c>
      <c r="S2417" s="7" t="s">
        <v>855</v>
      </c>
      <c r="T2417" s="135">
        <v>46.75</v>
      </c>
      <c r="U2417" s="136">
        <v>-91.99</v>
      </c>
      <c r="V2417" s="137" t="s">
        <v>11100</v>
      </c>
      <c r="W2417" s="7" t="s">
        <v>16</v>
      </c>
      <c r="X2417" s="7" t="s">
        <v>805</v>
      </c>
      <c r="Y2417" s="7" t="s">
        <v>806</v>
      </c>
      <c r="Z2417" s="7" t="s">
        <v>807</v>
      </c>
      <c r="AA2417" s="7" t="s">
        <v>11101</v>
      </c>
      <c r="AB2417" s="7" t="s">
        <v>16</v>
      </c>
      <c r="AC2417" s="62">
        <v>0.05</v>
      </c>
      <c r="AD2417" s="7">
        <v>150.0</v>
      </c>
      <c r="AE2417" s="7">
        <v>3.0</v>
      </c>
      <c r="AF2417" s="7">
        <v>0.22</v>
      </c>
      <c r="AG2417" s="7" t="s">
        <v>19</v>
      </c>
      <c r="AH2417" s="7" t="s">
        <v>19</v>
      </c>
      <c r="AI2417" s="7" t="s">
        <v>19</v>
      </c>
      <c r="AJ2417" s="7" t="s">
        <v>19</v>
      </c>
      <c r="AK2417" s="7"/>
      <c r="AL2417" s="7" t="s">
        <v>19</v>
      </c>
      <c r="AM2417" s="7" t="s">
        <v>19</v>
      </c>
      <c r="AN2417" s="7" t="s">
        <v>19</v>
      </c>
      <c r="AO2417" s="7" t="s">
        <v>19</v>
      </c>
      <c r="AP2417" s="7" t="s">
        <v>19</v>
      </c>
      <c r="AQ2417" s="7" t="s">
        <v>19</v>
      </c>
      <c r="AR2417" s="7" t="s">
        <v>19</v>
      </c>
      <c r="AS2417" s="7" t="s">
        <v>19</v>
      </c>
      <c r="AT2417" s="7" t="s">
        <v>19</v>
      </c>
      <c r="AU2417" s="7" t="s">
        <v>19</v>
      </c>
      <c r="AV2417" s="7" t="s">
        <v>19</v>
      </c>
      <c r="AW2417" s="7" t="s">
        <v>19</v>
      </c>
      <c r="AX2417" s="7" t="s">
        <v>19</v>
      </c>
      <c r="AY2417" s="7" t="s">
        <v>19</v>
      </c>
      <c r="AZ2417" s="7" t="s">
        <v>19</v>
      </c>
      <c r="BA2417" s="7" t="s">
        <v>19</v>
      </c>
      <c r="BB2417" s="7" t="s">
        <v>19</v>
      </c>
      <c r="BC2417" s="7" t="s">
        <v>19</v>
      </c>
      <c r="BD2417" s="7"/>
      <c r="BE2417" s="7" t="s">
        <v>19</v>
      </c>
      <c r="BF2417" s="7" t="s">
        <v>19</v>
      </c>
      <c r="BG2417" s="7" t="s">
        <v>19</v>
      </c>
      <c r="BH2417" s="7" t="s">
        <v>19</v>
      </c>
      <c r="BI2417" s="7" t="s">
        <v>19</v>
      </c>
      <c r="BJ2417" s="7"/>
      <c r="BK2417" s="7" t="s">
        <v>19</v>
      </c>
      <c r="BL2417" s="7" t="s">
        <v>19</v>
      </c>
      <c r="BM2417" s="7" t="s">
        <v>19</v>
      </c>
      <c r="BN2417" s="7" t="s">
        <v>19</v>
      </c>
      <c r="BO2417" s="7" t="s">
        <v>19</v>
      </c>
      <c r="BP2417" s="7" t="s">
        <v>19</v>
      </c>
      <c r="BQ2417" s="7" t="s">
        <v>19</v>
      </c>
      <c r="BR2417" s="7" t="s">
        <v>19</v>
      </c>
      <c r="BS2417" s="7" t="s">
        <v>19</v>
      </c>
      <c r="BT2417" s="7" t="b">
        <v>0</v>
      </c>
      <c r="BU2417" s="7" t="b">
        <v>0</v>
      </c>
      <c r="BV2417" s="7" t="b">
        <v>0</v>
      </c>
      <c r="BW2417" s="7" t="b">
        <v>0</v>
      </c>
      <c r="BX2417" s="7" t="s">
        <v>19</v>
      </c>
      <c r="BY2417" s="7" t="s">
        <v>19</v>
      </c>
      <c r="BZ2417" s="7" t="s">
        <v>19</v>
      </c>
      <c r="CA2417" s="7" t="s">
        <v>19</v>
      </c>
      <c r="CB2417" s="7" t="s">
        <v>19</v>
      </c>
      <c r="CL2417" s="7" t="s">
        <v>19</v>
      </c>
    </row>
    <row r="2418">
      <c r="A2418" s="7" t="s">
        <v>11166</v>
      </c>
      <c r="D2418" s="162" t="s">
        <v>11167</v>
      </c>
      <c r="E2418" s="134" t="str">
        <f t="array" ref="E2418">IFNA( index(studiesdatasets!$A$2:$R4130,MATCH("*"&amp;IF(F2418 = "","INVALID", F2418)&amp;"*",studiesdatasets!$D$2:$D4130,0),1))</f>
        <v>set_34</v>
      </c>
      <c r="F2418" s="10" t="s">
        <v>11097</v>
      </c>
      <c r="G2418" s="162" t="s">
        <v>11168</v>
      </c>
      <c r="H2418" s="162" t="s">
        <v>11169</v>
      </c>
      <c r="M2418" s="7" t="s">
        <v>799</v>
      </c>
      <c r="N2418" s="7" t="str">
        <f t="shared" si="6"/>
        <v>FALSE</v>
      </c>
      <c r="R2418" s="7" t="s">
        <v>525</v>
      </c>
      <c r="S2418" s="7" t="s">
        <v>855</v>
      </c>
      <c r="T2418" s="135">
        <v>46.75</v>
      </c>
      <c r="U2418" s="136">
        <v>-91.99</v>
      </c>
      <c r="V2418" s="137" t="s">
        <v>11100</v>
      </c>
      <c r="W2418" s="7" t="s">
        <v>16</v>
      </c>
      <c r="X2418" s="7" t="s">
        <v>805</v>
      </c>
      <c r="Y2418" s="7" t="s">
        <v>806</v>
      </c>
      <c r="Z2418" s="7" t="s">
        <v>807</v>
      </c>
      <c r="AA2418" s="7" t="s">
        <v>11101</v>
      </c>
      <c r="AB2418" s="7" t="s">
        <v>16</v>
      </c>
      <c r="AC2418" s="62">
        <v>0.04</v>
      </c>
      <c r="AD2418" s="7">
        <v>150.0</v>
      </c>
      <c r="AE2418" s="7">
        <v>3.0</v>
      </c>
      <c r="AF2418" s="7">
        <v>0.22</v>
      </c>
      <c r="AG2418" s="7" t="s">
        <v>19</v>
      </c>
      <c r="AH2418" s="7" t="s">
        <v>19</v>
      </c>
      <c r="AI2418" s="7" t="s">
        <v>19</v>
      </c>
      <c r="AJ2418" s="7" t="s">
        <v>19</v>
      </c>
      <c r="AK2418" s="7"/>
      <c r="AL2418" s="7" t="s">
        <v>19</v>
      </c>
      <c r="AM2418" s="7" t="s">
        <v>19</v>
      </c>
      <c r="AN2418" s="7" t="s">
        <v>19</v>
      </c>
      <c r="AO2418" s="7" t="s">
        <v>19</v>
      </c>
      <c r="AP2418" s="7" t="s">
        <v>19</v>
      </c>
      <c r="AQ2418" s="7" t="s">
        <v>19</v>
      </c>
      <c r="AR2418" s="7" t="s">
        <v>19</v>
      </c>
      <c r="AS2418" s="7" t="s">
        <v>19</v>
      </c>
      <c r="AT2418" s="7" t="s">
        <v>19</v>
      </c>
      <c r="AU2418" s="7" t="s">
        <v>19</v>
      </c>
      <c r="AV2418" s="7" t="s">
        <v>19</v>
      </c>
      <c r="AW2418" s="7" t="s">
        <v>19</v>
      </c>
      <c r="AX2418" s="7" t="s">
        <v>19</v>
      </c>
      <c r="AY2418" s="7" t="s">
        <v>19</v>
      </c>
      <c r="AZ2418" s="7" t="s">
        <v>19</v>
      </c>
      <c r="BA2418" s="7" t="s">
        <v>19</v>
      </c>
      <c r="BB2418" s="7" t="s">
        <v>19</v>
      </c>
      <c r="BC2418" s="7" t="s">
        <v>19</v>
      </c>
      <c r="BD2418" s="7"/>
      <c r="BE2418" s="7" t="s">
        <v>19</v>
      </c>
      <c r="BF2418" s="7" t="s">
        <v>19</v>
      </c>
      <c r="BG2418" s="7" t="s">
        <v>19</v>
      </c>
      <c r="BH2418" s="7" t="s">
        <v>19</v>
      </c>
      <c r="BI2418" s="7" t="s">
        <v>19</v>
      </c>
      <c r="BJ2418" s="7"/>
      <c r="BK2418" s="7" t="s">
        <v>19</v>
      </c>
      <c r="BL2418" s="7" t="s">
        <v>19</v>
      </c>
      <c r="BM2418" s="7" t="s">
        <v>19</v>
      </c>
      <c r="BN2418" s="7" t="s">
        <v>19</v>
      </c>
      <c r="BO2418" s="7" t="s">
        <v>19</v>
      </c>
      <c r="BP2418" s="7" t="s">
        <v>19</v>
      </c>
      <c r="BQ2418" s="7" t="s">
        <v>19</v>
      </c>
      <c r="BR2418" s="7" t="s">
        <v>19</v>
      </c>
      <c r="BS2418" s="7" t="s">
        <v>19</v>
      </c>
      <c r="BT2418" s="7" t="b">
        <v>0</v>
      </c>
      <c r="BU2418" s="7" t="b">
        <v>0</v>
      </c>
      <c r="BV2418" s="7" t="b">
        <v>0</v>
      </c>
      <c r="BW2418" s="7" t="b">
        <v>0</v>
      </c>
      <c r="BX2418" s="7" t="s">
        <v>19</v>
      </c>
      <c r="BY2418" s="7" t="s">
        <v>19</v>
      </c>
      <c r="BZ2418" s="7" t="s">
        <v>19</v>
      </c>
      <c r="CA2418" s="7" t="s">
        <v>19</v>
      </c>
      <c r="CB2418" s="7" t="s">
        <v>19</v>
      </c>
      <c r="CL2418" s="7" t="s">
        <v>19</v>
      </c>
    </row>
    <row r="2419">
      <c r="A2419" s="7" t="s">
        <v>11170</v>
      </c>
      <c r="D2419" s="162" t="s">
        <v>11171</v>
      </c>
      <c r="E2419" s="134" t="str">
        <f t="array" ref="E2419">IFNA( index(studiesdatasets!$A$2:$R4130,MATCH("*"&amp;IF(F2419 = "","INVALID", F2419)&amp;"*",studiesdatasets!$D$2:$D4130,0),1))</f>
        <v>set_34</v>
      </c>
      <c r="F2419" s="10" t="s">
        <v>11097</v>
      </c>
      <c r="G2419" s="162" t="s">
        <v>11172</v>
      </c>
      <c r="H2419" s="162" t="s">
        <v>11173</v>
      </c>
      <c r="M2419" s="7" t="s">
        <v>799</v>
      </c>
      <c r="N2419" s="7" t="str">
        <f t="shared" si="6"/>
        <v>FALSE</v>
      </c>
      <c r="R2419" s="7" t="s">
        <v>525</v>
      </c>
      <c r="S2419" s="7" t="s">
        <v>855</v>
      </c>
      <c r="T2419" s="135">
        <v>46.75</v>
      </c>
      <c r="U2419" s="136">
        <v>-91.99</v>
      </c>
      <c r="V2419" s="137" t="s">
        <v>11100</v>
      </c>
      <c r="W2419" s="7" t="s">
        <v>16</v>
      </c>
      <c r="X2419" s="7" t="s">
        <v>805</v>
      </c>
      <c r="Y2419" s="7" t="s">
        <v>806</v>
      </c>
      <c r="Z2419" s="7" t="s">
        <v>807</v>
      </c>
      <c r="AA2419" s="7" t="s">
        <v>11101</v>
      </c>
      <c r="AB2419" s="7" t="s">
        <v>16</v>
      </c>
      <c r="AC2419" s="62">
        <v>0.03</v>
      </c>
      <c r="AD2419" s="7">
        <v>150.0</v>
      </c>
      <c r="AE2419" s="7">
        <v>3.0</v>
      </c>
      <c r="AF2419" s="7">
        <v>0.22</v>
      </c>
      <c r="AG2419" s="7" t="s">
        <v>19</v>
      </c>
      <c r="AH2419" s="7" t="s">
        <v>19</v>
      </c>
      <c r="AI2419" s="7" t="s">
        <v>19</v>
      </c>
      <c r="AJ2419" s="7" t="s">
        <v>19</v>
      </c>
      <c r="AK2419" s="7"/>
      <c r="AL2419" s="7" t="s">
        <v>19</v>
      </c>
      <c r="AM2419" s="7" t="s">
        <v>19</v>
      </c>
      <c r="AN2419" s="7" t="s">
        <v>19</v>
      </c>
      <c r="AO2419" s="7" t="s">
        <v>19</v>
      </c>
      <c r="AP2419" s="7" t="s">
        <v>19</v>
      </c>
      <c r="AQ2419" s="7" t="s">
        <v>19</v>
      </c>
      <c r="AR2419" s="7" t="s">
        <v>19</v>
      </c>
      <c r="AS2419" s="7" t="s">
        <v>19</v>
      </c>
      <c r="AT2419" s="7" t="s">
        <v>19</v>
      </c>
      <c r="AU2419" s="7" t="s">
        <v>19</v>
      </c>
      <c r="AV2419" s="7" t="s">
        <v>19</v>
      </c>
      <c r="AW2419" s="7" t="s">
        <v>19</v>
      </c>
      <c r="AX2419" s="7" t="s">
        <v>19</v>
      </c>
      <c r="AY2419" s="7" t="s">
        <v>19</v>
      </c>
      <c r="AZ2419" s="7" t="s">
        <v>19</v>
      </c>
      <c r="BA2419" s="7" t="s">
        <v>19</v>
      </c>
      <c r="BB2419" s="7" t="s">
        <v>19</v>
      </c>
      <c r="BC2419" s="7" t="s">
        <v>19</v>
      </c>
      <c r="BD2419" s="7"/>
      <c r="BE2419" s="7" t="s">
        <v>19</v>
      </c>
      <c r="BF2419" s="7" t="s">
        <v>19</v>
      </c>
      <c r="BG2419" s="7" t="s">
        <v>19</v>
      </c>
      <c r="BH2419" s="7" t="s">
        <v>19</v>
      </c>
      <c r="BI2419" s="7" t="s">
        <v>19</v>
      </c>
      <c r="BJ2419" s="7"/>
      <c r="BK2419" s="7" t="s">
        <v>19</v>
      </c>
      <c r="BL2419" s="7" t="s">
        <v>19</v>
      </c>
      <c r="BM2419" s="7" t="s">
        <v>19</v>
      </c>
      <c r="BN2419" s="7" t="s">
        <v>19</v>
      </c>
      <c r="BO2419" s="7" t="s">
        <v>19</v>
      </c>
      <c r="BP2419" s="7" t="s">
        <v>19</v>
      </c>
      <c r="BQ2419" s="7" t="s">
        <v>19</v>
      </c>
      <c r="BR2419" s="7" t="s">
        <v>19</v>
      </c>
      <c r="BS2419" s="7" t="s">
        <v>19</v>
      </c>
      <c r="BT2419" s="7" t="b">
        <v>0</v>
      </c>
      <c r="BU2419" s="7" t="b">
        <v>0</v>
      </c>
      <c r="BV2419" s="7" t="b">
        <v>0</v>
      </c>
      <c r="BW2419" s="7" t="b">
        <v>0</v>
      </c>
      <c r="BX2419" s="7" t="s">
        <v>19</v>
      </c>
      <c r="BY2419" s="7" t="s">
        <v>19</v>
      </c>
      <c r="BZ2419" s="7" t="s">
        <v>19</v>
      </c>
      <c r="CA2419" s="7" t="s">
        <v>19</v>
      </c>
      <c r="CB2419" s="7" t="s">
        <v>19</v>
      </c>
      <c r="CL2419" s="7" t="s">
        <v>19</v>
      </c>
    </row>
    <row r="2420">
      <c r="A2420" s="7" t="s">
        <v>11174</v>
      </c>
      <c r="D2420" s="162" t="s">
        <v>11175</v>
      </c>
      <c r="E2420" s="134" t="str">
        <f t="array" ref="E2420">IFNA( index(studiesdatasets!$A$2:$R4130,MATCH("*"&amp;IF(F2420 = "","INVALID", F2420)&amp;"*",studiesdatasets!$D$2:$D4130,0),1))</f>
        <v>set_34</v>
      </c>
      <c r="F2420" s="10" t="s">
        <v>11097</v>
      </c>
      <c r="G2420" s="162" t="s">
        <v>11176</v>
      </c>
      <c r="H2420" s="162" t="s">
        <v>11177</v>
      </c>
      <c r="M2420" s="7" t="s">
        <v>799</v>
      </c>
      <c r="N2420" s="7" t="str">
        <f t="shared" si="6"/>
        <v>FALSE</v>
      </c>
      <c r="R2420" s="7" t="s">
        <v>525</v>
      </c>
      <c r="S2420" s="7" t="s">
        <v>855</v>
      </c>
      <c r="T2420" s="135">
        <v>46.75</v>
      </c>
      <c r="U2420" s="136">
        <v>-91.99</v>
      </c>
      <c r="V2420" s="137" t="s">
        <v>11100</v>
      </c>
      <c r="W2420" s="7" t="s">
        <v>16</v>
      </c>
      <c r="X2420" s="7" t="s">
        <v>805</v>
      </c>
      <c r="Y2420" s="7" t="s">
        <v>806</v>
      </c>
      <c r="Z2420" s="7" t="s">
        <v>807</v>
      </c>
      <c r="AA2420" s="7" t="s">
        <v>11101</v>
      </c>
      <c r="AB2420" s="7" t="s">
        <v>16</v>
      </c>
      <c r="AC2420" s="62">
        <v>0.29</v>
      </c>
      <c r="AD2420" s="7">
        <v>150.0</v>
      </c>
      <c r="AE2420" s="7">
        <v>3.0</v>
      </c>
      <c r="AF2420" s="7">
        <v>0.22</v>
      </c>
      <c r="AG2420" s="7" t="s">
        <v>19</v>
      </c>
      <c r="AH2420" s="7" t="s">
        <v>19</v>
      </c>
      <c r="AI2420" s="7" t="s">
        <v>19</v>
      </c>
      <c r="AJ2420" s="7" t="s">
        <v>19</v>
      </c>
      <c r="AK2420" s="7"/>
      <c r="AL2420" s="7" t="s">
        <v>19</v>
      </c>
      <c r="AM2420" s="7" t="s">
        <v>19</v>
      </c>
      <c r="AN2420" s="7" t="s">
        <v>19</v>
      </c>
      <c r="AO2420" s="7" t="s">
        <v>19</v>
      </c>
      <c r="AP2420" s="7" t="s">
        <v>19</v>
      </c>
      <c r="AQ2420" s="7" t="s">
        <v>19</v>
      </c>
      <c r="AR2420" s="7" t="s">
        <v>19</v>
      </c>
      <c r="AS2420" s="7" t="s">
        <v>19</v>
      </c>
      <c r="AT2420" s="7" t="s">
        <v>19</v>
      </c>
      <c r="AU2420" s="7" t="s">
        <v>19</v>
      </c>
      <c r="AV2420" s="7" t="s">
        <v>19</v>
      </c>
      <c r="AW2420" s="7" t="s">
        <v>19</v>
      </c>
      <c r="AX2420" s="7" t="s">
        <v>19</v>
      </c>
      <c r="AY2420" s="7" t="s">
        <v>19</v>
      </c>
      <c r="AZ2420" s="7" t="s">
        <v>19</v>
      </c>
      <c r="BA2420" s="7" t="s">
        <v>19</v>
      </c>
      <c r="BB2420" s="7" t="s">
        <v>19</v>
      </c>
      <c r="BC2420" s="7" t="s">
        <v>19</v>
      </c>
      <c r="BD2420" s="7"/>
      <c r="BE2420" s="7" t="s">
        <v>19</v>
      </c>
      <c r="BF2420" s="7" t="s">
        <v>19</v>
      </c>
      <c r="BG2420" s="7" t="s">
        <v>19</v>
      </c>
      <c r="BH2420" s="7" t="s">
        <v>19</v>
      </c>
      <c r="BI2420" s="7" t="s">
        <v>19</v>
      </c>
      <c r="BJ2420" s="7"/>
      <c r="BK2420" s="7" t="s">
        <v>19</v>
      </c>
      <c r="BL2420" s="7" t="s">
        <v>19</v>
      </c>
      <c r="BM2420" s="7" t="s">
        <v>19</v>
      </c>
      <c r="BN2420" s="7" t="s">
        <v>19</v>
      </c>
      <c r="BO2420" s="7" t="s">
        <v>19</v>
      </c>
      <c r="BP2420" s="7" t="s">
        <v>19</v>
      </c>
      <c r="BQ2420" s="7" t="s">
        <v>19</v>
      </c>
      <c r="BR2420" s="7" t="s">
        <v>19</v>
      </c>
      <c r="BS2420" s="7" t="s">
        <v>19</v>
      </c>
      <c r="BT2420" s="7" t="b">
        <v>0</v>
      </c>
      <c r="BU2420" s="7" t="b">
        <v>0</v>
      </c>
      <c r="BV2420" s="7" t="b">
        <v>0</v>
      </c>
      <c r="BW2420" s="7" t="b">
        <v>0</v>
      </c>
      <c r="BX2420" s="7" t="s">
        <v>19</v>
      </c>
      <c r="BY2420" s="7" t="s">
        <v>19</v>
      </c>
      <c r="BZ2420" s="7" t="s">
        <v>19</v>
      </c>
      <c r="CA2420" s="7" t="s">
        <v>19</v>
      </c>
      <c r="CB2420" s="7" t="s">
        <v>19</v>
      </c>
      <c r="CL2420" s="7" t="s">
        <v>19</v>
      </c>
    </row>
    <row r="2421">
      <c r="A2421" s="7" t="s">
        <v>11178</v>
      </c>
      <c r="D2421" s="162" t="s">
        <v>11179</v>
      </c>
      <c r="E2421" s="134" t="str">
        <f t="array" ref="E2421">IFNA( index(studiesdatasets!$A$2:$R4130,MATCH("*"&amp;IF(F2421 = "","INVALID", F2421)&amp;"*",studiesdatasets!$D$2:$D4130,0),1))</f>
        <v>set_34</v>
      </c>
      <c r="F2421" s="10" t="s">
        <v>11097</v>
      </c>
      <c r="G2421" s="162" t="s">
        <v>11180</v>
      </c>
      <c r="H2421" s="162" t="s">
        <v>11181</v>
      </c>
      <c r="M2421" s="7" t="s">
        <v>799</v>
      </c>
      <c r="N2421" s="7" t="str">
        <f t="shared" si="6"/>
        <v>FALSE</v>
      </c>
      <c r="R2421" s="7" t="s">
        <v>525</v>
      </c>
      <c r="S2421" s="7" t="s">
        <v>855</v>
      </c>
      <c r="T2421" s="135">
        <v>46.75</v>
      </c>
      <c r="U2421" s="136">
        <v>-91.99</v>
      </c>
      <c r="V2421" s="137" t="s">
        <v>11100</v>
      </c>
      <c r="W2421" s="7" t="s">
        <v>16</v>
      </c>
      <c r="X2421" s="7" t="s">
        <v>805</v>
      </c>
      <c r="Y2421" s="7" t="s">
        <v>806</v>
      </c>
      <c r="Z2421" s="7" t="s">
        <v>807</v>
      </c>
      <c r="AA2421" s="7" t="s">
        <v>11101</v>
      </c>
      <c r="AB2421" s="7" t="s">
        <v>16</v>
      </c>
      <c r="AC2421" s="62">
        <v>0.26</v>
      </c>
      <c r="AD2421" s="7">
        <v>150.0</v>
      </c>
      <c r="AE2421" s="7">
        <v>3.0</v>
      </c>
      <c r="AF2421" s="7">
        <v>0.22</v>
      </c>
      <c r="AG2421" s="7" t="s">
        <v>19</v>
      </c>
      <c r="AH2421" s="7" t="s">
        <v>19</v>
      </c>
      <c r="AI2421" s="7" t="s">
        <v>19</v>
      </c>
      <c r="AJ2421" s="7" t="s">
        <v>19</v>
      </c>
      <c r="AK2421" s="7"/>
      <c r="AL2421" s="7" t="s">
        <v>19</v>
      </c>
      <c r="AM2421" s="7" t="s">
        <v>19</v>
      </c>
      <c r="AN2421" s="7" t="s">
        <v>19</v>
      </c>
      <c r="AO2421" s="7" t="s">
        <v>19</v>
      </c>
      <c r="AP2421" s="7" t="s">
        <v>19</v>
      </c>
      <c r="AQ2421" s="7" t="s">
        <v>19</v>
      </c>
      <c r="AR2421" s="7" t="s">
        <v>19</v>
      </c>
      <c r="AS2421" s="7" t="s">
        <v>19</v>
      </c>
      <c r="AT2421" s="7" t="s">
        <v>19</v>
      </c>
      <c r="AU2421" s="7" t="s">
        <v>19</v>
      </c>
      <c r="AV2421" s="7" t="s">
        <v>19</v>
      </c>
      <c r="AW2421" s="7" t="s">
        <v>19</v>
      </c>
      <c r="AX2421" s="7" t="s">
        <v>19</v>
      </c>
      <c r="AY2421" s="7" t="s">
        <v>19</v>
      </c>
      <c r="AZ2421" s="7" t="s">
        <v>19</v>
      </c>
      <c r="BA2421" s="7" t="s">
        <v>19</v>
      </c>
      <c r="BB2421" s="7" t="s">
        <v>19</v>
      </c>
      <c r="BC2421" s="7" t="s">
        <v>19</v>
      </c>
      <c r="BD2421" s="7"/>
      <c r="BE2421" s="7" t="s">
        <v>19</v>
      </c>
      <c r="BF2421" s="7" t="s">
        <v>19</v>
      </c>
      <c r="BG2421" s="7" t="s">
        <v>19</v>
      </c>
      <c r="BH2421" s="7" t="s">
        <v>19</v>
      </c>
      <c r="BI2421" s="7" t="s">
        <v>19</v>
      </c>
      <c r="BJ2421" s="7"/>
      <c r="BK2421" s="7" t="s">
        <v>19</v>
      </c>
      <c r="BL2421" s="7" t="s">
        <v>19</v>
      </c>
      <c r="BM2421" s="7" t="s">
        <v>19</v>
      </c>
      <c r="BN2421" s="7" t="s">
        <v>19</v>
      </c>
      <c r="BO2421" s="7" t="s">
        <v>19</v>
      </c>
      <c r="BP2421" s="7" t="s">
        <v>19</v>
      </c>
      <c r="BQ2421" s="7" t="s">
        <v>19</v>
      </c>
      <c r="BR2421" s="7" t="s">
        <v>19</v>
      </c>
      <c r="BS2421" s="7" t="s">
        <v>19</v>
      </c>
      <c r="BT2421" s="7" t="b">
        <v>0</v>
      </c>
      <c r="BU2421" s="7" t="b">
        <v>0</v>
      </c>
      <c r="BV2421" s="7" t="b">
        <v>0</v>
      </c>
      <c r="BW2421" s="7" t="b">
        <v>0</v>
      </c>
      <c r="BX2421" s="7" t="s">
        <v>19</v>
      </c>
      <c r="BY2421" s="7" t="s">
        <v>19</v>
      </c>
      <c r="BZ2421" s="7" t="s">
        <v>19</v>
      </c>
      <c r="CA2421" s="7" t="s">
        <v>19</v>
      </c>
      <c r="CB2421" s="7" t="s">
        <v>19</v>
      </c>
      <c r="CL2421" s="7" t="s">
        <v>19</v>
      </c>
    </row>
    <row r="2422">
      <c r="A2422" s="7" t="s">
        <v>11182</v>
      </c>
      <c r="D2422" s="162" t="s">
        <v>11183</v>
      </c>
      <c r="E2422" s="134" t="str">
        <f t="array" ref="E2422">IFNA( index(studiesdatasets!$A$2:$R4130,MATCH("*"&amp;IF(F2422 = "","INVALID", F2422)&amp;"*",studiesdatasets!$D$2:$D4130,0),1))</f>
        <v>set_34</v>
      </c>
      <c r="F2422" s="10" t="s">
        <v>11097</v>
      </c>
      <c r="G2422" s="162" t="s">
        <v>11184</v>
      </c>
      <c r="H2422" s="162" t="s">
        <v>11185</v>
      </c>
      <c r="M2422" s="7" t="s">
        <v>799</v>
      </c>
      <c r="N2422" s="7" t="str">
        <f t="shared" si="6"/>
        <v>FALSE</v>
      </c>
      <c r="R2422" s="7" t="s">
        <v>525</v>
      </c>
      <c r="S2422" s="7" t="s">
        <v>855</v>
      </c>
      <c r="T2422" s="135">
        <v>46.75</v>
      </c>
      <c r="U2422" s="136">
        <v>-91.99</v>
      </c>
      <c r="V2422" s="137" t="s">
        <v>11100</v>
      </c>
      <c r="W2422" s="7" t="s">
        <v>16</v>
      </c>
      <c r="X2422" s="7" t="s">
        <v>805</v>
      </c>
      <c r="Y2422" s="7" t="s">
        <v>806</v>
      </c>
      <c r="Z2422" s="7" t="s">
        <v>807</v>
      </c>
      <c r="AA2422" s="7" t="s">
        <v>11101</v>
      </c>
      <c r="AB2422" s="7" t="s">
        <v>16</v>
      </c>
      <c r="AC2422" s="62">
        <v>0.23</v>
      </c>
      <c r="AD2422" s="7">
        <v>150.0</v>
      </c>
      <c r="AE2422" s="7">
        <v>3.0</v>
      </c>
      <c r="AF2422" s="7">
        <v>0.22</v>
      </c>
      <c r="AG2422" s="7" t="s">
        <v>19</v>
      </c>
      <c r="AH2422" s="7" t="s">
        <v>19</v>
      </c>
      <c r="AI2422" s="7" t="s">
        <v>19</v>
      </c>
      <c r="AJ2422" s="7" t="s">
        <v>19</v>
      </c>
      <c r="AK2422" s="7"/>
      <c r="AL2422" s="7" t="s">
        <v>19</v>
      </c>
      <c r="AM2422" s="7" t="s">
        <v>19</v>
      </c>
      <c r="AN2422" s="7" t="s">
        <v>19</v>
      </c>
      <c r="AO2422" s="7" t="s">
        <v>19</v>
      </c>
      <c r="AP2422" s="7" t="s">
        <v>19</v>
      </c>
      <c r="AQ2422" s="7" t="s">
        <v>19</v>
      </c>
      <c r="AR2422" s="7" t="s">
        <v>19</v>
      </c>
      <c r="AS2422" s="7" t="s">
        <v>19</v>
      </c>
      <c r="AT2422" s="7" t="s">
        <v>19</v>
      </c>
      <c r="AU2422" s="7" t="s">
        <v>19</v>
      </c>
      <c r="AV2422" s="7" t="s">
        <v>19</v>
      </c>
      <c r="AW2422" s="7" t="s">
        <v>19</v>
      </c>
      <c r="AX2422" s="7" t="s">
        <v>19</v>
      </c>
      <c r="AY2422" s="7" t="s">
        <v>19</v>
      </c>
      <c r="AZ2422" s="7" t="s">
        <v>19</v>
      </c>
      <c r="BA2422" s="7" t="s">
        <v>19</v>
      </c>
      <c r="BB2422" s="7" t="s">
        <v>19</v>
      </c>
      <c r="BC2422" s="7" t="s">
        <v>19</v>
      </c>
      <c r="BD2422" s="7"/>
      <c r="BE2422" s="7" t="s">
        <v>19</v>
      </c>
      <c r="BF2422" s="7" t="s">
        <v>19</v>
      </c>
      <c r="BG2422" s="7" t="s">
        <v>19</v>
      </c>
      <c r="BH2422" s="7" t="s">
        <v>19</v>
      </c>
      <c r="BI2422" s="7" t="s">
        <v>19</v>
      </c>
      <c r="BJ2422" s="7"/>
      <c r="BK2422" s="7" t="s">
        <v>19</v>
      </c>
      <c r="BL2422" s="7" t="s">
        <v>19</v>
      </c>
      <c r="BM2422" s="7" t="s">
        <v>19</v>
      </c>
      <c r="BN2422" s="7" t="s">
        <v>19</v>
      </c>
      <c r="BO2422" s="7" t="s">
        <v>19</v>
      </c>
      <c r="BP2422" s="7" t="s">
        <v>19</v>
      </c>
      <c r="BQ2422" s="7" t="s">
        <v>19</v>
      </c>
      <c r="BR2422" s="7" t="s">
        <v>19</v>
      </c>
      <c r="BS2422" s="7" t="s">
        <v>19</v>
      </c>
      <c r="BT2422" s="7" t="b">
        <v>0</v>
      </c>
      <c r="BU2422" s="7" t="b">
        <v>0</v>
      </c>
      <c r="BV2422" s="7" t="b">
        <v>0</v>
      </c>
      <c r="BW2422" s="7" t="b">
        <v>0</v>
      </c>
      <c r="BX2422" s="7" t="s">
        <v>19</v>
      </c>
      <c r="BY2422" s="7" t="s">
        <v>19</v>
      </c>
      <c r="BZ2422" s="7" t="s">
        <v>19</v>
      </c>
      <c r="CA2422" s="7" t="s">
        <v>19</v>
      </c>
      <c r="CB2422" s="7" t="s">
        <v>19</v>
      </c>
      <c r="CL2422" s="7" t="s">
        <v>19</v>
      </c>
    </row>
    <row r="2423">
      <c r="A2423" s="7" t="s">
        <v>11186</v>
      </c>
      <c r="D2423" s="162" t="s">
        <v>11187</v>
      </c>
      <c r="E2423" s="134" t="str">
        <f t="array" ref="E2423">IFNA( index(studiesdatasets!$A$2:$R4130,MATCH("*"&amp;IF(F2423 = "","INVALID", F2423)&amp;"*",studiesdatasets!$D$2:$D4130,0),1))</f>
        <v>set_34</v>
      </c>
      <c r="F2423" s="10" t="s">
        <v>11097</v>
      </c>
      <c r="G2423" s="162" t="s">
        <v>11188</v>
      </c>
      <c r="H2423" s="162" t="s">
        <v>11189</v>
      </c>
      <c r="M2423" s="7" t="s">
        <v>799</v>
      </c>
      <c r="N2423" s="7" t="str">
        <f t="shared" si="6"/>
        <v>FALSE</v>
      </c>
      <c r="R2423" s="7" t="s">
        <v>525</v>
      </c>
      <c r="S2423" s="7" t="s">
        <v>855</v>
      </c>
      <c r="T2423" s="135">
        <v>47.17</v>
      </c>
      <c r="U2423" s="136">
        <v>-89.66</v>
      </c>
      <c r="V2423" s="137" t="s">
        <v>11100</v>
      </c>
      <c r="W2423" s="7" t="s">
        <v>16</v>
      </c>
      <c r="X2423" s="7" t="s">
        <v>805</v>
      </c>
      <c r="Y2423" s="7" t="s">
        <v>806</v>
      </c>
      <c r="Z2423" s="7" t="s">
        <v>807</v>
      </c>
      <c r="AA2423" s="7" t="s">
        <v>11101</v>
      </c>
      <c r="AB2423" s="7" t="s">
        <v>16</v>
      </c>
      <c r="AC2423" s="62">
        <v>0.03</v>
      </c>
      <c r="AD2423" s="7">
        <v>20.0</v>
      </c>
      <c r="AE2423" s="7">
        <v>3.0</v>
      </c>
      <c r="AF2423" s="7">
        <v>0.22</v>
      </c>
      <c r="AG2423" s="7" t="s">
        <v>19</v>
      </c>
      <c r="AH2423" s="7" t="s">
        <v>19</v>
      </c>
      <c r="AI2423" s="7" t="s">
        <v>19</v>
      </c>
      <c r="AJ2423" s="7" t="s">
        <v>19</v>
      </c>
      <c r="AK2423" s="7"/>
      <c r="AL2423" s="7" t="s">
        <v>19</v>
      </c>
      <c r="AM2423" s="7" t="s">
        <v>19</v>
      </c>
      <c r="AN2423" s="7" t="s">
        <v>19</v>
      </c>
      <c r="AO2423" s="7" t="s">
        <v>19</v>
      </c>
      <c r="AP2423" s="7" t="s">
        <v>19</v>
      </c>
      <c r="AQ2423" s="7" t="s">
        <v>19</v>
      </c>
      <c r="AR2423" s="7" t="s">
        <v>19</v>
      </c>
      <c r="AS2423" s="7" t="s">
        <v>19</v>
      </c>
      <c r="AT2423" s="7" t="s">
        <v>19</v>
      </c>
      <c r="AU2423" s="7" t="s">
        <v>19</v>
      </c>
      <c r="AV2423" s="7" t="s">
        <v>19</v>
      </c>
      <c r="AW2423" s="7" t="s">
        <v>19</v>
      </c>
      <c r="AX2423" s="7" t="s">
        <v>19</v>
      </c>
      <c r="AY2423" s="7" t="s">
        <v>19</v>
      </c>
      <c r="AZ2423" s="7" t="s">
        <v>19</v>
      </c>
      <c r="BA2423" s="7" t="s">
        <v>19</v>
      </c>
      <c r="BB2423" s="7" t="s">
        <v>19</v>
      </c>
      <c r="BC2423" s="7" t="s">
        <v>19</v>
      </c>
      <c r="BD2423" s="7"/>
      <c r="BE2423" s="7" t="s">
        <v>19</v>
      </c>
      <c r="BF2423" s="7" t="s">
        <v>19</v>
      </c>
      <c r="BG2423" s="7" t="s">
        <v>19</v>
      </c>
      <c r="BH2423" s="7" t="s">
        <v>19</v>
      </c>
      <c r="BI2423" s="7" t="s">
        <v>19</v>
      </c>
      <c r="BJ2423" s="7"/>
      <c r="BK2423" s="7" t="s">
        <v>19</v>
      </c>
      <c r="BL2423" s="7" t="s">
        <v>19</v>
      </c>
      <c r="BM2423" s="7" t="s">
        <v>19</v>
      </c>
      <c r="BN2423" s="7" t="s">
        <v>19</v>
      </c>
      <c r="BO2423" s="7" t="s">
        <v>19</v>
      </c>
      <c r="BP2423" s="7" t="s">
        <v>19</v>
      </c>
      <c r="BQ2423" s="7" t="s">
        <v>19</v>
      </c>
      <c r="BR2423" s="7" t="s">
        <v>19</v>
      </c>
      <c r="BS2423" s="7" t="s">
        <v>19</v>
      </c>
      <c r="BT2423" s="7" t="b">
        <v>0</v>
      </c>
      <c r="BU2423" s="7" t="b">
        <v>0</v>
      </c>
      <c r="BV2423" s="7" t="b">
        <v>0</v>
      </c>
      <c r="BW2423" s="7" t="b">
        <v>0</v>
      </c>
      <c r="BX2423" s="7" t="s">
        <v>19</v>
      </c>
      <c r="BY2423" s="7" t="s">
        <v>19</v>
      </c>
      <c r="BZ2423" s="7" t="s">
        <v>19</v>
      </c>
      <c r="CA2423" s="7" t="s">
        <v>19</v>
      </c>
      <c r="CB2423" s="7" t="s">
        <v>19</v>
      </c>
      <c r="CL2423" s="7" t="s">
        <v>19</v>
      </c>
    </row>
    <row r="2424">
      <c r="A2424" s="7" t="s">
        <v>11190</v>
      </c>
      <c r="D2424" s="162" t="s">
        <v>11191</v>
      </c>
      <c r="E2424" s="134" t="str">
        <f t="array" ref="E2424">IFNA( index(studiesdatasets!$A$2:$R4130,MATCH("*"&amp;IF(F2424 = "","INVALID", F2424)&amp;"*",studiesdatasets!$D$2:$D4130,0),1))</f>
        <v>set_34</v>
      </c>
      <c r="F2424" s="10" t="s">
        <v>11097</v>
      </c>
      <c r="G2424" s="162" t="s">
        <v>11192</v>
      </c>
      <c r="H2424" s="162" t="s">
        <v>11193</v>
      </c>
      <c r="M2424" s="7" t="s">
        <v>799</v>
      </c>
      <c r="N2424" s="7" t="str">
        <f t="shared" si="6"/>
        <v>FALSE</v>
      </c>
      <c r="R2424" s="7" t="s">
        <v>525</v>
      </c>
      <c r="S2424" s="7" t="s">
        <v>855</v>
      </c>
      <c r="T2424" s="135">
        <v>46.75</v>
      </c>
      <c r="U2424" s="136">
        <v>-91.99</v>
      </c>
      <c r="V2424" s="137" t="s">
        <v>11100</v>
      </c>
      <c r="W2424" s="7" t="s">
        <v>16</v>
      </c>
      <c r="X2424" s="7" t="s">
        <v>805</v>
      </c>
      <c r="Y2424" s="7" t="s">
        <v>806</v>
      </c>
      <c r="Z2424" s="7" t="s">
        <v>807</v>
      </c>
      <c r="AA2424" s="7" t="s">
        <v>11101</v>
      </c>
      <c r="AB2424" s="7" t="s">
        <v>16</v>
      </c>
      <c r="AC2424" s="62">
        <v>0.2</v>
      </c>
      <c r="AD2424" s="7">
        <v>150.0</v>
      </c>
      <c r="AE2424" s="7">
        <v>3.0</v>
      </c>
      <c r="AF2424" s="7">
        <v>0.22</v>
      </c>
      <c r="AG2424" s="7" t="s">
        <v>19</v>
      </c>
      <c r="AH2424" s="7" t="s">
        <v>19</v>
      </c>
      <c r="AI2424" s="7" t="s">
        <v>19</v>
      </c>
      <c r="AJ2424" s="7" t="s">
        <v>19</v>
      </c>
      <c r="AK2424" s="7"/>
      <c r="AL2424" s="7" t="s">
        <v>19</v>
      </c>
      <c r="AM2424" s="7" t="s">
        <v>19</v>
      </c>
      <c r="AN2424" s="7" t="s">
        <v>19</v>
      </c>
      <c r="AO2424" s="7" t="s">
        <v>19</v>
      </c>
      <c r="AP2424" s="7" t="s">
        <v>19</v>
      </c>
      <c r="AQ2424" s="7" t="s">
        <v>19</v>
      </c>
      <c r="AR2424" s="7" t="s">
        <v>19</v>
      </c>
      <c r="AS2424" s="7" t="s">
        <v>19</v>
      </c>
      <c r="AT2424" s="7" t="s">
        <v>19</v>
      </c>
      <c r="AU2424" s="7" t="s">
        <v>19</v>
      </c>
      <c r="AV2424" s="7" t="s">
        <v>19</v>
      </c>
      <c r="AW2424" s="7" t="s">
        <v>19</v>
      </c>
      <c r="AX2424" s="7" t="s">
        <v>19</v>
      </c>
      <c r="AY2424" s="7" t="s">
        <v>19</v>
      </c>
      <c r="AZ2424" s="7" t="s">
        <v>19</v>
      </c>
      <c r="BA2424" s="7" t="s">
        <v>19</v>
      </c>
      <c r="BB2424" s="7" t="s">
        <v>19</v>
      </c>
      <c r="BC2424" s="7" t="s">
        <v>19</v>
      </c>
      <c r="BD2424" s="7"/>
      <c r="BE2424" s="7" t="s">
        <v>19</v>
      </c>
      <c r="BF2424" s="7" t="s">
        <v>19</v>
      </c>
      <c r="BG2424" s="7" t="s">
        <v>19</v>
      </c>
      <c r="BH2424" s="7" t="s">
        <v>19</v>
      </c>
      <c r="BI2424" s="7" t="s">
        <v>19</v>
      </c>
      <c r="BJ2424" s="7"/>
      <c r="BK2424" s="7" t="s">
        <v>19</v>
      </c>
      <c r="BL2424" s="7" t="s">
        <v>19</v>
      </c>
      <c r="BM2424" s="7" t="s">
        <v>19</v>
      </c>
      <c r="BN2424" s="7" t="s">
        <v>19</v>
      </c>
      <c r="BO2424" s="7" t="s">
        <v>19</v>
      </c>
      <c r="BP2424" s="7" t="s">
        <v>19</v>
      </c>
      <c r="BQ2424" s="7" t="s">
        <v>19</v>
      </c>
      <c r="BR2424" s="7" t="s">
        <v>19</v>
      </c>
      <c r="BS2424" s="7" t="s">
        <v>19</v>
      </c>
      <c r="BT2424" s="7" t="b">
        <v>0</v>
      </c>
      <c r="BU2424" s="7" t="b">
        <v>0</v>
      </c>
      <c r="BV2424" s="7" t="b">
        <v>0</v>
      </c>
      <c r="BW2424" s="7" t="b">
        <v>0</v>
      </c>
      <c r="BX2424" s="7" t="s">
        <v>19</v>
      </c>
      <c r="BY2424" s="7" t="s">
        <v>19</v>
      </c>
      <c r="BZ2424" s="7" t="s">
        <v>19</v>
      </c>
      <c r="CA2424" s="7" t="s">
        <v>19</v>
      </c>
      <c r="CB2424" s="7" t="s">
        <v>19</v>
      </c>
      <c r="CL2424" s="7" t="s">
        <v>19</v>
      </c>
    </row>
    <row r="2425">
      <c r="A2425" s="7" t="s">
        <v>11194</v>
      </c>
      <c r="D2425" s="162" t="s">
        <v>11195</v>
      </c>
      <c r="E2425" s="134" t="str">
        <f t="array" ref="E2425">IFNA( index(studiesdatasets!$A$2:$R4130,MATCH("*"&amp;IF(F2425 = "","INVALID", F2425)&amp;"*",studiesdatasets!$D$2:$D4130,0),1))</f>
        <v>set_34</v>
      </c>
      <c r="F2425" s="10" t="s">
        <v>11097</v>
      </c>
      <c r="G2425" s="162" t="s">
        <v>11196</v>
      </c>
      <c r="H2425" s="162" t="s">
        <v>11197</v>
      </c>
      <c r="M2425" s="7" t="s">
        <v>799</v>
      </c>
      <c r="N2425" s="7" t="str">
        <f t="shared" si="6"/>
        <v>FALSE</v>
      </c>
      <c r="R2425" s="7" t="s">
        <v>525</v>
      </c>
      <c r="S2425" s="7" t="s">
        <v>855</v>
      </c>
      <c r="T2425" s="135">
        <v>46.75</v>
      </c>
      <c r="U2425" s="136">
        <v>-91.99</v>
      </c>
      <c r="V2425" s="137" t="s">
        <v>11100</v>
      </c>
      <c r="W2425" s="7" t="s">
        <v>16</v>
      </c>
      <c r="X2425" s="7" t="s">
        <v>805</v>
      </c>
      <c r="Y2425" s="7" t="s">
        <v>806</v>
      </c>
      <c r="Z2425" s="7" t="s">
        <v>807</v>
      </c>
      <c r="AA2425" s="7" t="s">
        <v>11101</v>
      </c>
      <c r="AB2425" s="7" t="s">
        <v>16</v>
      </c>
      <c r="AC2425" s="62">
        <v>0.02</v>
      </c>
      <c r="AD2425" s="7">
        <v>150.0</v>
      </c>
      <c r="AE2425" s="7">
        <v>3.0</v>
      </c>
      <c r="AF2425" s="7">
        <v>0.22</v>
      </c>
      <c r="AG2425" s="7" t="s">
        <v>19</v>
      </c>
      <c r="AH2425" s="7" t="s">
        <v>19</v>
      </c>
      <c r="AI2425" s="7" t="s">
        <v>19</v>
      </c>
      <c r="AJ2425" s="7" t="s">
        <v>19</v>
      </c>
      <c r="AK2425" s="7"/>
      <c r="AL2425" s="7" t="s">
        <v>19</v>
      </c>
      <c r="AM2425" s="7" t="s">
        <v>19</v>
      </c>
      <c r="AN2425" s="7" t="s">
        <v>19</v>
      </c>
      <c r="AO2425" s="7" t="s">
        <v>19</v>
      </c>
      <c r="AP2425" s="7" t="s">
        <v>19</v>
      </c>
      <c r="AQ2425" s="7" t="s">
        <v>19</v>
      </c>
      <c r="AR2425" s="7" t="s">
        <v>19</v>
      </c>
      <c r="AS2425" s="7" t="s">
        <v>19</v>
      </c>
      <c r="AT2425" s="7" t="s">
        <v>19</v>
      </c>
      <c r="AU2425" s="7" t="s">
        <v>19</v>
      </c>
      <c r="AV2425" s="7" t="s">
        <v>19</v>
      </c>
      <c r="AW2425" s="7" t="s">
        <v>19</v>
      </c>
      <c r="AX2425" s="7" t="s">
        <v>19</v>
      </c>
      <c r="AY2425" s="7" t="s">
        <v>19</v>
      </c>
      <c r="AZ2425" s="7" t="s">
        <v>19</v>
      </c>
      <c r="BA2425" s="7" t="s">
        <v>19</v>
      </c>
      <c r="BB2425" s="7" t="s">
        <v>19</v>
      </c>
      <c r="BC2425" s="7" t="s">
        <v>19</v>
      </c>
      <c r="BD2425" s="7"/>
      <c r="BE2425" s="7" t="s">
        <v>19</v>
      </c>
      <c r="BF2425" s="7" t="s">
        <v>19</v>
      </c>
      <c r="BG2425" s="7" t="s">
        <v>19</v>
      </c>
      <c r="BH2425" s="7" t="s">
        <v>19</v>
      </c>
      <c r="BI2425" s="7" t="s">
        <v>19</v>
      </c>
      <c r="BJ2425" s="7"/>
      <c r="BK2425" s="7" t="s">
        <v>19</v>
      </c>
      <c r="BL2425" s="7" t="s">
        <v>19</v>
      </c>
      <c r="BM2425" s="7" t="s">
        <v>19</v>
      </c>
      <c r="BN2425" s="7" t="s">
        <v>19</v>
      </c>
      <c r="BO2425" s="7" t="s">
        <v>19</v>
      </c>
      <c r="BP2425" s="7" t="s">
        <v>19</v>
      </c>
      <c r="BQ2425" s="7" t="s">
        <v>19</v>
      </c>
      <c r="BR2425" s="7" t="s">
        <v>19</v>
      </c>
      <c r="BS2425" s="7" t="s">
        <v>19</v>
      </c>
      <c r="BT2425" s="7" t="b">
        <v>0</v>
      </c>
      <c r="BU2425" s="7" t="b">
        <v>0</v>
      </c>
      <c r="BV2425" s="7" t="b">
        <v>0</v>
      </c>
      <c r="BW2425" s="7" t="b">
        <v>0</v>
      </c>
      <c r="BX2425" s="7" t="s">
        <v>19</v>
      </c>
      <c r="BY2425" s="7" t="s">
        <v>19</v>
      </c>
      <c r="BZ2425" s="7" t="s">
        <v>19</v>
      </c>
      <c r="CA2425" s="7" t="s">
        <v>19</v>
      </c>
      <c r="CB2425" s="7" t="s">
        <v>19</v>
      </c>
      <c r="CL2425" s="7" t="s">
        <v>19</v>
      </c>
    </row>
    <row r="2426">
      <c r="A2426" s="7" t="s">
        <v>11198</v>
      </c>
      <c r="D2426" s="162" t="s">
        <v>11199</v>
      </c>
      <c r="E2426" s="134" t="str">
        <f t="array" ref="E2426">IFNA( index(studiesdatasets!$A$2:$R4130,MATCH("*"&amp;IF(F2426 = "","INVALID", F2426)&amp;"*",studiesdatasets!$D$2:$D4130,0),1))</f>
        <v>set_34</v>
      </c>
      <c r="F2426" s="10" t="s">
        <v>11097</v>
      </c>
      <c r="G2426" s="162" t="s">
        <v>11200</v>
      </c>
      <c r="H2426" s="162" t="s">
        <v>11201</v>
      </c>
      <c r="M2426" s="7" t="s">
        <v>799</v>
      </c>
      <c r="N2426" s="7" t="str">
        <f t="shared" si="6"/>
        <v>FALSE</v>
      </c>
      <c r="R2426" s="7" t="s">
        <v>525</v>
      </c>
      <c r="S2426" s="7" t="s">
        <v>855</v>
      </c>
      <c r="T2426" s="135">
        <v>46.75</v>
      </c>
      <c r="U2426" s="136">
        <v>-91.99</v>
      </c>
      <c r="V2426" s="137" t="s">
        <v>11100</v>
      </c>
      <c r="W2426" s="7" t="s">
        <v>16</v>
      </c>
      <c r="X2426" s="7" t="s">
        <v>805</v>
      </c>
      <c r="Y2426" s="7" t="s">
        <v>806</v>
      </c>
      <c r="Z2426" s="7" t="s">
        <v>807</v>
      </c>
      <c r="AA2426" s="7" t="s">
        <v>11101</v>
      </c>
      <c r="AB2426" s="7" t="s">
        <v>16</v>
      </c>
      <c r="AC2426" s="62">
        <v>0.17</v>
      </c>
      <c r="AD2426" s="7">
        <v>150.0</v>
      </c>
      <c r="AE2426" s="7">
        <v>3.0</v>
      </c>
      <c r="AF2426" s="7">
        <v>0.22</v>
      </c>
      <c r="AG2426" s="7" t="s">
        <v>19</v>
      </c>
      <c r="AH2426" s="7" t="s">
        <v>19</v>
      </c>
      <c r="AI2426" s="7" t="s">
        <v>19</v>
      </c>
      <c r="AJ2426" s="7" t="s">
        <v>19</v>
      </c>
      <c r="AK2426" s="7"/>
      <c r="AL2426" s="7" t="s">
        <v>19</v>
      </c>
      <c r="AM2426" s="7" t="s">
        <v>19</v>
      </c>
      <c r="AN2426" s="7" t="s">
        <v>19</v>
      </c>
      <c r="AO2426" s="7" t="s">
        <v>19</v>
      </c>
      <c r="AP2426" s="7" t="s">
        <v>19</v>
      </c>
      <c r="AQ2426" s="7" t="s">
        <v>19</v>
      </c>
      <c r="AR2426" s="7" t="s">
        <v>19</v>
      </c>
      <c r="AS2426" s="7" t="s">
        <v>19</v>
      </c>
      <c r="AT2426" s="7" t="s">
        <v>19</v>
      </c>
      <c r="AU2426" s="7" t="s">
        <v>19</v>
      </c>
      <c r="AV2426" s="7" t="s">
        <v>19</v>
      </c>
      <c r="AW2426" s="7" t="s">
        <v>19</v>
      </c>
      <c r="AX2426" s="7" t="s">
        <v>19</v>
      </c>
      <c r="AY2426" s="7" t="s">
        <v>19</v>
      </c>
      <c r="AZ2426" s="7" t="s">
        <v>19</v>
      </c>
      <c r="BA2426" s="7" t="s">
        <v>19</v>
      </c>
      <c r="BB2426" s="7" t="s">
        <v>19</v>
      </c>
      <c r="BC2426" s="7" t="s">
        <v>19</v>
      </c>
      <c r="BD2426" s="7"/>
      <c r="BE2426" s="7" t="s">
        <v>19</v>
      </c>
      <c r="BF2426" s="7" t="s">
        <v>19</v>
      </c>
      <c r="BG2426" s="7" t="s">
        <v>19</v>
      </c>
      <c r="BH2426" s="7" t="s">
        <v>19</v>
      </c>
      <c r="BI2426" s="7" t="s">
        <v>19</v>
      </c>
      <c r="BJ2426" s="7"/>
      <c r="BK2426" s="7" t="s">
        <v>19</v>
      </c>
      <c r="BL2426" s="7" t="s">
        <v>19</v>
      </c>
      <c r="BM2426" s="7" t="s">
        <v>19</v>
      </c>
      <c r="BN2426" s="7" t="s">
        <v>19</v>
      </c>
      <c r="BO2426" s="7" t="s">
        <v>19</v>
      </c>
      <c r="BP2426" s="7" t="s">
        <v>19</v>
      </c>
      <c r="BQ2426" s="7" t="s">
        <v>19</v>
      </c>
      <c r="BR2426" s="7" t="s">
        <v>19</v>
      </c>
      <c r="BS2426" s="7" t="s">
        <v>19</v>
      </c>
      <c r="BT2426" s="7" t="b">
        <v>0</v>
      </c>
      <c r="BU2426" s="7" t="b">
        <v>0</v>
      </c>
      <c r="BV2426" s="7" t="b">
        <v>0</v>
      </c>
      <c r="BW2426" s="7" t="b">
        <v>0</v>
      </c>
      <c r="BX2426" s="7" t="s">
        <v>19</v>
      </c>
      <c r="BY2426" s="7" t="s">
        <v>19</v>
      </c>
      <c r="BZ2426" s="7" t="s">
        <v>19</v>
      </c>
      <c r="CA2426" s="7" t="s">
        <v>19</v>
      </c>
      <c r="CB2426" s="7" t="s">
        <v>19</v>
      </c>
      <c r="CL2426" s="7" t="s">
        <v>19</v>
      </c>
    </row>
    <row r="2427">
      <c r="A2427" s="7" t="s">
        <v>11202</v>
      </c>
      <c r="D2427" s="162" t="s">
        <v>11203</v>
      </c>
      <c r="E2427" s="134" t="str">
        <f t="array" ref="E2427">IFNA( index(studiesdatasets!$A$2:$R4130,MATCH("*"&amp;IF(F2427 = "","INVALID", F2427)&amp;"*",studiesdatasets!$D$2:$D4130,0),1))</f>
        <v>set_34</v>
      </c>
      <c r="F2427" s="10" t="s">
        <v>11097</v>
      </c>
      <c r="G2427" s="162" t="s">
        <v>11204</v>
      </c>
      <c r="H2427" s="162" t="s">
        <v>11205</v>
      </c>
      <c r="M2427" s="7" t="s">
        <v>799</v>
      </c>
      <c r="N2427" s="7" t="str">
        <f t="shared" si="6"/>
        <v>FALSE</v>
      </c>
      <c r="R2427" s="7" t="s">
        <v>525</v>
      </c>
      <c r="S2427" s="7" t="s">
        <v>855</v>
      </c>
      <c r="T2427" s="135">
        <v>46.75</v>
      </c>
      <c r="U2427" s="136">
        <v>-91.99</v>
      </c>
      <c r="V2427" s="137" t="s">
        <v>11100</v>
      </c>
      <c r="W2427" s="7" t="s">
        <v>16</v>
      </c>
      <c r="X2427" s="7" t="s">
        <v>805</v>
      </c>
      <c r="Y2427" s="7" t="s">
        <v>806</v>
      </c>
      <c r="Z2427" s="7" t="s">
        <v>807</v>
      </c>
      <c r="AA2427" s="7" t="s">
        <v>11101</v>
      </c>
      <c r="AB2427" s="7" t="s">
        <v>16</v>
      </c>
      <c r="AC2427" s="62">
        <v>0.14</v>
      </c>
      <c r="AD2427" s="7">
        <v>150.0</v>
      </c>
      <c r="AE2427" s="7">
        <v>3.0</v>
      </c>
      <c r="AF2427" s="7">
        <v>0.22</v>
      </c>
      <c r="AG2427" s="7" t="s">
        <v>19</v>
      </c>
      <c r="AH2427" s="7" t="s">
        <v>19</v>
      </c>
      <c r="AI2427" s="7" t="s">
        <v>19</v>
      </c>
      <c r="AJ2427" s="7" t="s">
        <v>19</v>
      </c>
      <c r="AK2427" s="7"/>
      <c r="AL2427" s="7" t="s">
        <v>19</v>
      </c>
      <c r="AM2427" s="7" t="s">
        <v>19</v>
      </c>
      <c r="AN2427" s="7" t="s">
        <v>19</v>
      </c>
      <c r="AO2427" s="7" t="s">
        <v>19</v>
      </c>
      <c r="AP2427" s="7" t="s">
        <v>19</v>
      </c>
      <c r="AQ2427" s="7" t="s">
        <v>19</v>
      </c>
      <c r="AR2427" s="7" t="s">
        <v>19</v>
      </c>
      <c r="AS2427" s="7" t="s">
        <v>19</v>
      </c>
      <c r="AT2427" s="7" t="s">
        <v>19</v>
      </c>
      <c r="AU2427" s="7" t="s">
        <v>19</v>
      </c>
      <c r="AV2427" s="7" t="s">
        <v>19</v>
      </c>
      <c r="AW2427" s="7" t="s">
        <v>19</v>
      </c>
      <c r="AX2427" s="7" t="s">
        <v>19</v>
      </c>
      <c r="AY2427" s="7" t="s">
        <v>19</v>
      </c>
      <c r="AZ2427" s="7" t="s">
        <v>19</v>
      </c>
      <c r="BA2427" s="7" t="s">
        <v>19</v>
      </c>
      <c r="BB2427" s="7" t="s">
        <v>19</v>
      </c>
      <c r="BC2427" s="7" t="s">
        <v>19</v>
      </c>
      <c r="BD2427" s="7"/>
      <c r="BE2427" s="7" t="s">
        <v>19</v>
      </c>
      <c r="BF2427" s="7" t="s">
        <v>19</v>
      </c>
      <c r="BG2427" s="7" t="s">
        <v>19</v>
      </c>
      <c r="BH2427" s="7" t="s">
        <v>19</v>
      </c>
      <c r="BI2427" s="7" t="s">
        <v>19</v>
      </c>
      <c r="BJ2427" s="7"/>
      <c r="BK2427" s="7" t="s">
        <v>19</v>
      </c>
      <c r="BL2427" s="7" t="s">
        <v>19</v>
      </c>
      <c r="BM2427" s="7" t="s">
        <v>19</v>
      </c>
      <c r="BN2427" s="7" t="s">
        <v>19</v>
      </c>
      <c r="BO2427" s="7" t="s">
        <v>19</v>
      </c>
      <c r="BP2427" s="7" t="s">
        <v>19</v>
      </c>
      <c r="BQ2427" s="7" t="s">
        <v>19</v>
      </c>
      <c r="BR2427" s="7" t="s">
        <v>19</v>
      </c>
      <c r="BS2427" s="7" t="s">
        <v>19</v>
      </c>
      <c r="BT2427" s="7" t="b">
        <v>0</v>
      </c>
      <c r="BU2427" s="7" t="b">
        <v>0</v>
      </c>
      <c r="BV2427" s="7" t="b">
        <v>0</v>
      </c>
      <c r="BW2427" s="7" t="b">
        <v>0</v>
      </c>
      <c r="BX2427" s="7" t="s">
        <v>19</v>
      </c>
      <c r="BY2427" s="7" t="s">
        <v>19</v>
      </c>
      <c r="BZ2427" s="7" t="s">
        <v>19</v>
      </c>
      <c r="CA2427" s="7" t="s">
        <v>19</v>
      </c>
      <c r="CB2427" s="7" t="s">
        <v>19</v>
      </c>
      <c r="CL2427" s="7" t="s">
        <v>19</v>
      </c>
    </row>
    <row r="2428">
      <c r="A2428" s="7" t="s">
        <v>11206</v>
      </c>
      <c r="D2428" s="162" t="s">
        <v>11207</v>
      </c>
      <c r="E2428" s="134" t="str">
        <f t="array" ref="E2428">IFNA( index(studiesdatasets!$A$2:$R4130,MATCH("*"&amp;IF(F2428 = "","INVALID", F2428)&amp;"*",studiesdatasets!$D$2:$D4130,0),1))</f>
        <v>set_34</v>
      </c>
      <c r="F2428" s="10" t="s">
        <v>11097</v>
      </c>
      <c r="G2428" s="162" t="s">
        <v>11208</v>
      </c>
      <c r="H2428" s="162" t="s">
        <v>11209</v>
      </c>
      <c r="M2428" s="7" t="s">
        <v>799</v>
      </c>
      <c r="N2428" s="7" t="str">
        <f t="shared" si="6"/>
        <v>FALSE</v>
      </c>
      <c r="R2428" s="7" t="s">
        <v>525</v>
      </c>
      <c r="S2428" s="7" t="s">
        <v>855</v>
      </c>
      <c r="T2428" s="135">
        <v>46.75</v>
      </c>
      <c r="U2428" s="136">
        <v>-91.99</v>
      </c>
      <c r="V2428" s="137" t="s">
        <v>11100</v>
      </c>
      <c r="W2428" s="7" t="s">
        <v>16</v>
      </c>
      <c r="X2428" s="7" t="s">
        <v>805</v>
      </c>
      <c r="Y2428" s="7" t="s">
        <v>806</v>
      </c>
      <c r="Z2428" s="7" t="s">
        <v>807</v>
      </c>
      <c r="AA2428" s="7" t="s">
        <v>11101</v>
      </c>
      <c r="AB2428" s="7" t="s">
        <v>16</v>
      </c>
      <c r="AC2428" s="62">
        <v>0.13</v>
      </c>
      <c r="AD2428" s="7">
        <v>150.0</v>
      </c>
      <c r="AE2428" s="7">
        <v>3.0</v>
      </c>
      <c r="AF2428" s="7">
        <v>0.22</v>
      </c>
      <c r="AG2428" s="7" t="s">
        <v>19</v>
      </c>
      <c r="AH2428" s="7" t="s">
        <v>19</v>
      </c>
      <c r="AI2428" s="7" t="s">
        <v>19</v>
      </c>
      <c r="AJ2428" s="7" t="s">
        <v>19</v>
      </c>
      <c r="AK2428" s="7"/>
      <c r="AL2428" s="7" t="s">
        <v>19</v>
      </c>
      <c r="AM2428" s="7" t="s">
        <v>19</v>
      </c>
      <c r="AN2428" s="7" t="s">
        <v>19</v>
      </c>
      <c r="AO2428" s="7" t="s">
        <v>19</v>
      </c>
      <c r="AP2428" s="7" t="s">
        <v>19</v>
      </c>
      <c r="AQ2428" s="7" t="s">
        <v>19</v>
      </c>
      <c r="AR2428" s="7" t="s">
        <v>19</v>
      </c>
      <c r="AS2428" s="7" t="s">
        <v>19</v>
      </c>
      <c r="AT2428" s="7" t="s">
        <v>19</v>
      </c>
      <c r="AU2428" s="7" t="s">
        <v>19</v>
      </c>
      <c r="AV2428" s="7" t="s">
        <v>19</v>
      </c>
      <c r="AW2428" s="7" t="s">
        <v>19</v>
      </c>
      <c r="AX2428" s="7" t="s">
        <v>19</v>
      </c>
      <c r="AY2428" s="7" t="s">
        <v>19</v>
      </c>
      <c r="AZ2428" s="7" t="s">
        <v>19</v>
      </c>
      <c r="BA2428" s="7" t="s">
        <v>19</v>
      </c>
      <c r="BB2428" s="7" t="s">
        <v>19</v>
      </c>
      <c r="BC2428" s="7" t="s">
        <v>19</v>
      </c>
      <c r="BD2428" s="7"/>
      <c r="BE2428" s="7" t="s">
        <v>19</v>
      </c>
      <c r="BF2428" s="7" t="s">
        <v>19</v>
      </c>
      <c r="BG2428" s="7" t="s">
        <v>19</v>
      </c>
      <c r="BH2428" s="7" t="s">
        <v>19</v>
      </c>
      <c r="BI2428" s="7" t="s">
        <v>19</v>
      </c>
      <c r="BJ2428" s="7"/>
      <c r="BK2428" s="7" t="s">
        <v>19</v>
      </c>
      <c r="BL2428" s="7" t="s">
        <v>19</v>
      </c>
      <c r="BM2428" s="7" t="s">
        <v>19</v>
      </c>
      <c r="BN2428" s="7" t="s">
        <v>19</v>
      </c>
      <c r="BO2428" s="7" t="s">
        <v>19</v>
      </c>
      <c r="BP2428" s="7" t="s">
        <v>19</v>
      </c>
      <c r="BQ2428" s="7" t="s">
        <v>19</v>
      </c>
      <c r="BR2428" s="7" t="s">
        <v>19</v>
      </c>
      <c r="BS2428" s="7" t="s">
        <v>19</v>
      </c>
      <c r="BT2428" s="7" t="b">
        <v>0</v>
      </c>
      <c r="BU2428" s="7" t="b">
        <v>0</v>
      </c>
      <c r="BV2428" s="7" t="b">
        <v>0</v>
      </c>
      <c r="BW2428" s="7" t="b">
        <v>0</v>
      </c>
      <c r="BX2428" s="7" t="s">
        <v>19</v>
      </c>
      <c r="BY2428" s="7" t="s">
        <v>19</v>
      </c>
      <c r="BZ2428" s="7" t="s">
        <v>19</v>
      </c>
      <c r="CA2428" s="7" t="s">
        <v>19</v>
      </c>
      <c r="CB2428" s="7" t="s">
        <v>19</v>
      </c>
      <c r="CL2428" s="7" t="s">
        <v>19</v>
      </c>
    </row>
    <row r="2429">
      <c r="A2429" s="7" t="s">
        <v>11210</v>
      </c>
      <c r="D2429" s="162" t="s">
        <v>11211</v>
      </c>
      <c r="E2429" s="134" t="str">
        <f t="array" ref="E2429">IFNA( index(studiesdatasets!$A$2:$R4130,MATCH("*"&amp;IF(F2429 = "","INVALID", F2429)&amp;"*",studiesdatasets!$D$2:$D4130,0),1))</f>
        <v>set_34</v>
      </c>
      <c r="F2429" s="10" t="s">
        <v>11097</v>
      </c>
      <c r="G2429" s="162" t="s">
        <v>11212</v>
      </c>
      <c r="H2429" s="162" t="s">
        <v>11213</v>
      </c>
      <c r="M2429" s="7" t="s">
        <v>799</v>
      </c>
      <c r="N2429" s="7" t="str">
        <f t="shared" si="6"/>
        <v>FALSE</v>
      </c>
      <c r="R2429" s="7" t="s">
        <v>525</v>
      </c>
      <c r="S2429" s="7" t="s">
        <v>855</v>
      </c>
      <c r="T2429" s="135">
        <v>46.75</v>
      </c>
      <c r="U2429" s="136">
        <v>-91.99</v>
      </c>
      <c r="V2429" s="137" t="s">
        <v>11100</v>
      </c>
      <c r="W2429" s="7" t="s">
        <v>16</v>
      </c>
      <c r="X2429" s="7" t="s">
        <v>805</v>
      </c>
      <c r="Y2429" s="7" t="s">
        <v>806</v>
      </c>
      <c r="Z2429" s="7" t="s">
        <v>807</v>
      </c>
      <c r="AA2429" s="7" t="s">
        <v>11101</v>
      </c>
      <c r="AB2429" s="7" t="s">
        <v>16</v>
      </c>
      <c r="AC2429" s="62">
        <v>0.12</v>
      </c>
      <c r="AD2429" s="7">
        <v>150.0</v>
      </c>
      <c r="AE2429" s="7">
        <v>3.0</v>
      </c>
      <c r="AF2429" s="7">
        <v>0.22</v>
      </c>
      <c r="AG2429" s="7" t="s">
        <v>19</v>
      </c>
      <c r="AH2429" s="7" t="s">
        <v>19</v>
      </c>
      <c r="AI2429" s="7" t="s">
        <v>19</v>
      </c>
      <c r="AJ2429" s="7" t="s">
        <v>19</v>
      </c>
      <c r="AK2429" s="7"/>
      <c r="AL2429" s="7" t="s">
        <v>19</v>
      </c>
      <c r="AM2429" s="7" t="s">
        <v>19</v>
      </c>
      <c r="AN2429" s="7" t="s">
        <v>19</v>
      </c>
      <c r="AO2429" s="7" t="s">
        <v>19</v>
      </c>
      <c r="AP2429" s="7" t="s">
        <v>19</v>
      </c>
      <c r="AQ2429" s="7" t="s">
        <v>19</v>
      </c>
      <c r="AR2429" s="7" t="s">
        <v>19</v>
      </c>
      <c r="AS2429" s="7" t="s">
        <v>19</v>
      </c>
      <c r="AT2429" s="7" t="s">
        <v>19</v>
      </c>
      <c r="AU2429" s="7" t="s">
        <v>19</v>
      </c>
      <c r="AV2429" s="7" t="s">
        <v>19</v>
      </c>
      <c r="AW2429" s="7" t="s">
        <v>19</v>
      </c>
      <c r="AX2429" s="7" t="s">
        <v>19</v>
      </c>
      <c r="AY2429" s="7" t="s">
        <v>19</v>
      </c>
      <c r="AZ2429" s="7" t="s">
        <v>19</v>
      </c>
      <c r="BA2429" s="7" t="s">
        <v>19</v>
      </c>
      <c r="BB2429" s="7" t="s">
        <v>19</v>
      </c>
      <c r="BC2429" s="7" t="s">
        <v>19</v>
      </c>
      <c r="BD2429" s="7"/>
      <c r="BE2429" s="7" t="s">
        <v>19</v>
      </c>
      <c r="BF2429" s="7" t="s">
        <v>19</v>
      </c>
      <c r="BG2429" s="7" t="s">
        <v>19</v>
      </c>
      <c r="BH2429" s="7" t="s">
        <v>19</v>
      </c>
      <c r="BI2429" s="7" t="s">
        <v>19</v>
      </c>
      <c r="BJ2429" s="7"/>
      <c r="BK2429" s="7" t="s">
        <v>19</v>
      </c>
      <c r="BL2429" s="7" t="s">
        <v>19</v>
      </c>
      <c r="BM2429" s="7" t="s">
        <v>19</v>
      </c>
      <c r="BN2429" s="7" t="s">
        <v>19</v>
      </c>
      <c r="BO2429" s="7" t="s">
        <v>19</v>
      </c>
      <c r="BP2429" s="7" t="s">
        <v>19</v>
      </c>
      <c r="BQ2429" s="7" t="s">
        <v>19</v>
      </c>
      <c r="BR2429" s="7" t="s">
        <v>19</v>
      </c>
      <c r="BS2429" s="7" t="s">
        <v>19</v>
      </c>
      <c r="BT2429" s="7" t="b">
        <v>0</v>
      </c>
      <c r="BU2429" s="7" t="b">
        <v>0</v>
      </c>
      <c r="BV2429" s="7" t="b">
        <v>0</v>
      </c>
      <c r="BW2429" s="7" t="b">
        <v>0</v>
      </c>
      <c r="BX2429" s="7" t="s">
        <v>19</v>
      </c>
      <c r="BY2429" s="7" t="s">
        <v>19</v>
      </c>
      <c r="BZ2429" s="7" t="s">
        <v>19</v>
      </c>
      <c r="CA2429" s="7" t="s">
        <v>19</v>
      </c>
      <c r="CB2429" s="7" t="s">
        <v>19</v>
      </c>
      <c r="CL2429" s="7" t="s">
        <v>19</v>
      </c>
    </row>
    <row r="2430">
      <c r="A2430" s="7" t="s">
        <v>11214</v>
      </c>
      <c r="D2430" s="162" t="s">
        <v>11215</v>
      </c>
      <c r="E2430" s="134" t="str">
        <f t="array" ref="E2430">IFNA( index(studiesdatasets!$A$2:$R4130,MATCH("*"&amp;IF(F2430 = "","INVALID", F2430)&amp;"*",studiesdatasets!$D$2:$D4130,0),1))</f>
        <v>set_34</v>
      </c>
      <c r="F2430" s="10" t="s">
        <v>11097</v>
      </c>
      <c r="G2430" s="162" t="s">
        <v>11216</v>
      </c>
      <c r="H2430" s="162" t="s">
        <v>11217</v>
      </c>
      <c r="M2430" s="7" t="s">
        <v>799</v>
      </c>
      <c r="N2430" s="7" t="str">
        <f t="shared" si="6"/>
        <v>FALSE</v>
      </c>
      <c r="R2430" s="7" t="s">
        <v>525</v>
      </c>
      <c r="S2430" s="7" t="s">
        <v>855</v>
      </c>
      <c r="T2430" s="135">
        <v>46.75</v>
      </c>
      <c r="U2430" s="136">
        <v>-91.99</v>
      </c>
      <c r="V2430" s="137" t="s">
        <v>11100</v>
      </c>
      <c r="W2430" s="7" t="s">
        <v>16</v>
      </c>
      <c r="X2430" s="7" t="s">
        <v>805</v>
      </c>
      <c r="Y2430" s="7" t="s">
        <v>806</v>
      </c>
      <c r="Z2430" s="7" t="s">
        <v>807</v>
      </c>
      <c r="AA2430" s="7" t="s">
        <v>11101</v>
      </c>
      <c r="AB2430" s="7" t="s">
        <v>16</v>
      </c>
      <c r="AC2430" s="62">
        <v>0.11</v>
      </c>
      <c r="AD2430" s="7">
        <v>150.0</v>
      </c>
      <c r="AE2430" s="7">
        <v>3.0</v>
      </c>
      <c r="AF2430" s="7">
        <v>0.22</v>
      </c>
      <c r="AG2430" s="7" t="s">
        <v>19</v>
      </c>
      <c r="AH2430" s="7" t="s">
        <v>19</v>
      </c>
      <c r="AI2430" s="7" t="s">
        <v>19</v>
      </c>
      <c r="AJ2430" s="7" t="s">
        <v>19</v>
      </c>
      <c r="AK2430" s="7"/>
      <c r="AL2430" s="7" t="s">
        <v>19</v>
      </c>
      <c r="AM2430" s="7" t="s">
        <v>19</v>
      </c>
      <c r="AN2430" s="7" t="s">
        <v>19</v>
      </c>
      <c r="AO2430" s="7" t="s">
        <v>19</v>
      </c>
      <c r="AP2430" s="7" t="s">
        <v>19</v>
      </c>
      <c r="AQ2430" s="7" t="s">
        <v>19</v>
      </c>
      <c r="AR2430" s="7" t="s">
        <v>19</v>
      </c>
      <c r="AS2430" s="7" t="s">
        <v>19</v>
      </c>
      <c r="AT2430" s="7" t="s">
        <v>19</v>
      </c>
      <c r="AU2430" s="7" t="s">
        <v>19</v>
      </c>
      <c r="AV2430" s="7" t="s">
        <v>19</v>
      </c>
      <c r="AW2430" s="7" t="s">
        <v>19</v>
      </c>
      <c r="AX2430" s="7" t="s">
        <v>19</v>
      </c>
      <c r="AY2430" s="7" t="s">
        <v>19</v>
      </c>
      <c r="AZ2430" s="7" t="s">
        <v>19</v>
      </c>
      <c r="BA2430" s="7" t="s">
        <v>19</v>
      </c>
      <c r="BB2430" s="7" t="s">
        <v>19</v>
      </c>
      <c r="BC2430" s="7" t="s">
        <v>19</v>
      </c>
      <c r="BD2430" s="7"/>
      <c r="BE2430" s="7" t="s">
        <v>19</v>
      </c>
      <c r="BF2430" s="7" t="s">
        <v>19</v>
      </c>
      <c r="BG2430" s="7" t="s">
        <v>19</v>
      </c>
      <c r="BH2430" s="7" t="s">
        <v>19</v>
      </c>
      <c r="BI2430" s="7" t="s">
        <v>19</v>
      </c>
      <c r="BJ2430" s="7"/>
      <c r="BK2430" s="7" t="s">
        <v>19</v>
      </c>
      <c r="BL2430" s="7" t="s">
        <v>19</v>
      </c>
      <c r="BM2430" s="7" t="s">
        <v>19</v>
      </c>
      <c r="BN2430" s="7" t="s">
        <v>19</v>
      </c>
      <c r="BO2430" s="7" t="s">
        <v>19</v>
      </c>
      <c r="BP2430" s="7" t="s">
        <v>19</v>
      </c>
      <c r="BQ2430" s="7" t="s">
        <v>19</v>
      </c>
      <c r="BR2430" s="7" t="s">
        <v>19</v>
      </c>
      <c r="BS2430" s="7" t="s">
        <v>19</v>
      </c>
      <c r="BT2430" s="7" t="b">
        <v>0</v>
      </c>
      <c r="BU2430" s="7" t="b">
        <v>0</v>
      </c>
      <c r="BV2430" s="7" t="b">
        <v>0</v>
      </c>
      <c r="BW2430" s="7" t="b">
        <v>0</v>
      </c>
      <c r="BX2430" s="7" t="s">
        <v>19</v>
      </c>
      <c r="BY2430" s="7" t="s">
        <v>19</v>
      </c>
      <c r="BZ2430" s="7" t="s">
        <v>19</v>
      </c>
      <c r="CA2430" s="7" t="s">
        <v>19</v>
      </c>
      <c r="CB2430" s="7" t="s">
        <v>19</v>
      </c>
      <c r="CL2430" s="7" t="s">
        <v>19</v>
      </c>
    </row>
    <row r="2431">
      <c r="A2431" s="7" t="s">
        <v>11218</v>
      </c>
      <c r="D2431" s="162" t="s">
        <v>11219</v>
      </c>
      <c r="E2431" s="134" t="str">
        <f t="array" ref="E2431">IFNA( index(studiesdatasets!$A$2:$R4130,MATCH("*"&amp;IF(F2431 = "","INVALID", F2431)&amp;"*",studiesdatasets!$D$2:$D4130,0),1))</f>
        <v>set_34</v>
      </c>
      <c r="F2431" s="10" t="s">
        <v>11097</v>
      </c>
      <c r="G2431" s="162" t="s">
        <v>11220</v>
      </c>
      <c r="H2431" s="162" t="s">
        <v>11221</v>
      </c>
      <c r="M2431" s="7" t="s">
        <v>799</v>
      </c>
      <c r="N2431" s="7" t="str">
        <f t="shared" si="6"/>
        <v>FALSE</v>
      </c>
      <c r="R2431" s="7" t="s">
        <v>525</v>
      </c>
      <c r="S2431" s="7" t="s">
        <v>855</v>
      </c>
      <c r="T2431" s="135">
        <v>46.75</v>
      </c>
      <c r="U2431" s="136">
        <v>-91.99</v>
      </c>
      <c r="V2431" s="137" t="s">
        <v>11100</v>
      </c>
      <c r="W2431" s="7" t="s">
        <v>16</v>
      </c>
      <c r="X2431" s="7" t="s">
        <v>805</v>
      </c>
      <c r="Y2431" s="7" t="s">
        <v>806</v>
      </c>
      <c r="Z2431" s="7" t="s">
        <v>807</v>
      </c>
      <c r="AA2431" s="7" t="s">
        <v>11101</v>
      </c>
      <c r="AB2431" s="7" t="s">
        <v>16</v>
      </c>
      <c r="AC2431" s="62">
        <v>0.1</v>
      </c>
      <c r="AD2431" s="7">
        <v>150.0</v>
      </c>
      <c r="AE2431" s="7">
        <v>3.0</v>
      </c>
      <c r="AF2431" s="7">
        <v>0.22</v>
      </c>
      <c r="AG2431" s="7" t="s">
        <v>19</v>
      </c>
      <c r="AH2431" s="7" t="s">
        <v>19</v>
      </c>
      <c r="AI2431" s="7" t="s">
        <v>19</v>
      </c>
      <c r="AJ2431" s="7" t="s">
        <v>19</v>
      </c>
      <c r="AK2431" s="7"/>
      <c r="AL2431" s="7" t="s">
        <v>19</v>
      </c>
      <c r="AM2431" s="7" t="s">
        <v>19</v>
      </c>
      <c r="AN2431" s="7" t="s">
        <v>19</v>
      </c>
      <c r="AO2431" s="7" t="s">
        <v>19</v>
      </c>
      <c r="AP2431" s="7" t="s">
        <v>19</v>
      </c>
      <c r="AQ2431" s="7" t="s">
        <v>19</v>
      </c>
      <c r="AR2431" s="7" t="s">
        <v>19</v>
      </c>
      <c r="AS2431" s="7" t="s">
        <v>19</v>
      </c>
      <c r="AT2431" s="7" t="s">
        <v>19</v>
      </c>
      <c r="AU2431" s="7" t="s">
        <v>19</v>
      </c>
      <c r="AV2431" s="7" t="s">
        <v>19</v>
      </c>
      <c r="AW2431" s="7" t="s">
        <v>19</v>
      </c>
      <c r="AX2431" s="7" t="s">
        <v>19</v>
      </c>
      <c r="AY2431" s="7" t="s">
        <v>19</v>
      </c>
      <c r="AZ2431" s="7" t="s">
        <v>19</v>
      </c>
      <c r="BA2431" s="7" t="s">
        <v>19</v>
      </c>
      <c r="BB2431" s="7" t="s">
        <v>19</v>
      </c>
      <c r="BC2431" s="7" t="s">
        <v>19</v>
      </c>
      <c r="BD2431" s="7"/>
      <c r="BE2431" s="7" t="s">
        <v>19</v>
      </c>
      <c r="BF2431" s="7" t="s">
        <v>19</v>
      </c>
      <c r="BG2431" s="7" t="s">
        <v>19</v>
      </c>
      <c r="BH2431" s="7" t="s">
        <v>19</v>
      </c>
      <c r="BI2431" s="7" t="s">
        <v>19</v>
      </c>
      <c r="BJ2431" s="7"/>
      <c r="BK2431" s="7" t="s">
        <v>19</v>
      </c>
      <c r="BL2431" s="7" t="s">
        <v>19</v>
      </c>
      <c r="BM2431" s="7" t="s">
        <v>19</v>
      </c>
      <c r="BN2431" s="7" t="s">
        <v>19</v>
      </c>
      <c r="BO2431" s="7" t="s">
        <v>19</v>
      </c>
      <c r="BP2431" s="7" t="s">
        <v>19</v>
      </c>
      <c r="BQ2431" s="7" t="s">
        <v>19</v>
      </c>
      <c r="BR2431" s="7" t="s">
        <v>19</v>
      </c>
      <c r="BS2431" s="7" t="s">
        <v>19</v>
      </c>
      <c r="BT2431" s="7" t="b">
        <v>0</v>
      </c>
      <c r="BU2431" s="7" t="b">
        <v>0</v>
      </c>
      <c r="BV2431" s="7" t="b">
        <v>0</v>
      </c>
      <c r="BW2431" s="7" t="b">
        <v>0</v>
      </c>
      <c r="BX2431" s="7" t="s">
        <v>19</v>
      </c>
      <c r="BY2431" s="7" t="s">
        <v>19</v>
      </c>
      <c r="BZ2431" s="7" t="s">
        <v>19</v>
      </c>
      <c r="CA2431" s="7" t="s">
        <v>19</v>
      </c>
      <c r="CB2431" s="7" t="s">
        <v>19</v>
      </c>
      <c r="CL2431" s="7" t="s">
        <v>19</v>
      </c>
    </row>
    <row r="2432">
      <c r="A2432" s="7" t="s">
        <v>11222</v>
      </c>
      <c r="D2432" s="162" t="s">
        <v>11223</v>
      </c>
      <c r="E2432" s="134" t="str">
        <f t="array" ref="E2432">IFNA( index(studiesdatasets!$A$2:$R4130,MATCH("*"&amp;IF(F2432 = "","INVALID", F2432)&amp;"*",studiesdatasets!$D$2:$D4130,0),1))</f>
        <v>set_34</v>
      </c>
      <c r="F2432" s="10" t="s">
        <v>11097</v>
      </c>
      <c r="G2432" s="162" t="s">
        <v>11224</v>
      </c>
      <c r="H2432" s="162" t="s">
        <v>11225</v>
      </c>
      <c r="M2432" s="7" t="s">
        <v>799</v>
      </c>
      <c r="N2432" s="7" t="str">
        <f t="shared" si="6"/>
        <v>FALSE</v>
      </c>
      <c r="R2432" s="7" t="s">
        <v>525</v>
      </c>
      <c r="S2432" s="7" t="s">
        <v>855</v>
      </c>
      <c r="T2432" s="135">
        <v>46.75</v>
      </c>
      <c r="U2432" s="136">
        <v>-91.99</v>
      </c>
      <c r="V2432" s="137" t="s">
        <v>11100</v>
      </c>
      <c r="W2432" s="7" t="s">
        <v>16</v>
      </c>
      <c r="X2432" s="7" t="s">
        <v>805</v>
      </c>
      <c r="Y2432" s="7" t="s">
        <v>806</v>
      </c>
      <c r="Z2432" s="7" t="s">
        <v>807</v>
      </c>
      <c r="AA2432" s="7" t="s">
        <v>11101</v>
      </c>
      <c r="AB2432" s="7" t="s">
        <v>16</v>
      </c>
      <c r="AC2432" s="62">
        <v>0.01</v>
      </c>
      <c r="AD2432" s="7">
        <v>150.0</v>
      </c>
      <c r="AE2432" s="7">
        <v>3.0</v>
      </c>
      <c r="AF2432" s="7">
        <v>0.22</v>
      </c>
      <c r="AG2432" s="7" t="s">
        <v>19</v>
      </c>
      <c r="AH2432" s="7" t="s">
        <v>19</v>
      </c>
      <c r="AI2432" s="7" t="s">
        <v>19</v>
      </c>
      <c r="AJ2432" s="7" t="s">
        <v>19</v>
      </c>
      <c r="AK2432" s="7"/>
      <c r="AL2432" s="7" t="s">
        <v>19</v>
      </c>
      <c r="AM2432" s="7" t="s">
        <v>19</v>
      </c>
      <c r="AN2432" s="7" t="s">
        <v>19</v>
      </c>
      <c r="AO2432" s="7" t="s">
        <v>19</v>
      </c>
      <c r="AP2432" s="7" t="s">
        <v>19</v>
      </c>
      <c r="AQ2432" s="7" t="s">
        <v>19</v>
      </c>
      <c r="AR2432" s="7" t="s">
        <v>19</v>
      </c>
      <c r="AS2432" s="7" t="s">
        <v>19</v>
      </c>
      <c r="AT2432" s="7" t="s">
        <v>19</v>
      </c>
      <c r="AU2432" s="7" t="s">
        <v>19</v>
      </c>
      <c r="AV2432" s="7" t="s">
        <v>19</v>
      </c>
      <c r="AW2432" s="7" t="s">
        <v>19</v>
      </c>
      <c r="AX2432" s="7" t="s">
        <v>19</v>
      </c>
      <c r="AY2432" s="7" t="s">
        <v>19</v>
      </c>
      <c r="AZ2432" s="7" t="s">
        <v>19</v>
      </c>
      <c r="BA2432" s="7" t="s">
        <v>19</v>
      </c>
      <c r="BB2432" s="7" t="s">
        <v>19</v>
      </c>
      <c r="BC2432" s="7" t="s">
        <v>19</v>
      </c>
      <c r="BD2432" s="7"/>
      <c r="BE2432" s="7" t="s">
        <v>19</v>
      </c>
      <c r="BF2432" s="7" t="s">
        <v>19</v>
      </c>
      <c r="BG2432" s="7" t="s">
        <v>19</v>
      </c>
      <c r="BH2432" s="7" t="s">
        <v>19</v>
      </c>
      <c r="BI2432" s="7" t="s">
        <v>19</v>
      </c>
      <c r="BJ2432" s="7"/>
      <c r="BK2432" s="7" t="s">
        <v>19</v>
      </c>
      <c r="BL2432" s="7" t="s">
        <v>19</v>
      </c>
      <c r="BM2432" s="7" t="s">
        <v>19</v>
      </c>
      <c r="BN2432" s="7" t="s">
        <v>19</v>
      </c>
      <c r="BO2432" s="7" t="s">
        <v>19</v>
      </c>
      <c r="BP2432" s="7" t="s">
        <v>19</v>
      </c>
      <c r="BQ2432" s="7" t="s">
        <v>19</v>
      </c>
      <c r="BR2432" s="7" t="s">
        <v>19</v>
      </c>
      <c r="BS2432" s="7" t="s">
        <v>19</v>
      </c>
      <c r="BT2432" s="7" t="b">
        <v>0</v>
      </c>
      <c r="BU2432" s="7" t="b">
        <v>0</v>
      </c>
      <c r="BV2432" s="7" t="b">
        <v>0</v>
      </c>
      <c r="BW2432" s="7" t="b">
        <v>0</v>
      </c>
      <c r="BX2432" s="7" t="s">
        <v>19</v>
      </c>
      <c r="BY2432" s="7" t="s">
        <v>19</v>
      </c>
      <c r="BZ2432" s="7" t="s">
        <v>19</v>
      </c>
      <c r="CA2432" s="7" t="s">
        <v>19</v>
      </c>
      <c r="CB2432" s="7" t="s">
        <v>19</v>
      </c>
      <c r="CL2432" s="7" t="s">
        <v>19</v>
      </c>
    </row>
    <row r="2433">
      <c r="A2433" s="7" t="s">
        <v>11226</v>
      </c>
      <c r="D2433" s="162" t="s">
        <v>11227</v>
      </c>
      <c r="E2433" s="134" t="str">
        <f t="array" ref="E2433">IFNA( index(studiesdatasets!$A$2:$R4130,MATCH("*"&amp;IF(F2433 = "","INVALID", F2433)&amp;"*",studiesdatasets!$D$2:$D4130,0),1))</f>
        <v>set_34</v>
      </c>
      <c r="F2433" s="10" t="s">
        <v>11097</v>
      </c>
      <c r="G2433" s="162" t="s">
        <v>11228</v>
      </c>
      <c r="H2433" s="162" t="s">
        <v>11229</v>
      </c>
      <c r="M2433" s="7" t="s">
        <v>799</v>
      </c>
      <c r="N2433" s="7" t="str">
        <f t="shared" si="6"/>
        <v>FALSE</v>
      </c>
      <c r="R2433" s="7" t="s">
        <v>525</v>
      </c>
      <c r="S2433" s="7" t="s">
        <v>855</v>
      </c>
      <c r="T2433" s="135">
        <v>47.74</v>
      </c>
      <c r="U2433" s="136">
        <v>-88.74</v>
      </c>
      <c r="V2433" s="137" t="s">
        <v>11100</v>
      </c>
      <c r="W2433" s="7" t="s">
        <v>16</v>
      </c>
      <c r="X2433" s="7" t="s">
        <v>805</v>
      </c>
      <c r="Y2433" s="7" t="s">
        <v>806</v>
      </c>
      <c r="Z2433" s="7" t="s">
        <v>807</v>
      </c>
      <c r="AA2433" s="7" t="s">
        <v>11101</v>
      </c>
      <c r="AB2433" s="7" t="s">
        <v>16</v>
      </c>
      <c r="AC2433" s="62">
        <v>0.09</v>
      </c>
      <c r="AD2433" s="7">
        <v>60.0</v>
      </c>
      <c r="AE2433" s="7">
        <v>3.0</v>
      </c>
      <c r="AF2433" s="7">
        <v>0.22</v>
      </c>
      <c r="AG2433" s="7" t="s">
        <v>19</v>
      </c>
      <c r="AH2433" s="7" t="s">
        <v>19</v>
      </c>
      <c r="AI2433" s="7" t="s">
        <v>19</v>
      </c>
      <c r="AJ2433" s="7" t="s">
        <v>19</v>
      </c>
      <c r="AK2433" s="7"/>
      <c r="AL2433" s="7" t="s">
        <v>19</v>
      </c>
      <c r="AM2433" s="7" t="s">
        <v>19</v>
      </c>
      <c r="AN2433" s="7" t="s">
        <v>19</v>
      </c>
      <c r="AO2433" s="7" t="s">
        <v>19</v>
      </c>
      <c r="AP2433" s="7" t="s">
        <v>19</v>
      </c>
      <c r="AQ2433" s="7" t="s">
        <v>19</v>
      </c>
      <c r="AR2433" s="7" t="s">
        <v>19</v>
      </c>
      <c r="AS2433" s="7" t="s">
        <v>19</v>
      </c>
      <c r="AT2433" s="7" t="s">
        <v>19</v>
      </c>
      <c r="AU2433" s="7" t="s">
        <v>19</v>
      </c>
      <c r="AV2433" s="7" t="s">
        <v>19</v>
      </c>
      <c r="AW2433" s="7" t="s">
        <v>19</v>
      </c>
      <c r="AX2433" s="7" t="s">
        <v>19</v>
      </c>
      <c r="AY2433" s="7" t="s">
        <v>19</v>
      </c>
      <c r="AZ2433" s="7" t="s">
        <v>19</v>
      </c>
      <c r="BA2433" s="7" t="s">
        <v>19</v>
      </c>
      <c r="BB2433" s="7" t="s">
        <v>19</v>
      </c>
      <c r="BC2433" s="7" t="s">
        <v>19</v>
      </c>
      <c r="BD2433" s="7"/>
      <c r="BE2433" s="7" t="s">
        <v>19</v>
      </c>
      <c r="BF2433" s="7" t="s">
        <v>19</v>
      </c>
      <c r="BG2433" s="7" t="s">
        <v>19</v>
      </c>
      <c r="BH2433" s="7" t="s">
        <v>19</v>
      </c>
      <c r="BI2433" s="7" t="s">
        <v>19</v>
      </c>
      <c r="BJ2433" s="7"/>
      <c r="BK2433" s="7" t="s">
        <v>19</v>
      </c>
      <c r="BL2433" s="7" t="s">
        <v>19</v>
      </c>
      <c r="BM2433" s="7" t="s">
        <v>19</v>
      </c>
      <c r="BN2433" s="7" t="s">
        <v>19</v>
      </c>
      <c r="BO2433" s="7" t="s">
        <v>19</v>
      </c>
      <c r="BP2433" s="7" t="s">
        <v>19</v>
      </c>
      <c r="BQ2433" s="7" t="s">
        <v>19</v>
      </c>
      <c r="BR2433" s="7" t="s">
        <v>19</v>
      </c>
      <c r="BS2433" s="7" t="s">
        <v>19</v>
      </c>
      <c r="BT2433" s="7" t="b">
        <v>0</v>
      </c>
      <c r="BU2433" s="7" t="b">
        <v>0</v>
      </c>
      <c r="BV2433" s="7" t="b">
        <v>0</v>
      </c>
      <c r="BW2433" s="7" t="b">
        <v>0</v>
      </c>
      <c r="BX2433" s="7" t="s">
        <v>19</v>
      </c>
      <c r="BY2433" s="7" t="s">
        <v>19</v>
      </c>
      <c r="BZ2433" s="7" t="s">
        <v>19</v>
      </c>
      <c r="CA2433" s="7" t="s">
        <v>19</v>
      </c>
      <c r="CB2433" s="7" t="s">
        <v>19</v>
      </c>
      <c r="CL2433" s="7" t="s">
        <v>19</v>
      </c>
    </row>
    <row r="2434">
      <c r="A2434" s="7" t="s">
        <v>11230</v>
      </c>
      <c r="D2434" s="162" t="s">
        <v>11231</v>
      </c>
      <c r="E2434" s="134" t="str">
        <f t="array" ref="E2434">IFNA( index(studiesdatasets!$A$2:$R4130,MATCH("*"&amp;IF(F2434 = "","INVALID", F2434)&amp;"*",studiesdatasets!$D$2:$D4130,0),1))</f>
        <v>set_34</v>
      </c>
      <c r="F2434" s="10" t="s">
        <v>11097</v>
      </c>
      <c r="G2434" s="162" t="s">
        <v>11232</v>
      </c>
      <c r="H2434" s="162" t="s">
        <v>11233</v>
      </c>
      <c r="M2434" s="7" t="s">
        <v>799</v>
      </c>
      <c r="N2434" s="7" t="str">
        <f t="shared" si="6"/>
        <v>FALSE</v>
      </c>
      <c r="R2434" s="7" t="s">
        <v>525</v>
      </c>
      <c r="S2434" s="7" t="s">
        <v>855</v>
      </c>
      <c r="T2434" s="135">
        <v>47.74</v>
      </c>
      <c r="U2434" s="136">
        <v>-88.74</v>
      </c>
      <c r="V2434" s="137" t="s">
        <v>11100</v>
      </c>
      <c r="W2434" s="7" t="s">
        <v>16</v>
      </c>
      <c r="X2434" s="7" t="s">
        <v>805</v>
      </c>
      <c r="Y2434" s="7" t="s">
        <v>806</v>
      </c>
      <c r="Z2434" s="7" t="s">
        <v>807</v>
      </c>
      <c r="AA2434" s="7" t="s">
        <v>11101</v>
      </c>
      <c r="AB2434" s="7" t="s">
        <v>16</v>
      </c>
      <c r="AC2434" s="62">
        <v>0.08</v>
      </c>
      <c r="AD2434" s="7">
        <v>60.0</v>
      </c>
      <c r="AE2434" s="7">
        <v>3.0</v>
      </c>
      <c r="AF2434" s="7">
        <v>0.22</v>
      </c>
      <c r="AG2434" s="7" t="s">
        <v>19</v>
      </c>
      <c r="AH2434" s="7" t="s">
        <v>19</v>
      </c>
      <c r="AI2434" s="7" t="s">
        <v>19</v>
      </c>
      <c r="AJ2434" s="7" t="s">
        <v>19</v>
      </c>
      <c r="AK2434" s="7"/>
      <c r="AL2434" s="7" t="s">
        <v>19</v>
      </c>
      <c r="AM2434" s="7" t="s">
        <v>19</v>
      </c>
      <c r="AN2434" s="7" t="s">
        <v>19</v>
      </c>
      <c r="AO2434" s="7" t="s">
        <v>19</v>
      </c>
      <c r="AP2434" s="7" t="s">
        <v>19</v>
      </c>
      <c r="AQ2434" s="7" t="s">
        <v>19</v>
      </c>
      <c r="AR2434" s="7" t="s">
        <v>19</v>
      </c>
      <c r="AS2434" s="7" t="s">
        <v>19</v>
      </c>
      <c r="AT2434" s="7" t="s">
        <v>19</v>
      </c>
      <c r="AU2434" s="7" t="s">
        <v>19</v>
      </c>
      <c r="AV2434" s="7" t="s">
        <v>19</v>
      </c>
      <c r="AW2434" s="7" t="s">
        <v>19</v>
      </c>
      <c r="AX2434" s="7" t="s">
        <v>19</v>
      </c>
      <c r="AY2434" s="7" t="s">
        <v>19</v>
      </c>
      <c r="AZ2434" s="7" t="s">
        <v>19</v>
      </c>
      <c r="BA2434" s="7" t="s">
        <v>19</v>
      </c>
      <c r="BB2434" s="7" t="s">
        <v>19</v>
      </c>
      <c r="BC2434" s="7" t="s">
        <v>19</v>
      </c>
      <c r="BD2434" s="7"/>
      <c r="BE2434" s="7" t="s">
        <v>19</v>
      </c>
      <c r="BF2434" s="7" t="s">
        <v>19</v>
      </c>
      <c r="BG2434" s="7" t="s">
        <v>19</v>
      </c>
      <c r="BH2434" s="7" t="s">
        <v>19</v>
      </c>
      <c r="BI2434" s="7" t="s">
        <v>19</v>
      </c>
      <c r="BJ2434" s="7"/>
      <c r="BK2434" s="7" t="s">
        <v>19</v>
      </c>
      <c r="BL2434" s="7" t="s">
        <v>19</v>
      </c>
      <c r="BM2434" s="7" t="s">
        <v>19</v>
      </c>
      <c r="BN2434" s="7" t="s">
        <v>19</v>
      </c>
      <c r="BO2434" s="7" t="s">
        <v>19</v>
      </c>
      <c r="BP2434" s="7" t="s">
        <v>19</v>
      </c>
      <c r="BQ2434" s="7" t="s">
        <v>19</v>
      </c>
      <c r="BR2434" s="7" t="s">
        <v>19</v>
      </c>
      <c r="BS2434" s="7" t="s">
        <v>19</v>
      </c>
      <c r="BT2434" s="7" t="b">
        <v>0</v>
      </c>
      <c r="BU2434" s="7" t="b">
        <v>0</v>
      </c>
      <c r="BV2434" s="7" t="b">
        <v>0</v>
      </c>
      <c r="BW2434" s="7" t="b">
        <v>0</v>
      </c>
      <c r="BX2434" s="7" t="s">
        <v>19</v>
      </c>
      <c r="BY2434" s="7" t="s">
        <v>19</v>
      </c>
      <c r="BZ2434" s="7" t="s">
        <v>19</v>
      </c>
      <c r="CA2434" s="7" t="s">
        <v>19</v>
      </c>
      <c r="CB2434" s="7" t="s">
        <v>19</v>
      </c>
      <c r="CL2434" s="7" t="s">
        <v>19</v>
      </c>
    </row>
    <row r="2435">
      <c r="A2435" s="7" t="s">
        <v>11234</v>
      </c>
      <c r="D2435" s="162" t="s">
        <v>11235</v>
      </c>
      <c r="E2435" s="134" t="str">
        <f t="array" ref="E2435">IFNA( index(studiesdatasets!$A$2:$R4130,MATCH("*"&amp;IF(F2435 = "","INVALID", F2435)&amp;"*",studiesdatasets!$D$2:$D4130,0),1))</f>
        <v>set_34</v>
      </c>
      <c r="F2435" s="10" t="s">
        <v>11097</v>
      </c>
      <c r="G2435" s="162" t="s">
        <v>11236</v>
      </c>
      <c r="H2435" s="162" t="s">
        <v>11237</v>
      </c>
      <c r="M2435" s="7" t="s">
        <v>799</v>
      </c>
      <c r="N2435" s="7" t="str">
        <f t="shared" si="6"/>
        <v>FALSE</v>
      </c>
      <c r="R2435" s="7" t="s">
        <v>525</v>
      </c>
      <c r="S2435" s="7" t="s">
        <v>855</v>
      </c>
      <c r="T2435" s="135">
        <v>47.74</v>
      </c>
      <c r="U2435" s="136">
        <v>-88.74</v>
      </c>
      <c r="V2435" s="137" t="s">
        <v>11100</v>
      </c>
      <c r="W2435" s="7" t="s">
        <v>16</v>
      </c>
      <c r="X2435" s="7" t="s">
        <v>805</v>
      </c>
      <c r="Y2435" s="7" t="s">
        <v>806</v>
      </c>
      <c r="Z2435" s="7" t="s">
        <v>807</v>
      </c>
      <c r="AA2435" s="7" t="s">
        <v>11101</v>
      </c>
      <c r="AB2435" s="7" t="s">
        <v>16</v>
      </c>
      <c r="AC2435" s="62">
        <v>0.07</v>
      </c>
      <c r="AD2435" s="7">
        <v>60.0</v>
      </c>
      <c r="AE2435" s="7">
        <v>3.0</v>
      </c>
      <c r="AF2435" s="7">
        <v>0.22</v>
      </c>
      <c r="AG2435" s="7" t="s">
        <v>19</v>
      </c>
      <c r="AH2435" s="7" t="s">
        <v>19</v>
      </c>
      <c r="AI2435" s="7" t="s">
        <v>19</v>
      </c>
      <c r="AJ2435" s="7" t="s">
        <v>19</v>
      </c>
      <c r="AK2435" s="7"/>
      <c r="AL2435" s="7" t="s">
        <v>19</v>
      </c>
      <c r="AM2435" s="7" t="s">
        <v>19</v>
      </c>
      <c r="AN2435" s="7" t="s">
        <v>19</v>
      </c>
      <c r="AO2435" s="7" t="s">
        <v>19</v>
      </c>
      <c r="AP2435" s="7" t="s">
        <v>19</v>
      </c>
      <c r="AQ2435" s="7" t="s">
        <v>19</v>
      </c>
      <c r="AR2435" s="7" t="s">
        <v>19</v>
      </c>
      <c r="AS2435" s="7" t="s">
        <v>19</v>
      </c>
      <c r="AT2435" s="7" t="s">
        <v>19</v>
      </c>
      <c r="AU2435" s="7" t="s">
        <v>19</v>
      </c>
      <c r="AV2435" s="7" t="s">
        <v>19</v>
      </c>
      <c r="AW2435" s="7" t="s">
        <v>19</v>
      </c>
      <c r="AX2435" s="7" t="s">
        <v>19</v>
      </c>
      <c r="AY2435" s="7" t="s">
        <v>19</v>
      </c>
      <c r="AZ2435" s="7" t="s">
        <v>19</v>
      </c>
      <c r="BA2435" s="7" t="s">
        <v>19</v>
      </c>
      <c r="BB2435" s="7" t="s">
        <v>19</v>
      </c>
      <c r="BC2435" s="7" t="s">
        <v>19</v>
      </c>
      <c r="BD2435" s="7"/>
      <c r="BE2435" s="7" t="s">
        <v>19</v>
      </c>
      <c r="BF2435" s="7" t="s">
        <v>19</v>
      </c>
      <c r="BG2435" s="7" t="s">
        <v>19</v>
      </c>
      <c r="BH2435" s="7" t="s">
        <v>19</v>
      </c>
      <c r="BI2435" s="7" t="s">
        <v>19</v>
      </c>
      <c r="BJ2435" s="7"/>
      <c r="BK2435" s="7" t="s">
        <v>19</v>
      </c>
      <c r="BL2435" s="7" t="s">
        <v>19</v>
      </c>
      <c r="BM2435" s="7" t="s">
        <v>19</v>
      </c>
      <c r="BN2435" s="7" t="s">
        <v>19</v>
      </c>
      <c r="BO2435" s="7" t="s">
        <v>19</v>
      </c>
      <c r="BP2435" s="7" t="s">
        <v>19</v>
      </c>
      <c r="BQ2435" s="7" t="s">
        <v>19</v>
      </c>
      <c r="BR2435" s="7" t="s">
        <v>19</v>
      </c>
      <c r="BS2435" s="7" t="s">
        <v>19</v>
      </c>
      <c r="BT2435" s="7" t="b">
        <v>0</v>
      </c>
      <c r="BU2435" s="7" t="b">
        <v>0</v>
      </c>
      <c r="BV2435" s="7" t="b">
        <v>0</v>
      </c>
      <c r="BW2435" s="7" t="b">
        <v>0</v>
      </c>
      <c r="BX2435" s="7" t="s">
        <v>19</v>
      </c>
      <c r="BY2435" s="7" t="s">
        <v>19</v>
      </c>
      <c r="BZ2435" s="7" t="s">
        <v>19</v>
      </c>
      <c r="CA2435" s="7" t="s">
        <v>19</v>
      </c>
      <c r="CB2435" s="7" t="s">
        <v>19</v>
      </c>
      <c r="CL2435" s="7" t="s">
        <v>19</v>
      </c>
    </row>
    <row r="2436">
      <c r="A2436" s="7" t="s">
        <v>11238</v>
      </c>
      <c r="D2436" s="162" t="s">
        <v>11239</v>
      </c>
      <c r="E2436" s="134" t="str">
        <f t="array" ref="E2436">IFNA( index(studiesdatasets!$A$2:$R4130,MATCH("*"&amp;IF(F2436 = "","INVALID", F2436)&amp;"*",studiesdatasets!$D$2:$D4130,0),1))</f>
        <v>set_34</v>
      </c>
      <c r="F2436" s="10" t="s">
        <v>11097</v>
      </c>
      <c r="G2436" s="162" t="s">
        <v>11240</v>
      </c>
      <c r="H2436" s="162" t="s">
        <v>11241</v>
      </c>
      <c r="M2436" s="7" t="s">
        <v>799</v>
      </c>
      <c r="N2436" s="7" t="str">
        <f t="shared" si="6"/>
        <v>FALSE</v>
      </c>
      <c r="R2436" s="7" t="s">
        <v>525</v>
      </c>
      <c r="S2436" s="7" t="s">
        <v>855</v>
      </c>
      <c r="T2436" s="135">
        <v>47.74</v>
      </c>
      <c r="U2436" s="136">
        <v>-88.74</v>
      </c>
      <c r="V2436" s="137" t="s">
        <v>11100</v>
      </c>
      <c r="W2436" s="7" t="s">
        <v>16</v>
      </c>
      <c r="X2436" s="7" t="s">
        <v>805</v>
      </c>
      <c r="Y2436" s="7" t="s">
        <v>806</v>
      </c>
      <c r="Z2436" s="7" t="s">
        <v>807</v>
      </c>
      <c r="AA2436" s="7" t="s">
        <v>11101</v>
      </c>
      <c r="AB2436" s="7" t="s">
        <v>16</v>
      </c>
      <c r="AC2436" s="62">
        <v>0.06</v>
      </c>
      <c r="AD2436" s="7">
        <v>60.0</v>
      </c>
      <c r="AE2436" s="7">
        <v>3.0</v>
      </c>
      <c r="AF2436" s="7">
        <v>0.22</v>
      </c>
      <c r="AG2436" s="7" t="s">
        <v>19</v>
      </c>
      <c r="AH2436" s="7" t="s">
        <v>19</v>
      </c>
      <c r="AI2436" s="7" t="s">
        <v>19</v>
      </c>
      <c r="AJ2436" s="7" t="s">
        <v>19</v>
      </c>
      <c r="AK2436" s="7"/>
      <c r="AL2436" s="7" t="s">
        <v>19</v>
      </c>
      <c r="AM2436" s="7" t="s">
        <v>19</v>
      </c>
      <c r="AN2436" s="7" t="s">
        <v>19</v>
      </c>
      <c r="AO2436" s="7" t="s">
        <v>19</v>
      </c>
      <c r="AP2436" s="7" t="s">
        <v>19</v>
      </c>
      <c r="AQ2436" s="7" t="s">
        <v>19</v>
      </c>
      <c r="AR2436" s="7" t="s">
        <v>19</v>
      </c>
      <c r="AS2436" s="7" t="s">
        <v>19</v>
      </c>
      <c r="AT2436" s="7" t="s">
        <v>19</v>
      </c>
      <c r="AU2436" s="7" t="s">
        <v>19</v>
      </c>
      <c r="AV2436" s="7" t="s">
        <v>19</v>
      </c>
      <c r="AW2436" s="7" t="s">
        <v>19</v>
      </c>
      <c r="AX2436" s="7" t="s">
        <v>19</v>
      </c>
      <c r="AY2436" s="7" t="s">
        <v>19</v>
      </c>
      <c r="AZ2436" s="7" t="s">
        <v>19</v>
      </c>
      <c r="BA2436" s="7" t="s">
        <v>19</v>
      </c>
      <c r="BB2436" s="7" t="s">
        <v>19</v>
      </c>
      <c r="BC2436" s="7" t="s">
        <v>19</v>
      </c>
      <c r="BD2436" s="7"/>
      <c r="BE2436" s="7" t="s">
        <v>19</v>
      </c>
      <c r="BF2436" s="7" t="s">
        <v>19</v>
      </c>
      <c r="BG2436" s="7" t="s">
        <v>19</v>
      </c>
      <c r="BH2436" s="7" t="s">
        <v>19</v>
      </c>
      <c r="BI2436" s="7" t="s">
        <v>19</v>
      </c>
      <c r="BJ2436" s="7"/>
      <c r="BK2436" s="7" t="s">
        <v>19</v>
      </c>
      <c r="BL2436" s="7" t="s">
        <v>19</v>
      </c>
      <c r="BM2436" s="7" t="s">
        <v>19</v>
      </c>
      <c r="BN2436" s="7" t="s">
        <v>19</v>
      </c>
      <c r="BO2436" s="7" t="s">
        <v>19</v>
      </c>
      <c r="BP2436" s="7" t="s">
        <v>19</v>
      </c>
      <c r="BQ2436" s="7" t="s">
        <v>19</v>
      </c>
      <c r="BR2436" s="7" t="s">
        <v>19</v>
      </c>
      <c r="BS2436" s="7" t="s">
        <v>19</v>
      </c>
      <c r="BT2436" s="7" t="b">
        <v>0</v>
      </c>
      <c r="BU2436" s="7" t="b">
        <v>0</v>
      </c>
      <c r="BV2436" s="7" t="b">
        <v>0</v>
      </c>
      <c r="BW2436" s="7" t="b">
        <v>0</v>
      </c>
      <c r="BX2436" s="7" t="s">
        <v>19</v>
      </c>
      <c r="BY2436" s="7" t="s">
        <v>19</v>
      </c>
      <c r="BZ2436" s="7" t="s">
        <v>19</v>
      </c>
      <c r="CA2436" s="7" t="s">
        <v>19</v>
      </c>
      <c r="CB2436" s="7" t="s">
        <v>19</v>
      </c>
      <c r="CL2436" s="7" t="s">
        <v>19</v>
      </c>
    </row>
    <row r="2437">
      <c r="A2437" s="7" t="s">
        <v>11242</v>
      </c>
      <c r="D2437" s="162" t="s">
        <v>11243</v>
      </c>
      <c r="E2437" s="134" t="str">
        <f t="array" ref="E2437">IFNA( index(studiesdatasets!$A$2:$R4130,MATCH("*"&amp;IF(F2437 = "","INVALID", F2437)&amp;"*",studiesdatasets!$D$2:$D4130,0),1))</f>
        <v>set_34</v>
      </c>
      <c r="F2437" s="10" t="s">
        <v>11097</v>
      </c>
      <c r="G2437" s="162" t="s">
        <v>11244</v>
      </c>
      <c r="H2437" s="162" t="s">
        <v>11245</v>
      </c>
      <c r="M2437" s="7" t="s">
        <v>799</v>
      </c>
      <c r="N2437" s="7" t="str">
        <f t="shared" si="6"/>
        <v>FALSE</v>
      </c>
      <c r="R2437" s="7" t="s">
        <v>525</v>
      </c>
      <c r="S2437" s="7" t="s">
        <v>855</v>
      </c>
      <c r="T2437" s="135">
        <v>47.74</v>
      </c>
      <c r="U2437" s="136">
        <v>-88.74</v>
      </c>
      <c r="V2437" s="137" t="s">
        <v>11100</v>
      </c>
      <c r="W2437" s="7" t="s">
        <v>16</v>
      </c>
      <c r="X2437" s="7" t="s">
        <v>805</v>
      </c>
      <c r="Y2437" s="7" t="s">
        <v>806</v>
      </c>
      <c r="Z2437" s="7" t="s">
        <v>807</v>
      </c>
      <c r="AA2437" s="7" t="s">
        <v>11101</v>
      </c>
      <c r="AB2437" s="7" t="s">
        <v>16</v>
      </c>
      <c r="AC2437" s="62">
        <v>0.05</v>
      </c>
      <c r="AD2437" s="7">
        <v>60.0</v>
      </c>
      <c r="AE2437" s="7">
        <v>3.0</v>
      </c>
      <c r="AF2437" s="7">
        <v>0.22</v>
      </c>
      <c r="AG2437" s="7" t="s">
        <v>19</v>
      </c>
      <c r="AH2437" s="7" t="s">
        <v>19</v>
      </c>
      <c r="AI2437" s="7" t="s">
        <v>19</v>
      </c>
      <c r="AJ2437" s="7" t="s">
        <v>19</v>
      </c>
      <c r="AK2437" s="7"/>
      <c r="AL2437" s="7" t="s">
        <v>19</v>
      </c>
      <c r="AM2437" s="7" t="s">
        <v>19</v>
      </c>
      <c r="AN2437" s="7" t="s">
        <v>19</v>
      </c>
      <c r="AO2437" s="7" t="s">
        <v>19</v>
      </c>
      <c r="AP2437" s="7" t="s">
        <v>19</v>
      </c>
      <c r="AQ2437" s="7" t="s">
        <v>19</v>
      </c>
      <c r="AR2437" s="7" t="s">
        <v>19</v>
      </c>
      <c r="AS2437" s="7" t="s">
        <v>19</v>
      </c>
      <c r="AT2437" s="7" t="s">
        <v>19</v>
      </c>
      <c r="AU2437" s="7" t="s">
        <v>19</v>
      </c>
      <c r="AV2437" s="7" t="s">
        <v>19</v>
      </c>
      <c r="AW2437" s="7" t="s">
        <v>19</v>
      </c>
      <c r="AX2437" s="7" t="s">
        <v>19</v>
      </c>
      <c r="AY2437" s="7" t="s">
        <v>19</v>
      </c>
      <c r="AZ2437" s="7" t="s">
        <v>19</v>
      </c>
      <c r="BA2437" s="7" t="s">
        <v>19</v>
      </c>
      <c r="BB2437" s="7" t="s">
        <v>19</v>
      </c>
      <c r="BC2437" s="7" t="s">
        <v>19</v>
      </c>
      <c r="BD2437" s="7"/>
      <c r="BE2437" s="7" t="s">
        <v>19</v>
      </c>
      <c r="BF2437" s="7" t="s">
        <v>19</v>
      </c>
      <c r="BG2437" s="7" t="s">
        <v>19</v>
      </c>
      <c r="BH2437" s="7" t="s">
        <v>19</v>
      </c>
      <c r="BI2437" s="7" t="s">
        <v>19</v>
      </c>
      <c r="BJ2437" s="7"/>
      <c r="BK2437" s="7" t="s">
        <v>19</v>
      </c>
      <c r="BL2437" s="7" t="s">
        <v>19</v>
      </c>
      <c r="BM2437" s="7" t="s">
        <v>19</v>
      </c>
      <c r="BN2437" s="7" t="s">
        <v>19</v>
      </c>
      <c r="BO2437" s="7" t="s">
        <v>19</v>
      </c>
      <c r="BP2437" s="7" t="s">
        <v>19</v>
      </c>
      <c r="BQ2437" s="7" t="s">
        <v>19</v>
      </c>
      <c r="BR2437" s="7" t="s">
        <v>19</v>
      </c>
      <c r="BS2437" s="7" t="s">
        <v>19</v>
      </c>
      <c r="BT2437" s="7" t="b">
        <v>0</v>
      </c>
      <c r="BU2437" s="7" t="b">
        <v>0</v>
      </c>
      <c r="BV2437" s="7" t="b">
        <v>0</v>
      </c>
      <c r="BW2437" s="7" t="b">
        <v>0</v>
      </c>
      <c r="BX2437" s="7" t="s">
        <v>19</v>
      </c>
      <c r="BY2437" s="7" t="s">
        <v>19</v>
      </c>
      <c r="BZ2437" s="7" t="s">
        <v>19</v>
      </c>
      <c r="CA2437" s="7" t="s">
        <v>19</v>
      </c>
      <c r="CB2437" s="7" t="s">
        <v>19</v>
      </c>
      <c r="CL2437" s="7" t="s">
        <v>19</v>
      </c>
    </row>
    <row r="2438">
      <c r="A2438" s="7" t="s">
        <v>11246</v>
      </c>
      <c r="D2438" s="162" t="s">
        <v>11247</v>
      </c>
      <c r="E2438" s="134" t="str">
        <f t="array" ref="E2438">IFNA( index(studiesdatasets!$A$2:$R4130,MATCH("*"&amp;IF(F2438 = "","INVALID", F2438)&amp;"*",studiesdatasets!$D$2:$D4130,0),1))</f>
        <v>set_34</v>
      </c>
      <c r="F2438" s="10" t="s">
        <v>11097</v>
      </c>
      <c r="G2438" s="162" t="s">
        <v>11248</v>
      </c>
      <c r="H2438" s="162" t="s">
        <v>11249</v>
      </c>
      <c r="M2438" s="7" t="s">
        <v>799</v>
      </c>
      <c r="N2438" s="7" t="str">
        <f t="shared" si="6"/>
        <v>FALSE</v>
      </c>
      <c r="R2438" s="7" t="s">
        <v>525</v>
      </c>
      <c r="S2438" s="7" t="s">
        <v>855</v>
      </c>
      <c r="T2438" s="135">
        <v>47.74</v>
      </c>
      <c r="U2438" s="136">
        <v>-88.74</v>
      </c>
      <c r="V2438" s="137" t="s">
        <v>11100</v>
      </c>
      <c r="W2438" s="7" t="s">
        <v>16</v>
      </c>
      <c r="X2438" s="7" t="s">
        <v>805</v>
      </c>
      <c r="Y2438" s="7" t="s">
        <v>806</v>
      </c>
      <c r="Z2438" s="7" t="s">
        <v>807</v>
      </c>
      <c r="AA2438" s="7" t="s">
        <v>11101</v>
      </c>
      <c r="AB2438" s="7" t="s">
        <v>16</v>
      </c>
      <c r="AC2438" s="62">
        <v>0.04</v>
      </c>
      <c r="AD2438" s="7">
        <v>60.0</v>
      </c>
      <c r="AE2438" s="7">
        <v>3.0</v>
      </c>
      <c r="AF2438" s="7">
        <v>0.22</v>
      </c>
      <c r="AG2438" s="7" t="s">
        <v>19</v>
      </c>
      <c r="AH2438" s="7" t="s">
        <v>19</v>
      </c>
      <c r="AI2438" s="7" t="s">
        <v>19</v>
      </c>
      <c r="AJ2438" s="7" t="s">
        <v>19</v>
      </c>
      <c r="AK2438" s="7"/>
      <c r="AL2438" s="7" t="s">
        <v>19</v>
      </c>
      <c r="AM2438" s="7" t="s">
        <v>19</v>
      </c>
      <c r="AN2438" s="7" t="s">
        <v>19</v>
      </c>
      <c r="AO2438" s="7" t="s">
        <v>19</v>
      </c>
      <c r="AP2438" s="7" t="s">
        <v>19</v>
      </c>
      <c r="AQ2438" s="7" t="s">
        <v>19</v>
      </c>
      <c r="AR2438" s="7" t="s">
        <v>19</v>
      </c>
      <c r="AS2438" s="7" t="s">
        <v>19</v>
      </c>
      <c r="AT2438" s="7" t="s">
        <v>19</v>
      </c>
      <c r="AU2438" s="7" t="s">
        <v>19</v>
      </c>
      <c r="AV2438" s="7" t="s">
        <v>19</v>
      </c>
      <c r="AW2438" s="7" t="s">
        <v>19</v>
      </c>
      <c r="AX2438" s="7" t="s">
        <v>19</v>
      </c>
      <c r="AY2438" s="7" t="s">
        <v>19</v>
      </c>
      <c r="AZ2438" s="7" t="s">
        <v>19</v>
      </c>
      <c r="BA2438" s="7" t="s">
        <v>19</v>
      </c>
      <c r="BB2438" s="7" t="s">
        <v>19</v>
      </c>
      <c r="BC2438" s="7" t="s">
        <v>19</v>
      </c>
      <c r="BD2438" s="7"/>
      <c r="BE2438" s="7" t="s">
        <v>19</v>
      </c>
      <c r="BF2438" s="7" t="s">
        <v>19</v>
      </c>
      <c r="BG2438" s="7" t="s">
        <v>19</v>
      </c>
      <c r="BH2438" s="7" t="s">
        <v>19</v>
      </c>
      <c r="BI2438" s="7" t="s">
        <v>19</v>
      </c>
      <c r="BJ2438" s="7"/>
      <c r="BK2438" s="7" t="s">
        <v>19</v>
      </c>
      <c r="BL2438" s="7" t="s">
        <v>19</v>
      </c>
      <c r="BM2438" s="7" t="s">
        <v>19</v>
      </c>
      <c r="BN2438" s="7" t="s">
        <v>19</v>
      </c>
      <c r="BO2438" s="7" t="s">
        <v>19</v>
      </c>
      <c r="BP2438" s="7" t="s">
        <v>19</v>
      </c>
      <c r="BQ2438" s="7" t="s">
        <v>19</v>
      </c>
      <c r="BR2438" s="7" t="s">
        <v>19</v>
      </c>
      <c r="BS2438" s="7" t="s">
        <v>19</v>
      </c>
      <c r="BT2438" s="7" t="b">
        <v>0</v>
      </c>
      <c r="BU2438" s="7" t="b">
        <v>0</v>
      </c>
      <c r="BV2438" s="7" t="b">
        <v>0</v>
      </c>
      <c r="BW2438" s="7" t="b">
        <v>0</v>
      </c>
      <c r="BX2438" s="7" t="s">
        <v>19</v>
      </c>
      <c r="BY2438" s="7" t="s">
        <v>19</v>
      </c>
      <c r="BZ2438" s="7" t="s">
        <v>19</v>
      </c>
      <c r="CA2438" s="7" t="s">
        <v>19</v>
      </c>
      <c r="CB2438" s="7" t="s">
        <v>19</v>
      </c>
      <c r="CL2438" s="7" t="s">
        <v>19</v>
      </c>
    </row>
    <row r="2439">
      <c r="A2439" s="7" t="s">
        <v>11250</v>
      </c>
      <c r="D2439" s="162" t="s">
        <v>11251</v>
      </c>
      <c r="E2439" s="134" t="str">
        <f t="array" ref="E2439">IFNA( index(studiesdatasets!$A$2:$R4130,MATCH("*"&amp;IF(F2439 = "","INVALID", F2439)&amp;"*",studiesdatasets!$D$2:$D4130,0),1))</f>
        <v>set_34</v>
      </c>
      <c r="F2439" s="10" t="s">
        <v>11097</v>
      </c>
      <c r="G2439" s="162" t="s">
        <v>11252</v>
      </c>
      <c r="H2439" s="162" t="s">
        <v>11253</v>
      </c>
      <c r="M2439" s="7" t="s">
        <v>799</v>
      </c>
      <c r="N2439" s="7" t="str">
        <f t="shared" si="6"/>
        <v>FALSE</v>
      </c>
      <c r="R2439" s="7" t="s">
        <v>525</v>
      </c>
      <c r="S2439" s="7" t="s">
        <v>855</v>
      </c>
      <c r="T2439" s="135">
        <v>47.74</v>
      </c>
      <c r="U2439" s="136">
        <v>-88.74</v>
      </c>
      <c r="V2439" s="137" t="s">
        <v>11100</v>
      </c>
      <c r="W2439" s="7" t="s">
        <v>16</v>
      </c>
      <c r="X2439" s="7" t="s">
        <v>805</v>
      </c>
      <c r="Y2439" s="7" t="s">
        <v>806</v>
      </c>
      <c r="Z2439" s="7" t="s">
        <v>807</v>
      </c>
      <c r="AA2439" s="7" t="s">
        <v>11101</v>
      </c>
      <c r="AB2439" s="7" t="s">
        <v>16</v>
      </c>
      <c r="AC2439" s="62">
        <v>0.39</v>
      </c>
      <c r="AD2439" s="7">
        <v>60.0</v>
      </c>
      <c r="AE2439" s="7">
        <v>3.0</v>
      </c>
      <c r="AF2439" s="7">
        <v>0.22</v>
      </c>
      <c r="AG2439" s="7" t="s">
        <v>19</v>
      </c>
      <c r="AH2439" s="7" t="s">
        <v>19</v>
      </c>
      <c r="AI2439" s="7" t="s">
        <v>19</v>
      </c>
      <c r="AJ2439" s="7" t="s">
        <v>19</v>
      </c>
      <c r="AK2439" s="7"/>
      <c r="AL2439" s="7" t="s">
        <v>19</v>
      </c>
      <c r="AM2439" s="7" t="s">
        <v>19</v>
      </c>
      <c r="AN2439" s="7" t="s">
        <v>19</v>
      </c>
      <c r="AO2439" s="7" t="s">
        <v>19</v>
      </c>
      <c r="AP2439" s="7" t="s">
        <v>19</v>
      </c>
      <c r="AQ2439" s="7" t="s">
        <v>19</v>
      </c>
      <c r="AR2439" s="7" t="s">
        <v>19</v>
      </c>
      <c r="AS2439" s="7" t="s">
        <v>19</v>
      </c>
      <c r="AT2439" s="7" t="s">
        <v>19</v>
      </c>
      <c r="AU2439" s="7" t="s">
        <v>19</v>
      </c>
      <c r="AV2439" s="7" t="s">
        <v>19</v>
      </c>
      <c r="AW2439" s="7" t="s">
        <v>19</v>
      </c>
      <c r="AX2439" s="7" t="s">
        <v>19</v>
      </c>
      <c r="AY2439" s="7" t="s">
        <v>19</v>
      </c>
      <c r="AZ2439" s="7" t="s">
        <v>19</v>
      </c>
      <c r="BA2439" s="7" t="s">
        <v>19</v>
      </c>
      <c r="BB2439" s="7" t="s">
        <v>19</v>
      </c>
      <c r="BC2439" s="7" t="s">
        <v>19</v>
      </c>
      <c r="BD2439" s="7"/>
      <c r="BE2439" s="7" t="s">
        <v>19</v>
      </c>
      <c r="BF2439" s="7" t="s">
        <v>19</v>
      </c>
      <c r="BG2439" s="7" t="s">
        <v>19</v>
      </c>
      <c r="BH2439" s="7" t="s">
        <v>19</v>
      </c>
      <c r="BI2439" s="7" t="s">
        <v>19</v>
      </c>
      <c r="BJ2439" s="7"/>
      <c r="BK2439" s="7" t="s">
        <v>19</v>
      </c>
      <c r="BL2439" s="7" t="s">
        <v>19</v>
      </c>
      <c r="BM2439" s="7" t="s">
        <v>19</v>
      </c>
      <c r="BN2439" s="7" t="s">
        <v>19</v>
      </c>
      <c r="BO2439" s="7" t="s">
        <v>19</v>
      </c>
      <c r="BP2439" s="7" t="s">
        <v>19</v>
      </c>
      <c r="BQ2439" s="7" t="s">
        <v>19</v>
      </c>
      <c r="BR2439" s="7" t="s">
        <v>19</v>
      </c>
      <c r="BS2439" s="7" t="s">
        <v>19</v>
      </c>
      <c r="BT2439" s="7" t="b">
        <v>0</v>
      </c>
      <c r="BU2439" s="7" t="b">
        <v>0</v>
      </c>
      <c r="BV2439" s="7" t="b">
        <v>0</v>
      </c>
      <c r="BW2439" s="7" t="b">
        <v>0</v>
      </c>
      <c r="BX2439" s="7" t="s">
        <v>19</v>
      </c>
      <c r="BY2439" s="7" t="s">
        <v>19</v>
      </c>
      <c r="BZ2439" s="7" t="s">
        <v>19</v>
      </c>
      <c r="CA2439" s="7" t="s">
        <v>19</v>
      </c>
      <c r="CB2439" s="7" t="s">
        <v>19</v>
      </c>
      <c r="CL2439" s="7" t="s">
        <v>19</v>
      </c>
    </row>
    <row r="2440">
      <c r="A2440" s="7" t="s">
        <v>11254</v>
      </c>
      <c r="D2440" s="162" t="s">
        <v>11255</v>
      </c>
      <c r="E2440" s="134" t="str">
        <f t="array" ref="E2440">IFNA( index(studiesdatasets!$A$2:$R4130,MATCH("*"&amp;IF(F2440 = "","INVALID", F2440)&amp;"*",studiesdatasets!$D$2:$D4130,0),1))</f>
        <v>set_34</v>
      </c>
      <c r="F2440" s="10" t="s">
        <v>11097</v>
      </c>
      <c r="G2440" s="162" t="s">
        <v>11256</v>
      </c>
      <c r="H2440" s="162" t="s">
        <v>11257</v>
      </c>
      <c r="M2440" s="7" t="s">
        <v>799</v>
      </c>
      <c r="N2440" s="7" t="str">
        <f t="shared" si="6"/>
        <v>FALSE</v>
      </c>
      <c r="R2440" s="7" t="s">
        <v>525</v>
      </c>
      <c r="S2440" s="7" t="s">
        <v>855</v>
      </c>
      <c r="T2440" s="135">
        <v>47.74</v>
      </c>
      <c r="U2440" s="136">
        <v>-88.74</v>
      </c>
      <c r="V2440" s="137" t="s">
        <v>11100</v>
      </c>
      <c r="W2440" s="7" t="s">
        <v>16</v>
      </c>
      <c r="X2440" s="7" t="s">
        <v>805</v>
      </c>
      <c r="Y2440" s="7" t="s">
        <v>806</v>
      </c>
      <c r="Z2440" s="7" t="s">
        <v>807</v>
      </c>
      <c r="AA2440" s="7" t="s">
        <v>11101</v>
      </c>
      <c r="AB2440" s="7" t="s">
        <v>16</v>
      </c>
      <c r="AC2440" s="62">
        <v>0.34</v>
      </c>
      <c r="AD2440" s="7">
        <v>60.0</v>
      </c>
      <c r="AE2440" s="7">
        <v>3.0</v>
      </c>
      <c r="AF2440" s="7">
        <v>0.22</v>
      </c>
      <c r="AG2440" s="7" t="s">
        <v>19</v>
      </c>
      <c r="AH2440" s="7" t="s">
        <v>19</v>
      </c>
      <c r="AI2440" s="7" t="s">
        <v>19</v>
      </c>
      <c r="AJ2440" s="7" t="s">
        <v>19</v>
      </c>
      <c r="AK2440" s="7"/>
      <c r="AL2440" s="7" t="s">
        <v>19</v>
      </c>
      <c r="AM2440" s="7" t="s">
        <v>19</v>
      </c>
      <c r="AN2440" s="7" t="s">
        <v>19</v>
      </c>
      <c r="AO2440" s="7" t="s">
        <v>19</v>
      </c>
      <c r="AP2440" s="7" t="s">
        <v>19</v>
      </c>
      <c r="AQ2440" s="7" t="s">
        <v>19</v>
      </c>
      <c r="AR2440" s="7" t="s">
        <v>19</v>
      </c>
      <c r="AS2440" s="7" t="s">
        <v>19</v>
      </c>
      <c r="AT2440" s="7" t="s">
        <v>19</v>
      </c>
      <c r="AU2440" s="7" t="s">
        <v>19</v>
      </c>
      <c r="AV2440" s="7" t="s">
        <v>19</v>
      </c>
      <c r="AW2440" s="7" t="s">
        <v>19</v>
      </c>
      <c r="AX2440" s="7" t="s">
        <v>19</v>
      </c>
      <c r="AY2440" s="7" t="s">
        <v>19</v>
      </c>
      <c r="AZ2440" s="7" t="s">
        <v>19</v>
      </c>
      <c r="BA2440" s="7" t="s">
        <v>19</v>
      </c>
      <c r="BB2440" s="7" t="s">
        <v>19</v>
      </c>
      <c r="BC2440" s="7" t="s">
        <v>19</v>
      </c>
      <c r="BD2440" s="7"/>
      <c r="BE2440" s="7" t="s">
        <v>19</v>
      </c>
      <c r="BF2440" s="7" t="s">
        <v>19</v>
      </c>
      <c r="BG2440" s="7" t="s">
        <v>19</v>
      </c>
      <c r="BH2440" s="7" t="s">
        <v>19</v>
      </c>
      <c r="BI2440" s="7" t="s">
        <v>19</v>
      </c>
      <c r="BJ2440" s="7"/>
      <c r="BK2440" s="7" t="s">
        <v>19</v>
      </c>
      <c r="BL2440" s="7" t="s">
        <v>19</v>
      </c>
      <c r="BM2440" s="7" t="s">
        <v>19</v>
      </c>
      <c r="BN2440" s="7" t="s">
        <v>19</v>
      </c>
      <c r="BO2440" s="7" t="s">
        <v>19</v>
      </c>
      <c r="BP2440" s="7" t="s">
        <v>19</v>
      </c>
      <c r="BQ2440" s="7" t="s">
        <v>19</v>
      </c>
      <c r="BR2440" s="7" t="s">
        <v>19</v>
      </c>
      <c r="BS2440" s="7" t="s">
        <v>19</v>
      </c>
      <c r="BT2440" s="7" t="b">
        <v>0</v>
      </c>
      <c r="BU2440" s="7" t="b">
        <v>0</v>
      </c>
      <c r="BV2440" s="7" t="b">
        <v>0</v>
      </c>
      <c r="BW2440" s="7" t="b">
        <v>0</v>
      </c>
      <c r="BX2440" s="7" t="s">
        <v>19</v>
      </c>
      <c r="BY2440" s="7" t="s">
        <v>19</v>
      </c>
      <c r="BZ2440" s="7" t="s">
        <v>19</v>
      </c>
      <c r="CA2440" s="7" t="s">
        <v>19</v>
      </c>
      <c r="CB2440" s="7" t="s">
        <v>19</v>
      </c>
      <c r="CL2440" s="7" t="s">
        <v>19</v>
      </c>
    </row>
    <row r="2441">
      <c r="A2441" s="7" t="s">
        <v>11258</v>
      </c>
      <c r="D2441" s="162" t="s">
        <v>11259</v>
      </c>
      <c r="E2441" s="134" t="str">
        <f t="array" ref="E2441">IFNA( index(studiesdatasets!$A$2:$R4130,MATCH("*"&amp;IF(F2441 = "","INVALID", F2441)&amp;"*",studiesdatasets!$D$2:$D4130,0),1))</f>
        <v>set_34</v>
      </c>
      <c r="F2441" s="10" t="s">
        <v>11097</v>
      </c>
      <c r="G2441" s="162" t="s">
        <v>11260</v>
      </c>
      <c r="H2441" s="162" t="s">
        <v>11261</v>
      </c>
      <c r="M2441" s="7" t="s">
        <v>799</v>
      </c>
      <c r="N2441" s="7" t="str">
        <f t="shared" si="6"/>
        <v>FALSE</v>
      </c>
      <c r="R2441" s="7" t="s">
        <v>525</v>
      </c>
      <c r="S2441" s="7" t="s">
        <v>855</v>
      </c>
      <c r="T2441" s="135">
        <v>47.74</v>
      </c>
      <c r="U2441" s="136">
        <v>-88.74</v>
      </c>
      <c r="V2441" s="137" t="s">
        <v>11100</v>
      </c>
      <c r="W2441" s="7" t="s">
        <v>16</v>
      </c>
      <c r="X2441" s="7" t="s">
        <v>805</v>
      </c>
      <c r="Y2441" s="7" t="s">
        <v>806</v>
      </c>
      <c r="Z2441" s="7" t="s">
        <v>807</v>
      </c>
      <c r="AA2441" s="7" t="s">
        <v>11101</v>
      </c>
      <c r="AB2441" s="7" t="s">
        <v>16</v>
      </c>
      <c r="AC2441" s="62">
        <v>0.03</v>
      </c>
      <c r="AD2441" s="7">
        <v>60.0</v>
      </c>
      <c r="AE2441" s="7">
        <v>3.0</v>
      </c>
      <c r="AF2441" s="7">
        <v>0.22</v>
      </c>
      <c r="AG2441" s="7" t="s">
        <v>19</v>
      </c>
      <c r="AH2441" s="7" t="s">
        <v>19</v>
      </c>
      <c r="AI2441" s="7" t="s">
        <v>19</v>
      </c>
      <c r="AJ2441" s="7" t="s">
        <v>19</v>
      </c>
      <c r="AK2441" s="7"/>
      <c r="AL2441" s="7" t="s">
        <v>19</v>
      </c>
      <c r="AM2441" s="7" t="s">
        <v>19</v>
      </c>
      <c r="AN2441" s="7" t="s">
        <v>19</v>
      </c>
      <c r="AO2441" s="7" t="s">
        <v>19</v>
      </c>
      <c r="AP2441" s="7" t="s">
        <v>19</v>
      </c>
      <c r="AQ2441" s="7" t="s">
        <v>19</v>
      </c>
      <c r="AR2441" s="7" t="s">
        <v>19</v>
      </c>
      <c r="AS2441" s="7" t="s">
        <v>19</v>
      </c>
      <c r="AT2441" s="7" t="s">
        <v>19</v>
      </c>
      <c r="AU2441" s="7" t="s">
        <v>19</v>
      </c>
      <c r="AV2441" s="7" t="s">
        <v>19</v>
      </c>
      <c r="AW2441" s="7" t="s">
        <v>19</v>
      </c>
      <c r="AX2441" s="7" t="s">
        <v>19</v>
      </c>
      <c r="AY2441" s="7" t="s">
        <v>19</v>
      </c>
      <c r="AZ2441" s="7" t="s">
        <v>19</v>
      </c>
      <c r="BA2441" s="7" t="s">
        <v>19</v>
      </c>
      <c r="BB2441" s="7" t="s">
        <v>19</v>
      </c>
      <c r="BC2441" s="7" t="s">
        <v>19</v>
      </c>
      <c r="BD2441" s="7"/>
      <c r="BE2441" s="7" t="s">
        <v>19</v>
      </c>
      <c r="BF2441" s="7" t="s">
        <v>19</v>
      </c>
      <c r="BG2441" s="7" t="s">
        <v>19</v>
      </c>
      <c r="BH2441" s="7" t="s">
        <v>19</v>
      </c>
      <c r="BI2441" s="7" t="s">
        <v>19</v>
      </c>
      <c r="BJ2441" s="7"/>
      <c r="BK2441" s="7" t="s">
        <v>19</v>
      </c>
      <c r="BL2441" s="7" t="s">
        <v>19</v>
      </c>
      <c r="BM2441" s="7" t="s">
        <v>19</v>
      </c>
      <c r="BN2441" s="7" t="s">
        <v>19</v>
      </c>
      <c r="BO2441" s="7" t="s">
        <v>19</v>
      </c>
      <c r="BP2441" s="7" t="s">
        <v>19</v>
      </c>
      <c r="BQ2441" s="7" t="s">
        <v>19</v>
      </c>
      <c r="BR2441" s="7" t="s">
        <v>19</v>
      </c>
      <c r="BS2441" s="7" t="s">
        <v>19</v>
      </c>
      <c r="BT2441" s="7" t="b">
        <v>0</v>
      </c>
      <c r="BU2441" s="7" t="b">
        <v>0</v>
      </c>
      <c r="BV2441" s="7" t="b">
        <v>0</v>
      </c>
      <c r="BW2441" s="7" t="b">
        <v>0</v>
      </c>
      <c r="BX2441" s="7" t="s">
        <v>19</v>
      </c>
      <c r="BY2441" s="7" t="s">
        <v>19</v>
      </c>
      <c r="BZ2441" s="7" t="s">
        <v>19</v>
      </c>
      <c r="CA2441" s="7" t="s">
        <v>19</v>
      </c>
      <c r="CB2441" s="7" t="s">
        <v>19</v>
      </c>
      <c r="CL2441" s="7" t="s">
        <v>19</v>
      </c>
    </row>
    <row r="2442">
      <c r="A2442" s="7" t="s">
        <v>11262</v>
      </c>
      <c r="D2442" s="162" t="s">
        <v>11263</v>
      </c>
      <c r="E2442" s="134" t="str">
        <f t="array" ref="E2442">IFNA( index(studiesdatasets!$A$2:$R4130,MATCH("*"&amp;IF(F2442 = "","INVALID", F2442)&amp;"*",studiesdatasets!$D$2:$D4130,0),1))</f>
        <v>set_34</v>
      </c>
      <c r="F2442" s="10" t="s">
        <v>11097</v>
      </c>
      <c r="G2442" s="162" t="s">
        <v>11264</v>
      </c>
      <c r="H2442" s="162" t="s">
        <v>11265</v>
      </c>
      <c r="M2442" s="7" t="s">
        <v>799</v>
      </c>
      <c r="N2442" s="7" t="str">
        <f t="shared" si="6"/>
        <v>FALSE</v>
      </c>
      <c r="R2442" s="7" t="s">
        <v>525</v>
      </c>
      <c r="S2442" s="7" t="s">
        <v>855</v>
      </c>
      <c r="T2442" s="135">
        <v>47.74</v>
      </c>
      <c r="U2442" s="136">
        <v>-88.74</v>
      </c>
      <c r="V2442" s="137" t="s">
        <v>11100</v>
      </c>
      <c r="W2442" s="7" t="s">
        <v>16</v>
      </c>
      <c r="X2442" s="7" t="s">
        <v>805</v>
      </c>
      <c r="Y2442" s="7" t="s">
        <v>806</v>
      </c>
      <c r="Z2442" s="7" t="s">
        <v>807</v>
      </c>
      <c r="AA2442" s="7" t="s">
        <v>11101</v>
      </c>
      <c r="AB2442" s="7" t="s">
        <v>16</v>
      </c>
      <c r="AC2442" s="62">
        <v>0.29</v>
      </c>
      <c r="AD2442" s="7">
        <v>60.0</v>
      </c>
      <c r="AE2442" s="7">
        <v>3.0</v>
      </c>
      <c r="AF2442" s="7">
        <v>0.22</v>
      </c>
      <c r="AG2442" s="7" t="s">
        <v>19</v>
      </c>
      <c r="AH2442" s="7" t="s">
        <v>19</v>
      </c>
      <c r="AI2442" s="7" t="s">
        <v>19</v>
      </c>
      <c r="AJ2442" s="7" t="s">
        <v>19</v>
      </c>
      <c r="AK2442" s="7"/>
      <c r="AL2442" s="7" t="s">
        <v>19</v>
      </c>
      <c r="AM2442" s="7" t="s">
        <v>19</v>
      </c>
      <c r="AN2442" s="7" t="s">
        <v>19</v>
      </c>
      <c r="AO2442" s="7" t="s">
        <v>19</v>
      </c>
      <c r="AP2442" s="7" t="s">
        <v>19</v>
      </c>
      <c r="AQ2442" s="7" t="s">
        <v>19</v>
      </c>
      <c r="AR2442" s="7" t="s">
        <v>19</v>
      </c>
      <c r="AS2442" s="7" t="s">
        <v>19</v>
      </c>
      <c r="AT2442" s="7" t="s">
        <v>19</v>
      </c>
      <c r="AU2442" s="7" t="s">
        <v>19</v>
      </c>
      <c r="AV2442" s="7" t="s">
        <v>19</v>
      </c>
      <c r="AW2442" s="7" t="s">
        <v>19</v>
      </c>
      <c r="AX2442" s="7" t="s">
        <v>19</v>
      </c>
      <c r="AY2442" s="7" t="s">
        <v>19</v>
      </c>
      <c r="AZ2442" s="7" t="s">
        <v>19</v>
      </c>
      <c r="BA2442" s="7" t="s">
        <v>19</v>
      </c>
      <c r="BB2442" s="7" t="s">
        <v>19</v>
      </c>
      <c r="BC2442" s="7" t="s">
        <v>19</v>
      </c>
      <c r="BD2442" s="7"/>
      <c r="BE2442" s="7" t="s">
        <v>19</v>
      </c>
      <c r="BF2442" s="7" t="s">
        <v>19</v>
      </c>
      <c r="BG2442" s="7" t="s">
        <v>19</v>
      </c>
      <c r="BH2442" s="7" t="s">
        <v>19</v>
      </c>
      <c r="BI2442" s="7" t="s">
        <v>19</v>
      </c>
      <c r="BJ2442" s="7"/>
      <c r="BK2442" s="7" t="s">
        <v>19</v>
      </c>
      <c r="BL2442" s="7" t="s">
        <v>19</v>
      </c>
      <c r="BM2442" s="7" t="s">
        <v>19</v>
      </c>
      <c r="BN2442" s="7" t="s">
        <v>19</v>
      </c>
      <c r="BO2442" s="7" t="s">
        <v>19</v>
      </c>
      <c r="BP2442" s="7" t="s">
        <v>19</v>
      </c>
      <c r="BQ2442" s="7" t="s">
        <v>19</v>
      </c>
      <c r="BR2442" s="7" t="s">
        <v>19</v>
      </c>
      <c r="BS2442" s="7" t="s">
        <v>19</v>
      </c>
      <c r="BT2442" s="7" t="b">
        <v>0</v>
      </c>
      <c r="BU2442" s="7" t="b">
        <v>0</v>
      </c>
      <c r="BV2442" s="7" t="b">
        <v>0</v>
      </c>
      <c r="BW2442" s="7" t="b">
        <v>0</v>
      </c>
      <c r="BX2442" s="7" t="s">
        <v>19</v>
      </c>
      <c r="BY2442" s="7" t="s">
        <v>19</v>
      </c>
      <c r="BZ2442" s="7" t="s">
        <v>19</v>
      </c>
      <c r="CA2442" s="7" t="s">
        <v>19</v>
      </c>
      <c r="CB2442" s="7" t="s">
        <v>19</v>
      </c>
      <c r="CL2442" s="7" t="s">
        <v>19</v>
      </c>
    </row>
    <row r="2443">
      <c r="A2443" s="7" t="s">
        <v>11266</v>
      </c>
      <c r="D2443" s="162" t="s">
        <v>11267</v>
      </c>
      <c r="E2443" s="134" t="str">
        <f t="array" ref="E2443">IFNA( index(studiesdatasets!$A$2:$R4130,MATCH("*"&amp;IF(F2443 = "","INVALID", F2443)&amp;"*",studiesdatasets!$D$2:$D4130,0),1))</f>
        <v>set_34</v>
      </c>
      <c r="F2443" s="10" t="s">
        <v>11097</v>
      </c>
      <c r="G2443" s="162" t="s">
        <v>11268</v>
      </c>
      <c r="H2443" s="162" t="s">
        <v>11269</v>
      </c>
      <c r="M2443" s="7" t="s">
        <v>799</v>
      </c>
      <c r="N2443" s="7" t="str">
        <f t="shared" si="6"/>
        <v>FALSE</v>
      </c>
      <c r="R2443" s="7" t="s">
        <v>525</v>
      </c>
      <c r="S2443" s="7" t="s">
        <v>855</v>
      </c>
      <c r="T2443" s="135">
        <v>47.17</v>
      </c>
      <c r="U2443" s="136">
        <v>-89.66</v>
      </c>
      <c r="V2443" s="137" t="s">
        <v>11100</v>
      </c>
      <c r="W2443" s="7" t="s">
        <v>16</v>
      </c>
      <c r="X2443" s="7" t="s">
        <v>805</v>
      </c>
      <c r="Y2443" s="7" t="s">
        <v>806</v>
      </c>
      <c r="Z2443" s="7" t="s">
        <v>807</v>
      </c>
      <c r="AA2443" s="7" t="s">
        <v>11101</v>
      </c>
      <c r="AB2443" s="7" t="s">
        <v>16</v>
      </c>
      <c r="AC2443" s="62">
        <v>0.24</v>
      </c>
      <c r="AD2443" s="7">
        <v>20.0</v>
      </c>
      <c r="AE2443" s="7">
        <v>3.0</v>
      </c>
      <c r="AF2443" s="7">
        <v>0.22</v>
      </c>
      <c r="AG2443" s="7" t="s">
        <v>19</v>
      </c>
      <c r="AH2443" s="7" t="s">
        <v>19</v>
      </c>
      <c r="AI2443" s="7" t="s">
        <v>19</v>
      </c>
      <c r="AJ2443" s="7" t="s">
        <v>19</v>
      </c>
      <c r="AK2443" s="7"/>
      <c r="AL2443" s="7" t="s">
        <v>19</v>
      </c>
      <c r="AM2443" s="7" t="s">
        <v>19</v>
      </c>
      <c r="AN2443" s="7" t="s">
        <v>19</v>
      </c>
      <c r="AO2443" s="7" t="s">
        <v>19</v>
      </c>
      <c r="AP2443" s="7" t="s">
        <v>19</v>
      </c>
      <c r="AQ2443" s="7" t="s">
        <v>19</v>
      </c>
      <c r="AR2443" s="7" t="s">
        <v>19</v>
      </c>
      <c r="AS2443" s="7" t="s">
        <v>19</v>
      </c>
      <c r="AT2443" s="7" t="s">
        <v>19</v>
      </c>
      <c r="AU2443" s="7" t="s">
        <v>19</v>
      </c>
      <c r="AV2443" s="7" t="s">
        <v>19</v>
      </c>
      <c r="AW2443" s="7" t="s">
        <v>19</v>
      </c>
      <c r="AX2443" s="7" t="s">
        <v>19</v>
      </c>
      <c r="AY2443" s="7" t="s">
        <v>19</v>
      </c>
      <c r="AZ2443" s="7" t="s">
        <v>19</v>
      </c>
      <c r="BA2443" s="7" t="s">
        <v>19</v>
      </c>
      <c r="BB2443" s="7" t="s">
        <v>19</v>
      </c>
      <c r="BC2443" s="7" t="s">
        <v>19</v>
      </c>
      <c r="BD2443" s="7"/>
      <c r="BE2443" s="7" t="s">
        <v>19</v>
      </c>
      <c r="BF2443" s="7" t="s">
        <v>19</v>
      </c>
      <c r="BG2443" s="7" t="s">
        <v>19</v>
      </c>
      <c r="BH2443" s="7" t="s">
        <v>19</v>
      </c>
      <c r="BI2443" s="7" t="s">
        <v>19</v>
      </c>
      <c r="BJ2443" s="7"/>
      <c r="BK2443" s="7" t="s">
        <v>19</v>
      </c>
      <c r="BL2443" s="7" t="s">
        <v>19</v>
      </c>
      <c r="BM2443" s="7" t="s">
        <v>19</v>
      </c>
      <c r="BN2443" s="7" t="s">
        <v>19</v>
      </c>
      <c r="BO2443" s="7" t="s">
        <v>19</v>
      </c>
      <c r="BP2443" s="7" t="s">
        <v>19</v>
      </c>
      <c r="BQ2443" s="7" t="s">
        <v>19</v>
      </c>
      <c r="BR2443" s="7" t="s">
        <v>19</v>
      </c>
      <c r="BS2443" s="7" t="s">
        <v>19</v>
      </c>
      <c r="BT2443" s="7" t="b">
        <v>0</v>
      </c>
      <c r="BU2443" s="7" t="b">
        <v>0</v>
      </c>
      <c r="BV2443" s="7" t="b">
        <v>0</v>
      </c>
      <c r="BW2443" s="7" t="b">
        <v>0</v>
      </c>
      <c r="BX2443" s="7" t="s">
        <v>19</v>
      </c>
      <c r="BY2443" s="7" t="s">
        <v>19</v>
      </c>
      <c r="BZ2443" s="7" t="s">
        <v>19</v>
      </c>
      <c r="CA2443" s="7" t="s">
        <v>19</v>
      </c>
      <c r="CB2443" s="7" t="s">
        <v>19</v>
      </c>
      <c r="CL2443" s="7" t="s">
        <v>19</v>
      </c>
    </row>
    <row r="2444">
      <c r="A2444" s="7" t="s">
        <v>11270</v>
      </c>
      <c r="D2444" s="162" t="s">
        <v>11271</v>
      </c>
      <c r="E2444" s="134" t="str">
        <f t="array" ref="E2444">IFNA( index(studiesdatasets!$A$2:$R4130,MATCH("*"&amp;IF(F2444 = "","INVALID", F2444)&amp;"*",studiesdatasets!$D$2:$D4130,0),1))</f>
        <v>set_34</v>
      </c>
      <c r="F2444" s="10" t="s">
        <v>11097</v>
      </c>
      <c r="G2444" s="162" t="s">
        <v>11272</v>
      </c>
      <c r="H2444" s="162" t="s">
        <v>11273</v>
      </c>
      <c r="M2444" s="7" t="s">
        <v>799</v>
      </c>
      <c r="N2444" s="7" t="str">
        <f t="shared" si="6"/>
        <v>FALSE</v>
      </c>
      <c r="R2444" s="7" t="s">
        <v>525</v>
      </c>
      <c r="S2444" s="7" t="s">
        <v>855</v>
      </c>
      <c r="T2444" s="135">
        <v>47.74</v>
      </c>
      <c r="U2444" s="136">
        <v>-88.74</v>
      </c>
      <c r="V2444" s="137" t="s">
        <v>11100</v>
      </c>
      <c r="W2444" s="7" t="s">
        <v>16</v>
      </c>
      <c r="X2444" s="7" t="s">
        <v>805</v>
      </c>
      <c r="Y2444" s="7" t="s">
        <v>806</v>
      </c>
      <c r="Z2444" s="7" t="s">
        <v>807</v>
      </c>
      <c r="AA2444" s="7" t="s">
        <v>11101</v>
      </c>
      <c r="AB2444" s="7" t="s">
        <v>16</v>
      </c>
      <c r="AC2444" s="62">
        <v>0.24</v>
      </c>
      <c r="AD2444" s="7">
        <v>60.0</v>
      </c>
      <c r="AE2444" s="7">
        <v>3.0</v>
      </c>
      <c r="AF2444" s="7">
        <v>0.22</v>
      </c>
      <c r="AG2444" s="7" t="s">
        <v>19</v>
      </c>
      <c r="AH2444" s="7" t="s">
        <v>19</v>
      </c>
      <c r="AI2444" s="7" t="s">
        <v>19</v>
      </c>
      <c r="AJ2444" s="7" t="s">
        <v>19</v>
      </c>
      <c r="AK2444" s="7"/>
      <c r="AL2444" s="7" t="s">
        <v>19</v>
      </c>
      <c r="AM2444" s="7" t="s">
        <v>19</v>
      </c>
      <c r="AN2444" s="7" t="s">
        <v>19</v>
      </c>
      <c r="AO2444" s="7" t="s">
        <v>19</v>
      </c>
      <c r="AP2444" s="7" t="s">
        <v>19</v>
      </c>
      <c r="AQ2444" s="7" t="s">
        <v>19</v>
      </c>
      <c r="AR2444" s="7" t="s">
        <v>19</v>
      </c>
      <c r="AS2444" s="7" t="s">
        <v>19</v>
      </c>
      <c r="AT2444" s="7" t="s">
        <v>19</v>
      </c>
      <c r="AU2444" s="7" t="s">
        <v>19</v>
      </c>
      <c r="AV2444" s="7" t="s">
        <v>19</v>
      </c>
      <c r="AW2444" s="7" t="s">
        <v>19</v>
      </c>
      <c r="AX2444" s="7" t="s">
        <v>19</v>
      </c>
      <c r="AY2444" s="7" t="s">
        <v>19</v>
      </c>
      <c r="AZ2444" s="7" t="s">
        <v>19</v>
      </c>
      <c r="BA2444" s="7" t="s">
        <v>19</v>
      </c>
      <c r="BB2444" s="7" t="s">
        <v>19</v>
      </c>
      <c r="BC2444" s="7" t="s">
        <v>19</v>
      </c>
      <c r="BD2444" s="7"/>
      <c r="BE2444" s="7" t="s">
        <v>19</v>
      </c>
      <c r="BF2444" s="7" t="s">
        <v>19</v>
      </c>
      <c r="BG2444" s="7" t="s">
        <v>19</v>
      </c>
      <c r="BH2444" s="7" t="s">
        <v>19</v>
      </c>
      <c r="BI2444" s="7" t="s">
        <v>19</v>
      </c>
      <c r="BJ2444" s="7"/>
      <c r="BK2444" s="7" t="s">
        <v>19</v>
      </c>
      <c r="BL2444" s="7" t="s">
        <v>19</v>
      </c>
      <c r="BM2444" s="7" t="s">
        <v>19</v>
      </c>
      <c r="BN2444" s="7" t="s">
        <v>19</v>
      </c>
      <c r="BO2444" s="7" t="s">
        <v>19</v>
      </c>
      <c r="BP2444" s="7" t="s">
        <v>19</v>
      </c>
      <c r="BQ2444" s="7" t="s">
        <v>19</v>
      </c>
      <c r="BR2444" s="7" t="s">
        <v>19</v>
      </c>
      <c r="BS2444" s="7" t="s">
        <v>19</v>
      </c>
      <c r="BT2444" s="7" t="b">
        <v>0</v>
      </c>
      <c r="BU2444" s="7" t="b">
        <v>0</v>
      </c>
      <c r="BV2444" s="7" t="b">
        <v>0</v>
      </c>
      <c r="BW2444" s="7" t="b">
        <v>0</v>
      </c>
      <c r="BX2444" s="7" t="s">
        <v>19</v>
      </c>
      <c r="BY2444" s="7" t="s">
        <v>19</v>
      </c>
      <c r="BZ2444" s="7" t="s">
        <v>19</v>
      </c>
      <c r="CA2444" s="7" t="s">
        <v>19</v>
      </c>
      <c r="CB2444" s="7" t="s">
        <v>19</v>
      </c>
      <c r="CL2444" s="7" t="s">
        <v>19</v>
      </c>
    </row>
    <row r="2445">
      <c r="A2445" s="7" t="s">
        <v>11274</v>
      </c>
      <c r="D2445" s="162" t="s">
        <v>11275</v>
      </c>
      <c r="E2445" s="134" t="str">
        <f t="array" ref="E2445">IFNA( index(studiesdatasets!$A$2:$R4130,MATCH("*"&amp;IF(F2445 = "","INVALID", F2445)&amp;"*",studiesdatasets!$D$2:$D4130,0),1))</f>
        <v>set_34</v>
      </c>
      <c r="F2445" s="10" t="s">
        <v>11097</v>
      </c>
      <c r="G2445" s="162" t="s">
        <v>11276</v>
      </c>
      <c r="H2445" s="162" t="s">
        <v>11277</v>
      </c>
      <c r="M2445" s="7" t="s">
        <v>799</v>
      </c>
      <c r="N2445" s="7" t="str">
        <f t="shared" si="6"/>
        <v>FALSE</v>
      </c>
      <c r="R2445" s="7" t="s">
        <v>525</v>
      </c>
      <c r="S2445" s="7" t="s">
        <v>855</v>
      </c>
      <c r="T2445" s="135">
        <v>47.74</v>
      </c>
      <c r="U2445" s="136">
        <v>-88.74</v>
      </c>
      <c r="V2445" s="137" t="s">
        <v>11100</v>
      </c>
      <c r="W2445" s="7" t="s">
        <v>16</v>
      </c>
      <c r="X2445" s="7" t="s">
        <v>805</v>
      </c>
      <c r="Y2445" s="7" t="s">
        <v>806</v>
      </c>
      <c r="Z2445" s="7" t="s">
        <v>807</v>
      </c>
      <c r="AA2445" s="7" t="s">
        <v>11101</v>
      </c>
      <c r="AB2445" s="7" t="s">
        <v>16</v>
      </c>
      <c r="AC2445" s="62">
        <v>0.02</v>
      </c>
      <c r="AD2445" s="7">
        <v>60.0</v>
      </c>
      <c r="AE2445" s="7">
        <v>3.0</v>
      </c>
      <c r="AF2445" s="7">
        <v>0.22</v>
      </c>
      <c r="AG2445" s="7" t="s">
        <v>19</v>
      </c>
      <c r="AH2445" s="7" t="s">
        <v>19</v>
      </c>
      <c r="AI2445" s="7" t="s">
        <v>19</v>
      </c>
      <c r="AJ2445" s="7" t="s">
        <v>19</v>
      </c>
      <c r="AK2445" s="7"/>
      <c r="AL2445" s="7" t="s">
        <v>19</v>
      </c>
      <c r="AM2445" s="7" t="s">
        <v>19</v>
      </c>
      <c r="AN2445" s="7" t="s">
        <v>19</v>
      </c>
      <c r="AO2445" s="7" t="s">
        <v>19</v>
      </c>
      <c r="AP2445" s="7" t="s">
        <v>19</v>
      </c>
      <c r="AQ2445" s="7" t="s">
        <v>19</v>
      </c>
      <c r="AR2445" s="7" t="s">
        <v>19</v>
      </c>
      <c r="AS2445" s="7" t="s">
        <v>19</v>
      </c>
      <c r="AT2445" s="7" t="s">
        <v>19</v>
      </c>
      <c r="AU2445" s="7" t="s">
        <v>19</v>
      </c>
      <c r="AV2445" s="7" t="s">
        <v>19</v>
      </c>
      <c r="AW2445" s="7" t="s">
        <v>19</v>
      </c>
      <c r="AX2445" s="7" t="s">
        <v>19</v>
      </c>
      <c r="AY2445" s="7" t="s">
        <v>19</v>
      </c>
      <c r="AZ2445" s="7" t="s">
        <v>19</v>
      </c>
      <c r="BA2445" s="7" t="s">
        <v>19</v>
      </c>
      <c r="BB2445" s="7" t="s">
        <v>19</v>
      </c>
      <c r="BC2445" s="7" t="s">
        <v>19</v>
      </c>
      <c r="BD2445" s="7"/>
      <c r="BE2445" s="7" t="s">
        <v>19</v>
      </c>
      <c r="BF2445" s="7" t="s">
        <v>19</v>
      </c>
      <c r="BG2445" s="7" t="s">
        <v>19</v>
      </c>
      <c r="BH2445" s="7" t="s">
        <v>19</v>
      </c>
      <c r="BI2445" s="7" t="s">
        <v>19</v>
      </c>
      <c r="BJ2445" s="7"/>
      <c r="BK2445" s="7" t="s">
        <v>19</v>
      </c>
      <c r="BL2445" s="7" t="s">
        <v>19</v>
      </c>
      <c r="BM2445" s="7" t="s">
        <v>19</v>
      </c>
      <c r="BN2445" s="7" t="s">
        <v>19</v>
      </c>
      <c r="BO2445" s="7" t="s">
        <v>19</v>
      </c>
      <c r="BP2445" s="7" t="s">
        <v>19</v>
      </c>
      <c r="BQ2445" s="7" t="s">
        <v>19</v>
      </c>
      <c r="BR2445" s="7" t="s">
        <v>19</v>
      </c>
      <c r="BS2445" s="7" t="s">
        <v>19</v>
      </c>
      <c r="BT2445" s="7" t="b">
        <v>0</v>
      </c>
      <c r="BU2445" s="7" t="b">
        <v>0</v>
      </c>
      <c r="BV2445" s="7" t="b">
        <v>0</v>
      </c>
      <c r="BW2445" s="7" t="b">
        <v>0</v>
      </c>
      <c r="BX2445" s="7" t="s">
        <v>19</v>
      </c>
      <c r="BY2445" s="7" t="s">
        <v>19</v>
      </c>
      <c r="BZ2445" s="7" t="s">
        <v>19</v>
      </c>
      <c r="CA2445" s="7" t="s">
        <v>19</v>
      </c>
      <c r="CB2445" s="7" t="s">
        <v>19</v>
      </c>
      <c r="CL2445" s="7" t="s">
        <v>19</v>
      </c>
    </row>
    <row r="2446">
      <c r="A2446" s="7" t="s">
        <v>11278</v>
      </c>
      <c r="D2446" s="162" t="s">
        <v>11279</v>
      </c>
      <c r="E2446" s="134" t="str">
        <f t="array" ref="E2446">IFNA( index(studiesdatasets!$A$2:$R4130,MATCH("*"&amp;IF(F2446 = "","INVALID", F2446)&amp;"*",studiesdatasets!$D$2:$D4130,0),1))</f>
        <v>set_34</v>
      </c>
      <c r="F2446" s="10" t="s">
        <v>11097</v>
      </c>
      <c r="G2446" s="162" t="s">
        <v>11280</v>
      </c>
      <c r="H2446" s="162" t="s">
        <v>11281</v>
      </c>
      <c r="M2446" s="7" t="s">
        <v>799</v>
      </c>
      <c r="N2446" s="7" t="str">
        <f t="shared" si="6"/>
        <v>FALSE</v>
      </c>
      <c r="R2446" s="7" t="s">
        <v>525</v>
      </c>
      <c r="S2446" s="7" t="s">
        <v>855</v>
      </c>
      <c r="T2446" s="135">
        <v>47.74</v>
      </c>
      <c r="U2446" s="136">
        <v>-88.74</v>
      </c>
      <c r="V2446" s="137" t="s">
        <v>11100</v>
      </c>
      <c r="W2446" s="7" t="s">
        <v>16</v>
      </c>
      <c r="X2446" s="7" t="s">
        <v>805</v>
      </c>
      <c r="Y2446" s="7" t="s">
        <v>806</v>
      </c>
      <c r="Z2446" s="7" t="s">
        <v>807</v>
      </c>
      <c r="AA2446" s="7" t="s">
        <v>11101</v>
      </c>
      <c r="AB2446" s="7" t="s">
        <v>16</v>
      </c>
      <c r="AC2446" s="62">
        <v>0.19</v>
      </c>
      <c r="AD2446" s="7">
        <v>60.0</v>
      </c>
      <c r="AE2446" s="7">
        <v>3.0</v>
      </c>
      <c r="AF2446" s="7">
        <v>0.22</v>
      </c>
      <c r="AG2446" s="7" t="s">
        <v>19</v>
      </c>
      <c r="AH2446" s="7" t="s">
        <v>19</v>
      </c>
      <c r="AI2446" s="7" t="s">
        <v>19</v>
      </c>
      <c r="AJ2446" s="7" t="s">
        <v>19</v>
      </c>
      <c r="AK2446" s="7"/>
      <c r="AL2446" s="7" t="s">
        <v>19</v>
      </c>
      <c r="AM2446" s="7" t="s">
        <v>19</v>
      </c>
      <c r="AN2446" s="7" t="s">
        <v>19</v>
      </c>
      <c r="AO2446" s="7" t="s">
        <v>19</v>
      </c>
      <c r="AP2446" s="7" t="s">
        <v>19</v>
      </c>
      <c r="AQ2446" s="7" t="s">
        <v>19</v>
      </c>
      <c r="AR2446" s="7" t="s">
        <v>19</v>
      </c>
      <c r="AS2446" s="7" t="s">
        <v>19</v>
      </c>
      <c r="AT2446" s="7" t="s">
        <v>19</v>
      </c>
      <c r="AU2446" s="7" t="s">
        <v>19</v>
      </c>
      <c r="AV2446" s="7" t="s">
        <v>19</v>
      </c>
      <c r="AW2446" s="7" t="s">
        <v>19</v>
      </c>
      <c r="AX2446" s="7" t="s">
        <v>19</v>
      </c>
      <c r="AY2446" s="7" t="s">
        <v>19</v>
      </c>
      <c r="AZ2446" s="7" t="s">
        <v>19</v>
      </c>
      <c r="BA2446" s="7" t="s">
        <v>19</v>
      </c>
      <c r="BB2446" s="7" t="s">
        <v>19</v>
      </c>
      <c r="BC2446" s="7" t="s">
        <v>19</v>
      </c>
      <c r="BD2446" s="7"/>
      <c r="BE2446" s="7" t="s">
        <v>19</v>
      </c>
      <c r="BF2446" s="7" t="s">
        <v>19</v>
      </c>
      <c r="BG2446" s="7" t="s">
        <v>19</v>
      </c>
      <c r="BH2446" s="7" t="s">
        <v>19</v>
      </c>
      <c r="BI2446" s="7" t="s">
        <v>19</v>
      </c>
      <c r="BJ2446" s="7"/>
      <c r="BK2446" s="7" t="s">
        <v>19</v>
      </c>
      <c r="BL2446" s="7" t="s">
        <v>19</v>
      </c>
      <c r="BM2446" s="7" t="s">
        <v>19</v>
      </c>
      <c r="BN2446" s="7" t="s">
        <v>19</v>
      </c>
      <c r="BO2446" s="7" t="s">
        <v>19</v>
      </c>
      <c r="BP2446" s="7" t="s">
        <v>19</v>
      </c>
      <c r="BQ2446" s="7" t="s">
        <v>19</v>
      </c>
      <c r="BR2446" s="7" t="s">
        <v>19</v>
      </c>
      <c r="BS2446" s="7" t="s">
        <v>19</v>
      </c>
      <c r="BT2446" s="7" t="b">
        <v>0</v>
      </c>
      <c r="BU2446" s="7" t="b">
        <v>0</v>
      </c>
      <c r="BV2446" s="7" t="b">
        <v>0</v>
      </c>
      <c r="BW2446" s="7" t="b">
        <v>0</v>
      </c>
      <c r="BX2446" s="7" t="s">
        <v>19</v>
      </c>
      <c r="BY2446" s="7" t="s">
        <v>19</v>
      </c>
      <c r="BZ2446" s="7" t="s">
        <v>19</v>
      </c>
      <c r="CA2446" s="7" t="s">
        <v>19</v>
      </c>
      <c r="CB2446" s="7" t="s">
        <v>19</v>
      </c>
      <c r="CL2446" s="7" t="s">
        <v>19</v>
      </c>
    </row>
    <row r="2447">
      <c r="A2447" s="7" t="s">
        <v>11282</v>
      </c>
      <c r="D2447" s="162" t="s">
        <v>11283</v>
      </c>
      <c r="E2447" s="134" t="str">
        <f t="array" ref="E2447">IFNA( index(studiesdatasets!$A$2:$R4130,MATCH("*"&amp;IF(F2447 = "","INVALID", F2447)&amp;"*",studiesdatasets!$D$2:$D4130,0),1))</f>
        <v>set_34</v>
      </c>
      <c r="F2447" s="10" t="s">
        <v>11097</v>
      </c>
      <c r="G2447" s="162" t="s">
        <v>11284</v>
      </c>
      <c r="H2447" s="162" t="s">
        <v>11285</v>
      </c>
      <c r="M2447" s="7" t="s">
        <v>799</v>
      </c>
      <c r="N2447" s="7" t="str">
        <f t="shared" si="6"/>
        <v>FALSE</v>
      </c>
      <c r="R2447" s="7" t="s">
        <v>525</v>
      </c>
      <c r="S2447" s="7" t="s">
        <v>855</v>
      </c>
      <c r="T2447" s="135">
        <v>47.74</v>
      </c>
      <c r="U2447" s="136">
        <v>-88.74</v>
      </c>
      <c r="V2447" s="137" t="s">
        <v>11100</v>
      </c>
      <c r="W2447" s="7" t="s">
        <v>16</v>
      </c>
      <c r="X2447" s="7" t="s">
        <v>805</v>
      </c>
      <c r="Y2447" s="7" t="s">
        <v>806</v>
      </c>
      <c r="Z2447" s="7" t="s">
        <v>807</v>
      </c>
      <c r="AA2447" s="7" t="s">
        <v>11101</v>
      </c>
      <c r="AB2447" s="7" t="s">
        <v>16</v>
      </c>
      <c r="AC2447" s="62">
        <v>0.14</v>
      </c>
      <c r="AD2447" s="7">
        <v>60.0</v>
      </c>
      <c r="AE2447" s="7">
        <v>3.0</v>
      </c>
      <c r="AF2447" s="7">
        <v>0.22</v>
      </c>
      <c r="AG2447" s="7" t="s">
        <v>19</v>
      </c>
      <c r="AH2447" s="7" t="s">
        <v>19</v>
      </c>
      <c r="AI2447" s="7" t="s">
        <v>19</v>
      </c>
      <c r="AJ2447" s="7" t="s">
        <v>19</v>
      </c>
      <c r="AK2447" s="7"/>
      <c r="AL2447" s="7" t="s">
        <v>19</v>
      </c>
      <c r="AM2447" s="7" t="s">
        <v>19</v>
      </c>
      <c r="AN2447" s="7" t="s">
        <v>19</v>
      </c>
      <c r="AO2447" s="7" t="s">
        <v>19</v>
      </c>
      <c r="AP2447" s="7" t="s">
        <v>19</v>
      </c>
      <c r="AQ2447" s="7" t="s">
        <v>19</v>
      </c>
      <c r="AR2447" s="7" t="s">
        <v>19</v>
      </c>
      <c r="AS2447" s="7" t="s">
        <v>19</v>
      </c>
      <c r="AT2447" s="7" t="s">
        <v>19</v>
      </c>
      <c r="AU2447" s="7" t="s">
        <v>19</v>
      </c>
      <c r="AV2447" s="7" t="s">
        <v>19</v>
      </c>
      <c r="AW2447" s="7" t="s">
        <v>19</v>
      </c>
      <c r="AX2447" s="7" t="s">
        <v>19</v>
      </c>
      <c r="AY2447" s="7" t="s">
        <v>19</v>
      </c>
      <c r="AZ2447" s="7" t="s">
        <v>19</v>
      </c>
      <c r="BA2447" s="7" t="s">
        <v>19</v>
      </c>
      <c r="BB2447" s="7" t="s">
        <v>19</v>
      </c>
      <c r="BC2447" s="7" t="s">
        <v>19</v>
      </c>
      <c r="BD2447" s="7"/>
      <c r="BE2447" s="7" t="s">
        <v>19</v>
      </c>
      <c r="BF2447" s="7" t="s">
        <v>19</v>
      </c>
      <c r="BG2447" s="7" t="s">
        <v>19</v>
      </c>
      <c r="BH2447" s="7" t="s">
        <v>19</v>
      </c>
      <c r="BI2447" s="7" t="s">
        <v>19</v>
      </c>
      <c r="BJ2447" s="7"/>
      <c r="BK2447" s="7" t="s">
        <v>19</v>
      </c>
      <c r="BL2447" s="7" t="s">
        <v>19</v>
      </c>
      <c r="BM2447" s="7" t="s">
        <v>19</v>
      </c>
      <c r="BN2447" s="7" t="s">
        <v>19</v>
      </c>
      <c r="BO2447" s="7" t="s">
        <v>19</v>
      </c>
      <c r="BP2447" s="7" t="s">
        <v>19</v>
      </c>
      <c r="BQ2447" s="7" t="s">
        <v>19</v>
      </c>
      <c r="BR2447" s="7" t="s">
        <v>19</v>
      </c>
      <c r="BS2447" s="7" t="s">
        <v>19</v>
      </c>
      <c r="BT2447" s="7" t="b">
        <v>0</v>
      </c>
      <c r="BU2447" s="7" t="b">
        <v>0</v>
      </c>
      <c r="BV2447" s="7" t="b">
        <v>0</v>
      </c>
      <c r="BW2447" s="7" t="b">
        <v>0</v>
      </c>
      <c r="BX2447" s="7" t="s">
        <v>19</v>
      </c>
      <c r="BY2447" s="7" t="s">
        <v>19</v>
      </c>
      <c r="BZ2447" s="7" t="s">
        <v>19</v>
      </c>
      <c r="CA2447" s="7" t="s">
        <v>19</v>
      </c>
      <c r="CB2447" s="7" t="s">
        <v>19</v>
      </c>
      <c r="CL2447" s="7" t="s">
        <v>19</v>
      </c>
    </row>
    <row r="2448">
      <c r="A2448" s="7" t="s">
        <v>11286</v>
      </c>
      <c r="D2448" s="162" t="s">
        <v>11287</v>
      </c>
      <c r="E2448" s="134" t="str">
        <f t="array" ref="E2448">IFNA( index(studiesdatasets!$A$2:$R4130,MATCH("*"&amp;IF(F2448 = "","INVALID", F2448)&amp;"*",studiesdatasets!$D$2:$D4130,0),1))</f>
        <v>set_34</v>
      </c>
      <c r="F2448" s="10" t="s">
        <v>11097</v>
      </c>
      <c r="G2448" s="162" t="s">
        <v>11288</v>
      </c>
      <c r="H2448" s="162" t="s">
        <v>11289</v>
      </c>
      <c r="M2448" s="7" t="s">
        <v>799</v>
      </c>
      <c r="N2448" s="7" t="str">
        <f t="shared" si="6"/>
        <v>FALSE</v>
      </c>
      <c r="R2448" s="7" t="s">
        <v>525</v>
      </c>
      <c r="S2448" s="7" t="s">
        <v>855</v>
      </c>
      <c r="T2448" s="135">
        <v>47.74</v>
      </c>
      <c r="U2448" s="136">
        <v>-88.74</v>
      </c>
      <c r="V2448" s="137" t="s">
        <v>11100</v>
      </c>
      <c r="W2448" s="7" t="s">
        <v>16</v>
      </c>
      <c r="X2448" s="7" t="s">
        <v>805</v>
      </c>
      <c r="Y2448" s="7" t="s">
        <v>806</v>
      </c>
      <c r="Z2448" s="7" t="s">
        <v>807</v>
      </c>
      <c r="AA2448" s="7" t="s">
        <v>11101</v>
      </c>
      <c r="AB2448" s="7" t="s">
        <v>16</v>
      </c>
      <c r="AC2448" s="62">
        <v>0.13</v>
      </c>
      <c r="AD2448" s="7">
        <v>60.0</v>
      </c>
      <c r="AE2448" s="7">
        <v>3.0</v>
      </c>
      <c r="AF2448" s="7">
        <v>0.22</v>
      </c>
      <c r="AG2448" s="7" t="s">
        <v>19</v>
      </c>
      <c r="AH2448" s="7" t="s">
        <v>19</v>
      </c>
      <c r="AI2448" s="7" t="s">
        <v>19</v>
      </c>
      <c r="AJ2448" s="7" t="s">
        <v>19</v>
      </c>
      <c r="AK2448" s="7"/>
      <c r="AL2448" s="7" t="s">
        <v>19</v>
      </c>
      <c r="AM2448" s="7" t="s">
        <v>19</v>
      </c>
      <c r="AN2448" s="7" t="s">
        <v>19</v>
      </c>
      <c r="AO2448" s="7" t="s">
        <v>19</v>
      </c>
      <c r="AP2448" s="7" t="s">
        <v>19</v>
      </c>
      <c r="AQ2448" s="7" t="s">
        <v>19</v>
      </c>
      <c r="AR2448" s="7" t="s">
        <v>19</v>
      </c>
      <c r="AS2448" s="7" t="s">
        <v>19</v>
      </c>
      <c r="AT2448" s="7" t="s">
        <v>19</v>
      </c>
      <c r="AU2448" s="7" t="s">
        <v>19</v>
      </c>
      <c r="AV2448" s="7" t="s">
        <v>19</v>
      </c>
      <c r="AW2448" s="7" t="s">
        <v>19</v>
      </c>
      <c r="AX2448" s="7" t="s">
        <v>19</v>
      </c>
      <c r="AY2448" s="7" t="s">
        <v>19</v>
      </c>
      <c r="AZ2448" s="7" t="s">
        <v>19</v>
      </c>
      <c r="BA2448" s="7" t="s">
        <v>19</v>
      </c>
      <c r="BB2448" s="7" t="s">
        <v>19</v>
      </c>
      <c r="BC2448" s="7" t="s">
        <v>19</v>
      </c>
      <c r="BD2448" s="7"/>
      <c r="BE2448" s="7" t="s">
        <v>19</v>
      </c>
      <c r="BF2448" s="7" t="s">
        <v>19</v>
      </c>
      <c r="BG2448" s="7" t="s">
        <v>19</v>
      </c>
      <c r="BH2448" s="7" t="s">
        <v>19</v>
      </c>
      <c r="BI2448" s="7" t="s">
        <v>19</v>
      </c>
      <c r="BJ2448" s="7"/>
      <c r="BK2448" s="7" t="s">
        <v>19</v>
      </c>
      <c r="BL2448" s="7" t="s">
        <v>19</v>
      </c>
      <c r="BM2448" s="7" t="s">
        <v>19</v>
      </c>
      <c r="BN2448" s="7" t="s">
        <v>19</v>
      </c>
      <c r="BO2448" s="7" t="s">
        <v>19</v>
      </c>
      <c r="BP2448" s="7" t="s">
        <v>19</v>
      </c>
      <c r="BQ2448" s="7" t="s">
        <v>19</v>
      </c>
      <c r="BR2448" s="7" t="s">
        <v>19</v>
      </c>
      <c r="BS2448" s="7" t="s">
        <v>19</v>
      </c>
      <c r="BT2448" s="7" t="b">
        <v>0</v>
      </c>
      <c r="BU2448" s="7" t="b">
        <v>0</v>
      </c>
      <c r="BV2448" s="7" t="b">
        <v>0</v>
      </c>
      <c r="BW2448" s="7" t="b">
        <v>0</v>
      </c>
      <c r="BX2448" s="7" t="s">
        <v>19</v>
      </c>
      <c r="BY2448" s="7" t="s">
        <v>19</v>
      </c>
      <c r="BZ2448" s="7" t="s">
        <v>19</v>
      </c>
      <c r="CA2448" s="7" t="s">
        <v>19</v>
      </c>
      <c r="CB2448" s="7" t="s">
        <v>19</v>
      </c>
      <c r="CL2448" s="7" t="s">
        <v>19</v>
      </c>
    </row>
    <row r="2449">
      <c r="A2449" s="7" t="s">
        <v>11290</v>
      </c>
      <c r="D2449" s="162" t="s">
        <v>11291</v>
      </c>
      <c r="E2449" s="134" t="str">
        <f t="array" ref="E2449">IFNA( index(studiesdatasets!$A$2:$R4130,MATCH("*"&amp;IF(F2449 = "","INVALID", F2449)&amp;"*",studiesdatasets!$D$2:$D4130,0),1))</f>
        <v>set_34</v>
      </c>
      <c r="F2449" s="10" t="s">
        <v>11097</v>
      </c>
      <c r="G2449" s="162" t="s">
        <v>11292</v>
      </c>
      <c r="H2449" s="162" t="s">
        <v>11293</v>
      </c>
      <c r="M2449" s="7" t="s">
        <v>799</v>
      </c>
      <c r="N2449" s="7" t="str">
        <f t="shared" si="6"/>
        <v>FALSE</v>
      </c>
      <c r="R2449" s="7" t="s">
        <v>525</v>
      </c>
      <c r="S2449" s="7" t="s">
        <v>855</v>
      </c>
      <c r="T2449" s="135">
        <v>47.74</v>
      </c>
      <c r="U2449" s="136">
        <v>-88.74</v>
      </c>
      <c r="V2449" s="137" t="s">
        <v>11100</v>
      </c>
      <c r="W2449" s="7" t="s">
        <v>16</v>
      </c>
      <c r="X2449" s="7" t="s">
        <v>805</v>
      </c>
      <c r="Y2449" s="7" t="s">
        <v>806</v>
      </c>
      <c r="Z2449" s="7" t="s">
        <v>807</v>
      </c>
      <c r="AA2449" s="7" t="s">
        <v>11101</v>
      </c>
      <c r="AB2449" s="7" t="s">
        <v>16</v>
      </c>
      <c r="AC2449" s="62">
        <v>0.12</v>
      </c>
      <c r="AD2449" s="7">
        <v>60.0</v>
      </c>
      <c r="AE2449" s="7">
        <v>3.0</v>
      </c>
      <c r="AF2449" s="7">
        <v>0.22</v>
      </c>
      <c r="AG2449" s="7" t="s">
        <v>19</v>
      </c>
      <c r="AH2449" s="7" t="s">
        <v>19</v>
      </c>
      <c r="AI2449" s="7" t="s">
        <v>19</v>
      </c>
      <c r="AJ2449" s="7" t="s">
        <v>19</v>
      </c>
      <c r="AK2449" s="7"/>
      <c r="AL2449" s="7" t="s">
        <v>19</v>
      </c>
      <c r="AM2449" s="7" t="s">
        <v>19</v>
      </c>
      <c r="AN2449" s="7" t="s">
        <v>19</v>
      </c>
      <c r="AO2449" s="7" t="s">
        <v>19</v>
      </c>
      <c r="AP2449" s="7" t="s">
        <v>19</v>
      </c>
      <c r="AQ2449" s="7" t="s">
        <v>19</v>
      </c>
      <c r="AR2449" s="7" t="s">
        <v>19</v>
      </c>
      <c r="AS2449" s="7" t="s">
        <v>19</v>
      </c>
      <c r="AT2449" s="7" t="s">
        <v>19</v>
      </c>
      <c r="AU2449" s="7" t="s">
        <v>19</v>
      </c>
      <c r="AV2449" s="7" t="s">
        <v>19</v>
      </c>
      <c r="AW2449" s="7" t="s">
        <v>19</v>
      </c>
      <c r="AX2449" s="7" t="s">
        <v>19</v>
      </c>
      <c r="AY2449" s="7" t="s">
        <v>19</v>
      </c>
      <c r="AZ2449" s="7" t="s">
        <v>19</v>
      </c>
      <c r="BA2449" s="7" t="s">
        <v>19</v>
      </c>
      <c r="BB2449" s="7" t="s">
        <v>19</v>
      </c>
      <c r="BC2449" s="7" t="s">
        <v>19</v>
      </c>
      <c r="BD2449" s="7"/>
      <c r="BE2449" s="7" t="s">
        <v>19</v>
      </c>
      <c r="BF2449" s="7" t="s">
        <v>19</v>
      </c>
      <c r="BG2449" s="7" t="s">
        <v>19</v>
      </c>
      <c r="BH2449" s="7" t="s">
        <v>19</v>
      </c>
      <c r="BI2449" s="7" t="s">
        <v>19</v>
      </c>
      <c r="BJ2449" s="7"/>
      <c r="BK2449" s="7" t="s">
        <v>19</v>
      </c>
      <c r="BL2449" s="7" t="s">
        <v>19</v>
      </c>
      <c r="BM2449" s="7" t="s">
        <v>19</v>
      </c>
      <c r="BN2449" s="7" t="s">
        <v>19</v>
      </c>
      <c r="BO2449" s="7" t="s">
        <v>19</v>
      </c>
      <c r="BP2449" s="7" t="s">
        <v>19</v>
      </c>
      <c r="BQ2449" s="7" t="s">
        <v>19</v>
      </c>
      <c r="BR2449" s="7" t="s">
        <v>19</v>
      </c>
      <c r="BS2449" s="7" t="s">
        <v>19</v>
      </c>
      <c r="BT2449" s="7" t="b">
        <v>0</v>
      </c>
      <c r="BU2449" s="7" t="b">
        <v>0</v>
      </c>
      <c r="BV2449" s="7" t="b">
        <v>0</v>
      </c>
      <c r="BW2449" s="7" t="b">
        <v>0</v>
      </c>
      <c r="BX2449" s="7" t="s">
        <v>19</v>
      </c>
      <c r="BY2449" s="7" t="s">
        <v>19</v>
      </c>
      <c r="BZ2449" s="7" t="s">
        <v>19</v>
      </c>
      <c r="CA2449" s="7" t="s">
        <v>19</v>
      </c>
      <c r="CB2449" s="7" t="s">
        <v>19</v>
      </c>
      <c r="CL2449" s="7" t="s">
        <v>19</v>
      </c>
    </row>
    <row r="2450">
      <c r="A2450" s="7" t="s">
        <v>11294</v>
      </c>
      <c r="D2450" s="162" t="s">
        <v>11295</v>
      </c>
      <c r="E2450" s="134" t="str">
        <f t="array" ref="E2450">IFNA( index(studiesdatasets!$A$2:$R4130,MATCH("*"&amp;IF(F2450 = "","INVALID", F2450)&amp;"*",studiesdatasets!$D$2:$D4130,0),1))</f>
        <v>set_34</v>
      </c>
      <c r="F2450" s="10" t="s">
        <v>11097</v>
      </c>
      <c r="G2450" s="162" t="s">
        <v>11296</v>
      </c>
      <c r="H2450" s="162" t="s">
        <v>11297</v>
      </c>
      <c r="M2450" s="7" t="s">
        <v>799</v>
      </c>
      <c r="N2450" s="7" t="str">
        <f t="shared" si="6"/>
        <v>FALSE</v>
      </c>
      <c r="R2450" s="7" t="s">
        <v>525</v>
      </c>
      <c r="S2450" s="7" t="s">
        <v>855</v>
      </c>
      <c r="T2450" s="135">
        <v>47.74</v>
      </c>
      <c r="U2450" s="136">
        <v>-88.74</v>
      </c>
      <c r="V2450" s="137" t="s">
        <v>11100</v>
      </c>
      <c r="W2450" s="7" t="s">
        <v>16</v>
      </c>
      <c r="X2450" s="7" t="s">
        <v>805</v>
      </c>
      <c r="Y2450" s="7" t="s">
        <v>806</v>
      </c>
      <c r="Z2450" s="7" t="s">
        <v>807</v>
      </c>
      <c r="AA2450" s="7" t="s">
        <v>11101</v>
      </c>
      <c r="AB2450" s="7" t="s">
        <v>16</v>
      </c>
      <c r="AC2450" s="62">
        <v>0.11</v>
      </c>
      <c r="AD2450" s="7">
        <v>60.0</v>
      </c>
      <c r="AE2450" s="7">
        <v>3.0</v>
      </c>
      <c r="AF2450" s="7">
        <v>0.22</v>
      </c>
      <c r="AG2450" s="7" t="s">
        <v>19</v>
      </c>
      <c r="AH2450" s="7" t="s">
        <v>19</v>
      </c>
      <c r="AI2450" s="7" t="s">
        <v>19</v>
      </c>
      <c r="AJ2450" s="7" t="s">
        <v>19</v>
      </c>
      <c r="AK2450" s="7"/>
      <c r="AL2450" s="7" t="s">
        <v>19</v>
      </c>
      <c r="AM2450" s="7" t="s">
        <v>19</v>
      </c>
      <c r="AN2450" s="7" t="s">
        <v>19</v>
      </c>
      <c r="AO2450" s="7" t="s">
        <v>19</v>
      </c>
      <c r="AP2450" s="7" t="s">
        <v>19</v>
      </c>
      <c r="AQ2450" s="7" t="s">
        <v>19</v>
      </c>
      <c r="AR2450" s="7" t="s">
        <v>19</v>
      </c>
      <c r="AS2450" s="7" t="s">
        <v>19</v>
      </c>
      <c r="AT2450" s="7" t="s">
        <v>19</v>
      </c>
      <c r="AU2450" s="7" t="s">
        <v>19</v>
      </c>
      <c r="AV2450" s="7" t="s">
        <v>19</v>
      </c>
      <c r="AW2450" s="7" t="s">
        <v>19</v>
      </c>
      <c r="AX2450" s="7" t="s">
        <v>19</v>
      </c>
      <c r="AY2450" s="7" t="s">
        <v>19</v>
      </c>
      <c r="AZ2450" s="7" t="s">
        <v>19</v>
      </c>
      <c r="BA2450" s="7" t="s">
        <v>19</v>
      </c>
      <c r="BB2450" s="7" t="s">
        <v>19</v>
      </c>
      <c r="BC2450" s="7" t="s">
        <v>19</v>
      </c>
      <c r="BD2450" s="7"/>
      <c r="BE2450" s="7" t="s">
        <v>19</v>
      </c>
      <c r="BF2450" s="7" t="s">
        <v>19</v>
      </c>
      <c r="BG2450" s="7" t="s">
        <v>19</v>
      </c>
      <c r="BH2450" s="7" t="s">
        <v>19</v>
      </c>
      <c r="BI2450" s="7" t="s">
        <v>19</v>
      </c>
      <c r="BJ2450" s="7"/>
      <c r="BK2450" s="7" t="s">
        <v>19</v>
      </c>
      <c r="BL2450" s="7" t="s">
        <v>19</v>
      </c>
      <c r="BM2450" s="7" t="s">
        <v>19</v>
      </c>
      <c r="BN2450" s="7" t="s">
        <v>19</v>
      </c>
      <c r="BO2450" s="7" t="s">
        <v>19</v>
      </c>
      <c r="BP2450" s="7" t="s">
        <v>19</v>
      </c>
      <c r="BQ2450" s="7" t="s">
        <v>19</v>
      </c>
      <c r="BR2450" s="7" t="s">
        <v>19</v>
      </c>
      <c r="BS2450" s="7" t="s">
        <v>19</v>
      </c>
      <c r="BT2450" s="7" t="b">
        <v>0</v>
      </c>
      <c r="BU2450" s="7" t="b">
        <v>0</v>
      </c>
      <c r="BV2450" s="7" t="b">
        <v>0</v>
      </c>
      <c r="BW2450" s="7" t="b">
        <v>0</v>
      </c>
      <c r="BX2450" s="7" t="s">
        <v>19</v>
      </c>
      <c r="BY2450" s="7" t="s">
        <v>19</v>
      </c>
      <c r="BZ2450" s="7" t="s">
        <v>19</v>
      </c>
      <c r="CA2450" s="7" t="s">
        <v>19</v>
      </c>
      <c r="CB2450" s="7" t="s">
        <v>19</v>
      </c>
      <c r="CL2450" s="7" t="s">
        <v>19</v>
      </c>
    </row>
    <row r="2451">
      <c r="A2451" s="7" t="s">
        <v>11298</v>
      </c>
      <c r="D2451" s="162" t="s">
        <v>11299</v>
      </c>
      <c r="E2451" s="134" t="str">
        <f t="array" ref="E2451">IFNA( index(studiesdatasets!$A$2:$R4130,MATCH("*"&amp;IF(F2451 = "","INVALID", F2451)&amp;"*",studiesdatasets!$D$2:$D4130,0),1))</f>
        <v>set_34</v>
      </c>
      <c r="F2451" s="10" t="s">
        <v>11097</v>
      </c>
      <c r="G2451" s="162" t="s">
        <v>11300</v>
      </c>
      <c r="H2451" s="162" t="s">
        <v>11301</v>
      </c>
      <c r="M2451" s="7" t="s">
        <v>799</v>
      </c>
      <c r="N2451" s="7" t="str">
        <f t="shared" si="6"/>
        <v>FALSE</v>
      </c>
      <c r="R2451" s="7" t="s">
        <v>525</v>
      </c>
      <c r="S2451" s="7" t="s">
        <v>855</v>
      </c>
      <c r="T2451" s="135">
        <v>47.74</v>
      </c>
      <c r="U2451" s="136">
        <v>-88.74</v>
      </c>
      <c r="V2451" s="137" t="s">
        <v>11100</v>
      </c>
      <c r="W2451" s="7" t="s">
        <v>16</v>
      </c>
      <c r="X2451" s="7" t="s">
        <v>805</v>
      </c>
      <c r="Y2451" s="7" t="s">
        <v>806</v>
      </c>
      <c r="Z2451" s="7" t="s">
        <v>807</v>
      </c>
      <c r="AA2451" s="7" t="s">
        <v>11101</v>
      </c>
      <c r="AB2451" s="7" t="s">
        <v>16</v>
      </c>
      <c r="AC2451" s="62">
        <v>0.1</v>
      </c>
      <c r="AD2451" s="7">
        <v>60.0</v>
      </c>
      <c r="AE2451" s="7">
        <v>3.0</v>
      </c>
      <c r="AF2451" s="7">
        <v>0.22</v>
      </c>
      <c r="AG2451" s="7" t="s">
        <v>19</v>
      </c>
      <c r="AH2451" s="7" t="s">
        <v>19</v>
      </c>
      <c r="AI2451" s="7" t="s">
        <v>19</v>
      </c>
      <c r="AJ2451" s="7" t="s">
        <v>19</v>
      </c>
      <c r="AK2451" s="7"/>
      <c r="AL2451" s="7" t="s">
        <v>19</v>
      </c>
      <c r="AM2451" s="7" t="s">
        <v>19</v>
      </c>
      <c r="AN2451" s="7" t="s">
        <v>19</v>
      </c>
      <c r="AO2451" s="7" t="s">
        <v>19</v>
      </c>
      <c r="AP2451" s="7" t="s">
        <v>19</v>
      </c>
      <c r="AQ2451" s="7" t="s">
        <v>19</v>
      </c>
      <c r="AR2451" s="7" t="s">
        <v>19</v>
      </c>
      <c r="AS2451" s="7" t="s">
        <v>19</v>
      </c>
      <c r="AT2451" s="7" t="s">
        <v>19</v>
      </c>
      <c r="AU2451" s="7" t="s">
        <v>19</v>
      </c>
      <c r="AV2451" s="7" t="s">
        <v>19</v>
      </c>
      <c r="AW2451" s="7" t="s">
        <v>19</v>
      </c>
      <c r="AX2451" s="7" t="s">
        <v>19</v>
      </c>
      <c r="AY2451" s="7" t="s">
        <v>19</v>
      </c>
      <c r="AZ2451" s="7" t="s">
        <v>19</v>
      </c>
      <c r="BA2451" s="7" t="s">
        <v>19</v>
      </c>
      <c r="BB2451" s="7" t="s">
        <v>19</v>
      </c>
      <c r="BC2451" s="7" t="s">
        <v>19</v>
      </c>
      <c r="BD2451" s="7"/>
      <c r="BE2451" s="7" t="s">
        <v>19</v>
      </c>
      <c r="BF2451" s="7" t="s">
        <v>19</v>
      </c>
      <c r="BG2451" s="7" t="s">
        <v>19</v>
      </c>
      <c r="BH2451" s="7" t="s">
        <v>19</v>
      </c>
      <c r="BI2451" s="7" t="s">
        <v>19</v>
      </c>
      <c r="BJ2451" s="7"/>
      <c r="BK2451" s="7" t="s">
        <v>19</v>
      </c>
      <c r="BL2451" s="7" t="s">
        <v>19</v>
      </c>
      <c r="BM2451" s="7" t="s">
        <v>19</v>
      </c>
      <c r="BN2451" s="7" t="s">
        <v>19</v>
      </c>
      <c r="BO2451" s="7" t="s">
        <v>19</v>
      </c>
      <c r="BP2451" s="7" t="s">
        <v>19</v>
      </c>
      <c r="BQ2451" s="7" t="s">
        <v>19</v>
      </c>
      <c r="BR2451" s="7" t="s">
        <v>19</v>
      </c>
      <c r="BS2451" s="7" t="s">
        <v>19</v>
      </c>
      <c r="BT2451" s="7" t="b">
        <v>0</v>
      </c>
      <c r="BU2451" s="7" t="b">
        <v>0</v>
      </c>
      <c r="BV2451" s="7" t="b">
        <v>0</v>
      </c>
      <c r="BW2451" s="7" t="b">
        <v>0</v>
      </c>
      <c r="BX2451" s="7" t="s">
        <v>19</v>
      </c>
      <c r="BY2451" s="7" t="s">
        <v>19</v>
      </c>
      <c r="BZ2451" s="7" t="s">
        <v>19</v>
      </c>
      <c r="CA2451" s="7" t="s">
        <v>19</v>
      </c>
      <c r="CB2451" s="7" t="s">
        <v>19</v>
      </c>
      <c r="CL2451" s="7" t="s">
        <v>19</v>
      </c>
    </row>
    <row r="2452">
      <c r="A2452" s="7" t="s">
        <v>11302</v>
      </c>
      <c r="D2452" s="162" t="s">
        <v>11303</v>
      </c>
      <c r="E2452" s="134" t="str">
        <f t="array" ref="E2452">IFNA( index(studiesdatasets!$A$2:$R4130,MATCH("*"&amp;IF(F2452 = "","INVALID", F2452)&amp;"*",studiesdatasets!$D$2:$D4130,0),1))</f>
        <v>set_34</v>
      </c>
      <c r="F2452" s="10" t="s">
        <v>11097</v>
      </c>
      <c r="G2452" s="162" t="s">
        <v>11304</v>
      </c>
      <c r="H2452" s="162" t="s">
        <v>11305</v>
      </c>
      <c r="M2452" s="7" t="s">
        <v>799</v>
      </c>
      <c r="N2452" s="7" t="str">
        <f t="shared" si="6"/>
        <v>FALSE</v>
      </c>
      <c r="R2452" s="7" t="s">
        <v>525</v>
      </c>
      <c r="S2452" s="7" t="s">
        <v>855</v>
      </c>
      <c r="T2452" s="135">
        <v>47.74</v>
      </c>
      <c r="U2452" s="136">
        <v>-88.74</v>
      </c>
      <c r="V2452" s="137" t="s">
        <v>11100</v>
      </c>
      <c r="W2452" s="7" t="s">
        <v>16</v>
      </c>
      <c r="X2452" s="7" t="s">
        <v>805</v>
      </c>
      <c r="Y2452" s="7" t="s">
        <v>806</v>
      </c>
      <c r="Z2452" s="7" t="s">
        <v>807</v>
      </c>
      <c r="AA2452" s="7" t="s">
        <v>11101</v>
      </c>
      <c r="AB2452" s="7" t="s">
        <v>16</v>
      </c>
      <c r="AC2452" s="62">
        <v>0.01</v>
      </c>
      <c r="AD2452" s="7">
        <v>60.0</v>
      </c>
      <c r="AE2452" s="7">
        <v>3.0</v>
      </c>
      <c r="AF2452" s="7">
        <v>0.22</v>
      </c>
      <c r="AG2452" s="7" t="s">
        <v>19</v>
      </c>
      <c r="AH2452" s="7" t="s">
        <v>19</v>
      </c>
      <c r="AI2452" s="7" t="s">
        <v>19</v>
      </c>
      <c r="AJ2452" s="7" t="s">
        <v>19</v>
      </c>
      <c r="AK2452" s="7"/>
      <c r="AL2452" s="7" t="s">
        <v>19</v>
      </c>
      <c r="AM2452" s="7" t="s">
        <v>19</v>
      </c>
      <c r="AN2452" s="7" t="s">
        <v>19</v>
      </c>
      <c r="AO2452" s="7" t="s">
        <v>19</v>
      </c>
      <c r="AP2452" s="7" t="s">
        <v>19</v>
      </c>
      <c r="AQ2452" s="7" t="s">
        <v>19</v>
      </c>
      <c r="AR2452" s="7" t="s">
        <v>19</v>
      </c>
      <c r="AS2452" s="7" t="s">
        <v>19</v>
      </c>
      <c r="AT2452" s="7" t="s">
        <v>19</v>
      </c>
      <c r="AU2452" s="7" t="s">
        <v>19</v>
      </c>
      <c r="AV2452" s="7" t="s">
        <v>19</v>
      </c>
      <c r="AW2452" s="7" t="s">
        <v>19</v>
      </c>
      <c r="AX2452" s="7" t="s">
        <v>19</v>
      </c>
      <c r="AY2452" s="7" t="s">
        <v>19</v>
      </c>
      <c r="AZ2452" s="7" t="s">
        <v>19</v>
      </c>
      <c r="BA2452" s="7" t="s">
        <v>19</v>
      </c>
      <c r="BB2452" s="7" t="s">
        <v>19</v>
      </c>
      <c r="BC2452" s="7" t="s">
        <v>19</v>
      </c>
      <c r="BD2452" s="7"/>
      <c r="BE2452" s="7" t="s">
        <v>19</v>
      </c>
      <c r="BF2452" s="7" t="s">
        <v>19</v>
      </c>
      <c r="BG2452" s="7" t="s">
        <v>19</v>
      </c>
      <c r="BH2452" s="7" t="s">
        <v>19</v>
      </c>
      <c r="BI2452" s="7" t="s">
        <v>19</v>
      </c>
      <c r="BJ2452" s="7"/>
      <c r="BK2452" s="7" t="s">
        <v>19</v>
      </c>
      <c r="BL2452" s="7" t="s">
        <v>19</v>
      </c>
      <c r="BM2452" s="7" t="s">
        <v>19</v>
      </c>
      <c r="BN2452" s="7" t="s">
        <v>19</v>
      </c>
      <c r="BO2452" s="7" t="s">
        <v>19</v>
      </c>
      <c r="BP2452" s="7" t="s">
        <v>19</v>
      </c>
      <c r="BQ2452" s="7" t="s">
        <v>19</v>
      </c>
      <c r="BR2452" s="7" t="s">
        <v>19</v>
      </c>
      <c r="BS2452" s="7" t="s">
        <v>19</v>
      </c>
      <c r="BT2452" s="7" t="b">
        <v>0</v>
      </c>
      <c r="BU2452" s="7" t="b">
        <v>0</v>
      </c>
      <c r="BV2452" s="7" t="b">
        <v>0</v>
      </c>
      <c r="BW2452" s="7" t="b">
        <v>0</v>
      </c>
      <c r="BX2452" s="7" t="s">
        <v>19</v>
      </c>
      <c r="BY2452" s="7" t="s">
        <v>19</v>
      </c>
      <c r="BZ2452" s="7" t="s">
        <v>19</v>
      </c>
      <c r="CA2452" s="7" t="s">
        <v>19</v>
      </c>
      <c r="CB2452" s="7" t="s">
        <v>19</v>
      </c>
      <c r="CL2452" s="7" t="s">
        <v>19</v>
      </c>
    </row>
    <row r="2453">
      <c r="A2453" s="7" t="s">
        <v>11306</v>
      </c>
      <c r="D2453" s="162" t="s">
        <v>11307</v>
      </c>
      <c r="E2453" s="134" t="str">
        <f t="array" ref="E2453">IFNA( index(studiesdatasets!$A$2:$R4130,MATCH("*"&amp;IF(F2453 = "","INVALID", F2453)&amp;"*",studiesdatasets!$D$2:$D4130,0),1))</f>
        <v>set_34</v>
      </c>
      <c r="F2453" s="10" t="s">
        <v>11097</v>
      </c>
      <c r="G2453" s="162" t="s">
        <v>11308</v>
      </c>
      <c r="H2453" s="162" t="s">
        <v>11309</v>
      </c>
      <c r="M2453" s="7" t="s">
        <v>799</v>
      </c>
      <c r="N2453" s="7" t="str">
        <f t="shared" si="6"/>
        <v>FALSE</v>
      </c>
      <c r="R2453" s="7" t="s">
        <v>525</v>
      </c>
      <c r="S2453" s="7" t="s">
        <v>855</v>
      </c>
      <c r="T2453" s="135">
        <v>47.74</v>
      </c>
      <c r="U2453" s="136">
        <v>-88.74</v>
      </c>
      <c r="V2453" s="137" t="s">
        <v>11100</v>
      </c>
      <c r="W2453" s="7" t="s">
        <v>16</v>
      </c>
      <c r="X2453" s="7" t="s">
        <v>805</v>
      </c>
      <c r="Y2453" s="7" t="s">
        <v>806</v>
      </c>
      <c r="Z2453" s="7" t="s">
        <v>807</v>
      </c>
      <c r="AA2453" s="7" t="s">
        <v>11101</v>
      </c>
      <c r="AB2453" s="7" t="s">
        <v>16</v>
      </c>
      <c r="AC2453" s="62">
        <v>0.0</v>
      </c>
      <c r="AD2453" s="7">
        <v>60.0</v>
      </c>
      <c r="AE2453" s="7">
        <v>3.0</v>
      </c>
      <c r="AF2453" s="7">
        <v>0.22</v>
      </c>
      <c r="AG2453" s="7" t="s">
        <v>19</v>
      </c>
      <c r="AH2453" s="7" t="s">
        <v>19</v>
      </c>
      <c r="AI2453" s="7" t="s">
        <v>19</v>
      </c>
      <c r="AJ2453" s="7" t="s">
        <v>19</v>
      </c>
      <c r="AK2453" s="7"/>
      <c r="AL2453" s="7" t="s">
        <v>19</v>
      </c>
      <c r="AM2453" s="7" t="s">
        <v>19</v>
      </c>
      <c r="AN2453" s="7" t="s">
        <v>19</v>
      </c>
      <c r="AO2453" s="7" t="s">
        <v>19</v>
      </c>
      <c r="AP2453" s="7" t="s">
        <v>19</v>
      </c>
      <c r="AQ2453" s="7" t="s">
        <v>19</v>
      </c>
      <c r="AR2453" s="7" t="s">
        <v>19</v>
      </c>
      <c r="AS2453" s="7" t="s">
        <v>19</v>
      </c>
      <c r="AT2453" s="7" t="s">
        <v>19</v>
      </c>
      <c r="AU2453" s="7" t="s">
        <v>19</v>
      </c>
      <c r="AV2453" s="7" t="s">
        <v>19</v>
      </c>
      <c r="AW2453" s="7" t="s">
        <v>19</v>
      </c>
      <c r="AX2453" s="7" t="s">
        <v>19</v>
      </c>
      <c r="AY2453" s="7" t="s">
        <v>19</v>
      </c>
      <c r="AZ2453" s="7" t="s">
        <v>19</v>
      </c>
      <c r="BA2453" s="7" t="s">
        <v>19</v>
      </c>
      <c r="BB2453" s="7" t="s">
        <v>19</v>
      </c>
      <c r="BC2453" s="7" t="s">
        <v>19</v>
      </c>
      <c r="BD2453" s="7"/>
      <c r="BE2453" s="7" t="s">
        <v>19</v>
      </c>
      <c r="BF2453" s="7" t="s">
        <v>19</v>
      </c>
      <c r="BG2453" s="7" t="s">
        <v>19</v>
      </c>
      <c r="BH2453" s="7" t="s">
        <v>19</v>
      </c>
      <c r="BI2453" s="7" t="s">
        <v>19</v>
      </c>
      <c r="BJ2453" s="7"/>
      <c r="BK2453" s="7" t="s">
        <v>19</v>
      </c>
      <c r="BL2453" s="7" t="s">
        <v>19</v>
      </c>
      <c r="BM2453" s="7" t="s">
        <v>19</v>
      </c>
      <c r="BN2453" s="7" t="s">
        <v>19</v>
      </c>
      <c r="BO2453" s="7" t="s">
        <v>19</v>
      </c>
      <c r="BP2453" s="7" t="s">
        <v>19</v>
      </c>
      <c r="BQ2453" s="7" t="s">
        <v>19</v>
      </c>
      <c r="BR2453" s="7" t="s">
        <v>19</v>
      </c>
      <c r="BS2453" s="7" t="s">
        <v>19</v>
      </c>
      <c r="BT2453" s="7" t="b">
        <v>0</v>
      </c>
      <c r="BU2453" s="7" t="b">
        <v>0</v>
      </c>
      <c r="BV2453" s="7" t="b">
        <v>0</v>
      </c>
      <c r="BW2453" s="7" t="b">
        <v>0</v>
      </c>
      <c r="BX2453" s="7" t="s">
        <v>19</v>
      </c>
      <c r="BY2453" s="7" t="s">
        <v>19</v>
      </c>
      <c r="BZ2453" s="7" t="s">
        <v>19</v>
      </c>
      <c r="CA2453" s="7" t="s">
        <v>19</v>
      </c>
      <c r="CB2453" s="7" t="s">
        <v>19</v>
      </c>
      <c r="CL2453" s="7" t="s">
        <v>19</v>
      </c>
    </row>
    <row r="2454">
      <c r="A2454" s="7" t="s">
        <v>11310</v>
      </c>
      <c r="D2454" s="162" t="s">
        <v>11311</v>
      </c>
      <c r="E2454" s="134" t="str">
        <f t="array" ref="E2454">IFNA( index(studiesdatasets!$A$2:$R4130,MATCH("*"&amp;IF(F2454 = "","INVALID", F2454)&amp;"*",studiesdatasets!$D$2:$D4130,0),1))</f>
        <v>set_34</v>
      </c>
      <c r="F2454" s="10" t="s">
        <v>11097</v>
      </c>
      <c r="G2454" s="162" t="s">
        <v>11312</v>
      </c>
      <c r="H2454" s="162" t="s">
        <v>11313</v>
      </c>
      <c r="M2454" s="7" t="s">
        <v>799</v>
      </c>
      <c r="N2454" s="7" t="str">
        <f t="shared" si="6"/>
        <v>FALSE</v>
      </c>
      <c r="R2454" s="7" t="s">
        <v>525</v>
      </c>
      <c r="S2454" s="7" t="s">
        <v>855</v>
      </c>
      <c r="T2454" s="135">
        <v>47.17</v>
      </c>
      <c r="U2454" s="136">
        <v>-89.66</v>
      </c>
      <c r="V2454" s="137" t="s">
        <v>11100</v>
      </c>
      <c r="W2454" s="7" t="s">
        <v>16</v>
      </c>
      <c r="X2454" s="7" t="s">
        <v>805</v>
      </c>
      <c r="Y2454" s="7" t="s">
        <v>806</v>
      </c>
      <c r="Z2454" s="7" t="s">
        <v>807</v>
      </c>
      <c r="AA2454" s="7" t="s">
        <v>11101</v>
      </c>
      <c r="AB2454" s="7" t="s">
        <v>16</v>
      </c>
      <c r="AC2454" s="62">
        <v>0.02</v>
      </c>
      <c r="AD2454" s="7">
        <v>20.0</v>
      </c>
      <c r="AE2454" s="7">
        <v>3.0</v>
      </c>
      <c r="AF2454" s="7">
        <v>0.22</v>
      </c>
      <c r="AG2454" s="7" t="s">
        <v>19</v>
      </c>
      <c r="AH2454" s="7" t="s">
        <v>19</v>
      </c>
      <c r="AI2454" s="7" t="s">
        <v>19</v>
      </c>
      <c r="AJ2454" s="7" t="s">
        <v>19</v>
      </c>
      <c r="AK2454" s="7"/>
      <c r="AL2454" s="7" t="s">
        <v>19</v>
      </c>
      <c r="AM2454" s="7" t="s">
        <v>19</v>
      </c>
      <c r="AN2454" s="7" t="s">
        <v>19</v>
      </c>
      <c r="AO2454" s="7" t="s">
        <v>19</v>
      </c>
      <c r="AP2454" s="7" t="s">
        <v>19</v>
      </c>
      <c r="AQ2454" s="7" t="s">
        <v>19</v>
      </c>
      <c r="AR2454" s="7" t="s">
        <v>19</v>
      </c>
      <c r="AS2454" s="7" t="s">
        <v>19</v>
      </c>
      <c r="AT2454" s="7" t="s">
        <v>19</v>
      </c>
      <c r="AU2454" s="7" t="s">
        <v>19</v>
      </c>
      <c r="AV2454" s="7" t="s">
        <v>19</v>
      </c>
      <c r="AW2454" s="7" t="s">
        <v>19</v>
      </c>
      <c r="AX2454" s="7" t="s">
        <v>19</v>
      </c>
      <c r="AY2454" s="7" t="s">
        <v>19</v>
      </c>
      <c r="AZ2454" s="7" t="s">
        <v>19</v>
      </c>
      <c r="BA2454" s="7" t="s">
        <v>19</v>
      </c>
      <c r="BB2454" s="7" t="s">
        <v>19</v>
      </c>
      <c r="BC2454" s="7" t="s">
        <v>19</v>
      </c>
      <c r="BD2454" s="7"/>
      <c r="BE2454" s="7" t="s">
        <v>19</v>
      </c>
      <c r="BF2454" s="7" t="s">
        <v>19</v>
      </c>
      <c r="BG2454" s="7" t="s">
        <v>19</v>
      </c>
      <c r="BH2454" s="7" t="s">
        <v>19</v>
      </c>
      <c r="BI2454" s="7" t="s">
        <v>19</v>
      </c>
      <c r="BJ2454" s="7"/>
      <c r="BK2454" s="7" t="s">
        <v>19</v>
      </c>
      <c r="BL2454" s="7" t="s">
        <v>19</v>
      </c>
      <c r="BM2454" s="7" t="s">
        <v>19</v>
      </c>
      <c r="BN2454" s="7" t="s">
        <v>19</v>
      </c>
      <c r="BO2454" s="7" t="s">
        <v>19</v>
      </c>
      <c r="BP2454" s="7" t="s">
        <v>19</v>
      </c>
      <c r="BQ2454" s="7" t="s">
        <v>19</v>
      </c>
      <c r="BR2454" s="7" t="s">
        <v>19</v>
      </c>
      <c r="BS2454" s="7" t="s">
        <v>19</v>
      </c>
      <c r="BT2454" s="7" t="b">
        <v>0</v>
      </c>
      <c r="BU2454" s="7" t="b">
        <v>0</v>
      </c>
      <c r="BV2454" s="7" t="b">
        <v>0</v>
      </c>
      <c r="BW2454" s="7" t="b">
        <v>0</v>
      </c>
      <c r="BX2454" s="7" t="s">
        <v>19</v>
      </c>
      <c r="BY2454" s="7" t="s">
        <v>19</v>
      </c>
      <c r="BZ2454" s="7" t="s">
        <v>19</v>
      </c>
      <c r="CA2454" s="7" t="s">
        <v>19</v>
      </c>
      <c r="CB2454" s="7" t="s">
        <v>19</v>
      </c>
      <c r="CL2454" s="7" t="s">
        <v>19</v>
      </c>
    </row>
    <row r="2455">
      <c r="A2455" s="7" t="s">
        <v>11314</v>
      </c>
      <c r="D2455" s="162" t="s">
        <v>11315</v>
      </c>
      <c r="E2455" s="134" t="str">
        <f t="array" ref="E2455">IFNA( index(studiesdatasets!$A$2:$R4130,MATCH("*"&amp;IF(F2455 = "","INVALID", F2455)&amp;"*",studiesdatasets!$D$2:$D4130,0),1))</f>
        <v>set_34</v>
      </c>
      <c r="F2455" s="10" t="s">
        <v>11097</v>
      </c>
      <c r="G2455" s="162" t="s">
        <v>11316</v>
      </c>
      <c r="H2455" s="162" t="s">
        <v>11317</v>
      </c>
      <c r="M2455" s="7" t="s">
        <v>799</v>
      </c>
      <c r="N2455" s="7" t="str">
        <f t="shared" si="6"/>
        <v>FALSE</v>
      </c>
      <c r="R2455" s="7" t="s">
        <v>525</v>
      </c>
      <c r="S2455" s="7" t="s">
        <v>855</v>
      </c>
      <c r="T2455" s="135">
        <v>46.94</v>
      </c>
      <c r="U2455" s="136">
        <v>-91.17</v>
      </c>
      <c r="V2455" s="137" t="s">
        <v>11100</v>
      </c>
      <c r="W2455" s="7" t="s">
        <v>16</v>
      </c>
      <c r="X2455" s="7" t="s">
        <v>805</v>
      </c>
      <c r="Y2455" s="7" t="s">
        <v>806</v>
      </c>
      <c r="Z2455" s="7" t="s">
        <v>807</v>
      </c>
      <c r="AA2455" s="7" t="s">
        <v>11101</v>
      </c>
      <c r="AB2455" s="7" t="s">
        <v>16</v>
      </c>
      <c r="AC2455" s="62">
        <v>0.09</v>
      </c>
      <c r="AD2455" s="7">
        <v>75.0</v>
      </c>
      <c r="AE2455" s="7">
        <v>3.0</v>
      </c>
      <c r="AF2455" s="7">
        <v>0.22</v>
      </c>
      <c r="AG2455" s="7" t="s">
        <v>19</v>
      </c>
      <c r="AH2455" s="7" t="s">
        <v>19</v>
      </c>
      <c r="AI2455" s="7" t="s">
        <v>19</v>
      </c>
      <c r="AJ2455" s="7" t="s">
        <v>19</v>
      </c>
      <c r="AK2455" s="7"/>
      <c r="AL2455" s="7" t="s">
        <v>19</v>
      </c>
      <c r="AM2455" s="7" t="s">
        <v>19</v>
      </c>
      <c r="AN2455" s="7" t="s">
        <v>19</v>
      </c>
      <c r="AO2455" s="7" t="s">
        <v>19</v>
      </c>
      <c r="AP2455" s="7" t="s">
        <v>19</v>
      </c>
      <c r="AQ2455" s="7" t="s">
        <v>19</v>
      </c>
      <c r="AR2455" s="7" t="s">
        <v>19</v>
      </c>
      <c r="AS2455" s="7" t="s">
        <v>19</v>
      </c>
      <c r="AT2455" s="7" t="s">
        <v>19</v>
      </c>
      <c r="AU2455" s="7" t="s">
        <v>19</v>
      </c>
      <c r="AV2455" s="7" t="s">
        <v>19</v>
      </c>
      <c r="AW2455" s="7" t="s">
        <v>19</v>
      </c>
      <c r="AX2455" s="7" t="s">
        <v>19</v>
      </c>
      <c r="AY2455" s="7" t="s">
        <v>19</v>
      </c>
      <c r="AZ2455" s="7" t="s">
        <v>19</v>
      </c>
      <c r="BA2455" s="7" t="s">
        <v>19</v>
      </c>
      <c r="BB2455" s="7" t="s">
        <v>19</v>
      </c>
      <c r="BC2455" s="7" t="s">
        <v>19</v>
      </c>
      <c r="BD2455" s="7"/>
      <c r="BE2455" s="7" t="s">
        <v>19</v>
      </c>
      <c r="BF2455" s="7" t="s">
        <v>19</v>
      </c>
      <c r="BG2455" s="7" t="s">
        <v>19</v>
      </c>
      <c r="BH2455" s="7" t="s">
        <v>19</v>
      </c>
      <c r="BI2455" s="7" t="s">
        <v>19</v>
      </c>
      <c r="BJ2455" s="7"/>
      <c r="BK2455" s="7" t="s">
        <v>19</v>
      </c>
      <c r="BL2455" s="7" t="s">
        <v>19</v>
      </c>
      <c r="BM2455" s="7" t="s">
        <v>19</v>
      </c>
      <c r="BN2455" s="7" t="s">
        <v>19</v>
      </c>
      <c r="BO2455" s="7" t="s">
        <v>19</v>
      </c>
      <c r="BP2455" s="7" t="s">
        <v>19</v>
      </c>
      <c r="BQ2455" s="7" t="s">
        <v>19</v>
      </c>
      <c r="BR2455" s="7" t="s">
        <v>19</v>
      </c>
      <c r="BS2455" s="7" t="s">
        <v>19</v>
      </c>
      <c r="BT2455" s="7" t="b">
        <v>0</v>
      </c>
      <c r="BU2455" s="7" t="b">
        <v>0</v>
      </c>
      <c r="BV2455" s="7" t="b">
        <v>0</v>
      </c>
      <c r="BW2455" s="7" t="b">
        <v>0</v>
      </c>
      <c r="BX2455" s="7" t="s">
        <v>19</v>
      </c>
      <c r="BY2455" s="7" t="s">
        <v>19</v>
      </c>
      <c r="BZ2455" s="7" t="s">
        <v>19</v>
      </c>
      <c r="CA2455" s="7" t="s">
        <v>19</v>
      </c>
      <c r="CB2455" s="7" t="s">
        <v>19</v>
      </c>
      <c r="CL2455" s="7" t="s">
        <v>19</v>
      </c>
    </row>
    <row r="2456">
      <c r="A2456" s="7" t="s">
        <v>11318</v>
      </c>
      <c r="D2456" s="162" t="s">
        <v>11319</v>
      </c>
      <c r="E2456" s="134" t="str">
        <f t="array" ref="E2456">IFNA( index(studiesdatasets!$A$2:$R4130,MATCH("*"&amp;IF(F2456 = "","INVALID", F2456)&amp;"*",studiesdatasets!$D$2:$D4130,0),1))</f>
        <v>set_34</v>
      </c>
      <c r="F2456" s="10" t="s">
        <v>11097</v>
      </c>
      <c r="G2456" s="162" t="s">
        <v>11320</v>
      </c>
      <c r="H2456" s="162" t="s">
        <v>11321</v>
      </c>
      <c r="M2456" s="7" t="s">
        <v>799</v>
      </c>
      <c r="N2456" s="7" t="str">
        <f t="shared" si="6"/>
        <v>FALSE</v>
      </c>
      <c r="R2456" s="7" t="s">
        <v>525</v>
      </c>
      <c r="S2456" s="7" t="s">
        <v>855</v>
      </c>
      <c r="T2456" s="135">
        <v>46.94</v>
      </c>
      <c r="U2456" s="136">
        <v>-91.17</v>
      </c>
      <c r="V2456" s="137" t="s">
        <v>11100</v>
      </c>
      <c r="W2456" s="7" t="s">
        <v>16</v>
      </c>
      <c r="X2456" s="7" t="s">
        <v>805</v>
      </c>
      <c r="Y2456" s="7" t="s">
        <v>806</v>
      </c>
      <c r="Z2456" s="7" t="s">
        <v>807</v>
      </c>
      <c r="AA2456" s="7" t="s">
        <v>11101</v>
      </c>
      <c r="AB2456" s="7" t="s">
        <v>16</v>
      </c>
      <c r="AC2456" s="62">
        <v>0.08</v>
      </c>
      <c r="AD2456" s="7">
        <v>75.0</v>
      </c>
      <c r="AE2456" s="7">
        <v>3.0</v>
      </c>
      <c r="AF2456" s="7">
        <v>0.22</v>
      </c>
      <c r="AG2456" s="7" t="s">
        <v>19</v>
      </c>
      <c r="AH2456" s="7" t="s">
        <v>19</v>
      </c>
      <c r="AI2456" s="7" t="s">
        <v>19</v>
      </c>
      <c r="AJ2456" s="7" t="s">
        <v>19</v>
      </c>
      <c r="AK2456" s="7"/>
      <c r="AL2456" s="7" t="s">
        <v>19</v>
      </c>
      <c r="AM2456" s="7" t="s">
        <v>19</v>
      </c>
      <c r="AN2456" s="7" t="s">
        <v>19</v>
      </c>
      <c r="AO2456" s="7" t="s">
        <v>19</v>
      </c>
      <c r="AP2456" s="7" t="s">
        <v>19</v>
      </c>
      <c r="AQ2456" s="7" t="s">
        <v>19</v>
      </c>
      <c r="AR2456" s="7" t="s">
        <v>19</v>
      </c>
      <c r="AS2456" s="7" t="s">
        <v>19</v>
      </c>
      <c r="AT2456" s="7" t="s">
        <v>19</v>
      </c>
      <c r="AU2456" s="7" t="s">
        <v>19</v>
      </c>
      <c r="AV2456" s="7" t="s">
        <v>19</v>
      </c>
      <c r="AW2456" s="7" t="s">
        <v>19</v>
      </c>
      <c r="AX2456" s="7" t="s">
        <v>19</v>
      </c>
      <c r="AY2456" s="7" t="s">
        <v>19</v>
      </c>
      <c r="AZ2456" s="7" t="s">
        <v>19</v>
      </c>
      <c r="BA2456" s="7" t="s">
        <v>19</v>
      </c>
      <c r="BB2456" s="7" t="s">
        <v>19</v>
      </c>
      <c r="BC2456" s="7" t="s">
        <v>19</v>
      </c>
      <c r="BD2456" s="7"/>
      <c r="BE2456" s="7" t="s">
        <v>19</v>
      </c>
      <c r="BF2456" s="7" t="s">
        <v>19</v>
      </c>
      <c r="BG2456" s="7" t="s">
        <v>19</v>
      </c>
      <c r="BH2456" s="7" t="s">
        <v>19</v>
      </c>
      <c r="BI2456" s="7" t="s">
        <v>19</v>
      </c>
      <c r="BJ2456" s="7"/>
      <c r="BK2456" s="7" t="s">
        <v>19</v>
      </c>
      <c r="BL2456" s="7" t="s">
        <v>19</v>
      </c>
      <c r="BM2456" s="7" t="s">
        <v>19</v>
      </c>
      <c r="BN2456" s="7" t="s">
        <v>19</v>
      </c>
      <c r="BO2456" s="7" t="s">
        <v>19</v>
      </c>
      <c r="BP2456" s="7" t="s">
        <v>19</v>
      </c>
      <c r="BQ2456" s="7" t="s">
        <v>19</v>
      </c>
      <c r="BR2456" s="7" t="s">
        <v>19</v>
      </c>
      <c r="BS2456" s="7" t="s">
        <v>19</v>
      </c>
      <c r="BT2456" s="7" t="b">
        <v>0</v>
      </c>
      <c r="BU2456" s="7" t="b">
        <v>0</v>
      </c>
      <c r="BV2456" s="7" t="b">
        <v>0</v>
      </c>
      <c r="BW2456" s="7" t="b">
        <v>0</v>
      </c>
      <c r="BX2456" s="7" t="s">
        <v>19</v>
      </c>
      <c r="BY2456" s="7" t="s">
        <v>19</v>
      </c>
      <c r="BZ2456" s="7" t="s">
        <v>19</v>
      </c>
      <c r="CA2456" s="7" t="s">
        <v>19</v>
      </c>
      <c r="CB2456" s="7" t="s">
        <v>19</v>
      </c>
      <c r="CL2456" s="7" t="s">
        <v>19</v>
      </c>
    </row>
    <row r="2457">
      <c r="A2457" s="7" t="s">
        <v>11322</v>
      </c>
      <c r="D2457" s="162" t="s">
        <v>11323</v>
      </c>
      <c r="E2457" s="134" t="str">
        <f t="array" ref="E2457">IFNA( index(studiesdatasets!$A$2:$R4130,MATCH("*"&amp;IF(F2457 = "","INVALID", F2457)&amp;"*",studiesdatasets!$D$2:$D4130,0),1))</f>
        <v>set_34</v>
      </c>
      <c r="F2457" s="10" t="s">
        <v>11097</v>
      </c>
      <c r="G2457" s="162" t="s">
        <v>11324</v>
      </c>
      <c r="H2457" s="162" t="s">
        <v>11325</v>
      </c>
      <c r="M2457" s="7" t="s">
        <v>799</v>
      </c>
      <c r="N2457" s="7" t="str">
        <f t="shared" si="6"/>
        <v>FALSE</v>
      </c>
      <c r="R2457" s="7" t="s">
        <v>525</v>
      </c>
      <c r="S2457" s="7" t="s">
        <v>855</v>
      </c>
      <c r="T2457" s="135">
        <v>46.94</v>
      </c>
      <c r="U2457" s="136">
        <v>-91.17</v>
      </c>
      <c r="V2457" s="137" t="s">
        <v>11100</v>
      </c>
      <c r="W2457" s="7" t="s">
        <v>16</v>
      </c>
      <c r="X2457" s="7" t="s">
        <v>805</v>
      </c>
      <c r="Y2457" s="7" t="s">
        <v>806</v>
      </c>
      <c r="Z2457" s="7" t="s">
        <v>807</v>
      </c>
      <c r="AA2457" s="7" t="s">
        <v>11101</v>
      </c>
      <c r="AB2457" s="7" t="s">
        <v>16</v>
      </c>
      <c r="AC2457" s="62">
        <v>0.07</v>
      </c>
      <c r="AD2457" s="7">
        <v>75.0</v>
      </c>
      <c r="AE2457" s="7">
        <v>3.0</v>
      </c>
      <c r="AF2457" s="7">
        <v>0.22</v>
      </c>
      <c r="AG2457" s="7" t="s">
        <v>19</v>
      </c>
      <c r="AH2457" s="7" t="s">
        <v>19</v>
      </c>
      <c r="AI2457" s="7" t="s">
        <v>19</v>
      </c>
      <c r="AJ2457" s="7" t="s">
        <v>19</v>
      </c>
      <c r="AK2457" s="7"/>
      <c r="AL2457" s="7" t="s">
        <v>19</v>
      </c>
      <c r="AM2457" s="7" t="s">
        <v>19</v>
      </c>
      <c r="AN2457" s="7" t="s">
        <v>19</v>
      </c>
      <c r="AO2457" s="7" t="s">
        <v>19</v>
      </c>
      <c r="AP2457" s="7" t="s">
        <v>19</v>
      </c>
      <c r="AQ2457" s="7" t="s">
        <v>19</v>
      </c>
      <c r="AR2457" s="7" t="s">
        <v>19</v>
      </c>
      <c r="AS2457" s="7" t="s">
        <v>19</v>
      </c>
      <c r="AT2457" s="7" t="s">
        <v>19</v>
      </c>
      <c r="AU2457" s="7" t="s">
        <v>19</v>
      </c>
      <c r="AV2457" s="7" t="s">
        <v>19</v>
      </c>
      <c r="AW2457" s="7" t="s">
        <v>19</v>
      </c>
      <c r="AX2457" s="7" t="s">
        <v>19</v>
      </c>
      <c r="AY2457" s="7" t="s">
        <v>19</v>
      </c>
      <c r="AZ2457" s="7" t="s">
        <v>19</v>
      </c>
      <c r="BA2457" s="7" t="s">
        <v>19</v>
      </c>
      <c r="BB2457" s="7" t="s">
        <v>19</v>
      </c>
      <c r="BC2457" s="7" t="s">
        <v>19</v>
      </c>
      <c r="BD2457" s="7"/>
      <c r="BE2457" s="7" t="s">
        <v>19</v>
      </c>
      <c r="BF2457" s="7" t="s">
        <v>19</v>
      </c>
      <c r="BG2457" s="7" t="s">
        <v>19</v>
      </c>
      <c r="BH2457" s="7" t="s">
        <v>19</v>
      </c>
      <c r="BI2457" s="7" t="s">
        <v>19</v>
      </c>
      <c r="BJ2457" s="7"/>
      <c r="BK2457" s="7" t="s">
        <v>19</v>
      </c>
      <c r="BL2457" s="7" t="s">
        <v>19</v>
      </c>
      <c r="BM2457" s="7" t="s">
        <v>19</v>
      </c>
      <c r="BN2457" s="7" t="s">
        <v>19</v>
      </c>
      <c r="BO2457" s="7" t="s">
        <v>19</v>
      </c>
      <c r="BP2457" s="7" t="s">
        <v>19</v>
      </c>
      <c r="BQ2457" s="7" t="s">
        <v>19</v>
      </c>
      <c r="BR2457" s="7" t="s">
        <v>19</v>
      </c>
      <c r="BS2457" s="7" t="s">
        <v>19</v>
      </c>
      <c r="BT2457" s="7" t="b">
        <v>0</v>
      </c>
      <c r="BU2457" s="7" t="b">
        <v>0</v>
      </c>
      <c r="BV2457" s="7" t="b">
        <v>0</v>
      </c>
      <c r="BW2457" s="7" t="b">
        <v>0</v>
      </c>
      <c r="BX2457" s="7" t="s">
        <v>19</v>
      </c>
      <c r="BY2457" s="7" t="s">
        <v>19</v>
      </c>
      <c r="BZ2457" s="7" t="s">
        <v>19</v>
      </c>
      <c r="CA2457" s="7" t="s">
        <v>19</v>
      </c>
      <c r="CB2457" s="7" t="s">
        <v>19</v>
      </c>
      <c r="CL2457" s="7" t="s">
        <v>19</v>
      </c>
    </row>
    <row r="2458">
      <c r="A2458" s="7" t="s">
        <v>11326</v>
      </c>
      <c r="D2458" s="162" t="s">
        <v>11327</v>
      </c>
      <c r="E2458" s="134" t="str">
        <f t="array" ref="E2458">IFNA( index(studiesdatasets!$A$2:$R4130,MATCH("*"&amp;IF(F2458 = "","INVALID", F2458)&amp;"*",studiesdatasets!$D$2:$D4130,0),1))</f>
        <v>set_34</v>
      </c>
      <c r="F2458" s="10" t="s">
        <v>11097</v>
      </c>
      <c r="G2458" s="162" t="s">
        <v>11328</v>
      </c>
      <c r="H2458" s="162" t="s">
        <v>11329</v>
      </c>
      <c r="M2458" s="7" t="s">
        <v>799</v>
      </c>
      <c r="N2458" s="7" t="str">
        <f t="shared" si="6"/>
        <v>FALSE</v>
      </c>
      <c r="R2458" s="7" t="s">
        <v>525</v>
      </c>
      <c r="S2458" s="7" t="s">
        <v>855</v>
      </c>
      <c r="T2458" s="135">
        <v>46.94</v>
      </c>
      <c r="U2458" s="136">
        <v>-91.17</v>
      </c>
      <c r="V2458" s="137" t="s">
        <v>11100</v>
      </c>
      <c r="W2458" s="7" t="s">
        <v>16</v>
      </c>
      <c r="X2458" s="7" t="s">
        <v>805</v>
      </c>
      <c r="Y2458" s="7" t="s">
        <v>806</v>
      </c>
      <c r="Z2458" s="7" t="s">
        <v>807</v>
      </c>
      <c r="AA2458" s="7" t="s">
        <v>11101</v>
      </c>
      <c r="AB2458" s="7" t="s">
        <v>16</v>
      </c>
      <c r="AC2458" s="62">
        <v>0.06</v>
      </c>
      <c r="AD2458" s="7">
        <v>75.0</v>
      </c>
      <c r="AE2458" s="7">
        <v>3.0</v>
      </c>
      <c r="AF2458" s="7">
        <v>0.22</v>
      </c>
      <c r="AG2458" s="7" t="s">
        <v>19</v>
      </c>
      <c r="AH2458" s="7" t="s">
        <v>19</v>
      </c>
      <c r="AI2458" s="7" t="s">
        <v>19</v>
      </c>
      <c r="AJ2458" s="7" t="s">
        <v>19</v>
      </c>
      <c r="AK2458" s="7"/>
      <c r="AL2458" s="7" t="s">
        <v>19</v>
      </c>
      <c r="AM2458" s="7" t="s">
        <v>19</v>
      </c>
      <c r="AN2458" s="7" t="s">
        <v>19</v>
      </c>
      <c r="AO2458" s="7" t="s">
        <v>19</v>
      </c>
      <c r="AP2458" s="7" t="s">
        <v>19</v>
      </c>
      <c r="AQ2458" s="7" t="s">
        <v>19</v>
      </c>
      <c r="AR2458" s="7" t="s">
        <v>19</v>
      </c>
      <c r="AS2458" s="7" t="s">
        <v>19</v>
      </c>
      <c r="AT2458" s="7" t="s">
        <v>19</v>
      </c>
      <c r="AU2458" s="7" t="s">
        <v>19</v>
      </c>
      <c r="AV2458" s="7" t="s">
        <v>19</v>
      </c>
      <c r="AW2458" s="7" t="s">
        <v>19</v>
      </c>
      <c r="AX2458" s="7" t="s">
        <v>19</v>
      </c>
      <c r="AY2458" s="7" t="s">
        <v>19</v>
      </c>
      <c r="AZ2458" s="7" t="s">
        <v>19</v>
      </c>
      <c r="BA2458" s="7" t="s">
        <v>19</v>
      </c>
      <c r="BB2458" s="7" t="s">
        <v>19</v>
      </c>
      <c r="BC2458" s="7" t="s">
        <v>19</v>
      </c>
      <c r="BD2458" s="7"/>
      <c r="BE2458" s="7" t="s">
        <v>19</v>
      </c>
      <c r="BF2458" s="7" t="s">
        <v>19</v>
      </c>
      <c r="BG2458" s="7" t="s">
        <v>19</v>
      </c>
      <c r="BH2458" s="7" t="s">
        <v>19</v>
      </c>
      <c r="BI2458" s="7" t="s">
        <v>19</v>
      </c>
      <c r="BJ2458" s="7"/>
      <c r="BK2458" s="7" t="s">
        <v>19</v>
      </c>
      <c r="BL2458" s="7" t="s">
        <v>19</v>
      </c>
      <c r="BM2458" s="7" t="s">
        <v>19</v>
      </c>
      <c r="BN2458" s="7" t="s">
        <v>19</v>
      </c>
      <c r="BO2458" s="7" t="s">
        <v>19</v>
      </c>
      <c r="BP2458" s="7" t="s">
        <v>19</v>
      </c>
      <c r="BQ2458" s="7" t="s">
        <v>19</v>
      </c>
      <c r="BR2458" s="7" t="s">
        <v>19</v>
      </c>
      <c r="BS2458" s="7" t="s">
        <v>19</v>
      </c>
      <c r="BT2458" s="7" t="b">
        <v>0</v>
      </c>
      <c r="BU2458" s="7" t="b">
        <v>0</v>
      </c>
      <c r="BV2458" s="7" t="b">
        <v>0</v>
      </c>
      <c r="BW2458" s="7" t="b">
        <v>0</v>
      </c>
      <c r="BX2458" s="7" t="s">
        <v>19</v>
      </c>
      <c r="BY2458" s="7" t="s">
        <v>19</v>
      </c>
      <c r="BZ2458" s="7" t="s">
        <v>19</v>
      </c>
      <c r="CA2458" s="7" t="s">
        <v>19</v>
      </c>
      <c r="CB2458" s="7" t="s">
        <v>19</v>
      </c>
      <c r="CL2458" s="7" t="s">
        <v>19</v>
      </c>
    </row>
    <row r="2459">
      <c r="A2459" s="7" t="s">
        <v>11330</v>
      </c>
      <c r="D2459" s="162" t="s">
        <v>11331</v>
      </c>
      <c r="E2459" s="134" t="str">
        <f t="array" ref="E2459">IFNA( index(studiesdatasets!$A$2:$R4130,MATCH("*"&amp;IF(F2459 = "","INVALID", F2459)&amp;"*",studiesdatasets!$D$2:$D4130,0),1))</f>
        <v>set_34</v>
      </c>
      <c r="F2459" s="10" t="s">
        <v>11097</v>
      </c>
      <c r="G2459" s="162" t="s">
        <v>11332</v>
      </c>
      <c r="H2459" s="162" t="s">
        <v>11333</v>
      </c>
      <c r="M2459" s="7" t="s">
        <v>799</v>
      </c>
      <c r="N2459" s="7" t="str">
        <f t="shared" si="6"/>
        <v>FALSE</v>
      </c>
      <c r="R2459" s="7" t="s">
        <v>525</v>
      </c>
      <c r="S2459" s="7" t="s">
        <v>855</v>
      </c>
      <c r="T2459" s="135">
        <v>46.94</v>
      </c>
      <c r="U2459" s="136">
        <v>-91.17</v>
      </c>
      <c r="V2459" s="137" t="s">
        <v>11100</v>
      </c>
      <c r="W2459" s="7" t="s">
        <v>16</v>
      </c>
      <c r="X2459" s="7" t="s">
        <v>805</v>
      </c>
      <c r="Y2459" s="7" t="s">
        <v>806</v>
      </c>
      <c r="Z2459" s="7" t="s">
        <v>807</v>
      </c>
      <c r="AA2459" s="7" t="s">
        <v>11101</v>
      </c>
      <c r="AB2459" s="7" t="s">
        <v>16</v>
      </c>
      <c r="AC2459" s="62">
        <v>0.05</v>
      </c>
      <c r="AD2459" s="7">
        <v>75.0</v>
      </c>
      <c r="AE2459" s="7">
        <v>3.0</v>
      </c>
      <c r="AF2459" s="7">
        <v>0.22</v>
      </c>
      <c r="AG2459" s="7" t="s">
        <v>19</v>
      </c>
      <c r="AH2459" s="7" t="s">
        <v>19</v>
      </c>
      <c r="AI2459" s="7" t="s">
        <v>19</v>
      </c>
      <c r="AJ2459" s="7" t="s">
        <v>19</v>
      </c>
      <c r="AK2459" s="7"/>
      <c r="AL2459" s="7" t="s">
        <v>19</v>
      </c>
      <c r="AM2459" s="7" t="s">
        <v>19</v>
      </c>
      <c r="AN2459" s="7" t="s">
        <v>19</v>
      </c>
      <c r="AO2459" s="7" t="s">
        <v>19</v>
      </c>
      <c r="AP2459" s="7" t="s">
        <v>19</v>
      </c>
      <c r="AQ2459" s="7" t="s">
        <v>19</v>
      </c>
      <c r="AR2459" s="7" t="s">
        <v>19</v>
      </c>
      <c r="AS2459" s="7" t="s">
        <v>19</v>
      </c>
      <c r="AT2459" s="7" t="s">
        <v>19</v>
      </c>
      <c r="AU2459" s="7" t="s">
        <v>19</v>
      </c>
      <c r="AV2459" s="7" t="s">
        <v>19</v>
      </c>
      <c r="AW2459" s="7" t="s">
        <v>19</v>
      </c>
      <c r="AX2459" s="7" t="s">
        <v>19</v>
      </c>
      <c r="AY2459" s="7" t="s">
        <v>19</v>
      </c>
      <c r="AZ2459" s="7" t="s">
        <v>19</v>
      </c>
      <c r="BA2459" s="7" t="s">
        <v>19</v>
      </c>
      <c r="BB2459" s="7" t="s">
        <v>19</v>
      </c>
      <c r="BC2459" s="7" t="s">
        <v>19</v>
      </c>
      <c r="BD2459" s="7"/>
      <c r="BE2459" s="7" t="s">
        <v>19</v>
      </c>
      <c r="BF2459" s="7" t="s">
        <v>19</v>
      </c>
      <c r="BG2459" s="7" t="s">
        <v>19</v>
      </c>
      <c r="BH2459" s="7" t="s">
        <v>19</v>
      </c>
      <c r="BI2459" s="7" t="s">
        <v>19</v>
      </c>
      <c r="BJ2459" s="7"/>
      <c r="BK2459" s="7" t="s">
        <v>19</v>
      </c>
      <c r="BL2459" s="7" t="s">
        <v>19</v>
      </c>
      <c r="BM2459" s="7" t="s">
        <v>19</v>
      </c>
      <c r="BN2459" s="7" t="s">
        <v>19</v>
      </c>
      <c r="BO2459" s="7" t="s">
        <v>19</v>
      </c>
      <c r="BP2459" s="7" t="s">
        <v>19</v>
      </c>
      <c r="BQ2459" s="7" t="s">
        <v>19</v>
      </c>
      <c r="BR2459" s="7" t="s">
        <v>19</v>
      </c>
      <c r="BS2459" s="7" t="s">
        <v>19</v>
      </c>
      <c r="BT2459" s="7" t="b">
        <v>0</v>
      </c>
      <c r="BU2459" s="7" t="b">
        <v>0</v>
      </c>
      <c r="BV2459" s="7" t="b">
        <v>0</v>
      </c>
      <c r="BW2459" s="7" t="b">
        <v>0</v>
      </c>
      <c r="BX2459" s="7" t="s">
        <v>19</v>
      </c>
      <c r="BY2459" s="7" t="s">
        <v>19</v>
      </c>
      <c r="BZ2459" s="7" t="s">
        <v>19</v>
      </c>
      <c r="CA2459" s="7" t="s">
        <v>19</v>
      </c>
      <c r="CB2459" s="7" t="s">
        <v>19</v>
      </c>
      <c r="CL2459" s="7" t="s">
        <v>19</v>
      </c>
    </row>
    <row r="2460">
      <c r="A2460" s="7" t="s">
        <v>11334</v>
      </c>
      <c r="D2460" s="162" t="s">
        <v>11335</v>
      </c>
      <c r="E2460" s="134" t="str">
        <f t="array" ref="E2460">IFNA( index(studiesdatasets!$A$2:$R4130,MATCH("*"&amp;IF(F2460 = "","INVALID", F2460)&amp;"*",studiesdatasets!$D$2:$D4130,0),1))</f>
        <v>set_34</v>
      </c>
      <c r="F2460" s="10" t="s">
        <v>11097</v>
      </c>
      <c r="G2460" s="162" t="s">
        <v>11336</v>
      </c>
      <c r="H2460" s="162" t="s">
        <v>11337</v>
      </c>
      <c r="M2460" s="7" t="s">
        <v>799</v>
      </c>
      <c r="N2460" s="7" t="str">
        <f t="shared" si="6"/>
        <v>FALSE</v>
      </c>
      <c r="R2460" s="7" t="s">
        <v>525</v>
      </c>
      <c r="S2460" s="7" t="s">
        <v>855</v>
      </c>
      <c r="T2460" s="135">
        <v>46.94</v>
      </c>
      <c r="U2460" s="136">
        <v>-91.17</v>
      </c>
      <c r="V2460" s="137" t="s">
        <v>11100</v>
      </c>
      <c r="W2460" s="7" t="s">
        <v>16</v>
      </c>
      <c r="X2460" s="7" t="s">
        <v>805</v>
      </c>
      <c r="Y2460" s="7" t="s">
        <v>806</v>
      </c>
      <c r="Z2460" s="7" t="s">
        <v>807</v>
      </c>
      <c r="AA2460" s="7" t="s">
        <v>11101</v>
      </c>
      <c r="AB2460" s="7" t="s">
        <v>16</v>
      </c>
      <c r="AC2460" s="62">
        <v>0.04</v>
      </c>
      <c r="AD2460" s="7">
        <v>75.0</v>
      </c>
      <c r="AE2460" s="7">
        <v>3.0</v>
      </c>
      <c r="AF2460" s="7">
        <v>0.22</v>
      </c>
      <c r="AG2460" s="7" t="s">
        <v>19</v>
      </c>
      <c r="AH2460" s="7" t="s">
        <v>19</v>
      </c>
      <c r="AI2460" s="7" t="s">
        <v>19</v>
      </c>
      <c r="AJ2460" s="7" t="s">
        <v>19</v>
      </c>
      <c r="AK2460" s="7"/>
      <c r="AL2460" s="7" t="s">
        <v>19</v>
      </c>
      <c r="AM2460" s="7" t="s">
        <v>19</v>
      </c>
      <c r="AN2460" s="7" t="s">
        <v>19</v>
      </c>
      <c r="AO2460" s="7" t="s">
        <v>19</v>
      </c>
      <c r="AP2460" s="7" t="s">
        <v>19</v>
      </c>
      <c r="AQ2460" s="7" t="s">
        <v>19</v>
      </c>
      <c r="AR2460" s="7" t="s">
        <v>19</v>
      </c>
      <c r="AS2460" s="7" t="s">
        <v>19</v>
      </c>
      <c r="AT2460" s="7" t="s">
        <v>19</v>
      </c>
      <c r="AU2460" s="7" t="s">
        <v>19</v>
      </c>
      <c r="AV2460" s="7" t="s">
        <v>19</v>
      </c>
      <c r="AW2460" s="7" t="s">
        <v>19</v>
      </c>
      <c r="AX2460" s="7" t="s">
        <v>19</v>
      </c>
      <c r="AY2460" s="7" t="s">
        <v>19</v>
      </c>
      <c r="AZ2460" s="7" t="s">
        <v>19</v>
      </c>
      <c r="BA2460" s="7" t="s">
        <v>19</v>
      </c>
      <c r="BB2460" s="7" t="s">
        <v>19</v>
      </c>
      <c r="BC2460" s="7" t="s">
        <v>19</v>
      </c>
      <c r="BD2460" s="7"/>
      <c r="BE2460" s="7" t="s">
        <v>19</v>
      </c>
      <c r="BF2460" s="7" t="s">
        <v>19</v>
      </c>
      <c r="BG2460" s="7" t="s">
        <v>19</v>
      </c>
      <c r="BH2460" s="7" t="s">
        <v>19</v>
      </c>
      <c r="BI2460" s="7" t="s">
        <v>19</v>
      </c>
      <c r="BJ2460" s="7"/>
      <c r="BK2460" s="7" t="s">
        <v>19</v>
      </c>
      <c r="BL2460" s="7" t="s">
        <v>19</v>
      </c>
      <c r="BM2460" s="7" t="s">
        <v>19</v>
      </c>
      <c r="BN2460" s="7" t="s">
        <v>19</v>
      </c>
      <c r="BO2460" s="7" t="s">
        <v>19</v>
      </c>
      <c r="BP2460" s="7" t="s">
        <v>19</v>
      </c>
      <c r="BQ2460" s="7" t="s">
        <v>19</v>
      </c>
      <c r="BR2460" s="7" t="s">
        <v>19</v>
      </c>
      <c r="BS2460" s="7" t="s">
        <v>19</v>
      </c>
      <c r="BT2460" s="7" t="b">
        <v>0</v>
      </c>
      <c r="BU2460" s="7" t="b">
        <v>0</v>
      </c>
      <c r="BV2460" s="7" t="b">
        <v>0</v>
      </c>
      <c r="BW2460" s="7" t="b">
        <v>0</v>
      </c>
      <c r="BX2460" s="7" t="s">
        <v>19</v>
      </c>
      <c r="BY2460" s="7" t="s">
        <v>19</v>
      </c>
      <c r="BZ2460" s="7" t="s">
        <v>19</v>
      </c>
      <c r="CA2460" s="7" t="s">
        <v>19</v>
      </c>
      <c r="CB2460" s="7" t="s">
        <v>19</v>
      </c>
      <c r="CL2460" s="7" t="s">
        <v>19</v>
      </c>
    </row>
    <row r="2461">
      <c r="A2461" s="7" t="s">
        <v>11338</v>
      </c>
      <c r="D2461" s="162" t="s">
        <v>11339</v>
      </c>
      <c r="E2461" s="134" t="str">
        <f t="array" ref="E2461">IFNA( index(studiesdatasets!$A$2:$R4130,MATCH("*"&amp;IF(F2461 = "","INVALID", F2461)&amp;"*",studiesdatasets!$D$2:$D4130,0),1))</f>
        <v>set_34</v>
      </c>
      <c r="F2461" s="10" t="s">
        <v>11097</v>
      </c>
      <c r="G2461" s="162" t="s">
        <v>11340</v>
      </c>
      <c r="H2461" s="162" t="s">
        <v>11341</v>
      </c>
      <c r="M2461" s="7" t="s">
        <v>799</v>
      </c>
      <c r="N2461" s="7" t="str">
        <f t="shared" si="6"/>
        <v>FALSE</v>
      </c>
      <c r="R2461" s="7" t="s">
        <v>525</v>
      </c>
      <c r="S2461" s="7" t="s">
        <v>855</v>
      </c>
      <c r="T2461" s="135">
        <v>46.94</v>
      </c>
      <c r="U2461" s="136">
        <v>-91.17</v>
      </c>
      <c r="V2461" s="137" t="s">
        <v>11100</v>
      </c>
      <c r="W2461" s="7" t="s">
        <v>16</v>
      </c>
      <c r="X2461" s="7" t="s">
        <v>805</v>
      </c>
      <c r="Y2461" s="7" t="s">
        <v>806</v>
      </c>
      <c r="Z2461" s="7" t="s">
        <v>807</v>
      </c>
      <c r="AA2461" s="7" t="s">
        <v>11101</v>
      </c>
      <c r="AB2461" s="7" t="s">
        <v>16</v>
      </c>
      <c r="AC2461" s="62">
        <v>0.38</v>
      </c>
      <c r="AD2461" s="7">
        <v>75.0</v>
      </c>
      <c r="AE2461" s="7">
        <v>3.0</v>
      </c>
      <c r="AF2461" s="7">
        <v>0.22</v>
      </c>
      <c r="AG2461" s="7" t="s">
        <v>19</v>
      </c>
      <c r="AH2461" s="7" t="s">
        <v>19</v>
      </c>
      <c r="AI2461" s="7" t="s">
        <v>19</v>
      </c>
      <c r="AJ2461" s="7" t="s">
        <v>19</v>
      </c>
      <c r="AK2461" s="7"/>
      <c r="AL2461" s="7" t="s">
        <v>19</v>
      </c>
      <c r="AM2461" s="7" t="s">
        <v>19</v>
      </c>
      <c r="AN2461" s="7" t="s">
        <v>19</v>
      </c>
      <c r="AO2461" s="7" t="s">
        <v>19</v>
      </c>
      <c r="AP2461" s="7" t="s">
        <v>19</v>
      </c>
      <c r="AQ2461" s="7" t="s">
        <v>19</v>
      </c>
      <c r="AR2461" s="7" t="s">
        <v>19</v>
      </c>
      <c r="AS2461" s="7" t="s">
        <v>19</v>
      </c>
      <c r="AT2461" s="7" t="s">
        <v>19</v>
      </c>
      <c r="AU2461" s="7" t="s">
        <v>19</v>
      </c>
      <c r="AV2461" s="7" t="s">
        <v>19</v>
      </c>
      <c r="AW2461" s="7" t="s">
        <v>19</v>
      </c>
      <c r="AX2461" s="7" t="s">
        <v>19</v>
      </c>
      <c r="AY2461" s="7" t="s">
        <v>19</v>
      </c>
      <c r="AZ2461" s="7" t="s">
        <v>19</v>
      </c>
      <c r="BA2461" s="7" t="s">
        <v>19</v>
      </c>
      <c r="BB2461" s="7" t="s">
        <v>19</v>
      </c>
      <c r="BC2461" s="7" t="s">
        <v>19</v>
      </c>
      <c r="BD2461" s="7"/>
      <c r="BE2461" s="7" t="s">
        <v>19</v>
      </c>
      <c r="BF2461" s="7" t="s">
        <v>19</v>
      </c>
      <c r="BG2461" s="7" t="s">
        <v>19</v>
      </c>
      <c r="BH2461" s="7" t="s">
        <v>19</v>
      </c>
      <c r="BI2461" s="7" t="s">
        <v>19</v>
      </c>
      <c r="BJ2461" s="7"/>
      <c r="BK2461" s="7" t="s">
        <v>19</v>
      </c>
      <c r="BL2461" s="7" t="s">
        <v>19</v>
      </c>
      <c r="BM2461" s="7" t="s">
        <v>19</v>
      </c>
      <c r="BN2461" s="7" t="s">
        <v>19</v>
      </c>
      <c r="BO2461" s="7" t="s">
        <v>19</v>
      </c>
      <c r="BP2461" s="7" t="s">
        <v>19</v>
      </c>
      <c r="BQ2461" s="7" t="s">
        <v>19</v>
      </c>
      <c r="BR2461" s="7" t="s">
        <v>19</v>
      </c>
      <c r="BS2461" s="7" t="s">
        <v>19</v>
      </c>
      <c r="BT2461" s="7" t="b">
        <v>0</v>
      </c>
      <c r="BU2461" s="7" t="b">
        <v>0</v>
      </c>
      <c r="BV2461" s="7" t="b">
        <v>0</v>
      </c>
      <c r="BW2461" s="7" t="b">
        <v>0</v>
      </c>
      <c r="BX2461" s="7" t="s">
        <v>19</v>
      </c>
      <c r="BY2461" s="7" t="s">
        <v>19</v>
      </c>
      <c r="BZ2461" s="7" t="s">
        <v>19</v>
      </c>
      <c r="CA2461" s="7" t="s">
        <v>19</v>
      </c>
      <c r="CB2461" s="7" t="s">
        <v>19</v>
      </c>
      <c r="CL2461" s="7" t="s">
        <v>19</v>
      </c>
    </row>
    <row r="2462">
      <c r="A2462" s="7" t="s">
        <v>11342</v>
      </c>
      <c r="D2462" s="162" t="s">
        <v>11343</v>
      </c>
      <c r="E2462" s="134" t="str">
        <f t="array" ref="E2462">IFNA( index(studiesdatasets!$A$2:$R4130,MATCH("*"&amp;IF(F2462 = "","INVALID", F2462)&amp;"*",studiesdatasets!$D$2:$D4130,0),1))</f>
        <v>set_34</v>
      </c>
      <c r="F2462" s="10" t="s">
        <v>11097</v>
      </c>
      <c r="G2462" s="162" t="s">
        <v>11344</v>
      </c>
      <c r="H2462" s="162" t="s">
        <v>11345</v>
      </c>
      <c r="M2462" s="7" t="s">
        <v>799</v>
      </c>
      <c r="N2462" s="7" t="str">
        <f t="shared" si="6"/>
        <v>FALSE</v>
      </c>
      <c r="R2462" s="7" t="s">
        <v>525</v>
      </c>
      <c r="S2462" s="7" t="s">
        <v>855</v>
      </c>
      <c r="T2462" s="135">
        <v>46.94</v>
      </c>
      <c r="U2462" s="136">
        <v>-91.17</v>
      </c>
      <c r="V2462" s="137" t="s">
        <v>11100</v>
      </c>
      <c r="W2462" s="7" t="s">
        <v>16</v>
      </c>
      <c r="X2462" s="7" t="s">
        <v>805</v>
      </c>
      <c r="Y2462" s="7" t="s">
        <v>806</v>
      </c>
      <c r="Z2462" s="7" t="s">
        <v>807</v>
      </c>
      <c r="AA2462" s="7" t="s">
        <v>11101</v>
      </c>
      <c r="AB2462" s="7" t="s">
        <v>16</v>
      </c>
      <c r="AC2462" s="62">
        <v>0.34</v>
      </c>
      <c r="AD2462" s="7">
        <v>75.0</v>
      </c>
      <c r="AE2462" s="7">
        <v>3.0</v>
      </c>
      <c r="AF2462" s="7">
        <v>0.22</v>
      </c>
      <c r="AG2462" s="7" t="s">
        <v>19</v>
      </c>
      <c r="AH2462" s="7" t="s">
        <v>19</v>
      </c>
      <c r="AI2462" s="7" t="s">
        <v>19</v>
      </c>
      <c r="AJ2462" s="7" t="s">
        <v>19</v>
      </c>
      <c r="AK2462" s="7"/>
      <c r="AL2462" s="7" t="s">
        <v>19</v>
      </c>
      <c r="AM2462" s="7" t="s">
        <v>19</v>
      </c>
      <c r="AN2462" s="7" t="s">
        <v>19</v>
      </c>
      <c r="AO2462" s="7" t="s">
        <v>19</v>
      </c>
      <c r="AP2462" s="7" t="s">
        <v>19</v>
      </c>
      <c r="AQ2462" s="7" t="s">
        <v>19</v>
      </c>
      <c r="AR2462" s="7" t="s">
        <v>19</v>
      </c>
      <c r="AS2462" s="7" t="s">
        <v>19</v>
      </c>
      <c r="AT2462" s="7" t="s">
        <v>19</v>
      </c>
      <c r="AU2462" s="7" t="s">
        <v>19</v>
      </c>
      <c r="AV2462" s="7" t="s">
        <v>19</v>
      </c>
      <c r="AW2462" s="7" t="s">
        <v>19</v>
      </c>
      <c r="AX2462" s="7" t="s">
        <v>19</v>
      </c>
      <c r="AY2462" s="7" t="s">
        <v>19</v>
      </c>
      <c r="AZ2462" s="7" t="s">
        <v>19</v>
      </c>
      <c r="BA2462" s="7" t="s">
        <v>19</v>
      </c>
      <c r="BB2462" s="7" t="s">
        <v>19</v>
      </c>
      <c r="BC2462" s="7" t="s">
        <v>19</v>
      </c>
      <c r="BD2462" s="7"/>
      <c r="BE2462" s="7" t="s">
        <v>19</v>
      </c>
      <c r="BF2462" s="7" t="s">
        <v>19</v>
      </c>
      <c r="BG2462" s="7" t="s">
        <v>19</v>
      </c>
      <c r="BH2462" s="7" t="s">
        <v>19</v>
      </c>
      <c r="BI2462" s="7" t="s">
        <v>19</v>
      </c>
      <c r="BJ2462" s="7"/>
      <c r="BK2462" s="7" t="s">
        <v>19</v>
      </c>
      <c r="BL2462" s="7" t="s">
        <v>19</v>
      </c>
      <c r="BM2462" s="7" t="s">
        <v>19</v>
      </c>
      <c r="BN2462" s="7" t="s">
        <v>19</v>
      </c>
      <c r="BO2462" s="7" t="s">
        <v>19</v>
      </c>
      <c r="BP2462" s="7" t="s">
        <v>19</v>
      </c>
      <c r="BQ2462" s="7" t="s">
        <v>19</v>
      </c>
      <c r="BR2462" s="7" t="s">
        <v>19</v>
      </c>
      <c r="BS2462" s="7" t="s">
        <v>19</v>
      </c>
      <c r="BT2462" s="7" t="b">
        <v>0</v>
      </c>
      <c r="BU2462" s="7" t="b">
        <v>0</v>
      </c>
      <c r="BV2462" s="7" t="b">
        <v>0</v>
      </c>
      <c r="BW2462" s="7" t="b">
        <v>0</v>
      </c>
      <c r="BX2462" s="7" t="s">
        <v>19</v>
      </c>
      <c r="BY2462" s="7" t="s">
        <v>19</v>
      </c>
      <c r="BZ2462" s="7" t="s">
        <v>19</v>
      </c>
      <c r="CA2462" s="7" t="s">
        <v>19</v>
      </c>
      <c r="CB2462" s="7" t="s">
        <v>19</v>
      </c>
      <c r="CL2462" s="7" t="s">
        <v>19</v>
      </c>
    </row>
    <row r="2463">
      <c r="A2463" s="7" t="s">
        <v>11346</v>
      </c>
      <c r="D2463" s="162" t="s">
        <v>11347</v>
      </c>
      <c r="E2463" s="134" t="str">
        <f t="array" ref="E2463">IFNA( index(studiesdatasets!$A$2:$R4130,MATCH("*"&amp;IF(F2463 = "","INVALID", F2463)&amp;"*",studiesdatasets!$D$2:$D4130,0),1))</f>
        <v>set_34</v>
      </c>
      <c r="F2463" s="10" t="s">
        <v>11097</v>
      </c>
      <c r="G2463" s="162" t="s">
        <v>11348</v>
      </c>
      <c r="H2463" s="162" t="s">
        <v>11349</v>
      </c>
      <c r="M2463" s="7" t="s">
        <v>799</v>
      </c>
      <c r="N2463" s="7" t="str">
        <f t="shared" si="6"/>
        <v>FALSE</v>
      </c>
      <c r="R2463" s="7" t="s">
        <v>525</v>
      </c>
      <c r="S2463" s="7" t="s">
        <v>855</v>
      </c>
      <c r="T2463" s="135">
        <v>46.94</v>
      </c>
      <c r="U2463" s="136">
        <v>-91.17</v>
      </c>
      <c r="V2463" s="137" t="s">
        <v>11100</v>
      </c>
      <c r="W2463" s="7" t="s">
        <v>16</v>
      </c>
      <c r="X2463" s="7" t="s">
        <v>805</v>
      </c>
      <c r="Y2463" s="7" t="s">
        <v>806</v>
      </c>
      <c r="Z2463" s="7" t="s">
        <v>807</v>
      </c>
      <c r="AA2463" s="7" t="s">
        <v>11101</v>
      </c>
      <c r="AB2463" s="7" t="s">
        <v>16</v>
      </c>
      <c r="AC2463" s="62">
        <v>0.03</v>
      </c>
      <c r="AD2463" s="7">
        <v>75.0</v>
      </c>
      <c r="AE2463" s="7">
        <v>3.0</v>
      </c>
      <c r="AF2463" s="7">
        <v>0.22</v>
      </c>
      <c r="AG2463" s="7" t="s">
        <v>19</v>
      </c>
      <c r="AH2463" s="7" t="s">
        <v>19</v>
      </c>
      <c r="AI2463" s="7" t="s">
        <v>19</v>
      </c>
      <c r="AJ2463" s="7" t="s">
        <v>19</v>
      </c>
      <c r="AK2463" s="7"/>
      <c r="AL2463" s="7" t="s">
        <v>19</v>
      </c>
      <c r="AM2463" s="7" t="s">
        <v>19</v>
      </c>
      <c r="AN2463" s="7" t="s">
        <v>19</v>
      </c>
      <c r="AO2463" s="7" t="s">
        <v>19</v>
      </c>
      <c r="AP2463" s="7" t="s">
        <v>19</v>
      </c>
      <c r="AQ2463" s="7" t="s">
        <v>19</v>
      </c>
      <c r="AR2463" s="7" t="s">
        <v>19</v>
      </c>
      <c r="AS2463" s="7" t="s">
        <v>19</v>
      </c>
      <c r="AT2463" s="7" t="s">
        <v>19</v>
      </c>
      <c r="AU2463" s="7" t="s">
        <v>19</v>
      </c>
      <c r="AV2463" s="7" t="s">
        <v>19</v>
      </c>
      <c r="AW2463" s="7" t="s">
        <v>19</v>
      </c>
      <c r="AX2463" s="7" t="s">
        <v>19</v>
      </c>
      <c r="AY2463" s="7" t="s">
        <v>19</v>
      </c>
      <c r="AZ2463" s="7" t="s">
        <v>19</v>
      </c>
      <c r="BA2463" s="7" t="s">
        <v>19</v>
      </c>
      <c r="BB2463" s="7" t="s">
        <v>19</v>
      </c>
      <c r="BC2463" s="7" t="s">
        <v>19</v>
      </c>
      <c r="BD2463" s="7"/>
      <c r="BE2463" s="7" t="s">
        <v>19</v>
      </c>
      <c r="BF2463" s="7" t="s">
        <v>19</v>
      </c>
      <c r="BG2463" s="7" t="s">
        <v>19</v>
      </c>
      <c r="BH2463" s="7" t="s">
        <v>19</v>
      </c>
      <c r="BI2463" s="7" t="s">
        <v>19</v>
      </c>
      <c r="BJ2463" s="7"/>
      <c r="BK2463" s="7" t="s">
        <v>19</v>
      </c>
      <c r="BL2463" s="7" t="s">
        <v>19</v>
      </c>
      <c r="BM2463" s="7" t="s">
        <v>19</v>
      </c>
      <c r="BN2463" s="7" t="s">
        <v>19</v>
      </c>
      <c r="BO2463" s="7" t="s">
        <v>19</v>
      </c>
      <c r="BP2463" s="7" t="s">
        <v>19</v>
      </c>
      <c r="BQ2463" s="7" t="s">
        <v>19</v>
      </c>
      <c r="BR2463" s="7" t="s">
        <v>19</v>
      </c>
      <c r="BS2463" s="7" t="s">
        <v>19</v>
      </c>
      <c r="BT2463" s="7" t="b">
        <v>0</v>
      </c>
      <c r="BU2463" s="7" t="b">
        <v>0</v>
      </c>
      <c r="BV2463" s="7" t="b">
        <v>0</v>
      </c>
      <c r="BW2463" s="7" t="b">
        <v>0</v>
      </c>
      <c r="BX2463" s="7" t="s">
        <v>19</v>
      </c>
      <c r="BY2463" s="7" t="s">
        <v>19</v>
      </c>
      <c r="BZ2463" s="7" t="s">
        <v>19</v>
      </c>
      <c r="CA2463" s="7" t="s">
        <v>19</v>
      </c>
      <c r="CB2463" s="7" t="s">
        <v>19</v>
      </c>
      <c r="CL2463" s="7" t="s">
        <v>19</v>
      </c>
    </row>
    <row r="2464">
      <c r="A2464" s="7" t="s">
        <v>11350</v>
      </c>
      <c r="D2464" s="162" t="s">
        <v>11351</v>
      </c>
      <c r="E2464" s="134" t="str">
        <f t="array" ref="E2464">IFNA( index(studiesdatasets!$A$2:$R4130,MATCH("*"&amp;IF(F2464 = "","INVALID", F2464)&amp;"*",studiesdatasets!$D$2:$D4130,0),1))</f>
        <v>set_34</v>
      </c>
      <c r="F2464" s="10" t="s">
        <v>11097</v>
      </c>
      <c r="G2464" s="162" t="s">
        <v>11352</v>
      </c>
      <c r="H2464" s="162" t="s">
        <v>11353</v>
      </c>
      <c r="M2464" s="7" t="s">
        <v>799</v>
      </c>
      <c r="N2464" s="7" t="str">
        <f t="shared" si="6"/>
        <v>FALSE</v>
      </c>
      <c r="R2464" s="7" t="s">
        <v>525</v>
      </c>
      <c r="S2464" s="7" t="s">
        <v>855</v>
      </c>
      <c r="T2464" s="135">
        <v>46.94</v>
      </c>
      <c r="U2464" s="136">
        <v>-91.17</v>
      </c>
      <c r="V2464" s="137" t="s">
        <v>11100</v>
      </c>
      <c r="W2464" s="7" t="s">
        <v>16</v>
      </c>
      <c r="X2464" s="7" t="s">
        <v>805</v>
      </c>
      <c r="Y2464" s="7" t="s">
        <v>806</v>
      </c>
      <c r="Z2464" s="7" t="s">
        <v>807</v>
      </c>
      <c r="AA2464" s="7" t="s">
        <v>11101</v>
      </c>
      <c r="AB2464" s="7" t="s">
        <v>16</v>
      </c>
      <c r="AC2464" s="62">
        <v>0.29</v>
      </c>
      <c r="AD2464" s="7">
        <v>75.0</v>
      </c>
      <c r="AE2464" s="7">
        <v>3.0</v>
      </c>
      <c r="AF2464" s="7">
        <v>0.22</v>
      </c>
      <c r="AG2464" s="7" t="s">
        <v>19</v>
      </c>
      <c r="AH2464" s="7" t="s">
        <v>19</v>
      </c>
      <c r="AI2464" s="7" t="s">
        <v>19</v>
      </c>
      <c r="AJ2464" s="7" t="s">
        <v>19</v>
      </c>
      <c r="AK2464" s="7"/>
      <c r="AL2464" s="7" t="s">
        <v>19</v>
      </c>
      <c r="AM2464" s="7" t="s">
        <v>19</v>
      </c>
      <c r="AN2464" s="7" t="s">
        <v>19</v>
      </c>
      <c r="AO2464" s="7" t="s">
        <v>19</v>
      </c>
      <c r="AP2464" s="7" t="s">
        <v>19</v>
      </c>
      <c r="AQ2464" s="7" t="s">
        <v>19</v>
      </c>
      <c r="AR2464" s="7" t="s">
        <v>19</v>
      </c>
      <c r="AS2464" s="7" t="s">
        <v>19</v>
      </c>
      <c r="AT2464" s="7" t="s">
        <v>19</v>
      </c>
      <c r="AU2464" s="7" t="s">
        <v>19</v>
      </c>
      <c r="AV2464" s="7" t="s">
        <v>19</v>
      </c>
      <c r="AW2464" s="7" t="s">
        <v>19</v>
      </c>
      <c r="AX2464" s="7" t="s">
        <v>19</v>
      </c>
      <c r="AY2464" s="7" t="s">
        <v>19</v>
      </c>
      <c r="AZ2464" s="7" t="s">
        <v>19</v>
      </c>
      <c r="BA2464" s="7" t="s">
        <v>19</v>
      </c>
      <c r="BB2464" s="7" t="s">
        <v>19</v>
      </c>
      <c r="BC2464" s="7" t="s">
        <v>19</v>
      </c>
      <c r="BD2464" s="7"/>
      <c r="BE2464" s="7" t="s">
        <v>19</v>
      </c>
      <c r="BF2464" s="7" t="s">
        <v>19</v>
      </c>
      <c r="BG2464" s="7" t="s">
        <v>19</v>
      </c>
      <c r="BH2464" s="7" t="s">
        <v>19</v>
      </c>
      <c r="BI2464" s="7" t="s">
        <v>19</v>
      </c>
      <c r="BJ2464" s="7"/>
      <c r="BK2464" s="7" t="s">
        <v>19</v>
      </c>
      <c r="BL2464" s="7" t="s">
        <v>19</v>
      </c>
      <c r="BM2464" s="7" t="s">
        <v>19</v>
      </c>
      <c r="BN2464" s="7" t="s">
        <v>19</v>
      </c>
      <c r="BO2464" s="7" t="s">
        <v>19</v>
      </c>
      <c r="BP2464" s="7" t="s">
        <v>19</v>
      </c>
      <c r="BQ2464" s="7" t="s">
        <v>19</v>
      </c>
      <c r="BR2464" s="7" t="s">
        <v>19</v>
      </c>
      <c r="BS2464" s="7" t="s">
        <v>19</v>
      </c>
      <c r="BT2464" s="7" t="b">
        <v>0</v>
      </c>
      <c r="BU2464" s="7" t="b">
        <v>0</v>
      </c>
      <c r="BV2464" s="7" t="b">
        <v>0</v>
      </c>
      <c r="BW2464" s="7" t="b">
        <v>0</v>
      </c>
      <c r="BX2464" s="7" t="s">
        <v>19</v>
      </c>
      <c r="BY2464" s="7" t="s">
        <v>19</v>
      </c>
      <c r="BZ2464" s="7" t="s">
        <v>19</v>
      </c>
      <c r="CA2464" s="7" t="s">
        <v>19</v>
      </c>
      <c r="CB2464" s="7" t="s">
        <v>19</v>
      </c>
      <c r="CL2464" s="7" t="s">
        <v>19</v>
      </c>
    </row>
    <row r="2465">
      <c r="A2465" s="7" t="s">
        <v>11354</v>
      </c>
      <c r="D2465" s="162" t="s">
        <v>11355</v>
      </c>
      <c r="E2465" s="134" t="str">
        <f t="array" ref="E2465">IFNA( index(studiesdatasets!$A$2:$R4130,MATCH("*"&amp;IF(F2465 = "","INVALID", F2465)&amp;"*",studiesdatasets!$D$2:$D4130,0),1))</f>
        <v>set_34</v>
      </c>
      <c r="F2465" s="10" t="s">
        <v>11097</v>
      </c>
      <c r="G2465" s="162" t="s">
        <v>11356</v>
      </c>
      <c r="H2465" s="162" t="s">
        <v>11357</v>
      </c>
      <c r="M2465" s="7" t="s">
        <v>799</v>
      </c>
      <c r="N2465" s="7" t="str">
        <f t="shared" si="6"/>
        <v>FALSE</v>
      </c>
      <c r="R2465" s="7" t="s">
        <v>525</v>
      </c>
      <c r="S2465" s="7" t="s">
        <v>855</v>
      </c>
      <c r="T2465" s="135">
        <v>47.17</v>
      </c>
      <c r="U2465" s="136">
        <v>-89.66</v>
      </c>
      <c r="V2465" s="137" t="s">
        <v>11100</v>
      </c>
      <c r="W2465" s="7" t="s">
        <v>16</v>
      </c>
      <c r="X2465" s="7" t="s">
        <v>805</v>
      </c>
      <c r="Y2465" s="7" t="s">
        <v>806</v>
      </c>
      <c r="Z2465" s="7" t="s">
        <v>807</v>
      </c>
      <c r="AA2465" s="7" t="s">
        <v>11101</v>
      </c>
      <c r="AB2465" s="7" t="s">
        <v>16</v>
      </c>
      <c r="AC2465" s="62">
        <v>0.19</v>
      </c>
      <c r="AD2465" s="7">
        <v>75.0</v>
      </c>
      <c r="AE2465" s="7">
        <v>3.0</v>
      </c>
      <c r="AF2465" s="7">
        <v>0.22</v>
      </c>
      <c r="AG2465" s="7" t="s">
        <v>19</v>
      </c>
      <c r="AH2465" s="7" t="s">
        <v>19</v>
      </c>
      <c r="AI2465" s="7" t="s">
        <v>19</v>
      </c>
      <c r="AJ2465" s="7" t="s">
        <v>19</v>
      </c>
      <c r="AK2465" s="7"/>
      <c r="AL2465" s="7" t="s">
        <v>19</v>
      </c>
      <c r="AM2465" s="7" t="s">
        <v>19</v>
      </c>
      <c r="AN2465" s="7" t="s">
        <v>19</v>
      </c>
      <c r="AO2465" s="7" t="s">
        <v>19</v>
      </c>
      <c r="AP2465" s="7" t="s">
        <v>19</v>
      </c>
      <c r="AQ2465" s="7" t="s">
        <v>19</v>
      </c>
      <c r="AR2465" s="7" t="s">
        <v>19</v>
      </c>
      <c r="AS2465" s="7" t="s">
        <v>19</v>
      </c>
      <c r="AT2465" s="7" t="s">
        <v>19</v>
      </c>
      <c r="AU2465" s="7" t="s">
        <v>19</v>
      </c>
      <c r="AV2465" s="7" t="s">
        <v>19</v>
      </c>
      <c r="AW2465" s="7" t="s">
        <v>19</v>
      </c>
      <c r="AX2465" s="7" t="s">
        <v>19</v>
      </c>
      <c r="AY2465" s="7" t="s">
        <v>19</v>
      </c>
      <c r="AZ2465" s="7" t="s">
        <v>19</v>
      </c>
      <c r="BA2465" s="7" t="s">
        <v>19</v>
      </c>
      <c r="BB2465" s="7" t="s">
        <v>19</v>
      </c>
      <c r="BC2465" s="7" t="s">
        <v>19</v>
      </c>
      <c r="BD2465" s="7"/>
      <c r="BE2465" s="7" t="s">
        <v>19</v>
      </c>
      <c r="BF2465" s="7" t="s">
        <v>19</v>
      </c>
      <c r="BG2465" s="7" t="s">
        <v>19</v>
      </c>
      <c r="BH2465" s="7" t="s">
        <v>19</v>
      </c>
      <c r="BI2465" s="7" t="s">
        <v>19</v>
      </c>
      <c r="BJ2465" s="7"/>
      <c r="BK2465" s="7" t="s">
        <v>19</v>
      </c>
      <c r="BL2465" s="7" t="s">
        <v>19</v>
      </c>
      <c r="BM2465" s="7" t="s">
        <v>19</v>
      </c>
      <c r="BN2465" s="7" t="s">
        <v>19</v>
      </c>
      <c r="BO2465" s="7" t="s">
        <v>19</v>
      </c>
      <c r="BP2465" s="7" t="s">
        <v>19</v>
      </c>
      <c r="BQ2465" s="7" t="s">
        <v>19</v>
      </c>
      <c r="BR2465" s="7" t="s">
        <v>19</v>
      </c>
      <c r="BS2465" s="7" t="s">
        <v>19</v>
      </c>
      <c r="BT2465" s="7" t="b">
        <v>0</v>
      </c>
      <c r="BU2465" s="7" t="b">
        <v>0</v>
      </c>
      <c r="BV2465" s="7" t="b">
        <v>0</v>
      </c>
      <c r="BW2465" s="7" t="b">
        <v>0</v>
      </c>
      <c r="BX2465" s="7" t="s">
        <v>19</v>
      </c>
      <c r="BY2465" s="7" t="s">
        <v>19</v>
      </c>
      <c r="BZ2465" s="7" t="s">
        <v>19</v>
      </c>
      <c r="CA2465" s="7" t="s">
        <v>19</v>
      </c>
      <c r="CB2465" s="7" t="s">
        <v>19</v>
      </c>
      <c r="CL2465" s="7" t="s">
        <v>19</v>
      </c>
    </row>
    <row r="2466">
      <c r="A2466" s="7" t="s">
        <v>11358</v>
      </c>
      <c r="D2466" s="162" t="s">
        <v>11359</v>
      </c>
      <c r="E2466" s="134" t="str">
        <f t="array" ref="E2466">IFNA( index(studiesdatasets!$A$2:$R4130,MATCH("*"&amp;IF(F2466 = "","INVALID", F2466)&amp;"*",studiesdatasets!$D$2:$D4130,0),1))</f>
        <v>set_34</v>
      </c>
      <c r="F2466" s="10" t="s">
        <v>11097</v>
      </c>
      <c r="G2466" s="162" t="s">
        <v>11360</v>
      </c>
      <c r="H2466" s="162" t="s">
        <v>11361</v>
      </c>
      <c r="M2466" s="7" t="s">
        <v>799</v>
      </c>
      <c r="N2466" s="7" t="str">
        <f t="shared" si="6"/>
        <v>FALSE</v>
      </c>
      <c r="R2466" s="7" t="s">
        <v>525</v>
      </c>
      <c r="S2466" s="7" t="s">
        <v>855</v>
      </c>
      <c r="T2466" s="135">
        <v>46.94</v>
      </c>
      <c r="U2466" s="136">
        <v>-91.17</v>
      </c>
      <c r="V2466" s="137" t="s">
        <v>11100</v>
      </c>
      <c r="W2466" s="7" t="s">
        <v>16</v>
      </c>
      <c r="X2466" s="7" t="s">
        <v>805</v>
      </c>
      <c r="Y2466" s="7" t="s">
        <v>806</v>
      </c>
      <c r="Z2466" s="7" t="s">
        <v>807</v>
      </c>
      <c r="AA2466" s="7" t="s">
        <v>11101</v>
      </c>
      <c r="AB2466" s="7" t="s">
        <v>16</v>
      </c>
      <c r="AC2466" s="62">
        <v>0.24</v>
      </c>
      <c r="AD2466" s="7">
        <v>75.0</v>
      </c>
      <c r="AE2466" s="7">
        <v>3.0</v>
      </c>
      <c r="AF2466" s="7">
        <v>0.22</v>
      </c>
      <c r="AG2466" s="7" t="s">
        <v>19</v>
      </c>
      <c r="AH2466" s="7" t="s">
        <v>19</v>
      </c>
      <c r="AI2466" s="7" t="s">
        <v>19</v>
      </c>
      <c r="AJ2466" s="7" t="s">
        <v>19</v>
      </c>
      <c r="AK2466" s="7"/>
      <c r="AL2466" s="7" t="s">
        <v>19</v>
      </c>
      <c r="AM2466" s="7" t="s">
        <v>19</v>
      </c>
      <c r="AN2466" s="7" t="s">
        <v>19</v>
      </c>
      <c r="AO2466" s="7" t="s">
        <v>19</v>
      </c>
      <c r="AP2466" s="7" t="s">
        <v>19</v>
      </c>
      <c r="AQ2466" s="7" t="s">
        <v>19</v>
      </c>
      <c r="AR2466" s="7" t="s">
        <v>19</v>
      </c>
      <c r="AS2466" s="7" t="s">
        <v>19</v>
      </c>
      <c r="AT2466" s="7" t="s">
        <v>19</v>
      </c>
      <c r="AU2466" s="7" t="s">
        <v>19</v>
      </c>
      <c r="AV2466" s="7" t="s">
        <v>19</v>
      </c>
      <c r="AW2466" s="7" t="s">
        <v>19</v>
      </c>
      <c r="AX2466" s="7" t="s">
        <v>19</v>
      </c>
      <c r="AY2466" s="7" t="s">
        <v>19</v>
      </c>
      <c r="AZ2466" s="7" t="s">
        <v>19</v>
      </c>
      <c r="BA2466" s="7" t="s">
        <v>19</v>
      </c>
      <c r="BB2466" s="7" t="s">
        <v>19</v>
      </c>
      <c r="BC2466" s="7" t="s">
        <v>19</v>
      </c>
      <c r="BD2466" s="7"/>
      <c r="BE2466" s="7" t="s">
        <v>19</v>
      </c>
      <c r="BF2466" s="7" t="s">
        <v>19</v>
      </c>
      <c r="BG2466" s="7" t="s">
        <v>19</v>
      </c>
      <c r="BH2466" s="7" t="s">
        <v>19</v>
      </c>
      <c r="BI2466" s="7" t="s">
        <v>19</v>
      </c>
      <c r="BJ2466" s="7"/>
      <c r="BK2466" s="7" t="s">
        <v>19</v>
      </c>
      <c r="BL2466" s="7" t="s">
        <v>19</v>
      </c>
      <c r="BM2466" s="7" t="s">
        <v>19</v>
      </c>
      <c r="BN2466" s="7" t="s">
        <v>19</v>
      </c>
      <c r="BO2466" s="7" t="s">
        <v>19</v>
      </c>
      <c r="BP2466" s="7" t="s">
        <v>19</v>
      </c>
      <c r="BQ2466" s="7" t="s">
        <v>19</v>
      </c>
      <c r="BR2466" s="7" t="s">
        <v>19</v>
      </c>
      <c r="BS2466" s="7" t="s">
        <v>19</v>
      </c>
      <c r="BT2466" s="7" t="b">
        <v>0</v>
      </c>
      <c r="BU2466" s="7" t="b">
        <v>0</v>
      </c>
      <c r="BV2466" s="7" t="b">
        <v>0</v>
      </c>
      <c r="BW2466" s="7" t="b">
        <v>0</v>
      </c>
      <c r="BX2466" s="7" t="s">
        <v>19</v>
      </c>
      <c r="BY2466" s="7" t="s">
        <v>19</v>
      </c>
      <c r="BZ2466" s="7" t="s">
        <v>19</v>
      </c>
      <c r="CA2466" s="7" t="s">
        <v>19</v>
      </c>
      <c r="CB2466" s="7" t="s">
        <v>19</v>
      </c>
      <c r="CL2466" s="7" t="s">
        <v>19</v>
      </c>
    </row>
    <row r="2467">
      <c r="A2467" s="7" t="s">
        <v>11362</v>
      </c>
      <c r="D2467" s="162" t="s">
        <v>11363</v>
      </c>
      <c r="E2467" s="134" t="str">
        <f t="array" ref="E2467">IFNA( index(studiesdatasets!$A$2:$R4130,MATCH("*"&amp;IF(F2467 = "","INVALID", F2467)&amp;"*",studiesdatasets!$D$2:$D4130,0),1))</f>
        <v>set_34</v>
      </c>
      <c r="F2467" s="10" t="s">
        <v>11097</v>
      </c>
      <c r="G2467" s="162" t="s">
        <v>11364</v>
      </c>
      <c r="H2467" s="162" t="s">
        <v>11365</v>
      </c>
      <c r="M2467" s="7" t="s">
        <v>799</v>
      </c>
      <c r="N2467" s="7" t="str">
        <f t="shared" si="6"/>
        <v>FALSE</v>
      </c>
      <c r="R2467" s="7" t="s">
        <v>525</v>
      </c>
      <c r="S2467" s="7" t="s">
        <v>855</v>
      </c>
      <c r="T2467" s="135">
        <v>46.94</v>
      </c>
      <c r="U2467" s="136">
        <v>-91.17</v>
      </c>
      <c r="V2467" s="137" t="s">
        <v>11100</v>
      </c>
      <c r="W2467" s="7" t="s">
        <v>16</v>
      </c>
      <c r="X2467" s="7" t="s">
        <v>805</v>
      </c>
      <c r="Y2467" s="7" t="s">
        <v>806</v>
      </c>
      <c r="Z2467" s="7" t="s">
        <v>807</v>
      </c>
      <c r="AA2467" s="7" t="s">
        <v>11101</v>
      </c>
      <c r="AB2467" s="7" t="s">
        <v>16</v>
      </c>
      <c r="AC2467" s="62">
        <v>0.02</v>
      </c>
      <c r="AD2467" s="7">
        <v>75.0</v>
      </c>
      <c r="AE2467" s="7">
        <v>3.0</v>
      </c>
      <c r="AF2467" s="7">
        <v>0.22</v>
      </c>
      <c r="AG2467" s="7" t="s">
        <v>19</v>
      </c>
      <c r="AH2467" s="7" t="s">
        <v>19</v>
      </c>
      <c r="AI2467" s="7" t="s">
        <v>19</v>
      </c>
      <c r="AJ2467" s="7" t="s">
        <v>19</v>
      </c>
      <c r="AK2467" s="7"/>
      <c r="AL2467" s="7" t="s">
        <v>19</v>
      </c>
      <c r="AM2467" s="7" t="s">
        <v>19</v>
      </c>
      <c r="AN2467" s="7" t="s">
        <v>19</v>
      </c>
      <c r="AO2467" s="7" t="s">
        <v>19</v>
      </c>
      <c r="AP2467" s="7" t="s">
        <v>19</v>
      </c>
      <c r="AQ2467" s="7" t="s">
        <v>19</v>
      </c>
      <c r="AR2467" s="7" t="s">
        <v>19</v>
      </c>
      <c r="AS2467" s="7" t="s">
        <v>19</v>
      </c>
      <c r="AT2467" s="7" t="s">
        <v>19</v>
      </c>
      <c r="AU2467" s="7" t="s">
        <v>19</v>
      </c>
      <c r="AV2467" s="7" t="s">
        <v>19</v>
      </c>
      <c r="AW2467" s="7" t="s">
        <v>19</v>
      </c>
      <c r="AX2467" s="7" t="s">
        <v>19</v>
      </c>
      <c r="AY2467" s="7" t="s">
        <v>19</v>
      </c>
      <c r="AZ2467" s="7" t="s">
        <v>19</v>
      </c>
      <c r="BA2467" s="7" t="s">
        <v>19</v>
      </c>
      <c r="BB2467" s="7" t="s">
        <v>19</v>
      </c>
      <c r="BC2467" s="7" t="s">
        <v>19</v>
      </c>
      <c r="BD2467" s="7"/>
      <c r="BE2467" s="7" t="s">
        <v>19</v>
      </c>
      <c r="BF2467" s="7" t="s">
        <v>19</v>
      </c>
      <c r="BG2467" s="7" t="s">
        <v>19</v>
      </c>
      <c r="BH2467" s="7" t="s">
        <v>19</v>
      </c>
      <c r="BI2467" s="7" t="s">
        <v>19</v>
      </c>
      <c r="BJ2467" s="7"/>
      <c r="BK2467" s="7" t="s">
        <v>19</v>
      </c>
      <c r="BL2467" s="7" t="s">
        <v>19</v>
      </c>
      <c r="BM2467" s="7" t="s">
        <v>19</v>
      </c>
      <c r="BN2467" s="7" t="s">
        <v>19</v>
      </c>
      <c r="BO2467" s="7" t="s">
        <v>19</v>
      </c>
      <c r="BP2467" s="7" t="s">
        <v>19</v>
      </c>
      <c r="BQ2467" s="7" t="s">
        <v>19</v>
      </c>
      <c r="BR2467" s="7" t="s">
        <v>19</v>
      </c>
      <c r="BS2467" s="7" t="s">
        <v>19</v>
      </c>
      <c r="BT2467" s="7" t="b">
        <v>0</v>
      </c>
      <c r="BU2467" s="7" t="b">
        <v>0</v>
      </c>
      <c r="BV2467" s="7" t="b">
        <v>0</v>
      </c>
      <c r="BW2467" s="7" t="b">
        <v>0</v>
      </c>
      <c r="BX2467" s="7" t="s">
        <v>19</v>
      </c>
      <c r="BY2467" s="7" t="s">
        <v>19</v>
      </c>
      <c r="BZ2467" s="7" t="s">
        <v>19</v>
      </c>
      <c r="CA2467" s="7" t="s">
        <v>19</v>
      </c>
      <c r="CB2467" s="7" t="s">
        <v>19</v>
      </c>
      <c r="CL2467" s="7" t="s">
        <v>19</v>
      </c>
    </row>
    <row r="2468">
      <c r="A2468" s="7" t="s">
        <v>11366</v>
      </c>
      <c r="D2468" s="162" t="s">
        <v>11367</v>
      </c>
      <c r="E2468" s="134" t="str">
        <f t="array" ref="E2468">IFNA( index(studiesdatasets!$A$2:$R4130,MATCH("*"&amp;IF(F2468 = "","INVALID", F2468)&amp;"*",studiesdatasets!$D$2:$D4130,0),1))</f>
        <v>set_34</v>
      </c>
      <c r="F2468" s="10" t="s">
        <v>11097</v>
      </c>
      <c r="G2468" s="162" t="s">
        <v>11368</v>
      </c>
      <c r="H2468" s="162" t="s">
        <v>11369</v>
      </c>
      <c r="M2468" s="7" t="s">
        <v>799</v>
      </c>
      <c r="N2468" s="7" t="str">
        <f t="shared" si="6"/>
        <v>FALSE</v>
      </c>
      <c r="R2468" s="7" t="s">
        <v>525</v>
      </c>
      <c r="S2468" s="7" t="s">
        <v>855</v>
      </c>
      <c r="T2468" s="135">
        <v>46.94</v>
      </c>
      <c r="U2468" s="136">
        <v>-91.17</v>
      </c>
      <c r="V2468" s="137" t="s">
        <v>11100</v>
      </c>
      <c r="W2468" s="7" t="s">
        <v>16</v>
      </c>
      <c r="X2468" s="7" t="s">
        <v>805</v>
      </c>
      <c r="Y2468" s="7" t="s">
        <v>806</v>
      </c>
      <c r="Z2468" s="7" t="s">
        <v>807</v>
      </c>
      <c r="AA2468" s="7" t="s">
        <v>11101</v>
      </c>
      <c r="AB2468" s="7" t="s">
        <v>16</v>
      </c>
      <c r="AC2468" s="62">
        <v>0.19</v>
      </c>
      <c r="AD2468" s="7">
        <v>75.0</v>
      </c>
      <c r="AE2468" s="7">
        <v>3.0</v>
      </c>
      <c r="AF2468" s="7">
        <v>0.22</v>
      </c>
      <c r="AG2468" s="7" t="s">
        <v>19</v>
      </c>
      <c r="AH2468" s="7" t="s">
        <v>19</v>
      </c>
      <c r="AI2468" s="7" t="s">
        <v>19</v>
      </c>
      <c r="AJ2468" s="7" t="s">
        <v>19</v>
      </c>
      <c r="AK2468" s="7"/>
      <c r="AL2468" s="7" t="s">
        <v>19</v>
      </c>
      <c r="AM2468" s="7" t="s">
        <v>19</v>
      </c>
      <c r="AN2468" s="7" t="s">
        <v>19</v>
      </c>
      <c r="AO2468" s="7" t="s">
        <v>19</v>
      </c>
      <c r="AP2468" s="7" t="s">
        <v>19</v>
      </c>
      <c r="AQ2468" s="7" t="s">
        <v>19</v>
      </c>
      <c r="AR2468" s="7" t="s">
        <v>19</v>
      </c>
      <c r="AS2468" s="7" t="s">
        <v>19</v>
      </c>
      <c r="AT2468" s="7" t="s">
        <v>19</v>
      </c>
      <c r="AU2468" s="7" t="s">
        <v>19</v>
      </c>
      <c r="AV2468" s="7" t="s">
        <v>19</v>
      </c>
      <c r="AW2468" s="7" t="s">
        <v>19</v>
      </c>
      <c r="AX2468" s="7" t="s">
        <v>19</v>
      </c>
      <c r="AY2468" s="7" t="s">
        <v>19</v>
      </c>
      <c r="AZ2468" s="7" t="s">
        <v>19</v>
      </c>
      <c r="BA2468" s="7" t="s">
        <v>19</v>
      </c>
      <c r="BB2468" s="7" t="s">
        <v>19</v>
      </c>
      <c r="BC2468" s="7" t="s">
        <v>19</v>
      </c>
      <c r="BD2468" s="7"/>
      <c r="BE2468" s="7" t="s">
        <v>19</v>
      </c>
      <c r="BF2468" s="7" t="s">
        <v>19</v>
      </c>
      <c r="BG2468" s="7" t="s">
        <v>19</v>
      </c>
      <c r="BH2468" s="7" t="s">
        <v>19</v>
      </c>
      <c r="BI2468" s="7" t="s">
        <v>19</v>
      </c>
      <c r="BJ2468" s="7"/>
      <c r="BK2468" s="7" t="s">
        <v>19</v>
      </c>
      <c r="BL2468" s="7" t="s">
        <v>19</v>
      </c>
      <c r="BM2468" s="7" t="s">
        <v>19</v>
      </c>
      <c r="BN2468" s="7" t="s">
        <v>19</v>
      </c>
      <c r="BO2468" s="7" t="s">
        <v>19</v>
      </c>
      <c r="BP2468" s="7" t="s">
        <v>19</v>
      </c>
      <c r="BQ2468" s="7" t="s">
        <v>19</v>
      </c>
      <c r="BR2468" s="7" t="s">
        <v>19</v>
      </c>
      <c r="BS2468" s="7" t="s">
        <v>19</v>
      </c>
      <c r="BT2468" s="7" t="b">
        <v>0</v>
      </c>
      <c r="BU2468" s="7" t="b">
        <v>0</v>
      </c>
      <c r="BV2468" s="7" t="b">
        <v>0</v>
      </c>
      <c r="BW2468" s="7" t="b">
        <v>0</v>
      </c>
      <c r="BX2468" s="7" t="s">
        <v>19</v>
      </c>
      <c r="BY2468" s="7" t="s">
        <v>19</v>
      </c>
      <c r="BZ2468" s="7" t="s">
        <v>19</v>
      </c>
      <c r="CA2468" s="7" t="s">
        <v>19</v>
      </c>
      <c r="CB2468" s="7" t="s">
        <v>19</v>
      </c>
      <c r="CL2468" s="7" t="s">
        <v>19</v>
      </c>
    </row>
    <row r="2469">
      <c r="A2469" s="7" t="s">
        <v>11370</v>
      </c>
      <c r="D2469" s="162" t="s">
        <v>11371</v>
      </c>
      <c r="E2469" s="134" t="str">
        <f t="array" ref="E2469">IFNA( index(studiesdatasets!$A$2:$R4130,MATCH("*"&amp;IF(F2469 = "","INVALID", F2469)&amp;"*",studiesdatasets!$D$2:$D4130,0),1))</f>
        <v>set_34</v>
      </c>
      <c r="F2469" s="10" t="s">
        <v>11097</v>
      </c>
      <c r="G2469" s="162" t="s">
        <v>11372</v>
      </c>
      <c r="H2469" s="162" t="s">
        <v>11373</v>
      </c>
      <c r="M2469" s="7" t="s">
        <v>799</v>
      </c>
      <c r="N2469" s="7" t="str">
        <f t="shared" si="6"/>
        <v>FALSE</v>
      </c>
      <c r="R2469" s="7" t="s">
        <v>525</v>
      </c>
      <c r="S2469" s="7" t="s">
        <v>855</v>
      </c>
      <c r="T2469" s="135">
        <v>46.94</v>
      </c>
      <c r="U2469" s="136">
        <v>-91.17</v>
      </c>
      <c r="V2469" s="137" t="s">
        <v>11100</v>
      </c>
      <c r="W2469" s="7" t="s">
        <v>16</v>
      </c>
      <c r="X2469" s="7" t="s">
        <v>805</v>
      </c>
      <c r="Y2469" s="7" t="s">
        <v>806</v>
      </c>
      <c r="Z2469" s="7" t="s">
        <v>807</v>
      </c>
      <c r="AA2469" s="7" t="s">
        <v>11101</v>
      </c>
      <c r="AB2469" s="7" t="s">
        <v>16</v>
      </c>
      <c r="AC2469" s="62">
        <v>0.14</v>
      </c>
      <c r="AD2469" s="7">
        <v>75.0</v>
      </c>
      <c r="AE2469" s="7">
        <v>3.0</v>
      </c>
      <c r="AF2469" s="7">
        <v>0.22</v>
      </c>
      <c r="AG2469" s="7" t="s">
        <v>19</v>
      </c>
      <c r="AH2469" s="7" t="s">
        <v>19</v>
      </c>
      <c r="AI2469" s="7" t="s">
        <v>19</v>
      </c>
      <c r="AJ2469" s="7" t="s">
        <v>19</v>
      </c>
      <c r="AK2469" s="7"/>
      <c r="AL2469" s="7" t="s">
        <v>19</v>
      </c>
      <c r="AM2469" s="7" t="s">
        <v>19</v>
      </c>
      <c r="AN2469" s="7" t="s">
        <v>19</v>
      </c>
      <c r="AO2469" s="7" t="s">
        <v>19</v>
      </c>
      <c r="AP2469" s="7" t="s">
        <v>19</v>
      </c>
      <c r="AQ2469" s="7" t="s">
        <v>19</v>
      </c>
      <c r="AR2469" s="7" t="s">
        <v>19</v>
      </c>
      <c r="AS2469" s="7" t="s">
        <v>19</v>
      </c>
      <c r="AT2469" s="7" t="s">
        <v>19</v>
      </c>
      <c r="AU2469" s="7" t="s">
        <v>19</v>
      </c>
      <c r="AV2469" s="7" t="s">
        <v>19</v>
      </c>
      <c r="AW2469" s="7" t="s">
        <v>19</v>
      </c>
      <c r="AX2469" s="7" t="s">
        <v>19</v>
      </c>
      <c r="AY2469" s="7" t="s">
        <v>19</v>
      </c>
      <c r="AZ2469" s="7" t="s">
        <v>19</v>
      </c>
      <c r="BA2469" s="7" t="s">
        <v>19</v>
      </c>
      <c r="BB2469" s="7" t="s">
        <v>19</v>
      </c>
      <c r="BC2469" s="7" t="s">
        <v>19</v>
      </c>
      <c r="BD2469" s="7"/>
      <c r="BE2469" s="7" t="s">
        <v>19</v>
      </c>
      <c r="BF2469" s="7" t="s">
        <v>19</v>
      </c>
      <c r="BG2469" s="7" t="s">
        <v>19</v>
      </c>
      <c r="BH2469" s="7" t="s">
        <v>19</v>
      </c>
      <c r="BI2469" s="7" t="s">
        <v>19</v>
      </c>
      <c r="BJ2469" s="7"/>
      <c r="BK2469" s="7" t="s">
        <v>19</v>
      </c>
      <c r="BL2469" s="7" t="s">
        <v>19</v>
      </c>
      <c r="BM2469" s="7" t="s">
        <v>19</v>
      </c>
      <c r="BN2469" s="7" t="s">
        <v>19</v>
      </c>
      <c r="BO2469" s="7" t="s">
        <v>19</v>
      </c>
      <c r="BP2469" s="7" t="s">
        <v>19</v>
      </c>
      <c r="BQ2469" s="7" t="s">
        <v>19</v>
      </c>
      <c r="BR2469" s="7" t="s">
        <v>19</v>
      </c>
      <c r="BS2469" s="7" t="s">
        <v>19</v>
      </c>
      <c r="BT2469" s="7" t="b">
        <v>0</v>
      </c>
      <c r="BU2469" s="7" t="b">
        <v>0</v>
      </c>
      <c r="BV2469" s="7" t="b">
        <v>0</v>
      </c>
      <c r="BW2469" s="7" t="b">
        <v>0</v>
      </c>
      <c r="BX2469" s="7" t="s">
        <v>19</v>
      </c>
      <c r="BY2469" s="7" t="s">
        <v>19</v>
      </c>
      <c r="BZ2469" s="7" t="s">
        <v>19</v>
      </c>
      <c r="CA2469" s="7" t="s">
        <v>19</v>
      </c>
      <c r="CB2469" s="7" t="s">
        <v>19</v>
      </c>
      <c r="CL2469" s="7" t="s">
        <v>19</v>
      </c>
    </row>
    <row r="2470">
      <c r="A2470" s="7" t="s">
        <v>11374</v>
      </c>
      <c r="D2470" s="162" t="s">
        <v>11375</v>
      </c>
      <c r="E2470" s="134" t="str">
        <f t="array" ref="E2470">IFNA( index(studiesdatasets!$A$2:$R4130,MATCH("*"&amp;IF(F2470 = "","INVALID", F2470)&amp;"*",studiesdatasets!$D$2:$D4130,0),1))</f>
        <v>set_34</v>
      </c>
      <c r="F2470" s="10" t="s">
        <v>11097</v>
      </c>
      <c r="G2470" s="162" t="s">
        <v>11376</v>
      </c>
      <c r="H2470" s="162" t="s">
        <v>11377</v>
      </c>
      <c r="M2470" s="7" t="s">
        <v>799</v>
      </c>
      <c r="N2470" s="7" t="str">
        <f t="shared" si="6"/>
        <v>FALSE</v>
      </c>
      <c r="R2470" s="7" t="s">
        <v>525</v>
      </c>
      <c r="S2470" s="7" t="s">
        <v>855</v>
      </c>
      <c r="T2470" s="135">
        <v>46.94</v>
      </c>
      <c r="U2470" s="136">
        <v>-91.17</v>
      </c>
      <c r="V2470" s="137" t="s">
        <v>11100</v>
      </c>
      <c r="W2470" s="7" t="s">
        <v>16</v>
      </c>
      <c r="X2470" s="7" t="s">
        <v>805</v>
      </c>
      <c r="Y2470" s="7" t="s">
        <v>806</v>
      </c>
      <c r="Z2470" s="7" t="s">
        <v>807</v>
      </c>
      <c r="AA2470" s="7" t="s">
        <v>11101</v>
      </c>
      <c r="AB2470" s="7" t="s">
        <v>16</v>
      </c>
      <c r="AC2470" s="62">
        <v>0.13</v>
      </c>
      <c r="AD2470" s="7">
        <v>75.0</v>
      </c>
      <c r="AE2470" s="7">
        <v>3.0</v>
      </c>
      <c r="AF2470" s="7">
        <v>0.22</v>
      </c>
      <c r="AG2470" s="7" t="s">
        <v>19</v>
      </c>
      <c r="AH2470" s="7" t="s">
        <v>19</v>
      </c>
      <c r="AI2470" s="7" t="s">
        <v>19</v>
      </c>
      <c r="AJ2470" s="7" t="s">
        <v>19</v>
      </c>
      <c r="AK2470" s="7"/>
      <c r="AL2470" s="7" t="s">
        <v>19</v>
      </c>
      <c r="AM2470" s="7" t="s">
        <v>19</v>
      </c>
      <c r="AN2470" s="7" t="s">
        <v>19</v>
      </c>
      <c r="AO2470" s="7" t="s">
        <v>19</v>
      </c>
      <c r="AP2470" s="7" t="s">
        <v>19</v>
      </c>
      <c r="AQ2470" s="7" t="s">
        <v>19</v>
      </c>
      <c r="AR2470" s="7" t="s">
        <v>19</v>
      </c>
      <c r="AS2470" s="7" t="s">
        <v>19</v>
      </c>
      <c r="AT2470" s="7" t="s">
        <v>19</v>
      </c>
      <c r="AU2470" s="7" t="s">
        <v>19</v>
      </c>
      <c r="AV2470" s="7" t="s">
        <v>19</v>
      </c>
      <c r="AW2470" s="7" t="s">
        <v>19</v>
      </c>
      <c r="AX2470" s="7" t="s">
        <v>19</v>
      </c>
      <c r="AY2470" s="7" t="s">
        <v>19</v>
      </c>
      <c r="AZ2470" s="7" t="s">
        <v>19</v>
      </c>
      <c r="BA2470" s="7" t="s">
        <v>19</v>
      </c>
      <c r="BB2470" s="7" t="s">
        <v>19</v>
      </c>
      <c r="BC2470" s="7" t="s">
        <v>19</v>
      </c>
      <c r="BD2470" s="7"/>
      <c r="BE2470" s="7" t="s">
        <v>19</v>
      </c>
      <c r="BF2470" s="7" t="s">
        <v>19</v>
      </c>
      <c r="BG2470" s="7" t="s">
        <v>19</v>
      </c>
      <c r="BH2470" s="7" t="s">
        <v>19</v>
      </c>
      <c r="BI2470" s="7" t="s">
        <v>19</v>
      </c>
      <c r="BJ2470" s="7"/>
      <c r="BK2470" s="7" t="s">
        <v>19</v>
      </c>
      <c r="BL2470" s="7" t="s">
        <v>19</v>
      </c>
      <c r="BM2470" s="7" t="s">
        <v>19</v>
      </c>
      <c r="BN2470" s="7" t="s">
        <v>19</v>
      </c>
      <c r="BO2470" s="7" t="s">
        <v>19</v>
      </c>
      <c r="BP2470" s="7" t="s">
        <v>19</v>
      </c>
      <c r="BQ2470" s="7" t="s">
        <v>19</v>
      </c>
      <c r="BR2470" s="7" t="s">
        <v>19</v>
      </c>
      <c r="BS2470" s="7" t="s">
        <v>19</v>
      </c>
      <c r="BT2470" s="7" t="b">
        <v>0</v>
      </c>
      <c r="BU2470" s="7" t="b">
        <v>0</v>
      </c>
      <c r="BV2470" s="7" t="b">
        <v>0</v>
      </c>
      <c r="BW2470" s="7" t="b">
        <v>0</v>
      </c>
      <c r="BX2470" s="7" t="s">
        <v>19</v>
      </c>
      <c r="BY2470" s="7" t="s">
        <v>19</v>
      </c>
      <c r="BZ2470" s="7" t="s">
        <v>19</v>
      </c>
      <c r="CA2470" s="7" t="s">
        <v>19</v>
      </c>
      <c r="CB2470" s="7" t="s">
        <v>19</v>
      </c>
      <c r="CL2470" s="7" t="s">
        <v>19</v>
      </c>
    </row>
    <row r="2471">
      <c r="A2471" s="7" t="s">
        <v>11378</v>
      </c>
      <c r="D2471" s="162" t="s">
        <v>11379</v>
      </c>
      <c r="E2471" s="134" t="str">
        <f t="array" ref="E2471">IFNA( index(studiesdatasets!$A$2:$R4130,MATCH("*"&amp;IF(F2471 = "","INVALID", F2471)&amp;"*",studiesdatasets!$D$2:$D4130,0),1))</f>
        <v>set_34</v>
      </c>
      <c r="F2471" s="10" t="s">
        <v>11097</v>
      </c>
      <c r="G2471" s="162" t="s">
        <v>11380</v>
      </c>
      <c r="H2471" s="162" t="s">
        <v>11381</v>
      </c>
      <c r="M2471" s="7" t="s">
        <v>799</v>
      </c>
      <c r="N2471" s="7" t="str">
        <f t="shared" si="6"/>
        <v>FALSE</v>
      </c>
      <c r="R2471" s="7" t="s">
        <v>525</v>
      </c>
      <c r="S2471" s="7" t="s">
        <v>855</v>
      </c>
      <c r="T2471" s="135">
        <v>46.94</v>
      </c>
      <c r="U2471" s="136">
        <v>-91.17</v>
      </c>
      <c r="V2471" s="137" t="s">
        <v>11100</v>
      </c>
      <c r="W2471" s="7" t="s">
        <v>16</v>
      </c>
      <c r="X2471" s="7" t="s">
        <v>805</v>
      </c>
      <c r="Y2471" s="7" t="s">
        <v>806</v>
      </c>
      <c r="Z2471" s="7" t="s">
        <v>807</v>
      </c>
      <c r="AA2471" s="7" t="s">
        <v>11101</v>
      </c>
      <c r="AB2471" s="7" t="s">
        <v>16</v>
      </c>
      <c r="AC2471" s="62">
        <v>0.12</v>
      </c>
      <c r="AD2471" s="7">
        <v>75.0</v>
      </c>
      <c r="AE2471" s="7">
        <v>3.0</v>
      </c>
      <c r="AF2471" s="7">
        <v>0.22</v>
      </c>
      <c r="AG2471" s="7" t="s">
        <v>19</v>
      </c>
      <c r="AH2471" s="7" t="s">
        <v>19</v>
      </c>
      <c r="AI2471" s="7" t="s">
        <v>19</v>
      </c>
      <c r="AJ2471" s="7" t="s">
        <v>19</v>
      </c>
      <c r="AK2471" s="7"/>
      <c r="AL2471" s="7" t="s">
        <v>19</v>
      </c>
      <c r="AM2471" s="7" t="s">
        <v>19</v>
      </c>
      <c r="AN2471" s="7" t="s">
        <v>19</v>
      </c>
      <c r="AO2471" s="7" t="s">
        <v>19</v>
      </c>
      <c r="AP2471" s="7" t="s">
        <v>19</v>
      </c>
      <c r="AQ2471" s="7" t="s">
        <v>19</v>
      </c>
      <c r="AR2471" s="7" t="s">
        <v>19</v>
      </c>
      <c r="AS2471" s="7" t="s">
        <v>19</v>
      </c>
      <c r="AT2471" s="7" t="s">
        <v>19</v>
      </c>
      <c r="AU2471" s="7" t="s">
        <v>19</v>
      </c>
      <c r="AV2471" s="7" t="s">
        <v>19</v>
      </c>
      <c r="AW2471" s="7" t="s">
        <v>19</v>
      </c>
      <c r="AX2471" s="7" t="s">
        <v>19</v>
      </c>
      <c r="AY2471" s="7" t="s">
        <v>19</v>
      </c>
      <c r="AZ2471" s="7" t="s">
        <v>19</v>
      </c>
      <c r="BA2471" s="7" t="s">
        <v>19</v>
      </c>
      <c r="BB2471" s="7" t="s">
        <v>19</v>
      </c>
      <c r="BC2471" s="7" t="s">
        <v>19</v>
      </c>
      <c r="BD2471" s="7"/>
      <c r="BE2471" s="7" t="s">
        <v>19</v>
      </c>
      <c r="BF2471" s="7" t="s">
        <v>19</v>
      </c>
      <c r="BG2471" s="7" t="s">
        <v>19</v>
      </c>
      <c r="BH2471" s="7" t="s">
        <v>19</v>
      </c>
      <c r="BI2471" s="7" t="s">
        <v>19</v>
      </c>
      <c r="BJ2471" s="7"/>
      <c r="BK2471" s="7" t="s">
        <v>19</v>
      </c>
      <c r="BL2471" s="7" t="s">
        <v>19</v>
      </c>
      <c r="BM2471" s="7" t="s">
        <v>19</v>
      </c>
      <c r="BN2471" s="7" t="s">
        <v>19</v>
      </c>
      <c r="BO2471" s="7" t="s">
        <v>19</v>
      </c>
      <c r="BP2471" s="7" t="s">
        <v>19</v>
      </c>
      <c r="BQ2471" s="7" t="s">
        <v>19</v>
      </c>
      <c r="BR2471" s="7" t="s">
        <v>19</v>
      </c>
      <c r="BS2471" s="7" t="s">
        <v>19</v>
      </c>
      <c r="BT2471" s="7" t="b">
        <v>0</v>
      </c>
      <c r="BU2471" s="7" t="b">
        <v>0</v>
      </c>
      <c r="BV2471" s="7" t="b">
        <v>0</v>
      </c>
      <c r="BW2471" s="7" t="b">
        <v>0</v>
      </c>
      <c r="BX2471" s="7" t="s">
        <v>19</v>
      </c>
      <c r="BY2471" s="7" t="s">
        <v>19</v>
      </c>
      <c r="BZ2471" s="7" t="s">
        <v>19</v>
      </c>
      <c r="CA2471" s="7" t="s">
        <v>19</v>
      </c>
      <c r="CB2471" s="7" t="s">
        <v>19</v>
      </c>
      <c r="CL2471" s="7" t="s">
        <v>19</v>
      </c>
    </row>
    <row r="2472">
      <c r="A2472" s="7" t="s">
        <v>11382</v>
      </c>
      <c r="D2472" s="162" t="s">
        <v>11383</v>
      </c>
      <c r="E2472" s="134" t="str">
        <f t="array" ref="E2472">IFNA( index(studiesdatasets!$A$2:$R4130,MATCH("*"&amp;IF(F2472 = "","INVALID", F2472)&amp;"*",studiesdatasets!$D$2:$D4130,0),1))</f>
        <v>set_34</v>
      </c>
      <c r="F2472" s="10" t="s">
        <v>11097</v>
      </c>
      <c r="G2472" s="162" t="s">
        <v>11384</v>
      </c>
      <c r="H2472" s="162" t="s">
        <v>11385</v>
      </c>
      <c r="M2472" s="7" t="s">
        <v>799</v>
      </c>
      <c r="N2472" s="7" t="str">
        <f t="shared" si="6"/>
        <v>FALSE</v>
      </c>
      <c r="R2472" s="7" t="s">
        <v>525</v>
      </c>
      <c r="S2472" s="7" t="s">
        <v>855</v>
      </c>
      <c r="T2472" s="135">
        <v>46.94</v>
      </c>
      <c r="U2472" s="136">
        <v>-91.17</v>
      </c>
      <c r="V2472" s="137" t="s">
        <v>11100</v>
      </c>
      <c r="W2472" s="7" t="s">
        <v>16</v>
      </c>
      <c r="X2472" s="7" t="s">
        <v>805</v>
      </c>
      <c r="Y2472" s="7" t="s">
        <v>806</v>
      </c>
      <c r="Z2472" s="7" t="s">
        <v>807</v>
      </c>
      <c r="AA2472" s="7" t="s">
        <v>11101</v>
      </c>
      <c r="AB2472" s="7" t="s">
        <v>16</v>
      </c>
      <c r="AC2472" s="62">
        <v>0.11</v>
      </c>
      <c r="AD2472" s="7">
        <v>75.0</v>
      </c>
      <c r="AE2472" s="7">
        <v>3.0</v>
      </c>
      <c r="AF2472" s="7">
        <v>0.22</v>
      </c>
      <c r="AG2472" s="7" t="s">
        <v>19</v>
      </c>
      <c r="AH2472" s="7" t="s">
        <v>19</v>
      </c>
      <c r="AI2472" s="7" t="s">
        <v>19</v>
      </c>
      <c r="AJ2472" s="7" t="s">
        <v>19</v>
      </c>
      <c r="AK2472" s="7"/>
      <c r="AL2472" s="7" t="s">
        <v>19</v>
      </c>
      <c r="AM2472" s="7" t="s">
        <v>19</v>
      </c>
      <c r="AN2472" s="7" t="s">
        <v>19</v>
      </c>
      <c r="AO2472" s="7" t="s">
        <v>19</v>
      </c>
      <c r="AP2472" s="7" t="s">
        <v>19</v>
      </c>
      <c r="AQ2472" s="7" t="s">
        <v>19</v>
      </c>
      <c r="AR2472" s="7" t="s">
        <v>19</v>
      </c>
      <c r="AS2472" s="7" t="s">
        <v>19</v>
      </c>
      <c r="AT2472" s="7" t="s">
        <v>19</v>
      </c>
      <c r="AU2472" s="7" t="s">
        <v>19</v>
      </c>
      <c r="AV2472" s="7" t="s">
        <v>19</v>
      </c>
      <c r="AW2472" s="7" t="s">
        <v>19</v>
      </c>
      <c r="AX2472" s="7" t="s">
        <v>19</v>
      </c>
      <c r="AY2472" s="7" t="s">
        <v>19</v>
      </c>
      <c r="AZ2472" s="7" t="s">
        <v>19</v>
      </c>
      <c r="BA2472" s="7" t="s">
        <v>19</v>
      </c>
      <c r="BB2472" s="7" t="s">
        <v>19</v>
      </c>
      <c r="BC2472" s="7" t="s">
        <v>19</v>
      </c>
      <c r="BD2472" s="7"/>
      <c r="BE2472" s="7" t="s">
        <v>19</v>
      </c>
      <c r="BF2472" s="7" t="s">
        <v>19</v>
      </c>
      <c r="BG2472" s="7" t="s">
        <v>19</v>
      </c>
      <c r="BH2472" s="7" t="s">
        <v>19</v>
      </c>
      <c r="BI2472" s="7" t="s">
        <v>19</v>
      </c>
      <c r="BJ2472" s="7"/>
      <c r="BK2472" s="7" t="s">
        <v>19</v>
      </c>
      <c r="BL2472" s="7" t="s">
        <v>19</v>
      </c>
      <c r="BM2472" s="7" t="s">
        <v>19</v>
      </c>
      <c r="BN2472" s="7" t="s">
        <v>19</v>
      </c>
      <c r="BO2472" s="7" t="s">
        <v>19</v>
      </c>
      <c r="BP2472" s="7" t="s">
        <v>19</v>
      </c>
      <c r="BQ2472" s="7" t="s">
        <v>19</v>
      </c>
      <c r="BR2472" s="7" t="s">
        <v>19</v>
      </c>
      <c r="BS2472" s="7" t="s">
        <v>19</v>
      </c>
      <c r="BT2472" s="7" t="b">
        <v>0</v>
      </c>
      <c r="BU2472" s="7" t="b">
        <v>0</v>
      </c>
      <c r="BV2472" s="7" t="b">
        <v>0</v>
      </c>
      <c r="BW2472" s="7" t="b">
        <v>0</v>
      </c>
      <c r="BX2472" s="7" t="s">
        <v>19</v>
      </c>
      <c r="BY2472" s="7" t="s">
        <v>19</v>
      </c>
      <c r="BZ2472" s="7" t="s">
        <v>19</v>
      </c>
      <c r="CA2472" s="7" t="s">
        <v>19</v>
      </c>
      <c r="CB2472" s="7" t="s">
        <v>19</v>
      </c>
      <c r="CL2472" s="7" t="s">
        <v>19</v>
      </c>
    </row>
    <row r="2473">
      <c r="A2473" s="7" t="s">
        <v>11386</v>
      </c>
      <c r="D2473" s="162" t="s">
        <v>11387</v>
      </c>
      <c r="E2473" s="134" t="str">
        <f t="array" ref="E2473">IFNA( index(studiesdatasets!$A$2:$R4130,MATCH("*"&amp;IF(F2473 = "","INVALID", F2473)&amp;"*",studiesdatasets!$D$2:$D4130,0),1))</f>
        <v>set_34</v>
      </c>
      <c r="F2473" s="10" t="s">
        <v>11097</v>
      </c>
      <c r="G2473" s="162" t="s">
        <v>11388</v>
      </c>
      <c r="H2473" s="162" t="s">
        <v>11389</v>
      </c>
      <c r="M2473" s="7" t="s">
        <v>799</v>
      </c>
      <c r="N2473" s="7" t="str">
        <f t="shared" si="6"/>
        <v>FALSE</v>
      </c>
      <c r="R2473" s="7" t="s">
        <v>525</v>
      </c>
      <c r="S2473" s="7" t="s">
        <v>855</v>
      </c>
      <c r="T2473" s="135">
        <v>46.94</v>
      </c>
      <c r="U2473" s="136">
        <v>-91.17</v>
      </c>
      <c r="V2473" s="137" t="s">
        <v>11100</v>
      </c>
      <c r="W2473" s="7" t="s">
        <v>16</v>
      </c>
      <c r="X2473" s="7" t="s">
        <v>805</v>
      </c>
      <c r="Y2473" s="7" t="s">
        <v>806</v>
      </c>
      <c r="Z2473" s="7" t="s">
        <v>807</v>
      </c>
      <c r="AA2473" s="7" t="s">
        <v>11101</v>
      </c>
      <c r="AB2473" s="7" t="s">
        <v>16</v>
      </c>
      <c r="AC2473" s="62">
        <v>0.1</v>
      </c>
      <c r="AD2473" s="7">
        <v>75.0</v>
      </c>
      <c r="AE2473" s="7">
        <v>3.0</v>
      </c>
      <c r="AF2473" s="7">
        <v>0.22</v>
      </c>
      <c r="AG2473" s="7" t="s">
        <v>19</v>
      </c>
      <c r="AH2473" s="7" t="s">
        <v>19</v>
      </c>
      <c r="AI2473" s="7" t="s">
        <v>19</v>
      </c>
      <c r="AJ2473" s="7" t="s">
        <v>19</v>
      </c>
      <c r="AK2473" s="7"/>
      <c r="AL2473" s="7" t="s">
        <v>19</v>
      </c>
      <c r="AM2473" s="7" t="s">
        <v>19</v>
      </c>
      <c r="AN2473" s="7" t="s">
        <v>19</v>
      </c>
      <c r="AO2473" s="7" t="s">
        <v>19</v>
      </c>
      <c r="AP2473" s="7" t="s">
        <v>19</v>
      </c>
      <c r="AQ2473" s="7" t="s">
        <v>19</v>
      </c>
      <c r="AR2473" s="7" t="s">
        <v>19</v>
      </c>
      <c r="AS2473" s="7" t="s">
        <v>19</v>
      </c>
      <c r="AT2473" s="7" t="s">
        <v>19</v>
      </c>
      <c r="AU2473" s="7" t="s">
        <v>19</v>
      </c>
      <c r="AV2473" s="7" t="s">
        <v>19</v>
      </c>
      <c r="AW2473" s="7" t="s">
        <v>19</v>
      </c>
      <c r="AX2473" s="7" t="s">
        <v>19</v>
      </c>
      <c r="AY2473" s="7" t="s">
        <v>19</v>
      </c>
      <c r="AZ2473" s="7" t="s">
        <v>19</v>
      </c>
      <c r="BA2473" s="7" t="s">
        <v>19</v>
      </c>
      <c r="BB2473" s="7" t="s">
        <v>19</v>
      </c>
      <c r="BC2473" s="7" t="s">
        <v>19</v>
      </c>
      <c r="BD2473" s="7"/>
      <c r="BE2473" s="7" t="s">
        <v>19</v>
      </c>
      <c r="BF2473" s="7" t="s">
        <v>19</v>
      </c>
      <c r="BG2473" s="7" t="s">
        <v>19</v>
      </c>
      <c r="BH2473" s="7" t="s">
        <v>19</v>
      </c>
      <c r="BI2473" s="7" t="s">
        <v>19</v>
      </c>
      <c r="BJ2473" s="7"/>
      <c r="BK2473" s="7" t="s">
        <v>19</v>
      </c>
      <c r="BL2473" s="7" t="s">
        <v>19</v>
      </c>
      <c r="BM2473" s="7" t="s">
        <v>19</v>
      </c>
      <c r="BN2473" s="7" t="s">
        <v>19</v>
      </c>
      <c r="BO2473" s="7" t="s">
        <v>19</v>
      </c>
      <c r="BP2473" s="7" t="s">
        <v>19</v>
      </c>
      <c r="BQ2473" s="7" t="s">
        <v>19</v>
      </c>
      <c r="BR2473" s="7" t="s">
        <v>19</v>
      </c>
      <c r="BS2473" s="7" t="s">
        <v>19</v>
      </c>
      <c r="BT2473" s="7" t="b">
        <v>0</v>
      </c>
      <c r="BU2473" s="7" t="b">
        <v>0</v>
      </c>
      <c r="BV2473" s="7" t="b">
        <v>0</v>
      </c>
      <c r="BW2473" s="7" t="b">
        <v>0</v>
      </c>
      <c r="BX2473" s="7" t="s">
        <v>19</v>
      </c>
      <c r="BY2473" s="7" t="s">
        <v>19</v>
      </c>
      <c r="BZ2473" s="7" t="s">
        <v>19</v>
      </c>
      <c r="CA2473" s="7" t="s">
        <v>19</v>
      </c>
      <c r="CB2473" s="7" t="s">
        <v>19</v>
      </c>
      <c r="CL2473" s="7" t="s">
        <v>19</v>
      </c>
    </row>
    <row r="2474">
      <c r="A2474" s="7" t="s">
        <v>11390</v>
      </c>
      <c r="D2474" s="162" t="s">
        <v>11391</v>
      </c>
      <c r="E2474" s="134" t="str">
        <f t="array" ref="E2474">IFNA( index(studiesdatasets!$A$2:$R4130,MATCH("*"&amp;IF(F2474 = "","INVALID", F2474)&amp;"*",studiesdatasets!$D$2:$D4130,0),1))</f>
        <v>set_34</v>
      </c>
      <c r="F2474" s="10" t="s">
        <v>11097</v>
      </c>
      <c r="G2474" s="162" t="s">
        <v>11392</v>
      </c>
      <c r="H2474" s="162" t="s">
        <v>11393</v>
      </c>
      <c r="M2474" s="7" t="s">
        <v>799</v>
      </c>
      <c r="N2474" s="7" t="str">
        <f t="shared" si="6"/>
        <v>FALSE</v>
      </c>
      <c r="R2474" s="7" t="s">
        <v>525</v>
      </c>
      <c r="S2474" s="7" t="s">
        <v>855</v>
      </c>
      <c r="T2474" s="135">
        <v>46.94</v>
      </c>
      <c r="U2474" s="136">
        <v>-91.17</v>
      </c>
      <c r="V2474" s="137" t="s">
        <v>11100</v>
      </c>
      <c r="W2474" s="7" t="s">
        <v>16</v>
      </c>
      <c r="X2474" s="7" t="s">
        <v>805</v>
      </c>
      <c r="Y2474" s="7" t="s">
        <v>806</v>
      </c>
      <c r="Z2474" s="7" t="s">
        <v>807</v>
      </c>
      <c r="AA2474" s="7" t="s">
        <v>11101</v>
      </c>
      <c r="AB2474" s="7" t="s">
        <v>16</v>
      </c>
      <c r="AC2474" s="62">
        <v>0.01</v>
      </c>
      <c r="AD2474" s="7">
        <v>75.0</v>
      </c>
      <c r="AE2474" s="7">
        <v>3.0</v>
      </c>
      <c r="AF2474" s="7">
        <v>0.22</v>
      </c>
      <c r="AG2474" s="7" t="s">
        <v>19</v>
      </c>
      <c r="AH2474" s="7" t="s">
        <v>19</v>
      </c>
      <c r="AI2474" s="7" t="s">
        <v>19</v>
      </c>
      <c r="AJ2474" s="7" t="s">
        <v>19</v>
      </c>
      <c r="AK2474" s="7"/>
      <c r="AL2474" s="7" t="s">
        <v>19</v>
      </c>
      <c r="AM2474" s="7" t="s">
        <v>19</v>
      </c>
      <c r="AN2474" s="7" t="s">
        <v>19</v>
      </c>
      <c r="AO2474" s="7" t="s">
        <v>19</v>
      </c>
      <c r="AP2474" s="7" t="s">
        <v>19</v>
      </c>
      <c r="AQ2474" s="7" t="s">
        <v>19</v>
      </c>
      <c r="AR2474" s="7" t="s">
        <v>19</v>
      </c>
      <c r="AS2474" s="7" t="s">
        <v>19</v>
      </c>
      <c r="AT2474" s="7" t="s">
        <v>19</v>
      </c>
      <c r="AU2474" s="7" t="s">
        <v>19</v>
      </c>
      <c r="AV2474" s="7" t="s">
        <v>19</v>
      </c>
      <c r="AW2474" s="7" t="s">
        <v>19</v>
      </c>
      <c r="AX2474" s="7" t="s">
        <v>19</v>
      </c>
      <c r="AY2474" s="7" t="s">
        <v>19</v>
      </c>
      <c r="AZ2474" s="7" t="s">
        <v>19</v>
      </c>
      <c r="BA2474" s="7" t="s">
        <v>19</v>
      </c>
      <c r="BB2474" s="7" t="s">
        <v>19</v>
      </c>
      <c r="BC2474" s="7" t="s">
        <v>19</v>
      </c>
      <c r="BD2474" s="7"/>
      <c r="BE2474" s="7" t="s">
        <v>19</v>
      </c>
      <c r="BF2474" s="7" t="s">
        <v>19</v>
      </c>
      <c r="BG2474" s="7" t="s">
        <v>19</v>
      </c>
      <c r="BH2474" s="7" t="s">
        <v>19</v>
      </c>
      <c r="BI2474" s="7" t="s">
        <v>19</v>
      </c>
      <c r="BJ2474" s="7"/>
      <c r="BK2474" s="7" t="s">
        <v>19</v>
      </c>
      <c r="BL2474" s="7" t="s">
        <v>19</v>
      </c>
      <c r="BM2474" s="7" t="s">
        <v>19</v>
      </c>
      <c r="BN2474" s="7" t="s">
        <v>19</v>
      </c>
      <c r="BO2474" s="7" t="s">
        <v>19</v>
      </c>
      <c r="BP2474" s="7" t="s">
        <v>19</v>
      </c>
      <c r="BQ2474" s="7" t="s">
        <v>19</v>
      </c>
      <c r="BR2474" s="7" t="s">
        <v>19</v>
      </c>
      <c r="BS2474" s="7" t="s">
        <v>19</v>
      </c>
      <c r="BT2474" s="7" t="b">
        <v>0</v>
      </c>
      <c r="BU2474" s="7" t="b">
        <v>0</v>
      </c>
      <c r="BV2474" s="7" t="b">
        <v>0</v>
      </c>
      <c r="BW2474" s="7" t="b">
        <v>0</v>
      </c>
      <c r="BX2474" s="7" t="s">
        <v>19</v>
      </c>
      <c r="BY2474" s="7" t="s">
        <v>19</v>
      </c>
      <c r="BZ2474" s="7" t="s">
        <v>19</v>
      </c>
      <c r="CA2474" s="7" t="s">
        <v>19</v>
      </c>
      <c r="CB2474" s="7" t="s">
        <v>19</v>
      </c>
      <c r="CL2474" s="7" t="s">
        <v>19</v>
      </c>
    </row>
    <row r="2475">
      <c r="A2475" s="7" t="s">
        <v>11394</v>
      </c>
      <c r="D2475" s="162" t="s">
        <v>11395</v>
      </c>
      <c r="E2475" s="134" t="str">
        <f t="array" ref="E2475">IFNA( index(studiesdatasets!$A$2:$R4130,MATCH("*"&amp;IF(F2475 = "","INVALID", F2475)&amp;"*",studiesdatasets!$D$2:$D4130,0),1))</f>
        <v>set_34</v>
      </c>
      <c r="F2475" s="10" t="s">
        <v>11097</v>
      </c>
      <c r="G2475" s="162" t="s">
        <v>11396</v>
      </c>
      <c r="H2475" s="162" t="s">
        <v>11397</v>
      </c>
      <c r="M2475" s="7" t="s">
        <v>799</v>
      </c>
      <c r="N2475" s="7" t="str">
        <f t="shared" si="6"/>
        <v>FALSE</v>
      </c>
      <c r="R2475" s="7" t="s">
        <v>525</v>
      </c>
      <c r="S2475" s="7" t="s">
        <v>855</v>
      </c>
      <c r="T2475" s="135">
        <v>46.94</v>
      </c>
      <c r="U2475" s="136">
        <v>-91.17</v>
      </c>
      <c r="V2475" s="137" t="s">
        <v>11100</v>
      </c>
      <c r="W2475" s="7" t="s">
        <v>16</v>
      </c>
      <c r="X2475" s="7" t="s">
        <v>805</v>
      </c>
      <c r="Y2475" s="7" t="s">
        <v>806</v>
      </c>
      <c r="Z2475" s="7" t="s">
        <v>807</v>
      </c>
      <c r="AA2475" s="7" t="s">
        <v>11101</v>
      </c>
      <c r="AB2475" s="7" t="s">
        <v>16</v>
      </c>
      <c r="AC2475" s="62">
        <v>0.0</v>
      </c>
      <c r="AD2475" s="7">
        <v>75.0</v>
      </c>
      <c r="AE2475" s="7">
        <v>3.0</v>
      </c>
      <c r="AF2475" s="7">
        <v>0.22</v>
      </c>
      <c r="AG2475" s="7" t="s">
        <v>19</v>
      </c>
      <c r="AH2475" s="7" t="s">
        <v>19</v>
      </c>
      <c r="AI2475" s="7" t="s">
        <v>19</v>
      </c>
      <c r="AJ2475" s="7" t="s">
        <v>19</v>
      </c>
      <c r="AK2475" s="7"/>
      <c r="AL2475" s="7" t="s">
        <v>19</v>
      </c>
      <c r="AM2475" s="7" t="s">
        <v>19</v>
      </c>
      <c r="AN2475" s="7" t="s">
        <v>19</v>
      </c>
      <c r="AO2475" s="7" t="s">
        <v>19</v>
      </c>
      <c r="AP2475" s="7" t="s">
        <v>19</v>
      </c>
      <c r="AQ2475" s="7" t="s">
        <v>19</v>
      </c>
      <c r="AR2475" s="7" t="s">
        <v>19</v>
      </c>
      <c r="AS2475" s="7" t="s">
        <v>19</v>
      </c>
      <c r="AT2475" s="7" t="s">
        <v>19</v>
      </c>
      <c r="AU2475" s="7" t="s">
        <v>19</v>
      </c>
      <c r="AV2475" s="7" t="s">
        <v>19</v>
      </c>
      <c r="AW2475" s="7" t="s">
        <v>19</v>
      </c>
      <c r="AX2475" s="7" t="s">
        <v>19</v>
      </c>
      <c r="AY2475" s="7" t="s">
        <v>19</v>
      </c>
      <c r="AZ2475" s="7" t="s">
        <v>19</v>
      </c>
      <c r="BA2475" s="7" t="s">
        <v>19</v>
      </c>
      <c r="BB2475" s="7" t="s">
        <v>19</v>
      </c>
      <c r="BC2475" s="7" t="s">
        <v>19</v>
      </c>
      <c r="BD2475" s="7"/>
      <c r="BE2475" s="7" t="s">
        <v>19</v>
      </c>
      <c r="BF2475" s="7" t="s">
        <v>19</v>
      </c>
      <c r="BG2475" s="7" t="s">
        <v>19</v>
      </c>
      <c r="BH2475" s="7" t="s">
        <v>19</v>
      </c>
      <c r="BI2475" s="7" t="s">
        <v>19</v>
      </c>
      <c r="BJ2475" s="7"/>
      <c r="BK2475" s="7" t="s">
        <v>19</v>
      </c>
      <c r="BL2475" s="7" t="s">
        <v>19</v>
      </c>
      <c r="BM2475" s="7" t="s">
        <v>19</v>
      </c>
      <c r="BN2475" s="7" t="s">
        <v>19</v>
      </c>
      <c r="BO2475" s="7" t="s">
        <v>19</v>
      </c>
      <c r="BP2475" s="7" t="s">
        <v>19</v>
      </c>
      <c r="BQ2475" s="7" t="s">
        <v>19</v>
      </c>
      <c r="BR2475" s="7" t="s">
        <v>19</v>
      </c>
      <c r="BS2475" s="7" t="s">
        <v>19</v>
      </c>
      <c r="BT2475" s="7" t="b">
        <v>0</v>
      </c>
      <c r="BU2475" s="7" t="b">
        <v>0</v>
      </c>
      <c r="BV2475" s="7" t="b">
        <v>0</v>
      </c>
      <c r="BW2475" s="7" t="b">
        <v>0</v>
      </c>
      <c r="BX2475" s="7" t="s">
        <v>19</v>
      </c>
      <c r="BY2475" s="7" t="s">
        <v>19</v>
      </c>
      <c r="BZ2475" s="7" t="s">
        <v>19</v>
      </c>
      <c r="CA2475" s="7" t="s">
        <v>19</v>
      </c>
      <c r="CB2475" s="7" t="s">
        <v>19</v>
      </c>
      <c r="CL2475" s="7" t="s">
        <v>19</v>
      </c>
    </row>
    <row r="2476">
      <c r="A2476" s="7" t="s">
        <v>11398</v>
      </c>
      <c r="D2476" s="162" t="s">
        <v>11399</v>
      </c>
      <c r="E2476" s="134" t="str">
        <f t="array" ref="E2476">IFNA( index(studiesdatasets!$A$2:$R4130,MATCH("*"&amp;IF(F2476 = "","INVALID", F2476)&amp;"*",studiesdatasets!$D$2:$D4130,0),1))</f>
        <v>set_34</v>
      </c>
      <c r="F2476" s="10" t="s">
        <v>11097</v>
      </c>
      <c r="G2476" s="162" t="s">
        <v>11400</v>
      </c>
      <c r="H2476" s="162" t="s">
        <v>11401</v>
      </c>
      <c r="M2476" s="7" t="s">
        <v>799</v>
      </c>
      <c r="N2476" s="7" t="str">
        <f t="shared" si="6"/>
        <v>FALSE</v>
      </c>
      <c r="R2476" s="7" t="s">
        <v>525</v>
      </c>
      <c r="S2476" s="7" t="s">
        <v>855</v>
      </c>
      <c r="T2476" s="135">
        <v>47.17</v>
      </c>
      <c r="U2476" s="136">
        <v>-89.66</v>
      </c>
      <c r="V2476" s="137" t="s">
        <v>11100</v>
      </c>
      <c r="W2476" s="7" t="s">
        <v>16</v>
      </c>
      <c r="X2476" s="7" t="s">
        <v>805</v>
      </c>
      <c r="Y2476" s="7" t="s">
        <v>806</v>
      </c>
      <c r="Z2476" s="7" t="s">
        <v>807</v>
      </c>
      <c r="AA2476" s="7" t="s">
        <v>11101</v>
      </c>
      <c r="AB2476" s="7" t="s">
        <v>16</v>
      </c>
      <c r="AC2476" s="62">
        <v>0.14</v>
      </c>
      <c r="AD2476" s="7">
        <v>20.0</v>
      </c>
      <c r="AE2476" s="7">
        <v>3.0</v>
      </c>
      <c r="AF2476" s="7">
        <v>0.22</v>
      </c>
      <c r="AG2476" s="7" t="s">
        <v>19</v>
      </c>
      <c r="AH2476" s="7" t="s">
        <v>19</v>
      </c>
      <c r="AI2476" s="7" t="s">
        <v>19</v>
      </c>
      <c r="AJ2476" s="7" t="s">
        <v>19</v>
      </c>
      <c r="AK2476" s="7"/>
      <c r="AL2476" s="7" t="s">
        <v>19</v>
      </c>
      <c r="AM2476" s="7" t="s">
        <v>19</v>
      </c>
      <c r="AN2476" s="7" t="s">
        <v>19</v>
      </c>
      <c r="AO2476" s="7" t="s">
        <v>19</v>
      </c>
      <c r="AP2476" s="7" t="s">
        <v>19</v>
      </c>
      <c r="AQ2476" s="7" t="s">
        <v>19</v>
      </c>
      <c r="AR2476" s="7" t="s">
        <v>19</v>
      </c>
      <c r="AS2476" s="7" t="s">
        <v>19</v>
      </c>
      <c r="AT2476" s="7" t="s">
        <v>19</v>
      </c>
      <c r="AU2476" s="7" t="s">
        <v>19</v>
      </c>
      <c r="AV2476" s="7" t="s">
        <v>19</v>
      </c>
      <c r="AW2476" s="7" t="s">
        <v>19</v>
      </c>
      <c r="AX2476" s="7" t="s">
        <v>19</v>
      </c>
      <c r="AY2476" s="7" t="s">
        <v>19</v>
      </c>
      <c r="AZ2476" s="7" t="s">
        <v>19</v>
      </c>
      <c r="BA2476" s="7" t="s">
        <v>19</v>
      </c>
      <c r="BB2476" s="7" t="s">
        <v>19</v>
      </c>
      <c r="BC2476" s="7" t="s">
        <v>19</v>
      </c>
      <c r="BD2476" s="7"/>
      <c r="BE2476" s="7" t="s">
        <v>19</v>
      </c>
      <c r="BF2476" s="7" t="s">
        <v>19</v>
      </c>
      <c r="BG2476" s="7" t="s">
        <v>19</v>
      </c>
      <c r="BH2476" s="7" t="s">
        <v>19</v>
      </c>
      <c r="BI2476" s="7" t="s">
        <v>19</v>
      </c>
      <c r="BJ2476" s="7"/>
      <c r="BK2476" s="7" t="s">
        <v>19</v>
      </c>
      <c r="BL2476" s="7" t="s">
        <v>19</v>
      </c>
      <c r="BM2476" s="7" t="s">
        <v>19</v>
      </c>
      <c r="BN2476" s="7" t="s">
        <v>19</v>
      </c>
      <c r="BO2476" s="7" t="s">
        <v>19</v>
      </c>
      <c r="BP2476" s="7" t="s">
        <v>19</v>
      </c>
      <c r="BQ2476" s="7" t="s">
        <v>19</v>
      </c>
      <c r="BR2476" s="7" t="s">
        <v>19</v>
      </c>
      <c r="BS2476" s="7" t="s">
        <v>19</v>
      </c>
      <c r="BT2476" s="7" t="b">
        <v>0</v>
      </c>
      <c r="BU2476" s="7" t="b">
        <v>0</v>
      </c>
      <c r="BV2476" s="7" t="b">
        <v>0</v>
      </c>
      <c r="BW2476" s="7" t="b">
        <v>0</v>
      </c>
      <c r="BX2476" s="7" t="s">
        <v>19</v>
      </c>
      <c r="BY2476" s="7" t="s">
        <v>19</v>
      </c>
      <c r="BZ2476" s="7" t="s">
        <v>19</v>
      </c>
      <c r="CA2476" s="7" t="s">
        <v>19</v>
      </c>
      <c r="CB2476" s="7" t="s">
        <v>19</v>
      </c>
      <c r="CL2476" s="7" t="s">
        <v>19</v>
      </c>
    </row>
    <row r="2477">
      <c r="A2477" s="7" t="s">
        <v>11402</v>
      </c>
      <c r="D2477" s="162" t="s">
        <v>11403</v>
      </c>
      <c r="E2477" s="134" t="str">
        <f t="array" ref="E2477">IFNA( index(studiesdatasets!$A$2:$R4130,MATCH("*"&amp;IF(F2477 = "","INVALID", F2477)&amp;"*",studiesdatasets!$D$2:$D4130,0),1))</f>
        <v>set_34</v>
      </c>
      <c r="F2477" s="10" t="s">
        <v>11097</v>
      </c>
      <c r="G2477" s="162" t="s">
        <v>11404</v>
      </c>
      <c r="H2477" s="162" t="s">
        <v>11405</v>
      </c>
      <c r="M2477" s="7" t="s">
        <v>799</v>
      </c>
      <c r="N2477" s="7" t="str">
        <f t="shared" si="6"/>
        <v>FALSE</v>
      </c>
      <c r="R2477" s="7" t="s">
        <v>525</v>
      </c>
      <c r="S2477" s="7" t="s">
        <v>855</v>
      </c>
      <c r="T2477" s="135">
        <v>46.91</v>
      </c>
      <c r="U2477" s="136">
        <v>-90.5</v>
      </c>
      <c r="V2477" s="137" t="s">
        <v>11100</v>
      </c>
      <c r="W2477" s="7" t="s">
        <v>16</v>
      </c>
      <c r="X2477" s="7" t="s">
        <v>805</v>
      </c>
      <c r="Y2477" s="7" t="s">
        <v>806</v>
      </c>
      <c r="Z2477" s="7" t="s">
        <v>807</v>
      </c>
      <c r="AA2477" s="7" t="s">
        <v>11101</v>
      </c>
      <c r="AB2477" s="7" t="s">
        <v>16</v>
      </c>
      <c r="AC2477" s="62">
        <v>0.09</v>
      </c>
      <c r="AD2477" s="7">
        <v>70.0</v>
      </c>
      <c r="AE2477" s="7">
        <v>3.0</v>
      </c>
      <c r="AF2477" s="7">
        <v>0.22</v>
      </c>
      <c r="AG2477" s="7" t="s">
        <v>19</v>
      </c>
      <c r="AH2477" s="7" t="s">
        <v>19</v>
      </c>
      <c r="AI2477" s="7" t="s">
        <v>19</v>
      </c>
      <c r="AJ2477" s="7" t="s">
        <v>19</v>
      </c>
      <c r="AK2477" s="7"/>
      <c r="AL2477" s="7" t="s">
        <v>19</v>
      </c>
      <c r="AM2477" s="7" t="s">
        <v>19</v>
      </c>
      <c r="AN2477" s="7" t="s">
        <v>19</v>
      </c>
      <c r="AO2477" s="7" t="s">
        <v>19</v>
      </c>
      <c r="AP2477" s="7" t="s">
        <v>19</v>
      </c>
      <c r="AQ2477" s="7" t="s">
        <v>19</v>
      </c>
      <c r="AR2477" s="7" t="s">
        <v>19</v>
      </c>
      <c r="AS2477" s="7" t="s">
        <v>19</v>
      </c>
      <c r="AT2477" s="7" t="s">
        <v>19</v>
      </c>
      <c r="AU2477" s="7" t="s">
        <v>19</v>
      </c>
      <c r="AV2477" s="7" t="s">
        <v>19</v>
      </c>
      <c r="AW2477" s="7" t="s">
        <v>19</v>
      </c>
      <c r="AX2477" s="7" t="s">
        <v>19</v>
      </c>
      <c r="AY2477" s="7" t="s">
        <v>19</v>
      </c>
      <c r="AZ2477" s="7" t="s">
        <v>19</v>
      </c>
      <c r="BA2477" s="7" t="s">
        <v>19</v>
      </c>
      <c r="BB2477" s="7" t="s">
        <v>19</v>
      </c>
      <c r="BC2477" s="7" t="s">
        <v>19</v>
      </c>
      <c r="BD2477" s="7"/>
      <c r="BE2477" s="7" t="s">
        <v>19</v>
      </c>
      <c r="BF2477" s="7" t="s">
        <v>19</v>
      </c>
      <c r="BG2477" s="7" t="s">
        <v>19</v>
      </c>
      <c r="BH2477" s="7" t="s">
        <v>19</v>
      </c>
      <c r="BI2477" s="7" t="s">
        <v>19</v>
      </c>
      <c r="BJ2477" s="7"/>
      <c r="BK2477" s="7" t="s">
        <v>19</v>
      </c>
      <c r="BL2477" s="7" t="s">
        <v>19</v>
      </c>
      <c r="BM2477" s="7" t="s">
        <v>19</v>
      </c>
      <c r="BN2477" s="7" t="s">
        <v>19</v>
      </c>
      <c r="BO2477" s="7" t="s">
        <v>19</v>
      </c>
      <c r="BP2477" s="7" t="s">
        <v>19</v>
      </c>
      <c r="BQ2477" s="7" t="s">
        <v>19</v>
      </c>
      <c r="BR2477" s="7" t="s">
        <v>19</v>
      </c>
      <c r="BS2477" s="7" t="s">
        <v>19</v>
      </c>
      <c r="BT2477" s="7" t="b">
        <v>0</v>
      </c>
      <c r="BU2477" s="7" t="b">
        <v>0</v>
      </c>
      <c r="BV2477" s="7" t="b">
        <v>0</v>
      </c>
      <c r="BW2477" s="7" t="b">
        <v>0</v>
      </c>
      <c r="BX2477" s="7" t="s">
        <v>19</v>
      </c>
      <c r="BY2477" s="7" t="s">
        <v>19</v>
      </c>
      <c r="BZ2477" s="7" t="s">
        <v>19</v>
      </c>
      <c r="CA2477" s="7" t="s">
        <v>19</v>
      </c>
      <c r="CB2477" s="7" t="s">
        <v>19</v>
      </c>
      <c r="CL2477" s="7" t="s">
        <v>19</v>
      </c>
    </row>
    <row r="2478">
      <c r="A2478" s="7" t="s">
        <v>11406</v>
      </c>
      <c r="D2478" s="162" t="s">
        <v>11407</v>
      </c>
      <c r="E2478" s="134" t="str">
        <f t="array" ref="E2478">IFNA( index(studiesdatasets!$A$2:$R4130,MATCH("*"&amp;IF(F2478 = "","INVALID", F2478)&amp;"*",studiesdatasets!$D$2:$D4130,0),1))</f>
        <v>set_34</v>
      </c>
      <c r="F2478" s="10" t="s">
        <v>11097</v>
      </c>
      <c r="G2478" s="162" t="s">
        <v>11408</v>
      </c>
      <c r="H2478" s="162" t="s">
        <v>11409</v>
      </c>
      <c r="M2478" s="7" t="s">
        <v>799</v>
      </c>
      <c r="N2478" s="7" t="str">
        <f t="shared" si="6"/>
        <v>FALSE</v>
      </c>
      <c r="R2478" s="7" t="s">
        <v>525</v>
      </c>
      <c r="S2478" s="7" t="s">
        <v>855</v>
      </c>
      <c r="T2478" s="135">
        <v>46.91</v>
      </c>
      <c r="U2478" s="136">
        <v>-90.5</v>
      </c>
      <c r="V2478" s="137" t="s">
        <v>11100</v>
      </c>
      <c r="W2478" s="7" t="s">
        <v>16</v>
      </c>
      <c r="X2478" s="7" t="s">
        <v>805</v>
      </c>
      <c r="Y2478" s="7" t="s">
        <v>806</v>
      </c>
      <c r="Z2478" s="7" t="s">
        <v>807</v>
      </c>
      <c r="AA2478" s="7" t="s">
        <v>11101</v>
      </c>
      <c r="AB2478" s="7" t="s">
        <v>16</v>
      </c>
      <c r="AC2478" s="62">
        <v>0.08</v>
      </c>
      <c r="AD2478" s="7">
        <v>70.0</v>
      </c>
      <c r="AE2478" s="7">
        <v>3.0</v>
      </c>
      <c r="AF2478" s="7">
        <v>0.22</v>
      </c>
      <c r="AG2478" s="7" t="s">
        <v>19</v>
      </c>
      <c r="AH2478" s="7" t="s">
        <v>19</v>
      </c>
      <c r="AI2478" s="7" t="s">
        <v>19</v>
      </c>
      <c r="AJ2478" s="7" t="s">
        <v>19</v>
      </c>
      <c r="AK2478" s="7"/>
      <c r="AL2478" s="7" t="s">
        <v>19</v>
      </c>
      <c r="AM2478" s="7" t="s">
        <v>19</v>
      </c>
      <c r="AN2478" s="7" t="s">
        <v>19</v>
      </c>
      <c r="AO2478" s="7" t="s">
        <v>19</v>
      </c>
      <c r="AP2478" s="7" t="s">
        <v>19</v>
      </c>
      <c r="AQ2478" s="7" t="s">
        <v>19</v>
      </c>
      <c r="AR2478" s="7" t="s">
        <v>19</v>
      </c>
      <c r="AS2478" s="7" t="s">
        <v>19</v>
      </c>
      <c r="AT2478" s="7" t="s">
        <v>19</v>
      </c>
      <c r="AU2478" s="7" t="s">
        <v>19</v>
      </c>
      <c r="AV2478" s="7" t="s">
        <v>19</v>
      </c>
      <c r="AW2478" s="7" t="s">
        <v>19</v>
      </c>
      <c r="AX2478" s="7" t="s">
        <v>19</v>
      </c>
      <c r="AY2478" s="7" t="s">
        <v>19</v>
      </c>
      <c r="AZ2478" s="7" t="s">
        <v>19</v>
      </c>
      <c r="BA2478" s="7" t="s">
        <v>19</v>
      </c>
      <c r="BB2478" s="7" t="s">
        <v>19</v>
      </c>
      <c r="BC2478" s="7" t="s">
        <v>19</v>
      </c>
      <c r="BD2478" s="7"/>
      <c r="BE2478" s="7" t="s">
        <v>19</v>
      </c>
      <c r="BF2478" s="7" t="s">
        <v>19</v>
      </c>
      <c r="BG2478" s="7" t="s">
        <v>19</v>
      </c>
      <c r="BH2478" s="7" t="s">
        <v>19</v>
      </c>
      <c r="BI2478" s="7" t="s">
        <v>19</v>
      </c>
      <c r="BJ2478" s="7"/>
      <c r="BK2478" s="7" t="s">
        <v>19</v>
      </c>
      <c r="BL2478" s="7" t="s">
        <v>19</v>
      </c>
      <c r="BM2478" s="7" t="s">
        <v>19</v>
      </c>
      <c r="BN2478" s="7" t="s">
        <v>19</v>
      </c>
      <c r="BO2478" s="7" t="s">
        <v>19</v>
      </c>
      <c r="BP2478" s="7" t="s">
        <v>19</v>
      </c>
      <c r="BQ2478" s="7" t="s">
        <v>19</v>
      </c>
      <c r="BR2478" s="7" t="s">
        <v>19</v>
      </c>
      <c r="BS2478" s="7" t="s">
        <v>19</v>
      </c>
      <c r="BT2478" s="7" t="b">
        <v>0</v>
      </c>
      <c r="BU2478" s="7" t="b">
        <v>0</v>
      </c>
      <c r="BV2478" s="7" t="b">
        <v>0</v>
      </c>
      <c r="BW2478" s="7" t="b">
        <v>0</v>
      </c>
      <c r="BX2478" s="7" t="s">
        <v>19</v>
      </c>
      <c r="BY2478" s="7" t="s">
        <v>19</v>
      </c>
      <c r="BZ2478" s="7" t="s">
        <v>19</v>
      </c>
      <c r="CA2478" s="7" t="s">
        <v>19</v>
      </c>
      <c r="CB2478" s="7" t="s">
        <v>19</v>
      </c>
      <c r="CL2478" s="7" t="s">
        <v>19</v>
      </c>
    </row>
    <row r="2479">
      <c r="A2479" s="7" t="s">
        <v>11410</v>
      </c>
      <c r="D2479" s="162" t="s">
        <v>11411</v>
      </c>
      <c r="E2479" s="134" t="str">
        <f t="array" ref="E2479">IFNA( index(studiesdatasets!$A$2:$R4130,MATCH("*"&amp;IF(F2479 = "","INVALID", F2479)&amp;"*",studiesdatasets!$D$2:$D4130,0),1))</f>
        <v>set_34</v>
      </c>
      <c r="F2479" s="10" t="s">
        <v>11097</v>
      </c>
      <c r="G2479" s="162" t="s">
        <v>11412</v>
      </c>
      <c r="H2479" s="162" t="s">
        <v>11413</v>
      </c>
      <c r="M2479" s="7" t="s">
        <v>799</v>
      </c>
      <c r="N2479" s="7" t="str">
        <f t="shared" si="6"/>
        <v>FALSE</v>
      </c>
      <c r="R2479" s="7" t="s">
        <v>525</v>
      </c>
      <c r="S2479" s="7" t="s">
        <v>855</v>
      </c>
      <c r="T2479" s="135">
        <v>46.91</v>
      </c>
      <c r="U2479" s="136">
        <v>-90.5</v>
      </c>
      <c r="V2479" s="137" t="s">
        <v>11100</v>
      </c>
      <c r="W2479" s="7" t="s">
        <v>16</v>
      </c>
      <c r="X2479" s="7" t="s">
        <v>805</v>
      </c>
      <c r="Y2479" s="7" t="s">
        <v>806</v>
      </c>
      <c r="Z2479" s="7" t="s">
        <v>807</v>
      </c>
      <c r="AA2479" s="7" t="s">
        <v>11101</v>
      </c>
      <c r="AB2479" s="7" t="s">
        <v>16</v>
      </c>
      <c r="AC2479" s="62">
        <v>0.07</v>
      </c>
      <c r="AD2479" s="7">
        <v>70.0</v>
      </c>
      <c r="AE2479" s="7">
        <v>3.0</v>
      </c>
      <c r="AF2479" s="7">
        <v>0.22</v>
      </c>
      <c r="AG2479" s="7" t="s">
        <v>19</v>
      </c>
      <c r="AH2479" s="7" t="s">
        <v>19</v>
      </c>
      <c r="AI2479" s="7" t="s">
        <v>19</v>
      </c>
      <c r="AJ2479" s="7" t="s">
        <v>19</v>
      </c>
      <c r="AK2479" s="7"/>
      <c r="AL2479" s="7" t="s">
        <v>19</v>
      </c>
      <c r="AM2479" s="7" t="s">
        <v>19</v>
      </c>
      <c r="AN2479" s="7" t="s">
        <v>19</v>
      </c>
      <c r="AO2479" s="7" t="s">
        <v>19</v>
      </c>
      <c r="AP2479" s="7" t="s">
        <v>19</v>
      </c>
      <c r="AQ2479" s="7" t="s">
        <v>19</v>
      </c>
      <c r="AR2479" s="7" t="s">
        <v>19</v>
      </c>
      <c r="AS2479" s="7" t="s">
        <v>19</v>
      </c>
      <c r="AT2479" s="7" t="s">
        <v>19</v>
      </c>
      <c r="AU2479" s="7" t="s">
        <v>19</v>
      </c>
      <c r="AV2479" s="7" t="s">
        <v>19</v>
      </c>
      <c r="AW2479" s="7" t="s">
        <v>19</v>
      </c>
      <c r="AX2479" s="7" t="s">
        <v>19</v>
      </c>
      <c r="AY2479" s="7" t="s">
        <v>19</v>
      </c>
      <c r="AZ2479" s="7" t="s">
        <v>19</v>
      </c>
      <c r="BA2479" s="7" t="s">
        <v>19</v>
      </c>
      <c r="BB2479" s="7" t="s">
        <v>19</v>
      </c>
      <c r="BC2479" s="7" t="s">
        <v>19</v>
      </c>
      <c r="BD2479" s="7"/>
      <c r="BE2479" s="7" t="s">
        <v>19</v>
      </c>
      <c r="BF2479" s="7" t="s">
        <v>19</v>
      </c>
      <c r="BG2479" s="7" t="s">
        <v>19</v>
      </c>
      <c r="BH2479" s="7" t="s">
        <v>19</v>
      </c>
      <c r="BI2479" s="7" t="s">
        <v>19</v>
      </c>
      <c r="BJ2479" s="7"/>
      <c r="BK2479" s="7" t="s">
        <v>19</v>
      </c>
      <c r="BL2479" s="7" t="s">
        <v>19</v>
      </c>
      <c r="BM2479" s="7" t="s">
        <v>19</v>
      </c>
      <c r="BN2479" s="7" t="s">
        <v>19</v>
      </c>
      <c r="BO2479" s="7" t="s">
        <v>19</v>
      </c>
      <c r="BP2479" s="7" t="s">
        <v>19</v>
      </c>
      <c r="BQ2479" s="7" t="s">
        <v>19</v>
      </c>
      <c r="BR2479" s="7" t="s">
        <v>19</v>
      </c>
      <c r="BS2479" s="7" t="s">
        <v>19</v>
      </c>
      <c r="BT2479" s="7" t="b">
        <v>0</v>
      </c>
      <c r="BU2479" s="7" t="b">
        <v>0</v>
      </c>
      <c r="BV2479" s="7" t="b">
        <v>0</v>
      </c>
      <c r="BW2479" s="7" t="b">
        <v>0</v>
      </c>
      <c r="BX2479" s="7" t="s">
        <v>19</v>
      </c>
      <c r="BY2479" s="7" t="s">
        <v>19</v>
      </c>
      <c r="BZ2479" s="7" t="s">
        <v>19</v>
      </c>
      <c r="CA2479" s="7" t="s">
        <v>19</v>
      </c>
      <c r="CB2479" s="7" t="s">
        <v>19</v>
      </c>
      <c r="CL2479" s="7" t="s">
        <v>19</v>
      </c>
    </row>
    <row r="2480">
      <c r="A2480" s="7" t="s">
        <v>11414</v>
      </c>
      <c r="D2480" s="162" t="s">
        <v>11415</v>
      </c>
      <c r="E2480" s="134" t="str">
        <f t="array" ref="E2480">IFNA( index(studiesdatasets!$A$2:$R4130,MATCH("*"&amp;IF(F2480 = "","INVALID", F2480)&amp;"*",studiesdatasets!$D$2:$D4130,0),1))</f>
        <v>set_34</v>
      </c>
      <c r="F2480" s="10" t="s">
        <v>11097</v>
      </c>
      <c r="G2480" s="162" t="s">
        <v>11416</v>
      </c>
      <c r="H2480" s="162" t="s">
        <v>11417</v>
      </c>
      <c r="M2480" s="7" t="s">
        <v>799</v>
      </c>
      <c r="N2480" s="7" t="str">
        <f t="shared" si="6"/>
        <v>FALSE</v>
      </c>
      <c r="R2480" s="7" t="s">
        <v>525</v>
      </c>
      <c r="S2480" s="7" t="s">
        <v>855</v>
      </c>
      <c r="T2480" s="135">
        <v>46.91</v>
      </c>
      <c r="U2480" s="136">
        <v>-90.5</v>
      </c>
      <c r="V2480" s="137" t="s">
        <v>11100</v>
      </c>
      <c r="W2480" s="7" t="s">
        <v>16</v>
      </c>
      <c r="X2480" s="7" t="s">
        <v>805</v>
      </c>
      <c r="Y2480" s="7" t="s">
        <v>806</v>
      </c>
      <c r="Z2480" s="7" t="s">
        <v>807</v>
      </c>
      <c r="AA2480" s="7" t="s">
        <v>11101</v>
      </c>
      <c r="AB2480" s="7" t="s">
        <v>16</v>
      </c>
      <c r="AC2480" s="62">
        <v>0.06</v>
      </c>
      <c r="AD2480" s="7">
        <v>70.0</v>
      </c>
      <c r="AE2480" s="7">
        <v>3.0</v>
      </c>
      <c r="AF2480" s="7">
        <v>0.22</v>
      </c>
      <c r="AG2480" s="7" t="s">
        <v>19</v>
      </c>
      <c r="AH2480" s="7" t="s">
        <v>19</v>
      </c>
      <c r="AI2480" s="7" t="s">
        <v>19</v>
      </c>
      <c r="AJ2480" s="7" t="s">
        <v>19</v>
      </c>
      <c r="AK2480" s="7"/>
      <c r="AL2480" s="7" t="s">
        <v>19</v>
      </c>
      <c r="AM2480" s="7" t="s">
        <v>19</v>
      </c>
      <c r="AN2480" s="7" t="s">
        <v>19</v>
      </c>
      <c r="AO2480" s="7" t="s">
        <v>19</v>
      </c>
      <c r="AP2480" s="7" t="s">
        <v>19</v>
      </c>
      <c r="AQ2480" s="7" t="s">
        <v>19</v>
      </c>
      <c r="AR2480" s="7" t="s">
        <v>19</v>
      </c>
      <c r="AS2480" s="7" t="s">
        <v>19</v>
      </c>
      <c r="AT2480" s="7" t="s">
        <v>19</v>
      </c>
      <c r="AU2480" s="7" t="s">
        <v>19</v>
      </c>
      <c r="AV2480" s="7" t="s">
        <v>19</v>
      </c>
      <c r="AW2480" s="7" t="s">
        <v>19</v>
      </c>
      <c r="AX2480" s="7" t="s">
        <v>19</v>
      </c>
      <c r="AY2480" s="7" t="s">
        <v>19</v>
      </c>
      <c r="AZ2480" s="7" t="s">
        <v>19</v>
      </c>
      <c r="BA2480" s="7" t="s">
        <v>19</v>
      </c>
      <c r="BB2480" s="7" t="s">
        <v>19</v>
      </c>
      <c r="BC2480" s="7" t="s">
        <v>19</v>
      </c>
      <c r="BD2480" s="7"/>
      <c r="BE2480" s="7" t="s">
        <v>19</v>
      </c>
      <c r="BF2480" s="7" t="s">
        <v>19</v>
      </c>
      <c r="BG2480" s="7" t="s">
        <v>19</v>
      </c>
      <c r="BH2480" s="7" t="s">
        <v>19</v>
      </c>
      <c r="BI2480" s="7" t="s">
        <v>19</v>
      </c>
      <c r="BJ2480" s="7"/>
      <c r="BK2480" s="7" t="s">
        <v>19</v>
      </c>
      <c r="BL2480" s="7" t="s">
        <v>19</v>
      </c>
      <c r="BM2480" s="7" t="s">
        <v>19</v>
      </c>
      <c r="BN2480" s="7" t="s">
        <v>19</v>
      </c>
      <c r="BO2480" s="7" t="s">
        <v>19</v>
      </c>
      <c r="BP2480" s="7" t="s">
        <v>19</v>
      </c>
      <c r="BQ2480" s="7" t="s">
        <v>19</v>
      </c>
      <c r="BR2480" s="7" t="s">
        <v>19</v>
      </c>
      <c r="BS2480" s="7" t="s">
        <v>19</v>
      </c>
      <c r="BT2480" s="7" t="b">
        <v>0</v>
      </c>
      <c r="BU2480" s="7" t="b">
        <v>0</v>
      </c>
      <c r="BV2480" s="7" t="b">
        <v>0</v>
      </c>
      <c r="BW2480" s="7" t="b">
        <v>0</v>
      </c>
      <c r="BX2480" s="7" t="s">
        <v>19</v>
      </c>
      <c r="BY2480" s="7" t="s">
        <v>19</v>
      </c>
      <c r="BZ2480" s="7" t="s">
        <v>19</v>
      </c>
      <c r="CA2480" s="7" t="s">
        <v>19</v>
      </c>
      <c r="CB2480" s="7" t="s">
        <v>19</v>
      </c>
      <c r="CL2480" s="7" t="s">
        <v>19</v>
      </c>
    </row>
    <row r="2481">
      <c r="A2481" s="7" t="s">
        <v>11418</v>
      </c>
      <c r="D2481" s="162" t="s">
        <v>11419</v>
      </c>
      <c r="E2481" s="134" t="str">
        <f t="array" ref="E2481">IFNA( index(studiesdatasets!$A$2:$R4130,MATCH("*"&amp;IF(F2481 = "","INVALID", F2481)&amp;"*",studiesdatasets!$D$2:$D4130,0),1))</f>
        <v>set_34</v>
      </c>
      <c r="F2481" s="10" t="s">
        <v>11097</v>
      </c>
      <c r="G2481" s="162" t="s">
        <v>11420</v>
      </c>
      <c r="H2481" s="162" t="s">
        <v>11421</v>
      </c>
      <c r="M2481" s="7" t="s">
        <v>799</v>
      </c>
      <c r="N2481" s="7" t="str">
        <f t="shared" si="6"/>
        <v>FALSE</v>
      </c>
      <c r="R2481" s="7" t="s">
        <v>525</v>
      </c>
      <c r="S2481" s="7" t="s">
        <v>855</v>
      </c>
      <c r="T2481" s="135">
        <v>46.91</v>
      </c>
      <c r="U2481" s="136">
        <v>-90.5</v>
      </c>
      <c r="V2481" s="137" t="s">
        <v>11100</v>
      </c>
      <c r="W2481" s="7" t="s">
        <v>16</v>
      </c>
      <c r="X2481" s="7" t="s">
        <v>805</v>
      </c>
      <c r="Y2481" s="7" t="s">
        <v>806</v>
      </c>
      <c r="Z2481" s="7" t="s">
        <v>807</v>
      </c>
      <c r="AA2481" s="7" t="s">
        <v>11101</v>
      </c>
      <c r="AB2481" s="7" t="s">
        <v>16</v>
      </c>
      <c r="AC2481" s="62">
        <v>0.05</v>
      </c>
      <c r="AD2481" s="7">
        <v>70.0</v>
      </c>
      <c r="AE2481" s="7">
        <v>3.0</v>
      </c>
      <c r="AF2481" s="7">
        <v>0.22</v>
      </c>
      <c r="AG2481" s="7" t="s">
        <v>19</v>
      </c>
      <c r="AH2481" s="7" t="s">
        <v>19</v>
      </c>
      <c r="AI2481" s="7" t="s">
        <v>19</v>
      </c>
      <c r="AJ2481" s="7" t="s">
        <v>19</v>
      </c>
      <c r="AK2481" s="7"/>
      <c r="AL2481" s="7" t="s">
        <v>19</v>
      </c>
      <c r="AM2481" s="7" t="s">
        <v>19</v>
      </c>
      <c r="AN2481" s="7" t="s">
        <v>19</v>
      </c>
      <c r="AO2481" s="7" t="s">
        <v>19</v>
      </c>
      <c r="AP2481" s="7" t="s">
        <v>19</v>
      </c>
      <c r="AQ2481" s="7" t="s">
        <v>19</v>
      </c>
      <c r="AR2481" s="7" t="s">
        <v>19</v>
      </c>
      <c r="AS2481" s="7" t="s">
        <v>19</v>
      </c>
      <c r="AT2481" s="7" t="s">
        <v>19</v>
      </c>
      <c r="AU2481" s="7" t="s">
        <v>19</v>
      </c>
      <c r="AV2481" s="7" t="s">
        <v>19</v>
      </c>
      <c r="AW2481" s="7" t="s">
        <v>19</v>
      </c>
      <c r="AX2481" s="7" t="s">
        <v>19</v>
      </c>
      <c r="AY2481" s="7" t="s">
        <v>19</v>
      </c>
      <c r="AZ2481" s="7" t="s">
        <v>19</v>
      </c>
      <c r="BA2481" s="7" t="s">
        <v>19</v>
      </c>
      <c r="BB2481" s="7" t="s">
        <v>19</v>
      </c>
      <c r="BC2481" s="7" t="s">
        <v>19</v>
      </c>
      <c r="BD2481" s="7"/>
      <c r="BE2481" s="7" t="s">
        <v>19</v>
      </c>
      <c r="BF2481" s="7" t="s">
        <v>19</v>
      </c>
      <c r="BG2481" s="7" t="s">
        <v>19</v>
      </c>
      <c r="BH2481" s="7" t="s">
        <v>19</v>
      </c>
      <c r="BI2481" s="7" t="s">
        <v>19</v>
      </c>
      <c r="BJ2481" s="7"/>
      <c r="BK2481" s="7" t="s">
        <v>19</v>
      </c>
      <c r="BL2481" s="7" t="s">
        <v>19</v>
      </c>
      <c r="BM2481" s="7" t="s">
        <v>19</v>
      </c>
      <c r="BN2481" s="7" t="s">
        <v>19</v>
      </c>
      <c r="BO2481" s="7" t="s">
        <v>19</v>
      </c>
      <c r="BP2481" s="7" t="s">
        <v>19</v>
      </c>
      <c r="BQ2481" s="7" t="s">
        <v>19</v>
      </c>
      <c r="BR2481" s="7" t="s">
        <v>19</v>
      </c>
      <c r="BS2481" s="7" t="s">
        <v>19</v>
      </c>
      <c r="BT2481" s="7" t="b">
        <v>0</v>
      </c>
      <c r="BU2481" s="7" t="b">
        <v>0</v>
      </c>
      <c r="BV2481" s="7" t="b">
        <v>0</v>
      </c>
      <c r="BW2481" s="7" t="b">
        <v>0</v>
      </c>
      <c r="BX2481" s="7" t="s">
        <v>19</v>
      </c>
      <c r="BY2481" s="7" t="s">
        <v>19</v>
      </c>
      <c r="BZ2481" s="7" t="s">
        <v>19</v>
      </c>
      <c r="CA2481" s="7" t="s">
        <v>19</v>
      </c>
      <c r="CB2481" s="7" t="s">
        <v>19</v>
      </c>
      <c r="CL2481" s="7" t="s">
        <v>19</v>
      </c>
    </row>
    <row r="2482">
      <c r="A2482" s="7" t="s">
        <v>11422</v>
      </c>
      <c r="D2482" s="162" t="s">
        <v>11423</v>
      </c>
      <c r="E2482" s="134" t="str">
        <f t="array" ref="E2482">IFNA( index(studiesdatasets!$A$2:$R4130,MATCH("*"&amp;IF(F2482 = "","INVALID", F2482)&amp;"*",studiesdatasets!$D$2:$D4130,0),1))</f>
        <v>set_34</v>
      </c>
      <c r="F2482" s="10" t="s">
        <v>11097</v>
      </c>
      <c r="G2482" s="162" t="s">
        <v>11424</v>
      </c>
      <c r="H2482" s="162" t="s">
        <v>11425</v>
      </c>
      <c r="M2482" s="7" t="s">
        <v>799</v>
      </c>
      <c r="N2482" s="7" t="str">
        <f t="shared" si="6"/>
        <v>FALSE</v>
      </c>
      <c r="R2482" s="7" t="s">
        <v>525</v>
      </c>
      <c r="S2482" s="7" t="s">
        <v>855</v>
      </c>
      <c r="T2482" s="135">
        <v>46.91</v>
      </c>
      <c r="U2482" s="136">
        <v>-90.5</v>
      </c>
      <c r="V2482" s="137" t="s">
        <v>11100</v>
      </c>
      <c r="W2482" s="7" t="s">
        <v>16</v>
      </c>
      <c r="X2482" s="7" t="s">
        <v>805</v>
      </c>
      <c r="Y2482" s="7" t="s">
        <v>806</v>
      </c>
      <c r="Z2482" s="7" t="s">
        <v>807</v>
      </c>
      <c r="AA2482" s="7" t="s">
        <v>11101</v>
      </c>
      <c r="AB2482" s="7" t="s">
        <v>16</v>
      </c>
      <c r="AC2482" s="62">
        <v>0.44</v>
      </c>
      <c r="AD2482" s="7">
        <v>70.0</v>
      </c>
      <c r="AE2482" s="7">
        <v>3.0</v>
      </c>
      <c r="AF2482" s="7">
        <v>0.22</v>
      </c>
      <c r="AG2482" s="7" t="s">
        <v>19</v>
      </c>
      <c r="AH2482" s="7" t="s">
        <v>19</v>
      </c>
      <c r="AI2482" s="7" t="s">
        <v>19</v>
      </c>
      <c r="AJ2482" s="7" t="s">
        <v>19</v>
      </c>
      <c r="AK2482" s="7"/>
      <c r="AL2482" s="7" t="s">
        <v>19</v>
      </c>
      <c r="AM2482" s="7" t="s">
        <v>19</v>
      </c>
      <c r="AN2482" s="7" t="s">
        <v>19</v>
      </c>
      <c r="AO2482" s="7" t="s">
        <v>19</v>
      </c>
      <c r="AP2482" s="7" t="s">
        <v>19</v>
      </c>
      <c r="AQ2482" s="7" t="s">
        <v>19</v>
      </c>
      <c r="AR2482" s="7" t="s">
        <v>19</v>
      </c>
      <c r="AS2482" s="7" t="s">
        <v>19</v>
      </c>
      <c r="AT2482" s="7" t="s">
        <v>19</v>
      </c>
      <c r="AU2482" s="7" t="s">
        <v>19</v>
      </c>
      <c r="AV2482" s="7" t="s">
        <v>19</v>
      </c>
      <c r="AW2482" s="7" t="s">
        <v>19</v>
      </c>
      <c r="AX2482" s="7" t="s">
        <v>19</v>
      </c>
      <c r="AY2482" s="7" t="s">
        <v>19</v>
      </c>
      <c r="AZ2482" s="7" t="s">
        <v>19</v>
      </c>
      <c r="BA2482" s="7" t="s">
        <v>19</v>
      </c>
      <c r="BB2482" s="7" t="s">
        <v>19</v>
      </c>
      <c r="BC2482" s="7" t="s">
        <v>19</v>
      </c>
      <c r="BD2482" s="7"/>
      <c r="BE2482" s="7" t="s">
        <v>19</v>
      </c>
      <c r="BF2482" s="7" t="s">
        <v>19</v>
      </c>
      <c r="BG2482" s="7" t="s">
        <v>19</v>
      </c>
      <c r="BH2482" s="7" t="s">
        <v>19</v>
      </c>
      <c r="BI2482" s="7" t="s">
        <v>19</v>
      </c>
      <c r="BJ2482" s="7"/>
      <c r="BK2482" s="7" t="s">
        <v>19</v>
      </c>
      <c r="BL2482" s="7" t="s">
        <v>19</v>
      </c>
      <c r="BM2482" s="7" t="s">
        <v>19</v>
      </c>
      <c r="BN2482" s="7" t="s">
        <v>19</v>
      </c>
      <c r="BO2482" s="7" t="s">
        <v>19</v>
      </c>
      <c r="BP2482" s="7" t="s">
        <v>19</v>
      </c>
      <c r="BQ2482" s="7" t="s">
        <v>19</v>
      </c>
      <c r="BR2482" s="7" t="s">
        <v>19</v>
      </c>
      <c r="BS2482" s="7" t="s">
        <v>19</v>
      </c>
      <c r="BT2482" s="7" t="b">
        <v>0</v>
      </c>
      <c r="BU2482" s="7" t="b">
        <v>0</v>
      </c>
      <c r="BV2482" s="7" t="b">
        <v>0</v>
      </c>
      <c r="BW2482" s="7" t="b">
        <v>0</v>
      </c>
      <c r="BX2482" s="7" t="s">
        <v>19</v>
      </c>
      <c r="BY2482" s="7" t="s">
        <v>19</v>
      </c>
      <c r="BZ2482" s="7" t="s">
        <v>19</v>
      </c>
      <c r="CA2482" s="7" t="s">
        <v>19</v>
      </c>
      <c r="CB2482" s="7" t="s">
        <v>19</v>
      </c>
      <c r="CL2482" s="7" t="s">
        <v>19</v>
      </c>
    </row>
    <row r="2483">
      <c r="A2483" s="7" t="s">
        <v>11426</v>
      </c>
      <c r="D2483" s="162" t="s">
        <v>11427</v>
      </c>
      <c r="E2483" s="134" t="str">
        <f t="array" ref="E2483">IFNA( index(studiesdatasets!$A$2:$R4130,MATCH("*"&amp;IF(F2483 = "","INVALID", F2483)&amp;"*",studiesdatasets!$D$2:$D4130,0),1))</f>
        <v>set_34</v>
      </c>
      <c r="F2483" s="10" t="s">
        <v>11097</v>
      </c>
      <c r="G2483" s="162" t="s">
        <v>11428</v>
      </c>
      <c r="H2483" s="162" t="s">
        <v>11429</v>
      </c>
      <c r="M2483" s="7" t="s">
        <v>799</v>
      </c>
      <c r="N2483" s="7" t="str">
        <f t="shared" si="6"/>
        <v>FALSE</v>
      </c>
      <c r="R2483" s="7" t="s">
        <v>525</v>
      </c>
      <c r="S2483" s="7" t="s">
        <v>855</v>
      </c>
      <c r="T2483" s="135">
        <v>46.91</v>
      </c>
      <c r="U2483" s="136">
        <v>-90.5</v>
      </c>
      <c r="V2483" s="137" t="s">
        <v>11100</v>
      </c>
      <c r="W2483" s="7" t="s">
        <v>16</v>
      </c>
      <c r="X2483" s="7" t="s">
        <v>805</v>
      </c>
      <c r="Y2483" s="7" t="s">
        <v>806</v>
      </c>
      <c r="Z2483" s="7" t="s">
        <v>807</v>
      </c>
      <c r="AA2483" s="7" t="s">
        <v>11101</v>
      </c>
      <c r="AB2483" s="7" t="s">
        <v>16</v>
      </c>
      <c r="AC2483" s="62">
        <v>0.04</v>
      </c>
      <c r="AD2483" s="7">
        <v>70.0</v>
      </c>
      <c r="AE2483" s="7">
        <v>3.0</v>
      </c>
      <c r="AF2483" s="7">
        <v>0.22</v>
      </c>
      <c r="AG2483" s="7" t="s">
        <v>19</v>
      </c>
      <c r="AH2483" s="7" t="s">
        <v>19</v>
      </c>
      <c r="AI2483" s="7" t="s">
        <v>19</v>
      </c>
      <c r="AJ2483" s="7" t="s">
        <v>19</v>
      </c>
      <c r="AK2483" s="7"/>
      <c r="AL2483" s="7" t="s">
        <v>19</v>
      </c>
      <c r="AM2483" s="7" t="s">
        <v>19</v>
      </c>
      <c r="AN2483" s="7" t="s">
        <v>19</v>
      </c>
      <c r="AO2483" s="7" t="s">
        <v>19</v>
      </c>
      <c r="AP2483" s="7" t="s">
        <v>19</v>
      </c>
      <c r="AQ2483" s="7" t="s">
        <v>19</v>
      </c>
      <c r="AR2483" s="7" t="s">
        <v>19</v>
      </c>
      <c r="AS2483" s="7" t="s">
        <v>19</v>
      </c>
      <c r="AT2483" s="7" t="s">
        <v>19</v>
      </c>
      <c r="AU2483" s="7" t="s">
        <v>19</v>
      </c>
      <c r="AV2483" s="7" t="s">
        <v>19</v>
      </c>
      <c r="AW2483" s="7" t="s">
        <v>19</v>
      </c>
      <c r="AX2483" s="7" t="s">
        <v>19</v>
      </c>
      <c r="AY2483" s="7" t="s">
        <v>19</v>
      </c>
      <c r="AZ2483" s="7" t="s">
        <v>19</v>
      </c>
      <c r="BA2483" s="7" t="s">
        <v>19</v>
      </c>
      <c r="BB2483" s="7" t="s">
        <v>19</v>
      </c>
      <c r="BC2483" s="7" t="s">
        <v>19</v>
      </c>
      <c r="BD2483" s="7"/>
      <c r="BE2483" s="7" t="s">
        <v>19</v>
      </c>
      <c r="BF2483" s="7" t="s">
        <v>19</v>
      </c>
      <c r="BG2483" s="7" t="s">
        <v>19</v>
      </c>
      <c r="BH2483" s="7" t="s">
        <v>19</v>
      </c>
      <c r="BI2483" s="7" t="s">
        <v>19</v>
      </c>
      <c r="BJ2483" s="7"/>
      <c r="BK2483" s="7" t="s">
        <v>19</v>
      </c>
      <c r="BL2483" s="7" t="s">
        <v>19</v>
      </c>
      <c r="BM2483" s="7" t="s">
        <v>19</v>
      </c>
      <c r="BN2483" s="7" t="s">
        <v>19</v>
      </c>
      <c r="BO2483" s="7" t="s">
        <v>19</v>
      </c>
      <c r="BP2483" s="7" t="s">
        <v>19</v>
      </c>
      <c r="BQ2483" s="7" t="s">
        <v>19</v>
      </c>
      <c r="BR2483" s="7" t="s">
        <v>19</v>
      </c>
      <c r="BS2483" s="7" t="s">
        <v>19</v>
      </c>
      <c r="BT2483" s="7" t="b">
        <v>0</v>
      </c>
      <c r="BU2483" s="7" t="b">
        <v>0</v>
      </c>
      <c r="BV2483" s="7" t="b">
        <v>0</v>
      </c>
      <c r="BW2483" s="7" t="b">
        <v>0</v>
      </c>
      <c r="BX2483" s="7" t="s">
        <v>19</v>
      </c>
      <c r="BY2483" s="7" t="s">
        <v>19</v>
      </c>
      <c r="BZ2483" s="7" t="s">
        <v>19</v>
      </c>
      <c r="CA2483" s="7" t="s">
        <v>19</v>
      </c>
      <c r="CB2483" s="7" t="s">
        <v>19</v>
      </c>
      <c r="CL2483" s="7" t="s">
        <v>19</v>
      </c>
    </row>
    <row r="2484">
      <c r="A2484" s="7" t="s">
        <v>11430</v>
      </c>
      <c r="D2484" s="162" t="s">
        <v>11431</v>
      </c>
      <c r="E2484" s="134" t="str">
        <f t="array" ref="E2484">IFNA( index(studiesdatasets!$A$2:$R4130,MATCH("*"&amp;IF(F2484 = "","INVALID", F2484)&amp;"*",studiesdatasets!$D$2:$D4130,0),1))</f>
        <v>set_34</v>
      </c>
      <c r="F2484" s="10" t="s">
        <v>11097</v>
      </c>
      <c r="G2484" s="162" t="s">
        <v>11432</v>
      </c>
      <c r="H2484" s="162" t="s">
        <v>11433</v>
      </c>
      <c r="M2484" s="7" t="s">
        <v>799</v>
      </c>
      <c r="N2484" s="7" t="str">
        <f t="shared" si="6"/>
        <v>FALSE</v>
      </c>
      <c r="R2484" s="7" t="s">
        <v>525</v>
      </c>
      <c r="S2484" s="7" t="s">
        <v>855</v>
      </c>
      <c r="T2484" s="135">
        <v>46.91</v>
      </c>
      <c r="U2484" s="136">
        <v>-90.5</v>
      </c>
      <c r="V2484" s="137" t="s">
        <v>11100</v>
      </c>
      <c r="W2484" s="7" t="s">
        <v>16</v>
      </c>
      <c r="X2484" s="7" t="s">
        <v>805</v>
      </c>
      <c r="Y2484" s="7" t="s">
        <v>806</v>
      </c>
      <c r="Z2484" s="7" t="s">
        <v>807</v>
      </c>
      <c r="AA2484" s="7" t="s">
        <v>11101</v>
      </c>
      <c r="AB2484" s="7" t="s">
        <v>16</v>
      </c>
      <c r="AC2484" s="62">
        <v>0.38</v>
      </c>
      <c r="AD2484" s="7">
        <v>70.0</v>
      </c>
      <c r="AE2484" s="7">
        <v>3.0</v>
      </c>
      <c r="AF2484" s="7">
        <v>0.22</v>
      </c>
      <c r="AG2484" s="7" t="s">
        <v>19</v>
      </c>
      <c r="AH2484" s="7" t="s">
        <v>19</v>
      </c>
      <c r="AI2484" s="7" t="s">
        <v>19</v>
      </c>
      <c r="AJ2484" s="7" t="s">
        <v>19</v>
      </c>
      <c r="AK2484" s="7"/>
      <c r="AL2484" s="7" t="s">
        <v>19</v>
      </c>
      <c r="AM2484" s="7" t="s">
        <v>19</v>
      </c>
      <c r="AN2484" s="7" t="s">
        <v>19</v>
      </c>
      <c r="AO2484" s="7" t="s">
        <v>19</v>
      </c>
      <c r="AP2484" s="7" t="s">
        <v>19</v>
      </c>
      <c r="AQ2484" s="7" t="s">
        <v>19</v>
      </c>
      <c r="AR2484" s="7" t="s">
        <v>19</v>
      </c>
      <c r="AS2484" s="7" t="s">
        <v>19</v>
      </c>
      <c r="AT2484" s="7" t="s">
        <v>19</v>
      </c>
      <c r="AU2484" s="7" t="s">
        <v>19</v>
      </c>
      <c r="AV2484" s="7" t="s">
        <v>19</v>
      </c>
      <c r="AW2484" s="7" t="s">
        <v>19</v>
      </c>
      <c r="AX2484" s="7" t="s">
        <v>19</v>
      </c>
      <c r="AY2484" s="7" t="s">
        <v>19</v>
      </c>
      <c r="AZ2484" s="7" t="s">
        <v>19</v>
      </c>
      <c r="BA2484" s="7" t="s">
        <v>19</v>
      </c>
      <c r="BB2484" s="7" t="s">
        <v>19</v>
      </c>
      <c r="BC2484" s="7" t="s">
        <v>19</v>
      </c>
      <c r="BD2484" s="7"/>
      <c r="BE2484" s="7" t="s">
        <v>19</v>
      </c>
      <c r="BF2484" s="7" t="s">
        <v>19</v>
      </c>
      <c r="BG2484" s="7" t="s">
        <v>19</v>
      </c>
      <c r="BH2484" s="7" t="s">
        <v>19</v>
      </c>
      <c r="BI2484" s="7" t="s">
        <v>19</v>
      </c>
      <c r="BJ2484" s="7"/>
      <c r="BK2484" s="7" t="s">
        <v>19</v>
      </c>
      <c r="BL2484" s="7" t="s">
        <v>19</v>
      </c>
      <c r="BM2484" s="7" t="s">
        <v>19</v>
      </c>
      <c r="BN2484" s="7" t="s">
        <v>19</v>
      </c>
      <c r="BO2484" s="7" t="s">
        <v>19</v>
      </c>
      <c r="BP2484" s="7" t="s">
        <v>19</v>
      </c>
      <c r="BQ2484" s="7" t="s">
        <v>19</v>
      </c>
      <c r="BR2484" s="7" t="s">
        <v>19</v>
      </c>
      <c r="BS2484" s="7" t="s">
        <v>19</v>
      </c>
      <c r="BT2484" s="7" t="b">
        <v>0</v>
      </c>
      <c r="BU2484" s="7" t="b">
        <v>0</v>
      </c>
      <c r="BV2484" s="7" t="b">
        <v>0</v>
      </c>
      <c r="BW2484" s="7" t="b">
        <v>0</v>
      </c>
      <c r="BX2484" s="7" t="s">
        <v>19</v>
      </c>
      <c r="BY2484" s="7" t="s">
        <v>19</v>
      </c>
      <c r="BZ2484" s="7" t="s">
        <v>19</v>
      </c>
      <c r="CA2484" s="7" t="s">
        <v>19</v>
      </c>
      <c r="CB2484" s="7" t="s">
        <v>19</v>
      </c>
      <c r="CL2484" s="7" t="s">
        <v>19</v>
      </c>
    </row>
    <row r="2485">
      <c r="A2485" s="7" t="s">
        <v>11434</v>
      </c>
      <c r="D2485" s="162" t="s">
        <v>11435</v>
      </c>
      <c r="E2485" s="134" t="str">
        <f t="array" ref="E2485">IFNA( index(studiesdatasets!$A$2:$R4130,MATCH("*"&amp;IF(F2485 = "","INVALID", F2485)&amp;"*",studiesdatasets!$D$2:$D4130,0),1))</f>
        <v>set_34</v>
      </c>
      <c r="F2485" s="10" t="s">
        <v>11097</v>
      </c>
      <c r="G2485" s="162" t="s">
        <v>11436</v>
      </c>
      <c r="H2485" s="162" t="s">
        <v>11437</v>
      </c>
      <c r="M2485" s="7" t="s">
        <v>799</v>
      </c>
      <c r="N2485" s="7" t="str">
        <f t="shared" si="6"/>
        <v>FALSE</v>
      </c>
      <c r="R2485" s="7" t="s">
        <v>525</v>
      </c>
      <c r="S2485" s="7" t="s">
        <v>855</v>
      </c>
      <c r="T2485" s="135">
        <v>46.75</v>
      </c>
      <c r="U2485" s="136">
        <v>-91.99</v>
      </c>
      <c r="V2485" s="137" t="s">
        <v>11100</v>
      </c>
      <c r="W2485" s="7" t="s">
        <v>16</v>
      </c>
      <c r="X2485" s="7" t="s">
        <v>805</v>
      </c>
      <c r="Y2485" s="7" t="s">
        <v>806</v>
      </c>
      <c r="Z2485" s="7" t="s">
        <v>807</v>
      </c>
      <c r="AA2485" s="7" t="s">
        <v>11101</v>
      </c>
      <c r="AB2485" s="7" t="s">
        <v>16</v>
      </c>
      <c r="AC2485" s="62">
        <v>0.0</v>
      </c>
      <c r="AD2485" s="7">
        <v>150.0</v>
      </c>
      <c r="AE2485" s="7">
        <v>3.0</v>
      </c>
      <c r="AF2485" s="7">
        <v>0.22</v>
      </c>
      <c r="AG2485" s="7" t="s">
        <v>19</v>
      </c>
      <c r="AH2485" s="7" t="s">
        <v>19</v>
      </c>
      <c r="AI2485" s="7" t="s">
        <v>19</v>
      </c>
      <c r="AJ2485" s="7" t="s">
        <v>19</v>
      </c>
      <c r="AK2485" s="7"/>
      <c r="AL2485" s="7" t="s">
        <v>19</v>
      </c>
      <c r="AM2485" s="7" t="s">
        <v>19</v>
      </c>
      <c r="AN2485" s="7" t="s">
        <v>19</v>
      </c>
      <c r="AO2485" s="7" t="s">
        <v>19</v>
      </c>
      <c r="AP2485" s="7" t="s">
        <v>19</v>
      </c>
      <c r="AQ2485" s="7" t="s">
        <v>19</v>
      </c>
      <c r="AR2485" s="7" t="s">
        <v>19</v>
      </c>
      <c r="AS2485" s="7" t="s">
        <v>19</v>
      </c>
      <c r="AT2485" s="7" t="s">
        <v>19</v>
      </c>
      <c r="AU2485" s="7" t="s">
        <v>19</v>
      </c>
      <c r="AV2485" s="7" t="s">
        <v>19</v>
      </c>
      <c r="AW2485" s="7" t="s">
        <v>19</v>
      </c>
      <c r="AX2485" s="7" t="s">
        <v>19</v>
      </c>
      <c r="AY2485" s="7" t="s">
        <v>19</v>
      </c>
      <c r="AZ2485" s="7" t="s">
        <v>19</v>
      </c>
      <c r="BA2485" s="7" t="s">
        <v>19</v>
      </c>
      <c r="BB2485" s="7" t="s">
        <v>19</v>
      </c>
      <c r="BC2485" s="7" t="s">
        <v>19</v>
      </c>
      <c r="BD2485" s="7"/>
      <c r="BE2485" s="7" t="s">
        <v>19</v>
      </c>
      <c r="BF2485" s="7" t="s">
        <v>19</v>
      </c>
      <c r="BG2485" s="7" t="s">
        <v>19</v>
      </c>
      <c r="BH2485" s="7" t="s">
        <v>19</v>
      </c>
      <c r="BI2485" s="7" t="s">
        <v>19</v>
      </c>
      <c r="BJ2485" s="7"/>
      <c r="BK2485" s="7" t="s">
        <v>19</v>
      </c>
      <c r="BL2485" s="7" t="s">
        <v>19</v>
      </c>
      <c r="BM2485" s="7" t="s">
        <v>19</v>
      </c>
      <c r="BN2485" s="7" t="s">
        <v>19</v>
      </c>
      <c r="BO2485" s="7" t="s">
        <v>19</v>
      </c>
      <c r="BP2485" s="7" t="s">
        <v>19</v>
      </c>
      <c r="BQ2485" s="7" t="s">
        <v>19</v>
      </c>
      <c r="BR2485" s="7" t="s">
        <v>19</v>
      </c>
      <c r="BS2485" s="7" t="s">
        <v>19</v>
      </c>
      <c r="BT2485" s="7" t="b">
        <v>0</v>
      </c>
      <c r="BU2485" s="7" t="b">
        <v>0</v>
      </c>
      <c r="BV2485" s="7" t="b">
        <v>0</v>
      </c>
      <c r="BW2485" s="7" t="b">
        <v>0</v>
      </c>
      <c r="BX2485" s="7" t="s">
        <v>19</v>
      </c>
      <c r="BY2485" s="7" t="s">
        <v>19</v>
      </c>
      <c r="BZ2485" s="7" t="s">
        <v>19</v>
      </c>
      <c r="CA2485" s="7" t="s">
        <v>19</v>
      </c>
      <c r="CB2485" s="7" t="s">
        <v>19</v>
      </c>
      <c r="CL2485" s="7" t="s">
        <v>19</v>
      </c>
    </row>
    <row r="2486">
      <c r="A2486" s="7" t="s">
        <v>11438</v>
      </c>
      <c r="D2486" s="162" t="s">
        <v>11439</v>
      </c>
      <c r="E2486" s="134" t="str">
        <f t="array" ref="E2486">IFNA( index(studiesdatasets!$A$2:$R4130,MATCH("*"&amp;IF(F2486 = "","INVALID", F2486)&amp;"*",studiesdatasets!$D$2:$D4130,0),1))</f>
        <v>set_34</v>
      </c>
      <c r="F2486" s="10" t="s">
        <v>11097</v>
      </c>
      <c r="G2486" s="162" t="s">
        <v>11440</v>
      </c>
      <c r="H2486" s="162" t="s">
        <v>11441</v>
      </c>
      <c r="M2486" s="7" t="s">
        <v>799</v>
      </c>
      <c r="N2486" s="7" t="str">
        <f t="shared" si="6"/>
        <v>FALSE</v>
      </c>
      <c r="R2486" s="7" t="s">
        <v>525</v>
      </c>
      <c r="S2486" s="7" t="s">
        <v>855</v>
      </c>
      <c r="T2486" s="135">
        <v>47.17</v>
      </c>
      <c r="U2486" s="136">
        <v>-89.66</v>
      </c>
      <c r="V2486" s="137" t="s">
        <v>11100</v>
      </c>
      <c r="W2486" s="7" t="s">
        <v>16</v>
      </c>
      <c r="X2486" s="7" t="s">
        <v>805</v>
      </c>
      <c r="Y2486" s="7" t="s">
        <v>806</v>
      </c>
      <c r="Z2486" s="7" t="s">
        <v>807</v>
      </c>
      <c r="AA2486" s="7" t="s">
        <v>11101</v>
      </c>
      <c r="AB2486" s="7" t="s">
        <v>16</v>
      </c>
      <c r="AC2486" s="62">
        <v>0.29</v>
      </c>
      <c r="AD2486" s="7">
        <v>20.0</v>
      </c>
      <c r="AE2486" s="7">
        <v>3.0</v>
      </c>
      <c r="AF2486" s="7">
        <v>0.22</v>
      </c>
      <c r="AG2486" s="7" t="s">
        <v>19</v>
      </c>
      <c r="AH2486" s="7" t="s">
        <v>19</v>
      </c>
      <c r="AI2486" s="7" t="s">
        <v>19</v>
      </c>
      <c r="AJ2486" s="7" t="s">
        <v>19</v>
      </c>
      <c r="AK2486" s="7"/>
      <c r="AL2486" s="7" t="s">
        <v>19</v>
      </c>
      <c r="AM2486" s="7" t="s">
        <v>19</v>
      </c>
      <c r="AN2486" s="7" t="s">
        <v>19</v>
      </c>
      <c r="AO2486" s="7" t="s">
        <v>19</v>
      </c>
      <c r="AP2486" s="7" t="s">
        <v>19</v>
      </c>
      <c r="AQ2486" s="7" t="s">
        <v>19</v>
      </c>
      <c r="AR2486" s="7" t="s">
        <v>19</v>
      </c>
      <c r="AS2486" s="7" t="s">
        <v>19</v>
      </c>
      <c r="AT2486" s="7" t="s">
        <v>19</v>
      </c>
      <c r="AU2486" s="7" t="s">
        <v>19</v>
      </c>
      <c r="AV2486" s="7" t="s">
        <v>19</v>
      </c>
      <c r="AW2486" s="7" t="s">
        <v>19</v>
      </c>
      <c r="AX2486" s="7" t="s">
        <v>19</v>
      </c>
      <c r="AY2486" s="7" t="s">
        <v>19</v>
      </c>
      <c r="AZ2486" s="7" t="s">
        <v>19</v>
      </c>
      <c r="BA2486" s="7" t="s">
        <v>19</v>
      </c>
      <c r="BB2486" s="7" t="s">
        <v>19</v>
      </c>
      <c r="BC2486" s="7" t="s">
        <v>19</v>
      </c>
      <c r="BD2486" s="7"/>
      <c r="BE2486" s="7" t="s">
        <v>19</v>
      </c>
      <c r="BF2486" s="7" t="s">
        <v>19</v>
      </c>
      <c r="BG2486" s="7" t="s">
        <v>19</v>
      </c>
      <c r="BH2486" s="7" t="s">
        <v>19</v>
      </c>
      <c r="BI2486" s="7" t="s">
        <v>19</v>
      </c>
      <c r="BJ2486" s="7"/>
      <c r="BK2486" s="7" t="s">
        <v>19</v>
      </c>
      <c r="BL2486" s="7" t="s">
        <v>19</v>
      </c>
      <c r="BM2486" s="7" t="s">
        <v>19</v>
      </c>
      <c r="BN2486" s="7" t="s">
        <v>19</v>
      </c>
      <c r="BO2486" s="7" t="s">
        <v>19</v>
      </c>
      <c r="BP2486" s="7" t="s">
        <v>19</v>
      </c>
      <c r="BQ2486" s="7" t="s">
        <v>19</v>
      </c>
      <c r="BR2486" s="7" t="s">
        <v>19</v>
      </c>
      <c r="BS2486" s="7" t="s">
        <v>19</v>
      </c>
      <c r="BT2486" s="7" t="b">
        <v>0</v>
      </c>
      <c r="BU2486" s="7" t="b">
        <v>0</v>
      </c>
      <c r="BV2486" s="7" t="b">
        <v>0</v>
      </c>
      <c r="BW2486" s="7" t="b">
        <v>0</v>
      </c>
      <c r="BX2486" s="7" t="s">
        <v>19</v>
      </c>
      <c r="BY2486" s="7" t="s">
        <v>19</v>
      </c>
      <c r="BZ2486" s="7" t="s">
        <v>19</v>
      </c>
      <c r="CA2486" s="7" t="s">
        <v>19</v>
      </c>
      <c r="CB2486" s="7" t="s">
        <v>19</v>
      </c>
      <c r="CL2486" s="7" t="s">
        <v>19</v>
      </c>
    </row>
    <row r="2487">
      <c r="A2487" s="7" t="s">
        <v>11442</v>
      </c>
      <c r="D2487" s="162" t="s">
        <v>11443</v>
      </c>
      <c r="E2487" s="134" t="str">
        <f t="array" ref="E2487">IFNA( index(studiesdatasets!$A$2:$R4130,MATCH("*"&amp;IF(F2487 = "","INVALID", F2487)&amp;"*",studiesdatasets!$D$2:$D4130,0),1))</f>
        <v>set_34</v>
      </c>
      <c r="F2487" s="10" t="s">
        <v>11097</v>
      </c>
      <c r="G2487" s="162" t="s">
        <v>11444</v>
      </c>
      <c r="H2487" s="162" t="s">
        <v>11445</v>
      </c>
      <c r="M2487" s="7" t="s">
        <v>799</v>
      </c>
      <c r="N2487" s="7" t="str">
        <f t="shared" si="6"/>
        <v>FALSE</v>
      </c>
      <c r="R2487" s="7" t="s">
        <v>525</v>
      </c>
      <c r="S2487" s="7" t="s">
        <v>855</v>
      </c>
      <c r="T2487" s="135">
        <v>47.17</v>
      </c>
      <c r="U2487" s="136">
        <v>-89.66</v>
      </c>
      <c r="V2487" s="137" t="s">
        <v>11100</v>
      </c>
      <c r="W2487" s="7" t="s">
        <v>16</v>
      </c>
      <c r="X2487" s="7" t="s">
        <v>805</v>
      </c>
      <c r="Y2487" s="7" t="s">
        <v>806</v>
      </c>
      <c r="Z2487" s="7" t="s">
        <v>807</v>
      </c>
      <c r="AA2487" s="7" t="s">
        <v>11101</v>
      </c>
      <c r="AB2487" s="7" t="s">
        <v>16</v>
      </c>
      <c r="AC2487" s="62">
        <v>0.01</v>
      </c>
      <c r="AD2487" s="7">
        <v>20.0</v>
      </c>
      <c r="AE2487" s="7">
        <v>3.0</v>
      </c>
      <c r="AF2487" s="7">
        <v>0.22</v>
      </c>
      <c r="AG2487" s="7" t="s">
        <v>19</v>
      </c>
      <c r="AH2487" s="7" t="s">
        <v>19</v>
      </c>
      <c r="AI2487" s="7" t="s">
        <v>19</v>
      </c>
      <c r="AJ2487" s="7" t="s">
        <v>19</v>
      </c>
      <c r="AK2487" s="7"/>
      <c r="AL2487" s="7" t="s">
        <v>19</v>
      </c>
      <c r="AM2487" s="7" t="s">
        <v>19</v>
      </c>
      <c r="AN2487" s="7" t="s">
        <v>19</v>
      </c>
      <c r="AO2487" s="7" t="s">
        <v>19</v>
      </c>
      <c r="AP2487" s="7" t="s">
        <v>19</v>
      </c>
      <c r="AQ2487" s="7" t="s">
        <v>19</v>
      </c>
      <c r="AR2487" s="7" t="s">
        <v>19</v>
      </c>
      <c r="AS2487" s="7" t="s">
        <v>19</v>
      </c>
      <c r="AT2487" s="7" t="s">
        <v>19</v>
      </c>
      <c r="AU2487" s="7" t="s">
        <v>19</v>
      </c>
      <c r="AV2487" s="7" t="s">
        <v>19</v>
      </c>
      <c r="AW2487" s="7" t="s">
        <v>19</v>
      </c>
      <c r="AX2487" s="7" t="s">
        <v>19</v>
      </c>
      <c r="AY2487" s="7" t="s">
        <v>19</v>
      </c>
      <c r="AZ2487" s="7" t="s">
        <v>19</v>
      </c>
      <c r="BA2487" s="7" t="s">
        <v>19</v>
      </c>
      <c r="BB2487" s="7" t="s">
        <v>19</v>
      </c>
      <c r="BC2487" s="7" t="s">
        <v>19</v>
      </c>
      <c r="BD2487" s="7"/>
      <c r="BE2487" s="7" t="s">
        <v>19</v>
      </c>
      <c r="BF2487" s="7" t="s">
        <v>19</v>
      </c>
      <c r="BG2487" s="7" t="s">
        <v>19</v>
      </c>
      <c r="BH2487" s="7" t="s">
        <v>19</v>
      </c>
      <c r="BI2487" s="7" t="s">
        <v>19</v>
      </c>
      <c r="BJ2487" s="7"/>
      <c r="BK2487" s="7" t="s">
        <v>19</v>
      </c>
      <c r="BL2487" s="7" t="s">
        <v>19</v>
      </c>
      <c r="BM2487" s="7" t="s">
        <v>19</v>
      </c>
      <c r="BN2487" s="7" t="s">
        <v>19</v>
      </c>
      <c r="BO2487" s="7" t="s">
        <v>19</v>
      </c>
      <c r="BP2487" s="7" t="s">
        <v>19</v>
      </c>
      <c r="BQ2487" s="7" t="s">
        <v>19</v>
      </c>
      <c r="BR2487" s="7" t="s">
        <v>19</v>
      </c>
      <c r="BS2487" s="7" t="s">
        <v>19</v>
      </c>
      <c r="BT2487" s="7" t="b">
        <v>0</v>
      </c>
      <c r="BU2487" s="7" t="b">
        <v>0</v>
      </c>
      <c r="BV2487" s="7" t="b">
        <v>0</v>
      </c>
      <c r="BW2487" s="7" t="b">
        <v>0</v>
      </c>
      <c r="BX2487" s="7" t="s">
        <v>19</v>
      </c>
      <c r="BY2487" s="7" t="s">
        <v>19</v>
      </c>
      <c r="BZ2487" s="7" t="s">
        <v>19</v>
      </c>
      <c r="CA2487" s="7" t="s">
        <v>19</v>
      </c>
      <c r="CB2487" s="7" t="s">
        <v>19</v>
      </c>
      <c r="CL2487" s="7" t="s">
        <v>19</v>
      </c>
    </row>
    <row r="2488">
      <c r="A2488" s="7" t="s">
        <v>11446</v>
      </c>
      <c r="D2488" s="162" t="s">
        <v>11447</v>
      </c>
      <c r="E2488" s="134" t="str">
        <f t="array" ref="E2488">IFNA( index(studiesdatasets!$A$2:$R4130,MATCH("*"&amp;IF(F2488 = "","INVALID", F2488)&amp;"*",studiesdatasets!$D$2:$D4130,0),1))</f>
        <v>set_34</v>
      </c>
      <c r="F2488" s="10" t="s">
        <v>11097</v>
      </c>
      <c r="G2488" s="162" t="s">
        <v>11448</v>
      </c>
      <c r="H2488" s="162" t="s">
        <v>11449</v>
      </c>
      <c r="M2488" s="7" t="s">
        <v>799</v>
      </c>
      <c r="N2488" s="7" t="str">
        <f t="shared" si="6"/>
        <v>FALSE</v>
      </c>
      <c r="R2488" s="7" t="s">
        <v>525</v>
      </c>
      <c r="S2488" s="7" t="s">
        <v>855</v>
      </c>
      <c r="T2488" s="135">
        <v>47.17</v>
      </c>
      <c r="U2488" s="136">
        <v>-89.66</v>
      </c>
      <c r="V2488" s="137" t="s">
        <v>11100</v>
      </c>
      <c r="W2488" s="7" t="s">
        <v>16</v>
      </c>
      <c r="X2488" s="7" t="s">
        <v>805</v>
      </c>
      <c r="Y2488" s="7" t="s">
        <v>806</v>
      </c>
      <c r="Z2488" s="7" t="s">
        <v>807</v>
      </c>
      <c r="AA2488" s="7" t="s">
        <v>11101</v>
      </c>
      <c r="AB2488" s="7" t="s">
        <v>16</v>
      </c>
      <c r="AC2488" s="62">
        <v>0.0</v>
      </c>
      <c r="AD2488" s="7">
        <v>20.0</v>
      </c>
      <c r="AE2488" s="7">
        <v>3.0</v>
      </c>
      <c r="AF2488" s="7">
        <v>0.22</v>
      </c>
      <c r="AG2488" s="7" t="s">
        <v>19</v>
      </c>
      <c r="AH2488" s="7" t="s">
        <v>19</v>
      </c>
      <c r="AI2488" s="7" t="s">
        <v>19</v>
      </c>
      <c r="AJ2488" s="7" t="s">
        <v>19</v>
      </c>
      <c r="AK2488" s="7"/>
      <c r="AL2488" s="7" t="s">
        <v>19</v>
      </c>
      <c r="AM2488" s="7" t="s">
        <v>19</v>
      </c>
      <c r="AN2488" s="7" t="s">
        <v>19</v>
      </c>
      <c r="AO2488" s="7" t="s">
        <v>19</v>
      </c>
      <c r="AP2488" s="7" t="s">
        <v>19</v>
      </c>
      <c r="AQ2488" s="7" t="s">
        <v>19</v>
      </c>
      <c r="AR2488" s="7" t="s">
        <v>19</v>
      </c>
      <c r="AS2488" s="7" t="s">
        <v>19</v>
      </c>
      <c r="AT2488" s="7" t="s">
        <v>19</v>
      </c>
      <c r="AU2488" s="7" t="s">
        <v>19</v>
      </c>
      <c r="AV2488" s="7" t="s">
        <v>19</v>
      </c>
      <c r="AW2488" s="7" t="s">
        <v>19</v>
      </c>
      <c r="AX2488" s="7" t="s">
        <v>19</v>
      </c>
      <c r="AY2488" s="7" t="s">
        <v>19</v>
      </c>
      <c r="AZ2488" s="7" t="s">
        <v>19</v>
      </c>
      <c r="BA2488" s="7" t="s">
        <v>19</v>
      </c>
      <c r="BB2488" s="7" t="s">
        <v>19</v>
      </c>
      <c r="BC2488" s="7" t="s">
        <v>19</v>
      </c>
      <c r="BD2488" s="7"/>
      <c r="BE2488" s="7" t="s">
        <v>19</v>
      </c>
      <c r="BF2488" s="7" t="s">
        <v>19</v>
      </c>
      <c r="BG2488" s="7" t="s">
        <v>19</v>
      </c>
      <c r="BH2488" s="7" t="s">
        <v>19</v>
      </c>
      <c r="BI2488" s="7" t="s">
        <v>19</v>
      </c>
      <c r="BJ2488" s="7"/>
      <c r="BK2488" s="7" t="s">
        <v>19</v>
      </c>
      <c r="BL2488" s="7" t="s">
        <v>19</v>
      </c>
      <c r="BM2488" s="7" t="s">
        <v>19</v>
      </c>
      <c r="BN2488" s="7" t="s">
        <v>19</v>
      </c>
      <c r="BO2488" s="7" t="s">
        <v>19</v>
      </c>
      <c r="BP2488" s="7" t="s">
        <v>19</v>
      </c>
      <c r="BQ2488" s="7" t="s">
        <v>19</v>
      </c>
      <c r="BR2488" s="7" t="s">
        <v>19</v>
      </c>
      <c r="BS2488" s="7" t="s">
        <v>19</v>
      </c>
      <c r="BT2488" s="7" t="b">
        <v>0</v>
      </c>
      <c r="BU2488" s="7" t="b">
        <v>0</v>
      </c>
      <c r="BV2488" s="7" t="b">
        <v>0</v>
      </c>
      <c r="BW2488" s="7" t="b">
        <v>0</v>
      </c>
      <c r="BX2488" s="7" t="s">
        <v>19</v>
      </c>
      <c r="BY2488" s="7" t="s">
        <v>19</v>
      </c>
      <c r="BZ2488" s="7" t="s">
        <v>19</v>
      </c>
      <c r="CA2488" s="7" t="s">
        <v>19</v>
      </c>
      <c r="CB2488" s="7" t="s">
        <v>19</v>
      </c>
      <c r="CL2488" s="7" t="s">
        <v>19</v>
      </c>
    </row>
    <row r="2489">
      <c r="A2489" s="7" t="s">
        <v>11450</v>
      </c>
      <c r="D2489" s="162" t="s">
        <v>11451</v>
      </c>
      <c r="E2489" s="134" t="str">
        <f t="array" ref="E2489">IFNA( index(studiesdatasets!$A$2:$R4130,MATCH("*"&amp;IF(F2489 = "","INVALID", F2489)&amp;"*",studiesdatasets!$D$2:$D4130,0),1))</f>
        <v>set_34</v>
      </c>
      <c r="F2489" s="10" t="s">
        <v>11097</v>
      </c>
      <c r="G2489" s="162" t="s">
        <v>11452</v>
      </c>
      <c r="H2489" s="162" t="s">
        <v>11453</v>
      </c>
      <c r="M2489" s="7" t="s">
        <v>799</v>
      </c>
      <c r="N2489" s="7" t="str">
        <f t="shared" si="6"/>
        <v>FALSE</v>
      </c>
      <c r="R2489" s="7" t="s">
        <v>525</v>
      </c>
      <c r="S2489" s="7" t="s">
        <v>855</v>
      </c>
      <c r="T2489" s="135">
        <v>46.91</v>
      </c>
      <c r="U2489" s="136">
        <v>-90.5</v>
      </c>
      <c r="V2489" s="137" t="s">
        <v>11100</v>
      </c>
      <c r="W2489" s="7" t="s">
        <v>16</v>
      </c>
      <c r="X2489" s="7" t="s">
        <v>805</v>
      </c>
      <c r="Y2489" s="7" t="s">
        <v>806</v>
      </c>
      <c r="Z2489" s="7" t="s">
        <v>807</v>
      </c>
      <c r="AA2489" s="7" t="s">
        <v>11101</v>
      </c>
      <c r="AB2489" s="7" t="s">
        <v>16</v>
      </c>
      <c r="AC2489" s="62">
        <v>0.32</v>
      </c>
      <c r="AD2489" s="7">
        <v>70.0</v>
      </c>
      <c r="AE2489" s="7">
        <v>3.0</v>
      </c>
      <c r="AF2489" s="7">
        <v>0.22</v>
      </c>
      <c r="AG2489" s="7" t="s">
        <v>19</v>
      </c>
      <c r="AH2489" s="7" t="s">
        <v>19</v>
      </c>
      <c r="AI2489" s="7" t="s">
        <v>19</v>
      </c>
      <c r="AJ2489" s="7" t="s">
        <v>19</v>
      </c>
      <c r="AK2489" s="7"/>
      <c r="AL2489" s="7" t="s">
        <v>19</v>
      </c>
      <c r="AM2489" s="7" t="s">
        <v>19</v>
      </c>
      <c r="AN2489" s="7" t="s">
        <v>19</v>
      </c>
      <c r="AO2489" s="7" t="s">
        <v>19</v>
      </c>
      <c r="AP2489" s="7" t="s">
        <v>19</v>
      </c>
      <c r="AQ2489" s="7" t="s">
        <v>19</v>
      </c>
      <c r="AR2489" s="7" t="s">
        <v>19</v>
      </c>
      <c r="AS2489" s="7" t="s">
        <v>19</v>
      </c>
      <c r="AT2489" s="7" t="s">
        <v>19</v>
      </c>
      <c r="AU2489" s="7" t="s">
        <v>19</v>
      </c>
      <c r="AV2489" s="7" t="s">
        <v>19</v>
      </c>
      <c r="AW2489" s="7" t="s">
        <v>19</v>
      </c>
      <c r="AX2489" s="7" t="s">
        <v>19</v>
      </c>
      <c r="AY2489" s="7" t="s">
        <v>19</v>
      </c>
      <c r="AZ2489" s="7" t="s">
        <v>19</v>
      </c>
      <c r="BA2489" s="7" t="s">
        <v>19</v>
      </c>
      <c r="BB2489" s="7" t="s">
        <v>19</v>
      </c>
      <c r="BC2489" s="7" t="s">
        <v>19</v>
      </c>
      <c r="BD2489" s="7"/>
      <c r="BE2489" s="7" t="s">
        <v>19</v>
      </c>
      <c r="BF2489" s="7" t="s">
        <v>19</v>
      </c>
      <c r="BG2489" s="7" t="s">
        <v>19</v>
      </c>
      <c r="BH2489" s="7" t="s">
        <v>19</v>
      </c>
      <c r="BI2489" s="7" t="s">
        <v>19</v>
      </c>
      <c r="BJ2489" s="7"/>
      <c r="BK2489" s="7" t="s">
        <v>19</v>
      </c>
      <c r="BL2489" s="7" t="s">
        <v>19</v>
      </c>
      <c r="BM2489" s="7" t="s">
        <v>19</v>
      </c>
      <c r="BN2489" s="7" t="s">
        <v>19</v>
      </c>
      <c r="BO2489" s="7" t="s">
        <v>19</v>
      </c>
      <c r="BP2489" s="7" t="s">
        <v>19</v>
      </c>
      <c r="BQ2489" s="7" t="s">
        <v>19</v>
      </c>
      <c r="BR2489" s="7" t="s">
        <v>19</v>
      </c>
      <c r="BS2489" s="7" t="s">
        <v>19</v>
      </c>
      <c r="BT2489" s="7" t="b">
        <v>0</v>
      </c>
      <c r="BU2489" s="7" t="b">
        <v>0</v>
      </c>
      <c r="BV2489" s="7" t="b">
        <v>0</v>
      </c>
      <c r="BW2489" s="7" t="b">
        <v>0</v>
      </c>
      <c r="BX2489" s="7" t="s">
        <v>19</v>
      </c>
      <c r="BY2489" s="7" t="s">
        <v>19</v>
      </c>
      <c r="BZ2489" s="7" t="s">
        <v>19</v>
      </c>
      <c r="CA2489" s="7" t="s">
        <v>19</v>
      </c>
      <c r="CB2489" s="7" t="s">
        <v>19</v>
      </c>
      <c r="CL2489" s="7" t="s">
        <v>19</v>
      </c>
    </row>
    <row r="2490">
      <c r="A2490" s="7" t="s">
        <v>11454</v>
      </c>
      <c r="D2490" s="162" t="s">
        <v>11455</v>
      </c>
      <c r="E2490" s="134" t="str">
        <f t="array" ref="E2490">IFNA( index(studiesdatasets!$A$2:$R4130,MATCH("*"&amp;IF(F2490 = "","INVALID", F2490)&amp;"*",studiesdatasets!$D$2:$D4130,0),1))</f>
        <v>set_34</v>
      </c>
      <c r="F2490" s="10" t="s">
        <v>11097</v>
      </c>
      <c r="G2490" s="162" t="s">
        <v>11456</v>
      </c>
      <c r="H2490" s="162" t="s">
        <v>11457</v>
      </c>
      <c r="M2490" s="7" t="s">
        <v>799</v>
      </c>
      <c r="N2490" s="7" t="str">
        <f t="shared" si="6"/>
        <v>FALSE</v>
      </c>
      <c r="R2490" s="7" t="s">
        <v>525</v>
      </c>
      <c r="S2490" s="7" t="s">
        <v>855</v>
      </c>
      <c r="T2490" s="135">
        <v>46.91</v>
      </c>
      <c r="U2490" s="136">
        <v>-90.5</v>
      </c>
      <c r="V2490" s="137" t="s">
        <v>11100</v>
      </c>
      <c r="W2490" s="7" t="s">
        <v>16</v>
      </c>
      <c r="X2490" s="7" t="s">
        <v>805</v>
      </c>
      <c r="Y2490" s="7" t="s">
        <v>806</v>
      </c>
      <c r="Z2490" s="7" t="s">
        <v>807</v>
      </c>
      <c r="AA2490" s="7" t="s">
        <v>11101</v>
      </c>
      <c r="AB2490" s="7" t="s">
        <v>16</v>
      </c>
      <c r="AC2490" s="62">
        <v>0.03</v>
      </c>
      <c r="AD2490" s="7">
        <v>70.0</v>
      </c>
      <c r="AE2490" s="7">
        <v>3.0</v>
      </c>
      <c r="AF2490" s="7">
        <v>0.22</v>
      </c>
      <c r="AG2490" s="7" t="s">
        <v>19</v>
      </c>
      <c r="AH2490" s="7" t="s">
        <v>19</v>
      </c>
      <c r="AI2490" s="7" t="s">
        <v>19</v>
      </c>
      <c r="AJ2490" s="7" t="s">
        <v>19</v>
      </c>
      <c r="AK2490" s="7"/>
      <c r="AL2490" s="7" t="s">
        <v>19</v>
      </c>
      <c r="AM2490" s="7" t="s">
        <v>19</v>
      </c>
      <c r="AN2490" s="7" t="s">
        <v>19</v>
      </c>
      <c r="AO2490" s="7" t="s">
        <v>19</v>
      </c>
      <c r="AP2490" s="7" t="s">
        <v>19</v>
      </c>
      <c r="AQ2490" s="7" t="s">
        <v>19</v>
      </c>
      <c r="AR2490" s="7" t="s">
        <v>19</v>
      </c>
      <c r="AS2490" s="7" t="s">
        <v>19</v>
      </c>
      <c r="AT2490" s="7" t="s">
        <v>19</v>
      </c>
      <c r="AU2490" s="7" t="s">
        <v>19</v>
      </c>
      <c r="AV2490" s="7" t="s">
        <v>19</v>
      </c>
      <c r="AW2490" s="7" t="s">
        <v>19</v>
      </c>
      <c r="AX2490" s="7" t="s">
        <v>19</v>
      </c>
      <c r="AY2490" s="7" t="s">
        <v>19</v>
      </c>
      <c r="AZ2490" s="7" t="s">
        <v>19</v>
      </c>
      <c r="BA2490" s="7" t="s">
        <v>19</v>
      </c>
      <c r="BB2490" s="7" t="s">
        <v>19</v>
      </c>
      <c r="BC2490" s="7" t="s">
        <v>19</v>
      </c>
      <c r="BD2490" s="7"/>
      <c r="BE2490" s="7" t="s">
        <v>19</v>
      </c>
      <c r="BF2490" s="7" t="s">
        <v>19</v>
      </c>
      <c r="BG2490" s="7" t="s">
        <v>19</v>
      </c>
      <c r="BH2490" s="7" t="s">
        <v>19</v>
      </c>
      <c r="BI2490" s="7" t="s">
        <v>19</v>
      </c>
      <c r="BJ2490" s="7"/>
      <c r="BK2490" s="7" t="s">
        <v>19</v>
      </c>
      <c r="BL2490" s="7" t="s">
        <v>19</v>
      </c>
      <c r="BM2490" s="7" t="s">
        <v>19</v>
      </c>
      <c r="BN2490" s="7" t="s">
        <v>19</v>
      </c>
      <c r="BO2490" s="7" t="s">
        <v>19</v>
      </c>
      <c r="BP2490" s="7" t="s">
        <v>19</v>
      </c>
      <c r="BQ2490" s="7" t="s">
        <v>19</v>
      </c>
      <c r="BR2490" s="7" t="s">
        <v>19</v>
      </c>
      <c r="BS2490" s="7" t="s">
        <v>19</v>
      </c>
      <c r="BT2490" s="7" t="b">
        <v>0</v>
      </c>
      <c r="BU2490" s="7" t="b">
        <v>0</v>
      </c>
      <c r="BV2490" s="7" t="b">
        <v>0</v>
      </c>
      <c r="BW2490" s="7" t="b">
        <v>0</v>
      </c>
      <c r="BX2490" s="7" t="s">
        <v>19</v>
      </c>
      <c r="BY2490" s="7" t="s">
        <v>19</v>
      </c>
      <c r="BZ2490" s="7" t="s">
        <v>19</v>
      </c>
      <c r="CA2490" s="7" t="s">
        <v>19</v>
      </c>
      <c r="CB2490" s="7" t="s">
        <v>19</v>
      </c>
      <c r="CL2490" s="7" t="s">
        <v>19</v>
      </c>
    </row>
    <row r="2491">
      <c r="A2491" s="7" t="s">
        <v>11458</v>
      </c>
      <c r="D2491" s="162" t="s">
        <v>11459</v>
      </c>
      <c r="E2491" s="134" t="str">
        <f t="array" ref="E2491">IFNA( index(studiesdatasets!$A$2:$R4130,MATCH("*"&amp;IF(F2491 = "","INVALID", F2491)&amp;"*",studiesdatasets!$D$2:$D4130,0),1))</f>
        <v>set_34</v>
      </c>
      <c r="F2491" s="10" t="s">
        <v>11097</v>
      </c>
      <c r="G2491" s="162" t="s">
        <v>11460</v>
      </c>
      <c r="H2491" s="162" t="s">
        <v>11461</v>
      </c>
      <c r="M2491" s="7" t="s">
        <v>799</v>
      </c>
      <c r="N2491" s="7" t="str">
        <f t="shared" si="6"/>
        <v>FALSE</v>
      </c>
      <c r="R2491" s="7" t="s">
        <v>525</v>
      </c>
      <c r="S2491" s="7" t="s">
        <v>855</v>
      </c>
      <c r="T2491" s="135">
        <v>47.17</v>
      </c>
      <c r="U2491" s="136">
        <v>-89.66</v>
      </c>
      <c r="V2491" s="137" t="s">
        <v>11100</v>
      </c>
      <c r="W2491" s="7" t="s">
        <v>16</v>
      </c>
      <c r="X2491" s="7" t="s">
        <v>805</v>
      </c>
      <c r="Y2491" s="7" t="s">
        <v>806</v>
      </c>
      <c r="Z2491" s="7" t="s">
        <v>807</v>
      </c>
      <c r="AA2491" s="7" t="s">
        <v>11101</v>
      </c>
      <c r="AB2491" s="7" t="s">
        <v>16</v>
      </c>
      <c r="AC2491" s="62">
        <v>0.13</v>
      </c>
      <c r="AD2491" s="7">
        <v>20.0</v>
      </c>
      <c r="AE2491" s="7">
        <v>3.0</v>
      </c>
      <c r="AF2491" s="7">
        <v>0.22</v>
      </c>
      <c r="AG2491" s="7" t="s">
        <v>19</v>
      </c>
      <c r="AH2491" s="7" t="s">
        <v>19</v>
      </c>
      <c r="AI2491" s="7" t="s">
        <v>19</v>
      </c>
      <c r="AJ2491" s="7" t="s">
        <v>19</v>
      </c>
      <c r="AK2491" s="7"/>
      <c r="AL2491" s="7" t="s">
        <v>19</v>
      </c>
      <c r="AM2491" s="7" t="s">
        <v>19</v>
      </c>
      <c r="AN2491" s="7" t="s">
        <v>19</v>
      </c>
      <c r="AO2491" s="7" t="s">
        <v>19</v>
      </c>
      <c r="AP2491" s="7" t="s">
        <v>19</v>
      </c>
      <c r="AQ2491" s="7" t="s">
        <v>19</v>
      </c>
      <c r="AR2491" s="7" t="s">
        <v>19</v>
      </c>
      <c r="AS2491" s="7" t="s">
        <v>19</v>
      </c>
      <c r="AT2491" s="7" t="s">
        <v>19</v>
      </c>
      <c r="AU2491" s="7" t="s">
        <v>19</v>
      </c>
      <c r="AV2491" s="7" t="s">
        <v>19</v>
      </c>
      <c r="AW2491" s="7" t="s">
        <v>19</v>
      </c>
      <c r="AX2491" s="7" t="s">
        <v>19</v>
      </c>
      <c r="AY2491" s="7" t="s">
        <v>19</v>
      </c>
      <c r="AZ2491" s="7" t="s">
        <v>19</v>
      </c>
      <c r="BA2491" s="7" t="s">
        <v>19</v>
      </c>
      <c r="BB2491" s="7" t="s">
        <v>19</v>
      </c>
      <c r="BC2491" s="7" t="s">
        <v>19</v>
      </c>
      <c r="BD2491" s="7"/>
      <c r="BE2491" s="7" t="s">
        <v>19</v>
      </c>
      <c r="BF2491" s="7" t="s">
        <v>19</v>
      </c>
      <c r="BG2491" s="7" t="s">
        <v>19</v>
      </c>
      <c r="BH2491" s="7" t="s">
        <v>19</v>
      </c>
      <c r="BI2491" s="7" t="s">
        <v>19</v>
      </c>
      <c r="BJ2491" s="7"/>
      <c r="BK2491" s="7" t="s">
        <v>19</v>
      </c>
      <c r="BL2491" s="7" t="s">
        <v>19</v>
      </c>
      <c r="BM2491" s="7" t="s">
        <v>19</v>
      </c>
      <c r="BN2491" s="7" t="s">
        <v>19</v>
      </c>
      <c r="BO2491" s="7" t="s">
        <v>19</v>
      </c>
      <c r="BP2491" s="7" t="s">
        <v>19</v>
      </c>
      <c r="BQ2491" s="7" t="s">
        <v>19</v>
      </c>
      <c r="BR2491" s="7" t="s">
        <v>19</v>
      </c>
      <c r="BS2491" s="7" t="s">
        <v>19</v>
      </c>
      <c r="BT2491" s="7" t="b">
        <v>0</v>
      </c>
      <c r="BU2491" s="7" t="b">
        <v>0</v>
      </c>
      <c r="BV2491" s="7" t="b">
        <v>0</v>
      </c>
      <c r="BW2491" s="7" t="b">
        <v>0</v>
      </c>
      <c r="BX2491" s="7" t="s">
        <v>19</v>
      </c>
      <c r="BY2491" s="7" t="s">
        <v>19</v>
      </c>
      <c r="BZ2491" s="7" t="s">
        <v>19</v>
      </c>
      <c r="CA2491" s="7" t="s">
        <v>19</v>
      </c>
      <c r="CB2491" s="7" t="s">
        <v>19</v>
      </c>
      <c r="CL2491" s="7" t="s">
        <v>19</v>
      </c>
    </row>
    <row r="2492">
      <c r="A2492" s="7" t="s">
        <v>11462</v>
      </c>
      <c r="D2492" s="162" t="s">
        <v>11463</v>
      </c>
      <c r="E2492" s="134" t="str">
        <f t="array" ref="E2492">IFNA( index(studiesdatasets!$A$2:$R4130,MATCH("*"&amp;IF(F2492 = "","INVALID", F2492)&amp;"*",studiesdatasets!$D$2:$D4130,0),1))</f>
        <v>set_34</v>
      </c>
      <c r="F2492" s="10" t="s">
        <v>11097</v>
      </c>
      <c r="G2492" s="162" t="s">
        <v>11464</v>
      </c>
      <c r="H2492" s="162" t="s">
        <v>11465</v>
      </c>
      <c r="M2492" s="7" t="s">
        <v>799</v>
      </c>
      <c r="N2492" s="7" t="str">
        <f t="shared" si="6"/>
        <v>FALSE</v>
      </c>
      <c r="R2492" s="7" t="s">
        <v>525</v>
      </c>
      <c r="S2492" s="7" t="s">
        <v>855</v>
      </c>
      <c r="T2492" s="135">
        <v>47.17</v>
      </c>
      <c r="U2492" s="136">
        <v>-89.66</v>
      </c>
      <c r="V2492" s="137" t="s">
        <v>11100</v>
      </c>
      <c r="W2492" s="7" t="s">
        <v>16</v>
      </c>
      <c r="X2492" s="7" t="s">
        <v>805</v>
      </c>
      <c r="Y2492" s="7" t="s">
        <v>806</v>
      </c>
      <c r="Z2492" s="7" t="s">
        <v>807</v>
      </c>
      <c r="AA2492" s="7" t="s">
        <v>11101</v>
      </c>
      <c r="AB2492" s="7" t="s">
        <v>16</v>
      </c>
      <c r="AC2492" s="62">
        <v>0.26</v>
      </c>
      <c r="AD2492" s="7">
        <v>70.0</v>
      </c>
      <c r="AE2492" s="7">
        <v>3.0</v>
      </c>
      <c r="AF2492" s="7">
        <v>0.22</v>
      </c>
      <c r="AG2492" s="7" t="s">
        <v>19</v>
      </c>
      <c r="AH2492" s="7" t="s">
        <v>19</v>
      </c>
      <c r="AI2492" s="7" t="s">
        <v>19</v>
      </c>
      <c r="AJ2492" s="7" t="s">
        <v>19</v>
      </c>
      <c r="AK2492" s="7"/>
      <c r="AL2492" s="7" t="s">
        <v>19</v>
      </c>
      <c r="AM2492" s="7" t="s">
        <v>19</v>
      </c>
      <c r="AN2492" s="7" t="s">
        <v>19</v>
      </c>
      <c r="AO2492" s="7" t="s">
        <v>19</v>
      </c>
      <c r="AP2492" s="7" t="s">
        <v>19</v>
      </c>
      <c r="AQ2492" s="7" t="s">
        <v>19</v>
      </c>
      <c r="AR2492" s="7" t="s">
        <v>19</v>
      </c>
      <c r="AS2492" s="7" t="s">
        <v>19</v>
      </c>
      <c r="AT2492" s="7" t="s">
        <v>19</v>
      </c>
      <c r="AU2492" s="7" t="s">
        <v>19</v>
      </c>
      <c r="AV2492" s="7" t="s">
        <v>19</v>
      </c>
      <c r="AW2492" s="7" t="s">
        <v>19</v>
      </c>
      <c r="AX2492" s="7" t="s">
        <v>19</v>
      </c>
      <c r="AY2492" s="7" t="s">
        <v>19</v>
      </c>
      <c r="AZ2492" s="7" t="s">
        <v>19</v>
      </c>
      <c r="BA2492" s="7" t="s">
        <v>19</v>
      </c>
      <c r="BB2492" s="7" t="s">
        <v>19</v>
      </c>
      <c r="BC2492" s="7" t="s">
        <v>19</v>
      </c>
      <c r="BD2492" s="7"/>
      <c r="BE2492" s="7" t="s">
        <v>19</v>
      </c>
      <c r="BF2492" s="7" t="s">
        <v>19</v>
      </c>
      <c r="BG2492" s="7" t="s">
        <v>19</v>
      </c>
      <c r="BH2492" s="7" t="s">
        <v>19</v>
      </c>
      <c r="BI2492" s="7" t="s">
        <v>19</v>
      </c>
      <c r="BJ2492" s="7"/>
      <c r="BK2492" s="7" t="s">
        <v>19</v>
      </c>
      <c r="BL2492" s="7" t="s">
        <v>19</v>
      </c>
      <c r="BM2492" s="7" t="s">
        <v>19</v>
      </c>
      <c r="BN2492" s="7" t="s">
        <v>19</v>
      </c>
      <c r="BO2492" s="7" t="s">
        <v>19</v>
      </c>
      <c r="BP2492" s="7" t="s">
        <v>19</v>
      </c>
      <c r="BQ2492" s="7" t="s">
        <v>19</v>
      </c>
      <c r="BR2492" s="7" t="s">
        <v>19</v>
      </c>
      <c r="BS2492" s="7" t="s">
        <v>19</v>
      </c>
      <c r="BT2492" s="7" t="b">
        <v>0</v>
      </c>
      <c r="BU2492" s="7" t="b">
        <v>0</v>
      </c>
      <c r="BV2492" s="7" t="b">
        <v>0</v>
      </c>
      <c r="BW2492" s="7" t="b">
        <v>0</v>
      </c>
      <c r="BX2492" s="7" t="s">
        <v>19</v>
      </c>
      <c r="BY2492" s="7" t="s">
        <v>19</v>
      </c>
      <c r="BZ2492" s="7" t="s">
        <v>19</v>
      </c>
      <c r="CA2492" s="7" t="s">
        <v>19</v>
      </c>
      <c r="CB2492" s="7" t="s">
        <v>19</v>
      </c>
      <c r="CL2492" s="7" t="s">
        <v>19</v>
      </c>
    </row>
    <row r="2493">
      <c r="A2493" s="7" t="s">
        <v>11466</v>
      </c>
      <c r="D2493" s="162" t="s">
        <v>11467</v>
      </c>
      <c r="E2493" s="134" t="str">
        <f t="array" ref="E2493">IFNA( index(studiesdatasets!$A$2:$R4130,MATCH("*"&amp;IF(F2493 = "","INVALID", F2493)&amp;"*",studiesdatasets!$D$2:$D4130,0),1))</f>
        <v>set_34</v>
      </c>
      <c r="F2493" s="10" t="s">
        <v>11097</v>
      </c>
      <c r="G2493" s="162" t="s">
        <v>11468</v>
      </c>
      <c r="H2493" s="162" t="s">
        <v>11469</v>
      </c>
      <c r="M2493" s="7" t="s">
        <v>799</v>
      </c>
      <c r="N2493" s="7" t="str">
        <f t="shared" si="6"/>
        <v>FALSE</v>
      </c>
      <c r="R2493" s="7" t="s">
        <v>525</v>
      </c>
      <c r="S2493" s="7" t="s">
        <v>855</v>
      </c>
      <c r="T2493" s="135">
        <v>47.17</v>
      </c>
      <c r="U2493" s="136">
        <v>-89.66</v>
      </c>
      <c r="V2493" s="137" t="s">
        <v>11100</v>
      </c>
      <c r="W2493" s="7" t="s">
        <v>16</v>
      </c>
      <c r="X2493" s="7" t="s">
        <v>805</v>
      </c>
      <c r="Y2493" s="7" t="s">
        <v>806</v>
      </c>
      <c r="Z2493" s="7" t="s">
        <v>807</v>
      </c>
      <c r="AA2493" s="7" t="s">
        <v>11101</v>
      </c>
      <c r="AB2493" s="7" t="s">
        <v>16</v>
      </c>
      <c r="AC2493" s="62">
        <v>0.2</v>
      </c>
      <c r="AD2493" s="7">
        <v>70.0</v>
      </c>
      <c r="AE2493" s="7">
        <v>3.0</v>
      </c>
      <c r="AF2493" s="7">
        <v>0.22</v>
      </c>
      <c r="AG2493" s="7" t="s">
        <v>19</v>
      </c>
      <c r="AH2493" s="7" t="s">
        <v>19</v>
      </c>
      <c r="AI2493" s="7" t="s">
        <v>19</v>
      </c>
      <c r="AJ2493" s="7" t="s">
        <v>19</v>
      </c>
      <c r="AK2493" s="7"/>
      <c r="AL2493" s="7" t="s">
        <v>19</v>
      </c>
      <c r="AM2493" s="7" t="s">
        <v>19</v>
      </c>
      <c r="AN2493" s="7" t="s">
        <v>19</v>
      </c>
      <c r="AO2493" s="7" t="s">
        <v>19</v>
      </c>
      <c r="AP2493" s="7" t="s">
        <v>19</v>
      </c>
      <c r="AQ2493" s="7" t="s">
        <v>19</v>
      </c>
      <c r="AR2493" s="7" t="s">
        <v>19</v>
      </c>
      <c r="AS2493" s="7" t="s">
        <v>19</v>
      </c>
      <c r="AT2493" s="7" t="s">
        <v>19</v>
      </c>
      <c r="AU2493" s="7" t="s">
        <v>19</v>
      </c>
      <c r="AV2493" s="7" t="s">
        <v>19</v>
      </c>
      <c r="AW2493" s="7" t="s">
        <v>19</v>
      </c>
      <c r="AX2493" s="7" t="s">
        <v>19</v>
      </c>
      <c r="AY2493" s="7" t="s">
        <v>19</v>
      </c>
      <c r="AZ2493" s="7" t="s">
        <v>19</v>
      </c>
      <c r="BA2493" s="7" t="s">
        <v>19</v>
      </c>
      <c r="BB2493" s="7" t="s">
        <v>19</v>
      </c>
      <c r="BC2493" s="7" t="s">
        <v>19</v>
      </c>
      <c r="BD2493" s="7"/>
      <c r="BE2493" s="7" t="s">
        <v>19</v>
      </c>
      <c r="BF2493" s="7" t="s">
        <v>19</v>
      </c>
      <c r="BG2493" s="7" t="s">
        <v>19</v>
      </c>
      <c r="BH2493" s="7" t="s">
        <v>19</v>
      </c>
      <c r="BI2493" s="7" t="s">
        <v>19</v>
      </c>
      <c r="BJ2493" s="7"/>
      <c r="BK2493" s="7" t="s">
        <v>19</v>
      </c>
      <c r="BL2493" s="7" t="s">
        <v>19</v>
      </c>
      <c r="BM2493" s="7" t="s">
        <v>19</v>
      </c>
      <c r="BN2493" s="7" t="s">
        <v>19</v>
      </c>
      <c r="BO2493" s="7" t="s">
        <v>19</v>
      </c>
      <c r="BP2493" s="7" t="s">
        <v>19</v>
      </c>
      <c r="BQ2493" s="7" t="s">
        <v>19</v>
      </c>
      <c r="BR2493" s="7" t="s">
        <v>19</v>
      </c>
      <c r="BS2493" s="7" t="s">
        <v>19</v>
      </c>
      <c r="BT2493" s="7" t="b">
        <v>0</v>
      </c>
      <c r="BU2493" s="7" t="b">
        <v>0</v>
      </c>
      <c r="BV2493" s="7" t="b">
        <v>0</v>
      </c>
      <c r="BW2493" s="7" t="b">
        <v>0</v>
      </c>
      <c r="BX2493" s="7" t="s">
        <v>19</v>
      </c>
      <c r="BY2493" s="7" t="s">
        <v>19</v>
      </c>
      <c r="BZ2493" s="7" t="s">
        <v>19</v>
      </c>
      <c r="CA2493" s="7" t="s">
        <v>19</v>
      </c>
      <c r="CB2493" s="7" t="s">
        <v>19</v>
      </c>
      <c r="CL2493" s="7" t="s">
        <v>19</v>
      </c>
    </row>
    <row r="2494">
      <c r="A2494" s="7" t="s">
        <v>11470</v>
      </c>
      <c r="D2494" s="162" t="s">
        <v>11471</v>
      </c>
      <c r="E2494" s="134" t="str">
        <f t="array" ref="E2494">IFNA( index(studiesdatasets!$A$2:$R4130,MATCH("*"&amp;IF(F2494 = "","INVALID", F2494)&amp;"*",studiesdatasets!$D$2:$D4130,0),1))</f>
        <v>set_34</v>
      </c>
      <c r="F2494" s="10" t="s">
        <v>11097</v>
      </c>
      <c r="G2494" s="162" t="s">
        <v>11472</v>
      </c>
      <c r="H2494" s="162" t="s">
        <v>11473</v>
      </c>
      <c r="M2494" s="7" t="s">
        <v>799</v>
      </c>
      <c r="N2494" s="7" t="str">
        <f t="shared" si="6"/>
        <v>FALSE</v>
      </c>
      <c r="R2494" s="7" t="s">
        <v>525</v>
      </c>
      <c r="S2494" s="7" t="s">
        <v>855</v>
      </c>
      <c r="T2494" s="135">
        <v>47.17</v>
      </c>
      <c r="U2494" s="136">
        <v>-89.66</v>
      </c>
      <c r="V2494" s="137" t="s">
        <v>11100</v>
      </c>
      <c r="W2494" s="7" t="s">
        <v>16</v>
      </c>
      <c r="X2494" s="7" t="s">
        <v>805</v>
      </c>
      <c r="Y2494" s="7" t="s">
        <v>806</v>
      </c>
      <c r="Z2494" s="7" t="s">
        <v>807</v>
      </c>
      <c r="AA2494" s="7" t="s">
        <v>11101</v>
      </c>
      <c r="AB2494" s="7" t="s">
        <v>16</v>
      </c>
      <c r="AC2494" s="62">
        <v>0.02</v>
      </c>
      <c r="AD2494" s="7">
        <v>70.0</v>
      </c>
      <c r="AE2494" s="7">
        <v>3.0</v>
      </c>
      <c r="AF2494" s="7">
        <v>0.22</v>
      </c>
      <c r="AG2494" s="7" t="s">
        <v>19</v>
      </c>
      <c r="AH2494" s="7" t="s">
        <v>19</v>
      </c>
      <c r="AI2494" s="7" t="s">
        <v>19</v>
      </c>
      <c r="AJ2494" s="7" t="s">
        <v>19</v>
      </c>
      <c r="AK2494" s="7"/>
      <c r="AL2494" s="7" t="s">
        <v>19</v>
      </c>
      <c r="AM2494" s="7" t="s">
        <v>19</v>
      </c>
      <c r="AN2494" s="7" t="s">
        <v>19</v>
      </c>
      <c r="AO2494" s="7" t="s">
        <v>19</v>
      </c>
      <c r="AP2494" s="7" t="s">
        <v>19</v>
      </c>
      <c r="AQ2494" s="7" t="s">
        <v>19</v>
      </c>
      <c r="AR2494" s="7" t="s">
        <v>19</v>
      </c>
      <c r="AS2494" s="7" t="s">
        <v>19</v>
      </c>
      <c r="AT2494" s="7" t="s">
        <v>19</v>
      </c>
      <c r="AU2494" s="7" t="s">
        <v>19</v>
      </c>
      <c r="AV2494" s="7" t="s">
        <v>19</v>
      </c>
      <c r="AW2494" s="7" t="s">
        <v>19</v>
      </c>
      <c r="AX2494" s="7" t="s">
        <v>19</v>
      </c>
      <c r="AY2494" s="7" t="s">
        <v>19</v>
      </c>
      <c r="AZ2494" s="7" t="s">
        <v>19</v>
      </c>
      <c r="BA2494" s="7" t="s">
        <v>19</v>
      </c>
      <c r="BB2494" s="7" t="s">
        <v>19</v>
      </c>
      <c r="BC2494" s="7" t="s">
        <v>19</v>
      </c>
      <c r="BD2494" s="7"/>
      <c r="BE2494" s="7" t="s">
        <v>19</v>
      </c>
      <c r="BF2494" s="7" t="s">
        <v>19</v>
      </c>
      <c r="BG2494" s="7" t="s">
        <v>19</v>
      </c>
      <c r="BH2494" s="7" t="s">
        <v>19</v>
      </c>
      <c r="BI2494" s="7" t="s">
        <v>19</v>
      </c>
      <c r="BJ2494" s="7"/>
      <c r="BK2494" s="7" t="s">
        <v>19</v>
      </c>
      <c r="BL2494" s="7" t="s">
        <v>19</v>
      </c>
      <c r="BM2494" s="7" t="s">
        <v>19</v>
      </c>
      <c r="BN2494" s="7" t="s">
        <v>19</v>
      </c>
      <c r="BO2494" s="7" t="s">
        <v>19</v>
      </c>
      <c r="BP2494" s="7" t="s">
        <v>19</v>
      </c>
      <c r="BQ2494" s="7" t="s">
        <v>19</v>
      </c>
      <c r="BR2494" s="7" t="s">
        <v>19</v>
      </c>
      <c r="BS2494" s="7" t="s">
        <v>19</v>
      </c>
      <c r="BT2494" s="7" t="b">
        <v>0</v>
      </c>
      <c r="BU2494" s="7" t="b">
        <v>0</v>
      </c>
      <c r="BV2494" s="7" t="b">
        <v>0</v>
      </c>
      <c r="BW2494" s="7" t="b">
        <v>0</v>
      </c>
      <c r="BX2494" s="7" t="s">
        <v>19</v>
      </c>
      <c r="BY2494" s="7" t="s">
        <v>19</v>
      </c>
      <c r="BZ2494" s="7" t="s">
        <v>19</v>
      </c>
      <c r="CA2494" s="7" t="s">
        <v>19</v>
      </c>
      <c r="CB2494" s="7" t="s">
        <v>19</v>
      </c>
      <c r="CL2494" s="7" t="s">
        <v>19</v>
      </c>
    </row>
    <row r="2495">
      <c r="A2495" s="7" t="s">
        <v>11474</v>
      </c>
      <c r="D2495" s="162" t="s">
        <v>11475</v>
      </c>
      <c r="E2495" s="134" t="str">
        <f t="array" ref="E2495">IFNA( index(studiesdatasets!$A$2:$R4130,MATCH("*"&amp;IF(F2495 = "","INVALID", F2495)&amp;"*",studiesdatasets!$D$2:$D4130,0),1))</f>
        <v>set_34</v>
      </c>
      <c r="F2495" s="10" t="s">
        <v>11097</v>
      </c>
      <c r="G2495" s="162" t="s">
        <v>11476</v>
      </c>
      <c r="H2495" s="162" t="s">
        <v>11477</v>
      </c>
      <c r="M2495" s="7" t="s">
        <v>799</v>
      </c>
      <c r="N2495" s="7" t="str">
        <f t="shared" si="6"/>
        <v>FALSE</v>
      </c>
      <c r="R2495" s="7" t="s">
        <v>525</v>
      </c>
      <c r="S2495" s="7" t="s">
        <v>855</v>
      </c>
      <c r="T2495" s="135">
        <v>47.17</v>
      </c>
      <c r="U2495" s="136">
        <v>-89.66</v>
      </c>
      <c r="V2495" s="137" t="s">
        <v>11100</v>
      </c>
      <c r="W2495" s="7" t="s">
        <v>16</v>
      </c>
      <c r="X2495" s="7" t="s">
        <v>805</v>
      </c>
      <c r="Y2495" s="7" t="s">
        <v>806</v>
      </c>
      <c r="Z2495" s="7" t="s">
        <v>807</v>
      </c>
      <c r="AA2495" s="7" t="s">
        <v>11101</v>
      </c>
      <c r="AB2495" s="7" t="s">
        <v>16</v>
      </c>
      <c r="AC2495" s="62">
        <v>0.14</v>
      </c>
      <c r="AD2495" s="7">
        <v>70.0</v>
      </c>
      <c r="AE2495" s="7">
        <v>3.0</v>
      </c>
      <c r="AF2495" s="7">
        <v>0.22</v>
      </c>
      <c r="AG2495" s="7" t="s">
        <v>19</v>
      </c>
      <c r="AH2495" s="7" t="s">
        <v>19</v>
      </c>
      <c r="AI2495" s="7" t="s">
        <v>19</v>
      </c>
      <c r="AJ2495" s="7" t="s">
        <v>19</v>
      </c>
      <c r="AK2495" s="7"/>
      <c r="AL2495" s="7" t="s">
        <v>19</v>
      </c>
      <c r="AM2495" s="7" t="s">
        <v>19</v>
      </c>
      <c r="AN2495" s="7" t="s">
        <v>19</v>
      </c>
      <c r="AO2495" s="7" t="s">
        <v>19</v>
      </c>
      <c r="AP2495" s="7" t="s">
        <v>19</v>
      </c>
      <c r="AQ2495" s="7" t="s">
        <v>19</v>
      </c>
      <c r="AR2495" s="7" t="s">
        <v>19</v>
      </c>
      <c r="AS2495" s="7" t="s">
        <v>19</v>
      </c>
      <c r="AT2495" s="7" t="s">
        <v>19</v>
      </c>
      <c r="AU2495" s="7" t="s">
        <v>19</v>
      </c>
      <c r="AV2495" s="7" t="s">
        <v>19</v>
      </c>
      <c r="AW2495" s="7" t="s">
        <v>19</v>
      </c>
      <c r="AX2495" s="7" t="s">
        <v>19</v>
      </c>
      <c r="AY2495" s="7" t="s">
        <v>19</v>
      </c>
      <c r="AZ2495" s="7" t="s">
        <v>19</v>
      </c>
      <c r="BA2495" s="7" t="s">
        <v>19</v>
      </c>
      <c r="BB2495" s="7" t="s">
        <v>19</v>
      </c>
      <c r="BC2495" s="7" t="s">
        <v>19</v>
      </c>
      <c r="BD2495" s="7"/>
      <c r="BE2495" s="7" t="s">
        <v>19</v>
      </c>
      <c r="BF2495" s="7" t="s">
        <v>19</v>
      </c>
      <c r="BG2495" s="7" t="s">
        <v>19</v>
      </c>
      <c r="BH2495" s="7" t="s">
        <v>19</v>
      </c>
      <c r="BI2495" s="7" t="s">
        <v>19</v>
      </c>
      <c r="BJ2495" s="7"/>
      <c r="BK2495" s="7" t="s">
        <v>19</v>
      </c>
      <c r="BL2495" s="7" t="s">
        <v>19</v>
      </c>
      <c r="BM2495" s="7" t="s">
        <v>19</v>
      </c>
      <c r="BN2495" s="7" t="s">
        <v>19</v>
      </c>
      <c r="BO2495" s="7" t="s">
        <v>19</v>
      </c>
      <c r="BP2495" s="7" t="s">
        <v>19</v>
      </c>
      <c r="BQ2495" s="7" t="s">
        <v>19</v>
      </c>
      <c r="BR2495" s="7" t="s">
        <v>19</v>
      </c>
      <c r="BS2495" s="7" t="s">
        <v>19</v>
      </c>
      <c r="BT2495" s="7" t="b">
        <v>0</v>
      </c>
      <c r="BU2495" s="7" t="b">
        <v>0</v>
      </c>
      <c r="BV2495" s="7" t="b">
        <v>0</v>
      </c>
      <c r="BW2495" s="7" t="b">
        <v>0</v>
      </c>
      <c r="BX2495" s="7" t="s">
        <v>19</v>
      </c>
      <c r="BY2495" s="7" t="s">
        <v>19</v>
      </c>
      <c r="BZ2495" s="7" t="s">
        <v>19</v>
      </c>
      <c r="CA2495" s="7" t="s">
        <v>19</v>
      </c>
      <c r="CB2495" s="7" t="s">
        <v>19</v>
      </c>
      <c r="CL2495" s="7" t="s">
        <v>19</v>
      </c>
    </row>
    <row r="2496">
      <c r="A2496" s="7" t="s">
        <v>11478</v>
      </c>
      <c r="D2496" s="162" t="s">
        <v>11479</v>
      </c>
      <c r="E2496" s="134" t="str">
        <f t="array" ref="E2496">IFNA( index(studiesdatasets!$A$2:$R4130,MATCH("*"&amp;IF(F2496 = "","INVALID", F2496)&amp;"*",studiesdatasets!$D$2:$D4130,0),1))</f>
        <v>set_34</v>
      </c>
      <c r="F2496" s="10" t="s">
        <v>11097</v>
      </c>
      <c r="G2496" s="162" t="s">
        <v>11480</v>
      </c>
      <c r="H2496" s="162" t="s">
        <v>11481</v>
      </c>
      <c r="M2496" s="7" t="s">
        <v>799</v>
      </c>
      <c r="N2496" s="7" t="str">
        <f t="shared" si="6"/>
        <v>FALSE</v>
      </c>
      <c r="R2496" s="7" t="s">
        <v>525</v>
      </c>
      <c r="S2496" s="7" t="s">
        <v>855</v>
      </c>
      <c r="T2496" s="135">
        <v>47.17</v>
      </c>
      <c r="U2496" s="136">
        <v>-89.66</v>
      </c>
      <c r="V2496" s="137" t="s">
        <v>11100</v>
      </c>
      <c r="W2496" s="7" t="s">
        <v>16</v>
      </c>
      <c r="X2496" s="7" t="s">
        <v>805</v>
      </c>
      <c r="Y2496" s="7" t="s">
        <v>806</v>
      </c>
      <c r="Z2496" s="7" t="s">
        <v>807</v>
      </c>
      <c r="AA2496" s="7" t="s">
        <v>11101</v>
      </c>
      <c r="AB2496" s="7" t="s">
        <v>16</v>
      </c>
      <c r="AC2496" s="62">
        <v>0.13</v>
      </c>
      <c r="AD2496" s="7">
        <v>70.0</v>
      </c>
      <c r="AE2496" s="7">
        <v>3.0</v>
      </c>
      <c r="AF2496" s="7">
        <v>0.22</v>
      </c>
      <c r="AG2496" s="7" t="s">
        <v>19</v>
      </c>
      <c r="AH2496" s="7" t="s">
        <v>19</v>
      </c>
      <c r="AI2496" s="7" t="s">
        <v>19</v>
      </c>
      <c r="AJ2496" s="7" t="s">
        <v>19</v>
      </c>
      <c r="AK2496" s="7"/>
      <c r="AL2496" s="7" t="s">
        <v>19</v>
      </c>
      <c r="AM2496" s="7" t="s">
        <v>19</v>
      </c>
      <c r="AN2496" s="7" t="s">
        <v>19</v>
      </c>
      <c r="AO2496" s="7" t="s">
        <v>19</v>
      </c>
      <c r="AP2496" s="7" t="s">
        <v>19</v>
      </c>
      <c r="AQ2496" s="7" t="s">
        <v>19</v>
      </c>
      <c r="AR2496" s="7" t="s">
        <v>19</v>
      </c>
      <c r="AS2496" s="7" t="s">
        <v>19</v>
      </c>
      <c r="AT2496" s="7" t="s">
        <v>19</v>
      </c>
      <c r="AU2496" s="7" t="s">
        <v>19</v>
      </c>
      <c r="AV2496" s="7" t="s">
        <v>19</v>
      </c>
      <c r="AW2496" s="7" t="s">
        <v>19</v>
      </c>
      <c r="AX2496" s="7" t="s">
        <v>19</v>
      </c>
      <c r="AY2496" s="7" t="s">
        <v>19</v>
      </c>
      <c r="AZ2496" s="7" t="s">
        <v>19</v>
      </c>
      <c r="BA2496" s="7" t="s">
        <v>19</v>
      </c>
      <c r="BB2496" s="7" t="s">
        <v>19</v>
      </c>
      <c r="BC2496" s="7" t="s">
        <v>19</v>
      </c>
      <c r="BD2496" s="7"/>
      <c r="BE2496" s="7" t="s">
        <v>19</v>
      </c>
      <c r="BF2496" s="7" t="s">
        <v>19</v>
      </c>
      <c r="BG2496" s="7" t="s">
        <v>19</v>
      </c>
      <c r="BH2496" s="7" t="s">
        <v>19</v>
      </c>
      <c r="BI2496" s="7" t="s">
        <v>19</v>
      </c>
      <c r="BJ2496" s="7"/>
      <c r="BK2496" s="7" t="s">
        <v>19</v>
      </c>
      <c r="BL2496" s="7" t="s">
        <v>19</v>
      </c>
      <c r="BM2496" s="7" t="s">
        <v>19</v>
      </c>
      <c r="BN2496" s="7" t="s">
        <v>19</v>
      </c>
      <c r="BO2496" s="7" t="s">
        <v>19</v>
      </c>
      <c r="BP2496" s="7" t="s">
        <v>19</v>
      </c>
      <c r="BQ2496" s="7" t="s">
        <v>19</v>
      </c>
      <c r="BR2496" s="7" t="s">
        <v>19</v>
      </c>
      <c r="BS2496" s="7" t="s">
        <v>19</v>
      </c>
      <c r="BT2496" s="7" t="b">
        <v>0</v>
      </c>
      <c r="BU2496" s="7" t="b">
        <v>0</v>
      </c>
      <c r="BV2496" s="7" t="b">
        <v>0</v>
      </c>
      <c r="BW2496" s="7" t="b">
        <v>0</v>
      </c>
      <c r="BX2496" s="7" t="s">
        <v>19</v>
      </c>
      <c r="BY2496" s="7" t="s">
        <v>19</v>
      </c>
      <c r="BZ2496" s="7" t="s">
        <v>19</v>
      </c>
      <c r="CA2496" s="7" t="s">
        <v>19</v>
      </c>
      <c r="CB2496" s="7" t="s">
        <v>19</v>
      </c>
      <c r="CL2496" s="7" t="s">
        <v>19</v>
      </c>
    </row>
    <row r="2497">
      <c r="A2497" s="7" t="s">
        <v>11482</v>
      </c>
      <c r="D2497" s="162" t="s">
        <v>11483</v>
      </c>
      <c r="E2497" s="134" t="str">
        <f t="array" ref="E2497">IFNA( index(studiesdatasets!$A$2:$R4130,MATCH("*"&amp;IF(F2497 = "","INVALID", F2497)&amp;"*",studiesdatasets!$D$2:$D4130,0),1))</f>
        <v>set_34</v>
      </c>
      <c r="F2497" s="10" t="s">
        <v>11097</v>
      </c>
      <c r="G2497" s="162" t="s">
        <v>11484</v>
      </c>
      <c r="H2497" s="162" t="s">
        <v>11485</v>
      </c>
      <c r="M2497" s="7" t="s">
        <v>799</v>
      </c>
      <c r="N2497" s="7" t="str">
        <f t="shared" si="6"/>
        <v>FALSE</v>
      </c>
      <c r="R2497" s="7" t="s">
        <v>525</v>
      </c>
      <c r="S2497" s="7" t="s">
        <v>855</v>
      </c>
      <c r="T2497" s="135">
        <v>47.17</v>
      </c>
      <c r="U2497" s="136">
        <v>-89.66</v>
      </c>
      <c r="V2497" s="137" t="s">
        <v>11100</v>
      </c>
      <c r="W2497" s="7" t="s">
        <v>16</v>
      </c>
      <c r="X2497" s="7" t="s">
        <v>805</v>
      </c>
      <c r="Y2497" s="7" t="s">
        <v>806</v>
      </c>
      <c r="Z2497" s="7" t="s">
        <v>807</v>
      </c>
      <c r="AA2497" s="7" t="s">
        <v>11101</v>
      </c>
      <c r="AB2497" s="7" t="s">
        <v>16</v>
      </c>
      <c r="AC2497" s="62">
        <v>0.12</v>
      </c>
      <c r="AD2497" s="7">
        <v>70.0</v>
      </c>
      <c r="AE2497" s="7">
        <v>3.0</v>
      </c>
      <c r="AF2497" s="7">
        <v>0.22</v>
      </c>
      <c r="AG2497" s="7" t="s">
        <v>19</v>
      </c>
      <c r="AH2497" s="7" t="s">
        <v>19</v>
      </c>
      <c r="AI2497" s="7" t="s">
        <v>19</v>
      </c>
      <c r="AJ2497" s="7" t="s">
        <v>19</v>
      </c>
      <c r="AK2497" s="7"/>
      <c r="AL2497" s="7" t="s">
        <v>19</v>
      </c>
      <c r="AM2497" s="7" t="s">
        <v>19</v>
      </c>
      <c r="AN2497" s="7" t="s">
        <v>19</v>
      </c>
      <c r="AO2497" s="7" t="s">
        <v>19</v>
      </c>
      <c r="AP2497" s="7" t="s">
        <v>19</v>
      </c>
      <c r="AQ2497" s="7" t="s">
        <v>19</v>
      </c>
      <c r="AR2497" s="7" t="s">
        <v>19</v>
      </c>
      <c r="AS2497" s="7" t="s">
        <v>19</v>
      </c>
      <c r="AT2497" s="7" t="s">
        <v>19</v>
      </c>
      <c r="AU2497" s="7" t="s">
        <v>19</v>
      </c>
      <c r="AV2497" s="7" t="s">
        <v>19</v>
      </c>
      <c r="AW2497" s="7" t="s">
        <v>19</v>
      </c>
      <c r="AX2497" s="7" t="s">
        <v>19</v>
      </c>
      <c r="AY2497" s="7" t="s">
        <v>19</v>
      </c>
      <c r="AZ2497" s="7" t="s">
        <v>19</v>
      </c>
      <c r="BA2497" s="7" t="s">
        <v>19</v>
      </c>
      <c r="BB2497" s="7" t="s">
        <v>19</v>
      </c>
      <c r="BC2497" s="7" t="s">
        <v>19</v>
      </c>
      <c r="BD2497" s="7"/>
      <c r="BE2497" s="7" t="s">
        <v>19</v>
      </c>
      <c r="BF2497" s="7" t="s">
        <v>19</v>
      </c>
      <c r="BG2497" s="7" t="s">
        <v>19</v>
      </c>
      <c r="BH2497" s="7" t="s">
        <v>19</v>
      </c>
      <c r="BI2497" s="7" t="s">
        <v>19</v>
      </c>
      <c r="BJ2497" s="7"/>
      <c r="BK2497" s="7" t="s">
        <v>19</v>
      </c>
      <c r="BL2497" s="7" t="s">
        <v>19</v>
      </c>
      <c r="BM2497" s="7" t="s">
        <v>19</v>
      </c>
      <c r="BN2497" s="7" t="s">
        <v>19</v>
      </c>
      <c r="BO2497" s="7" t="s">
        <v>19</v>
      </c>
      <c r="BP2497" s="7" t="s">
        <v>19</v>
      </c>
      <c r="BQ2497" s="7" t="s">
        <v>19</v>
      </c>
      <c r="BR2497" s="7" t="s">
        <v>19</v>
      </c>
      <c r="BS2497" s="7" t="s">
        <v>19</v>
      </c>
      <c r="BT2497" s="7" t="b">
        <v>0</v>
      </c>
      <c r="BU2497" s="7" t="b">
        <v>0</v>
      </c>
      <c r="BV2497" s="7" t="b">
        <v>0</v>
      </c>
      <c r="BW2497" s="7" t="b">
        <v>0</v>
      </c>
      <c r="BX2497" s="7" t="s">
        <v>19</v>
      </c>
      <c r="BY2497" s="7" t="s">
        <v>19</v>
      </c>
      <c r="BZ2497" s="7" t="s">
        <v>19</v>
      </c>
      <c r="CA2497" s="7" t="s">
        <v>19</v>
      </c>
      <c r="CB2497" s="7" t="s">
        <v>19</v>
      </c>
      <c r="CL2497" s="7" t="s">
        <v>19</v>
      </c>
    </row>
    <row r="2498">
      <c r="A2498" s="7" t="s">
        <v>11486</v>
      </c>
      <c r="D2498" s="162" t="s">
        <v>11487</v>
      </c>
      <c r="E2498" s="134" t="str">
        <f t="array" ref="E2498">IFNA( index(studiesdatasets!$A$2:$R4130,MATCH("*"&amp;IF(F2498 = "","INVALID", F2498)&amp;"*",studiesdatasets!$D$2:$D4130,0),1))</f>
        <v>set_34</v>
      </c>
      <c r="F2498" s="10" t="s">
        <v>11097</v>
      </c>
      <c r="G2498" s="162" t="s">
        <v>11488</v>
      </c>
      <c r="H2498" s="162" t="s">
        <v>11489</v>
      </c>
      <c r="M2498" s="7" t="s">
        <v>799</v>
      </c>
      <c r="N2498" s="7" t="str">
        <f t="shared" si="6"/>
        <v>FALSE</v>
      </c>
      <c r="R2498" s="7" t="s">
        <v>525</v>
      </c>
      <c r="S2498" s="7" t="s">
        <v>855</v>
      </c>
      <c r="T2498" s="135">
        <v>47.17</v>
      </c>
      <c r="U2498" s="136">
        <v>-89.66</v>
      </c>
      <c r="V2498" s="137" t="s">
        <v>11100</v>
      </c>
      <c r="W2498" s="7" t="s">
        <v>16</v>
      </c>
      <c r="X2498" s="7" t="s">
        <v>805</v>
      </c>
      <c r="Y2498" s="7" t="s">
        <v>806</v>
      </c>
      <c r="Z2498" s="7" t="s">
        <v>807</v>
      </c>
      <c r="AA2498" s="7" t="s">
        <v>11101</v>
      </c>
      <c r="AB2498" s="7" t="s">
        <v>16</v>
      </c>
      <c r="AC2498" s="62">
        <v>0.11</v>
      </c>
      <c r="AD2498" s="7">
        <v>70.0</v>
      </c>
      <c r="AE2498" s="7">
        <v>3.0</v>
      </c>
      <c r="AF2498" s="7">
        <v>0.22</v>
      </c>
      <c r="AG2498" s="7" t="s">
        <v>19</v>
      </c>
      <c r="AH2498" s="7" t="s">
        <v>19</v>
      </c>
      <c r="AI2498" s="7" t="s">
        <v>19</v>
      </c>
      <c r="AJ2498" s="7" t="s">
        <v>19</v>
      </c>
      <c r="AK2498" s="7"/>
      <c r="AL2498" s="7" t="s">
        <v>19</v>
      </c>
      <c r="AM2498" s="7" t="s">
        <v>19</v>
      </c>
      <c r="AN2498" s="7" t="s">
        <v>19</v>
      </c>
      <c r="AO2498" s="7" t="s">
        <v>19</v>
      </c>
      <c r="AP2498" s="7" t="s">
        <v>19</v>
      </c>
      <c r="AQ2498" s="7" t="s">
        <v>19</v>
      </c>
      <c r="AR2498" s="7" t="s">
        <v>19</v>
      </c>
      <c r="AS2498" s="7" t="s">
        <v>19</v>
      </c>
      <c r="AT2498" s="7" t="s">
        <v>19</v>
      </c>
      <c r="AU2498" s="7" t="s">
        <v>19</v>
      </c>
      <c r="AV2498" s="7" t="s">
        <v>19</v>
      </c>
      <c r="AW2498" s="7" t="s">
        <v>19</v>
      </c>
      <c r="AX2498" s="7" t="s">
        <v>19</v>
      </c>
      <c r="AY2498" s="7" t="s">
        <v>19</v>
      </c>
      <c r="AZ2498" s="7" t="s">
        <v>19</v>
      </c>
      <c r="BA2498" s="7" t="s">
        <v>19</v>
      </c>
      <c r="BB2498" s="7" t="s">
        <v>19</v>
      </c>
      <c r="BC2498" s="7" t="s">
        <v>19</v>
      </c>
      <c r="BD2498" s="7"/>
      <c r="BE2498" s="7" t="s">
        <v>19</v>
      </c>
      <c r="BF2498" s="7" t="s">
        <v>19</v>
      </c>
      <c r="BG2498" s="7" t="s">
        <v>19</v>
      </c>
      <c r="BH2498" s="7" t="s">
        <v>19</v>
      </c>
      <c r="BI2498" s="7" t="s">
        <v>19</v>
      </c>
      <c r="BJ2498" s="7"/>
      <c r="BK2498" s="7" t="s">
        <v>19</v>
      </c>
      <c r="BL2498" s="7" t="s">
        <v>19</v>
      </c>
      <c r="BM2498" s="7" t="s">
        <v>19</v>
      </c>
      <c r="BN2498" s="7" t="s">
        <v>19</v>
      </c>
      <c r="BO2498" s="7" t="s">
        <v>19</v>
      </c>
      <c r="BP2498" s="7" t="s">
        <v>19</v>
      </c>
      <c r="BQ2498" s="7" t="s">
        <v>19</v>
      </c>
      <c r="BR2498" s="7" t="s">
        <v>19</v>
      </c>
      <c r="BS2498" s="7" t="s">
        <v>19</v>
      </c>
      <c r="BT2498" s="7" t="b">
        <v>0</v>
      </c>
      <c r="BU2498" s="7" t="b">
        <v>0</v>
      </c>
      <c r="BV2498" s="7" t="b">
        <v>0</v>
      </c>
      <c r="BW2498" s="7" t="b">
        <v>0</v>
      </c>
      <c r="BX2498" s="7" t="s">
        <v>19</v>
      </c>
      <c r="BY2498" s="7" t="s">
        <v>19</v>
      </c>
      <c r="BZ2498" s="7" t="s">
        <v>19</v>
      </c>
      <c r="CA2498" s="7" t="s">
        <v>19</v>
      </c>
      <c r="CB2498" s="7" t="s">
        <v>19</v>
      </c>
      <c r="CL2498" s="7" t="s">
        <v>19</v>
      </c>
    </row>
    <row r="2499">
      <c r="A2499" s="7" t="s">
        <v>11490</v>
      </c>
      <c r="D2499" s="162" t="s">
        <v>11491</v>
      </c>
      <c r="E2499" s="134" t="str">
        <f t="array" ref="E2499">IFNA( index(studiesdatasets!$A$2:$R4130,MATCH("*"&amp;IF(F2499 = "","INVALID", F2499)&amp;"*",studiesdatasets!$D$2:$D4130,0),1))</f>
        <v>set_34</v>
      </c>
      <c r="F2499" s="10" t="s">
        <v>11097</v>
      </c>
      <c r="G2499" s="162" t="s">
        <v>11492</v>
      </c>
      <c r="H2499" s="162" t="s">
        <v>11493</v>
      </c>
      <c r="M2499" s="7" t="s">
        <v>799</v>
      </c>
      <c r="N2499" s="7" t="str">
        <f t="shared" si="6"/>
        <v>FALSE</v>
      </c>
      <c r="R2499" s="7" t="s">
        <v>525</v>
      </c>
      <c r="S2499" s="7" t="s">
        <v>855</v>
      </c>
      <c r="T2499" s="135">
        <v>47.17</v>
      </c>
      <c r="U2499" s="136">
        <v>-89.66</v>
      </c>
      <c r="V2499" s="137" t="s">
        <v>11100</v>
      </c>
      <c r="W2499" s="7" t="s">
        <v>16</v>
      </c>
      <c r="X2499" s="7" t="s">
        <v>805</v>
      </c>
      <c r="Y2499" s="7" t="s">
        <v>806</v>
      </c>
      <c r="Z2499" s="7" t="s">
        <v>807</v>
      </c>
      <c r="AA2499" s="7" t="s">
        <v>11101</v>
      </c>
      <c r="AB2499" s="7" t="s">
        <v>16</v>
      </c>
      <c r="AC2499" s="62">
        <v>0.1</v>
      </c>
      <c r="AD2499" s="7">
        <v>70.0</v>
      </c>
      <c r="AE2499" s="7">
        <v>3.0</v>
      </c>
      <c r="AF2499" s="7">
        <v>0.22</v>
      </c>
      <c r="AG2499" s="7" t="s">
        <v>19</v>
      </c>
      <c r="AH2499" s="7" t="s">
        <v>19</v>
      </c>
      <c r="AI2499" s="7" t="s">
        <v>19</v>
      </c>
      <c r="AJ2499" s="7" t="s">
        <v>19</v>
      </c>
      <c r="AK2499" s="7"/>
      <c r="AL2499" s="7" t="s">
        <v>19</v>
      </c>
      <c r="AM2499" s="7" t="s">
        <v>19</v>
      </c>
      <c r="AN2499" s="7" t="s">
        <v>19</v>
      </c>
      <c r="AO2499" s="7" t="s">
        <v>19</v>
      </c>
      <c r="AP2499" s="7" t="s">
        <v>19</v>
      </c>
      <c r="AQ2499" s="7" t="s">
        <v>19</v>
      </c>
      <c r="AR2499" s="7" t="s">
        <v>19</v>
      </c>
      <c r="AS2499" s="7" t="s">
        <v>19</v>
      </c>
      <c r="AT2499" s="7" t="s">
        <v>19</v>
      </c>
      <c r="AU2499" s="7" t="s">
        <v>19</v>
      </c>
      <c r="AV2499" s="7" t="s">
        <v>19</v>
      </c>
      <c r="AW2499" s="7" t="s">
        <v>19</v>
      </c>
      <c r="AX2499" s="7" t="s">
        <v>19</v>
      </c>
      <c r="AY2499" s="7" t="s">
        <v>19</v>
      </c>
      <c r="AZ2499" s="7" t="s">
        <v>19</v>
      </c>
      <c r="BA2499" s="7" t="s">
        <v>19</v>
      </c>
      <c r="BB2499" s="7" t="s">
        <v>19</v>
      </c>
      <c r="BC2499" s="7" t="s">
        <v>19</v>
      </c>
      <c r="BD2499" s="7"/>
      <c r="BE2499" s="7" t="s">
        <v>19</v>
      </c>
      <c r="BF2499" s="7" t="s">
        <v>19</v>
      </c>
      <c r="BG2499" s="7" t="s">
        <v>19</v>
      </c>
      <c r="BH2499" s="7" t="s">
        <v>19</v>
      </c>
      <c r="BI2499" s="7" t="s">
        <v>19</v>
      </c>
      <c r="BJ2499" s="7"/>
      <c r="BK2499" s="7" t="s">
        <v>19</v>
      </c>
      <c r="BL2499" s="7" t="s">
        <v>19</v>
      </c>
      <c r="BM2499" s="7" t="s">
        <v>19</v>
      </c>
      <c r="BN2499" s="7" t="s">
        <v>19</v>
      </c>
      <c r="BO2499" s="7" t="s">
        <v>19</v>
      </c>
      <c r="BP2499" s="7" t="s">
        <v>19</v>
      </c>
      <c r="BQ2499" s="7" t="s">
        <v>19</v>
      </c>
      <c r="BR2499" s="7" t="s">
        <v>19</v>
      </c>
      <c r="BS2499" s="7" t="s">
        <v>19</v>
      </c>
      <c r="BT2499" s="7" t="b">
        <v>0</v>
      </c>
      <c r="BU2499" s="7" t="b">
        <v>0</v>
      </c>
      <c r="BV2499" s="7" t="b">
        <v>0</v>
      </c>
      <c r="BW2499" s="7" t="b">
        <v>0</v>
      </c>
      <c r="BX2499" s="7" t="s">
        <v>19</v>
      </c>
      <c r="BY2499" s="7" t="s">
        <v>19</v>
      </c>
      <c r="BZ2499" s="7" t="s">
        <v>19</v>
      </c>
      <c r="CA2499" s="7" t="s">
        <v>19</v>
      </c>
      <c r="CB2499" s="7" t="s">
        <v>19</v>
      </c>
      <c r="CL2499" s="7" t="s">
        <v>19</v>
      </c>
    </row>
    <row r="2500">
      <c r="A2500" s="7" t="s">
        <v>11494</v>
      </c>
      <c r="D2500" s="162" t="s">
        <v>11495</v>
      </c>
      <c r="E2500" s="134" t="str">
        <f t="array" ref="E2500">IFNA( index(studiesdatasets!$A$2:$R4130,MATCH("*"&amp;IF(F2500 = "","INVALID", F2500)&amp;"*",studiesdatasets!$D$2:$D4130,0),1))</f>
        <v>set_34</v>
      </c>
      <c r="F2500" s="10" t="s">
        <v>11097</v>
      </c>
      <c r="G2500" s="162" t="s">
        <v>11496</v>
      </c>
      <c r="H2500" s="162" t="s">
        <v>11497</v>
      </c>
      <c r="M2500" s="7" t="s">
        <v>799</v>
      </c>
      <c r="N2500" s="7" t="str">
        <f t="shared" si="6"/>
        <v>FALSE</v>
      </c>
      <c r="R2500" s="7" t="s">
        <v>525</v>
      </c>
      <c r="S2500" s="7" t="s">
        <v>855</v>
      </c>
      <c r="T2500" s="135">
        <v>47.17</v>
      </c>
      <c r="U2500" s="136">
        <v>-89.66</v>
      </c>
      <c r="V2500" s="137" t="s">
        <v>11100</v>
      </c>
      <c r="W2500" s="7" t="s">
        <v>16</v>
      </c>
      <c r="X2500" s="7" t="s">
        <v>805</v>
      </c>
      <c r="Y2500" s="7" t="s">
        <v>806</v>
      </c>
      <c r="Z2500" s="7" t="s">
        <v>807</v>
      </c>
      <c r="AA2500" s="7" t="s">
        <v>11101</v>
      </c>
      <c r="AB2500" s="7" t="s">
        <v>16</v>
      </c>
      <c r="AC2500" s="62">
        <v>0.01</v>
      </c>
      <c r="AD2500" s="7">
        <v>70.0</v>
      </c>
      <c r="AE2500" s="7">
        <v>3.0</v>
      </c>
      <c r="AF2500" s="7">
        <v>0.22</v>
      </c>
      <c r="AG2500" s="7" t="s">
        <v>19</v>
      </c>
      <c r="AH2500" s="7" t="s">
        <v>19</v>
      </c>
      <c r="AI2500" s="7" t="s">
        <v>19</v>
      </c>
      <c r="AJ2500" s="7" t="s">
        <v>19</v>
      </c>
      <c r="AK2500" s="7"/>
      <c r="AL2500" s="7" t="s">
        <v>19</v>
      </c>
      <c r="AM2500" s="7" t="s">
        <v>19</v>
      </c>
      <c r="AN2500" s="7" t="s">
        <v>19</v>
      </c>
      <c r="AO2500" s="7" t="s">
        <v>19</v>
      </c>
      <c r="AP2500" s="7" t="s">
        <v>19</v>
      </c>
      <c r="AQ2500" s="7" t="s">
        <v>19</v>
      </c>
      <c r="AR2500" s="7" t="s">
        <v>19</v>
      </c>
      <c r="AS2500" s="7" t="s">
        <v>19</v>
      </c>
      <c r="AT2500" s="7" t="s">
        <v>19</v>
      </c>
      <c r="AU2500" s="7" t="s">
        <v>19</v>
      </c>
      <c r="AV2500" s="7" t="s">
        <v>19</v>
      </c>
      <c r="AW2500" s="7" t="s">
        <v>19</v>
      </c>
      <c r="AX2500" s="7" t="s">
        <v>19</v>
      </c>
      <c r="AY2500" s="7" t="s">
        <v>19</v>
      </c>
      <c r="AZ2500" s="7" t="s">
        <v>19</v>
      </c>
      <c r="BA2500" s="7" t="s">
        <v>19</v>
      </c>
      <c r="BB2500" s="7" t="s">
        <v>19</v>
      </c>
      <c r="BC2500" s="7" t="s">
        <v>19</v>
      </c>
      <c r="BD2500" s="7"/>
      <c r="BE2500" s="7" t="s">
        <v>19</v>
      </c>
      <c r="BF2500" s="7" t="s">
        <v>19</v>
      </c>
      <c r="BG2500" s="7" t="s">
        <v>19</v>
      </c>
      <c r="BH2500" s="7" t="s">
        <v>19</v>
      </c>
      <c r="BI2500" s="7" t="s">
        <v>19</v>
      </c>
      <c r="BJ2500" s="7"/>
      <c r="BK2500" s="7" t="s">
        <v>19</v>
      </c>
      <c r="BL2500" s="7" t="s">
        <v>19</v>
      </c>
      <c r="BM2500" s="7" t="s">
        <v>19</v>
      </c>
      <c r="BN2500" s="7" t="s">
        <v>19</v>
      </c>
      <c r="BO2500" s="7" t="s">
        <v>19</v>
      </c>
      <c r="BP2500" s="7" t="s">
        <v>19</v>
      </c>
      <c r="BQ2500" s="7" t="s">
        <v>19</v>
      </c>
      <c r="BR2500" s="7" t="s">
        <v>19</v>
      </c>
      <c r="BS2500" s="7" t="s">
        <v>19</v>
      </c>
      <c r="BT2500" s="7" t="b">
        <v>0</v>
      </c>
      <c r="BU2500" s="7" t="b">
        <v>0</v>
      </c>
      <c r="BV2500" s="7" t="b">
        <v>0</v>
      </c>
      <c r="BW2500" s="7" t="b">
        <v>0</v>
      </c>
      <c r="BX2500" s="7" t="s">
        <v>19</v>
      </c>
      <c r="BY2500" s="7" t="s">
        <v>19</v>
      </c>
      <c r="BZ2500" s="7" t="s">
        <v>19</v>
      </c>
      <c r="CA2500" s="7" t="s">
        <v>19</v>
      </c>
      <c r="CB2500" s="7" t="s">
        <v>19</v>
      </c>
      <c r="CL2500" s="7" t="s">
        <v>19</v>
      </c>
    </row>
    <row r="2501">
      <c r="A2501" s="7" t="s">
        <v>11498</v>
      </c>
      <c r="D2501" s="162" t="s">
        <v>11499</v>
      </c>
      <c r="E2501" s="134" t="str">
        <f t="array" ref="E2501">IFNA( index(studiesdatasets!$A$2:$R4130,MATCH("*"&amp;IF(F2501 = "","INVALID", F2501)&amp;"*",studiesdatasets!$D$2:$D4130,0),1))</f>
        <v>set_34</v>
      </c>
      <c r="F2501" s="10" t="s">
        <v>11097</v>
      </c>
      <c r="G2501" s="162" t="s">
        <v>11500</v>
      </c>
      <c r="H2501" s="162" t="s">
        <v>11501</v>
      </c>
      <c r="M2501" s="7" t="s">
        <v>799</v>
      </c>
      <c r="N2501" s="7" t="str">
        <f t="shared" si="6"/>
        <v>FALSE</v>
      </c>
      <c r="R2501" s="7" t="s">
        <v>525</v>
      </c>
      <c r="S2501" s="7" t="s">
        <v>855</v>
      </c>
      <c r="T2501" s="135">
        <v>47.17</v>
      </c>
      <c r="U2501" s="136">
        <v>-89.66</v>
      </c>
      <c r="V2501" s="137" t="s">
        <v>11100</v>
      </c>
      <c r="W2501" s="7" t="s">
        <v>16</v>
      </c>
      <c r="X2501" s="7" t="s">
        <v>805</v>
      </c>
      <c r="Y2501" s="7" t="s">
        <v>806</v>
      </c>
      <c r="Z2501" s="7" t="s">
        <v>807</v>
      </c>
      <c r="AA2501" s="7" t="s">
        <v>11101</v>
      </c>
      <c r="AB2501" s="7" t="s">
        <v>16</v>
      </c>
      <c r="AC2501" s="62">
        <v>0.0</v>
      </c>
      <c r="AD2501" s="7">
        <v>70.0</v>
      </c>
      <c r="AE2501" s="7">
        <v>3.0</v>
      </c>
      <c r="AF2501" s="7">
        <v>0.22</v>
      </c>
      <c r="AG2501" s="7" t="s">
        <v>19</v>
      </c>
      <c r="AH2501" s="7" t="s">
        <v>19</v>
      </c>
      <c r="AI2501" s="7" t="s">
        <v>19</v>
      </c>
      <c r="AJ2501" s="7" t="s">
        <v>19</v>
      </c>
      <c r="AK2501" s="7"/>
      <c r="AL2501" s="7" t="s">
        <v>19</v>
      </c>
      <c r="AM2501" s="7" t="s">
        <v>19</v>
      </c>
      <c r="AN2501" s="7" t="s">
        <v>19</v>
      </c>
      <c r="AO2501" s="7" t="s">
        <v>19</v>
      </c>
      <c r="AP2501" s="7" t="s">
        <v>19</v>
      </c>
      <c r="AQ2501" s="7" t="s">
        <v>19</v>
      </c>
      <c r="AR2501" s="7" t="s">
        <v>19</v>
      </c>
      <c r="AS2501" s="7" t="s">
        <v>19</v>
      </c>
      <c r="AT2501" s="7" t="s">
        <v>19</v>
      </c>
      <c r="AU2501" s="7" t="s">
        <v>19</v>
      </c>
      <c r="AV2501" s="7" t="s">
        <v>19</v>
      </c>
      <c r="AW2501" s="7" t="s">
        <v>19</v>
      </c>
      <c r="AX2501" s="7" t="s">
        <v>19</v>
      </c>
      <c r="AY2501" s="7" t="s">
        <v>19</v>
      </c>
      <c r="AZ2501" s="7" t="s">
        <v>19</v>
      </c>
      <c r="BA2501" s="7" t="s">
        <v>19</v>
      </c>
      <c r="BB2501" s="7" t="s">
        <v>19</v>
      </c>
      <c r="BC2501" s="7" t="s">
        <v>19</v>
      </c>
      <c r="BD2501" s="7"/>
      <c r="BE2501" s="7" t="s">
        <v>19</v>
      </c>
      <c r="BF2501" s="7" t="s">
        <v>19</v>
      </c>
      <c r="BG2501" s="7" t="s">
        <v>19</v>
      </c>
      <c r="BH2501" s="7" t="s">
        <v>19</v>
      </c>
      <c r="BI2501" s="7" t="s">
        <v>19</v>
      </c>
      <c r="BJ2501" s="7"/>
      <c r="BK2501" s="7" t="s">
        <v>19</v>
      </c>
      <c r="BL2501" s="7" t="s">
        <v>19</v>
      </c>
      <c r="BM2501" s="7" t="s">
        <v>19</v>
      </c>
      <c r="BN2501" s="7" t="s">
        <v>19</v>
      </c>
      <c r="BO2501" s="7" t="s">
        <v>19</v>
      </c>
      <c r="BP2501" s="7" t="s">
        <v>19</v>
      </c>
      <c r="BQ2501" s="7" t="s">
        <v>19</v>
      </c>
      <c r="BR2501" s="7" t="s">
        <v>19</v>
      </c>
      <c r="BS2501" s="7" t="s">
        <v>19</v>
      </c>
      <c r="BT2501" s="7" t="b">
        <v>0</v>
      </c>
      <c r="BU2501" s="7" t="b">
        <v>0</v>
      </c>
      <c r="BV2501" s="7" t="b">
        <v>0</v>
      </c>
      <c r="BW2501" s="7" t="b">
        <v>0</v>
      </c>
      <c r="BX2501" s="7" t="s">
        <v>19</v>
      </c>
      <c r="BY2501" s="7" t="s">
        <v>19</v>
      </c>
      <c r="BZ2501" s="7" t="s">
        <v>19</v>
      </c>
      <c r="CA2501" s="7" t="s">
        <v>19</v>
      </c>
      <c r="CB2501" s="7" t="s">
        <v>19</v>
      </c>
      <c r="CL2501" s="7" t="s">
        <v>19</v>
      </c>
    </row>
    <row r="2502">
      <c r="A2502" s="7" t="s">
        <v>11502</v>
      </c>
      <c r="D2502" s="162" t="s">
        <v>11503</v>
      </c>
      <c r="E2502" s="134" t="str">
        <f t="array" ref="E2502">IFNA( index(studiesdatasets!$A$2:$R4130,MATCH("*"&amp;IF(F2502 = "","INVALID", F2502)&amp;"*",studiesdatasets!$D$2:$D4130,0),1))</f>
        <v>set_34</v>
      </c>
      <c r="F2502" s="10" t="s">
        <v>11097</v>
      </c>
      <c r="G2502" s="162" t="s">
        <v>11504</v>
      </c>
      <c r="H2502" s="162" t="s">
        <v>11505</v>
      </c>
      <c r="M2502" s="7" t="s">
        <v>799</v>
      </c>
      <c r="N2502" s="7" t="str">
        <f t="shared" si="6"/>
        <v>FALSE</v>
      </c>
      <c r="R2502" s="7" t="s">
        <v>525</v>
      </c>
      <c r="S2502" s="7" t="s">
        <v>855</v>
      </c>
      <c r="T2502" s="135">
        <v>47.17</v>
      </c>
      <c r="U2502" s="136">
        <v>-89.66</v>
      </c>
      <c r="V2502" s="137" t="s">
        <v>11100</v>
      </c>
      <c r="W2502" s="7" t="s">
        <v>16</v>
      </c>
      <c r="X2502" s="7" t="s">
        <v>805</v>
      </c>
      <c r="Y2502" s="7" t="s">
        <v>806</v>
      </c>
      <c r="Z2502" s="7" t="s">
        <v>807</v>
      </c>
      <c r="AA2502" s="7" t="s">
        <v>11101</v>
      </c>
      <c r="AB2502" s="7" t="s">
        <v>16</v>
      </c>
      <c r="AC2502" s="62">
        <v>0.12</v>
      </c>
      <c r="AD2502" s="7">
        <v>20.0</v>
      </c>
      <c r="AE2502" s="7">
        <v>3.0</v>
      </c>
      <c r="AF2502" s="7">
        <v>0.22</v>
      </c>
      <c r="AG2502" s="7" t="s">
        <v>19</v>
      </c>
      <c r="AH2502" s="7" t="s">
        <v>19</v>
      </c>
      <c r="AI2502" s="7" t="s">
        <v>19</v>
      </c>
      <c r="AJ2502" s="7" t="s">
        <v>19</v>
      </c>
      <c r="AK2502" s="7"/>
      <c r="AL2502" s="7" t="s">
        <v>19</v>
      </c>
      <c r="AM2502" s="7" t="s">
        <v>19</v>
      </c>
      <c r="AN2502" s="7" t="s">
        <v>19</v>
      </c>
      <c r="AO2502" s="7" t="s">
        <v>19</v>
      </c>
      <c r="AP2502" s="7" t="s">
        <v>19</v>
      </c>
      <c r="AQ2502" s="7" t="s">
        <v>19</v>
      </c>
      <c r="AR2502" s="7" t="s">
        <v>19</v>
      </c>
      <c r="AS2502" s="7" t="s">
        <v>19</v>
      </c>
      <c r="AT2502" s="7" t="s">
        <v>19</v>
      </c>
      <c r="AU2502" s="7" t="s">
        <v>19</v>
      </c>
      <c r="AV2502" s="7" t="s">
        <v>19</v>
      </c>
      <c r="AW2502" s="7" t="s">
        <v>19</v>
      </c>
      <c r="AX2502" s="7" t="s">
        <v>19</v>
      </c>
      <c r="AY2502" s="7" t="s">
        <v>19</v>
      </c>
      <c r="AZ2502" s="7" t="s">
        <v>19</v>
      </c>
      <c r="BA2502" s="7" t="s">
        <v>19</v>
      </c>
      <c r="BB2502" s="7" t="s">
        <v>19</v>
      </c>
      <c r="BC2502" s="7" t="s">
        <v>19</v>
      </c>
      <c r="BD2502" s="7"/>
      <c r="BE2502" s="7" t="s">
        <v>19</v>
      </c>
      <c r="BF2502" s="7" t="s">
        <v>19</v>
      </c>
      <c r="BG2502" s="7" t="s">
        <v>19</v>
      </c>
      <c r="BH2502" s="7" t="s">
        <v>19</v>
      </c>
      <c r="BI2502" s="7" t="s">
        <v>19</v>
      </c>
      <c r="BJ2502" s="7"/>
      <c r="BK2502" s="7" t="s">
        <v>19</v>
      </c>
      <c r="BL2502" s="7" t="s">
        <v>19</v>
      </c>
      <c r="BM2502" s="7" t="s">
        <v>19</v>
      </c>
      <c r="BN2502" s="7" t="s">
        <v>19</v>
      </c>
      <c r="BO2502" s="7" t="s">
        <v>19</v>
      </c>
      <c r="BP2502" s="7" t="s">
        <v>19</v>
      </c>
      <c r="BQ2502" s="7" t="s">
        <v>19</v>
      </c>
      <c r="BR2502" s="7" t="s">
        <v>19</v>
      </c>
      <c r="BS2502" s="7" t="s">
        <v>19</v>
      </c>
      <c r="BT2502" s="7" t="b">
        <v>0</v>
      </c>
      <c r="BU2502" s="7" t="b">
        <v>0</v>
      </c>
      <c r="BV2502" s="7" t="b">
        <v>0</v>
      </c>
      <c r="BW2502" s="7" t="b">
        <v>0</v>
      </c>
      <c r="BX2502" s="7" t="s">
        <v>19</v>
      </c>
      <c r="BY2502" s="7" t="s">
        <v>19</v>
      </c>
      <c r="BZ2502" s="7" t="s">
        <v>19</v>
      </c>
      <c r="CA2502" s="7" t="s">
        <v>19</v>
      </c>
      <c r="CB2502" s="7" t="s">
        <v>19</v>
      </c>
      <c r="CL2502" s="7" t="s">
        <v>19</v>
      </c>
    </row>
    <row r="2503">
      <c r="A2503" s="7" t="s">
        <v>11506</v>
      </c>
      <c r="D2503" s="162" t="s">
        <v>11507</v>
      </c>
      <c r="E2503" s="134" t="str">
        <f t="array" ref="E2503">IFNA( index(studiesdatasets!$A$2:$R4130,MATCH("*"&amp;IF(F2503 = "","INVALID", F2503)&amp;"*",studiesdatasets!$D$2:$D4130,0),1))</f>
        <v>set_34</v>
      </c>
      <c r="F2503" s="10" t="s">
        <v>11097</v>
      </c>
      <c r="G2503" s="162" t="s">
        <v>11508</v>
      </c>
      <c r="H2503" s="162" t="s">
        <v>11509</v>
      </c>
      <c r="M2503" s="7" t="s">
        <v>799</v>
      </c>
      <c r="N2503" s="7" t="str">
        <f t="shared" si="6"/>
        <v>FALSE</v>
      </c>
      <c r="R2503" s="7" t="s">
        <v>525</v>
      </c>
      <c r="S2503" s="7" t="s">
        <v>855</v>
      </c>
      <c r="T2503" s="135">
        <v>47.37</v>
      </c>
      <c r="U2503" s="136">
        <v>-90.85</v>
      </c>
      <c r="V2503" s="137" t="s">
        <v>11100</v>
      </c>
      <c r="W2503" s="7" t="s">
        <v>16</v>
      </c>
      <c r="X2503" s="7" t="s">
        <v>805</v>
      </c>
      <c r="Y2503" s="7" t="s">
        <v>806</v>
      </c>
      <c r="Z2503" s="7" t="s">
        <v>807</v>
      </c>
      <c r="AA2503" s="7" t="s">
        <v>11101</v>
      </c>
      <c r="AB2503" s="7" t="s">
        <v>16</v>
      </c>
      <c r="AC2503" s="62">
        <v>0.09</v>
      </c>
      <c r="AD2503" s="7">
        <v>75.0</v>
      </c>
      <c r="AE2503" s="7">
        <v>3.0</v>
      </c>
      <c r="AF2503" s="7">
        <v>0.22</v>
      </c>
      <c r="AG2503" s="7" t="s">
        <v>19</v>
      </c>
      <c r="AH2503" s="7" t="s">
        <v>19</v>
      </c>
      <c r="AI2503" s="7" t="s">
        <v>19</v>
      </c>
      <c r="AJ2503" s="7" t="s">
        <v>19</v>
      </c>
      <c r="AK2503" s="7"/>
      <c r="AL2503" s="7" t="s">
        <v>19</v>
      </c>
      <c r="AM2503" s="7" t="s">
        <v>19</v>
      </c>
      <c r="AN2503" s="7" t="s">
        <v>19</v>
      </c>
      <c r="AO2503" s="7" t="s">
        <v>19</v>
      </c>
      <c r="AP2503" s="7" t="s">
        <v>19</v>
      </c>
      <c r="AQ2503" s="7" t="s">
        <v>19</v>
      </c>
      <c r="AR2503" s="7" t="s">
        <v>19</v>
      </c>
      <c r="AS2503" s="7" t="s">
        <v>19</v>
      </c>
      <c r="AT2503" s="7" t="s">
        <v>19</v>
      </c>
      <c r="AU2503" s="7" t="s">
        <v>19</v>
      </c>
      <c r="AV2503" s="7" t="s">
        <v>19</v>
      </c>
      <c r="AW2503" s="7" t="s">
        <v>19</v>
      </c>
      <c r="AX2503" s="7" t="s">
        <v>19</v>
      </c>
      <c r="AY2503" s="7" t="s">
        <v>19</v>
      </c>
      <c r="AZ2503" s="7" t="s">
        <v>19</v>
      </c>
      <c r="BA2503" s="7" t="s">
        <v>19</v>
      </c>
      <c r="BB2503" s="7" t="s">
        <v>19</v>
      </c>
      <c r="BC2503" s="7" t="s">
        <v>19</v>
      </c>
      <c r="BD2503" s="7"/>
      <c r="BE2503" s="7" t="s">
        <v>19</v>
      </c>
      <c r="BF2503" s="7" t="s">
        <v>19</v>
      </c>
      <c r="BG2503" s="7" t="s">
        <v>19</v>
      </c>
      <c r="BH2503" s="7" t="s">
        <v>19</v>
      </c>
      <c r="BI2503" s="7" t="s">
        <v>19</v>
      </c>
      <c r="BJ2503" s="7"/>
      <c r="BK2503" s="7" t="s">
        <v>19</v>
      </c>
      <c r="BL2503" s="7" t="s">
        <v>19</v>
      </c>
      <c r="BM2503" s="7" t="s">
        <v>19</v>
      </c>
      <c r="BN2503" s="7" t="s">
        <v>19</v>
      </c>
      <c r="BO2503" s="7" t="s">
        <v>19</v>
      </c>
      <c r="BP2503" s="7" t="s">
        <v>19</v>
      </c>
      <c r="BQ2503" s="7" t="s">
        <v>19</v>
      </c>
      <c r="BR2503" s="7" t="s">
        <v>19</v>
      </c>
      <c r="BS2503" s="7" t="s">
        <v>19</v>
      </c>
      <c r="BT2503" s="7" t="b">
        <v>0</v>
      </c>
      <c r="BU2503" s="7" t="b">
        <v>0</v>
      </c>
      <c r="BV2503" s="7" t="b">
        <v>0</v>
      </c>
      <c r="BW2503" s="7" t="b">
        <v>0</v>
      </c>
      <c r="BX2503" s="7" t="s">
        <v>19</v>
      </c>
      <c r="BY2503" s="7" t="s">
        <v>19</v>
      </c>
      <c r="BZ2503" s="7" t="s">
        <v>19</v>
      </c>
      <c r="CA2503" s="7" t="s">
        <v>19</v>
      </c>
      <c r="CB2503" s="7" t="s">
        <v>19</v>
      </c>
      <c r="CL2503" s="7" t="s">
        <v>19</v>
      </c>
    </row>
    <row r="2504">
      <c r="A2504" s="7" t="s">
        <v>11510</v>
      </c>
      <c r="D2504" s="162" t="s">
        <v>11511</v>
      </c>
      <c r="E2504" s="134" t="str">
        <f t="array" ref="E2504">IFNA( index(studiesdatasets!$A$2:$R4130,MATCH("*"&amp;IF(F2504 = "","INVALID", F2504)&amp;"*",studiesdatasets!$D$2:$D4130,0),1))</f>
        <v>set_34</v>
      </c>
      <c r="F2504" s="10" t="s">
        <v>11097</v>
      </c>
      <c r="G2504" s="162" t="s">
        <v>11512</v>
      </c>
      <c r="H2504" s="162" t="s">
        <v>11513</v>
      </c>
      <c r="M2504" s="7" t="s">
        <v>799</v>
      </c>
      <c r="N2504" s="7" t="str">
        <f t="shared" si="6"/>
        <v>FALSE</v>
      </c>
      <c r="R2504" s="7" t="s">
        <v>525</v>
      </c>
      <c r="S2504" s="7" t="s">
        <v>855</v>
      </c>
      <c r="T2504" s="135">
        <v>47.37</v>
      </c>
      <c r="U2504" s="136">
        <v>-90.85</v>
      </c>
      <c r="V2504" s="137" t="s">
        <v>11100</v>
      </c>
      <c r="W2504" s="7" t="s">
        <v>16</v>
      </c>
      <c r="X2504" s="7" t="s">
        <v>805</v>
      </c>
      <c r="Y2504" s="7" t="s">
        <v>806</v>
      </c>
      <c r="Z2504" s="7" t="s">
        <v>807</v>
      </c>
      <c r="AA2504" s="7" t="s">
        <v>11101</v>
      </c>
      <c r="AB2504" s="7" t="s">
        <v>16</v>
      </c>
      <c r="AC2504" s="62">
        <v>0.08</v>
      </c>
      <c r="AD2504" s="7">
        <v>75.0</v>
      </c>
      <c r="AE2504" s="7">
        <v>3.0</v>
      </c>
      <c r="AF2504" s="7">
        <v>0.22</v>
      </c>
      <c r="AG2504" s="7" t="s">
        <v>19</v>
      </c>
      <c r="AH2504" s="7" t="s">
        <v>19</v>
      </c>
      <c r="AI2504" s="7" t="s">
        <v>19</v>
      </c>
      <c r="AJ2504" s="7" t="s">
        <v>19</v>
      </c>
      <c r="AK2504" s="7"/>
      <c r="AL2504" s="7" t="s">
        <v>19</v>
      </c>
      <c r="AM2504" s="7" t="s">
        <v>19</v>
      </c>
      <c r="AN2504" s="7" t="s">
        <v>19</v>
      </c>
      <c r="AO2504" s="7" t="s">
        <v>19</v>
      </c>
      <c r="AP2504" s="7" t="s">
        <v>19</v>
      </c>
      <c r="AQ2504" s="7" t="s">
        <v>19</v>
      </c>
      <c r="AR2504" s="7" t="s">
        <v>19</v>
      </c>
      <c r="AS2504" s="7" t="s">
        <v>19</v>
      </c>
      <c r="AT2504" s="7" t="s">
        <v>19</v>
      </c>
      <c r="AU2504" s="7" t="s">
        <v>19</v>
      </c>
      <c r="AV2504" s="7" t="s">
        <v>19</v>
      </c>
      <c r="AW2504" s="7" t="s">
        <v>19</v>
      </c>
      <c r="AX2504" s="7" t="s">
        <v>19</v>
      </c>
      <c r="AY2504" s="7" t="s">
        <v>19</v>
      </c>
      <c r="AZ2504" s="7" t="s">
        <v>19</v>
      </c>
      <c r="BA2504" s="7" t="s">
        <v>19</v>
      </c>
      <c r="BB2504" s="7" t="s">
        <v>19</v>
      </c>
      <c r="BC2504" s="7" t="s">
        <v>19</v>
      </c>
      <c r="BD2504" s="7"/>
      <c r="BE2504" s="7" t="s">
        <v>19</v>
      </c>
      <c r="BF2504" s="7" t="s">
        <v>19</v>
      </c>
      <c r="BG2504" s="7" t="s">
        <v>19</v>
      </c>
      <c r="BH2504" s="7" t="s">
        <v>19</v>
      </c>
      <c r="BI2504" s="7" t="s">
        <v>19</v>
      </c>
      <c r="BJ2504" s="7"/>
      <c r="BK2504" s="7" t="s">
        <v>19</v>
      </c>
      <c r="BL2504" s="7" t="s">
        <v>19</v>
      </c>
      <c r="BM2504" s="7" t="s">
        <v>19</v>
      </c>
      <c r="BN2504" s="7" t="s">
        <v>19</v>
      </c>
      <c r="BO2504" s="7" t="s">
        <v>19</v>
      </c>
      <c r="BP2504" s="7" t="s">
        <v>19</v>
      </c>
      <c r="BQ2504" s="7" t="s">
        <v>19</v>
      </c>
      <c r="BR2504" s="7" t="s">
        <v>19</v>
      </c>
      <c r="BS2504" s="7" t="s">
        <v>19</v>
      </c>
      <c r="BT2504" s="7" t="b">
        <v>0</v>
      </c>
      <c r="BU2504" s="7" t="b">
        <v>0</v>
      </c>
      <c r="BV2504" s="7" t="b">
        <v>0</v>
      </c>
      <c r="BW2504" s="7" t="b">
        <v>0</v>
      </c>
      <c r="BX2504" s="7" t="s">
        <v>19</v>
      </c>
      <c r="BY2504" s="7" t="s">
        <v>19</v>
      </c>
      <c r="BZ2504" s="7" t="s">
        <v>19</v>
      </c>
      <c r="CA2504" s="7" t="s">
        <v>19</v>
      </c>
      <c r="CB2504" s="7" t="s">
        <v>19</v>
      </c>
      <c r="CL2504" s="7" t="s">
        <v>19</v>
      </c>
    </row>
    <row r="2505">
      <c r="A2505" s="7" t="s">
        <v>11514</v>
      </c>
      <c r="D2505" s="162" t="s">
        <v>11515</v>
      </c>
      <c r="E2505" s="134" t="str">
        <f t="array" ref="E2505">IFNA( index(studiesdatasets!$A$2:$R4130,MATCH("*"&amp;IF(F2505 = "","INVALID", F2505)&amp;"*",studiesdatasets!$D$2:$D4130,0),1))</f>
        <v>set_34</v>
      </c>
      <c r="F2505" s="10" t="s">
        <v>11097</v>
      </c>
      <c r="G2505" s="162" t="s">
        <v>11516</v>
      </c>
      <c r="H2505" s="162" t="s">
        <v>11517</v>
      </c>
      <c r="M2505" s="7" t="s">
        <v>799</v>
      </c>
      <c r="N2505" s="7" t="str">
        <f t="shared" si="6"/>
        <v>FALSE</v>
      </c>
      <c r="R2505" s="7" t="s">
        <v>525</v>
      </c>
      <c r="S2505" s="7" t="s">
        <v>855</v>
      </c>
      <c r="T2505" s="135">
        <v>47.37</v>
      </c>
      <c r="U2505" s="136">
        <v>-90.85</v>
      </c>
      <c r="V2505" s="137" t="s">
        <v>11100</v>
      </c>
      <c r="W2505" s="7" t="s">
        <v>16</v>
      </c>
      <c r="X2505" s="7" t="s">
        <v>805</v>
      </c>
      <c r="Y2505" s="7" t="s">
        <v>806</v>
      </c>
      <c r="Z2505" s="7" t="s">
        <v>807</v>
      </c>
      <c r="AA2505" s="7" t="s">
        <v>11101</v>
      </c>
      <c r="AB2505" s="7" t="s">
        <v>16</v>
      </c>
      <c r="AC2505" s="62">
        <v>0.07</v>
      </c>
      <c r="AD2505" s="7">
        <v>75.0</v>
      </c>
      <c r="AE2505" s="7">
        <v>3.0</v>
      </c>
      <c r="AF2505" s="7">
        <v>0.22</v>
      </c>
      <c r="AG2505" s="7" t="s">
        <v>19</v>
      </c>
      <c r="AH2505" s="7" t="s">
        <v>19</v>
      </c>
      <c r="AI2505" s="7" t="s">
        <v>19</v>
      </c>
      <c r="AJ2505" s="7" t="s">
        <v>19</v>
      </c>
      <c r="AK2505" s="7"/>
      <c r="AL2505" s="7" t="s">
        <v>19</v>
      </c>
      <c r="AM2505" s="7" t="s">
        <v>19</v>
      </c>
      <c r="AN2505" s="7" t="s">
        <v>19</v>
      </c>
      <c r="AO2505" s="7" t="s">
        <v>19</v>
      </c>
      <c r="AP2505" s="7" t="s">
        <v>19</v>
      </c>
      <c r="AQ2505" s="7" t="s">
        <v>19</v>
      </c>
      <c r="AR2505" s="7" t="s">
        <v>19</v>
      </c>
      <c r="AS2505" s="7" t="s">
        <v>19</v>
      </c>
      <c r="AT2505" s="7" t="s">
        <v>19</v>
      </c>
      <c r="AU2505" s="7" t="s">
        <v>19</v>
      </c>
      <c r="AV2505" s="7" t="s">
        <v>19</v>
      </c>
      <c r="AW2505" s="7" t="s">
        <v>19</v>
      </c>
      <c r="AX2505" s="7" t="s">
        <v>19</v>
      </c>
      <c r="AY2505" s="7" t="s">
        <v>19</v>
      </c>
      <c r="AZ2505" s="7" t="s">
        <v>19</v>
      </c>
      <c r="BA2505" s="7" t="s">
        <v>19</v>
      </c>
      <c r="BB2505" s="7" t="s">
        <v>19</v>
      </c>
      <c r="BC2505" s="7" t="s">
        <v>19</v>
      </c>
      <c r="BD2505" s="7"/>
      <c r="BE2505" s="7" t="s">
        <v>19</v>
      </c>
      <c r="BF2505" s="7" t="s">
        <v>19</v>
      </c>
      <c r="BG2505" s="7" t="s">
        <v>19</v>
      </c>
      <c r="BH2505" s="7" t="s">
        <v>19</v>
      </c>
      <c r="BI2505" s="7" t="s">
        <v>19</v>
      </c>
      <c r="BJ2505" s="7"/>
      <c r="BK2505" s="7" t="s">
        <v>19</v>
      </c>
      <c r="BL2505" s="7" t="s">
        <v>19</v>
      </c>
      <c r="BM2505" s="7" t="s">
        <v>19</v>
      </c>
      <c r="BN2505" s="7" t="s">
        <v>19</v>
      </c>
      <c r="BO2505" s="7" t="s">
        <v>19</v>
      </c>
      <c r="BP2505" s="7" t="s">
        <v>19</v>
      </c>
      <c r="BQ2505" s="7" t="s">
        <v>19</v>
      </c>
      <c r="BR2505" s="7" t="s">
        <v>19</v>
      </c>
      <c r="BS2505" s="7" t="s">
        <v>19</v>
      </c>
      <c r="BT2505" s="7" t="b">
        <v>0</v>
      </c>
      <c r="BU2505" s="7" t="b">
        <v>0</v>
      </c>
      <c r="BV2505" s="7" t="b">
        <v>0</v>
      </c>
      <c r="BW2505" s="7" t="b">
        <v>0</v>
      </c>
      <c r="BX2505" s="7" t="s">
        <v>19</v>
      </c>
      <c r="BY2505" s="7" t="s">
        <v>19</v>
      </c>
      <c r="BZ2505" s="7" t="s">
        <v>19</v>
      </c>
      <c r="CA2505" s="7" t="s">
        <v>19</v>
      </c>
      <c r="CB2505" s="7" t="s">
        <v>19</v>
      </c>
      <c r="CL2505" s="7" t="s">
        <v>19</v>
      </c>
    </row>
    <row r="2506">
      <c r="A2506" s="7" t="s">
        <v>11518</v>
      </c>
      <c r="D2506" s="162" t="s">
        <v>11519</v>
      </c>
      <c r="E2506" s="134" t="str">
        <f t="array" ref="E2506">IFNA( index(studiesdatasets!$A$2:$R4130,MATCH("*"&amp;IF(F2506 = "","INVALID", F2506)&amp;"*",studiesdatasets!$D$2:$D4130,0),1))</f>
        <v>set_34</v>
      </c>
      <c r="F2506" s="10" t="s">
        <v>11097</v>
      </c>
      <c r="G2506" s="162" t="s">
        <v>11520</v>
      </c>
      <c r="H2506" s="162" t="s">
        <v>11521</v>
      </c>
      <c r="M2506" s="7" t="s">
        <v>799</v>
      </c>
      <c r="N2506" s="7" t="str">
        <f t="shared" si="6"/>
        <v>FALSE</v>
      </c>
      <c r="R2506" s="7" t="s">
        <v>525</v>
      </c>
      <c r="S2506" s="7" t="s">
        <v>855</v>
      </c>
      <c r="T2506" s="135">
        <v>47.37</v>
      </c>
      <c r="U2506" s="136">
        <v>-90.85</v>
      </c>
      <c r="V2506" s="137" t="s">
        <v>11100</v>
      </c>
      <c r="W2506" s="7" t="s">
        <v>16</v>
      </c>
      <c r="X2506" s="7" t="s">
        <v>805</v>
      </c>
      <c r="Y2506" s="7" t="s">
        <v>806</v>
      </c>
      <c r="Z2506" s="7" t="s">
        <v>807</v>
      </c>
      <c r="AA2506" s="7" t="s">
        <v>11101</v>
      </c>
      <c r="AB2506" s="7" t="s">
        <v>16</v>
      </c>
      <c r="AC2506" s="62">
        <v>0.06</v>
      </c>
      <c r="AD2506" s="7">
        <v>75.0</v>
      </c>
      <c r="AE2506" s="7">
        <v>3.0</v>
      </c>
      <c r="AF2506" s="7">
        <v>0.22</v>
      </c>
      <c r="AG2506" s="7" t="s">
        <v>19</v>
      </c>
      <c r="AH2506" s="7" t="s">
        <v>19</v>
      </c>
      <c r="AI2506" s="7" t="s">
        <v>19</v>
      </c>
      <c r="AJ2506" s="7" t="s">
        <v>19</v>
      </c>
      <c r="AK2506" s="7"/>
      <c r="AL2506" s="7" t="s">
        <v>19</v>
      </c>
      <c r="AM2506" s="7" t="s">
        <v>19</v>
      </c>
      <c r="AN2506" s="7" t="s">
        <v>19</v>
      </c>
      <c r="AO2506" s="7" t="s">
        <v>19</v>
      </c>
      <c r="AP2506" s="7" t="s">
        <v>19</v>
      </c>
      <c r="AQ2506" s="7" t="s">
        <v>19</v>
      </c>
      <c r="AR2506" s="7" t="s">
        <v>19</v>
      </c>
      <c r="AS2506" s="7" t="s">
        <v>19</v>
      </c>
      <c r="AT2506" s="7" t="s">
        <v>19</v>
      </c>
      <c r="AU2506" s="7" t="s">
        <v>19</v>
      </c>
      <c r="AV2506" s="7" t="s">
        <v>19</v>
      </c>
      <c r="AW2506" s="7" t="s">
        <v>19</v>
      </c>
      <c r="AX2506" s="7" t="s">
        <v>19</v>
      </c>
      <c r="AY2506" s="7" t="s">
        <v>19</v>
      </c>
      <c r="AZ2506" s="7" t="s">
        <v>19</v>
      </c>
      <c r="BA2506" s="7" t="s">
        <v>19</v>
      </c>
      <c r="BB2506" s="7" t="s">
        <v>19</v>
      </c>
      <c r="BC2506" s="7" t="s">
        <v>19</v>
      </c>
      <c r="BD2506" s="7"/>
      <c r="BE2506" s="7" t="s">
        <v>19</v>
      </c>
      <c r="BF2506" s="7" t="s">
        <v>19</v>
      </c>
      <c r="BG2506" s="7" t="s">
        <v>19</v>
      </c>
      <c r="BH2506" s="7" t="s">
        <v>19</v>
      </c>
      <c r="BI2506" s="7" t="s">
        <v>19</v>
      </c>
      <c r="BJ2506" s="7"/>
      <c r="BK2506" s="7" t="s">
        <v>19</v>
      </c>
      <c r="BL2506" s="7" t="s">
        <v>19</v>
      </c>
      <c r="BM2506" s="7" t="s">
        <v>19</v>
      </c>
      <c r="BN2506" s="7" t="s">
        <v>19</v>
      </c>
      <c r="BO2506" s="7" t="s">
        <v>19</v>
      </c>
      <c r="BP2506" s="7" t="s">
        <v>19</v>
      </c>
      <c r="BQ2506" s="7" t="s">
        <v>19</v>
      </c>
      <c r="BR2506" s="7" t="s">
        <v>19</v>
      </c>
      <c r="BS2506" s="7" t="s">
        <v>19</v>
      </c>
      <c r="BT2506" s="7" t="b">
        <v>0</v>
      </c>
      <c r="BU2506" s="7" t="b">
        <v>0</v>
      </c>
      <c r="BV2506" s="7" t="b">
        <v>0</v>
      </c>
      <c r="BW2506" s="7" t="b">
        <v>0</v>
      </c>
      <c r="BX2506" s="7" t="s">
        <v>19</v>
      </c>
      <c r="BY2506" s="7" t="s">
        <v>19</v>
      </c>
      <c r="BZ2506" s="7" t="s">
        <v>19</v>
      </c>
      <c r="CA2506" s="7" t="s">
        <v>19</v>
      </c>
      <c r="CB2506" s="7" t="s">
        <v>19</v>
      </c>
      <c r="CL2506" s="7" t="s">
        <v>19</v>
      </c>
    </row>
    <row r="2507">
      <c r="A2507" s="7" t="s">
        <v>11522</v>
      </c>
      <c r="D2507" s="162" t="s">
        <v>11523</v>
      </c>
      <c r="E2507" s="134" t="str">
        <f t="array" ref="E2507">IFNA( index(studiesdatasets!$A$2:$R4130,MATCH("*"&amp;IF(F2507 = "","INVALID", F2507)&amp;"*",studiesdatasets!$D$2:$D4130,0),1))</f>
        <v>set_34</v>
      </c>
      <c r="F2507" s="10" t="s">
        <v>11097</v>
      </c>
      <c r="G2507" s="162" t="s">
        <v>11524</v>
      </c>
      <c r="H2507" s="162" t="s">
        <v>11525</v>
      </c>
      <c r="M2507" s="7" t="s">
        <v>799</v>
      </c>
      <c r="N2507" s="7" t="str">
        <f t="shared" si="6"/>
        <v>FALSE</v>
      </c>
      <c r="R2507" s="7" t="s">
        <v>525</v>
      </c>
      <c r="S2507" s="7" t="s">
        <v>855</v>
      </c>
      <c r="T2507" s="135">
        <v>47.37</v>
      </c>
      <c r="U2507" s="136">
        <v>-90.85</v>
      </c>
      <c r="V2507" s="137" t="s">
        <v>11100</v>
      </c>
      <c r="W2507" s="7" t="s">
        <v>16</v>
      </c>
      <c r="X2507" s="7" t="s">
        <v>805</v>
      </c>
      <c r="Y2507" s="7" t="s">
        <v>806</v>
      </c>
      <c r="Z2507" s="7" t="s">
        <v>807</v>
      </c>
      <c r="AA2507" s="7" t="s">
        <v>11101</v>
      </c>
      <c r="AB2507" s="7" t="s">
        <v>16</v>
      </c>
      <c r="AC2507" s="62">
        <v>0.05</v>
      </c>
      <c r="AD2507" s="7">
        <v>75.0</v>
      </c>
      <c r="AE2507" s="7">
        <v>3.0</v>
      </c>
      <c r="AF2507" s="7">
        <v>0.22</v>
      </c>
      <c r="AG2507" s="7" t="s">
        <v>19</v>
      </c>
      <c r="AH2507" s="7" t="s">
        <v>19</v>
      </c>
      <c r="AI2507" s="7" t="s">
        <v>19</v>
      </c>
      <c r="AJ2507" s="7" t="s">
        <v>19</v>
      </c>
      <c r="AK2507" s="7"/>
      <c r="AL2507" s="7" t="s">
        <v>19</v>
      </c>
      <c r="AM2507" s="7" t="s">
        <v>19</v>
      </c>
      <c r="AN2507" s="7" t="s">
        <v>19</v>
      </c>
      <c r="AO2507" s="7" t="s">
        <v>19</v>
      </c>
      <c r="AP2507" s="7" t="s">
        <v>19</v>
      </c>
      <c r="AQ2507" s="7" t="s">
        <v>19</v>
      </c>
      <c r="AR2507" s="7" t="s">
        <v>19</v>
      </c>
      <c r="AS2507" s="7" t="s">
        <v>19</v>
      </c>
      <c r="AT2507" s="7" t="s">
        <v>19</v>
      </c>
      <c r="AU2507" s="7" t="s">
        <v>19</v>
      </c>
      <c r="AV2507" s="7" t="s">
        <v>19</v>
      </c>
      <c r="AW2507" s="7" t="s">
        <v>19</v>
      </c>
      <c r="AX2507" s="7" t="s">
        <v>19</v>
      </c>
      <c r="AY2507" s="7" t="s">
        <v>19</v>
      </c>
      <c r="AZ2507" s="7" t="s">
        <v>19</v>
      </c>
      <c r="BA2507" s="7" t="s">
        <v>19</v>
      </c>
      <c r="BB2507" s="7" t="s">
        <v>19</v>
      </c>
      <c r="BC2507" s="7" t="s">
        <v>19</v>
      </c>
      <c r="BD2507" s="7"/>
      <c r="BE2507" s="7" t="s">
        <v>19</v>
      </c>
      <c r="BF2507" s="7" t="s">
        <v>19</v>
      </c>
      <c r="BG2507" s="7" t="s">
        <v>19</v>
      </c>
      <c r="BH2507" s="7" t="s">
        <v>19</v>
      </c>
      <c r="BI2507" s="7" t="s">
        <v>19</v>
      </c>
      <c r="BJ2507" s="7"/>
      <c r="BK2507" s="7" t="s">
        <v>19</v>
      </c>
      <c r="BL2507" s="7" t="s">
        <v>19</v>
      </c>
      <c r="BM2507" s="7" t="s">
        <v>19</v>
      </c>
      <c r="BN2507" s="7" t="s">
        <v>19</v>
      </c>
      <c r="BO2507" s="7" t="s">
        <v>19</v>
      </c>
      <c r="BP2507" s="7" t="s">
        <v>19</v>
      </c>
      <c r="BQ2507" s="7" t="s">
        <v>19</v>
      </c>
      <c r="BR2507" s="7" t="s">
        <v>19</v>
      </c>
      <c r="BS2507" s="7" t="s">
        <v>19</v>
      </c>
      <c r="BT2507" s="7" t="b">
        <v>0</v>
      </c>
      <c r="BU2507" s="7" t="b">
        <v>0</v>
      </c>
      <c r="BV2507" s="7" t="b">
        <v>0</v>
      </c>
      <c r="BW2507" s="7" t="b">
        <v>0</v>
      </c>
      <c r="BX2507" s="7" t="s">
        <v>19</v>
      </c>
      <c r="BY2507" s="7" t="s">
        <v>19</v>
      </c>
      <c r="BZ2507" s="7" t="s">
        <v>19</v>
      </c>
      <c r="CA2507" s="7" t="s">
        <v>19</v>
      </c>
      <c r="CB2507" s="7" t="s">
        <v>19</v>
      </c>
      <c r="CL2507" s="7" t="s">
        <v>19</v>
      </c>
    </row>
    <row r="2508">
      <c r="A2508" s="7" t="s">
        <v>11526</v>
      </c>
      <c r="D2508" s="162" t="s">
        <v>11527</v>
      </c>
      <c r="E2508" s="134" t="str">
        <f t="array" ref="E2508">IFNA( index(studiesdatasets!$A$2:$R4130,MATCH("*"&amp;IF(F2508 = "","INVALID", F2508)&amp;"*",studiesdatasets!$D$2:$D4130,0),1))</f>
        <v>set_34</v>
      </c>
      <c r="F2508" s="10" t="s">
        <v>11097</v>
      </c>
      <c r="G2508" s="162" t="s">
        <v>11528</v>
      </c>
      <c r="H2508" s="162" t="s">
        <v>11529</v>
      </c>
      <c r="M2508" s="7" t="s">
        <v>799</v>
      </c>
      <c r="N2508" s="7" t="str">
        <f t="shared" si="6"/>
        <v>FALSE</v>
      </c>
      <c r="R2508" s="7" t="s">
        <v>525</v>
      </c>
      <c r="S2508" s="7" t="s">
        <v>855</v>
      </c>
      <c r="T2508" s="135">
        <v>47.37</v>
      </c>
      <c r="U2508" s="136">
        <v>-90.85</v>
      </c>
      <c r="V2508" s="137" t="s">
        <v>11100</v>
      </c>
      <c r="W2508" s="7" t="s">
        <v>16</v>
      </c>
      <c r="X2508" s="7" t="s">
        <v>805</v>
      </c>
      <c r="Y2508" s="7" t="s">
        <v>806</v>
      </c>
      <c r="Z2508" s="7" t="s">
        <v>807</v>
      </c>
      <c r="AA2508" s="7" t="s">
        <v>11101</v>
      </c>
      <c r="AB2508" s="7" t="s">
        <v>16</v>
      </c>
      <c r="AC2508" s="62">
        <v>0.04</v>
      </c>
      <c r="AD2508" s="7">
        <v>75.0</v>
      </c>
      <c r="AE2508" s="7">
        <v>3.0</v>
      </c>
      <c r="AF2508" s="7">
        <v>0.22</v>
      </c>
      <c r="AG2508" s="7" t="s">
        <v>19</v>
      </c>
      <c r="AH2508" s="7" t="s">
        <v>19</v>
      </c>
      <c r="AI2508" s="7" t="s">
        <v>19</v>
      </c>
      <c r="AJ2508" s="7" t="s">
        <v>19</v>
      </c>
      <c r="AK2508" s="7"/>
      <c r="AL2508" s="7" t="s">
        <v>19</v>
      </c>
      <c r="AM2508" s="7" t="s">
        <v>19</v>
      </c>
      <c r="AN2508" s="7" t="s">
        <v>19</v>
      </c>
      <c r="AO2508" s="7" t="s">
        <v>19</v>
      </c>
      <c r="AP2508" s="7" t="s">
        <v>19</v>
      </c>
      <c r="AQ2508" s="7" t="s">
        <v>19</v>
      </c>
      <c r="AR2508" s="7" t="s">
        <v>19</v>
      </c>
      <c r="AS2508" s="7" t="s">
        <v>19</v>
      </c>
      <c r="AT2508" s="7" t="s">
        <v>19</v>
      </c>
      <c r="AU2508" s="7" t="s">
        <v>19</v>
      </c>
      <c r="AV2508" s="7" t="s">
        <v>19</v>
      </c>
      <c r="AW2508" s="7" t="s">
        <v>19</v>
      </c>
      <c r="AX2508" s="7" t="s">
        <v>19</v>
      </c>
      <c r="AY2508" s="7" t="s">
        <v>19</v>
      </c>
      <c r="AZ2508" s="7" t="s">
        <v>19</v>
      </c>
      <c r="BA2508" s="7" t="s">
        <v>19</v>
      </c>
      <c r="BB2508" s="7" t="s">
        <v>19</v>
      </c>
      <c r="BC2508" s="7" t="s">
        <v>19</v>
      </c>
      <c r="BD2508" s="7"/>
      <c r="BE2508" s="7" t="s">
        <v>19</v>
      </c>
      <c r="BF2508" s="7" t="s">
        <v>19</v>
      </c>
      <c r="BG2508" s="7" t="s">
        <v>19</v>
      </c>
      <c r="BH2508" s="7" t="s">
        <v>19</v>
      </c>
      <c r="BI2508" s="7" t="s">
        <v>19</v>
      </c>
      <c r="BJ2508" s="7"/>
      <c r="BK2508" s="7" t="s">
        <v>19</v>
      </c>
      <c r="BL2508" s="7" t="s">
        <v>19</v>
      </c>
      <c r="BM2508" s="7" t="s">
        <v>19</v>
      </c>
      <c r="BN2508" s="7" t="s">
        <v>19</v>
      </c>
      <c r="BO2508" s="7" t="s">
        <v>19</v>
      </c>
      <c r="BP2508" s="7" t="s">
        <v>19</v>
      </c>
      <c r="BQ2508" s="7" t="s">
        <v>19</v>
      </c>
      <c r="BR2508" s="7" t="s">
        <v>19</v>
      </c>
      <c r="BS2508" s="7" t="s">
        <v>19</v>
      </c>
      <c r="BT2508" s="7" t="b">
        <v>0</v>
      </c>
      <c r="BU2508" s="7" t="b">
        <v>0</v>
      </c>
      <c r="BV2508" s="7" t="b">
        <v>0</v>
      </c>
      <c r="BW2508" s="7" t="b">
        <v>0</v>
      </c>
      <c r="BX2508" s="7" t="s">
        <v>19</v>
      </c>
      <c r="BY2508" s="7" t="s">
        <v>19</v>
      </c>
      <c r="BZ2508" s="7" t="s">
        <v>19</v>
      </c>
      <c r="CA2508" s="7" t="s">
        <v>19</v>
      </c>
      <c r="CB2508" s="7" t="s">
        <v>19</v>
      </c>
      <c r="CL2508" s="7" t="s">
        <v>19</v>
      </c>
    </row>
    <row r="2509">
      <c r="A2509" s="7" t="s">
        <v>11530</v>
      </c>
      <c r="D2509" s="162" t="s">
        <v>11531</v>
      </c>
      <c r="E2509" s="134" t="str">
        <f t="array" ref="E2509">IFNA( index(studiesdatasets!$A$2:$R4130,MATCH("*"&amp;IF(F2509 = "","INVALID", F2509)&amp;"*",studiesdatasets!$D$2:$D4130,0),1))</f>
        <v>set_34</v>
      </c>
      <c r="F2509" s="10" t="s">
        <v>11097</v>
      </c>
      <c r="G2509" s="162" t="s">
        <v>11532</v>
      </c>
      <c r="H2509" s="162" t="s">
        <v>11533</v>
      </c>
      <c r="M2509" s="7" t="s">
        <v>799</v>
      </c>
      <c r="N2509" s="7" t="str">
        <f t="shared" si="6"/>
        <v>FALSE</v>
      </c>
      <c r="R2509" s="7" t="s">
        <v>525</v>
      </c>
      <c r="S2509" s="7" t="s">
        <v>855</v>
      </c>
      <c r="T2509" s="135">
        <v>47.37</v>
      </c>
      <c r="U2509" s="136">
        <v>-90.85</v>
      </c>
      <c r="V2509" s="137" t="s">
        <v>11100</v>
      </c>
      <c r="W2509" s="7" t="s">
        <v>16</v>
      </c>
      <c r="X2509" s="7" t="s">
        <v>805</v>
      </c>
      <c r="Y2509" s="7" t="s">
        <v>806</v>
      </c>
      <c r="Z2509" s="7" t="s">
        <v>807</v>
      </c>
      <c r="AA2509" s="7" t="s">
        <v>11101</v>
      </c>
      <c r="AB2509" s="7" t="s">
        <v>16</v>
      </c>
      <c r="AC2509" s="62">
        <v>0.34</v>
      </c>
      <c r="AD2509" s="7">
        <v>75.0</v>
      </c>
      <c r="AE2509" s="7">
        <v>3.0</v>
      </c>
      <c r="AF2509" s="7">
        <v>0.22</v>
      </c>
      <c r="AG2509" s="7" t="s">
        <v>19</v>
      </c>
      <c r="AH2509" s="7" t="s">
        <v>19</v>
      </c>
      <c r="AI2509" s="7" t="s">
        <v>19</v>
      </c>
      <c r="AJ2509" s="7" t="s">
        <v>19</v>
      </c>
      <c r="AK2509" s="7"/>
      <c r="AL2509" s="7" t="s">
        <v>19</v>
      </c>
      <c r="AM2509" s="7" t="s">
        <v>19</v>
      </c>
      <c r="AN2509" s="7" t="s">
        <v>19</v>
      </c>
      <c r="AO2509" s="7" t="s">
        <v>19</v>
      </c>
      <c r="AP2509" s="7" t="s">
        <v>19</v>
      </c>
      <c r="AQ2509" s="7" t="s">
        <v>19</v>
      </c>
      <c r="AR2509" s="7" t="s">
        <v>19</v>
      </c>
      <c r="AS2509" s="7" t="s">
        <v>19</v>
      </c>
      <c r="AT2509" s="7" t="s">
        <v>19</v>
      </c>
      <c r="AU2509" s="7" t="s">
        <v>19</v>
      </c>
      <c r="AV2509" s="7" t="s">
        <v>19</v>
      </c>
      <c r="AW2509" s="7" t="s">
        <v>19</v>
      </c>
      <c r="AX2509" s="7" t="s">
        <v>19</v>
      </c>
      <c r="AY2509" s="7" t="s">
        <v>19</v>
      </c>
      <c r="AZ2509" s="7" t="s">
        <v>19</v>
      </c>
      <c r="BA2509" s="7" t="s">
        <v>19</v>
      </c>
      <c r="BB2509" s="7" t="s">
        <v>19</v>
      </c>
      <c r="BC2509" s="7" t="s">
        <v>19</v>
      </c>
      <c r="BD2509" s="7"/>
      <c r="BE2509" s="7" t="s">
        <v>19</v>
      </c>
      <c r="BF2509" s="7" t="s">
        <v>19</v>
      </c>
      <c r="BG2509" s="7" t="s">
        <v>19</v>
      </c>
      <c r="BH2509" s="7" t="s">
        <v>19</v>
      </c>
      <c r="BI2509" s="7" t="s">
        <v>19</v>
      </c>
      <c r="BJ2509" s="7"/>
      <c r="BK2509" s="7" t="s">
        <v>19</v>
      </c>
      <c r="BL2509" s="7" t="s">
        <v>19</v>
      </c>
      <c r="BM2509" s="7" t="s">
        <v>19</v>
      </c>
      <c r="BN2509" s="7" t="s">
        <v>19</v>
      </c>
      <c r="BO2509" s="7" t="s">
        <v>19</v>
      </c>
      <c r="BP2509" s="7" t="s">
        <v>19</v>
      </c>
      <c r="BQ2509" s="7" t="s">
        <v>19</v>
      </c>
      <c r="BR2509" s="7" t="s">
        <v>19</v>
      </c>
      <c r="BS2509" s="7" t="s">
        <v>19</v>
      </c>
      <c r="BT2509" s="7" t="b">
        <v>0</v>
      </c>
      <c r="BU2509" s="7" t="b">
        <v>0</v>
      </c>
      <c r="BV2509" s="7" t="b">
        <v>0</v>
      </c>
      <c r="BW2509" s="7" t="b">
        <v>0</v>
      </c>
      <c r="BX2509" s="7" t="s">
        <v>19</v>
      </c>
      <c r="BY2509" s="7" t="s">
        <v>19</v>
      </c>
      <c r="BZ2509" s="7" t="s">
        <v>19</v>
      </c>
      <c r="CA2509" s="7" t="s">
        <v>19</v>
      </c>
      <c r="CB2509" s="7" t="s">
        <v>19</v>
      </c>
      <c r="CL2509" s="7" t="s">
        <v>19</v>
      </c>
    </row>
    <row r="2510">
      <c r="A2510" s="7" t="s">
        <v>11534</v>
      </c>
      <c r="D2510" s="162" t="s">
        <v>11535</v>
      </c>
      <c r="E2510" s="134" t="str">
        <f t="array" ref="E2510">IFNA( index(studiesdatasets!$A$2:$R4130,MATCH("*"&amp;IF(F2510 = "","INVALID", F2510)&amp;"*",studiesdatasets!$D$2:$D4130,0),1))</f>
        <v>set_34</v>
      </c>
      <c r="F2510" s="10" t="s">
        <v>11097</v>
      </c>
      <c r="G2510" s="162" t="s">
        <v>11536</v>
      </c>
      <c r="H2510" s="162" t="s">
        <v>11537</v>
      </c>
      <c r="M2510" s="7" t="s">
        <v>799</v>
      </c>
      <c r="N2510" s="7" t="str">
        <f t="shared" si="6"/>
        <v>FALSE</v>
      </c>
      <c r="R2510" s="7" t="s">
        <v>525</v>
      </c>
      <c r="S2510" s="7" t="s">
        <v>855</v>
      </c>
      <c r="T2510" s="135">
        <v>47.37</v>
      </c>
      <c r="U2510" s="136">
        <v>-90.85</v>
      </c>
      <c r="V2510" s="137" t="s">
        <v>11100</v>
      </c>
      <c r="W2510" s="7" t="s">
        <v>16</v>
      </c>
      <c r="X2510" s="7" t="s">
        <v>805</v>
      </c>
      <c r="Y2510" s="7" t="s">
        <v>806</v>
      </c>
      <c r="Z2510" s="7" t="s">
        <v>807</v>
      </c>
      <c r="AA2510" s="7" t="s">
        <v>11101</v>
      </c>
      <c r="AB2510" s="7" t="s">
        <v>16</v>
      </c>
      <c r="AC2510" s="62">
        <v>0.3</v>
      </c>
      <c r="AD2510" s="7">
        <v>75.0</v>
      </c>
      <c r="AE2510" s="7">
        <v>3.0</v>
      </c>
      <c r="AF2510" s="7">
        <v>0.22</v>
      </c>
      <c r="AG2510" s="7" t="s">
        <v>19</v>
      </c>
      <c r="AH2510" s="7" t="s">
        <v>19</v>
      </c>
      <c r="AI2510" s="7" t="s">
        <v>19</v>
      </c>
      <c r="AJ2510" s="7" t="s">
        <v>19</v>
      </c>
      <c r="AK2510" s="7"/>
      <c r="AL2510" s="7" t="s">
        <v>19</v>
      </c>
      <c r="AM2510" s="7" t="s">
        <v>19</v>
      </c>
      <c r="AN2510" s="7" t="s">
        <v>19</v>
      </c>
      <c r="AO2510" s="7" t="s">
        <v>19</v>
      </c>
      <c r="AP2510" s="7" t="s">
        <v>19</v>
      </c>
      <c r="AQ2510" s="7" t="s">
        <v>19</v>
      </c>
      <c r="AR2510" s="7" t="s">
        <v>19</v>
      </c>
      <c r="AS2510" s="7" t="s">
        <v>19</v>
      </c>
      <c r="AT2510" s="7" t="s">
        <v>19</v>
      </c>
      <c r="AU2510" s="7" t="s">
        <v>19</v>
      </c>
      <c r="AV2510" s="7" t="s">
        <v>19</v>
      </c>
      <c r="AW2510" s="7" t="s">
        <v>19</v>
      </c>
      <c r="AX2510" s="7" t="s">
        <v>19</v>
      </c>
      <c r="AY2510" s="7" t="s">
        <v>19</v>
      </c>
      <c r="AZ2510" s="7" t="s">
        <v>19</v>
      </c>
      <c r="BA2510" s="7" t="s">
        <v>19</v>
      </c>
      <c r="BB2510" s="7" t="s">
        <v>19</v>
      </c>
      <c r="BC2510" s="7" t="s">
        <v>19</v>
      </c>
      <c r="BD2510" s="7"/>
      <c r="BE2510" s="7" t="s">
        <v>19</v>
      </c>
      <c r="BF2510" s="7" t="s">
        <v>19</v>
      </c>
      <c r="BG2510" s="7" t="s">
        <v>19</v>
      </c>
      <c r="BH2510" s="7" t="s">
        <v>19</v>
      </c>
      <c r="BI2510" s="7" t="s">
        <v>19</v>
      </c>
      <c r="BJ2510" s="7"/>
      <c r="BK2510" s="7" t="s">
        <v>19</v>
      </c>
      <c r="BL2510" s="7" t="s">
        <v>19</v>
      </c>
      <c r="BM2510" s="7" t="s">
        <v>19</v>
      </c>
      <c r="BN2510" s="7" t="s">
        <v>19</v>
      </c>
      <c r="BO2510" s="7" t="s">
        <v>19</v>
      </c>
      <c r="BP2510" s="7" t="s">
        <v>19</v>
      </c>
      <c r="BQ2510" s="7" t="s">
        <v>19</v>
      </c>
      <c r="BR2510" s="7" t="s">
        <v>19</v>
      </c>
      <c r="BS2510" s="7" t="s">
        <v>19</v>
      </c>
      <c r="BT2510" s="7" t="b">
        <v>0</v>
      </c>
      <c r="BU2510" s="7" t="b">
        <v>0</v>
      </c>
      <c r="BV2510" s="7" t="b">
        <v>0</v>
      </c>
      <c r="BW2510" s="7" t="b">
        <v>0</v>
      </c>
      <c r="BX2510" s="7" t="s">
        <v>19</v>
      </c>
      <c r="BY2510" s="7" t="s">
        <v>19</v>
      </c>
      <c r="BZ2510" s="7" t="s">
        <v>19</v>
      </c>
      <c r="CA2510" s="7" t="s">
        <v>19</v>
      </c>
      <c r="CB2510" s="7" t="s">
        <v>19</v>
      </c>
      <c r="CL2510" s="7" t="s">
        <v>19</v>
      </c>
    </row>
    <row r="2511">
      <c r="A2511" s="7" t="s">
        <v>11538</v>
      </c>
      <c r="D2511" s="162" t="s">
        <v>11539</v>
      </c>
      <c r="E2511" s="134" t="str">
        <f t="array" ref="E2511">IFNA( index(studiesdatasets!$A$2:$R4130,MATCH("*"&amp;IF(F2511 = "","INVALID", F2511)&amp;"*",studiesdatasets!$D$2:$D4130,0),1))</f>
        <v>set_34</v>
      </c>
      <c r="F2511" s="10" t="s">
        <v>11097</v>
      </c>
      <c r="G2511" s="162" t="s">
        <v>11540</v>
      </c>
      <c r="H2511" s="162" t="s">
        <v>11541</v>
      </c>
      <c r="M2511" s="7" t="s">
        <v>799</v>
      </c>
      <c r="N2511" s="7" t="str">
        <f t="shared" si="6"/>
        <v>FALSE</v>
      </c>
      <c r="R2511" s="7" t="s">
        <v>525</v>
      </c>
      <c r="S2511" s="7" t="s">
        <v>855</v>
      </c>
      <c r="T2511" s="135">
        <v>47.37</v>
      </c>
      <c r="U2511" s="136">
        <v>-90.85</v>
      </c>
      <c r="V2511" s="137" t="s">
        <v>11100</v>
      </c>
      <c r="W2511" s="7" t="s">
        <v>16</v>
      </c>
      <c r="X2511" s="7" t="s">
        <v>805</v>
      </c>
      <c r="Y2511" s="7" t="s">
        <v>806</v>
      </c>
      <c r="Z2511" s="7" t="s">
        <v>807</v>
      </c>
      <c r="AA2511" s="7" t="s">
        <v>11101</v>
      </c>
      <c r="AB2511" s="7" t="s">
        <v>16</v>
      </c>
      <c r="AC2511" s="62">
        <v>0.03</v>
      </c>
      <c r="AD2511" s="7">
        <v>75.0</v>
      </c>
      <c r="AE2511" s="7">
        <v>3.0</v>
      </c>
      <c r="AF2511" s="7">
        <v>0.22</v>
      </c>
      <c r="AG2511" s="7" t="s">
        <v>19</v>
      </c>
      <c r="AH2511" s="7" t="s">
        <v>19</v>
      </c>
      <c r="AI2511" s="7" t="s">
        <v>19</v>
      </c>
      <c r="AJ2511" s="7" t="s">
        <v>19</v>
      </c>
      <c r="AK2511" s="7"/>
      <c r="AL2511" s="7" t="s">
        <v>19</v>
      </c>
      <c r="AM2511" s="7" t="s">
        <v>19</v>
      </c>
      <c r="AN2511" s="7" t="s">
        <v>19</v>
      </c>
      <c r="AO2511" s="7" t="s">
        <v>19</v>
      </c>
      <c r="AP2511" s="7" t="s">
        <v>19</v>
      </c>
      <c r="AQ2511" s="7" t="s">
        <v>19</v>
      </c>
      <c r="AR2511" s="7" t="s">
        <v>19</v>
      </c>
      <c r="AS2511" s="7" t="s">
        <v>19</v>
      </c>
      <c r="AT2511" s="7" t="s">
        <v>19</v>
      </c>
      <c r="AU2511" s="7" t="s">
        <v>19</v>
      </c>
      <c r="AV2511" s="7" t="s">
        <v>19</v>
      </c>
      <c r="AW2511" s="7" t="s">
        <v>19</v>
      </c>
      <c r="AX2511" s="7" t="s">
        <v>19</v>
      </c>
      <c r="AY2511" s="7" t="s">
        <v>19</v>
      </c>
      <c r="AZ2511" s="7" t="s">
        <v>19</v>
      </c>
      <c r="BA2511" s="7" t="s">
        <v>19</v>
      </c>
      <c r="BB2511" s="7" t="s">
        <v>19</v>
      </c>
      <c r="BC2511" s="7" t="s">
        <v>19</v>
      </c>
      <c r="BD2511" s="7"/>
      <c r="BE2511" s="7" t="s">
        <v>19</v>
      </c>
      <c r="BF2511" s="7" t="s">
        <v>19</v>
      </c>
      <c r="BG2511" s="7" t="s">
        <v>19</v>
      </c>
      <c r="BH2511" s="7" t="s">
        <v>19</v>
      </c>
      <c r="BI2511" s="7" t="s">
        <v>19</v>
      </c>
      <c r="BJ2511" s="7"/>
      <c r="BK2511" s="7" t="s">
        <v>19</v>
      </c>
      <c r="BL2511" s="7" t="s">
        <v>19</v>
      </c>
      <c r="BM2511" s="7" t="s">
        <v>19</v>
      </c>
      <c r="BN2511" s="7" t="s">
        <v>19</v>
      </c>
      <c r="BO2511" s="7" t="s">
        <v>19</v>
      </c>
      <c r="BP2511" s="7" t="s">
        <v>19</v>
      </c>
      <c r="BQ2511" s="7" t="s">
        <v>19</v>
      </c>
      <c r="BR2511" s="7" t="s">
        <v>19</v>
      </c>
      <c r="BS2511" s="7" t="s">
        <v>19</v>
      </c>
      <c r="BT2511" s="7" t="b">
        <v>0</v>
      </c>
      <c r="BU2511" s="7" t="b">
        <v>0</v>
      </c>
      <c r="BV2511" s="7" t="b">
        <v>0</v>
      </c>
      <c r="BW2511" s="7" t="b">
        <v>0</v>
      </c>
      <c r="BX2511" s="7" t="s">
        <v>19</v>
      </c>
      <c r="BY2511" s="7" t="s">
        <v>19</v>
      </c>
      <c r="BZ2511" s="7" t="s">
        <v>19</v>
      </c>
      <c r="CA2511" s="7" t="s">
        <v>19</v>
      </c>
      <c r="CB2511" s="7" t="s">
        <v>19</v>
      </c>
      <c r="CL2511" s="7" t="s">
        <v>19</v>
      </c>
    </row>
    <row r="2512">
      <c r="A2512" s="7" t="s">
        <v>11542</v>
      </c>
      <c r="D2512" s="162" t="s">
        <v>11543</v>
      </c>
      <c r="E2512" s="134" t="str">
        <f t="array" ref="E2512">IFNA( index(studiesdatasets!$A$2:$R4130,MATCH("*"&amp;IF(F2512 = "","INVALID", F2512)&amp;"*",studiesdatasets!$D$2:$D4130,0),1))</f>
        <v>set_34</v>
      </c>
      <c r="F2512" s="10" t="s">
        <v>11097</v>
      </c>
      <c r="G2512" s="162" t="s">
        <v>11544</v>
      </c>
      <c r="H2512" s="162" t="s">
        <v>11545</v>
      </c>
      <c r="M2512" s="7" t="s">
        <v>799</v>
      </c>
      <c r="N2512" s="7" t="str">
        <f t="shared" si="6"/>
        <v>FALSE</v>
      </c>
      <c r="R2512" s="7" t="s">
        <v>525</v>
      </c>
      <c r="S2512" s="7" t="s">
        <v>855</v>
      </c>
      <c r="T2512" s="135">
        <v>47.37</v>
      </c>
      <c r="U2512" s="136">
        <v>-90.85</v>
      </c>
      <c r="V2512" s="137" t="s">
        <v>11100</v>
      </c>
      <c r="W2512" s="7" t="s">
        <v>16</v>
      </c>
      <c r="X2512" s="7" t="s">
        <v>805</v>
      </c>
      <c r="Y2512" s="7" t="s">
        <v>806</v>
      </c>
      <c r="Z2512" s="7" t="s">
        <v>807</v>
      </c>
      <c r="AA2512" s="7" t="s">
        <v>11101</v>
      </c>
      <c r="AB2512" s="7" t="s">
        <v>16</v>
      </c>
      <c r="AC2512" s="62">
        <v>0.26</v>
      </c>
      <c r="AD2512" s="7">
        <v>75.0</v>
      </c>
      <c r="AE2512" s="7">
        <v>3.0</v>
      </c>
      <c r="AF2512" s="7">
        <v>0.22</v>
      </c>
      <c r="AG2512" s="7" t="s">
        <v>19</v>
      </c>
      <c r="AH2512" s="7" t="s">
        <v>19</v>
      </c>
      <c r="AI2512" s="7" t="s">
        <v>19</v>
      </c>
      <c r="AJ2512" s="7" t="s">
        <v>19</v>
      </c>
      <c r="AK2512" s="7"/>
      <c r="AL2512" s="7" t="s">
        <v>19</v>
      </c>
      <c r="AM2512" s="7" t="s">
        <v>19</v>
      </c>
      <c r="AN2512" s="7" t="s">
        <v>19</v>
      </c>
      <c r="AO2512" s="7" t="s">
        <v>19</v>
      </c>
      <c r="AP2512" s="7" t="s">
        <v>19</v>
      </c>
      <c r="AQ2512" s="7" t="s">
        <v>19</v>
      </c>
      <c r="AR2512" s="7" t="s">
        <v>19</v>
      </c>
      <c r="AS2512" s="7" t="s">
        <v>19</v>
      </c>
      <c r="AT2512" s="7" t="s">
        <v>19</v>
      </c>
      <c r="AU2512" s="7" t="s">
        <v>19</v>
      </c>
      <c r="AV2512" s="7" t="s">
        <v>19</v>
      </c>
      <c r="AW2512" s="7" t="s">
        <v>19</v>
      </c>
      <c r="AX2512" s="7" t="s">
        <v>19</v>
      </c>
      <c r="AY2512" s="7" t="s">
        <v>19</v>
      </c>
      <c r="AZ2512" s="7" t="s">
        <v>19</v>
      </c>
      <c r="BA2512" s="7" t="s">
        <v>19</v>
      </c>
      <c r="BB2512" s="7" t="s">
        <v>19</v>
      </c>
      <c r="BC2512" s="7" t="s">
        <v>19</v>
      </c>
      <c r="BD2512" s="7"/>
      <c r="BE2512" s="7" t="s">
        <v>19</v>
      </c>
      <c r="BF2512" s="7" t="s">
        <v>19</v>
      </c>
      <c r="BG2512" s="7" t="s">
        <v>19</v>
      </c>
      <c r="BH2512" s="7" t="s">
        <v>19</v>
      </c>
      <c r="BI2512" s="7" t="s">
        <v>19</v>
      </c>
      <c r="BJ2512" s="7"/>
      <c r="BK2512" s="7" t="s">
        <v>19</v>
      </c>
      <c r="BL2512" s="7" t="s">
        <v>19</v>
      </c>
      <c r="BM2512" s="7" t="s">
        <v>19</v>
      </c>
      <c r="BN2512" s="7" t="s">
        <v>19</v>
      </c>
      <c r="BO2512" s="7" t="s">
        <v>19</v>
      </c>
      <c r="BP2512" s="7" t="s">
        <v>19</v>
      </c>
      <c r="BQ2512" s="7" t="s">
        <v>19</v>
      </c>
      <c r="BR2512" s="7" t="s">
        <v>19</v>
      </c>
      <c r="BS2512" s="7" t="s">
        <v>19</v>
      </c>
      <c r="BT2512" s="7" t="b">
        <v>0</v>
      </c>
      <c r="BU2512" s="7" t="b">
        <v>0</v>
      </c>
      <c r="BV2512" s="7" t="b">
        <v>0</v>
      </c>
      <c r="BW2512" s="7" t="b">
        <v>0</v>
      </c>
      <c r="BX2512" s="7" t="s">
        <v>19</v>
      </c>
      <c r="BY2512" s="7" t="s">
        <v>19</v>
      </c>
      <c r="BZ2512" s="7" t="s">
        <v>19</v>
      </c>
      <c r="CA2512" s="7" t="s">
        <v>19</v>
      </c>
      <c r="CB2512" s="7" t="s">
        <v>19</v>
      </c>
      <c r="CL2512" s="7" t="s">
        <v>19</v>
      </c>
    </row>
    <row r="2513">
      <c r="A2513" s="7" t="s">
        <v>11546</v>
      </c>
      <c r="D2513" s="162" t="s">
        <v>11547</v>
      </c>
      <c r="E2513" s="134" t="str">
        <f t="array" ref="E2513">IFNA( index(studiesdatasets!$A$2:$R4130,MATCH("*"&amp;IF(F2513 = "","INVALID", F2513)&amp;"*",studiesdatasets!$D$2:$D4130,0),1))</f>
        <v>set_34</v>
      </c>
      <c r="F2513" s="10" t="s">
        <v>11097</v>
      </c>
      <c r="G2513" s="162" t="s">
        <v>11548</v>
      </c>
      <c r="H2513" s="162" t="s">
        <v>11549</v>
      </c>
      <c r="M2513" s="7" t="s">
        <v>799</v>
      </c>
      <c r="N2513" s="7" t="str">
        <f t="shared" si="6"/>
        <v>FALSE</v>
      </c>
      <c r="R2513" s="7" t="s">
        <v>525</v>
      </c>
      <c r="S2513" s="7" t="s">
        <v>855</v>
      </c>
      <c r="T2513" s="135">
        <v>47.17</v>
      </c>
      <c r="U2513" s="136">
        <v>-89.66</v>
      </c>
      <c r="V2513" s="137" t="s">
        <v>11100</v>
      </c>
      <c r="W2513" s="7" t="s">
        <v>16</v>
      </c>
      <c r="X2513" s="7" t="s">
        <v>805</v>
      </c>
      <c r="Y2513" s="7" t="s">
        <v>806</v>
      </c>
      <c r="Z2513" s="7" t="s">
        <v>807</v>
      </c>
      <c r="AA2513" s="7" t="s">
        <v>11101</v>
      </c>
      <c r="AB2513" s="7" t="s">
        <v>16</v>
      </c>
      <c r="AC2513" s="62">
        <v>0.11</v>
      </c>
      <c r="AD2513" s="7">
        <v>20.0</v>
      </c>
      <c r="AE2513" s="7">
        <v>3.0</v>
      </c>
      <c r="AF2513" s="7">
        <v>0.22</v>
      </c>
      <c r="AG2513" s="7" t="s">
        <v>19</v>
      </c>
      <c r="AH2513" s="7" t="s">
        <v>19</v>
      </c>
      <c r="AI2513" s="7" t="s">
        <v>19</v>
      </c>
      <c r="AJ2513" s="7" t="s">
        <v>19</v>
      </c>
      <c r="AK2513" s="7"/>
      <c r="AL2513" s="7" t="s">
        <v>19</v>
      </c>
      <c r="AM2513" s="7" t="s">
        <v>19</v>
      </c>
      <c r="AN2513" s="7" t="s">
        <v>19</v>
      </c>
      <c r="AO2513" s="7" t="s">
        <v>19</v>
      </c>
      <c r="AP2513" s="7" t="s">
        <v>19</v>
      </c>
      <c r="AQ2513" s="7" t="s">
        <v>19</v>
      </c>
      <c r="AR2513" s="7" t="s">
        <v>19</v>
      </c>
      <c r="AS2513" s="7" t="s">
        <v>19</v>
      </c>
      <c r="AT2513" s="7" t="s">
        <v>19</v>
      </c>
      <c r="AU2513" s="7" t="s">
        <v>19</v>
      </c>
      <c r="AV2513" s="7" t="s">
        <v>19</v>
      </c>
      <c r="AW2513" s="7" t="s">
        <v>19</v>
      </c>
      <c r="AX2513" s="7" t="s">
        <v>19</v>
      </c>
      <c r="AY2513" s="7" t="s">
        <v>19</v>
      </c>
      <c r="AZ2513" s="7" t="s">
        <v>19</v>
      </c>
      <c r="BA2513" s="7" t="s">
        <v>19</v>
      </c>
      <c r="BB2513" s="7" t="s">
        <v>19</v>
      </c>
      <c r="BC2513" s="7" t="s">
        <v>19</v>
      </c>
      <c r="BD2513" s="7"/>
      <c r="BE2513" s="7" t="s">
        <v>19</v>
      </c>
      <c r="BF2513" s="7" t="s">
        <v>19</v>
      </c>
      <c r="BG2513" s="7" t="s">
        <v>19</v>
      </c>
      <c r="BH2513" s="7" t="s">
        <v>19</v>
      </c>
      <c r="BI2513" s="7" t="s">
        <v>19</v>
      </c>
      <c r="BJ2513" s="7"/>
      <c r="BK2513" s="7" t="s">
        <v>19</v>
      </c>
      <c r="BL2513" s="7" t="s">
        <v>19</v>
      </c>
      <c r="BM2513" s="7" t="s">
        <v>19</v>
      </c>
      <c r="BN2513" s="7" t="s">
        <v>19</v>
      </c>
      <c r="BO2513" s="7" t="s">
        <v>19</v>
      </c>
      <c r="BP2513" s="7" t="s">
        <v>19</v>
      </c>
      <c r="BQ2513" s="7" t="s">
        <v>19</v>
      </c>
      <c r="BR2513" s="7" t="s">
        <v>19</v>
      </c>
      <c r="BS2513" s="7" t="s">
        <v>19</v>
      </c>
      <c r="BT2513" s="7" t="b">
        <v>0</v>
      </c>
      <c r="BU2513" s="7" t="b">
        <v>0</v>
      </c>
      <c r="BV2513" s="7" t="b">
        <v>0</v>
      </c>
      <c r="BW2513" s="7" t="b">
        <v>0</v>
      </c>
      <c r="BX2513" s="7" t="s">
        <v>19</v>
      </c>
      <c r="BY2513" s="7" t="s">
        <v>19</v>
      </c>
      <c r="BZ2513" s="7" t="s">
        <v>19</v>
      </c>
      <c r="CA2513" s="7" t="s">
        <v>19</v>
      </c>
      <c r="CB2513" s="7" t="s">
        <v>19</v>
      </c>
      <c r="CL2513" s="7" t="s">
        <v>19</v>
      </c>
    </row>
    <row r="2514">
      <c r="A2514" s="7" t="s">
        <v>11550</v>
      </c>
      <c r="D2514" s="162" t="s">
        <v>11551</v>
      </c>
      <c r="E2514" s="134" t="str">
        <f t="array" ref="E2514">IFNA( index(studiesdatasets!$A$2:$R4130,MATCH("*"&amp;IF(F2514 = "","INVALID", F2514)&amp;"*",studiesdatasets!$D$2:$D4130,0),1))</f>
        <v>set_34</v>
      </c>
      <c r="F2514" s="10" t="s">
        <v>11097</v>
      </c>
      <c r="G2514" s="162" t="s">
        <v>11552</v>
      </c>
      <c r="H2514" s="162" t="s">
        <v>11553</v>
      </c>
      <c r="M2514" s="7" t="s">
        <v>799</v>
      </c>
      <c r="N2514" s="7" t="str">
        <f t="shared" si="6"/>
        <v>FALSE</v>
      </c>
      <c r="R2514" s="7" t="s">
        <v>525</v>
      </c>
      <c r="S2514" s="7" t="s">
        <v>855</v>
      </c>
      <c r="T2514" s="135">
        <v>47.37</v>
      </c>
      <c r="U2514" s="136">
        <v>-90.85</v>
      </c>
      <c r="V2514" s="137" t="s">
        <v>11100</v>
      </c>
      <c r="W2514" s="7" t="s">
        <v>16</v>
      </c>
      <c r="X2514" s="7" t="s">
        <v>805</v>
      </c>
      <c r="Y2514" s="7" t="s">
        <v>806</v>
      </c>
      <c r="Z2514" s="7" t="s">
        <v>807</v>
      </c>
      <c r="AA2514" s="7" t="s">
        <v>11101</v>
      </c>
      <c r="AB2514" s="7" t="s">
        <v>16</v>
      </c>
      <c r="AC2514" s="62">
        <v>0.22</v>
      </c>
      <c r="AD2514" s="7">
        <v>75.0</v>
      </c>
      <c r="AE2514" s="7">
        <v>3.0</v>
      </c>
      <c r="AF2514" s="7">
        <v>0.22</v>
      </c>
      <c r="AG2514" s="7" t="s">
        <v>19</v>
      </c>
      <c r="AH2514" s="7" t="s">
        <v>19</v>
      </c>
      <c r="AI2514" s="7" t="s">
        <v>19</v>
      </c>
      <c r="AJ2514" s="7" t="s">
        <v>19</v>
      </c>
      <c r="AK2514" s="7"/>
      <c r="AL2514" s="7" t="s">
        <v>19</v>
      </c>
      <c r="AM2514" s="7" t="s">
        <v>19</v>
      </c>
      <c r="AN2514" s="7" t="s">
        <v>19</v>
      </c>
      <c r="AO2514" s="7" t="s">
        <v>19</v>
      </c>
      <c r="AP2514" s="7" t="s">
        <v>19</v>
      </c>
      <c r="AQ2514" s="7" t="s">
        <v>19</v>
      </c>
      <c r="AR2514" s="7" t="s">
        <v>19</v>
      </c>
      <c r="AS2514" s="7" t="s">
        <v>19</v>
      </c>
      <c r="AT2514" s="7" t="s">
        <v>19</v>
      </c>
      <c r="AU2514" s="7" t="s">
        <v>19</v>
      </c>
      <c r="AV2514" s="7" t="s">
        <v>19</v>
      </c>
      <c r="AW2514" s="7" t="s">
        <v>19</v>
      </c>
      <c r="AX2514" s="7" t="s">
        <v>19</v>
      </c>
      <c r="AY2514" s="7" t="s">
        <v>19</v>
      </c>
      <c r="AZ2514" s="7" t="s">
        <v>19</v>
      </c>
      <c r="BA2514" s="7" t="s">
        <v>19</v>
      </c>
      <c r="BB2514" s="7" t="s">
        <v>19</v>
      </c>
      <c r="BC2514" s="7" t="s">
        <v>19</v>
      </c>
      <c r="BD2514" s="7"/>
      <c r="BE2514" s="7" t="s">
        <v>19</v>
      </c>
      <c r="BF2514" s="7" t="s">
        <v>19</v>
      </c>
      <c r="BG2514" s="7" t="s">
        <v>19</v>
      </c>
      <c r="BH2514" s="7" t="s">
        <v>19</v>
      </c>
      <c r="BI2514" s="7" t="s">
        <v>19</v>
      </c>
      <c r="BJ2514" s="7"/>
      <c r="BK2514" s="7" t="s">
        <v>19</v>
      </c>
      <c r="BL2514" s="7" t="s">
        <v>19</v>
      </c>
      <c r="BM2514" s="7" t="s">
        <v>19</v>
      </c>
      <c r="BN2514" s="7" t="s">
        <v>19</v>
      </c>
      <c r="BO2514" s="7" t="s">
        <v>19</v>
      </c>
      <c r="BP2514" s="7" t="s">
        <v>19</v>
      </c>
      <c r="BQ2514" s="7" t="s">
        <v>19</v>
      </c>
      <c r="BR2514" s="7" t="s">
        <v>19</v>
      </c>
      <c r="BS2514" s="7" t="s">
        <v>19</v>
      </c>
      <c r="BT2514" s="7" t="b">
        <v>0</v>
      </c>
      <c r="BU2514" s="7" t="b">
        <v>0</v>
      </c>
      <c r="BV2514" s="7" t="b">
        <v>0</v>
      </c>
      <c r="BW2514" s="7" t="b">
        <v>0</v>
      </c>
      <c r="BX2514" s="7" t="s">
        <v>19</v>
      </c>
      <c r="BY2514" s="7" t="s">
        <v>19</v>
      </c>
      <c r="BZ2514" s="7" t="s">
        <v>19</v>
      </c>
      <c r="CA2514" s="7" t="s">
        <v>19</v>
      </c>
      <c r="CB2514" s="7" t="s">
        <v>19</v>
      </c>
      <c r="CL2514" s="7" t="s">
        <v>19</v>
      </c>
    </row>
    <row r="2515">
      <c r="A2515" s="7" t="s">
        <v>11554</v>
      </c>
      <c r="D2515" s="162" t="s">
        <v>11555</v>
      </c>
      <c r="E2515" s="134" t="str">
        <f t="array" ref="E2515">IFNA( index(studiesdatasets!$A$2:$R4130,MATCH("*"&amp;IF(F2515 = "","INVALID", F2515)&amp;"*",studiesdatasets!$D$2:$D4130,0),1))</f>
        <v>set_34</v>
      </c>
      <c r="F2515" s="10" t="s">
        <v>11097</v>
      </c>
      <c r="G2515" s="162" t="s">
        <v>11556</v>
      </c>
      <c r="H2515" s="162" t="s">
        <v>11557</v>
      </c>
      <c r="M2515" s="7" t="s">
        <v>799</v>
      </c>
      <c r="N2515" s="7" t="str">
        <f t="shared" si="6"/>
        <v>FALSE</v>
      </c>
      <c r="R2515" s="7" t="s">
        <v>525</v>
      </c>
      <c r="S2515" s="7" t="s">
        <v>855</v>
      </c>
      <c r="T2515" s="135">
        <v>47.37</v>
      </c>
      <c r="U2515" s="136">
        <v>-90.85</v>
      </c>
      <c r="V2515" s="137" t="s">
        <v>11100</v>
      </c>
      <c r="W2515" s="7" t="s">
        <v>16</v>
      </c>
      <c r="X2515" s="7" t="s">
        <v>805</v>
      </c>
      <c r="Y2515" s="7" t="s">
        <v>806</v>
      </c>
      <c r="Z2515" s="7" t="s">
        <v>807</v>
      </c>
      <c r="AA2515" s="7" t="s">
        <v>11101</v>
      </c>
      <c r="AB2515" s="7" t="s">
        <v>16</v>
      </c>
      <c r="AC2515" s="62">
        <v>0.02</v>
      </c>
      <c r="AD2515" s="7">
        <v>75.0</v>
      </c>
      <c r="AE2515" s="7">
        <v>3.0</v>
      </c>
      <c r="AF2515" s="7">
        <v>0.22</v>
      </c>
      <c r="AG2515" s="7" t="s">
        <v>19</v>
      </c>
      <c r="AH2515" s="7" t="s">
        <v>19</v>
      </c>
      <c r="AI2515" s="7" t="s">
        <v>19</v>
      </c>
      <c r="AJ2515" s="7" t="s">
        <v>19</v>
      </c>
      <c r="AK2515" s="7"/>
      <c r="AL2515" s="7" t="s">
        <v>19</v>
      </c>
      <c r="AM2515" s="7" t="s">
        <v>19</v>
      </c>
      <c r="AN2515" s="7" t="s">
        <v>19</v>
      </c>
      <c r="AO2515" s="7" t="s">
        <v>19</v>
      </c>
      <c r="AP2515" s="7" t="s">
        <v>19</v>
      </c>
      <c r="AQ2515" s="7" t="s">
        <v>19</v>
      </c>
      <c r="AR2515" s="7" t="s">
        <v>19</v>
      </c>
      <c r="AS2515" s="7" t="s">
        <v>19</v>
      </c>
      <c r="AT2515" s="7" t="s">
        <v>19</v>
      </c>
      <c r="AU2515" s="7" t="s">
        <v>19</v>
      </c>
      <c r="AV2515" s="7" t="s">
        <v>19</v>
      </c>
      <c r="AW2515" s="7" t="s">
        <v>19</v>
      </c>
      <c r="AX2515" s="7" t="s">
        <v>19</v>
      </c>
      <c r="AY2515" s="7" t="s">
        <v>19</v>
      </c>
      <c r="AZ2515" s="7" t="s">
        <v>19</v>
      </c>
      <c r="BA2515" s="7" t="s">
        <v>19</v>
      </c>
      <c r="BB2515" s="7" t="s">
        <v>19</v>
      </c>
      <c r="BC2515" s="7" t="s">
        <v>19</v>
      </c>
      <c r="BD2515" s="7"/>
      <c r="BE2515" s="7" t="s">
        <v>19</v>
      </c>
      <c r="BF2515" s="7" t="s">
        <v>19</v>
      </c>
      <c r="BG2515" s="7" t="s">
        <v>19</v>
      </c>
      <c r="BH2515" s="7" t="s">
        <v>19</v>
      </c>
      <c r="BI2515" s="7" t="s">
        <v>19</v>
      </c>
      <c r="BJ2515" s="7"/>
      <c r="BK2515" s="7" t="s">
        <v>19</v>
      </c>
      <c r="BL2515" s="7" t="s">
        <v>19</v>
      </c>
      <c r="BM2515" s="7" t="s">
        <v>19</v>
      </c>
      <c r="BN2515" s="7" t="s">
        <v>19</v>
      </c>
      <c r="BO2515" s="7" t="s">
        <v>19</v>
      </c>
      <c r="BP2515" s="7" t="s">
        <v>19</v>
      </c>
      <c r="BQ2515" s="7" t="s">
        <v>19</v>
      </c>
      <c r="BR2515" s="7" t="s">
        <v>19</v>
      </c>
      <c r="BS2515" s="7" t="s">
        <v>19</v>
      </c>
      <c r="BT2515" s="7" t="b">
        <v>0</v>
      </c>
      <c r="BU2515" s="7" t="b">
        <v>0</v>
      </c>
      <c r="BV2515" s="7" t="b">
        <v>0</v>
      </c>
      <c r="BW2515" s="7" t="b">
        <v>0</v>
      </c>
      <c r="BX2515" s="7" t="s">
        <v>19</v>
      </c>
      <c r="BY2515" s="7" t="s">
        <v>19</v>
      </c>
      <c r="BZ2515" s="7" t="s">
        <v>19</v>
      </c>
      <c r="CA2515" s="7" t="s">
        <v>19</v>
      </c>
      <c r="CB2515" s="7" t="s">
        <v>19</v>
      </c>
      <c r="CL2515" s="7" t="s">
        <v>19</v>
      </c>
    </row>
    <row r="2516">
      <c r="A2516" s="7" t="s">
        <v>11558</v>
      </c>
      <c r="D2516" s="162" t="s">
        <v>11559</v>
      </c>
      <c r="E2516" s="134" t="str">
        <f t="array" ref="E2516">IFNA( index(studiesdatasets!$A$2:$R4130,MATCH("*"&amp;IF(F2516 = "","INVALID", F2516)&amp;"*",studiesdatasets!$D$2:$D4130,0),1))</f>
        <v>set_34</v>
      </c>
      <c r="F2516" s="10" t="s">
        <v>11097</v>
      </c>
      <c r="G2516" s="162" t="s">
        <v>11560</v>
      </c>
      <c r="H2516" s="162" t="s">
        <v>11561</v>
      </c>
      <c r="M2516" s="7" t="s">
        <v>799</v>
      </c>
      <c r="N2516" s="7" t="str">
        <f t="shared" si="6"/>
        <v>FALSE</v>
      </c>
      <c r="R2516" s="7" t="s">
        <v>525</v>
      </c>
      <c r="S2516" s="7" t="s">
        <v>855</v>
      </c>
      <c r="T2516" s="135">
        <v>47.37</v>
      </c>
      <c r="U2516" s="136">
        <v>-90.85</v>
      </c>
      <c r="V2516" s="137" t="s">
        <v>11100</v>
      </c>
      <c r="W2516" s="7" t="s">
        <v>16</v>
      </c>
      <c r="X2516" s="7" t="s">
        <v>805</v>
      </c>
      <c r="Y2516" s="7" t="s">
        <v>806</v>
      </c>
      <c r="Z2516" s="7" t="s">
        <v>807</v>
      </c>
      <c r="AA2516" s="7" t="s">
        <v>11101</v>
      </c>
      <c r="AB2516" s="7" t="s">
        <v>16</v>
      </c>
      <c r="AC2516" s="62">
        <v>0.18</v>
      </c>
      <c r="AD2516" s="7">
        <v>75.0</v>
      </c>
      <c r="AE2516" s="7">
        <v>3.0</v>
      </c>
      <c r="AF2516" s="7">
        <v>0.22</v>
      </c>
      <c r="AG2516" s="7" t="s">
        <v>19</v>
      </c>
      <c r="AH2516" s="7" t="s">
        <v>19</v>
      </c>
      <c r="AI2516" s="7" t="s">
        <v>19</v>
      </c>
      <c r="AJ2516" s="7" t="s">
        <v>19</v>
      </c>
      <c r="AK2516" s="7"/>
      <c r="AL2516" s="7" t="s">
        <v>19</v>
      </c>
      <c r="AM2516" s="7" t="s">
        <v>19</v>
      </c>
      <c r="AN2516" s="7" t="s">
        <v>19</v>
      </c>
      <c r="AO2516" s="7" t="s">
        <v>19</v>
      </c>
      <c r="AP2516" s="7" t="s">
        <v>19</v>
      </c>
      <c r="AQ2516" s="7" t="s">
        <v>19</v>
      </c>
      <c r="AR2516" s="7" t="s">
        <v>19</v>
      </c>
      <c r="AS2516" s="7" t="s">
        <v>19</v>
      </c>
      <c r="AT2516" s="7" t="s">
        <v>19</v>
      </c>
      <c r="AU2516" s="7" t="s">
        <v>19</v>
      </c>
      <c r="AV2516" s="7" t="s">
        <v>19</v>
      </c>
      <c r="AW2516" s="7" t="s">
        <v>19</v>
      </c>
      <c r="AX2516" s="7" t="s">
        <v>19</v>
      </c>
      <c r="AY2516" s="7" t="s">
        <v>19</v>
      </c>
      <c r="AZ2516" s="7" t="s">
        <v>19</v>
      </c>
      <c r="BA2516" s="7" t="s">
        <v>19</v>
      </c>
      <c r="BB2516" s="7" t="s">
        <v>19</v>
      </c>
      <c r="BC2516" s="7" t="s">
        <v>19</v>
      </c>
      <c r="BD2516" s="7"/>
      <c r="BE2516" s="7" t="s">
        <v>19</v>
      </c>
      <c r="BF2516" s="7" t="s">
        <v>19</v>
      </c>
      <c r="BG2516" s="7" t="s">
        <v>19</v>
      </c>
      <c r="BH2516" s="7" t="s">
        <v>19</v>
      </c>
      <c r="BI2516" s="7" t="s">
        <v>19</v>
      </c>
      <c r="BJ2516" s="7"/>
      <c r="BK2516" s="7" t="s">
        <v>19</v>
      </c>
      <c r="BL2516" s="7" t="s">
        <v>19</v>
      </c>
      <c r="BM2516" s="7" t="s">
        <v>19</v>
      </c>
      <c r="BN2516" s="7" t="s">
        <v>19</v>
      </c>
      <c r="BO2516" s="7" t="s">
        <v>19</v>
      </c>
      <c r="BP2516" s="7" t="s">
        <v>19</v>
      </c>
      <c r="BQ2516" s="7" t="s">
        <v>19</v>
      </c>
      <c r="BR2516" s="7" t="s">
        <v>19</v>
      </c>
      <c r="BS2516" s="7" t="s">
        <v>19</v>
      </c>
      <c r="BT2516" s="7" t="b">
        <v>0</v>
      </c>
      <c r="BU2516" s="7" t="b">
        <v>0</v>
      </c>
      <c r="BV2516" s="7" t="b">
        <v>0</v>
      </c>
      <c r="BW2516" s="7" t="b">
        <v>0</v>
      </c>
      <c r="BX2516" s="7" t="s">
        <v>19</v>
      </c>
      <c r="BY2516" s="7" t="s">
        <v>19</v>
      </c>
      <c r="BZ2516" s="7" t="s">
        <v>19</v>
      </c>
      <c r="CA2516" s="7" t="s">
        <v>19</v>
      </c>
      <c r="CB2516" s="7" t="s">
        <v>19</v>
      </c>
      <c r="CL2516" s="7" t="s">
        <v>19</v>
      </c>
    </row>
    <row r="2517">
      <c r="A2517" s="7" t="s">
        <v>11562</v>
      </c>
      <c r="D2517" s="162" t="s">
        <v>11563</v>
      </c>
      <c r="E2517" s="134" t="str">
        <f t="array" ref="E2517">IFNA( index(studiesdatasets!$A$2:$R4130,MATCH("*"&amp;IF(F2517 = "","INVALID", F2517)&amp;"*",studiesdatasets!$D$2:$D4130,0),1))</f>
        <v>set_34</v>
      </c>
      <c r="F2517" s="10" t="s">
        <v>11097</v>
      </c>
      <c r="G2517" s="162" t="s">
        <v>11564</v>
      </c>
      <c r="H2517" s="162" t="s">
        <v>11565</v>
      </c>
      <c r="M2517" s="7" t="s">
        <v>799</v>
      </c>
      <c r="N2517" s="7" t="str">
        <f t="shared" si="6"/>
        <v>FALSE</v>
      </c>
      <c r="R2517" s="7" t="s">
        <v>525</v>
      </c>
      <c r="S2517" s="7" t="s">
        <v>855</v>
      </c>
      <c r="T2517" s="135">
        <v>47.37</v>
      </c>
      <c r="U2517" s="136">
        <v>-90.85</v>
      </c>
      <c r="V2517" s="137" t="s">
        <v>11100</v>
      </c>
      <c r="W2517" s="7" t="s">
        <v>16</v>
      </c>
      <c r="X2517" s="7" t="s">
        <v>805</v>
      </c>
      <c r="Y2517" s="7" t="s">
        <v>806</v>
      </c>
      <c r="Z2517" s="7" t="s">
        <v>807</v>
      </c>
      <c r="AA2517" s="7" t="s">
        <v>11101</v>
      </c>
      <c r="AB2517" s="7" t="s">
        <v>16</v>
      </c>
      <c r="AC2517" s="62">
        <v>0.14</v>
      </c>
      <c r="AD2517" s="7">
        <v>75.0</v>
      </c>
      <c r="AE2517" s="7">
        <v>3.0</v>
      </c>
      <c r="AF2517" s="7">
        <v>0.22</v>
      </c>
      <c r="AG2517" s="7" t="s">
        <v>19</v>
      </c>
      <c r="AH2517" s="7" t="s">
        <v>19</v>
      </c>
      <c r="AI2517" s="7" t="s">
        <v>19</v>
      </c>
      <c r="AJ2517" s="7" t="s">
        <v>19</v>
      </c>
      <c r="AK2517" s="7"/>
      <c r="AL2517" s="7" t="s">
        <v>19</v>
      </c>
      <c r="AM2517" s="7" t="s">
        <v>19</v>
      </c>
      <c r="AN2517" s="7" t="s">
        <v>19</v>
      </c>
      <c r="AO2517" s="7" t="s">
        <v>19</v>
      </c>
      <c r="AP2517" s="7" t="s">
        <v>19</v>
      </c>
      <c r="AQ2517" s="7" t="s">
        <v>19</v>
      </c>
      <c r="AR2517" s="7" t="s">
        <v>19</v>
      </c>
      <c r="AS2517" s="7" t="s">
        <v>19</v>
      </c>
      <c r="AT2517" s="7" t="s">
        <v>19</v>
      </c>
      <c r="AU2517" s="7" t="s">
        <v>19</v>
      </c>
      <c r="AV2517" s="7" t="s">
        <v>19</v>
      </c>
      <c r="AW2517" s="7" t="s">
        <v>19</v>
      </c>
      <c r="AX2517" s="7" t="s">
        <v>19</v>
      </c>
      <c r="AY2517" s="7" t="s">
        <v>19</v>
      </c>
      <c r="AZ2517" s="7" t="s">
        <v>19</v>
      </c>
      <c r="BA2517" s="7" t="s">
        <v>19</v>
      </c>
      <c r="BB2517" s="7" t="s">
        <v>19</v>
      </c>
      <c r="BC2517" s="7" t="s">
        <v>19</v>
      </c>
      <c r="BD2517" s="7"/>
      <c r="BE2517" s="7" t="s">
        <v>19</v>
      </c>
      <c r="BF2517" s="7" t="s">
        <v>19</v>
      </c>
      <c r="BG2517" s="7" t="s">
        <v>19</v>
      </c>
      <c r="BH2517" s="7" t="s">
        <v>19</v>
      </c>
      <c r="BI2517" s="7" t="s">
        <v>19</v>
      </c>
      <c r="BJ2517" s="7"/>
      <c r="BK2517" s="7" t="s">
        <v>19</v>
      </c>
      <c r="BL2517" s="7" t="s">
        <v>19</v>
      </c>
      <c r="BM2517" s="7" t="s">
        <v>19</v>
      </c>
      <c r="BN2517" s="7" t="s">
        <v>19</v>
      </c>
      <c r="BO2517" s="7" t="s">
        <v>19</v>
      </c>
      <c r="BP2517" s="7" t="s">
        <v>19</v>
      </c>
      <c r="BQ2517" s="7" t="s">
        <v>19</v>
      </c>
      <c r="BR2517" s="7" t="s">
        <v>19</v>
      </c>
      <c r="BS2517" s="7" t="s">
        <v>19</v>
      </c>
      <c r="BT2517" s="7" t="b">
        <v>0</v>
      </c>
      <c r="BU2517" s="7" t="b">
        <v>0</v>
      </c>
      <c r="BV2517" s="7" t="b">
        <v>0</v>
      </c>
      <c r="BW2517" s="7" t="b">
        <v>0</v>
      </c>
      <c r="BX2517" s="7" t="s">
        <v>19</v>
      </c>
      <c r="BY2517" s="7" t="s">
        <v>19</v>
      </c>
      <c r="BZ2517" s="7" t="s">
        <v>19</v>
      </c>
      <c r="CA2517" s="7" t="s">
        <v>19</v>
      </c>
      <c r="CB2517" s="7" t="s">
        <v>19</v>
      </c>
      <c r="CL2517" s="7" t="s">
        <v>19</v>
      </c>
    </row>
    <row r="2518">
      <c r="A2518" s="7" t="s">
        <v>11566</v>
      </c>
      <c r="D2518" s="162" t="s">
        <v>11567</v>
      </c>
      <c r="E2518" s="134" t="str">
        <f t="array" ref="E2518">IFNA( index(studiesdatasets!$A$2:$R4130,MATCH("*"&amp;IF(F2518 = "","INVALID", F2518)&amp;"*",studiesdatasets!$D$2:$D4130,0),1))</f>
        <v>set_34</v>
      </c>
      <c r="F2518" s="10" t="s">
        <v>11097</v>
      </c>
      <c r="G2518" s="162" t="s">
        <v>11568</v>
      </c>
      <c r="H2518" s="162" t="s">
        <v>11569</v>
      </c>
      <c r="M2518" s="7" t="s">
        <v>799</v>
      </c>
      <c r="N2518" s="7" t="str">
        <f t="shared" si="6"/>
        <v>FALSE</v>
      </c>
      <c r="R2518" s="7" t="s">
        <v>525</v>
      </c>
      <c r="S2518" s="7" t="s">
        <v>855</v>
      </c>
      <c r="T2518" s="135">
        <v>47.37</v>
      </c>
      <c r="U2518" s="136">
        <v>-90.85</v>
      </c>
      <c r="V2518" s="137" t="s">
        <v>11100</v>
      </c>
      <c r="W2518" s="7" t="s">
        <v>16</v>
      </c>
      <c r="X2518" s="7" t="s">
        <v>805</v>
      </c>
      <c r="Y2518" s="7" t="s">
        <v>806</v>
      </c>
      <c r="Z2518" s="7" t="s">
        <v>807</v>
      </c>
      <c r="AA2518" s="7" t="s">
        <v>11101</v>
      </c>
      <c r="AB2518" s="7" t="s">
        <v>16</v>
      </c>
      <c r="AC2518" s="62">
        <v>0.13</v>
      </c>
      <c r="AD2518" s="7">
        <v>75.0</v>
      </c>
      <c r="AE2518" s="7">
        <v>3.0</v>
      </c>
      <c r="AF2518" s="7">
        <v>0.22</v>
      </c>
      <c r="AG2518" s="7" t="s">
        <v>19</v>
      </c>
      <c r="AH2518" s="7" t="s">
        <v>19</v>
      </c>
      <c r="AI2518" s="7" t="s">
        <v>19</v>
      </c>
      <c r="AJ2518" s="7" t="s">
        <v>19</v>
      </c>
      <c r="AK2518" s="7"/>
      <c r="AL2518" s="7" t="s">
        <v>19</v>
      </c>
      <c r="AM2518" s="7" t="s">
        <v>19</v>
      </c>
      <c r="AN2518" s="7" t="s">
        <v>19</v>
      </c>
      <c r="AO2518" s="7" t="s">
        <v>19</v>
      </c>
      <c r="AP2518" s="7" t="s">
        <v>19</v>
      </c>
      <c r="AQ2518" s="7" t="s">
        <v>19</v>
      </c>
      <c r="AR2518" s="7" t="s">
        <v>19</v>
      </c>
      <c r="AS2518" s="7" t="s">
        <v>19</v>
      </c>
      <c r="AT2518" s="7" t="s">
        <v>19</v>
      </c>
      <c r="AU2518" s="7" t="s">
        <v>19</v>
      </c>
      <c r="AV2518" s="7" t="s">
        <v>19</v>
      </c>
      <c r="AW2518" s="7" t="s">
        <v>19</v>
      </c>
      <c r="AX2518" s="7" t="s">
        <v>19</v>
      </c>
      <c r="AY2518" s="7" t="s">
        <v>19</v>
      </c>
      <c r="AZ2518" s="7" t="s">
        <v>19</v>
      </c>
      <c r="BA2518" s="7" t="s">
        <v>19</v>
      </c>
      <c r="BB2518" s="7" t="s">
        <v>19</v>
      </c>
      <c r="BC2518" s="7" t="s">
        <v>19</v>
      </c>
      <c r="BD2518" s="7"/>
      <c r="BE2518" s="7" t="s">
        <v>19</v>
      </c>
      <c r="BF2518" s="7" t="s">
        <v>19</v>
      </c>
      <c r="BG2518" s="7" t="s">
        <v>19</v>
      </c>
      <c r="BH2518" s="7" t="s">
        <v>19</v>
      </c>
      <c r="BI2518" s="7" t="s">
        <v>19</v>
      </c>
      <c r="BJ2518" s="7"/>
      <c r="BK2518" s="7" t="s">
        <v>19</v>
      </c>
      <c r="BL2518" s="7" t="s">
        <v>19</v>
      </c>
      <c r="BM2518" s="7" t="s">
        <v>19</v>
      </c>
      <c r="BN2518" s="7" t="s">
        <v>19</v>
      </c>
      <c r="BO2518" s="7" t="s">
        <v>19</v>
      </c>
      <c r="BP2518" s="7" t="s">
        <v>19</v>
      </c>
      <c r="BQ2518" s="7" t="s">
        <v>19</v>
      </c>
      <c r="BR2518" s="7" t="s">
        <v>19</v>
      </c>
      <c r="BS2518" s="7" t="s">
        <v>19</v>
      </c>
      <c r="BT2518" s="7" t="b">
        <v>0</v>
      </c>
      <c r="BU2518" s="7" t="b">
        <v>0</v>
      </c>
      <c r="BV2518" s="7" t="b">
        <v>0</v>
      </c>
      <c r="BW2518" s="7" t="b">
        <v>0</v>
      </c>
      <c r="BX2518" s="7" t="s">
        <v>19</v>
      </c>
      <c r="BY2518" s="7" t="s">
        <v>19</v>
      </c>
      <c r="BZ2518" s="7" t="s">
        <v>19</v>
      </c>
      <c r="CA2518" s="7" t="s">
        <v>19</v>
      </c>
      <c r="CB2518" s="7" t="s">
        <v>19</v>
      </c>
      <c r="CL2518" s="7" t="s">
        <v>19</v>
      </c>
    </row>
    <row r="2519">
      <c r="A2519" s="7" t="s">
        <v>11570</v>
      </c>
      <c r="D2519" s="162" t="s">
        <v>11571</v>
      </c>
      <c r="E2519" s="134" t="str">
        <f t="array" ref="E2519">IFNA( index(studiesdatasets!$A$2:$R4130,MATCH("*"&amp;IF(F2519 = "","INVALID", F2519)&amp;"*",studiesdatasets!$D$2:$D4130,0),1))</f>
        <v>set_34</v>
      </c>
      <c r="F2519" s="10" t="s">
        <v>11097</v>
      </c>
      <c r="G2519" s="162" t="s">
        <v>11572</v>
      </c>
      <c r="H2519" s="162" t="s">
        <v>11573</v>
      </c>
      <c r="M2519" s="7" t="s">
        <v>799</v>
      </c>
      <c r="N2519" s="7" t="str">
        <f t="shared" si="6"/>
        <v>FALSE</v>
      </c>
      <c r="R2519" s="7" t="s">
        <v>525</v>
      </c>
      <c r="S2519" s="7" t="s">
        <v>855</v>
      </c>
      <c r="T2519" s="135">
        <v>47.37</v>
      </c>
      <c r="U2519" s="136">
        <v>-90.85</v>
      </c>
      <c r="V2519" s="137" t="s">
        <v>11100</v>
      </c>
      <c r="W2519" s="7" t="s">
        <v>16</v>
      </c>
      <c r="X2519" s="7" t="s">
        <v>805</v>
      </c>
      <c r="Y2519" s="7" t="s">
        <v>806</v>
      </c>
      <c r="Z2519" s="7" t="s">
        <v>807</v>
      </c>
      <c r="AA2519" s="7" t="s">
        <v>11101</v>
      </c>
      <c r="AB2519" s="7" t="s">
        <v>16</v>
      </c>
      <c r="AC2519" s="62">
        <v>0.12</v>
      </c>
      <c r="AD2519" s="7">
        <v>75.0</v>
      </c>
      <c r="AE2519" s="7">
        <v>3.0</v>
      </c>
      <c r="AF2519" s="7">
        <v>0.22</v>
      </c>
      <c r="AG2519" s="7" t="s">
        <v>19</v>
      </c>
      <c r="AH2519" s="7" t="s">
        <v>19</v>
      </c>
      <c r="AI2519" s="7" t="s">
        <v>19</v>
      </c>
      <c r="AJ2519" s="7" t="s">
        <v>19</v>
      </c>
      <c r="AK2519" s="7"/>
      <c r="AL2519" s="7" t="s">
        <v>19</v>
      </c>
      <c r="AM2519" s="7" t="s">
        <v>19</v>
      </c>
      <c r="AN2519" s="7" t="s">
        <v>19</v>
      </c>
      <c r="AO2519" s="7" t="s">
        <v>19</v>
      </c>
      <c r="AP2519" s="7" t="s">
        <v>19</v>
      </c>
      <c r="AQ2519" s="7" t="s">
        <v>19</v>
      </c>
      <c r="AR2519" s="7" t="s">
        <v>19</v>
      </c>
      <c r="AS2519" s="7" t="s">
        <v>19</v>
      </c>
      <c r="AT2519" s="7" t="s">
        <v>19</v>
      </c>
      <c r="AU2519" s="7" t="s">
        <v>19</v>
      </c>
      <c r="AV2519" s="7" t="s">
        <v>19</v>
      </c>
      <c r="AW2519" s="7" t="s">
        <v>19</v>
      </c>
      <c r="AX2519" s="7" t="s">
        <v>19</v>
      </c>
      <c r="AY2519" s="7" t="s">
        <v>19</v>
      </c>
      <c r="AZ2519" s="7" t="s">
        <v>19</v>
      </c>
      <c r="BA2519" s="7" t="s">
        <v>19</v>
      </c>
      <c r="BB2519" s="7" t="s">
        <v>19</v>
      </c>
      <c r="BC2519" s="7" t="s">
        <v>19</v>
      </c>
      <c r="BD2519" s="7"/>
      <c r="BE2519" s="7" t="s">
        <v>19</v>
      </c>
      <c r="BF2519" s="7" t="s">
        <v>19</v>
      </c>
      <c r="BG2519" s="7" t="s">
        <v>19</v>
      </c>
      <c r="BH2519" s="7" t="s">
        <v>19</v>
      </c>
      <c r="BI2519" s="7" t="s">
        <v>19</v>
      </c>
      <c r="BJ2519" s="7"/>
      <c r="BK2519" s="7" t="s">
        <v>19</v>
      </c>
      <c r="BL2519" s="7" t="s">
        <v>19</v>
      </c>
      <c r="BM2519" s="7" t="s">
        <v>19</v>
      </c>
      <c r="BN2519" s="7" t="s">
        <v>19</v>
      </c>
      <c r="BO2519" s="7" t="s">
        <v>19</v>
      </c>
      <c r="BP2519" s="7" t="s">
        <v>19</v>
      </c>
      <c r="BQ2519" s="7" t="s">
        <v>19</v>
      </c>
      <c r="BR2519" s="7" t="s">
        <v>19</v>
      </c>
      <c r="BS2519" s="7" t="s">
        <v>19</v>
      </c>
      <c r="BT2519" s="7" t="b">
        <v>0</v>
      </c>
      <c r="BU2519" s="7" t="b">
        <v>0</v>
      </c>
      <c r="BV2519" s="7" t="b">
        <v>0</v>
      </c>
      <c r="BW2519" s="7" t="b">
        <v>0</v>
      </c>
      <c r="BX2519" s="7" t="s">
        <v>19</v>
      </c>
      <c r="BY2519" s="7" t="s">
        <v>19</v>
      </c>
      <c r="BZ2519" s="7" t="s">
        <v>19</v>
      </c>
      <c r="CA2519" s="7" t="s">
        <v>19</v>
      </c>
      <c r="CB2519" s="7" t="s">
        <v>19</v>
      </c>
      <c r="CL2519" s="7" t="s">
        <v>19</v>
      </c>
    </row>
    <row r="2520">
      <c r="A2520" s="7" t="s">
        <v>11574</v>
      </c>
      <c r="D2520" s="162" t="s">
        <v>11575</v>
      </c>
      <c r="E2520" s="134" t="str">
        <f t="array" ref="E2520">IFNA( index(studiesdatasets!$A$2:$R4130,MATCH("*"&amp;IF(F2520 = "","INVALID", F2520)&amp;"*",studiesdatasets!$D$2:$D4130,0),1))</f>
        <v>set_34</v>
      </c>
      <c r="F2520" s="10" t="s">
        <v>11097</v>
      </c>
      <c r="G2520" s="162" t="s">
        <v>11576</v>
      </c>
      <c r="H2520" s="162" t="s">
        <v>11577</v>
      </c>
      <c r="M2520" s="7" t="s">
        <v>799</v>
      </c>
      <c r="N2520" s="7" t="str">
        <f t="shared" si="6"/>
        <v>FALSE</v>
      </c>
      <c r="R2520" s="7" t="s">
        <v>525</v>
      </c>
      <c r="S2520" s="7" t="s">
        <v>855</v>
      </c>
      <c r="T2520" s="135">
        <v>47.37</v>
      </c>
      <c r="U2520" s="136">
        <v>-90.85</v>
      </c>
      <c r="V2520" s="137" t="s">
        <v>11100</v>
      </c>
      <c r="W2520" s="7" t="s">
        <v>16</v>
      </c>
      <c r="X2520" s="7" t="s">
        <v>805</v>
      </c>
      <c r="Y2520" s="7" t="s">
        <v>806</v>
      </c>
      <c r="Z2520" s="7" t="s">
        <v>807</v>
      </c>
      <c r="AA2520" s="7" t="s">
        <v>11101</v>
      </c>
      <c r="AB2520" s="7" t="s">
        <v>16</v>
      </c>
      <c r="AC2520" s="62">
        <v>0.11</v>
      </c>
      <c r="AD2520" s="7">
        <v>75.0</v>
      </c>
      <c r="AE2520" s="7">
        <v>3.0</v>
      </c>
      <c r="AF2520" s="7">
        <v>0.22</v>
      </c>
      <c r="AG2520" s="7" t="s">
        <v>19</v>
      </c>
      <c r="AH2520" s="7" t="s">
        <v>19</v>
      </c>
      <c r="AI2520" s="7" t="s">
        <v>19</v>
      </c>
      <c r="AJ2520" s="7" t="s">
        <v>19</v>
      </c>
      <c r="AK2520" s="7"/>
      <c r="AL2520" s="7" t="s">
        <v>19</v>
      </c>
      <c r="AM2520" s="7" t="s">
        <v>19</v>
      </c>
      <c r="AN2520" s="7" t="s">
        <v>19</v>
      </c>
      <c r="AO2520" s="7" t="s">
        <v>19</v>
      </c>
      <c r="AP2520" s="7" t="s">
        <v>19</v>
      </c>
      <c r="AQ2520" s="7" t="s">
        <v>19</v>
      </c>
      <c r="AR2520" s="7" t="s">
        <v>19</v>
      </c>
      <c r="AS2520" s="7" t="s">
        <v>19</v>
      </c>
      <c r="AT2520" s="7" t="s">
        <v>19</v>
      </c>
      <c r="AU2520" s="7" t="s">
        <v>19</v>
      </c>
      <c r="AV2520" s="7" t="s">
        <v>19</v>
      </c>
      <c r="AW2520" s="7" t="s">
        <v>19</v>
      </c>
      <c r="AX2520" s="7" t="s">
        <v>19</v>
      </c>
      <c r="AY2520" s="7" t="s">
        <v>19</v>
      </c>
      <c r="AZ2520" s="7" t="s">
        <v>19</v>
      </c>
      <c r="BA2520" s="7" t="s">
        <v>19</v>
      </c>
      <c r="BB2520" s="7" t="s">
        <v>19</v>
      </c>
      <c r="BC2520" s="7" t="s">
        <v>19</v>
      </c>
      <c r="BD2520" s="7"/>
      <c r="BE2520" s="7" t="s">
        <v>19</v>
      </c>
      <c r="BF2520" s="7" t="s">
        <v>19</v>
      </c>
      <c r="BG2520" s="7" t="s">
        <v>19</v>
      </c>
      <c r="BH2520" s="7" t="s">
        <v>19</v>
      </c>
      <c r="BI2520" s="7" t="s">
        <v>19</v>
      </c>
      <c r="BJ2520" s="7"/>
      <c r="BK2520" s="7" t="s">
        <v>19</v>
      </c>
      <c r="BL2520" s="7" t="s">
        <v>19</v>
      </c>
      <c r="BM2520" s="7" t="s">
        <v>19</v>
      </c>
      <c r="BN2520" s="7" t="s">
        <v>19</v>
      </c>
      <c r="BO2520" s="7" t="s">
        <v>19</v>
      </c>
      <c r="BP2520" s="7" t="s">
        <v>19</v>
      </c>
      <c r="BQ2520" s="7" t="s">
        <v>19</v>
      </c>
      <c r="BR2520" s="7" t="s">
        <v>19</v>
      </c>
      <c r="BS2520" s="7" t="s">
        <v>19</v>
      </c>
      <c r="BT2520" s="7" t="b">
        <v>0</v>
      </c>
      <c r="BU2520" s="7" t="b">
        <v>0</v>
      </c>
      <c r="BV2520" s="7" t="b">
        <v>0</v>
      </c>
      <c r="BW2520" s="7" t="b">
        <v>0</v>
      </c>
      <c r="BX2520" s="7" t="s">
        <v>19</v>
      </c>
      <c r="BY2520" s="7" t="s">
        <v>19</v>
      </c>
      <c r="BZ2520" s="7" t="s">
        <v>19</v>
      </c>
      <c r="CA2520" s="7" t="s">
        <v>19</v>
      </c>
      <c r="CB2520" s="7" t="s">
        <v>19</v>
      </c>
      <c r="CL2520" s="7" t="s">
        <v>19</v>
      </c>
    </row>
    <row r="2521">
      <c r="A2521" s="7" t="s">
        <v>11578</v>
      </c>
      <c r="D2521" s="162" t="s">
        <v>11579</v>
      </c>
      <c r="E2521" s="67" t="s">
        <v>376</v>
      </c>
      <c r="F2521" s="10" t="s">
        <v>644</v>
      </c>
      <c r="G2521" s="147" t="s">
        <v>11580</v>
      </c>
      <c r="H2521" s="162" t="s">
        <v>11581</v>
      </c>
      <c r="M2521" s="7" t="s">
        <v>560</v>
      </c>
      <c r="N2521" s="7" t="str">
        <f t="shared" si="6"/>
        <v>FALSE</v>
      </c>
      <c r="O2521" s="7" t="s">
        <v>16</v>
      </c>
      <c r="P2521" s="7" t="s">
        <v>16</v>
      </c>
      <c r="Q2521" s="7" t="s">
        <v>16</v>
      </c>
      <c r="R2521" s="7" t="s">
        <v>559</v>
      </c>
      <c r="S2521" s="161" t="s">
        <v>1588</v>
      </c>
      <c r="T2521" s="135">
        <v>41.67643</v>
      </c>
      <c r="U2521" s="136">
        <v>-82.8318</v>
      </c>
      <c r="V2521" s="137" t="s">
        <v>11582</v>
      </c>
      <c r="W2521" s="7" t="s">
        <v>16</v>
      </c>
      <c r="X2521" s="7" t="s">
        <v>805</v>
      </c>
      <c r="Y2521" s="7" t="s">
        <v>878</v>
      </c>
      <c r="Z2521" s="7" t="s">
        <v>879</v>
      </c>
      <c r="AA2521" s="7" t="s">
        <v>880</v>
      </c>
      <c r="AB2521" s="7">
        <v>11.16</v>
      </c>
      <c r="AC2521" s="7" t="s">
        <v>16</v>
      </c>
      <c r="AD2521" s="7"/>
      <c r="AG2521" s="7">
        <v>8.27</v>
      </c>
      <c r="AH2521" s="7">
        <v>24.85</v>
      </c>
      <c r="AI2521" s="7" t="s">
        <v>19</v>
      </c>
      <c r="AJ2521" s="7" t="s">
        <v>19</v>
      </c>
      <c r="AK2521" s="7"/>
      <c r="AL2521" s="7" t="s">
        <v>19</v>
      </c>
      <c r="AM2521" s="7">
        <v>0.667</v>
      </c>
      <c r="AN2521" s="220">
        <v>16.516</v>
      </c>
      <c r="AO2521" s="7">
        <v>8.09</v>
      </c>
      <c r="AP2521" s="7">
        <v>276.4</v>
      </c>
      <c r="AQ2521" s="7" t="s">
        <v>19</v>
      </c>
      <c r="AR2521" s="7">
        <v>6.44</v>
      </c>
      <c r="AS2521" s="7">
        <v>3.41</v>
      </c>
      <c r="AT2521" s="7">
        <v>0.2</v>
      </c>
      <c r="AU2521" s="7" t="s">
        <v>19</v>
      </c>
      <c r="AV2521" s="7">
        <v>3.61</v>
      </c>
      <c r="AW2521" s="7" t="s">
        <v>19</v>
      </c>
      <c r="AX2521" s="7">
        <v>14.24</v>
      </c>
      <c r="AY2521" s="7">
        <v>0.748</v>
      </c>
      <c r="AZ2521" s="7" t="s">
        <v>19</v>
      </c>
      <c r="BA2521" s="7" t="s">
        <v>19</v>
      </c>
      <c r="BB2521" s="7" t="s">
        <v>19</v>
      </c>
      <c r="BC2521" s="7">
        <v>16.516</v>
      </c>
      <c r="BD2521" s="7"/>
      <c r="BE2521" s="7" t="s">
        <v>19</v>
      </c>
      <c r="BF2521" s="7" t="s">
        <v>19</v>
      </c>
      <c r="BG2521" s="7" t="s">
        <v>19</v>
      </c>
      <c r="BH2521" s="7" t="s">
        <v>19</v>
      </c>
      <c r="BI2521" s="7" t="s">
        <v>19</v>
      </c>
      <c r="BJ2521" s="7"/>
      <c r="BK2521" s="7" t="s">
        <v>19</v>
      </c>
      <c r="BL2521" s="7" t="s">
        <v>19</v>
      </c>
      <c r="BM2521" s="7" t="s">
        <v>19</v>
      </c>
      <c r="BN2521" s="7" t="s">
        <v>19</v>
      </c>
      <c r="BO2521" s="7" t="s">
        <v>19</v>
      </c>
      <c r="BP2521" s="7" t="s">
        <v>19</v>
      </c>
      <c r="BQ2521" s="7" t="s">
        <v>19</v>
      </c>
      <c r="BR2521" s="7">
        <v>1.6</v>
      </c>
      <c r="BS2521" s="7" t="s">
        <v>19</v>
      </c>
      <c r="BT2521" s="7" t="b">
        <v>0</v>
      </c>
      <c r="BU2521" s="7" t="b">
        <v>0</v>
      </c>
      <c r="BV2521" s="7" t="b">
        <v>0</v>
      </c>
      <c r="BW2521" s="7" t="b">
        <v>0</v>
      </c>
      <c r="BX2521" s="7" t="s">
        <v>19</v>
      </c>
      <c r="BY2521" s="7" t="s">
        <v>19</v>
      </c>
      <c r="BZ2521" s="7" t="s">
        <v>19</v>
      </c>
      <c r="CA2521" s="7" t="s">
        <v>19</v>
      </c>
      <c r="CB2521" s="7" t="s">
        <v>19</v>
      </c>
      <c r="CC2521" s="7">
        <v>28.084</v>
      </c>
      <c r="CD2521" s="7">
        <v>54.585</v>
      </c>
      <c r="CE2521" s="7">
        <v>0.0</v>
      </c>
      <c r="CF2521" s="7">
        <v>4.84</v>
      </c>
      <c r="CG2521" s="7">
        <v>0.0</v>
      </c>
      <c r="CH2521" s="7">
        <v>2.96</v>
      </c>
      <c r="CI2521" s="7">
        <v>0.09</v>
      </c>
      <c r="CL2521" s="7" t="s">
        <v>19</v>
      </c>
    </row>
    <row r="2522">
      <c r="A2522" s="7" t="s">
        <v>11583</v>
      </c>
      <c r="D2522" s="162" t="s">
        <v>11584</v>
      </c>
      <c r="E2522" s="67" t="s">
        <v>376</v>
      </c>
      <c r="F2522" s="162" t="s">
        <v>644</v>
      </c>
      <c r="G2522" s="147" t="s">
        <v>11585</v>
      </c>
      <c r="H2522" s="162" t="s">
        <v>11586</v>
      </c>
      <c r="M2522" s="7" t="s">
        <v>560</v>
      </c>
      <c r="N2522" s="7" t="str">
        <f t="shared" si="6"/>
        <v>FALSE</v>
      </c>
      <c r="O2522" s="7" t="s">
        <v>16</v>
      </c>
      <c r="P2522" s="7" t="s">
        <v>16</v>
      </c>
      <c r="Q2522" s="7" t="s">
        <v>16</v>
      </c>
      <c r="R2522" s="7" t="s">
        <v>559</v>
      </c>
      <c r="S2522" s="221" t="s">
        <v>1588</v>
      </c>
      <c r="T2522" s="135">
        <v>41.68922</v>
      </c>
      <c r="U2522" s="136">
        <v>-82.84167</v>
      </c>
      <c r="V2522" s="137" t="s">
        <v>11587</v>
      </c>
      <c r="W2522" s="7" t="s">
        <v>16</v>
      </c>
      <c r="X2522" s="7" t="s">
        <v>805</v>
      </c>
      <c r="Y2522" s="7" t="s">
        <v>878</v>
      </c>
      <c r="Z2522" s="7" t="s">
        <v>879</v>
      </c>
      <c r="AA2522" s="7" t="s">
        <v>880</v>
      </c>
      <c r="AB2522" s="7">
        <v>10.85</v>
      </c>
      <c r="AC2522" s="7" t="s">
        <v>16</v>
      </c>
      <c r="AD2522" s="7"/>
      <c r="AG2522" s="7">
        <v>8.39</v>
      </c>
      <c r="AH2522" s="7">
        <v>24.9</v>
      </c>
      <c r="AI2522" s="7" t="s">
        <v>19</v>
      </c>
      <c r="AJ2522" s="7" t="s">
        <v>19</v>
      </c>
      <c r="AK2522" s="7"/>
      <c r="AL2522" s="7" t="s">
        <v>19</v>
      </c>
      <c r="AM2522" s="7">
        <v>0.289</v>
      </c>
      <c r="AN2522" s="7">
        <v>18.431</v>
      </c>
      <c r="AO2522" s="7">
        <v>8.18</v>
      </c>
      <c r="AP2522" s="7">
        <v>275.8</v>
      </c>
      <c r="AQ2522" s="7" t="s">
        <v>19</v>
      </c>
      <c r="AR2522" s="7">
        <v>4.16</v>
      </c>
      <c r="AS2522" s="7">
        <v>4.4</v>
      </c>
      <c r="AT2522" s="7">
        <v>0.2</v>
      </c>
      <c r="AU2522" s="7" t="s">
        <v>19</v>
      </c>
      <c r="AV2522" s="7">
        <v>4.61</v>
      </c>
      <c r="AW2522" s="7" t="s">
        <v>19</v>
      </c>
      <c r="AX2522" s="7">
        <v>16.78</v>
      </c>
      <c r="AY2522" s="7">
        <v>0.69</v>
      </c>
      <c r="AZ2522" s="7" t="s">
        <v>19</v>
      </c>
      <c r="BA2522" s="7" t="s">
        <v>19</v>
      </c>
      <c r="BB2522" s="7" t="s">
        <v>19</v>
      </c>
      <c r="BC2522" s="7">
        <v>18.431</v>
      </c>
      <c r="BD2522" s="7"/>
      <c r="BE2522" s="7" t="s">
        <v>19</v>
      </c>
      <c r="BF2522" s="7" t="s">
        <v>19</v>
      </c>
      <c r="BG2522" s="7" t="s">
        <v>19</v>
      </c>
      <c r="BH2522" s="7" t="s">
        <v>19</v>
      </c>
      <c r="BI2522" s="7" t="s">
        <v>19</v>
      </c>
      <c r="BJ2522" s="7"/>
      <c r="BK2522" s="7" t="s">
        <v>19</v>
      </c>
      <c r="BL2522" s="7" t="s">
        <v>19</v>
      </c>
      <c r="BM2522" s="7" t="s">
        <v>19</v>
      </c>
      <c r="BN2522" s="7" t="s">
        <v>19</v>
      </c>
      <c r="BO2522" s="7" t="s">
        <v>19</v>
      </c>
      <c r="BP2522" s="7" t="s">
        <v>19</v>
      </c>
      <c r="BQ2522" s="7" t="s">
        <v>19</v>
      </c>
      <c r="BR2522" s="7">
        <v>0.68</v>
      </c>
      <c r="BS2522" s="7" t="s">
        <v>19</v>
      </c>
      <c r="BT2522" s="7" t="b">
        <v>0</v>
      </c>
      <c r="BU2522" s="7" t="b">
        <v>0</v>
      </c>
      <c r="BV2522" s="7" t="b">
        <v>0</v>
      </c>
      <c r="BW2522" s="7" t="b">
        <v>0</v>
      </c>
      <c r="BX2522" s="7" t="s">
        <v>19</v>
      </c>
      <c r="BY2522" s="7" t="s">
        <v>19</v>
      </c>
      <c r="BZ2522" s="7" t="s">
        <v>19</v>
      </c>
      <c r="CA2522" s="7" t="s">
        <v>19</v>
      </c>
      <c r="CB2522" s="7" t="s">
        <v>19</v>
      </c>
      <c r="CC2522" s="7">
        <v>39.099</v>
      </c>
      <c r="CD2522" s="7">
        <v>53.302</v>
      </c>
      <c r="CE2522" s="7">
        <v>0.0</v>
      </c>
      <c r="CF2522" s="7">
        <v>6.06</v>
      </c>
      <c r="CG2522" s="7">
        <v>0.0</v>
      </c>
      <c r="CH2522" s="7">
        <v>3.66</v>
      </c>
      <c r="CI2522" s="7">
        <v>0.1</v>
      </c>
      <c r="CL2522" s="7" t="s">
        <v>19</v>
      </c>
    </row>
    <row r="2523">
      <c r="A2523" s="7" t="s">
        <v>11588</v>
      </c>
      <c r="D2523" s="162" t="s">
        <v>11589</v>
      </c>
      <c r="E2523" s="67" t="s">
        <v>376</v>
      </c>
      <c r="F2523" s="10" t="s">
        <v>644</v>
      </c>
      <c r="G2523" s="147" t="s">
        <v>11590</v>
      </c>
      <c r="H2523" s="162" t="s">
        <v>11591</v>
      </c>
      <c r="M2523" s="7" t="s">
        <v>560</v>
      </c>
      <c r="N2523" s="7" t="str">
        <f t="shared" si="6"/>
        <v>FALSE</v>
      </c>
      <c r="O2523" s="7" t="s">
        <v>16</v>
      </c>
      <c r="P2523" s="7" t="s">
        <v>16</v>
      </c>
      <c r="Q2523" s="7" t="s">
        <v>16</v>
      </c>
      <c r="R2523" s="7" t="s">
        <v>559</v>
      </c>
      <c r="S2523" s="161" t="s">
        <v>1588</v>
      </c>
      <c r="T2523" s="135">
        <v>41.70155</v>
      </c>
      <c r="U2523" s="136">
        <v>-82.85317</v>
      </c>
      <c r="V2523" s="137" t="s">
        <v>11592</v>
      </c>
      <c r="W2523" s="7" t="s">
        <v>16</v>
      </c>
      <c r="X2523" s="7" t="s">
        <v>805</v>
      </c>
      <c r="Y2523" s="7" t="s">
        <v>878</v>
      </c>
      <c r="Z2523" s="7" t="s">
        <v>879</v>
      </c>
      <c r="AA2523" s="7" t="s">
        <v>880</v>
      </c>
      <c r="AB2523" s="7">
        <v>10.55</v>
      </c>
      <c r="AC2523" s="7" t="s">
        <v>16</v>
      </c>
      <c r="AD2523" s="7"/>
      <c r="AG2523" s="7">
        <v>8.44</v>
      </c>
      <c r="AH2523" s="7">
        <v>24.83</v>
      </c>
      <c r="AI2523" s="7" t="s">
        <v>19</v>
      </c>
      <c r="AJ2523" s="7" t="s">
        <v>19</v>
      </c>
      <c r="AK2523" s="7"/>
      <c r="AL2523" s="7" t="s">
        <v>19</v>
      </c>
      <c r="AM2523" s="7">
        <v>0.383</v>
      </c>
      <c r="AN2523" s="7">
        <v>19.13</v>
      </c>
      <c r="AO2523" s="7">
        <v>8.15</v>
      </c>
      <c r="AP2523" s="7">
        <v>275.1</v>
      </c>
      <c r="AQ2523" s="7" t="s">
        <v>19</v>
      </c>
      <c r="AR2523" s="7">
        <v>7.11</v>
      </c>
      <c r="AS2523" s="7">
        <v>2.73</v>
      </c>
      <c r="AT2523" s="7">
        <v>0.27</v>
      </c>
      <c r="AU2523" s="7" t="s">
        <v>19</v>
      </c>
      <c r="AV2523" s="7">
        <v>3.0</v>
      </c>
      <c r="AW2523" s="7" t="s">
        <v>19</v>
      </c>
      <c r="AX2523" s="7">
        <v>15.28</v>
      </c>
      <c r="AY2523" s="7">
        <v>0.79</v>
      </c>
      <c r="AZ2523" s="7" t="s">
        <v>19</v>
      </c>
      <c r="BA2523" s="7" t="s">
        <v>19</v>
      </c>
      <c r="BB2523" s="7" t="s">
        <v>19</v>
      </c>
      <c r="BC2523" s="7">
        <v>19.13</v>
      </c>
      <c r="BD2523" s="7"/>
      <c r="BE2523" s="7" t="s">
        <v>19</v>
      </c>
      <c r="BF2523" s="7" t="s">
        <v>19</v>
      </c>
      <c r="BG2523" s="7" t="s">
        <v>19</v>
      </c>
      <c r="BH2523" s="7" t="s">
        <v>19</v>
      </c>
      <c r="BI2523" s="7" t="s">
        <v>19</v>
      </c>
      <c r="BJ2523" s="7"/>
      <c r="BK2523" s="7" t="s">
        <v>19</v>
      </c>
      <c r="BL2523" s="7" t="s">
        <v>19</v>
      </c>
      <c r="BM2523" s="7" t="s">
        <v>19</v>
      </c>
      <c r="BN2523" s="7" t="s">
        <v>19</v>
      </c>
      <c r="BO2523" s="7" t="s">
        <v>19</v>
      </c>
      <c r="BP2523" s="7" t="s">
        <v>19</v>
      </c>
      <c r="BQ2523" s="7" t="s">
        <v>19</v>
      </c>
      <c r="BR2523" s="7">
        <v>0.33</v>
      </c>
      <c r="BS2523" s="7" t="s">
        <v>19</v>
      </c>
      <c r="BT2523" s="7" t="b">
        <v>0</v>
      </c>
      <c r="BU2523" s="7" t="b">
        <v>0</v>
      </c>
      <c r="BV2523" s="7" t="b">
        <v>0</v>
      </c>
      <c r="BW2523" s="7" t="b">
        <v>0</v>
      </c>
      <c r="BX2523" s="7" t="s">
        <v>19</v>
      </c>
      <c r="BY2523" s="7" t="s">
        <v>19</v>
      </c>
      <c r="BZ2523" s="7" t="s">
        <v>19</v>
      </c>
      <c r="CA2523" s="7" t="s">
        <v>19</v>
      </c>
      <c r="CB2523" s="7" t="s">
        <v>19</v>
      </c>
      <c r="CC2523" s="7">
        <v>38.504</v>
      </c>
      <c r="CD2523" s="7">
        <v>54.595</v>
      </c>
      <c r="CE2523" s="7">
        <v>0.0</v>
      </c>
      <c r="CF2523" s="7">
        <v>5.36</v>
      </c>
      <c r="CG2523" s="7">
        <v>0.0</v>
      </c>
      <c r="CH2523" s="7">
        <v>2.8</v>
      </c>
      <c r="CI2523" s="7">
        <v>0.1</v>
      </c>
      <c r="CL2523" s="7" t="s">
        <v>19</v>
      </c>
    </row>
    <row r="2524">
      <c r="A2524" s="7" t="s">
        <v>11593</v>
      </c>
      <c r="D2524" s="162" t="s">
        <v>11594</v>
      </c>
      <c r="E2524" s="67" t="s">
        <v>376</v>
      </c>
      <c r="F2524" s="162" t="s">
        <v>644</v>
      </c>
      <c r="G2524" s="147" t="s">
        <v>11595</v>
      </c>
      <c r="H2524" s="162" t="s">
        <v>11596</v>
      </c>
      <c r="M2524" s="7" t="s">
        <v>560</v>
      </c>
      <c r="N2524" s="7" t="str">
        <f t="shared" si="6"/>
        <v>FALSE</v>
      </c>
      <c r="O2524" s="7" t="s">
        <v>16</v>
      </c>
      <c r="P2524" s="7" t="s">
        <v>16</v>
      </c>
      <c r="Q2524" s="7" t="s">
        <v>16</v>
      </c>
      <c r="R2524" s="7" t="s">
        <v>559</v>
      </c>
      <c r="S2524" s="221" t="s">
        <v>1588</v>
      </c>
      <c r="T2524" s="135">
        <v>41.71462</v>
      </c>
      <c r="U2524" s="136">
        <v>-82.86237</v>
      </c>
      <c r="V2524" s="137" t="s">
        <v>11597</v>
      </c>
      <c r="W2524" s="7" t="s">
        <v>16</v>
      </c>
      <c r="X2524" s="7" t="s">
        <v>805</v>
      </c>
      <c r="Y2524" s="7" t="s">
        <v>878</v>
      </c>
      <c r="Z2524" s="7" t="s">
        <v>879</v>
      </c>
      <c r="AA2524" s="7" t="s">
        <v>880</v>
      </c>
      <c r="AB2524" s="7">
        <v>10.24</v>
      </c>
      <c r="AC2524" s="7" t="s">
        <v>16</v>
      </c>
      <c r="AD2524" s="7"/>
      <c r="AG2524" s="7">
        <v>8.47</v>
      </c>
      <c r="AH2524" s="7">
        <v>24.79</v>
      </c>
      <c r="AI2524" s="7" t="s">
        <v>19</v>
      </c>
      <c r="AJ2524" s="7" t="s">
        <v>19</v>
      </c>
      <c r="AK2524" s="7"/>
      <c r="AL2524" s="7" t="s">
        <v>19</v>
      </c>
      <c r="AM2524" s="7">
        <v>0.661</v>
      </c>
      <c r="AN2524" s="7">
        <v>21.191</v>
      </c>
      <c r="AO2524" s="7">
        <v>8.13</v>
      </c>
      <c r="AP2524" s="7">
        <v>277.6</v>
      </c>
      <c r="AQ2524" s="7" t="s">
        <v>19</v>
      </c>
      <c r="AR2524" s="7">
        <v>4.07</v>
      </c>
      <c r="AS2524" s="7">
        <v>3.96</v>
      </c>
      <c r="AT2524" s="7">
        <v>0.42</v>
      </c>
      <c r="AU2524" s="7" t="s">
        <v>19</v>
      </c>
      <c r="AV2524" s="7">
        <v>4.38</v>
      </c>
      <c r="AW2524" s="7" t="s">
        <v>19</v>
      </c>
      <c r="AX2524" s="7">
        <v>15.26</v>
      </c>
      <c r="AY2524" s="7">
        <v>0.743</v>
      </c>
      <c r="AZ2524" s="7" t="s">
        <v>19</v>
      </c>
      <c r="BA2524" s="7" t="s">
        <v>19</v>
      </c>
      <c r="BB2524" s="7" t="s">
        <v>19</v>
      </c>
      <c r="BC2524" s="7">
        <v>21.191</v>
      </c>
      <c r="BD2524" s="7"/>
      <c r="BE2524" s="7" t="s">
        <v>19</v>
      </c>
      <c r="BF2524" s="7" t="s">
        <v>19</v>
      </c>
      <c r="BG2524" s="7" t="s">
        <v>19</v>
      </c>
      <c r="BH2524" s="7" t="s">
        <v>19</v>
      </c>
      <c r="BI2524" s="7" t="s">
        <v>19</v>
      </c>
      <c r="BJ2524" s="7"/>
      <c r="BK2524" s="7" t="s">
        <v>19</v>
      </c>
      <c r="BL2524" s="7" t="s">
        <v>19</v>
      </c>
      <c r="BM2524" s="7" t="s">
        <v>19</v>
      </c>
      <c r="BN2524" s="7" t="s">
        <v>19</v>
      </c>
      <c r="BO2524" s="7" t="s">
        <v>19</v>
      </c>
      <c r="BP2524" s="7" t="s">
        <v>19</v>
      </c>
      <c r="BQ2524" s="7" t="s">
        <v>19</v>
      </c>
      <c r="BR2524" s="7">
        <v>0.49</v>
      </c>
      <c r="BS2524" s="7" t="s">
        <v>19</v>
      </c>
      <c r="BT2524" s="7" t="b">
        <v>0</v>
      </c>
      <c r="BU2524" s="7" t="b">
        <v>0</v>
      </c>
      <c r="BV2524" s="7" t="b">
        <v>0</v>
      </c>
      <c r="BW2524" s="7" t="b">
        <v>0</v>
      </c>
      <c r="BX2524" s="7" t="s">
        <v>19</v>
      </c>
      <c r="BY2524" s="7" t="s">
        <v>19</v>
      </c>
      <c r="BZ2524" s="7" t="s">
        <v>19</v>
      </c>
      <c r="CA2524" s="7" t="s">
        <v>19</v>
      </c>
      <c r="CB2524" s="7" t="s">
        <v>19</v>
      </c>
      <c r="CC2524" s="7">
        <v>34.947</v>
      </c>
      <c r="CD2524" s="7">
        <v>54.841</v>
      </c>
      <c r="CE2524" s="7">
        <v>0.0</v>
      </c>
      <c r="CF2524" s="7">
        <v>5.36</v>
      </c>
      <c r="CG2524" s="7">
        <v>0.0</v>
      </c>
      <c r="CH2524" s="7">
        <v>3.16</v>
      </c>
      <c r="CI2524" s="7">
        <v>0.1</v>
      </c>
      <c r="CL2524" s="7" t="s">
        <v>19</v>
      </c>
    </row>
    <row r="2525">
      <c r="A2525" s="7" t="s">
        <v>11598</v>
      </c>
      <c r="D2525" s="162" t="s">
        <v>11599</v>
      </c>
      <c r="E2525" s="67" t="s">
        <v>376</v>
      </c>
      <c r="F2525" s="10" t="s">
        <v>644</v>
      </c>
      <c r="G2525" s="147" t="s">
        <v>11600</v>
      </c>
      <c r="H2525" s="162" t="s">
        <v>11601</v>
      </c>
      <c r="M2525" s="7" t="s">
        <v>560</v>
      </c>
      <c r="N2525" s="7" t="str">
        <f t="shared" si="6"/>
        <v>FALSE</v>
      </c>
      <c r="O2525" s="7" t="s">
        <v>16</v>
      </c>
      <c r="P2525" s="7" t="s">
        <v>16</v>
      </c>
      <c r="Q2525" s="7" t="s">
        <v>16</v>
      </c>
      <c r="R2525" s="7" t="s">
        <v>559</v>
      </c>
      <c r="S2525" s="161" t="s">
        <v>1588</v>
      </c>
      <c r="T2525" s="135">
        <v>41.72843</v>
      </c>
      <c r="U2525" s="136">
        <v>-82.8676</v>
      </c>
      <c r="V2525" s="137" t="s">
        <v>11602</v>
      </c>
      <c r="W2525" s="7" t="s">
        <v>16</v>
      </c>
      <c r="X2525" s="7" t="s">
        <v>805</v>
      </c>
      <c r="Y2525" s="7" t="s">
        <v>878</v>
      </c>
      <c r="Z2525" s="7" t="s">
        <v>879</v>
      </c>
      <c r="AA2525" s="7" t="s">
        <v>880</v>
      </c>
      <c r="AB2525" s="7">
        <v>9.94</v>
      </c>
      <c r="AC2525" s="7" t="s">
        <v>16</v>
      </c>
      <c r="AD2525" s="7"/>
      <c r="AG2525" s="7">
        <v>8.48</v>
      </c>
      <c r="AH2525" s="7">
        <v>24.58</v>
      </c>
      <c r="AI2525" s="7" t="s">
        <v>19</v>
      </c>
      <c r="AJ2525" s="7" t="s">
        <v>19</v>
      </c>
      <c r="AK2525" s="7"/>
      <c r="AL2525" s="7" t="s">
        <v>19</v>
      </c>
      <c r="AM2525" s="7">
        <v>0.716</v>
      </c>
      <c r="AN2525" s="7">
        <v>23.152</v>
      </c>
      <c r="AO2525" s="7">
        <v>8.15</v>
      </c>
      <c r="AP2525" s="7">
        <v>275.5</v>
      </c>
      <c r="AQ2525" s="7" t="s">
        <v>19</v>
      </c>
      <c r="AR2525" s="7">
        <v>6.4</v>
      </c>
      <c r="AS2525" s="7">
        <v>2.45</v>
      </c>
      <c r="AT2525" s="7">
        <v>0.34</v>
      </c>
      <c r="AU2525" s="7" t="s">
        <v>19</v>
      </c>
      <c r="AV2525" s="7">
        <v>2.78</v>
      </c>
      <c r="AW2525" s="7" t="s">
        <v>19</v>
      </c>
      <c r="AX2525" s="7">
        <v>10.94</v>
      </c>
      <c r="AY2525" s="7">
        <v>0.597</v>
      </c>
      <c r="AZ2525" s="7" t="s">
        <v>19</v>
      </c>
      <c r="BA2525" s="7" t="s">
        <v>19</v>
      </c>
      <c r="BB2525" s="7" t="s">
        <v>19</v>
      </c>
      <c r="BC2525" s="7">
        <v>23.152</v>
      </c>
      <c r="BD2525" s="7"/>
      <c r="BE2525" s="7" t="s">
        <v>19</v>
      </c>
      <c r="BF2525" s="7" t="s">
        <v>19</v>
      </c>
      <c r="BG2525" s="7" t="s">
        <v>19</v>
      </c>
      <c r="BH2525" s="7" t="s">
        <v>19</v>
      </c>
      <c r="BI2525" s="7" t="s">
        <v>19</v>
      </c>
      <c r="BJ2525" s="7"/>
      <c r="BK2525" s="7" t="s">
        <v>19</v>
      </c>
      <c r="BL2525" s="7" t="s">
        <v>19</v>
      </c>
      <c r="BM2525" s="7" t="s">
        <v>19</v>
      </c>
      <c r="BN2525" s="7" t="s">
        <v>19</v>
      </c>
      <c r="BO2525" s="7" t="s">
        <v>19</v>
      </c>
      <c r="BP2525" s="7" t="s">
        <v>19</v>
      </c>
      <c r="BQ2525" s="7" t="s">
        <v>19</v>
      </c>
      <c r="BR2525" s="7">
        <v>0.35</v>
      </c>
      <c r="BS2525" s="7" t="s">
        <v>19</v>
      </c>
      <c r="BT2525" s="7" t="b">
        <v>0</v>
      </c>
      <c r="BU2525" s="7" t="b">
        <v>0</v>
      </c>
      <c r="BV2525" s="7" t="b">
        <v>0</v>
      </c>
      <c r="BW2525" s="7" t="b">
        <v>0</v>
      </c>
      <c r="BX2525" s="7" t="s">
        <v>19</v>
      </c>
      <c r="BY2525" s="7" t="s">
        <v>19</v>
      </c>
      <c r="BZ2525" s="7" t="s">
        <v>19</v>
      </c>
      <c r="CA2525" s="7" t="s">
        <v>19</v>
      </c>
      <c r="CB2525" s="7" t="s">
        <v>19</v>
      </c>
      <c r="CC2525" s="7">
        <v>30.426</v>
      </c>
      <c r="CD2525" s="7">
        <v>54.089</v>
      </c>
      <c r="CE2525" s="7">
        <v>0.0</v>
      </c>
      <c r="CF2525" s="7">
        <v>4.0</v>
      </c>
      <c r="CG2525" s="7">
        <v>0.0</v>
      </c>
      <c r="CH2525" s="7">
        <v>3.21</v>
      </c>
      <c r="CI2525" s="7">
        <v>0.09</v>
      </c>
      <c r="CL2525" s="7" t="s">
        <v>19</v>
      </c>
    </row>
    <row r="2526">
      <c r="A2526" s="7" t="s">
        <v>11603</v>
      </c>
      <c r="D2526" s="162" t="s">
        <v>11604</v>
      </c>
      <c r="E2526" s="67" t="s">
        <v>376</v>
      </c>
      <c r="F2526" s="162" t="s">
        <v>644</v>
      </c>
      <c r="G2526" s="147" t="s">
        <v>11605</v>
      </c>
      <c r="H2526" s="162" t="s">
        <v>11606</v>
      </c>
      <c r="M2526" s="7" t="s">
        <v>560</v>
      </c>
      <c r="N2526" s="7" t="str">
        <f t="shared" si="6"/>
        <v>FALSE</v>
      </c>
      <c r="O2526" s="7" t="s">
        <v>16</v>
      </c>
      <c r="P2526" s="7" t="s">
        <v>16</v>
      </c>
      <c r="Q2526" s="7" t="s">
        <v>16</v>
      </c>
      <c r="R2526" s="7" t="s">
        <v>559</v>
      </c>
      <c r="S2526" s="221" t="s">
        <v>1588</v>
      </c>
      <c r="T2526" s="135">
        <v>41.72072</v>
      </c>
      <c r="U2526" s="136">
        <v>-82.89125</v>
      </c>
      <c r="V2526" s="137" t="s">
        <v>11607</v>
      </c>
      <c r="W2526" s="7" t="s">
        <v>16</v>
      </c>
      <c r="X2526" s="7" t="s">
        <v>805</v>
      </c>
      <c r="Y2526" s="7" t="s">
        <v>878</v>
      </c>
      <c r="Z2526" s="7" t="s">
        <v>879</v>
      </c>
      <c r="AA2526" s="7" t="s">
        <v>880</v>
      </c>
      <c r="AB2526" s="7">
        <v>9.75</v>
      </c>
      <c r="AC2526" s="7" t="s">
        <v>16</v>
      </c>
      <c r="AD2526" s="7"/>
      <c r="AG2526" s="7">
        <v>8.45</v>
      </c>
      <c r="AH2526" s="7">
        <v>24.5</v>
      </c>
      <c r="AI2526" s="7" t="s">
        <v>19</v>
      </c>
      <c r="AJ2526" s="7" t="s">
        <v>19</v>
      </c>
      <c r="AK2526" s="7"/>
      <c r="AL2526" s="7" t="s">
        <v>19</v>
      </c>
      <c r="AM2526" s="7">
        <v>0.57</v>
      </c>
      <c r="AN2526" s="7">
        <v>24.142</v>
      </c>
      <c r="AO2526" s="7">
        <v>8.1</v>
      </c>
      <c r="AP2526" s="7">
        <v>268.0</v>
      </c>
      <c r="AQ2526" s="7" t="s">
        <v>19</v>
      </c>
      <c r="AR2526" s="7">
        <v>4.98</v>
      </c>
      <c r="AS2526" s="7">
        <v>1.61</v>
      </c>
      <c r="AT2526" s="7">
        <v>0.27</v>
      </c>
      <c r="AU2526" s="7" t="s">
        <v>19</v>
      </c>
      <c r="AV2526" s="7">
        <v>1.89</v>
      </c>
      <c r="AW2526" s="7" t="s">
        <v>19</v>
      </c>
      <c r="AX2526" s="7">
        <v>8.18</v>
      </c>
      <c r="AY2526" s="7">
        <v>0.512</v>
      </c>
      <c r="AZ2526" s="7" t="s">
        <v>19</v>
      </c>
      <c r="BA2526" s="7" t="s">
        <v>19</v>
      </c>
      <c r="BB2526" s="7" t="s">
        <v>19</v>
      </c>
      <c r="BC2526" s="7">
        <v>24.142</v>
      </c>
      <c r="BD2526" s="7"/>
      <c r="BE2526" s="7" t="s">
        <v>19</v>
      </c>
      <c r="BF2526" s="7" t="s">
        <v>19</v>
      </c>
      <c r="BG2526" s="7" t="s">
        <v>19</v>
      </c>
      <c r="BH2526" s="7" t="s">
        <v>19</v>
      </c>
      <c r="BI2526" s="7" t="s">
        <v>19</v>
      </c>
      <c r="BJ2526" s="7"/>
      <c r="BK2526" s="7" t="s">
        <v>19</v>
      </c>
      <c r="BL2526" s="7" t="s">
        <v>19</v>
      </c>
      <c r="BM2526" s="7" t="s">
        <v>19</v>
      </c>
      <c r="BN2526" s="7" t="s">
        <v>19</v>
      </c>
      <c r="BO2526" s="7" t="s">
        <v>19</v>
      </c>
      <c r="BP2526" s="7" t="s">
        <v>19</v>
      </c>
      <c r="BQ2526" s="7" t="s">
        <v>19</v>
      </c>
      <c r="BR2526" s="7">
        <v>0.5</v>
      </c>
      <c r="BS2526" s="7" t="s">
        <v>19</v>
      </c>
      <c r="BT2526" s="7" t="b">
        <v>0</v>
      </c>
      <c r="BU2526" s="7" t="b">
        <v>0</v>
      </c>
      <c r="BV2526" s="7" t="b">
        <v>0</v>
      </c>
      <c r="BW2526" s="7" t="b">
        <v>0</v>
      </c>
      <c r="BX2526" s="7" t="s">
        <v>19</v>
      </c>
      <c r="BY2526" s="7" t="s">
        <v>19</v>
      </c>
      <c r="BZ2526" s="7" t="s">
        <v>19</v>
      </c>
      <c r="CA2526" s="7" t="s">
        <v>19</v>
      </c>
      <c r="CB2526" s="7" t="s">
        <v>19</v>
      </c>
      <c r="CC2526" s="7">
        <v>29.543</v>
      </c>
      <c r="CD2526" s="7">
        <v>58.518</v>
      </c>
      <c r="CE2526" s="7">
        <v>0.0</v>
      </c>
      <c r="CF2526" s="7">
        <v>2.89</v>
      </c>
      <c r="CG2526" s="7">
        <v>0.0</v>
      </c>
      <c r="CH2526" s="7">
        <v>2.46</v>
      </c>
      <c r="CI2526" s="7">
        <v>0.09</v>
      </c>
      <c r="CL2526" s="7" t="s">
        <v>19</v>
      </c>
    </row>
    <row r="2527">
      <c r="A2527" s="7" t="s">
        <v>11608</v>
      </c>
      <c r="D2527" s="162" t="s">
        <v>11609</v>
      </c>
      <c r="E2527" s="67" t="s">
        <v>376</v>
      </c>
      <c r="F2527" s="10" t="s">
        <v>644</v>
      </c>
      <c r="G2527" s="147" t="s">
        <v>11610</v>
      </c>
      <c r="H2527" s="162" t="s">
        <v>11611</v>
      </c>
      <c r="M2527" s="7" t="s">
        <v>560</v>
      </c>
      <c r="N2527" s="7" t="str">
        <f t="shared" si="6"/>
        <v>FALSE</v>
      </c>
      <c r="O2527" s="7" t="s">
        <v>16</v>
      </c>
      <c r="P2527" s="7" t="s">
        <v>16</v>
      </c>
      <c r="Q2527" s="7" t="s">
        <v>16</v>
      </c>
      <c r="R2527" s="7" t="s">
        <v>559</v>
      </c>
      <c r="S2527" s="161" t="s">
        <v>1588</v>
      </c>
      <c r="T2527" s="135">
        <v>41.66317</v>
      </c>
      <c r="U2527" s="136">
        <v>-82.89853</v>
      </c>
      <c r="V2527" s="137" t="s">
        <v>11612</v>
      </c>
      <c r="W2527" s="7" t="s">
        <v>16</v>
      </c>
      <c r="X2527" s="7" t="s">
        <v>805</v>
      </c>
      <c r="Y2527" s="7" t="s">
        <v>878</v>
      </c>
      <c r="Z2527" s="7" t="s">
        <v>879</v>
      </c>
      <c r="AA2527" s="7" t="s">
        <v>880</v>
      </c>
      <c r="AB2527" s="7">
        <v>8.91</v>
      </c>
      <c r="AC2527" s="7" t="s">
        <v>16</v>
      </c>
      <c r="AD2527" s="7"/>
      <c r="AG2527" s="7">
        <v>8.47</v>
      </c>
      <c r="AH2527" s="7">
        <v>24.63</v>
      </c>
      <c r="AI2527" s="7" t="s">
        <v>19</v>
      </c>
      <c r="AJ2527" s="7" t="s">
        <v>19</v>
      </c>
      <c r="AK2527" s="7"/>
      <c r="AL2527" s="7" t="s">
        <v>19</v>
      </c>
      <c r="AM2527" s="7">
        <v>0.977</v>
      </c>
      <c r="AN2527" s="7">
        <v>26.409</v>
      </c>
      <c r="AO2527" s="7">
        <v>8.03</v>
      </c>
      <c r="AP2527" s="7">
        <v>286.3</v>
      </c>
      <c r="AQ2527" s="7" t="s">
        <v>19</v>
      </c>
      <c r="AR2527" s="7">
        <v>5.38</v>
      </c>
      <c r="AS2527" s="7">
        <v>1.8</v>
      </c>
      <c r="AT2527" s="7">
        <v>0.39</v>
      </c>
      <c r="AU2527" s="7" t="s">
        <v>19</v>
      </c>
      <c r="AV2527" s="7">
        <v>2.19</v>
      </c>
      <c r="AW2527" s="7" t="s">
        <v>19</v>
      </c>
      <c r="AX2527" s="7">
        <v>7.58</v>
      </c>
      <c r="AY2527" s="7">
        <v>0.713</v>
      </c>
      <c r="AZ2527" s="7" t="s">
        <v>19</v>
      </c>
      <c r="BA2527" s="7" t="s">
        <v>19</v>
      </c>
      <c r="BB2527" s="7" t="s">
        <v>19</v>
      </c>
      <c r="BC2527" s="7">
        <v>26.409</v>
      </c>
      <c r="BD2527" s="7"/>
      <c r="BE2527" s="7" t="s">
        <v>19</v>
      </c>
      <c r="BF2527" s="7" t="s">
        <v>19</v>
      </c>
      <c r="BG2527" s="7" t="s">
        <v>19</v>
      </c>
      <c r="BH2527" s="7" t="s">
        <v>19</v>
      </c>
      <c r="BI2527" s="7" t="s">
        <v>19</v>
      </c>
      <c r="BJ2527" s="7"/>
      <c r="BK2527" s="7" t="s">
        <v>19</v>
      </c>
      <c r="BL2527" s="7" t="s">
        <v>19</v>
      </c>
      <c r="BM2527" s="7" t="s">
        <v>19</v>
      </c>
      <c r="BN2527" s="7" t="s">
        <v>19</v>
      </c>
      <c r="BO2527" s="7" t="s">
        <v>19</v>
      </c>
      <c r="BP2527" s="7" t="s">
        <v>19</v>
      </c>
      <c r="BQ2527" s="7" t="s">
        <v>19</v>
      </c>
      <c r="BR2527" s="7">
        <v>0.56</v>
      </c>
      <c r="BS2527" s="7" t="s">
        <v>19</v>
      </c>
      <c r="BT2527" s="7" t="b">
        <v>0</v>
      </c>
      <c r="BU2527" s="7" t="b">
        <v>0</v>
      </c>
      <c r="BV2527" s="7" t="b">
        <v>0</v>
      </c>
      <c r="BW2527" s="7" t="b">
        <v>0</v>
      </c>
      <c r="BX2527" s="7" t="s">
        <v>19</v>
      </c>
      <c r="BY2527" s="7" t="s">
        <v>19</v>
      </c>
      <c r="BZ2527" s="7" t="s">
        <v>19</v>
      </c>
      <c r="CA2527" s="7" t="s">
        <v>19</v>
      </c>
      <c r="CB2527" s="7" t="s">
        <v>19</v>
      </c>
      <c r="CC2527" s="7">
        <v>31.171</v>
      </c>
      <c r="CD2527" s="7">
        <v>56.322</v>
      </c>
      <c r="CE2527" s="7">
        <v>0.0</v>
      </c>
      <c r="CF2527" s="7">
        <v>3.0</v>
      </c>
      <c r="CG2527" s="7">
        <v>0.0</v>
      </c>
      <c r="CH2527" s="7">
        <v>2.53</v>
      </c>
      <c r="CI2527" s="7">
        <v>0.09</v>
      </c>
      <c r="CL2527" s="7" t="s">
        <v>19</v>
      </c>
    </row>
    <row r="2528">
      <c r="A2528" s="7" t="s">
        <v>11613</v>
      </c>
      <c r="D2528" s="162" t="s">
        <v>11614</v>
      </c>
      <c r="E2528" s="67" t="s">
        <v>376</v>
      </c>
      <c r="F2528" s="162" t="s">
        <v>644</v>
      </c>
      <c r="G2528" s="147" t="s">
        <v>11615</v>
      </c>
      <c r="H2528" s="162" t="s">
        <v>11616</v>
      </c>
      <c r="M2528" s="7" t="s">
        <v>560</v>
      </c>
      <c r="N2528" s="7" t="str">
        <f t="shared" si="6"/>
        <v>FALSE</v>
      </c>
      <c r="O2528" s="7" t="s">
        <v>16</v>
      </c>
      <c r="P2528" s="7" t="s">
        <v>16</v>
      </c>
      <c r="Q2528" s="7" t="s">
        <v>16</v>
      </c>
      <c r="R2528" s="7" t="s">
        <v>559</v>
      </c>
      <c r="S2528" s="221" t="s">
        <v>1588</v>
      </c>
      <c r="T2528" s="135">
        <v>41.64945</v>
      </c>
      <c r="U2528" s="136">
        <v>-82.90092</v>
      </c>
      <c r="V2528" s="137" t="s">
        <v>11617</v>
      </c>
      <c r="W2528" s="7" t="s">
        <v>16</v>
      </c>
      <c r="X2528" s="7" t="s">
        <v>805</v>
      </c>
      <c r="Y2528" s="7" t="s">
        <v>878</v>
      </c>
      <c r="Z2528" s="7" t="s">
        <v>879</v>
      </c>
      <c r="AA2528" s="7" t="s">
        <v>880</v>
      </c>
      <c r="AB2528" s="7">
        <v>8.53</v>
      </c>
      <c r="AC2528" s="7" t="s">
        <v>16</v>
      </c>
      <c r="AD2528" s="7"/>
      <c r="AG2528" s="7">
        <v>8.45</v>
      </c>
      <c r="AH2528" s="7">
        <v>24.53</v>
      </c>
      <c r="AI2528" s="7" t="s">
        <v>19</v>
      </c>
      <c r="AJ2528" s="7" t="s">
        <v>19</v>
      </c>
      <c r="AK2528" s="7"/>
      <c r="AL2528" s="7" t="s">
        <v>19</v>
      </c>
      <c r="AM2528" s="7">
        <v>0.897</v>
      </c>
      <c r="AN2528" s="7">
        <v>25.43</v>
      </c>
      <c r="AO2528" s="7">
        <v>8.02</v>
      </c>
      <c r="AP2528" s="7">
        <v>287.4</v>
      </c>
      <c r="AQ2528" s="7" t="s">
        <v>19</v>
      </c>
      <c r="AR2528" s="7">
        <v>5.78</v>
      </c>
      <c r="AS2528" s="7">
        <v>1.85</v>
      </c>
      <c r="AT2528" s="7">
        <v>0.46</v>
      </c>
      <c r="AU2528" s="7" t="s">
        <v>19</v>
      </c>
      <c r="AV2528" s="7">
        <v>2.31</v>
      </c>
      <c r="AW2528" s="7" t="s">
        <v>19</v>
      </c>
      <c r="AX2528" s="7">
        <v>9.72</v>
      </c>
      <c r="AY2528" s="7">
        <v>0.609</v>
      </c>
      <c r="AZ2528" s="7" t="s">
        <v>19</v>
      </c>
      <c r="BA2528" s="7" t="s">
        <v>19</v>
      </c>
      <c r="BB2528" s="7" t="s">
        <v>19</v>
      </c>
      <c r="BC2528" s="7">
        <v>25.43</v>
      </c>
      <c r="BD2528" s="7"/>
      <c r="BE2528" s="7" t="s">
        <v>19</v>
      </c>
      <c r="BF2528" s="7" t="s">
        <v>19</v>
      </c>
      <c r="BG2528" s="7" t="s">
        <v>19</v>
      </c>
      <c r="BH2528" s="7" t="s">
        <v>19</v>
      </c>
      <c r="BI2528" s="7" t="s">
        <v>19</v>
      </c>
      <c r="BJ2528" s="7"/>
      <c r="BK2528" s="7" t="s">
        <v>19</v>
      </c>
      <c r="BL2528" s="7" t="s">
        <v>19</v>
      </c>
      <c r="BM2528" s="7" t="s">
        <v>19</v>
      </c>
      <c r="BN2528" s="7" t="s">
        <v>19</v>
      </c>
      <c r="BO2528" s="7" t="s">
        <v>19</v>
      </c>
      <c r="BP2528" s="7" t="s">
        <v>19</v>
      </c>
      <c r="BQ2528" s="7" t="s">
        <v>19</v>
      </c>
      <c r="BR2528" s="7">
        <v>0.51</v>
      </c>
      <c r="BS2528" s="7" t="s">
        <v>19</v>
      </c>
      <c r="BT2528" s="7" t="b">
        <v>0</v>
      </c>
      <c r="BU2528" s="7" t="b">
        <v>0</v>
      </c>
      <c r="BV2528" s="7" t="b">
        <v>0</v>
      </c>
      <c r="BW2528" s="7" t="b">
        <v>0</v>
      </c>
      <c r="BX2528" s="7" t="s">
        <v>19</v>
      </c>
      <c r="BY2528" s="7" t="s">
        <v>19</v>
      </c>
      <c r="BZ2528" s="7" t="s">
        <v>19</v>
      </c>
      <c r="CA2528" s="7" t="s">
        <v>19</v>
      </c>
      <c r="CB2528" s="7" t="s">
        <v>19</v>
      </c>
      <c r="CC2528" s="7">
        <v>30.707</v>
      </c>
      <c r="CD2528" s="7">
        <v>55.073</v>
      </c>
      <c r="CE2528" s="7">
        <v>0.0</v>
      </c>
      <c r="CF2528" s="7">
        <v>3.6</v>
      </c>
      <c r="CG2528" s="7">
        <v>0.14</v>
      </c>
      <c r="CH2528" s="7">
        <v>2.77</v>
      </c>
      <c r="CI2528" s="7">
        <v>0.09</v>
      </c>
      <c r="CL2528" s="7" t="s">
        <v>19</v>
      </c>
    </row>
    <row r="2529">
      <c r="A2529" s="7" t="s">
        <v>11618</v>
      </c>
      <c r="D2529" s="162" t="s">
        <v>11619</v>
      </c>
      <c r="E2529" s="67" t="s">
        <v>376</v>
      </c>
      <c r="F2529" s="10" t="s">
        <v>644</v>
      </c>
      <c r="G2529" s="147" t="s">
        <v>11620</v>
      </c>
      <c r="H2529" s="162" t="s">
        <v>11621</v>
      </c>
      <c r="M2529" s="7" t="s">
        <v>560</v>
      </c>
      <c r="N2529" s="7" t="str">
        <f t="shared" si="6"/>
        <v>FALSE</v>
      </c>
      <c r="O2529" s="7" t="s">
        <v>16</v>
      </c>
      <c r="P2529" s="7" t="s">
        <v>16</v>
      </c>
      <c r="Q2529" s="7" t="s">
        <v>16</v>
      </c>
      <c r="R2529" s="7" t="s">
        <v>559</v>
      </c>
      <c r="S2529" s="161" t="s">
        <v>1588</v>
      </c>
      <c r="T2529" s="135">
        <v>41.70635</v>
      </c>
      <c r="U2529" s="136">
        <v>-82.89385</v>
      </c>
      <c r="V2529" s="137" t="s">
        <v>11622</v>
      </c>
      <c r="W2529" s="7" t="s">
        <v>16</v>
      </c>
      <c r="X2529" s="7" t="s">
        <v>805</v>
      </c>
      <c r="Y2529" s="7" t="s">
        <v>878</v>
      </c>
      <c r="Z2529" s="7" t="s">
        <v>879</v>
      </c>
      <c r="AA2529" s="7" t="s">
        <v>880</v>
      </c>
      <c r="AB2529" s="7">
        <v>9.75</v>
      </c>
      <c r="AC2529" s="7" t="s">
        <v>16</v>
      </c>
      <c r="AD2529" s="7"/>
      <c r="AG2529" s="7">
        <v>8.49</v>
      </c>
      <c r="AH2529" s="7">
        <v>24.45</v>
      </c>
      <c r="AI2529" s="7" t="s">
        <v>19</v>
      </c>
      <c r="AJ2529" s="7" t="s">
        <v>19</v>
      </c>
      <c r="AK2529" s="7"/>
      <c r="AL2529" s="7" t="s">
        <v>19</v>
      </c>
      <c r="AM2529" s="7">
        <v>0.739</v>
      </c>
      <c r="AN2529" s="7">
        <v>25.643</v>
      </c>
      <c r="AO2529" s="7">
        <v>8.19</v>
      </c>
      <c r="AP2529" s="7">
        <v>275.3</v>
      </c>
      <c r="AQ2529" s="7" t="s">
        <v>19</v>
      </c>
      <c r="AR2529" s="7">
        <v>3.7</v>
      </c>
      <c r="AS2529" s="7">
        <v>1.74</v>
      </c>
      <c r="AT2529" s="7">
        <v>0.4</v>
      </c>
      <c r="AU2529" s="7" t="s">
        <v>19</v>
      </c>
      <c r="AV2529" s="7">
        <v>2.15</v>
      </c>
      <c r="AW2529" s="7" t="s">
        <v>19</v>
      </c>
      <c r="AX2529" s="7">
        <v>10.32</v>
      </c>
      <c r="AY2529" s="7">
        <v>0.562</v>
      </c>
      <c r="AZ2529" s="7" t="s">
        <v>19</v>
      </c>
      <c r="BA2529" s="7" t="s">
        <v>19</v>
      </c>
      <c r="BB2529" s="7" t="s">
        <v>19</v>
      </c>
      <c r="BC2529" s="7">
        <v>25.643</v>
      </c>
      <c r="BD2529" s="7"/>
      <c r="BE2529" s="7" t="s">
        <v>19</v>
      </c>
      <c r="BF2529" s="7" t="s">
        <v>19</v>
      </c>
      <c r="BG2529" s="7" t="s">
        <v>19</v>
      </c>
      <c r="BH2529" s="7" t="s">
        <v>19</v>
      </c>
      <c r="BI2529" s="7" t="s">
        <v>19</v>
      </c>
      <c r="BJ2529" s="7"/>
      <c r="BK2529" s="7" t="s">
        <v>19</v>
      </c>
      <c r="BL2529" s="7" t="s">
        <v>19</v>
      </c>
      <c r="BM2529" s="7" t="s">
        <v>19</v>
      </c>
      <c r="BN2529" s="7" t="s">
        <v>19</v>
      </c>
      <c r="BO2529" s="7" t="s">
        <v>19</v>
      </c>
      <c r="BP2529" s="7" t="s">
        <v>19</v>
      </c>
      <c r="BQ2529" s="7" t="s">
        <v>19</v>
      </c>
      <c r="BR2529" s="7">
        <v>0.44</v>
      </c>
      <c r="BS2529" s="7" t="s">
        <v>19</v>
      </c>
      <c r="BT2529" s="7" t="b">
        <v>0</v>
      </c>
      <c r="BU2529" s="7" t="b">
        <v>0</v>
      </c>
      <c r="BV2529" s="7" t="b">
        <v>0</v>
      </c>
      <c r="BW2529" s="7" t="b">
        <v>0</v>
      </c>
      <c r="BX2529" s="7" t="s">
        <v>19</v>
      </c>
      <c r="BY2529" s="7" t="s">
        <v>19</v>
      </c>
      <c r="BZ2529" s="7" t="s">
        <v>19</v>
      </c>
      <c r="CA2529" s="7" t="s">
        <v>19</v>
      </c>
      <c r="CB2529" s="7" t="s">
        <v>19</v>
      </c>
      <c r="CC2529" s="7">
        <v>27.799</v>
      </c>
      <c r="CD2529" s="7">
        <v>55.706</v>
      </c>
      <c r="CE2529" s="7">
        <v>0.0</v>
      </c>
      <c r="CF2529" s="7">
        <v>3.24</v>
      </c>
      <c r="CG2529" s="7">
        <v>0.0</v>
      </c>
      <c r="CH2529" s="7">
        <v>2.41</v>
      </c>
      <c r="CI2529" s="7">
        <v>0.09</v>
      </c>
      <c r="CL2529" s="7" t="s">
        <v>19</v>
      </c>
    </row>
    <row r="2530">
      <c r="A2530" s="7" t="s">
        <v>11623</v>
      </c>
      <c r="D2530" s="162" t="s">
        <v>11624</v>
      </c>
      <c r="E2530" s="67" t="s">
        <v>376</v>
      </c>
      <c r="F2530" s="162" t="s">
        <v>644</v>
      </c>
      <c r="G2530" s="147" t="s">
        <v>11625</v>
      </c>
      <c r="H2530" s="162" t="s">
        <v>11626</v>
      </c>
      <c r="M2530" s="7" t="s">
        <v>560</v>
      </c>
      <c r="N2530" s="7" t="str">
        <f t="shared" si="6"/>
        <v>FALSE</v>
      </c>
      <c r="O2530" s="7" t="s">
        <v>16</v>
      </c>
      <c r="P2530" s="7" t="s">
        <v>16</v>
      </c>
      <c r="Q2530" s="7" t="s">
        <v>16</v>
      </c>
      <c r="R2530" s="7" t="s">
        <v>559</v>
      </c>
      <c r="S2530" s="221" t="s">
        <v>1588</v>
      </c>
      <c r="T2530" s="135">
        <v>41.63967</v>
      </c>
      <c r="U2530" s="136">
        <v>-82.90467</v>
      </c>
      <c r="V2530" s="137" t="s">
        <v>11627</v>
      </c>
      <c r="W2530" s="7" t="s">
        <v>16</v>
      </c>
      <c r="X2530" s="7" t="s">
        <v>805</v>
      </c>
      <c r="Y2530" s="7" t="s">
        <v>878</v>
      </c>
      <c r="Z2530" s="7" t="s">
        <v>879</v>
      </c>
      <c r="AA2530" s="7" t="s">
        <v>880</v>
      </c>
      <c r="AB2530" s="7">
        <v>8.42</v>
      </c>
      <c r="AC2530" s="7" t="s">
        <v>16</v>
      </c>
      <c r="AD2530" s="7"/>
      <c r="AG2530" s="7">
        <v>8.66</v>
      </c>
      <c r="AH2530" s="7">
        <v>25.19</v>
      </c>
      <c r="AI2530" s="7" t="s">
        <v>19</v>
      </c>
      <c r="AJ2530" s="7" t="s">
        <v>19</v>
      </c>
      <c r="AK2530" s="7"/>
      <c r="AL2530" s="7" t="s">
        <v>19</v>
      </c>
      <c r="AM2530" s="7">
        <v>0.804</v>
      </c>
      <c r="AN2530" s="7">
        <v>27.058</v>
      </c>
      <c r="AO2530" s="7">
        <v>8.07</v>
      </c>
      <c r="AP2530" s="7">
        <v>282.1</v>
      </c>
      <c r="AQ2530" s="7">
        <v>1.25</v>
      </c>
      <c r="AR2530" s="7">
        <v>6.32</v>
      </c>
      <c r="AS2530" s="7">
        <v>1.12</v>
      </c>
      <c r="AT2530" s="7">
        <v>0.75</v>
      </c>
      <c r="AU2530" s="7" t="s">
        <v>19</v>
      </c>
      <c r="AV2530" s="7">
        <v>1.88</v>
      </c>
      <c r="AW2530" s="7" t="s">
        <v>19</v>
      </c>
      <c r="AX2530" s="7">
        <v>10.7</v>
      </c>
      <c r="AY2530" s="7">
        <v>0.562</v>
      </c>
      <c r="AZ2530" s="7" t="s">
        <v>19</v>
      </c>
      <c r="BA2530" s="7" t="s">
        <v>19</v>
      </c>
      <c r="BB2530" s="7" t="s">
        <v>19</v>
      </c>
      <c r="BC2530" s="7">
        <v>27.058</v>
      </c>
      <c r="BD2530" s="7"/>
      <c r="BE2530" s="7" t="s">
        <v>19</v>
      </c>
      <c r="BF2530" s="7" t="s">
        <v>19</v>
      </c>
      <c r="BG2530" s="7" t="s">
        <v>19</v>
      </c>
      <c r="BH2530" s="7" t="s">
        <v>19</v>
      </c>
      <c r="BI2530" s="7" t="s">
        <v>19</v>
      </c>
      <c r="BJ2530" s="7"/>
      <c r="BK2530" s="7" t="s">
        <v>19</v>
      </c>
      <c r="BL2530" s="7" t="s">
        <v>19</v>
      </c>
      <c r="BM2530" s="7" t="s">
        <v>19</v>
      </c>
      <c r="BN2530" s="7" t="s">
        <v>19</v>
      </c>
      <c r="BO2530" s="7" t="s">
        <v>19</v>
      </c>
      <c r="BP2530" s="7" t="s">
        <v>19</v>
      </c>
      <c r="BQ2530" s="7" t="s">
        <v>19</v>
      </c>
      <c r="BR2530" s="7">
        <v>0.61</v>
      </c>
      <c r="BS2530" s="7" t="s">
        <v>19</v>
      </c>
      <c r="BT2530" s="7" t="b">
        <v>0</v>
      </c>
      <c r="BU2530" s="7" t="b">
        <v>0</v>
      </c>
      <c r="BV2530" s="7" t="b">
        <v>0</v>
      </c>
      <c r="BW2530" s="7" t="b">
        <v>0</v>
      </c>
      <c r="BX2530" s="7" t="s">
        <v>19</v>
      </c>
      <c r="BY2530" s="7" t="s">
        <v>19</v>
      </c>
      <c r="BZ2530" s="7" t="s">
        <v>19</v>
      </c>
      <c r="CA2530" s="7" t="s">
        <v>19</v>
      </c>
      <c r="CB2530" s="7" t="s">
        <v>19</v>
      </c>
      <c r="CC2530" s="7">
        <v>32.437</v>
      </c>
      <c r="CD2530" s="7">
        <v>59.15</v>
      </c>
      <c r="CE2530" s="7">
        <v>0.0</v>
      </c>
      <c r="CF2530" s="7">
        <v>3.07</v>
      </c>
      <c r="CG2530" s="7">
        <v>0.0</v>
      </c>
      <c r="CH2530" s="7">
        <v>3.45</v>
      </c>
      <c r="CI2530" s="7">
        <v>0.1</v>
      </c>
      <c r="CL2530" s="7" t="s">
        <v>19</v>
      </c>
    </row>
    <row r="2531">
      <c r="A2531" s="7" t="s">
        <v>11628</v>
      </c>
      <c r="D2531" s="162" t="s">
        <v>11629</v>
      </c>
      <c r="E2531" s="67" t="s">
        <v>376</v>
      </c>
      <c r="F2531" s="10" t="s">
        <v>644</v>
      </c>
      <c r="G2531" s="147" t="s">
        <v>11630</v>
      </c>
      <c r="H2531" s="162" t="s">
        <v>11631</v>
      </c>
      <c r="M2531" s="7" t="s">
        <v>560</v>
      </c>
      <c r="N2531" s="7" t="str">
        <f t="shared" si="6"/>
        <v>FALSE</v>
      </c>
      <c r="O2531" s="7" t="s">
        <v>16</v>
      </c>
      <c r="P2531" s="7" t="s">
        <v>16</v>
      </c>
      <c r="Q2531" s="7" t="s">
        <v>16</v>
      </c>
      <c r="R2531" s="7" t="s">
        <v>559</v>
      </c>
      <c r="S2531" s="161" t="s">
        <v>1588</v>
      </c>
      <c r="T2531" s="135">
        <v>41.67992</v>
      </c>
      <c r="U2531" s="136">
        <v>-82.93108</v>
      </c>
      <c r="V2531" s="137" t="s">
        <v>11632</v>
      </c>
      <c r="W2531" s="7" t="s">
        <v>16</v>
      </c>
      <c r="X2531" s="7" t="s">
        <v>805</v>
      </c>
      <c r="Y2531" s="7" t="s">
        <v>878</v>
      </c>
      <c r="Z2531" s="7" t="s">
        <v>879</v>
      </c>
      <c r="AA2531" s="7" t="s">
        <v>880</v>
      </c>
      <c r="AB2531" s="7">
        <v>9.14</v>
      </c>
      <c r="AC2531" s="7" t="s">
        <v>16</v>
      </c>
      <c r="AD2531" s="7"/>
      <c r="AG2531" s="7">
        <v>8.48</v>
      </c>
      <c r="AH2531" s="7">
        <v>24.57</v>
      </c>
      <c r="AI2531" s="7" t="s">
        <v>19</v>
      </c>
      <c r="AJ2531" s="7" t="s">
        <v>19</v>
      </c>
      <c r="AK2531" s="7"/>
      <c r="AL2531" s="7" t="s">
        <v>19</v>
      </c>
      <c r="AM2531" s="7">
        <v>2.974</v>
      </c>
      <c r="AN2531" s="7">
        <v>25.663</v>
      </c>
      <c r="AO2531" s="7">
        <v>7.92</v>
      </c>
      <c r="AP2531" s="7">
        <v>267.9</v>
      </c>
      <c r="AQ2531" s="7" t="s">
        <v>19</v>
      </c>
      <c r="AR2531" s="7">
        <v>6.77</v>
      </c>
      <c r="AS2531" s="7">
        <v>1.0</v>
      </c>
      <c r="AT2531" s="7">
        <v>0.2</v>
      </c>
      <c r="AU2531" s="7" t="s">
        <v>19</v>
      </c>
      <c r="AV2531" s="7">
        <v>1.2</v>
      </c>
      <c r="AW2531" s="7" t="s">
        <v>19</v>
      </c>
      <c r="AX2531" s="7">
        <v>6.76</v>
      </c>
      <c r="AY2531" s="7">
        <v>0.605</v>
      </c>
      <c r="AZ2531" s="7" t="s">
        <v>19</v>
      </c>
      <c r="BA2531" s="7" t="s">
        <v>19</v>
      </c>
      <c r="BB2531" s="7" t="s">
        <v>19</v>
      </c>
      <c r="BC2531" s="7">
        <v>25.663</v>
      </c>
      <c r="BD2531" s="7"/>
      <c r="BE2531" s="7" t="s">
        <v>19</v>
      </c>
      <c r="BF2531" s="7" t="s">
        <v>19</v>
      </c>
      <c r="BG2531" s="7" t="s">
        <v>19</v>
      </c>
      <c r="BH2531" s="7" t="s">
        <v>19</v>
      </c>
      <c r="BI2531" s="7" t="s">
        <v>19</v>
      </c>
      <c r="BJ2531" s="7"/>
      <c r="BK2531" s="7" t="s">
        <v>19</v>
      </c>
      <c r="BL2531" s="7" t="s">
        <v>19</v>
      </c>
      <c r="BM2531" s="7" t="s">
        <v>19</v>
      </c>
      <c r="BN2531" s="7" t="s">
        <v>19</v>
      </c>
      <c r="BO2531" s="7" t="s">
        <v>19</v>
      </c>
      <c r="BP2531" s="7" t="s">
        <v>19</v>
      </c>
      <c r="BQ2531" s="7" t="s">
        <v>19</v>
      </c>
      <c r="BR2531" s="7">
        <v>0.35</v>
      </c>
      <c r="BS2531" s="7" t="s">
        <v>19</v>
      </c>
      <c r="BT2531" s="7" t="b">
        <v>0</v>
      </c>
      <c r="BU2531" s="7" t="b">
        <v>0</v>
      </c>
      <c r="BV2531" s="7" t="b">
        <v>0</v>
      </c>
      <c r="BW2531" s="7" t="b">
        <v>0</v>
      </c>
      <c r="BX2531" s="7" t="s">
        <v>19</v>
      </c>
      <c r="BY2531" s="7" t="s">
        <v>19</v>
      </c>
      <c r="BZ2531" s="7" t="s">
        <v>19</v>
      </c>
      <c r="CA2531" s="7" t="s">
        <v>19</v>
      </c>
      <c r="CB2531" s="7" t="s">
        <v>19</v>
      </c>
      <c r="CC2531" s="7">
        <v>33.407</v>
      </c>
      <c r="CD2531" s="7">
        <v>51.801</v>
      </c>
      <c r="CE2531" s="7">
        <v>0.0</v>
      </c>
      <c r="CF2531" s="7">
        <v>2.0</v>
      </c>
      <c r="CG2531" s="7">
        <v>0.13</v>
      </c>
      <c r="CH2531" s="7">
        <v>2.25</v>
      </c>
      <c r="CI2531" s="7">
        <v>0.09</v>
      </c>
      <c r="CL2531" s="7" t="s">
        <v>19</v>
      </c>
    </row>
    <row r="2532">
      <c r="A2532" s="7" t="s">
        <v>11633</v>
      </c>
      <c r="D2532" s="162" t="s">
        <v>11634</v>
      </c>
      <c r="E2532" s="67" t="s">
        <v>376</v>
      </c>
      <c r="F2532" s="162" t="s">
        <v>644</v>
      </c>
      <c r="G2532" s="147" t="s">
        <v>11635</v>
      </c>
      <c r="H2532" s="162" t="s">
        <v>11636</v>
      </c>
      <c r="M2532" s="7" t="s">
        <v>560</v>
      </c>
      <c r="N2532" s="7" t="str">
        <f t="shared" si="6"/>
        <v>FALSE</v>
      </c>
      <c r="O2532" s="7" t="s">
        <v>16</v>
      </c>
      <c r="P2532" s="7" t="s">
        <v>16</v>
      </c>
      <c r="Q2532" s="7" t="s">
        <v>16</v>
      </c>
      <c r="R2532" s="7" t="s">
        <v>559</v>
      </c>
      <c r="S2532" s="221" t="s">
        <v>1588</v>
      </c>
      <c r="T2532" s="135">
        <v>41.65817</v>
      </c>
      <c r="U2532" s="136">
        <v>-82.95267</v>
      </c>
      <c r="V2532" s="137" t="s">
        <v>11637</v>
      </c>
      <c r="W2532" s="7" t="s">
        <v>16</v>
      </c>
      <c r="X2532" s="7" t="s">
        <v>805</v>
      </c>
      <c r="Y2532" s="7" t="s">
        <v>878</v>
      </c>
      <c r="Z2532" s="7" t="s">
        <v>879</v>
      </c>
      <c r="AA2532" s="7" t="s">
        <v>880</v>
      </c>
      <c r="AB2532" s="7">
        <v>8.88</v>
      </c>
      <c r="AC2532" s="7" t="s">
        <v>16</v>
      </c>
      <c r="AD2532" s="7"/>
      <c r="AG2532" s="7">
        <v>8.66</v>
      </c>
      <c r="AH2532" s="7">
        <v>24.95</v>
      </c>
      <c r="AI2532" s="7" t="s">
        <v>19</v>
      </c>
      <c r="AJ2532" s="7" t="s">
        <v>19</v>
      </c>
      <c r="AK2532" s="7"/>
      <c r="AL2532" s="7" t="s">
        <v>19</v>
      </c>
      <c r="AM2532" s="7">
        <v>0.951</v>
      </c>
      <c r="AN2532" s="7">
        <v>29.807</v>
      </c>
      <c r="AO2532" s="7">
        <v>7.98</v>
      </c>
      <c r="AP2532" s="7">
        <v>270.7</v>
      </c>
      <c r="AQ2532" s="7">
        <v>1.5</v>
      </c>
      <c r="AR2532" s="7">
        <v>14.04</v>
      </c>
      <c r="AS2532" s="7">
        <v>1.74</v>
      </c>
      <c r="AT2532" s="7">
        <v>0.24</v>
      </c>
      <c r="AU2532" s="7" t="s">
        <v>19</v>
      </c>
      <c r="AV2532" s="7">
        <v>1.97</v>
      </c>
      <c r="AW2532" s="7" t="s">
        <v>19</v>
      </c>
      <c r="AX2532" s="7">
        <v>11.14</v>
      </c>
      <c r="AY2532" s="7">
        <v>0.54</v>
      </c>
      <c r="AZ2532" s="7" t="s">
        <v>19</v>
      </c>
      <c r="BA2532" s="7" t="s">
        <v>19</v>
      </c>
      <c r="BB2532" s="7" t="s">
        <v>19</v>
      </c>
      <c r="BC2532" s="7">
        <v>29.807</v>
      </c>
      <c r="BD2532" s="7"/>
      <c r="BE2532" s="7" t="s">
        <v>19</v>
      </c>
      <c r="BF2532" s="7" t="s">
        <v>19</v>
      </c>
      <c r="BG2532" s="7" t="s">
        <v>19</v>
      </c>
      <c r="BH2532" s="7" t="s">
        <v>19</v>
      </c>
      <c r="BI2532" s="7" t="s">
        <v>19</v>
      </c>
      <c r="BJ2532" s="7"/>
      <c r="BK2532" s="7" t="s">
        <v>19</v>
      </c>
      <c r="BL2532" s="7" t="s">
        <v>19</v>
      </c>
      <c r="BM2532" s="7" t="s">
        <v>19</v>
      </c>
      <c r="BN2532" s="7" t="s">
        <v>19</v>
      </c>
      <c r="BO2532" s="7" t="s">
        <v>19</v>
      </c>
      <c r="BP2532" s="7" t="s">
        <v>19</v>
      </c>
      <c r="BQ2532" s="7" t="s">
        <v>19</v>
      </c>
      <c r="BR2532" s="7">
        <v>0.48</v>
      </c>
      <c r="BS2532" s="7" t="s">
        <v>19</v>
      </c>
      <c r="BT2532" s="7" t="b">
        <v>0</v>
      </c>
      <c r="BU2532" s="7" t="b">
        <v>0</v>
      </c>
      <c r="BV2532" s="7" t="b">
        <v>0</v>
      </c>
      <c r="BW2532" s="7" t="b">
        <v>0</v>
      </c>
      <c r="BX2532" s="7" t="s">
        <v>19</v>
      </c>
      <c r="BY2532" s="7" t="s">
        <v>19</v>
      </c>
      <c r="BZ2532" s="7" t="s">
        <v>19</v>
      </c>
      <c r="CA2532" s="7" t="s">
        <v>19</v>
      </c>
      <c r="CB2532" s="7" t="s">
        <v>19</v>
      </c>
      <c r="CC2532" s="7">
        <v>25.359</v>
      </c>
      <c r="CD2532" s="7">
        <v>59.826</v>
      </c>
      <c r="CE2532" s="7">
        <v>0.0</v>
      </c>
      <c r="CF2532" s="7">
        <v>2.94</v>
      </c>
      <c r="CG2532" s="7">
        <v>0.28</v>
      </c>
      <c r="CH2532" s="7">
        <v>3.03</v>
      </c>
      <c r="CI2532" s="7">
        <v>0.09</v>
      </c>
      <c r="CL2532" s="7" t="s">
        <v>19</v>
      </c>
    </row>
    <row r="2533">
      <c r="A2533" s="7" t="s">
        <v>11638</v>
      </c>
      <c r="D2533" s="162" t="s">
        <v>11639</v>
      </c>
      <c r="E2533" s="67" t="s">
        <v>376</v>
      </c>
      <c r="F2533" s="10" t="s">
        <v>644</v>
      </c>
      <c r="G2533" s="147" t="s">
        <v>11640</v>
      </c>
      <c r="H2533" s="162" t="s">
        <v>11641</v>
      </c>
      <c r="M2533" s="7" t="s">
        <v>560</v>
      </c>
      <c r="N2533" s="7" t="str">
        <f t="shared" si="6"/>
        <v>FALSE</v>
      </c>
      <c r="O2533" s="7" t="s">
        <v>16</v>
      </c>
      <c r="P2533" s="7" t="s">
        <v>16</v>
      </c>
      <c r="Q2533" s="7" t="s">
        <v>16</v>
      </c>
      <c r="R2533" s="7" t="s">
        <v>559</v>
      </c>
      <c r="S2533" s="161" t="s">
        <v>1588</v>
      </c>
      <c r="T2533" s="135">
        <v>41.65567</v>
      </c>
      <c r="U2533" s="136">
        <v>-83.01267</v>
      </c>
      <c r="V2533" s="137" t="s">
        <v>11642</v>
      </c>
      <c r="W2533" s="7" t="s">
        <v>16</v>
      </c>
      <c r="X2533" s="7" t="s">
        <v>805</v>
      </c>
      <c r="Y2533" s="7" t="s">
        <v>878</v>
      </c>
      <c r="Z2533" s="7" t="s">
        <v>879</v>
      </c>
      <c r="AA2533" s="7" t="s">
        <v>880</v>
      </c>
      <c r="AB2533" s="7">
        <v>5.25</v>
      </c>
      <c r="AC2533" s="7" t="s">
        <v>16</v>
      </c>
      <c r="AD2533" s="7"/>
      <c r="AG2533" s="7">
        <v>8.6</v>
      </c>
      <c r="AH2533" s="7">
        <v>25.57</v>
      </c>
      <c r="AI2533" s="7" t="s">
        <v>19</v>
      </c>
      <c r="AJ2533" s="7" t="s">
        <v>19</v>
      </c>
      <c r="AK2533" s="7"/>
      <c r="AL2533" s="7" t="s">
        <v>19</v>
      </c>
      <c r="AM2533" s="7">
        <v>0.806</v>
      </c>
      <c r="AN2533" s="7">
        <v>23.214</v>
      </c>
      <c r="AO2533" s="7">
        <v>8.12</v>
      </c>
      <c r="AP2533" s="7">
        <v>253.7</v>
      </c>
      <c r="AQ2533" s="7">
        <v>2.0</v>
      </c>
      <c r="AR2533" s="7">
        <v>2.64</v>
      </c>
      <c r="AS2533" s="7">
        <v>1.33</v>
      </c>
      <c r="AT2533" s="7">
        <v>0.38</v>
      </c>
      <c r="AU2533" s="7" t="s">
        <v>19</v>
      </c>
      <c r="AV2533" s="7">
        <v>1.71</v>
      </c>
      <c r="AW2533" s="7" t="s">
        <v>19</v>
      </c>
      <c r="AX2533" s="7">
        <v>7.92</v>
      </c>
      <c r="AY2533" s="7">
        <v>0.363</v>
      </c>
      <c r="AZ2533" s="7" t="s">
        <v>19</v>
      </c>
      <c r="BA2533" s="7" t="s">
        <v>19</v>
      </c>
      <c r="BB2533" s="7" t="s">
        <v>19</v>
      </c>
      <c r="BC2533" s="7">
        <v>23.214</v>
      </c>
      <c r="BD2533" s="7"/>
      <c r="BE2533" s="7" t="s">
        <v>19</v>
      </c>
      <c r="BF2533" s="7" t="s">
        <v>19</v>
      </c>
      <c r="BG2533" s="7" t="s">
        <v>19</v>
      </c>
      <c r="BH2533" s="7" t="s">
        <v>19</v>
      </c>
      <c r="BI2533" s="7" t="s">
        <v>19</v>
      </c>
      <c r="BJ2533" s="7"/>
      <c r="BK2533" s="7" t="s">
        <v>19</v>
      </c>
      <c r="BL2533" s="7" t="s">
        <v>19</v>
      </c>
      <c r="BM2533" s="7" t="s">
        <v>19</v>
      </c>
      <c r="BN2533" s="7" t="s">
        <v>19</v>
      </c>
      <c r="BO2533" s="7" t="s">
        <v>19</v>
      </c>
      <c r="BP2533" s="7" t="s">
        <v>19</v>
      </c>
      <c r="BQ2533" s="7" t="s">
        <v>19</v>
      </c>
      <c r="BR2533" s="7">
        <v>0.47</v>
      </c>
      <c r="BS2533" s="7" t="s">
        <v>19</v>
      </c>
      <c r="BT2533" s="7" t="b">
        <v>0</v>
      </c>
      <c r="BU2533" s="7" t="b">
        <v>0</v>
      </c>
      <c r="BV2533" s="7" t="b">
        <v>0</v>
      </c>
      <c r="BW2533" s="7" t="b">
        <v>0</v>
      </c>
      <c r="BX2533" s="7" t="s">
        <v>19</v>
      </c>
      <c r="BY2533" s="7" t="s">
        <v>19</v>
      </c>
      <c r="BZ2533" s="7" t="s">
        <v>19</v>
      </c>
      <c r="CA2533" s="7" t="s">
        <v>19</v>
      </c>
      <c r="CB2533" s="7" t="s">
        <v>19</v>
      </c>
      <c r="CC2533" s="7">
        <v>22.918</v>
      </c>
      <c r="CD2533" s="7">
        <v>50.165</v>
      </c>
      <c r="CE2533" s="7">
        <v>0.16</v>
      </c>
      <c r="CF2533" s="7">
        <v>1.79</v>
      </c>
      <c r="CG2533" s="7">
        <v>1.12</v>
      </c>
      <c r="CH2533" s="7">
        <v>1.58</v>
      </c>
      <c r="CI2533" s="7">
        <v>0.08</v>
      </c>
      <c r="CL2533" s="7" t="s">
        <v>19</v>
      </c>
    </row>
    <row r="2534">
      <c r="A2534" s="7" t="s">
        <v>11643</v>
      </c>
      <c r="D2534" s="162" t="s">
        <v>11644</v>
      </c>
      <c r="E2534" s="67" t="s">
        <v>376</v>
      </c>
      <c r="F2534" s="162" t="s">
        <v>644</v>
      </c>
      <c r="G2534" s="147" t="s">
        <v>11645</v>
      </c>
      <c r="H2534" s="162" t="s">
        <v>11646</v>
      </c>
      <c r="M2534" s="7" t="s">
        <v>560</v>
      </c>
      <c r="N2534" s="7" t="str">
        <f t="shared" si="6"/>
        <v>FALSE</v>
      </c>
      <c r="O2534" s="7" t="s">
        <v>16</v>
      </c>
      <c r="P2534" s="7" t="s">
        <v>16</v>
      </c>
      <c r="Q2534" s="7" t="s">
        <v>16</v>
      </c>
      <c r="R2534" s="7" t="s">
        <v>559</v>
      </c>
      <c r="S2534" s="221" t="s">
        <v>1588</v>
      </c>
      <c r="T2534" s="135">
        <v>41.63133</v>
      </c>
      <c r="U2534" s="136">
        <v>-83.0315</v>
      </c>
      <c r="V2534" s="137" t="s">
        <v>11647</v>
      </c>
      <c r="W2534" s="7" t="s">
        <v>16</v>
      </c>
      <c r="X2534" s="7" t="s">
        <v>805</v>
      </c>
      <c r="Y2534" s="7" t="s">
        <v>878</v>
      </c>
      <c r="Z2534" s="7" t="s">
        <v>879</v>
      </c>
      <c r="AA2534" s="7" t="s">
        <v>880</v>
      </c>
      <c r="AB2534" s="7">
        <v>5.09</v>
      </c>
      <c r="AC2534" s="7" t="s">
        <v>16</v>
      </c>
      <c r="AD2534" s="7"/>
      <c r="AG2534" s="7">
        <v>8.74</v>
      </c>
      <c r="AH2534" s="7">
        <v>25.39</v>
      </c>
      <c r="AI2534" s="7" t="s">
        <v>19</v>
      </c>
      <c r="AJ2534" s="7" t="s">
        <v>19</v>
      </c>
      <c r="AK2534" s="7"/>
      <c r="AL2534" s="7" t="s">
        <v>19</v>
      </c>
      <c r="AM2534" s="7">
        <v>0.836</v>
      </c>
      <c r="AN2534" s="7">
        <v>34.436</v>
      </c>
      <c r="AO2534" s="7">
        <v>8.4</v>
      </c>
      <c r="AP2534" s="7">
        <v>280.7</v>
      </c>
      <c r="AQ2534" s="7">
        <v>2.0</v>
      </c>
      <c r="AR2534" s="7">
        <v>1.34</v>
      </c>
      <c r="AS2534" s="7">
        <v>2.91</v>
      </c>
      <c r="AT2534" s="7">
        <v>0.36</v>
      </c>
      <c r="AU2534" s="7" t="s">
        <v>19</v>
      </c>
      <c r="AV2534" s="7">
        <v>3.27</v>
      </c>
      <c r="AW2534" s="7" t="s">
        <v>19</v>
      </c>
      <c r="AX2534" s="7">
        <v>11.58</v>
      </c>
      <c r="AY2534" s="7">
        <v>0.476</v>
      </c>
      <c r="AZ2534" s="7" t="s">
        <v>19</v>
      </c>
      <c r="BA2534" s="7" t="s">
        <v>19</v>
      </c>
      <c r="BB2534" s="7" t="s">
        <v>19</v>
      </c>
      <c r="BC2534" s="7">
        <v>34.436</v>
      </c>
      <c r="BD2534" s="7"/>
      <c r="BE2534" s="7" t="s">
        <v>19</v>
      </c>
      <c r="BF2534" s="7" t="s">
        <v>19</v>
      </c>
      <c r="BG2534" s="7" t="s">
        <v>19</v>
      </c>
      <c r="BH2534" s="7" t="s">
        <v>19</v>
      </c>
      <c r="BI2534" s="7" t="s">
        <v>19</v>
      </c>
      <c r="BJ2534" s="7"/>
      <c r="BK2534" s="7" t="s">
        <v>19</v>
      </c>
      <c r="BL2534" s="7" t="s">
        <v>19</v>
      </c>
      <c r="BM2534" s="7" t="s">
        <v>19</v>
      </c>
      <c r="BN2534" s="7" t="s">
        <v>19</v>
      </c>
      <c r="BO2534" s="7" t="s">
        <v>19</v>
      </c>
      <c r="BP2534" s="7" t="s">
        <v>19</v>
      </c>
      <c r="BQ2534" s="7" t="s">
        <v>19</v>
      </c>
      <c r="BR2534" s="7">
        <v>0.34</v>
      </c>
      <c r="BS2534" s="7" t="s">
        <v>19</v>
      </c>
      <c r="BT2534" s="7" t="b">
        <v>0</v>
      </c>
      <c r="BU2534" s="7" t="b">
        <v>0</v>
      </c>
      <c r="BV2534" s="7" t="b">
        <v>0</v>
      </c>
      <c r="BW2534" s="7" t="b">
        <v>0</v>
      </c>
      <c r="BX2534" s="7" t="s">
        <v>19</v>
      </c>
      <c r="BY2534" s="7" t="s">
        <v>19</v>
      </c>
      <c r="BZ2534" s="7" t="s">
        <v>19</v>
      </c>
      <c r="CA2534" s="7" t="s">
        <v>19</v>
      </c>
      <c r="CB2534" s="7" t="s">
        <v>19</v>
      </c>
      <c r="CC2534" s="7">
        <v>23.888</v>
      </c>
      <c r="CD2534" s="7">
        <v>70.464</v>
      </c>
      <c r="CE2534" s="7">
        <v>0.0</v>
      </c>
      <c r="CF2534" s="7">
        <v>3.71</v>
      </c>
      <c r="CG2534" s="7">
        <v>0.17</v>
      </c>
      <c r="CH2534" s="7">
        <v>3.05</v>
      </c>
      <c r="CI2534" s="7">
        <v>0.1</v>
      </c>
      <c r="CL2534" s="7" t="s">
        <v>19</v>
      </c>
    </row>
    <row r="2535">
      <c r="A2535" s="7" t="s">
        <v>11648</v>
      </c>
      <c r="D2535" s="162" t="s">
        <v>11649</v>
      </c>
      <c r="E2535" s="67" t="s">
        <v>376</v>
      </c>
      <c r="F2535" s="10" t="s">
        <v>644</v>
      </c>
      <c r="G2535" s="147" t="s">
        <v>11650</v>
      </c>
      <c r="H2535" s="162" t="s">
        <v>11651</v>
      </c>
      <c r="M2535" s="7" t="s">
        <v>560</v>
      </c>
      <c r="N2535" s="7" t="str">
        <f t="shared" si="6"/>
        <v>FALSE</v>
      </c>
      <c r="O2535" s="7" t="s">
        <v>16</v>
      </c>
      <c r="P2535" s="7" t="s">
        <v>16</v>
      </c>
      <c r="Q2535" s="7" t="s">
        <v>16</v>
      </c>
      <c r="R2535" s="7" t="s">
        <v>559</v>
      </c>
      <c r="S2535" s="161" t="s">
        <v>1588</v>
      </c>
      <c r="T2535" s="135">
        <v>41.60683</v>
      </c>
      <c r="U2535" s="136">
        <v>-83.05183</v>
      </c>
      <c r="V2535" s="137" t="s">
        <v>11652</v>
      </c>
      <c r="W2535" s="7" t="s">
        <v>16</v>
      </c>
      <c r="X2535" s="7" t="s">
        <v>805</v>
      </c>
      <c r="Y2535" s="7" t="s">
        <v>878</v>
      </c>
      <c r="Z2535" s="7" t="s">
        <v>879</v>
      </c>
      <c r="AA2535" s="7" t="s">
        <v>880</v>
      </c>
      <c r="AB2535" s="7">
        <v>4.51</v>
      </c>
      <c r="AC2535" s="7" t="s">
        <v>16</v>
      </c>
      <c r="AD2535" s="7"/>
      <c r="AG2535" s="7">
        <v>8.72</v>
      </c>
      <c r="AH2535" s="7">
        <v>25.7</v>
      </c>
      <c r="AI2535" s="7" t="s">
        <v>19</v>
      </c>
      <c r="AJ2535" s="7" t="s">
        <v>19</v>
      </c>
      <c r="AK2535" s="7"/>
      <c r="AL2535" s="7" t="s">
        <v>19</v>
      </c>
      <c r="AM2535" s="7">
        <v>0.488</v>
      </c>
      <c r="AN2535" s="7">
        <v>31.612</v>
      </c>
      <c r="AO2535" s="7">
        <v>8.48</v>
      </c>
      <c r="AP2535" s="7">
        <v>287.5</v>
      </c>
      <c r="AQ2535" s="7">
        <v>1.5</v>
      </c>
      <c r="AR2535" s="7">
        <v>3.9</v>
      </c>
      <c r="AS2535" s="7">
        <v>2.2</v>
      </c>
      <c r="AT2535" s="7">
        <v>0.39</v>
      </c>
      <c r="AU2535" s="7" t="s">
        <v>19</v>
      </c>
      <c r="AV2535" s="7">
        <v>2.59</v>
      </c>
      <c r="AW2535" s="7" t="s">
        <v>19</v>
      </c>
      <c r="AX2535" s="7">
        <v>12.62</v>
      </c>
      <c r="AY2535" s="7">
        <v>0.536</v>
      </c>
      <c r="AZ2535" s="7" t="s">
        <v>19</v>
      </c>
      <c r="BA2535" s="7" t="s">
        <v>19</v>
      </c>
      <c r="BB2535" s="7" t="s">
        <v>19</v>
      </c>
      <c r="BC2535" s="7">
        <v>31.612</v>
      </c>
      <c r="BD2535" s="7"/>
      <c r="BE2535" s="7" t="s">
        <v>19</v>
      </c>
      <c r="BF2535" s="7" t="s">
        <v>19</v>
      </c>
      <c r="BG2535" s="7" t="s">
        <v>19</v>
      </c>
      <c r="BH2535" s="7" t="s">
        <v>19</v>
      </c>
      <c r="BI2535" s="7" t="s">
        <v>19</v>
      </c>
      <c r="BJ2535" s="7"/>
      <c r="BK2535" s="7" t="s">
        <v>19</v>
      </c>
      <c r="BL2535" s="7" t="s">
        <v>19</v>
      </c>
      <c r="BM2535" s="7" t="s">
        <v>19</v>
      </c>
      <c r="BN2535" s="7" t="s">
        <v>19</v>
      </c>
      <c r="BO2535" s="7" t="s">
        <v>19</v>
      </c>
      <c r="BP2535" s="7" t="s">
        <v>19</v>
      </c>
      <c r="BQ2535" s="7" t="s">
        <v>19</v>
      </c>
      <c r="BR2535" s="7">
        <v>0.48</v>
      </c>
      <c r="BS2535" s="7" t="s">
        <v>19</v>
      </c>
      <c r="BT2535" s="7" t="b">
        <v>0</v>
      </c>
      <c r="BU2535" s="7" t="b">
        <v>0</v>
      </c>
      <c r="BV2535" s="7" t="b">
        <v>0</v>
      </c>
      <c r="BW2535" s="7" t="b">
        <v>0</v>
      </c>
      <c r="BX2535" s="7" t="s">
        <v>19</v>
      </c>
      <c r="BY2535" s="7" t="s">
        <v>19</v>
      </c>
      <c r="BZ2535" s="7" t="s">
        <v>19</v>
      </c>
      <c r="CA2535" s="7" t="s">
        <v>19</v>
      </c>
      <c r="CB2535" s="7" t="s">
        <v>19</v>
      </c>
      <c r="CC2535" s="7">
        <v>24.384</v>
      </c>
      <c r="CD2535" s="7">
        <v>66.75</v>
      </c>
      <c r="CE2535" s="7">
        <v>0.0</v>
      </c>
      <c r="CF2535" s="7">
        <v>5.56</v>
      </c>
      <c r="CG2535" s="7">
        <v>0.53</v>
      </c>
      <c r="CH2535" s="7">
        <v>3.24</v>
      </c>
      <c r="CI2535" s="7">
        <v>0.1</v>
      </c>
      <c r="CL2535" s="7" t="s">
        <v>19</v>
      </c>
    </row>
    <row r="2536">
      <c r="A2536" s="7" t="s">
        <v>11653</v>
      </c>
      <c r="D2536" s="162" t="s">
        <v>11654</v>
      </c>
      <c r="E2536" s="67" t="s">
        <v>376</v>
      </c>
      <c r="F2536" s="162" t="s">
        <v>644</v>
      </c>
      <c r="G2536" s="147" t="s">
        <v>11655</v>
      </c>
      <c r="H2536" s="162" t="s">
        <v>11656</v>
      </c>
      <c r="M2536" s="7" t="s">
        <v>560</v>
      </c>
      <c r="N2536" s="7" t="str">
        <f t="shared" si="6"/>
        <v>FALSE</v>
      </c>
      <c r="O2536" s="7" t="s">
        <v>16</v>
      </c>
      <c r="P2536" s="7" t="s">
        <v>16</v>
      </c>
      <c r="Q2536" s="7" t="s">
        <v>16</v>
      </c>
      <c r="R2536" s="7" t="s">
        <v>559</v>
      </c>
      <c r="S2536" s="221" t="s">
        <v>1588</v>
      </c>
      <c r="T2536" s="135">
        <v>41.64983</v>
      </c>
      <c r="U2536" s="136">
        <v>-83.07817</v>
      </c>
      <c r="V2536" s="137" t="s">
        <v>11657</v>
      </c>
      <c r="W2536" s="7" t="s">
        <v>16</v>
      </c>
      <c r="X2536" s="7" t="s">
        <v>805</v>
      </c>
      <c r="Y2536" s="7" t="s">
        <v>878</v>
      </c>
      <c r="Z2536" s="7" t="s">
        <v>879</v>
      </c>
      <c r="AA2536" s="7" t="s">
        <v>880</v>
      </c>
      <c r="AB2536" s="7">
        <v>5.73</v>
      </c>
      <c r="AC2536" s="7" t="s">
        <v>16</v>
      </c>
      <c r="AD2536" s="7"/>
      <c r="AG2536" s="7">
        <v>8.75</v>
      </c>
      <c r="AH2536" s="7">
        <v>25.54</v>
      </c>
      <c r="AI2536" s="7" t="s">
        <v>19</v>
      </c>
      <c r="AJ2536" s="7" t="s">
        <v>19</v>
      </c>
      <c r="AK2536" s="7"/>
      <c r="AL2536" s="7" t="s">
        <v>19</v>
      </c>
      <c r="AM2536" s="7">
        <v>0.413</v>
      </c>
      <c r="AN2536" s="7">
        <v>32.65</v>
      </c>
      <c r="AO2536" s="7">
        <v>8.36</v>
      </c>
      <c r="AP2536" s="7">
        <v>276.1</v>
      </c>
      <c r="AQ2536" s="7">
        <v>2.0</v>
      </c>
      <c r="AR2536" s="7">
        <v>1.68</v>
      </c>
      <c r="AS2536" s="7">
        <v>2.56</v>
      </c>
      <c r="AT2536" s="7">
        <v>0.5</v>
      </c>
      <c r="AU2536" s="7" t="s">
        <v>19</v>
      </c>
      <c r="AV2536" s="7">
        <v>3.05</v>
      </c>
      <c r="AW2536" s="7" t="s">
        <v>19</v>
      </c>
      <c r="AX2536" s="7">
        <v>11.56</v>
      </c>
      <c r="AY2536" s="7">
        <v>0.517</v>
      </c>
      <c r="AZ2536" s="7" t="s">
        <v>19</v>
      </c>
      <c r="BA2536" s="7" t="s">
        <v>19</v>
      </c>
      <c r="BB2536" s="7" t="s">
        <v>19</v>
      </c>
      <c r="BC2536" s="7">
        <v>32.65</v>
      </c>
      <c r="BD2536" s="7"/>
      <c r="BE2536" s="7" t="s">
        <v>19</v>
      </c>
      <c r="BF2536" s="7" t="s">
        <v>19</v>
      </c>
      <c r="BG2536" s="7" t="s">
        <v>19</v>
      </c>
      <c r="BH2536" s="7" t="s">
        <v>19</v>
      </c>
      <c r="BI2536" s="7" t="s">
        <v>19</v>
      </c>
      <c r="BJ2536" s="7"/>
      <c r="BK2536" s="7" t="s">
        <v>19</v>
      </c>
      <c r="BL2536" s="7" t="s">
        <v>19</v>
      </c>
      <c r="BM2536" s="7" t="s">
        <v>19</v>
      </c>
      <c r="BN2536" s="7" t="s">
        <v>19</v>
      </c>
      <c r="BO2536" s="7" t="s">
        <v>19</v>
      </c>
      <c r="BP2536" s="7" t="s">
        <v>19</v>
      </c>
      <c r="BQ2536" s="7" t="s">
        <v>19</v>
      </c>
      <c r="BR2536" s="7">
        <v>0.34</v>
      </c>
      <c r="BS2536" s="7" t="s">
        <v>19</v>
      </c>
      <c r="BT2536" s="7" t="b">
        <v>0</v>
      </c>
      <c r="BU2536" s="7" t="b">
        <v>0</v>
      </c>
      <c r="BV2536" s="7" t="b">
        <v>0</v>
      </c>
      <c r="BW2536" s="7" t="b">
        <v>0</v>
      </c>
      <c r="BX2536" s="7" t="s">
        <v>19</v>
      </c>
      <c r="BY2536" s="7" t="s">
        <v>19</v>
      </c>
      <c r="BZ2536" s="7" t="s">
        <v>19</v>
      </c>
      <c r="CA2536" s="7" t="s">
        <v>19</v>
      </c>
      <c r="CB2536" s="7" t="s">
        <v>19</v>
      </c>
      <c r="CC2536" s="7">
        <v>24.476</v>
      </c>
      <c r="CD2536" s="7">
        <v>62.042</v>
      </c>
      <c r="CE2536" s="7">
        <v>0.0</v>
      </c>
      <c r="CF2536" s="7">
        <v>3.03</v>
      </c>
      <c r="CG2536" s="7">
        <v>0.0</v>
      </c>
      <c r="CH2536" s="7">
        <v>3.06</v>
      </c>
      <c r="CI2536" s="7">
        <v>0.09</v>
      </c>
      <c r="CL2536" s="7" t="s">
        <v>19</v>
      </c>
    </row>
    <row r="2537">
      <c r="A2537" s="7" t="s">
        <v>11658</v>
      </c>
      <c r="D2537" s="162" t="s">
        <v>11659</v>
      </c>
      <c r="E2537" s="67" t="s">
        <v>376</v>
      </c>
      <c r="F2537" s="10" t="s">
        <v>644</v>
      </c>
      <c r="G2537" s="147" t="s">
        <v>11660</v>
      </c>
      <c r="H2537" s="162" t="s">
        <v>11661</v>
      </c>
      <c r="M2537" s="7" t="s">
        <v>560</v>
      </c>
      <c r="N2537" s="7" t="str">
        <f t="shared" si="6"/>
        <v>FALSE</v>
      </c>
      <c r="O2537" s="7" t="s">
        <v>16</v>
      </c>
      <c r="P2537" s="7" t="s">
        <v>16</v>
      </c>
      <c r="Q2537" s="7" t="s">
        <v>16</v>
      </c>
      <c r="R2537" s="7" t="s">
        <v>559</v>
      </c>
      <c r="S2537" s="161" t="s">
        <v>1588</v>
      </c>
      <c r="T2537" s="135">
        <v>41.68816</v>
      </c>
      <c r="U2537" s="136">
        <v>-83.11076</v>
      </c>
      <c r="V2537" s="137" t="s">
        <v>11662</v>
      </c>
      <c r="W2537" s="7" t="s">
        <v>16</v>
      </c>
      <c r="X2537" s="7" t="s">
        <v>805</v>
      </c>
      <c r="Y2537" s="7" t="s">
        <v>878</v>
      </c>
      <c r="Z2537" s="7" t="s">
        <v>879</v>
      </c>
      <c r="AA2537" s="7" t="s">
        <v>880</v>
      </c>
      <c r="AB2537" s="7">
        <v>5.25</v>
      </c>
      <c r="AC2537" s="7" t="s">
        <v>16</v>
      </c>
      <c r="AD2537" s="7"/>
      <c r="AG2537" s="7">
        <v>8.89</v>
      </c>
      <c r="AH2537" s="7">
        <v>24.56</v>
      </c>
      <c r="AI2537" s="7" t="s">
        <v>19</v>
      </c>
      <c r="AJ2537" s="7" t="s">
        <v>19</v>
      </c>
      <c r="AK2537" s="7"/>
      <c r="AL2537" s="7" t="s">
        <v>19</v>
      </c>
      <c r="AM2537" s="7">
        <v>1.356</v>
      </c>
      <c r="AN2537" s="7">
        <v>18.024</v>
      </c>
      <c r="AO2537" s="7">
        <v>7.99</v>
      </c>
      <c r="AP2537" s="7">
        <v>240.63</v>
      </c>
      <c r="AQ2537" s="7">
        <v>2.0</v>
      </c>
      <c r="AR2537" s="7">
        <v>2.84</v>
      </c>
      <c r="AS2537" s="7">
        <v>1.02</v>
      </c>
      <c r="AT2537" s="7">
        <v>0.18</v>
      </c>
      <c r="AU2537" s="7" t="s">
        <v>19</v>
      </c>
      <c r="AV2537" s="7">
        <v>1.2</v>
      </c>
      <c r="AW2537" s="7" t="s">
        <v>19</v>
      </c>
      <c r="AX2537" s="7">
        <v>5.16</v>
      </c>
      <c r="AY2537" s="7">
        <v>0.508</v>
      </c>
      <c r="AZ2537" s="7" t="s">
        <v>19</v>
      </c>
      <c r="BA2537" s="7" t="s">
        <v>19</v>
      </c>
      <c r="BB2537" s="7" t="s">
        <v>19</v>
      </c>
      <c r="BC2537" s="7">
        <v>18.024</v>
      </c>
      <c r="BD2537" s="7"/>
      <c r="BE2537" s="7" t="s">
        <v>19</v>
      </c>
      <c r="BF2537" s="7" t="s">
        <v>19</v>
      </c>
      <c r="BG2537" s="7" t="s">
        <v>19</v>
      </c>
      <c r="BH2537" s="7" t="s">
        <v>19</v>
      </c>
      <c r="BI2537" s="7" t="s">
        <v>19</v>
      </c>
      <c r="BJ2537" s="7"/>
      <c r="BK2537" s="7" t="s">
        <v>19</v>
      </c>
      <c r="BL2537" s="7" t="s">
        <v>19</v>
      </c>
      <c r="BM2537" s="7" t="s">
        <v>19</v>
      </c>
      <c r="BN2537" s="7" t="s">
        <v>19</v>
      </c>
      <c r="BO2537" s="7" t="s">
        <v>19</v>
      </c>
      <c r="BP2537" s="7" t="s">
        <v>19</v>
      </c>
      <c r="BQ2537" s="7" t="s">
        <v>19</v>
      </c>
      <c r="BR2537" s="7">
        <v>0.41</v>
      </c>
      <c r="BS2537" s="7" t="s">
        <v>19</v>
      </c>
      <c r="BT2537" s="7" t="b">
        <v>0</v>
      </c>
      <c r="BU2537" s="7" t="b">
        <v>0</v>
      </c>
      <c r="BV2537" s="7" t="b">
        <v>0</v>
      </c>
      <c r="BW2537" s="7" t="b">
        <v>0</v>
      </c>
      <c r="BX2537" s="7" t="s">
        <v>19</v>
      </c>
      <c r="BY2537" s="7" t="s">
        <v>19</v>
      </c>
      <c r="BZ2537" s="7" t="s">
        <v>19</v>
      </c>
      <c r="CA2537" s="7" t="s">
        <v>19</v>
      </c>
      <c r="CB2537" s="7" t="s">
        <v>19</v>
      </c>
      <c r="CC2537" s="7">
        <v>25.151</v>
      </c>
      <c r="CD2537" s="7">
        <v>41.792</v>
      </c>
      <c r="CE2537" s="7">
        <v>0.1</v>
      </c>
      <c r="CF2537" s="7">
        <v>1.68</v>
      </c>
      <c r="CG2537" s="7">
        <v>0.58</v>
      </c>
      <c r="CH2537" s="7">
        <v>1.12</v>
      </c>
      <c r="CI2537" s="7">
        <v>0.07</v>
      </c>
      <c r="CL2537" s="7" t="s">
        <v>19</v>
      </c>
    </row>
    <row r="2538">
      <c r="A2538" s="7" t="s">
        <v>11663</v>
      </c>
      <c r="D2538" s="162" t="s">
        <v>11664</v>
      </c>
      <c r="E2538" s="67" t="s">
        <v>376</v>
      </c>
      <c r="F2538" s="162" t="s">
        <v>644</v>
      </c>
      <c r="G2538" s="147" t="s">
        <v>11665</v>
      </c>
      <c r="H2538" s="162" t="s">
        <v>11666</v>
      </c>
      <c r="M2538" s="7" t="s">
        <v>560</v>
      </c>
      <c r="N2538" s="7" t="str">
        <f t="shared" si="6"/>
        <v>FALSE</v>
      </c>
      <c r="O2538" s="7" t="s">
        <v>16</v>
      </c>
      <c r="P2538" s="7" t="s">
        <v>16</v>
      </c>
      <c r="Q2538" s="7" t="s">
        <v>16</v>
      </c>
      <c r="R2538" s="7" t="s">
        <v>559</v>
      </c>
      <c r="S2538" s="221" t="s">
        <v>1588</v>
      </c>
      <c r="T2538" s="135">
        <v>41.7221</v>
      </c>
      <c r="U2538" s="136">
        <v>-83.1175</v>
      </c>
      <c r="V2538" s="137" t="s">
        <v>11667</v>
      </c>
      <c r="W2538" s="7" t="s">
        <v>16</v>
      </c>
      <c r="X2538" s="7" t="s">
        <v>805</v>
      </c>
      <c r="Y2538" s="7" t="s">
        <v>878</v>
      </c>
      <c r="Z2538" s="7" t="s">
        <v>879</v>
      </c>
      <c r="AA2538" s="7" t="s">
        <v>880</v>
      </c>
      <c r="AB2538" s="7">
        <v>9.27</v>
      </c>
      <c r="AC2538" s="7" t="s">
        <v>16</v>
      </c>
      <c r="AD2538" s="7"/>
      <c r="AG2538" s="7">
        <v>8.4</v>
      </c>
      <c r="AH2538" s="7">
        <v>24.58</v>
      </c>
      <c r="AI2538" s="7" t="s">
        <v>19</v>
      </c>
      <c r="AJ2538" s="7" t="s">
        <v>19</v>
      </c>
      <c r="AK2538" s="7"/>
      <c r="AL2538" s="7" t="s">
        <v>19</v>
      </c>
      <c r="AM2538" s="7">
        <v>0.876</v>
      </c>
      <c r="AN2538" s="7">
        <v>10.905</v>
      </c>
      <c r="AO2538" s="7">
        <v>8.16</v>
      </c>
      <c r="AP2538" s="7">
        <v>228.3</v>
      </c>
      <c r="AQ2538" s="7">
        <v>1.91</v>
      </c>
      <c r="AR2538" s="7">
        <v>1.6</v>
      </c>
      <c r="AS2538" s="7">
        <v>1.11</v>
      </c>
      <c r="AT2538" s="7">
        <v>0.24</v>
      </c>
      <c r="AU2538" s="7" t="s">
        <v>19</v>
      </c>
      <c r="AV2538" s="7">
        <v>1.35</v>
      </c>
      <c r="AW2538" s="7" t="s">
        <v>19</v>
      </c>
      <c r="AX2538" s="7">
        <v>5.5</v>
      </c>
      <c r="AY2538" s="7">
        <v>0.334</v>
      </c>
      <c r="AZ2538" s="7" t="s">
        <v>19</v>
      </c>
      <c r="BA2538" s="7" t="s">
        <v>19</v>
      </c>
      <c r="BB2538" s="7" t="s">
        <v>19</v>
      </c>
      <c r="BC2538" s="7">
        <v>10.905</v>
      </c>
      <c r="BD2538" s="7"/>
      <c r="BE2538" s="7" t="s">
        <v>19</v>
      </c>
      <c r="BF2538" s="7" t="s">
        <v>19</v>
      </c>
      <c r="BG2538" s="7" t="s">
        <v>19</v>
      </c>
      <c r="BH2538" s="7" t="s">
        <v>19</v>
      </c>
      <c r="BI2538" s="7" t="s">
        <v>19</v>
      </c>
      <c r="BJ2538" s="7"/>
      <c r="BK2538" s="7" t="s">
        <v>19</v>
      </c>
      <c r="BL2538" s="7" t="s">
        <v>19</v>
      </c>
      <c r="BM2538" s="7" t="s">
        <v>19</v>
      </c>
      <c r="BN2538" s="7" t="s">
        <v>19</v>
      </c>
      <c r="BO2538" s="7" t="s">
        <v>19</v>
      </c>
      <c r="BP2538" s="7" t="s">
        <v>19</v>
      </c>
      <c r="BQ2538" s="7" t="s">
        <v>19</v>
      </c>
      <c r="BR2538" s="7">
        <v>0.5</v>
      </c>
      <c r="BS2538" s="7" t="s">
        <v>19</v>
      </c>
      <c r="BT2538" s="7" t="b">
        <v>0</v>
      </c>
      <c r="BU2538" s="7" t="b">
        <v>0</v>
      </c>
      <c r="BV2538" s="7" t="b">
        <v>0</v>
      </c>
      <c r="BW2538" s="7" t="b">
        <v>0</v>
      </c>
      <c r="BX2538" s="7" t="s">
        <v>19</v>
      </c>
      <c r="BY2538" s="7" t="s">
        <v>19</v>
      </c>
      <c r="BZ2538" s="7" t="s">
        <v>19</v>
      </c>
      <c r="CA2538" s="7" t="s">
        <v>19</v>
      </c>
      <c r="CB2538" s="7" t="s">
        <v>19</v>
      </c>
      <c r="CC2538" s="7">
        <v>26.209</v>
      </c>
      <c r="CD2538" s="7">
        <v>33.506</v>
      </c>
      <c r="CE2538" s="7">
        <v>2.11</v>
      </c>
      <c r="CF2538" s="7">
        <v>0.85</v>
      </c>
      <c r="CG2538" s="7">
        <v>0.35</v>
      </c>
      <c r="CH2538" s="7">
        <v>1.18</v>
      </c>
      <c r="CI2538" s="7">
        <v>0.06</v>
      </c>
      <c r="CL2538" s="7" t="s">
        <v>19</v>
      </c>
    </row>
    <row r="2539">
      <c r="A2539" s="7" t="s">
        <v>11668</v>
      </c>
      <c r="D2539" s="162" t="s">
        <v>11669</v>
      </c>
      <c r="E2539" s="67" t="s">
        <v>376</v>
      </c>
      <c r="F2539" s="10" t="s">
        <v>644</v>
      </c>
      <c r="G2539" s="147" t="s">
        <v>11670</v>
      </c>
      <c r="H2539" s="162" t="s">
        <v>11671</v>
      </c>
      <c r="M2539" s="7" t="s">
        <v>560</v>
      </c>
      <c r="N2539" s="7" t="str">
        <f t="shared" si="6"/>
        <v>FALSE</v>
      </c>
      <c r="O2539" s="7" t="s">
        <v>16</v>
      </c>
      <c r="P2539" s="7" t="s">
        <v>16</v>
      </c>
      <c r="Q2539" s="7" t="s">
        <v>16</v>
      </c>
      <c r="R2539" s="7" t="s">
        <v>559</v>
      </c>
      <c r="S2539" s="161" t="s">
        <v>1588</v>
      </c>
      <c r="T2539" s="135">
        <v>41.74584055</v>
      </c>
      <c r="U2539" s="136">
        <v>-83.15407067</v>
      </c>
      <c r="V2539" s="137" t="s">
        <v>11672</v>
      </c>
      <c r="W2539" s="7" t="s">
        <v>16</v>
      </c>
      <c r="X2539" s="7" t="s">
        <v>805</v>
      </c>
      <c r="Y2539" s="7" t="s">
        <v>878</v>
      </c>
      <c r="Z2539" s="7" t="s">
        <v>879</v>
      </c>
      <c r="AA2539" s="7" t="s">
        <v>880</v>
      </c>
      <c r="AB2539" s="7">
        <v>8.69</v>
      </c>
      <c r="AC2539" s="7" t="s">
        <v>16</v>
      </c>
      <c r="AD2539" s="7"/>
      <c r="AG2539" s="7">
        <v>8.76</v>
      </c>
      <c r="AH2539" s="7">
        <v>24.11</v>
      </c>
      <c r="AI2539" s="7" t="s">
        <v>19</v>
      </c>
      <c r="AJ2539" s="7" t="s">
        <v>19</v>
      </c>
      <c r="AK2539" s="7"/>
      <c r="AL2539" s="7" t="s">
        <v>19</v>
      </c>
      <c r="AM2539" s="7">
        <v>0.573</v>
      </c>
      <c r="AN2539" s="7">
        <v>12.408</v>
      </c>
      <c r="AO2539" s="7">
        <v>8.49</v>
      </c>
      <c r="AP2539" s="7">
        <v>227.8</v>
      </c>
      <c r="AQ2539" s="7">
        <v>1.62</v>
      </c>
      <c r="AR2539" s="7">
        <v>2.9</v>
      </c>
      <c r="AS2539" s="7">
        <v>1.21</v>
      </c>
      <c r="AT2539" s="7">
        <v>0.08</v>
      </c>
      <c r="AU2539" s="7" t="s">
        <v>19</v>
      </c>
      <c r="AV2539" s="7">
        <v>1.29</v>
      </c>
      <c r="AW2539" s="7" t="s">
        <v>19</v>
      </c>
      <c r="AX2539" s="7">
        <v>7.34</v>
      </c>
      <c r="AY2539" s="7">
        <v>0.424</v>
      </c>
      <c r="AZ2539" s="7" t="s">
        <v>19</v>
      </c>
      <c r="BA2539" s="7" t="s">
        <v>19</v>
      </c>
      <c r="BB2539" s="7" t="s">
        <v>19</v>
      </c>
      <c r="BC2539" s="7">
        <v>12.408</v>
      </c>
      <c r="BD2539" s="7"/>
      <c r="BE2539" s="7" t="s">
        <v>19</v>
      </c>
      <c r="BF2539" s="7" t="s">
        <v>19</v>
      </c>
      <c r="BG2539" s="7" t="s">
        <v>19</v>
      </c>
      <c r="BH2539" s="7" t="s">
        <v>19</v>
      </c>
      <c r="BI2539" s="7" t="s">
        <v>19</v>
      </c>
      <c r="BJ2539" s="7"/>
      <c r="BK2539" s="7" t="s">
        <v>19</v>
      </c>
      <c r="BL2539" s="7" t="s">
        <v>19</v>
      </c>
      <c r="BM2539" s="7" t="s">
        <v>19</v>
      </c>
      <c r="BN2539" s="7" t="s">
        <v>19</v>
      </c>
      <c r="BO2539" s="7" t="s">
        <v>19</v>
      </c>
      <c r="BP2539" s="7" t="s">
        <v>19</v>
      </c>
      <c r="BQ2539" s="7" t="s">
        <v>19</v>
      </c>
      <c r="BR2539" s="7">
        <v>0.8</v>
      </c>
      <c r="BS2539" s="7" t="s">
        <v>19</v>
      </c>
      <c r="BT2539" s="7" t="b">
        <v>0</v>
      </c>
      <c r="BU2539" s="7" t="b">
        <v>0</v>
      </c>
      <c r="BV2539" s="7" t="b">
        <v>0</v>
      </c>
      <c r="BW2539" s="7" t="b">
        <v>0</v>
      </c>
      <c r="BX2539" s="7" t="s">
        <v>19</v>
      </c>
      <c r="BY2539" s="7" t="s">
        <v>19</v>
      </c>
      <c r="BZ2539" s="7" t="s">
        <v>19</v>
      </c>
      <c r="CA2539" s="7" t="s">
        <v>19</v>
      </c>
      <c r="CB2539" s="7" t="s">
        <v>19</v>
      </c>
      <c r="CC2539" s="7">
        <v>37.074</v>
      </c>
      <c r="CD2539" s="7">
        <v>30.828</v>
      </c>
      <c r="CI2539" s="7">
        <v>0.07</v>
      </c>
      <c r="CL2539" s="7" t="s">
        <v>19</v>
      </c>
    </row>
    <row r="2540">
      <c r="A2540" s="7" t="s">
        <v>11673</v>
      </c>
      <c r="D2540" s="162" t="s">
        <v>11674</v>
      </c>
      <c r="E2540" s="67" t="s">
        <v>376</v>
      </c>
      <c r="F2540" s="162" t="s">
        <v>644</v>
      </c>
      <c r="G2540" s="147" t="s">
        <v>11675</v>
      </c>
      <c r="H2540" s="162" t="s">
        <v>11676</v>
      </c>
      <c r="M2540" s="7" t="s">
        <v>560</v>
      </c>
      <c r="N2540" s="7" t="str">
        <f t="shared" si="6"/>
        <v>FALSE</v>
      </c>
      <c r="O2540" s="7" t="s">
        <v>16</v>
      </c>
      <c r="P2540" s="7" t="s">
        <v>16</v>
      </c>
      <c r="Q2540" s="7" t="s">
        <v>16</v>
      </c>
      <c r="R2540" s="7" t="s">
        <v>559</v>
      </c>
      <c r="S2540" s="221" t="s">
        <v>1588</v>
      </c>
      <c r="T2540" s="135">
        <v>41.8036</v>
      </c>
      <c r="U2540" s="136">
        <v>-83.2616</v>
      </c>
      <c r="V2540" s="137" t="s">
        <v>11677</v>
      </c>
      <c r="W2540" s="7" t="s">
        <v>16</v>
      </c>
      <c r="X2540" s="7" t="s">
        <v>805</v>
      </c>
      <c r="Y2540" s="7" t="s">
        <v>878</v>
      </c>
      <c r="Z2540" s="7" t="s">
        <v>879</v>
      </c>
      <c r="AA2540" s="7" t="s">
        <v>880</v>
      </c>
      <c r="AB2540" s="7">
        <v>5.73</v>
      </c>
      <c r="AC2540" s="7" t="s">
        <v>16</v>
      </c>
      <c r="AD2540" s="7"/>
      <c r="AG2540" s="7">
        <v>8.85</v>
      </c>
      <c r="AH2540" s="7">
        <v>24.46</v>
      </c>
      <c r="AI2540" s="7" t="s">
        <v>19</v>
      </c>
      <c r="AJ2540" s="7" t="s">
        <v>19</v>
      </c>
      <c r="AK2540" s="7"/>
      <c r="AL2540" s="7" t="s">
        <v>19</v>
      </c>
      <c r="AM2540" s="7">
        <v>1.463</v>
      </c>
      <c r="AN2540" s="7">
        <v>17.461</v>
      </c>
      <c r="AO2540" s="7">
        <v>8.1</v>
      </c>
      <c r="AP2540" s="7">
        <v>239.1</v>
      </c>
      <c r="AQ2540" s="7">
        <v>1.25</v>
      </c>
      <c r="AR2540" s="7">
        <v>2.15</v>
      </c>
      <c r="AS2540" s="7">
        <v>0.33</v>
      </c>
      <c r="AT2540" s="7">
        <v>0.11</v>
      </c>
      <c r="AU2540" s="7" t="s">
        <v>19</v>
      </c>
      <c r="AV2540" s="7">
        <v>0.44</v>
      </c>
      <c r="AW2540" s="7" t="s">
        <v>19</v>
      </c>
      <c r="AX2540" s="7">
        <v>8.4</v>
      </c>
      <c r="AY2540" s="7">
        <v>0.69</v>
      </c>
      <c r="AZ2540" s="7" t="s">
        <v>19</v>
      </c>
      <c r="BA2540" s="7" t="s">
        <v>19</v>
      </c>
      <c r="BB2540" s="7" t="s">
        <v>19</v>
      </c>
      <c r="BC2540" s="7">
        <v>17.461</v>
      </c>
      <c r="BD2540" s="7"/>
      <c r="BE2540" s="7" t="s">
        <v>19</v>
      </c>
      <c r="BF2540" s="7" t="s">
        <v>19</v>
      </c>
      <c r="BG2540" s="7" t="s">
        <v>19</v>
      </c>
      <c r="BH2540" s="7" t="s">
        <v>19</v>
      </c>
      <c r="BI2540" s="7" t="s">
        <v>19</v>
      </c>
      <c r="BJ2540" s="7"/>
      <c r="BK2540" s="7" t="s">
        <v>19</v>
      </c>
      <c r="BL2540" s="7" t="s">
        <v>19</v>
      </c>
      <c r="BM2540" s="7" t="s">
        <v>19</v>
      </c>
      <c r="BN2540" s="7" t="s">
        <v>19</v>
      </c>
      <c r="BO2540" s="7" t="s">
        <v>19</v>
      </c>
      <c r="BP2540" s="7" t="s">
        <v>19</v>
      </c>
      <c r="BQ2540" s="7" t="s">
        <v>19</v>
      </c>
      <c r="BR2540" s="7">
        <v>1.56</v>
      </c>
      <c r="BS2540" s="7" t="s">
        <v>19</v>
      </c>
      <c r="BT2540" s="7" t="b">
        <v>0</v>
      </c>
      <c r="BU2540" s="7" t="b">
        <v>0</v>
      </c>
      <c r="BV2540" s="7" t="b">
        <v>0</v>
      </c>
      <c r="BW2540" s="7" t="b">
        <v>0</v>
      </c>
      <c r="BX2540" s="7" t="s">
        <v>19</v>
      </c>
      <c r="BY2540" s="7" t="s">
        <v>19</v>
      </c>
      <c r="BZ2540" s="7" t="s">
        <v>19</v>
      </c>
      <c r="CA2540" s="7" t="s">
        <v>19</v>
      </c>
      <c r="CB2540" s="7" t="s">
        <v>19</v>
      </c>
      <c r="CC2540" s="7">
        <v>27.69</v>
      </c>
      <c r="CD2540" s="7">
        <v>50.868</v>
      </c>
      <c r="CE2540" s="7">
        <v>2.33</v>
      </c>
      <c r="CF2540" s="7">
        <v>1.88</v>
      </c>
      <c r="CG2540" s="7">
        <v>1.36</v>
      </c>
      <c r="CH2540" s="7">
        <v>1.37</v>
      </c>
      <c r="CI2540" s="7">
        <v>0.09</v>
      </c>
      <c r="CL2540" s="7" t="s">
        <v>19</v>
      </c>
    </row>
    <row r="2541">
      <c r="A2541" s="7" t="s">
        <v>11678</v>
      </c>
      <c r="D2541" s="162" t="s">
        <v>11679</v>
      </c>
      <c r="E2541" s="67" t="s">
        <v>376</v>
      </c>
      <c r="F2541" s="10" t="s">
        <v>644</v>
      </c>
      <c r="G2541" s="147" t="s">
        <v>11680</v>
      </c>
      <c r="H2541" s="162" t="s">
        <v>11681</v>
      </c>
      <c r="M2541" s="7" t="s">
        <v>560</v>
      </c>
      <c r="N2541" s="7" t="str">
        <f t="shared" si="6"/>
        <v>FALSE</v>
      </c>
      <c r="O2541" s="7" t="s">
        <v>16</v>
      </c>
      <c r="P2541" s="7" t="s">
        <v>16</v>
      </c>
      <c r="Q2541" s="7" t="s">
        <v>16</v>
      </c>
      <c r="R2541" s="7" t="s">
        <v>559</v>
      </c>
      <c r="S2541" s="161" t="s">
        <v>1588</v>
      </c>
      <c r="T2541" s="135">
        <v>41.74906</v>
      </c>
      <c r="U2541" s="136">
        <v>-83.16759</v>
      </c>
      <c r="V2541" s="137" t="s">
        <v>11682</v>
      </c>
      <c r="W2541" s="7" t="s">
        <v>16</v>
      </c>
      <c r="X2541" s="7" t="s">
        <v>805</v>
      </c>
      <c r="Y2541" s="7" t="s">
        <v>878</v>
      </c>
      <c r="Z2541" s="7" t="s">
        <v>879</v>
      </c>
      <c r="AA2541" s="7" t="s">
        <v>880</v>
      </c>
      <c r="AB2541" s="7">
        <v>4.51</v>
      </c>
      <c r="AC2541" s="7" t="s">
        <v>16</v>
      </c>
      <c r="AD2541" s="7"/>
      <c r="AG2541" s="7">
        <v>8.86</v>
      </c>
      <c r="AH2541" s="7">
        <v>24.52</v>
      </c>
      <c r="AI2541" s="7" t="s">
        <v>19</v>
      </c>
      <c r="AJ2541" s="7" t="s">
        <v>19</v>
      </c>
      <c r="AK2541" s="7"/>
      <c r="AL2541" s="7" t="s">
        <v>19</v>
      </c>
      <c r="AM2541" s="7">
        <v>1.069</v>
      </c>
      <c r="AN2541" s="7">
        <v>13.91</v>
      </c>
      <c r="AO2541" s="7">
        <v>8.14</v>
      </c>
      <c r="AP2541" s="7">
        <v>231.53</v>
      </c>
      <c r="AQ2541" s="7">
        <v>1.5</v>
      </c>
      <c r="AR2541" s="7">
        <v>3.8</v>
      </c>
      <c r="AS2541" s="7">
        <v>1.21</v>
      </c>
      <c r="AT2541" s="7">
        <v>0.15</v>
      </c>
      <c r="AU2541" s="7" t="s">
        <v>19</v>
      </c>
      <c r="AV2541" s="7">
        <v>1.36</v>
      </c>
      <c r="AW2541" s="7" t="s">
        <v>19</v>
      </c>
      <c r="AX2541" s="7">
        <v>7.68</v>
      </c>
      <c r="AY2541" s="7">
        <v>0.606</v>
      </c>
      <c r="AZ2541" s="7" t="s">
        <v>19</v>
      </c>
      <c r="BA2541" s="7" t="s">
        <v>19</v>
      </c>
      <c r="BB2541" s="7" t="s">
        <v>19</v>
      </c>
      <c r="BC2541" s="7">
        <v>13.91</v>
      </c>
      <c r="BD2541" s="7"/>
      <c r="BE2541" s="7" t="s">
        <v>19</v>
      </c>
      <c r="BF2541" s="7" t="s">
        <v>19</v>
      </c>
      <c r="BG2541" s="7" t="s">
        <v>19</v>
      </c>
      <c r="BH2541" s="7" t="s">
        <v>19</v>
      </c>
      <c r="BI2541" s="7" t="s">
        <v>19</v>
      </c>
      <c r="BJ2541" s="7"/>
      <c r="BK2541" s="7" t="s">
        <v>19</v>
      </c>
      <c r="BL2541" s="7" t="s">
        <v>19</v>
      </c>
      <c r="BM2541" s="7" t="s">
        <v>19</v>
      </c>
      <c r="BN2541" s="7" t="s">
        <v>19</v>
      </c>
      <c r="BO2541" s="7" t="s">
        <v>19</v>
      </c>
      <c r="BP2541" s="7" t="s">
        <v>19</v>
      </c>
      <c r="BQ2541" s="7" t="s">
        <v>19</v>
      </c>
      <c r="BR2541" s="7">
        <v>0.63</v>
      </c>
      <c r="BS2541" s="7" t="s">
        <v>19</v>
      </c>
      <c r="BT2541" s="7" t="b">
        <v>0</v>
      </c>
      <c r="BU2541" s="7" t="b">
        <v>0</v>
      </c>
      <c r="BV2541" s="7" t="b">
        <v>0</v>
      </c>
      <c r="BW2541" s="7" t="b">
        <v>0</v>
      </c>
      <c r="BX2541" s="7" t="s">
        <v>19</v>
      </c>
      <c r="BY2541" s="7" t="s">
        <v>19</v>
      </c>
      <c r="BZ2541" s="7" t="s">
        <v>19</v>
      </c>
      <c r="CA2541" s="7" t="s">
        <v>19</v>
      </c>
      <c r="CB2541" s="7" t="s">
        <v>19</v>
      </c>
      <c r="CC2541" s="7">
        <v>25.855</v>
      </c>
      <c r="CD2541" s="7">
        <v>36.948</v>
      </c>
      <c r="CE2541" s="7">
        <v>0.4</v>
      </c>
      <c r="CF2541" s="7">
        <v>2.23</v>
      </c>
      <c r="CG2541" s="7">
        <v>0.0</v>
      </c>
      <c r="CH2541" s="7">
        <v>2.18</v>
      </c>
      <c r="CI2541" s="7">
        <v>0.07</v>
      </c>
      <c r="CL2541" s="7" t="s">
        <v>19</v>
      </c>
    </row>
    <row r="2542">
      <c r="A2542" s="7" t="s">
        <v>11683</v>
      </c>
      <c r="D2542" s="162" t="s">
        <v>11684</v>
      </c>
      <c r="E2542" s="67" t="s">
        <v>376</v>
      </c>
      <c r="F2542" s="162" t="s">
        <v>644</v>
      </c>
      <c r="G2542" s="147" t="s">
        <v>11685</v>
      </c>
      <c r="H2542" s="162" t="s">
        <v>11686</v>
      </c>
      <c r="M2542" s="7" t="s">
        <v>560</v>
      </c>
      <c r="N2542" s="7" t="str">
        <f t="shared" si="6"/>
        <v>FALSE</v>
      </c>
      <c r="O2542" s="7" t="s">
        <v>16</v>
      </c>
      <c r="P2542" s="7" t="s">
        <v>16</v>
      </c>
      <c r="Q2542" s="7" t="s">
        <v>16</v>
      </c>
      <c r="R2542" s="7" t="s">
        <v>559</v>
      </c>
      <c r="S2542" s="221" t="s">
        <v>1588</v>
      </c>
      <c r="T2542" s="135">
        <v>41.6876</v>
      </c>
      <c r="U2542" s="136">
        <v>-83.16965</v>
      </c>
      <c r="V2542" s="137" t="s">
        <v>11687</v>
      </c>
      <c r="W2542" s="7" t="s">
        <v>16</v>
      </c>
      <c r="X2542" s="7" t="s">
        <v>805</v>
      </c>
      <c r="Y2542" s="7" t="s">
        <v>878</v>
      </c>
      <c r="Z2542" s="7" t="s">
        <v>879</v>
      </c>
      <c r="AA2542" s="7" t="s">
        <v>880</v>
      </c>
      <c r="AB2542" s="7">
        <v>7.32</v>
      </c>
      <c r="AC2542" s="7" t="s">
        <v>16</v>
      </c>
      <c r="AD2542" s="7"/>
      <c r="AG2542" s="7">
        <v>8.91</v>
      </c>
      <c r="AH2542" s="7">
        <v>24.5</v>
      </c>
      <c r="AI2542" s="7" t="s">
        <v>19</v>
      </c>
      <c r="AJ2542" s="7" t="s">
        <v>19</v>
      </c>
      <c r="AK2542" s="7"/>
      <c r="AL2542" s="7" t="s">
        <v>19</v>
      </c>
      <c r="AM2542" s="7">
        <v>1.215</v>
      </c>
      <c r="AN2542" s="7">
        <v>13.504</v>
      </c>
      <c r="AO2542" s="7">
        <v>8.16</v>
      </c>
      <c r="AP2542" s="7">
        <v>225.57</v>
      </c>
      <c r="AQ2542" s="7">
        <v>1.5</v>
      </c>
      <c r="AR2542" s="7">
        <v>4.26</v>
      </c>
      <c r="AS2542" s="7">
        <v>1.32</v>
      </c>
      <c r="AT2542" s="7">
        <v>0.11</v>
      </c>
      <c r="AU2542" s="7" t="s">
        <v>19</v>
      </c>
      <c r="AV2542" s="7">
        <v>1.42</v>
      </c>
      <c r="AW2542" s="7" t="s">
        <v>19</v>
      </c>
      <c r="AX2542" s="7">
        <v>7.5</v>
      </c>
      <c r="AY2542" s="7">
        <v>0.489</v>
      </c>
      <c r="AZ2542" s="7" t="s">
        <v>19</v>
      </c>
      <c r="BA2542" s="7" t="s">
        <v>19</v>
      </c>
      <c r="BB2542" s="7" t="s">
        <v>19</v>
      </c>
      <c r="BC2542" s="7">
        <v>13.504</v>
      </c>
      <c r="BD2542" s="7"/>
      <c r="BE2542" s="7" t="s">
        <v>19</v>
      </c>
      <c r="BF2542" s="7" t="s">
        <v>19</v>
      </c>
      <c r="BG2542" s="7" t="s">
        <v>19</v>
      </c>
      <c r="BH2542" s="7" t="s">
        <v>19</v>
      </c>
      <c r="BI2542" s="7" t="s">
        <v>19</v>
      </c>
      <c r="BJ2542" s="7"/>
      <c r="BK2542" s="7" t="s">
        <v>19</v>
      </c>
      <c r="BL2542" s="7" t="s">
        <v>19</v>
      </c>
      <c r="BM2542" s="7" t="s">
        <v>19</v>
      </c>
      <c r="BN2542" s="7" t="s">
        <v>19</v>
      </c>
      <c r="BO2542" s="7" t="s">
        <v>19</v>
      </c>
      <c r="BP2542" s="7" t="s">
        <v>19</v>
      </c>
      <c r="BQ2542" s="7" t="s">
        <v>19</v>
      </c>
      <c r="BR2542" s="7">
        <v>0.62</v>
      </c>
      <c r="BS2542" s="7" t="s">
        <v>19</v>
      </c>
      <c r="BT2542" s="7" t="b">
        <v>0</v>
      </c>
      <c r="BU2542" s="7" t="b">
        <v>0</v>
      </c>
      <c r="BV2542" s="7" t="b">
        <v>0</v>
      </c>
      <c r="BW2542" s="7" t="b">
        <v>0</v>
      </c>
      <c r="BX2542" s="7" t="s">
        <v>19</v>
      </c>
      <c r="BY2542" s="7" t="s">
        <v>19</v>
      </c>
      <c r="BZ2542" s="7" t="s">
        <v>19</v>
      </c>
      <c r="CA2542" s="7" t="s">
        <v>19</v>
      </c>
      <c r="CB2542" s="7" t="s">
        <v>19</v>
      </c>
      <c r="CC2542" s="7">
        <v>37.687</v>
      </c>
      <c r="CD2542" s="7">
        <v>37.305</v>
      </c>
      <c r="CE2542" s="7">
        <v>0.01</v>
      </c>
      <c r="CF2542" s="7">
        <v>1.1</v>
      </c>
      <c r="CG2542" s="7">
        <v>0.0</v>
      </c>
      <c r="CH2542" s="7">
        <v>3.04</v>
      </c>
      <c r="CI2542" s="7">
        <v>0.08</v>
      </c>
      <c r="CL2542" s="7" t="s">
        <v>19</v>
      </c>
    </row>
    <row r="2543">
      <c r="A2543" s="7" t="s">
        <v>11688</v>
      </c>
      <c r="D2543" s="162" t="s">
        <v>11689</v>
      </c>
      <c r="E2543" s="67" t="s">
        <v>376</v>
      </c>
      <c r="F2543" s="10" t="s">
        <v>644</v>
      </c>
      <c r="G2543" s="147" t="s">
        <v>11690</v>
      </c>
      <c r="H2543" s="162" t="s">
        <v>11691</v>
      </c>
      <c r="M2543" s="7" t="s">
        <v>560</v>
      </c>
      <c r="N2543" s="7" t="str">
        <f t="shared" si="6"/>
        <v>FALSE</v>
      </c>
      <c r="O2543" s="7" t="s">
        <v>16</v>
      </c>
      <c r="P2543" s="7" t="s">
        <v>16</v>
      </c>
      <c r="Q2543" s="7" t="s">
        <v>16</v>
      </c>
      <c r="R2543" s="7" t="s">
        <v>559</v>
      </c>
      <c r="S2543" s="161" t="s">
        <v>1588</v>
      </c>
      <c r="T2543" s="135">
        <v>41.70261</v>
      </c>
      <c r="U2543" s="136">
        <v>-83.21127</v>
      </c>
      <c r="V2543" s="137" t="s">
        <v>11692</v>
      </c>
      <c r="W2543" s="7" t="s">
        <v>16</v>
      </c>
      <c r="X2543" s="7" t="s">
        <v>805</v>
      </c>
      <c r="Y2543" s="7" t="s">
        <v>878</v>
      </c>
      <c r="Z2543" s="7" t="s">
        <v>879</v>
      </c>
      <c r="AA2543" s="7" t="s">
        <v>880</v>
      </c>
      <c r="AB2543" s="7">
        <v>9.15</v>
      </c>
      <c r="AC2543" s="7" t="s">
        <v>16</v>
      </c>
      <c r="AD2543" s="7"/>
      <c r="AG2543" s="7">
        <v>8.94</v>
      </c>
      <c r="AH2543" s="7">
        <v>24.8</v>
      </c>
      <c r="AI2543" s="7" t="s">
        <v>19</v>
      </c>
      <c r="AJ2543" s="7" t="s">
        <v>19</v>
      </c>
      <c r="AK2543" s="7"/>
      <c r="AL2543" s="7" t="s">
        <v>19</v>
      </c>
      <c r="AM2543" s="7">
        <v>0.838</v>
      </c>
      <c r="AN2543" s="7">
        <v>19.458</v>
      </c>
      <c r="AO2543" s="7">
        <v>8.11</v>
      </c>
      <c r="AP2543" s="7">
        <v>245.9</v>
      </c>
      <c r="AQ2543" s="7">
        <v>1.75</v>
      </c>
      <c r="AR2543" s="7">
        <v>4.41</v>
      </c>
      <c r="AS2543" s="7">
        <v>1.57</v>
      </c>
      <c r="AT2543" s="7">
        <v>0.11</v>
      </c>
      <c r="AU2543" s="7" t="s">
        <v>19</v>
      </c>
      <c r="AV2543" s="7">
        <v>1.68</v>
      </c>
      <c r="AW2543" s="7" t="s">
        <v>19</v>
      </c>
      <c r="AX2543" s="7">
        <v>9.3</v>
      </c>
      <c r="AY2543" s="7">
        <v>0.549</v>
      </c>
      <c r="AZ2543" s="7" t="s">
        <v>19</v>
      </c>
      <c r="BA2543" s="7" t="s">
        <v>19</v>
      </c>
      <c r="BB2543" s="7" t="s">
        <v>19</v>
      </c>
      <c r="BC2543" s="7">
        <v>19.458</v>
      </c>
      <c r="BD2543" s="7"/>
      <c r="BE2543" s="7" t="s">
        <v>19</v>
      </c>
      <c r="BF2543" s="7" t="s">
        <v>19</v>
      </c>
      <c r="BG2543" s="7" t="s">
        <v>19</v>
      </c>
      <c r="BH2543" s="7" t="s">
        <v>19</v>
      </c>
      <c r="BI2543" s="7" t="s">
        <v>19</v>
      </c>
      <c r="BJ2543" s="7"/>
      <c r="BK2543" s="7" t="s">
        <v>19</v>
      </c>
      <c r="BL2543" s="7" t="s">
        <v>19</v>
      </c>
      <c r="BM2543" s="7" t="s">
        <v>19</v>
      </c>
      <c r="BN2543" s="7" t="s">
        <v>19</v>
      </c>
      <c r="BO2543" s="7" t="s">
        <v>19</v>
      </c>
      <c r="BP2543" s="7" t="s">
        <v>19</v>
      </c>
      <c r="BQ2543" s="7" t="s">
        <v>19</v>
      </c>
      <c r="BR2543" s="7">
        <v>0.82</v>
      </c>
      <c r="BS2543" s="7" t="s">
        <v>19</v>
      </c>
      <c r="BT2543" s="7" t="b">
        <v>0</v>
      </c>
      <c r="BU2543" s="7" t="b">
        <v>0</v>
      </c>
      <c r="BV2543" s="7" t="b">
        <v>0</v>
      </c>
      <c r="BW2543" s="7" t="b">
        <v>0</v>
      </c>
      <c r="BX2543" s="7" t="s">
        <v>19</v>
      </c>
      <c r="BY2543" s="7" t="s">
        <v>19</v>
      </c>
      <c r="BZ2543" s="7" t="s">
        <v>19</v>
      </c>
      <c r="CA2543" s="7" t="s">
        <v>19</v>
      </c>
      <c r="CB2543" s="7" t="s">
        <v>19</v>
      </c>
      <c r="CC2543" s="7">
        <v>55.627</v>
      </c>
      <c r="CD2543" s="7">
        <v>45.558</v>
      </c>
      <c r="CE2543" s="7">
        <v>0.54</v>
      </c>
      <c r="CF2543" s="7">
        <v>2.03</v>
      </c>
      <c r="CG2543" s="7">
        <v>1.16</v>
      </c>
      <c r="CH2543" s="7">
        <v>2.06</v>
      </c>
      <c r="CI2543" s="7">
        <v>0.11</v>
      </c>
      <c r="CL2543" s="7" t="s">
        <v>19</v>
      </c>
    </row>
    <row r="2544">
      <c r="A2544" s="7" t="s">
        <v>11693</v>
      </c>
      <c r="D2544" s="162" t="s">
        <v>11694</v>
      </c>
      <c r="E2544" s="67" t="s">
        <v>376</v>
      </c>
      <c r="F2544" s="162" t="s">
        <v>644</v>
      </c>
      <c r="G2544" s="147" t="s">
        <v>11695</v>
      </c>
      <c r="H2544" s="162" t="s">
        <v>11696</v>
      </c>
      <c r="M2544" s="7" t="s">
        <v>560</v>
      </c>
      <c r="N2544" s="7" t="str">
        <f t="shared" si="6"/>
        <v>FALSE</v>
      </c>
      <c r="O2544" s="7" t="s">
        <v>16</v>
      </c>
      <c r="P2544" s="7" t="s">
        <v>16</v>
      </c>
      <c r="Q2544" s="7" t="s">
        <v>16</v>
      </c>
      <c r="R2544" s="7" t="s">
        <v>559</v>
      </c>
      <c r="S2544" s="221" t="s">
        <v>1588</v>
      </c>
      <c r="T2544" s="135">
        <v>41.71398</v>
      </c>
      <c r="U2544" s="136">
        <v>-83.25587</v>
      </c>
      <c r="V2544" s="137" t="s">
        <v>11652</v>
      </c>
      <c r="W2544" s="7" t="s">
        <v>16</v>
      </c>
      <c r="X2544" s="7" t="s">
        <v>805</v>
      </c>
      <c r="Y2544" s="7" t="s">
        <v>878</v>
      </c>
      <c r="Z2544" s="7" t="s">
        <v>879</v>
      </c>
      <c r="AA2544" s="7" t="s">
        <v>880</v>
      </c>
      <c r="AB2544" s="7">
        <v>7.93</v>
      </c>
      <c r="AC2544" s="7" t="s">
        <v>16</v>
      </c>
      <c r="AD2544" s="7"/>
      <c r="AG2544" s="7">
        <v>8.94</v>
      </c>
      <c r="AH2544" s="7">
        <v>24.94</v>
      </c>
      <c r="AI2544" s="7" t="s">
        <v>19</v>
      </c>
      <c r="AJ2544" s="7" t="s">
        <v>19</v>
      </c>
      <c r="AK2544" s="7"/>
      <c r="AL2544" s="7" t="s">
        <v>19</v>
      </c>
      <c r="AM2544" s="7">
        <v>0.747</v>
      </c>
      <c r="AN2544" s="7">
        <v>25.63</v>
      </c>
      <c r="AO2544" s="7">
        <v>8.13</v>
      </c>
      <c r="AP2544" s="7">
        <v>266.33</v>
      </c>
      <c r="AQ2544" s="7">
        <v>1.25</v>
      </c>
      <c r="AR2544" s="7">
        <v>4.65</v>
      </c>
      <c r="AS2544" s="7">
        <v>1.43</v>
      </c>
      <c r="AT2544" s="7">
        <v>0.12</v>
      </c>
      <c r="AU2544" s="7" t="s">
        <v>19</v>
      </c>
      <c r="AV2544" s="7">
        <v>1.55</v>
      </c>
      <c r="AW2544" s="7" t="s">
        <v>19</v>
      </c>
      <c r="AX2544" s="7">
        <v>11.7</v>
      </c>
      <c r="AY2544" s="7">
        <v>0.575</v>
      </c>
      <c r="AZ2544" s="7" t="s">
        <v>19</v>
      </c>
      <c r="BA2544" s="7" t="s">
        <v>19</v>
      </c>
      <c r="BB2544" s="7" t="s">
        <v>19</v>
      </c>
      <c r="BC2544" s="7">
        <v>25.63</v>
      </c>
      <c r="BD2544" s="7"/>
      <c r="BE2544" s="7" t="s">
        <v>19</v>
      </c>
      <c r="BF2544" s="7" t="s">
        <v>19</v>
      </c>
      <c r="BG2544" s="7" t="s">
        <v>19</v>
      </c>
      <c r="BH2544" s="7" t="s">
        <v>19</v>
      </c>
      <c r="BI2544" s="7" t="s">
        <v>19</v>
      </c>
      <c r="BJ2544" s="7"/>
      <c r="BK2544" s="7" t="s">
        <v>19</v>
      </c>
      <c r="BL2544" s="7" t="s">
        <v>19</v>
      </c>
      <c r="BM2544" s="7" t="s">
        <v>19</v>
      </c>
      <c r="BN2544" s="7" t="s">
        <v>19</v>
      </c>
      <c r="BO2544" s="7" t="s">
        <v>19</v>
      </c>
      <c r="BP2544" s="7" t="s">
        <v>19</v>
      </c>
      <c r="BQ2544" s="7" t="s">
        <v>19</v>
      </c>
      <c r="BR2544" s="7">
        <v>0.97</v>
      </c>
      <c r="BS2544" s="7" t="s">
        <v>19</v>
      </c>
      <c r="BT2544" s="7" t="b">
        <v>0</v>
      </c>
      <c r="BU2544" s="7" t="b">
        <v>0</v>
      </c>
      <c r="BV2544" s="7" t="b">
        <v>0</v>
      </c>
      <c r="BW2544" s="7" t="b">
        <v>0</v>
      </c>
      <c r="BX2544" s="7" t="s">
        <v>19</v>
      </c>
      <c r="BY2544" s="7" t="s">
        <v>19</v>
      </c>
      <c r="BZ2544" s="7" t="s">
        <v>19</v>
      </c>
      <c r="CA2544" s="7" t="s">
        <v>19</v>
      </c>
      <c r="CB2544" s="7" t="s">
        <v>19</v>
      </c>
      <c r="CC2544" s="7">
        <v>23.877</v>
      </c>
      <c r="CD2544" s="7">
        <v>62.447</v>
      </c>
      <c r="CE2544" s="7">
        <v>0.67</v>
      </c>
      <c r="CF2544" s="7">
        <v>3.34</v>
      </c>
      <c r="CG2544" s="7">
        <v>0.55</v>
      </c>
      <c r="CH2544" s="7">
        <v>2.56</v>
      </c>
      <c r="CI2544" s="7">
        <v>0.09</v>
      </c>
      <c r="CL2544" s="7" t="s">
        <v>19</v>
      </c>
    </row>
    <row r="2545">
      <c r="A2545" s="7" t="s">
        <v>11697</v>
      </c>
      <c r="D2545" s="162" t="s">
        <v>11698</v>
      </c>
      <c r="E2545" s="67" t="s">
        <v>376</v>
      </c>
      <c r="F2545" s="10" t="s">
        <v>644</v>
      </c>
      <c r="G2545" s="147" t="s">
        <v>11699</v>
      </c>
      <c r="H2545" s="162" t="s">
        <v>11700</v>
      </c>
      <c r="M2545" s="7" t="s">
        <v>560</v>
      </c>
      <c r="N2545" s="7" t="str">
        <f t="shared" si="6"/>
        <v>FALSE</v>
      </c>
      <c r="O2545" s="7" t="s">
        <v>16</v>
      </c>
      <c r="P2545" s="7" t="s">
        <v>16</v>
      </c>
      <c r="Q2545" s="7" t="s">
        <v>16</v>
      </c>
      <c r="R2545" s="7" t="s">
        <v>559</v>
      </c>
      <c r="S2545" s="161" t="s">
        <v>1588</v>
      </c>
      <c r="T2545" s="135">
        <v>41.81945</v>
      </c>
      <c r="U2545" s="136">
        <v>-83.36517</v>
      </c>
      <c r="V2545" s="137" t="s">
        <v>11701</v>
      </c>
      <c r="W2545" s="7" t="s">
        <v>16</v>
      </c>
      <c r="X2545" s="7" t="s">
        <v>805</v>
      </c>
      <c r="Y2545" s="7" t="s">
        <v>878</v>
      </c>
      <c r="Z2545" s="7" t="s">
        <v>879</v>
      </c>
      <c r="AA2545" s="7" t="s">
        <v>880</v>
      </c>
      <c r="AB2545" s="7">
        <v>8.88</v>
      </c>
      <c r="AC2545" s="7" t="s">
        <v>16</v>
      </c>
      <c r="AD2545" s="7"/>
      <c r="AG2545" s="7">
        <v>8.69</v>
      </c>
      <c r="AH2545" s="7">
        <v>24.58</v>
      </c>
      <c r="AI2545" s="7" t="s">
        <v>19</v>
      </c>
      <c r="AJ2545" s="7" t="s">
        <v>19</v>
      </c>
      <c r="AK2545" s="7"/>
      <c r="AL2545" s="7" t="s">
        <v>19</v>
      </c>
      <c r="AM2545" s="7">
        <v>1.396</v>
      </c>
      <c r="AN2545" s="7">
        <v>27.345</v>
      </c>
      <c r="AO2545" s="7">
        <v>8.01</v>
      </c>
      <c r="AP2545" s="7">
        <v>256.33</v>
      </c>
      <c r="AQ2545" s="7">
        <v>1.5</v>
      </c>
      <c r="AR2545" s="7">
        <v>5.22</v>
      </c>
      <c r="AS2545" s="7">
        <v>1.02</v>
      </c>
      <c r="AT2545" s="7">
        <v>0.2</v>
      </c>
      <c r="AU2545" s="7" t="s">
        <v>19</v>
      </c>
      <c r="AV2545" s="7">
        <v>1.23</v>
      </c>
      <c r="AW2545" s="7" t="s">
        <v>19</v>
      </c>
      <c r="AX2545" s="7">
        <v>11.3</v>
      </c>
      <c r="AY2545" s="7">
        <v>0.756</v>
      </c>
      <c r="AZ2545" s="7" t="s">
        <v>19</v>
      </c>
      <c r="BA2545" s="7" t="s">
        <v>19</v>
      </c>
      <c r="BB2545" s="7" t="s">
        <v>19</v>
      </c>
      <c r="BC2545" s="7">
        <v>27.345</v>
      </c>
      <c r="BD2545" s="7"/>
      <c r="BE2545" s="7" t="s">
        <v>19</v>
      </c>
      <c r="BF2545" s="7" t="s">
        <v>19</v>
      </c>
      <c r="BG2545" s="7" t="s">
        <v>19</v>
      </c>
      <c r="BH2545" s="7" t="s">
        <v>19</v>
      </c>
      <c r="BI2545" s="7" t="s">
        <v>19</v>
      </c>
      <c r="BJ2545" s="7"/>
      <c r="BK2545" s="7" t="s">
        <v>19</v>
      </c>
      <c r="BL2545" s="7" t="s">
        <v>19</v>
      </c>
      <c r="BM2545" s="7" t="s">
        <v>19</v>
      </c>
      <c r="BN2545" s="7" t="s">
        <v>19</v>
      </c>
      <c r="BO2545" s="7" t="s">
        <v>19</v>
      </c>
      <c r="BP2545" s="7" t="s">
        <v>19</v>
      </c>
      <c r="BQ2545" s="7" t="s">
        <v>19</v>
      </c>
      <c r="BR2545" s="7">
        <v>1.47</v>
      </c>
      <c r="BS2545" s="7" t="s">
        <v>19</v>
      </c>
      <c r="BT2545" s="7" t="b">
        <v>0</v>
      </c>
      <c r="BU2545" s="7" t="b">
        <v>0</v>
      </c>
      <c r="BV2545" s="7" t="b">
        <v>0</v>
      </c>
      <c r="BW2545" s="7" t="b">
        <v>0</v>
      </c>
      <c r="BX2545" s="7" t="s">
        <v>19</v>
      </c>
      <c r="BY2545" s="7" t="s">
        <v>19</v>
      </c>
      <c r="BZ2545" s="7" t="s">
        <v>19</v>
      </c>
      <c r="CA2545" s="7" t="s">
        <v>19</v>
      </c>
      <c r="CB2545" s="7" t="s">
        <v>19</v>
      </c>
      <c r="CC2545" s="7">
        <v>25.953</v>
      </c>
      <c r="CD2545" s="7">
        <v>59.207</v>
      </c>
      <c r="CE2545" s="7">
        <v>1.27</v>
      </c>
      <c r="CF2545" s="7">
        <v>3.19</v>
      </c>
      <c r="CG2545" s="7">
        <v>0.0</v>
      </c>
      <c r="CH2545" s="7">
        <v>3.86</v>
      </c>
      <c r="CI2545" s="7">
        <v>0.09</v>
      </c>
      <c r="CL2545" s="7" t="s">
        <v>19</v>
      </c>
    </row>
    <row r="2546">
      <c r="A2546" s="7" t="s">
        <v>11702</v>
      </c>
      <c r="D2546" s="162" t="s">
        <v>11703</v>
      </c>
      <c r="E2546" s="134" t="str">
        <f t="array" ref="E2546">IFNA( index(studiesdatasets!$A$2:$R4130,MATCH("*"&amp;IF(F2546 = "","INVALID", F2546)&amp;"*",studiesdatasets!$D$2:$D4130,0),1))</f>
        <v>set_52</v>
      </c>
      <c r="F2546" s="162" t="s">
        <v>684</v>
      </c>
      <c r="G2546" s="162" t="s">
        <v>11704</v>
      </c>
      <c r="H2546" s="162" t="s">
        <v>11705</v>
      </c>
      <c r="M2546" s="7" t="s">
        <v>570</v>
      </c>
      <c r="N2546" s="7" t="str">
        <f t="shared" si="6"/>
        <v>FALSE</v>
      </c>
      <c r="O2546" s="7" t="s">
        <v>16</v>
      </c>
      <c r="P2546" s="7" t="s">
        <v>16</v>
      </c>
      <c r="Q2546" s="7" t="s">
        <v>16</v>
      </c>
      <c r="R2546" s="7" t="s">
        <v>559</v>
      </c>
      <c r="S2546" s="221" t="s">
        <v>1588</v>
      </c>
      <c r="T2546" s="135">
        <v>41.6989</v>
      </c>
      <c r="U2546" s="136">
        <v>-83.4589</v>
      </c>
      <c r="V2546" s="137" t="s">
        <v>11706</v>
      </c>
      <c r="W2546" s="7" t="s">
        <v>19</v>
      </c>
      <c r="X2546" s="7" t="s">
        <v>805</v>
      </c>
      <c r="Y2546" s="7" t="s">
        <v>878</v>
      </c>
      <c r="Z2546" s="7" t="s">
        <v>879</v>
      </c>
      <c r="AA2546" s="7" t="s">
        <v>880</v>
      </c>
      <c r="AB2546" s="7">
        <v>0.25</v>
      </c>
      <c r="AC2546" s="7" t="s">
        <v>16</v>
      </c>
      <c r="AD2546" s="7" t="s">
        <v>19</v>
      </c>
      <c r="AE2546" s="7" t="s">
        <v>16</v>
      </c>
      <c r="AF2546" s="7">
        <v>0.22</v>
      </c>
      <c r="AG2546" s="7" t="s">
        <v>19</v>
      </c>
      <c r="AH2546" s="7">
        <v>19.8</v>
      </c>
      <c r="AI2546" s="7" t="s">
        <v>19</v>
      </c>
      <c r="AJ2546" s="7" t="s">
        <v>19</v>
      </c>
      <c r="AK2546" s="7" t="s">
        <v>19</v>
      </c>
      <c r="AL2546" s="7" t="s">
        <v>19</v>
      </c>
      <c r="AM2546" s="152">
        <v>0.17028816</v>
      </c>
      <c r="AN2546" s="7" t="s">
        <v>19</v>
      </c>
      <c r="AO2546" s="7">
        <v>10.01</v>
      </c>
      <c r="AP2546" s="7" t="s">
        <v>19</v>
      </c>
      <c r="AQ2546" s="7" t="s">
        <v>16</v>
      </c>
      <c r="AR2546" s="7" t="s">
        <v>19</v>
      </c>
      <c r="AS2546" s="7">
        <v>0.9</v>
      </c>
      <c r="AT2546" s="7" t="s">
        <v>19</v>
      </c>
      <c r="AU2546" s="7" t="s">
        <v>19</v>
      </c>
      <c r="AV2546" s="7" t="s">
        <v>19</v>
      </c>
      <c r="AW2546" s="7" t="s">
        <v>19</v>
      </c>
      <c r="AX2546" s="7">
        <v>26.62</v>
      </c>
      <c r="AY2546" s="7">
        <v>10.11</v>
      </c>
      <c r="AZ2546" s="7">
        <v>1.72</v>
      </c>
      <c r="BA2546" s="7">
        <v>1.61</v>
      </c>
      <c r="BB2546" s="7" t="s">
        <v>19</v>
      </c>
      <c r="BC2546" s="7">
        <v>40.7</v>
      </c>
      <c r="BD2546" s="222"/>
      <c r="BE2546" s="222">
        <f t="shared" ref="BE2546:BE2549" si="7">BC2546*0.06066</f>
        <v>2.468862</v>
      </c>
      <c r="BF2546" s="7" t="s">
        <v>19</v>
      </c>
      <c r="BG2546" s="7" t="s">
        <v>19</v>
      </c>
      <c r="BH2546" s="7" t="s">
        <v>19</v>
      </c>
      <c r="BI2546" s="7" t="s">
        <v>19</v>
      </c>
      <c r="BJ2546" s="7" t="s">
        <v>19</v>
      </c>
      <c r="BK2546" s="7" t="s">
        <v>19</v>
      </c>
      <c r="BL2546" s="7" t="s">
        <v>19</v>
      </c>
      <c r="BM2546" s="7" t="s">
        <v>19</v>
      </c>
      <c r="BN2546" s="7" t="s">
        <v>19</v>
      </c>
      <c r="BO2546" s="7" t="s">
        <v>19</v>
      </c>
      <c r="BP2546" s="7" t="s">
        <v>19</v>
      </c>
      <c r="BQ2546" s="7" t="s">
        <v>19</v>
      </c>
      <c r="BR2546" s="7" t="s">
        <v>19</v>
      </c>
      <c r="BS2546" s="7" t="s">
        <v>19</v>
      </c>
      <c r="BT2546" s="7" t="b">
        <v>0</v>
      </c>
      <c r="BU2546" s="7" t="b">
        <v>0</v>
      </c>
      <c r="BV2546" s="7" t="b">
        <v>0</v>
      </c>
      <c r="BW2546" s="7" t="b">
        <v>0</v>
      </c>
      <c r="BX2546" s="7">
        <v>1.0</v>
      </c>
      <c r="BY2546" s="7" t="s">
        <v>19</v>
      </c>
      <c r="BZ2546" s="7" t="s">
        <v>19</v>
      </c>
      <c r="CA2546" s="7" t="s">
        <v>19</v>
      </c>
      <c r="CB2546" s="7" t="s">
        <v>19</v>
      </c>
      <c r="CC2546" s="7" t="s">
        <v>19</v>
      </c>
      <c r="CD2546" s="7">
        <v>60.88</v>
      </c>
      <c r="CE2546" s="7" t="s">
        <v>19</v>
      </c>
      <c r="CF2546" s="7" t="s">
        <v>19</v>
      </c>
      <c r="CG2546" s="7" t="s">
        <v>19</v>
      </c>
      <c r="CH2546" s="7" t="s">
        <v>19</v>
      </c>
      <c r="CI2546" s="7" t="s">
        <v>19</v>
      </c>
      <c r="CJ2546" s="7" t="s">
        <v>19</v>
      </c>
      <c r="CK2546" s="7" t="s">
        <v>19</v>
      </c>
      <c r="CL2546" s="7" t="s">
        <v>19</v>
      </c>
      <c r="CM2546" s="7" t="s">
        <v>19</v>
      </c>
      <c r="CN2546" s="7" t="s">
        <v>19</v>
      </c>
      <c r="CO2546" s="7" t="s">
        <v>19</v>
      </c>
      <c r="CP2546" s="7" t="s">
        <v>16</v>
      </c>
      <c r="CQ2546" s="7" t="s">
        <v>19</v>
      </c>
    </row>
    <row r="2547">
      <c r="A2547" s="7" t="s">
        <v>11707</v>
      </c>
      <c r="D2547" s="162" t="s">
        <v>11708</v>
      </c>
      <c r="E2547" s="134" t="str">
        <f t="array" ref="E2547">IFNA( index(studiesdatasets!$A$2:$R4130,MATCH("*"&amp;IF(F2547 = "","INVALID", F2547)&amp;"*",studiesdatasets!$D$2:$D4130,0),1))</f>
        <v>set_52</v>
      </c>
      <c r="F2547" s="162" t="s">
        <v>684</v>
      </c>
      <c r="G2547" s="162" t="s">
        <v>11709</v>
      </c>
      <c r="H2547" s="162" t="s">
        <v>11710</v>
      </c>
      <c r="M2547" s="7" t="s">
        <v>570</v>
      </c>
      <c r="N2547" s="7" t="str">
        <f t="shared" si="6"/>
        <v>FALSE</v>
      </c>
      <c r="O2547" s="7" t="s">
        <v>16</v>
      </c>
      <c r="P2547" s="7" t="s">
        <v>16</v>
      </c>
      <c r="Q2547" s="7" t="s">
        <v>16</v>
      </c>
      <c r="R2547" s="7" t="s">
        <v>559</v>
      </c>
      <c r="S2547" s="161" t="s">
        <v>1588</v>
      </c>
      <c r="T2547" s="135">
        <v>41.6989</v>
      </c>
      <c r="U2547" s="136">
        <v>-83.4589</v>
      </c>
      <c r="V2547" s="137" t="s">
        <v>11706</v>
      </c>
      <c r="W2547" s="7" t="s">
        <v>19</v>
      </c>
      <c r="X2547" s="7" t="s">
        <v>805</v>
      </c>
      <c r="Y2547" s="7" t="s">
        <v>878</v>
      </c>
      <c r="Z2547" s="7" t="s">
        <v>879</v>
      </c>
      <c r="AA2547" s="7" t="s">
        <v>880</v>
      </c>
      <c r="AB2547" s="7">
        <v>0.25</v>
      </c>
      <c r="AC2547" s="7" t="s">
        <v>16</v>
      </c>
      <c r="AD2547" s="7" t="s">
        <v>19</v>
      </c>
      <c r="AE2547" s="7" t="s">
        <v>16</v>
      </c>
      <c r="AF2547" s="7">
        <v>0.22</v>
      </c>
      <c r="AG2547" s="7" t="s">
        <v>19</v>
      </c>
      <c r="AH2547" s="7">
        <v>19.8</v>
      </c>
      <c r="AI2547" s="7" t="s">
        <v>19</v>
      </c>
      <c r="AJ2547" s="7" t="s">
        <v>19</v>
      </c>
      <c r="AK2547" s="7" t="s">
        <v>19</v>
      </c>
      <c r="AL2547" s="7" t="s">
        <v>19</v>
      </c>
      <c r="AM2547" s="152">
        <v>0.17028816</v>
      </c>
      <c r="AN2547" s="7" t="s">
        <v>19</v>
      </c>
      <c r="AO2547" s="7">
        <v>10.01</v>
      </c>
      <c r="AP2547" s="7" t="s">
        <v>19</v>
      </c>
      <c r="AQ2547" s="7" t="s">
        <v>16</v>
      </c>
      <c r="AR2547" s="7" t="s">
        <v>19</v>
      </c>
      <c r="AS2547" s="7">
        <v>0.9</v>
      </c>
      <c r="AT2547" s="7" t="s">
        <v>19</v>
      </c>
      <c r="AU2547" s="7" t="s">
        <v>19</v>
      </c>
      <c r="AV2547" s="7" t="s">
        <v>19</v>
      </c>
      <c r="AW2547" s="7" t="s">
        <v>19</v>
      </c>
      <c r="AX2547" s="7">
        <v>26.18</v>
      </c>
      <c r="AY2547" s="7">
        <v>10.11</v>
      </c>
      <c r="AZ2547" s="7">
        <v>1.72</v>
      </c>
      <c r="BA2547" s="7">
        <v>1.61</v>
      </c>
      <c r="BB2547" s="7" t="s">
        <v>19</v>
      </c>
      <c r="BC2547" s="7">
        <v>40.7</v>
      </c>
      <c r="BD2547" s="222"/>
      <c r="BE2547" s="222">
        <f t="shared" si="7"/>
        <v>2.468862</v>
      </c>
      <c r="BF2547" s="7" t="s">
        <v>19</v>
      </c>
      <c r="BG2547" s="7" t="s">
        <v>19</v>
      </c>
      <c r="BH2547" s="7" t="s">
        <v>19</v>
      </c>
      <c r="BI2547" s="7" t="s">
        <v>19</v>
      </c>
      <c r="BJ2547" s="7" t="s">
        <v>19</v>
      </c>
      <c r="BK2547" s="7" t="s">
        <v>19</v>
      </c>
      <c r="BL2547" s="7" t="s">
        <v>19</v>
      </c>
      <c r="BM2547" s="7" t="s">
        <v>19</v>
      </c>
      <c r="BN2547" s="7" t="s">
        <v>19</v>
      </c>
      <c r="BO2547" s="7" t="s">
        <v>19</v>
      </c>
      <c r="BP2547" s="7" t="s">
        <v>19</v>
      </c>
      <c r="BQ2547" s="7" t="s">
        <v>19</v>
      </c>
      <c r="BR2547" s="7" t="s">
        <v>19</v>
      </c>
      <c r="BS2547" s="7" t="s">
        <v>19</v>
      </c>
      <c r="BT2547" s="7" t="b">
        <v>0</v>
      </c>
      <c r="BU2547" s="7" t="b">
        <v>0</v>
      </c>
      <c r="BV2547" s="7" t="b">
        <v>0</v>
      </c>
      <c r="BW2547" s="7" t="b">
        <v>0</v>
      </c>
      <c r="BX2547" s="7">
        <v>1.0</v>
      </c>
      <c r="BY2547" s="7" t="s">
        <v>19</v>
      </c>
      <c r="BZ2547" s="7" t="s">
        <v>19</v>
      </c>
      <c r="CA2547" s="7" t="s">
        <v>19</v>
      </c>
      <c r="CB2547" s="7" t="s">
        <v>19</v>
      </c>
      <c r="CC2547" s="7" t="s">
        <v>19</v>
      </c>
      <c r="CD2547" s="7">
        <v>60.88</v>
      </c>
      <c r="CE2547" s="7" t="s">
        <v>19</v>
      </c>
      <c r="CF2547" s="7" t="s">
        <v>19</v>
      </c>
      <c r="CG2547" s="7" t="s">
        <v>19</v>
      </c>
      <c r="CH2547" s="7" t="s">
        <v>19</v>
      </c>
      <c r="CI2547" s="7" t="s">
        <v>19</v>
      </c>
      <c r="CJ2547" s="7" t="s">
        <v>19</v>
      </c>
      <c r="CK2547" s="7" t="s">
        <v>19</v>
      </c>
      <c r="CL2547" s="7" t="s">
        <v>19</v>
      </c>
      <c r="CM2547" s="7" t="s">
        <v>19</v>
      </c>
      <c r="CN2547" s="7" t="s">
        <v>19</v>
      </c>
      <c r="CO2547" s="7" t="s">
        <v>19</v>
      </c>
      <c r="CP2547" s="7" t="s">
        <v>16</v>
      </c>
      <c r="CQ2547" s="7" t="s">
        <v>19</v>
      </c>
    </row>
    <row r="2548">
      <c r="A2548" s="7" t="s">
        <v>11711</v>
      </c>
      <c r="D2548" s="162" t="s">
        <v>11712</v>
      </c>
      <c r="E2548" s="134" t="str">
        <f t="array" ref="E2548">IFNA( index(studiesdatasets!$A$2:$R4130,MATCH("*"&amp;IF(F2548 = "","INVALID", F2548)&amp;"*",studiesdatasets!$D$2:$D4130,0),1))</f>
        <v>set_52</v>
      </c>
      <c r="F2548" s="162" t="s">
        <v>684</v>
      </c>
      <c r="G2548" s="162" t="s">
        <v>11713</v>
      </c>
      <c r="H2548" s="162" t="s">
        <v>11714</v>
      </c>
      <c r="M2548" s="7" t="s">
        <v>570</v>
      </c>
      <c r="N2548" s="7" t="str">
        <f t="shared" si="6"/>
        <v>FALSE</v>
      </c>
      <c r="O2548" s="7" t="s">
        <v>16</v>
      </c>
      <c r="P2548" s="7" t="s">
        <v>16</v>
      </c>
      <c r="Q2548" s="7" t="s">
        <v>16</v>
      </c>
      <c r="R2548" s="7" t="s">
        <v>559</v>
      </c>
      <c r="S2548" s="221" t="s">
        <v>1588</v>
      </c>
      <c r="T2548" s="135">
        <v>41.7394</v>
      </c>
      <c r="U2548" s="136">
        <v>-83.375</v>
      </c>
      <c r="V2548" s="223" t="s">
        <v>11706</v>
      </c>
      <c r="W2548" s="7" t="s">
        <v>19</v>
      </c>
      <c r="X2548" s="7" t="s">
        <v>805</v>
      </c>
      <c r="Y2548" s="7" t="s">
        <v>878</v>
      </c>
      <c r="Z2548" s="7" t="s">
        <v>879</v>
      </c>
      <c r="AA2548" s="7" t="s">
        <v>880</v>
      </c>
      <c r="AB2548" s="7">
        <v>0.25</v>
      </c>
      <c r="AC2548" s="7" t="s">
        <v>16</v>
      </c>
      <c r="AD2548" s="7" t="s">
        <v>19</v>
      </c>
      <c r="AE2548" s="7" t="s">
        <v>16</v>
      </c>
      <c r="AF2548" s="7">
        <v>0.22</v>
      </c>
      <c r="AG2548" s="7" t="s">
        <v>19</v>
      </c>
      <c r="AH2548" s="7">
        <v>17.6</v>
      </c>
      <c r="AI2548" s="7" t="s">
        <v>19</v>
      </c>
      <c r="AJ2548" s="7" t="s">
        <v>19</v>
      </c>
      <c r="AK2548" s="7" t="s">
        <v>19</v>
      </c>
      <c r="AL2548" s="7" t="s">
        <v>19</v>
      </c>
      <c r="AM2548" s="152">
        <v>0.015333149999999999</v>
      </c>
      <c r="AN2548" s="7" t="s">
        <v>19</v>
      </c>
      <c r="AO2548" s="7">
        <v>8.41</v>
      </c>
      <c r="AP2548" s="7" t="s">
        <v>19</v>
      </c>
      <c r="AQ2548" s="7">
        <v>0.75</v>
      </c>
      <c r="AR2548" s="7" t="s">
        <v>19</v>
      </c>
      <c r="AS2548" s="7">
        <v>1.51</v>
      </c>
      <c r="AT2548" s="7" t="s">
        <v>19</v>
      </c>
      <c r="AU2548" s="7" t="s">
        <v>19</v>
      </c>
      <c r="AV2548" s="7" t="s">
        <v>19</v>
      </c>
      <c r="AW2548" s="7" t="s">
        <v>19</v>
      </c>
      <c r="AX2548" s="7">
        <v>24.86</v>
      </c>
      <c r="AY2548" s="7">
        <v>4.44</v>
      </c>
      <c r="AZ2548" s="7">
        <v>1.19</v>
      </c>
      <c r="BA2548" s="7">
        <v>0.19</v>
      </c>
      <c r="BB2548" s="7" t="s">
        <v>19</v>
      </c>
      <c r="BC2548" s="7">
        <v>4.91</v>
      </c>
      <c r="BD2548" s="222"/>
      <c r="BE2548" s="222">
        <f t="shared" si="7"/>
        <v>0.2978406</v>
      </c>
      <c r="BF2548" s="7" t="s">
        <v>19</v>
      </c>
      <c r="BG2548" s="7" t="s">
        <v>19</v>
      </c>
      <c r="BH2548" s="7" t="s">
        <v>19</v>
      </c>
      <c r="BI2548" s="7" t="s">
        <v>19</v>
      </c>
      <c r="BJ2548" s="7" t="s">
        <v>19</v>
      </c>
      <c r="BK2548" s="7" t="s">
        <v>19</v>
      </c>
      <c r="BL2548" s="7" t="s">
        <v>19</v>
      </c>
      <c r="BM2548" s="7" t="s">
        <v>19</v>
      </c>
      <c r="BN2548" s="7" t="s">
        <v>19</v>
      </c>
      <c r="BO2548" s="7" t="s">
        <v>19</v>
      </c>
      <c r="BP2548" s="7" t="s">
        <v>19</v>
      </c>
      <c r="BQ2548" s="7" t="s">
        <v>19</v>
      </c>
      <c r="BR2548" s="7" t="s">
        <v>19</v>
      </c>
      <c r="BS2548" s="7" t="s">
        <v>19</v>
      </c>
      <c r="BT2548" s="7" t="b">
        <v>0</v>
      </c>
      <c r="BU2548" s="7" t="b">
        <v>0</v>
      </c>
      <c r="BV2548" s="7" t="b">
        <v>0</v>
      </c>
      <c r="BW2548" s="7" t="b">
        <v>0</v>
      </c>
      <c r="BX2548" s="7">
        <v>1.0</v>
      </c>
      <c r="BY2548" s="7" t="s">
        <v>19</v>
      </c>
      <c r="BZ2548" s="7" t="s">
        <v>19</v>
      </c>
      <c r="CA2548" s="7" t="s">
        <v>19</v>
      </c>
      <c r="CB2548" s="7" t="s">
        <v>19</v>
      </c>
      <c r="CC2548" s="7" t="s">
        <v>19</v>
      </c>
      <c r="CD2548" s="7">
        <v>52.37</v>
      </c>
      <c r="CE2548" s="7" t="s">
        <v>19</v>
      </c>
      <c r="CF2548" s="7" t="s">
        <v>19</v>
      </c>
      <c r="CG2548" s="7" t="s">
        <v>19</v>
      </c>
      <c r="CH2548" s="7" t="s">
        <v>19</v>
      </c>
      <c r="CI2548" s="7" t="s">
        <v>19</v>
      </c>
      <c r="CJ2548" s="7" t="s">
        <v>19</v>
      </c>
      <c r="CK2548" s="7" t="s">
        <v>19</v>
      </c>
      <c r="CL2548" s="7" t="s">
        <v>19</v>
      </c>
      <c r="CM2548" s="7" t="s">
        <v>19</v>
      </c>
      <c r="CN2548" s="7" t="s">
        <v>19</v>
      </c>
      <c r="CO2548" s="7" t="s">
        <v>19</v>
      </c>
      <c r="CP2548" s="7" t="s">
        <v>16</v>
      </c>
      <c r="CQ2548" s="7" t="s">
        <v>19</v>
      </c>
    </row>
    <row r="2549">
      <c r="A2549" s="7" t="s">
        <v>11715</v>
      </c>
      <c r="D2549" s="162" t="s">
        <v>11716</v>
      </c>
      <c r="E2549" s="134" t="str">
        <f t="array" ref="E2549">IFNA( index(studiesdatasets!$A$2:$R4130,MATCH("*"&amp;IF(F2549 = "","INVALID", F2549)&amp;"*",studiesdatasets!$D$2:$D4130,0),1))</f>
        <v>set_52</v>
      </c>
      <c r="F2549" s="162" t="s">
        <v>684</v>
      </c>
      <c r="G2549" s="162" t="s">
        <v>11717</v>
      </c>
      <c r="H2549" s="162" t="s">
        <v>11718</v>
      </c>
      <c r="M2549" s="7" t="s">
        <v>570</v>
      </c>
      <c r="N2549" s="7" t="str">
        <f t="shared" si="6"/>
        <v>FALSE</v>
      </c>
      <c r="O2549" s="7" t="s">
        <v>16</v>
      </c>
      <c r="P2549" s="7" t="s">
        <v>16</v>
      </c>
      <c r="Q2549" s="7" t="s">
        <v>16</v>
      </c>
      <c r="R2549" s="7" t="s">
        <v>559</v>
      </c>
      <c r="S2549" s="161" t="s">
        <v>1588</v>
      </c>
      <c r="T2549" s="135">
        <v>41.7394</v>
      </c>
      <c r="U2549" s="136">
        <v>-83.375</v>
      </c>
      <c r="V2549" s="223" t="s">
        <v>11706</v>
      </c>
      <c r="W2549" s="7" t="s">
        <v>19</v>
      </c>
      <c r="X2549" s="7" t="s">
        <v>805</v>
      </c>
      <c r="Y2549" s="7" t="s">
        <v>878</v>
      </c>
      <c r="Z2549" s="7" t="s">
        <v>879</v>
      </c>
      <c r="AA2549" s="7" t="s">
        <v>880</v>
      </c>
      <c r="AB2549" s="7">
        <v>0.25</v>
      </c>
      <c r="AC2549" s="7" t="s">
        <v>16</v>
      </c>
      <c r="AD2549" s="7" t="s">
        <v>19</v>
      </c>
      <c r="AE2549" s="7" t="s">
        <v>16</v>
      </c>
      <c r="AF2549" s="7">
        <v>0.22</v>
      </c>
      <c r="AG2549" s="7" t="s">
        <v>19</v>
      </c>
      <c r="AH2549" s="7">
        <v>17.6</v>
      </c>
      <c r="AI2549" s="7" t="s">
        <v>19</v>
      </c>
      <c r="AJ2549" s="7" t="s">
        <v>19</v>
      </c>
      <c r="AK2549" s="7" t="s">
        <v>19</v>
      </c>
      <c r="AL2549" s="7" t="s">
        <v>19</v>
      </c>
      <c r="AM2549" s="152">
        <v>0.015333149999999999</v>
      </c>
      <c r="AN2549" s="7" t="s">
        <v>19</v>
      </c>
      <c r="AO2549" s="7">
        <v>8.41</v>
      </c>
      <c r="AP2549" s="7" t="s">
        <v>19</v>
      </c>
      <c r="AQ2549" s="7">
        <v>0.75</v>
      </c>
      <c r="AR2549" s="7" t="s">
        <v>19</v>
      </c>
      <c r="AS2549" s="7">
        <v>1.51</v>
      </c>
      <c r="AT2549" s="7" t="s">
        <v>19</v>
      </c>
      <c r="AU2549" s="7" t="s">
        <v>19</v>
      </c>
      <c r="AV2549" s="7" t="s">
        <v>19</v>
      </c>
      <c r="AW2549" s="7" t="s">
        <v>19</v>
      </c>
      <c r="AX2549" s="7">
        <v>23.11</v>
      </c>
      <c r="AY2549" s="7">
        <v>4.44</v>
      </c>
      <c r="AZ2549" s="7">
        <v>1.19</v>
      </c>
      <c r="BA2549" s="7">
        <v>0.19</v>
      </c>
      <c r="BB2549" s="7" t="s">
        <v>19</v>
      </c>
      <c r="BC2549" s="7">
        <v>4.91</v>
      </c>
      <c r="BD2549" s="222"/>
      <c r="BE2549" s="222">
        <f t="shared" si="7"/>
        <v>0.2978406</v>
      </c>
      <c r="BF2549" s="7" t="s">
        <v>19</v>
      </c>
      <c r="BG2549" s="7" t="s">
        <v>19</v>
      </c>
      <c r="BH2549" s="7" t="s">
        <v>19</v>
      </c>
      <c r="BI2549" s="7" t="s">
        <v>19</v>
      </c>
      <c r="BJ2549" s="7" t="s">
        <v>19</v>
      </c>
      <c r="BK2549" s="7" t="s">
        <v>19</v>
      </c>
      <c r="BL2549" s="7" t="s">
        <v>19</v>
      </c>
      <c r="BM2549" s="7" t="s">
        <v>19</v>
      </c>
      <c r="BN2549" s="7" t="s">
        <v>19</v>
      </c>
      <c r="BO2549" s="7" t="s">
        <v>19</v>
      </c>
      <c r="BP2549" s="7" t="s">
        <v>19</v>
      </c>
      <c r="BQ2549" s="7" t="s">
        <v>19</v>
      </c>
      <c r="BR2549" s="7" t="s">
        <v>19</v>
      </c>
      <c r="BS2549" s="7" t="s">
        <v>19</v>
      </c>
      <c r="BT2549" s="7" t="b">
        <v>0</v>
      </c>
      <c r="BU2549" s="7" t="b">
        <v>0</v>
      </c>
      <c r="BV2549" s="7" t="b">
        <v>0</v>
      </c>
      <c r="BW2549" s="7" t="b">
        <v>0</v>
      </c>
      <c r="BX2549" s="7">
        <v>1.0</v>
      </c>
      <c r="BY2549" s="7" t="s">
        <v>19</v>
      </c>
      <c r="BZ2549" s="7" t="s">
        <v>19</v>
      </c>
      <c r="CA2549" s="7" t="s">
        <v>19</v>
      </c>
      <c r="CB2549" s="7" t="s">
        <v>19</v>
      </c>
      <c r="CC2549" s="7" t="s">
        <v>19</v>
      </c>
      <c r="CD2549" s="7">
        <v>52.37</v>
      </c>
      <c r="CE2549" s="7" t="s">
        <v>19</v>
      </c>
      <c r="CF2549" s="7" t="s">
        <v>19</v>
      </c>
      <c r="CG2549" s="7" t="s">
        <v>19</v>
      </c>
      <c r="CH2549" s="7" t="s">
        <v>19</v>
      </c>
      <c r="CI2549" s="7" t="s">
        <v>19</v>
      </c>
      <c r="CJ2549" s="7" t="s">
        <v>19</v>
      </c>
      <c r="CK2549" s="7" t="s">
        <v>19</v>
      </c>
      <c r="CL2549" s="7" t="s">
        <v>19</v>
      </c>
      <c r="CM2549" s="7" t="s">
        <v>19</v>
      </c>
      <c r="CN2549" s="7" t="s">
        <v>19</v>
      </c>
      <c r="CO2549" s="7" t="s">
        <v>19</v>
      </c>
      <c r="CP2549" s="7" t="s">
        <v>16</v>
      </c>
      <c r="CQ2549" s="7" t="s">
        <v>19</v>
      </c>
    </row>
    <row r="2550">
      <c r="A2550" s="7" t="s">
        <v>11719</v>
      </c>
      <c r="D2550" s="162" t="s">
        <v>11720</v>
      </c>
      <c r="E2550" s="134" t="str">
        <f t="array" ref="E2550">IFNA( index(studiesdatasets!$A$2:$R4130,MATCH("*"&amp;IF(F2550 = "","INVALID", F2550)&amp;"*",studiesdatasets!$D$2:$D4130,0),1))</f>
        <v>set_52</v>
      </c>
      <c r="F2550" s="162" t="s">
        <v>684</v>
      </c>
      <c r="G2550" s="162" t="s">
        <v>11721</v>
      </c>
      <c r="H2550" s="162" t="s">
        <v>11722</v>
      </c>
      <c r="M2550" s="7" t="s">
        <v>570</v>
      </c>
      <c r="N2550" s="7" t="str">
        <f t="shared" si="6"/>
        <v>FALSE</v>
      </c>
      <c r="O2550" s="7" t="s">
        <v>16</v>
      </c>
      <c r="P2550" s="7" t="s">
        <v>16</v>
      </c>
      <c r="Q2550" s="7" t="s">
        <v>16</v>
      </c>
      <c r="R2550" s="7" t="s">
        <v>559</v>
      </c>
      <c r="S2550" s="221" t="s">
        <v>1588</v>
      </c>
      <c r="T2550" s="135">
        <v>41.7667</v>
      </c>
      <c r="U2550" s="136">
        <v>-83.3086</v>
      </c>
      <c r="V2550" s="223" t="s">
        <v>11706</v>
      </c>
      <c r="W2550" s="7" t="s">
        <v>19</v>
      </c>
      <c r="X2550" s="7" t="s">
        <v>805</v>
      </c>
      <c r="Y2550" s="7" t="s">
        <v>878</v>
      </c>
      <c r="Z2550" s="7" t="s">
        <v>879</v>
      </c>
      <c r="AA2550" s="7" t="s">
        <v>880</v>
      </c>
      <c r="AB2550" s="7">
        <v>0.25</v>
      </c>
      <c r="AC2550" s="7" t="s">
        <v>16</v>
      </c>
      <c r="AD2550" s="7" t="s">
        <v>19</v>
      </c>
      <c r="AE2550" s="7" t="s">
        <v>16</v>
      </c>
      <c r="AF2550" s="7">
        <v>0.22</v>
      </c>
      <c r="AG2550" s="7" t="s">
        <v>19</v>
      </c>
      <c r="AH2550" s="7">
        <v>18.3</v>
      </c>
      <c r="AI2550" s="7" t="s">
        <v>19</v>
      </c>
      <c r="AJ2550" s="7" t="s">
        <v>19</v>
      </c>
      <c r="AK2550" s="7" t="s">
        <v>19</v>
      </c>
      <c r="AL2550" s="7" t="s">
        <v>19</v>
      </c>
      <c r="AM2550" s="152">
        <v>0.01749783</v>
      </c>
      <c r="AN2550" s="7" t="s">
        <v>19</v>
      </c>
      <c r="AO2550" s="7">
        <v>6.27</v>
      </c>
      <c r="AP2550" s="7" t="s">
        <v>19</v>
      </c>
      <c r="AQ2550" s="7">
        <v>1.1</v>
      </c>
      <c r="AR2550" s="7" t="s">
        <v>19</v>
      </c>
      <c r="AS2550" s="7">
        <v>0.91</v>
      </c>
      <c r="AT2550" s="7" t="s">
        <v>19</v>
      </c>
      <c r="AU2550" s="7" t="s">
        <v>19</v>
      </c>
      <c r="AV2550" s="7" t="s">
        <v>19</v>
      </c>
      <c r="AW2550" s="7" t="s">
        <v>19</v>
      </c>
      <c r="AX2550" s="7">
        <v>6.22</v>
      </c>
      <c r="AY2550" s="7">
        <v>1.85</v>
      </c>
      <c r="AZ2550" s="7">
        <v>0.41</v>
      </c>
      <c r="BA2550" s="7">
        <v>0.06</v>
      </c>
      <c r="BB2550" s="7" t="s">
        <v>19</v>
      </c>
      <c r="BC2550" s="7">
        <v>0.38</v>
      </c>
      <c r="BD2550" s="224"/>
      <c r="BE2550" s="224" t="s">
        <v>22</v>
      </c>
      <c r="BF2550" s="7" t="s">
        <v>19</v>
      </c>
      <c r="BG2550" s="7" t="s">
        <v>19</v>
      </c>
      <c r="BH2550" s="7" t="s">
        <v>19</v>
      </c>
      <c r="BI2550" s="7" t="s">
        <v>19</v>
      </c>
      <c r="BJ2550" s="7" t="s">
        <v>19</v>
      </c>
      <c r="BK2550" s="7" t="s">
        <v>19</v>
      </c>
      <c r="BL2550" s="7" t="s">
        <v>19</v>
      </c>
      <c r="BM2550" s="7" t="s">
        <v>19</v>
      </c>
      <c r="BN2550" s="7" t="s">
        <v>19</v>
      </c>
      <c r="BO2550" s="7" t="s">
        <v>19</v>
      </c>
      <c r="BP2550" s="7" t="s">
        <v>19</v>
      </c>
      <c r="BQ2550" s="7" t="s">
        <v>19</v>
      </c>
      <c r="BR2550" s="7" t="s">
        <v>19</v>
      </c>
      <c r="BS2550" s="7" t="s">
        <v>19</v>
      </c>
      <c r="BT2550" s="7" t="b">
        <v>0</v>
      </c>
      <c r="BU2550" s="7" t="b">
        <v>0</v>
      </c>
      <c r="BV2550" s="7" t="b">
        <v>0</v>
      </c>
      <c r="BW2550" s="7" t="b">
        <v>0</v>
      </c>
      <c r="BX2550" s="7">
        <v>1.0</v>
      </c>
      <c r="BY2550" s="7" t="s">
        <v>19</v>
      </c>
      <c r="BZ2550" s="7" t="s">
        <v>19</v>
      </c>
      <c r="CA2550" s="7" t="s">
        <v>19</v>
      </c>
      <c r="CB2550" s="7" t="s">
        <v>19</v>
      </c>
      <c r="CC2550" s="7" t="s">
        <v>19</v>
      </c>
      <c r="CD2550" s="7">
        <v>27.8</v>
      </c>
      <c r="CE2550" s="7" t="s">
        <v>19</v>
      </c>
      <c r="CF2550" s="7" t="s">
        <v>19</v>
      </c>
      <c r="CG2550" s="7" t="s">
        <v>19</v>
      </c>
      <c r="CH2550" s="7" t="s">
        <v>19</v>
      </c>
      <c r="CI2550" s="7" t="s">
        <v>19</v>
      </c>
      <c r="CJ2550" s="7" t="s">
        <v>19</v>
      </c>
      <c r="CK2550" s="7" t="s">
        <v>19</v>
      </c>
      <c r="CL2550" s="7" t="s">
        <v>19</v>
      </c>
      <c r="CM2550" s="7" t="s">
        <v>19</v>
      </c>
      <c r="CN2550" s="7" t="s">
        <v>19</v>
      </c>
      <c r="CO2550" s="7" t="s">
        <v>19</v>
      </c>
      <c r="CP2550" s="7" t="s">
        <v>16</v>
      </c>
      <c r="CQ2550" s="7" t="s">
        <v>19</v>
      </c>
    </row>
    <row r="2551">
      <c r="A2551" s="7" t="s">
        <v>11723</v>
      </c>
      <c r="D2551" s="162" t="s">
        <v>11724</v>
      </c>
      <c r="E2551" s="134" t="str">
        <f t="array" ref="E2551">IFNA( index(studiesdatasets!$A$2:$R4130,MATCH("*"&amp;IF(F2551 = "","INVALID", F2551)&amp;"*",studiesdatasets!$D$2:$D4130,0),1))</f>
        <v>set_52</v>
      </c>
      <c r="F2551" s="162" t="s">
        <v>684</v>
      </c>
      <c r="G2551" s="162" t="s">
        <v>11725</v>
      </c>
      <c r="H2551" s="162" t="s">
        <v>11726</v>
      </c>
      <c r="M2551" s="7" t="s">
        <v>570</v>
      </c>
      <c r="N2551" s="7" t="str">
        <f t="shared" si="6"/>
        <v>FALSE</v>
      </c>
      <c r="O2551" s="7" t="s">
        <v>16</v>
      </c>
      <c r="P2551" s="7" t="s">
        <v>16</v>
      </c>
      <c r="Q2551" s="7" t="s">
        <v>16</v>
      </c>
      <c r="R2551" s="7" t="s">
        <v>559</v>
      </c>
      <c r="S2551" s="161" t="s">
        <v>1588</v>
      </c>
      <c r="T2551" s="135">
        <v>41.7667</v>
      </c>
      <c r="U2551" s="136">
        <v>-83.3086</v>
      </c>
      <c r="V2551" s="223" t="s">
        <v>11706</v>
      </c>
      <c r="W2551" s="7" t="s">
        <v>19</v>
      </c>
      <c r="X2551" s="7" t="s">
        <v>805</v>
      </c>
      <c r="Y2551" s="7" t="s">
        <v>878</v>
      </c>
      <c r="Z2551" s="7" t="s">
        <v>879</v>
      </c>
      <c r="AA2551" s="7" t="s">
        <v>880</v>
      </c>
      <c r="AB2551" s="7">
        <v>0.25</v>
      </c>
      <c r="AC2551" s="7" t="s">
        <v>16</v>
      </c>
      <c r="AD2551" s="7" t="s">
        <v>19</v>
      </c>
      <c r="AE2551" s="7" t="s">
        <v>16</v>
      </c>
      <c r="AF2551" s="7">
        <v>0.22</v>
      </c>
      <c r="AG2551" s="7" t="s">
        <v>19</v>
      </c>
      <c r="AH2551" s="7">
        <v>18.3</v>
      </c>
      <c r="AI2551" s="7" t="s">
        <v>19</v>
      </c>
      <c r="AJ2551" s="7" t="s">
        <v>19</v>
      </c>
      <c r="AK2551" s="7" t="s">
        <v>19</v>
      </c>
      <c r="AL2551" s="7" t="s">
        <v>19</v>
      </c>
      <c r="AM2551" s="152">
        <v>0.01749783</v>
      </c>
      <c r="AN2551" s="7" t="s">
        <v>19</v>
      </c>
      <c r="AO2551" s="7">
        <v>6.27</v>
      </c>
      <c r="AP2551" s="7" t="s">
        <v>19</v>
      </c>
      <c r="AQ2551" s="7">
        <v>1.1</v>
      </c>
      <c r="AR2551" s="7" t="s">
        <v>19</v>
      </c>
      <c r="AS2551" s="7">
        <v>0.91</v>
      </c>
      <c r="AT2551" s="7" t="s">
        <v>19</v>
      </c>
      <c r="AU2551" s="7" t="s">
        <v>19</v>
      </c>
      <c r="AV2551" s="7" t="s">
        <v>19</v>
      </c>
      <c r="AW2551" s="7" t="s">
        <v>19</v>
      </c>
      <c r="AX2551" s="7">
        <v>7.09</v>
      </c>
      <c r="AY2551" s="7">
        <v>1.85</v>
      </c>
      <c r="AZ2551" s="7">
        <v>0.41</v>
      </c>
      <c r="BA2551" s="7">
        <v>0.06</v>
      </c>
      <c r="BB2551" s="7" t="s">
        <v>19</v>
      </c>
      <c r="BC2551" s="7">
        <v>0.38</v>
      </c>
      <c r="BD2551" s="224"/>
      <c r="BE2551" s="224" t="s">
        <v>22</v>
      </c>
      <c r="BF2551" s="7" t="s">
        <v>19</v>
      </c>
      <c r="BG2551" s="7" t="s">
        <v>19</v>
      </c>
      <c r="BH2551" s="7" t="s">
        <v>19</v>
      </c>
      <c r="BI2551" s="7" t="s">
        <v>19</v>
      </c>
      <c r="BJ2551" s="7" t="s">
        <v>19</v>
      </c>
      <c r="BK2551" s="7" t="s">
        <v>19</v>
      </c>
      <c r="BL2551" s="7" t="s">
        <v>19</v>
      </c>
      <c r="BM2551" s="7" t="s">
        <v>19</v>
      </c>
      <c r="BN2551" s="7" t="s">
        <v>19</v>
      </c>
      <c r="BO2551" s="7" t="s">
        <v>19</v>
      </c>
      <c r="BP2551" s="7" t="s">
        <v>19</v>
      </c>
      <c r="BQ2551" s="7" t="s">
        <v>19</v>
      </c>
      <c r="BR2551" s="7" t="s">
        <v>19</v>
      </c>
      <c r="BS2551" s="7" t="s">
        <v>19</v>
      </c>
      <c r="BT2551" s="7" t="b">
        <v>0</v>
      </c>
      <c r="BU2551" s="7" t="b">
        <v>0</v>
      </c>
      <c r="BV2551" s="7" t="b">
        <v>0</v>
      </c>
      <c r="BW2551" s="7" t="b">
        <v>0</v>
      </c>
      <c r="BX2551" s="7">
        <v>1.0</v>
      </c>
      <c r="BY2551" s="7" t="s">
        <v>19</v>
      </c>
      <c r="BZ2551" s="7" t="s">
        <v>19</v>
      </c>
      <c r="CA2551" s="7" t="s">
        <v>19</v>
      </c>
      <c r="CB2551" s="7" t="s">
        <v>19</v>
      </c>
      <c r="CC2551" s="7" t="s">
        <v>19</v>
      </c>
      <c r="CD2551" s="7">
        <v>27.8</v>
      </c>
      <c r="CE2551" s="7" t="s">
        <v>19</v>
      </c>
      <c r="CF2551" s="7" t="s">
        <v>19</v>
      </c>
      <c r="CG2551" s="7" t="s">
        <v>19</v>
      </c>
      <c r="CH2551" s="7" t="s">
        <v>19</v>
      </c>
      <c r="CI2551" s="7" t="s">
        <v>19</v>
      </c>
      <c r="CJ2551" s="7" t="s">
        <v>19</v>
      </c>
      <c r="CK2551" s="7" t="s">
        <v>19</v>
      </c>
      <c r="CL2551" s="7" t="s">
        <v>19</v>
      </c>
      <c r="CM2551" s="7" t="s">
        <v>19</v>
      </c>
      <c r="CN2551" s="7" t="s">
        <v>19</v>
      </c>
      <c r="CO2551" s="7" t="s">
        <v>19</v>
      </c>
      <c r="CP2551" s="7" t="s">
        <v>16</v>
      </c>
      <c r="CQ2551" s="7" t="s">
        <v>19</v>
      </c>
    </row>
    <row r="2552">
      <c r="A2552" s="7" t="s">
        <v>11727</v>
      </c>
      <c r="D2552" s="162" t="s">
        <v>11728</v>
      </c>
      <c r="E2552" s="134" t="str">
        <f t="array" ref="E2552">IFNA( index(studiesdatasets!$A$2:$R4130,MATCH("*"&amp;IF(F2552 = "","INVALID", F2552)&amp;"*",studiesdatasets!$D$2:$D4130,0),1))</f>
        <v>set_52</v>
      </c>
      <c r="F2552" s="162" t="s">
        <v>684</v>
      </c>
      <c r="G2552" s="162" t="s">
        <v>11729</v>
      </c>
      <c r="H2552" s="162" t="s">
        <v>11730</v>
      </c>
      <c r="M2552" s="7" t="s">
        <v>570</v>
      </c>
      <c r="N2552" s="7" t="str">
        <f t="shared" si="6"/>
        <v>FALSE</v>
      </c>
      <c r="O2552" s="7" t="s">
        <v>16</v>
      </c>
      <c r="P2552" s="7" t="s">
        <v>16</v>
      </c>
      <c r="Q2552" s="7" t="s">
        <v>16</v>
      </c>
      <c r="R2552" s="7" t="s">
        <v>559</v>
      </c>
      <c r="S2552" s="221" t="s">
        <v>1588</v>
      </c>
      <c r="T2552" s="135">
        <v>41.7256</v>
      </c>
      <c r="U2552" s="136">
        <v>-83.1106</v>
      </c>
      <c r="V2552" s="223" t="s">
        <v>11706</v>
      </c>
      <c r="W2552" s="7" t="s">
        <v>19</v>
      </c>
      <c r="X2552" s="7" t="s">
        <v>805</v>
      </c>
      <c r="Y2552" s="7" t="s">
        <v>878</v>
      </c>
      <c r="Z2552" s="7" t="s">
        <v>879</v>
      </c>
      <c r="AA2552" s="7" t="s">
        <v>880</v>
      </c>
      <c r="AB2552" s="7">
        <v>0.25</v>
      </c>
      <c r="AC2552" s="7" t="s">
        <v>16</v>
      </c>
      <c r="AD2552" s="7" t="s">
        <v>19</v>
      </c>
      <c r="AE2552" s="7" t="s">
        <v>16</v>
      </c>
      <c r="AF2552" s="7">
        <v>0.22</v>
      </c>
      <c r="AG2552" s="7" t="s">
        <v>19</v>
      </c>
      <c r="AH2552" s="7">
        <v>18.8</v>
      </c>
      <c r="AI2552" s="7" t="s">
        <v>19</v>
      </c>
      <c r="AJ2552" s="7" t="s">
        <v>19</v>
      </c>
      <c r="AK2552" s="7" t="s">
        <v>19</v>
      </c>
      <c r="AL2552" s="7" t="s">
        <v>19</v>
      </c>
      <c r="AM2552" s="152">
        <v>0.01912134</v>
      </c>
      <c r="AN2552" s="7" t="s">
        <v>19</v>
      </c>
      <c r="AO2552" s="7">
        <v>6.65</v>
      </c>
      <c r="AP2552" s="7" t="s">
        <v>19</v>
      </c>
      <c r="AQ2552" s="7">
        <v>1.8</v>
      </c>
      <c r="AR2552" s="7" t="s">
        <v>19</v>
      </c>
      <c r="AS2552" s="7">
        <v>0.74</v>
      </c>
      <c r="AT2552" s="7" t="s">
        <v>19</v>
      </c>
      <c r="AU2552" s="7" t="s">
        <v>19</v>
      </c>
      <c r="AV2552" s="7" t="s">
        <v>19</v>
      </c>
      <c r="AW2552" s="7" t="s">
        <v>19</v>
      </c>
      <c r="AX2552" s="7">
        <v>4.82</v>
      </c>
      <c r="AY2552" s="7">
        <v>2.34</v>
      </c>
      <c r="AZ2552" s="7">
        <v>0.53</v>
      </c>
      <c r="BA2552" s="7" t="s">
        <v>22</v>
      </c>
      <c r="BB2552" s="7" t="s">
        <v>19</v>
      </c>
      <c r="BC2552" s="7">
        <v>5.48</v>
      </c>
      <c r="BD2552" s="222"/>
      <c r="BE2552" s="222">
        <f t="shared" ref="BE2552:BE2555" si="8">BC2552*0.06066</f>
        <v>0.3324168</v>
      </c>
      <c r="BF2552" s="7" t="s">
        <v>19</v>
      </c>
      <c r="BG2552" s="7" t="s">
        <v>19</v>
      </c>
      <c r="BH2552" s="7" t="s">
        <v>19</v>
      </c>
      <c r="BI2552" s="7" t="s">
        <v>19</v>
      </c>
      <c r="BJ2552" s="7" t="s">
        <v>19</v>
      </c>
      <c r="BK2552" s="7" t="s">
        <v>19</v>
      </c>
      <c r="BL2552" s="7" t="s">
        <v>19</v>
      </c>
      <c r="BM2552" s="7" t="s">
        <v>19</v>
      </c>
      <c r="BN2552" s="7" t="s">
        <v>19</v>
      </c>
      <c r="BO2552" s="7" t="s">
        <v>19</v>
      </c>
      <c r="BP2552" s="7" t="s">
        <v>19</v>
      </c>
      <c r="BQ2552" s="7" t="s">
        <v>19</v>
      </c>
      <c r="BR2552" s="7" t="s">
        <v>19</v>
      </c>
      <c r="BS2552" s="7" t="s">
        <v>19</v>
      </c>
      <c r="BT2552" s="7" t="b">
        <v>0</v>
      </c>
      <c r="BU2552" s="7" t="b">
        <v>0</v>
      </c>
      <c r="BV2552" s="7" t="b">
        <v>0</v>
      </c>
      <c r="BW2552" s="7" t="b">
        <v>0</v>
      </c>
      <c r="BX2552" s="7">
        <v>1.0</v>
      </c>
      <c r="BY2552" s="7" t="s">
        <v>19</v>
      </c>
      <c r="BZ2552" s="7" t="s">
        <v>19</v>
      </c>
      <c r="CA2552" s="7" t="s">
        <v>19</v>
      </c>
      <c r="CB2552" s="7" t="s">
        <v>19</v>
      </c>
      <c r="CC2552" s="7" t="s">
        <v>19</v>
      </c>
      <c r="CD2552" s="7">
        <v>48.44</v>
      </c>
      <c r="CE2552" s="7" t="s">
        <v>19</v>
      </c>
      <c r="CF2552" s="7" t="s">
        <v>19</v>
      </c>
      <c r="CG2552" s="7" t="s">
        <v>19</v>
      </c>
      <c r="CH2552" s="7" t="s">
        <v>19</v>
      </c>
      <c r="CI2552" s="7" t="s">
        <v>19</v>
      </c>
      <c r="CJ2552" s="7" t="s">
        <v>19</v>
      </c>
      <c r="CK2552" s="7" t="s">
        <v>19</v>
      </c>
      <c r="CL2552" s="7" t="s">
        <v>19</v>
      </c>
      <c r="CM2552" s="7" t="s">
        <v>19</v>
      </c>
      <c r="CN2552" s="7" t="s">
        <v>19</v>
      </c>
      <c r="CO2552" s="7" t="s">
        <v>19</v>
      </c>
      <c r="CP2552" s="7" t="s">
        <v>16</v>
      </c>
      <c r="CQ2552" s="7" t="s">
        <v>19</v>
      </c>
    </row>
    <row r="2553">
      <c r="A2553" s="7" t="s">
        <v>11731</v>
      </c>
      <c r="D2553" s="162" t="s">
        <v>11732</v>
      </c>
      <c r="E2553" s="134" t="str">
        <f t="array" ref="E2553">IFNA( index(studiesdatasets!$A$2:$R4130,MATCH("*"&amp;IF(F2553 = "","INVALID", F2553)&amp;"*",studiesdatasets!$D$2:$D4130,0),1))</f>
        <v>set_52</v>
      </c>
      <c r="F2553" s="162" t="s">
        <v>684</v>
      </c>
      <c r="G2553" s="162" t="s">
        <v>11733</v>
      </c>
      <c r="H2553" s="162" t="s">
        <v>11734</v>
      </c>
      <c r="M2553" s="7" t="s">
        <v>570</v>
      </c>
      <c r="N2553" s="7" t="str">
        <f t="shared" si="6"/>
        <v>FALSE</v>
      </c>
      <c r="O2553" s="7" t="s">
        <v>16</v>
      </c>
      <c r="P2553" s="7" t="s">
        <v>16</v>
      </c>
      <c r="Q2553" s="7" t="s">
        <v>16</v>
      </c>
      <c r="R2553" s="7" t="s">
        <v>559</v>
      </c>
      <c r="S2553" s="161" t="s">
        <v>1588</v>
      </c>
      <c r="T2553" s="135">
        <v>41.7256</v>
      </c>
      <c r="U2553" s="136">
        <v>-83.1106</v>
      </c>
      <c r="V2553" s="223" t="s">
        <v>11706</v>
      </c>
      <c r="W2553" s="7" t="s">
        <v>19</v>
      </c>
      <c r="X2553" s="7" t="s">
        <v>805</v>
      </c>
      <c r="Y2553" s="7" t="s">
        <v>878</v>
      </c>
      <c r="Z2553" s="7" t="s">
        <v>879</v>
      </c>
      <c r="AA2553" s="7" t="s">
        <v>880</v>
      </c>
      <c r="AB2553" s="7">
        <v>0.25</v>
      </c>
      <c r="AC2553" s="7" t="s">
        <v>16</v>
      </c>
      <c r="AD2553" s="7" t="s">
        <v>19</v>
      </c>
      <c r="AE2553" s="7" t="s">
        <v>16</v>
      </c>
      <c r="AF2553" s="7">
        <v>0.22</v>
      </c>
      <c r="AG2553" s="7" t="s">
        <v>19</v>
      </c>
      <c r="AH2553" s="7">
        <v>18.8</v>
      </c>
      <c r="AI2553" s="7" t="s">
        <v>19</v>
      </c>
      <c r="AJ2553" s="7" t="s">
        <v>19</v>
      </c>
      <c r="AK2553" s="7" t="s">
        <v>19</v>
      </c>
      <c r="AL2553" s="7" t="s">
        <v>19</v>
      </c>
      <c r="AM2553" s="152">
        <v>0.01912134</v>
      </c>
      <c r="AN2553" s="7" t="s">
        <v>19</v>
      </c>
      <c r="AO2553" s="7">
        <v>6.65</v>
      </c>
      <c r="AP2553" s="7" t="s">
        <v>19</v>
      </c>
      <c r="AQ2553" s="7">
        <v>1.8</v>
      </c>
      <c r="AR2553" s="7" t="s">
        <v>19</v>
      </c>
      <c r="AS2553" s="7">
        <v>0.74</v>
      </c>
      <c r="AT2553" s="7" t="s">
        <v>19</v>
      </c>
      <c r="AU2553" s="7" t="s">
        <v>19</v>
      </c>
      <c r="AV2553" s="7" t="s">
        <v>19</v>
      </c>
      <c r="AW2553" s="7" t="s">
        <v>19</v>
      </c>
      <c r="AX2553" s="7">
        <v>5.02</v>
      </c>
      <c r="AY2553" s="7">
        <v>2.34</v>
      </c>
      <c r="AZ2553" s="7">
        <v>0.53</v>
      </c>
      <c r="BA2553" s="7" t="s">
        <v>22</v>
      </c>
      <c r="BB2553" s="7" t="s">
        <v>19</v>
      </c>
      <c r="BC2553" s="7">
        <v>5.48</v>
      </c>
      <c r="BD2553" s="222"/>
      <c r="BE2553" s="222">
        <f t="shared" si="8"/>
        <v>0.3324168</v>
      </c>
      <c r="BF2553" s="7" t="s">
        <v>19</v>
      </c>
      <c r="BG2553" s="7" t="s">
        <v>19</v>
      </c>
      <c r="BH2553" s="7" t="s">
        <v>19</v>
      </c>
      <c r="BI2553" s="7" t="s">
        <v>19</v>
      </c>
      <c r="BJ2553" s="7" t="s">
        <v>19</v>
      </c>
      <c r="BK2553" s="7" t="s">
        <v>19</v>
      </c>
      <c r="BL2553" s="7" t="s">
        <v>19</v>
      </c>
      <c r="BM2553" s="7" t="s">
        <v>19</v>
      </c>
      <c r="BN2553" s="7" t="s">
        <v>19</v>
      </c>
      <c r="BO2553" s="7" t="s">
        <v>19</v>
      </c>
      <c r="BP2553" s="7" t="s">
        <v>19</v>
      </c>
      <c r="BQ2553" s="7" t="s">
        <v>19</v>
      </c>
      <c r="BR2553" s="7" t="s">
        <v>19</v>
      </c>
      <c r="BS2553" s="7" t="s">
        <v>19</v>
      </c>
      <c r="BT2553" s="7" t="b">
        <v>0</v>
      </c>
      <c r="BU2553" s="7" t="b">
        <v>0</v>
      </c>
      <c r="BV2553" s="7" t="b">
        <v>0</v>
      </c>
      <c r="BW2553" s="7" t="b">
        <v>0</v>
      </c>
      <c r="BX2553" s="7">
        <v>1.0</v>
      </c>
      <c r="BY2553" s="7" t="s">
        <v>19</v>
      </c>
      <c r="BZ2553" s="7" t="s">
        <v>19</v>
      </c>
      <c r="CA2553" s="7" t="s">
        <v>19</v>
      </c>
      <c r="CB2553" s="7" t="s">
        <v>19</v>
      </c>
      <c r="CC2553" s="7" t="s">
        <v>19</v>
      </c>
      <c r="CD2553" s="7">
        <v>48.44</v>
      </c>
      <c r="CE2553" s="7" t="s">
        <v>19</v>
      </c>
      <c r="CF2553" s="7" t="s">
        <v>19</v>
      </c>
      <c r="CG2553" s="7" t="s">
        <v>19</v>
      </c>
      <c r="CH2553" s="7" t="s">
        <v>19</v>
      </c>
      <c r="CI2553" s="7" t="s">
        <v>19</v>
      </c>
      <c r="CJ2553" s="7" t="s">
        <v>19</v>
      </c>
      <c r="CK2553" s="7" t="s">
        <v>19</v>
      </c>
      <c r="CL2553" s="7" t="s">
        <v>19</v>
      </c>
      <c r="CM2553" s="7" t="s">
        <v>19</v>
      </c>
      <c r="CN2553" s="7" t="s">
        <v>19</v>
      </c>
      <c r="CO2553" s="7" t="s">
        <v>19</v>
      </c>
      <c r="CP2553" s="7" t="s">
        <v>16</v>
      </c>
      <c r="CQ2553" s="7" t="s">
        <v>19</v>
      </c>
    </row>
    <row r="2554">
      <c r="A2554" s="7" t="s">
        <v>11735</v>
      </c>
      <c r="D2554" s="162" t="s">
        <v>11736</v>
      </c>
      <c r="E2554" s="134" t="str">
        <f t="array" ref="E2554">IFNA( index(studiesdatasets!$A$2:$R4130,MATCH("*"&amp;IF(F2554 = "","INVALID", F2554)&amp;"*",studiesdatasets!$D$2:$D4130,0),1))</f>
        <v>set_52</v>
      </c>
      <c r="F2554" s="162" t="s">
        <v>684</v>
      </c>
      <c r="G2554" s="162" t="s">
        <v>11737</v>
      </c>
      <c r="H2554" s="162" t="s">
        <v>11738</v>
      </c>
      <c r="M2554" s="7" t="s">
        <v>570</v>
      </c>
      <c r="N2554" s="7" t="str">
        <f t="shared" si="6"/>
        <v>FALSE</v>
      </c>
      <c r="O2554" s="7" t="s">
        <v>16</v>
      </c>
      <c r="P2554" s="7" t="s">
        <v>16</v>
      </c>
      <c r="Q2554" s="7" t="s">
        <v>16</v>
      </c>
      <c r="R2554" s="7" t="s">
        <v>559</v>
      </c>
      <c r="S2554" s="221" t="s">
        <v>1588</v>
      </c>
      <c r="T2554" s="135">
        <v>41.7028</v>
      </c>
      <c r="U2554" s="136">
        <v>-83.0006</v>
      </c>
      <c r="V2554" s="223" t="s">
        <v>11706</v>
      </c>
      <c r="W2554" s="7" t="s">
        <v>19</v>
      </c>
      <c r="X2554" s="7" t="s">
        <v>805</v>
      </c>
      <c r="Y2554" s="7" t="s">
        <v>878</v>
      </c>
      <c r="Z2554" s="7" t="s">
        <v>879</v>
      </c>
      <c r="AA2554" s="7" t="s">
        <v>880</v>
      </c>
      <c r="AB2554" s="7">
        <v>0.25</v>
      </c>
      <c r="AC2554" s="7" t="s">
        <v>16</v>
      </c>
      <c r="AD2554" s="7" t="s">
        <v>19</v>
      </c>
      <c r="AE2554" s="7" t="s">
        <v>16</v>
      </c>
      <c r="AF2554" s="7">
        <v>0.22</v>
      </c>
      <c r="AG2554" s="7" t="s">
        <v>19</v>
      </c>
      <c r="AH2554" s="7">
        <v>18.6</v>
      </c>
      <c r="AI2554" s="7" t="s">
        <v>19</v>
      </c>
      <c r="AJ2554" s="7" t="s">
        <v>19</v>
      </c>
      <c r="AK2554" s="7" t="s">
        <v>19</v>
      </c>
      <c r="AL2554" s="7" t="s">
        <v>19</v>
      </c>
      <c r="AM2554" s="152">
        <v>0.04058775</v>
      </c>
      <c r="AN2554" s="7" t="s">
        <v>19</v>
      </c>
      <c r="AO2554" s="7">
        <v>6.27</v>
      </c>
      <c r="AP2554" s="7" t="s">
        <v>19</v>
      </c>
      <c r="AQ2554" s="7">
        <v>2.8</v>
      </c>
      <c r="AR2554" s="7" t="s">
        <v>19</v>
      </c>
      <c r="AS2554" s="7">
        <v>0.92</v>
      </c>
      <c r="AT2554" s="7" t="s">
        <v>19</v>
      </c>
      <c r="AU2554" s="7" t="s">
        <v>19</v>
      </c>
      <c r="AV2554" s="7" t="s">
        <v>19</v>
      </c>
      <c r="AW2554" s="7" t="s">
        <v>19</v>
      </c>
      <c r="AX2554" s="7">
        <v>3.69</v>
      </c>
      <c r="AY2554" s="7">
        <v>2.1</v>
      </c>
      <c r="AZ2554" s="7">
        <v>0.98</v>
      </c>
      <c r="BA2554" s="7">
        <v>0.05</v>
      </c>
      <c r="BB2554" s="7" t="s">
        <v>19</v>
      </c>
      <c r="BC2554" s="7">
        <v>12.5</v>
      </c>
      <c r="BD2554" s="222"/>
      <c r="BE2554" s="222">
        <f t="shared" si="8"/>
        <v>0.75825</v>
      </c>
      <c r="BF2554" s="7" t="s">
        <v>19</v>
      </c>
      <c r="BG2554" s="7" t="s">
        <v>19</v>
      </c>
      <c r="BH2554" s="7" t="s">
        <v>19</v>
      </c>
      <c r="BI2554" s="7" t="s">
        <v>19</v>
      </c>
      <c r="BJ2554" s="7" t="s">
        <v>19</v>
      </c>
      <c r="BK2554" s="7" t="s">
        <v>19</v>
      </c>
      <c r="BL2554" s="7" t="s">
        <v>19</v>
      </c>
      <c r="BM2554" s="7" t="s">
        <v>19</v>
      </c>
      <c r="BN2554" s="7" t="s">
        <v>19</v>
      </c>
      <c r="BO2554" s="7" t="s">
        <v>19</v>
      </c>
      <c r="BP2554" s="7" t="s">
        <v>19</v>
      </c>
      <c r="BQ2554" s="7" t="s">
        <v>19</v>
      </c>
      <c r="BR2554" s="7" t="s">
        <v>19</v>
      </c>
      <c r="BS2554" s="7" t="s">
        <v>19</v>
      </c>
      <c r="BT2554" s="7" t="b">
        <v>0</v>
      </c>
      <c r="BU2554" s="7" t="b">
        <v>0</v>
      </c>
      <c r="BV2554" s="7" t="b">
        <v>0</v>
      </c>
      <c r="BW2554" s="7" t="b">
        <v>0</v>
      </c>
      <c r="BX2554" s="7">
        <v>1.0</v>
      </c>
      <c r="BY2554" s="7" t="s">
        <v>19</v>
      </c>
      <c r="BZ2554" s="7" t="s">
        <v>19</v>
      </c>
      <c r="CA2554" s="7" t="s">
        <v>19</v>
      </c>
      <c r="CB2554" s="7" t="s">
        <v>19</v>
      </c>
      <c r="CC2554" s="7" t="s">
        <v>19</v>
      </c>
      <c r="CD2554" s="7">
        <v>39.18</v>
      </c>
      <c r="CE2554" s="7" t="s">
        <v>19</v>
      </c>
      <c r="CF2554" s="7" t="s">
        <v>19</v>
      </c>
      <c r="CG2554" s="7" t="s">
        <v>19</v>
      </c>
      <c r="CH2554" s="7" t="s">
        <v>19</v>
      </c>
      <c r="CI2554" s="7" t="s">
        <v>19</v>
      </c>
      <c r="CJ2554" s="7" t="s">
        <v>19</v>
      </c>
      <c r="CK2554" s="7" t="s">
        <v>19</v>
      </c>
      <c r="CL2554" s="7" t="s">
        <v>19</v>
      </c>
      <c r="CM2554" s="7" t="s">
        <v>19</v>
      </c>
      <c r="CN2554" s="7" t="s">
        <v>19</v>
      </c>
      <c r="CO2554" s="7" t="s">
        <v>19</v>
      </c>
      <c r="CP2554" s="7" t="s">
        <v>16</v>
      </c>
      <c r="CQ2554" s="7" t="s">
        <v>19</v>
      </c>
    </row>
    <row r="2555">
      <c r="A2555" s="7" t="s">
        <v>11739</v>
      </c>
      <c r="D2555" s="162" t="s">
        <v>11740</v>
      </c>
      <c r="E2555" s="134" t="str">
        <f t="array" ref="E2555">IFNA( index(studiesdatasets!$A$2:$R4130,MATCH("*"&amp;IF(F2555 = "","INVALID", F2555)&amp;"*",studiesdatasets!$D$2:$D4130,0),1))</f>
        <v>set_52</v>
      </c>
      <c r="F2555" s="162" t="s">
        <v>684</v>
      </c>
      <c r="G2555" s="162" t="s">
        <v>11741</v>
      </c>
      <c r="H2555" s="162" t="s">
        <v>11742</v>
      </c>
      <c r="M2555" s="7" t="s">
        <v>570</v>
      </c>
      <c r="N2555" s="7" t="str">
        <f t="shared" si="6"/>
        <v>FALSE</v>
      </c>
      <c r="O2555" s="7" t="s">
        <v>16</v>
      </c>
      <c r="P2555" s="7" t="s">
        <v>16</v>
      </c>
      <c r="Q2555" s="7" t="s">
        <v>16</v>
      </c>
      <c r="R2555" s="7" t="s">
        <v>559</v>
      </c>
      <c r="S2555" s="161" t="s">
        <v>1588</v>
      </c>
      <c r="T2555" s="135">
        <v>41.7028</v>
      </c>
      <c r="U2555" s="136">
        <v>-83.0006</v>
      </c>
      <c r="V2555" s="223" t="s">
        <v>11706</v>
      </c>
      <c r="W2555" s="7" t="s">
        <v>19</v>
      </c>
      <c r="X2555" s="7" t="s">
        <v>805</v>
      </c>
      <c r="Y2555" s="7" t="s">
        <v>878</v>
      </c>
      <c r="Z2555" s="7" t="s">
        <v>879</v>
      </c>
      <c r="AA2555" s="7" t="s">
        <v>880</v>
      </c>
      <c r="AB2555" s="7">
        <v>0.25</v>
      </c>
      <c r="AC2555" s="7" t="s">
        <v>16</v>
      </c>
      <c r="AD2555" s="7" t="s">
        <v>19</v>
      </c>
      <c r="AE2555" s="7" t="s">
        <v>16</v>
      </c>
      <c r="AF2555" s="7">
        <v>0.22</v>
      </c>
      <c r="AG2555" s="7" t="s">
        <v>19</v>
      </c>
      <c r="AH2555" s="7">
        <v>18.6</v>
      </c>
      <c r="AI2555" s="7" t="s">
        <v>19</v>
      </c>
      <c r="AJ2555" s="7" t="s">
        <v>19</v>
      </c>
      <c r="AK2555" s="7" t="s">
        <v>19</v>
      </c>
      <c r="AL2555" s="7" t="s">
        <v>19</v>
      </c>
      <c r="AM2555" s="152">
        <v>0.04058775</v>
      </c>
      <c r="AN2555" s="7" t="s">
        <v>19</v>
      </c>
      <c r="AO2555" s="7">
        <v>6.27</v>
      </c>
      <c r="AP2555" s="7" t="s">
        <v>19</v>
      </c>
      <c r="AQ2555" s="7">
        <v>2.8</v>
      </c>
      <c r="AR2555" s="7" t="s">
        <v>19</v>
      </c>
      <c r="AS2555" s="7">
        <v>0.92</v>
      </c>
      <c r="AT2555" s="7" t="s">
        <v>19</v>
      </c>
      <c r="AU2555" s="7" t="s">
        <v>19</v>
      </c>
      <c r="AV2555" s="7" t="s">
        <v>19</v>
      </c>
      <c r="AW2555" s="7" t="s">
        <v>19</v>
      </c>
      <c r="AX2555" s="7">
        <v>3.35</v>
      </c>
      <c r="AY2555" s="7">
        <v>2.1</v>
      </c>
      <c r="AZ2555" s="7">
        <v>0.98</v>
      </c>
      <c r="BA2555" s="7">
        <v>0.05</v>
      </c>
      <c r="BB2555" s="7" t="s">
        <v>19</v>
      </c>
      <c r="BC2555" s="7">
        <v>12.5</v>
      </c>
      <c r="BD2555" s="222"/>
      <c r="BE2555" s="222">
        <f t="shared" si="8"/>
        <v>0.75825</v>
      </c>
      <c r="BF2555" s="7" t="s">
        <v>19</v>
      </c>
      <c r="BG2555" s="7" t="s">
        <v>19</v>
      </c>
      <c r="BH2555" s="7" t="s">
        <v>19</v>
      </c>
      <c r="BI2555" s="7" t="s">
        <v>19</v>
      </c>
      <c r="BJ2555" s="7" t="s">
        <v>19</v>
      </c>
      <c r="BK2555" s="7" t="s">
        <v>19</v>
      </c>
      <c r="BL2555" s="7" t="s">
        <v>19</v>
      </c>
      <c r="BM2555" s="7" t="s">
        <v>19</v>
      </c>
      <c r="BN2555" s="7" t="s">
        <v>19</v>
      </c>
      <c r="BO2555" s="7" t="s">
        <v>19</v>
      </c>
      <c r="BP2555" s="7" t="s">
        <v>19</v>
      </c>
      <c r="BQ2555" s="7" t="s">
        <v>19</v>
      </c>
      <c r="BR2555" s="7" t="s">
        <v>19</v>
      </c>
      <c r="BS2555" s="7" t="s">
        <v>19</v>
      </c>
      <c r="BT2555" s="7" t="b">
        <v>0</v>
      </c>
      <c r="BU2555" s="7" t="b">
        <v>0</v>
      </c>
      <c r="BV2555" s="7" t="b">
        <v>0</v>
      </c>
      <c r="BW2555" s="7" t="b">
        <v>0</v>
      </c>
      <c r="BX2555" s="7">
        <v>1.0</v>
      </c>
      <c r="BY2555" s="7" t="s">
        <v>19</v>
      </c>
      <c r="BZ2555" s="7" t="s">
        <v>19</v>
      </c>
      <c r="CA2555" s="7" t="s">
        <v>19</v>
      </c>
      <c r="CB2555" s="7" t="s">
        <v>19</v>
      </c>
      <c r="CC2555" s="7" t="s">
        <v>19</v>
      </c>
      <c r="CD2555" s="7">
        <v>39.18</v>
      </c>
      <c r="CE2555" s="7" t="s">
        <v>19</v>
      </c>
      <c r="CF2555" s="7" t="s">
        <v>19</v>
      </c>
      <c r="CG2555" s="7" t="s">
        <v>19</v>
      </c>
      <c r="CH2555" s="7" t="s">
        <v>19</v>
      </c>
      <c r="CI2555" s="7" t="s">
        <v>19</v>
      </c>
      <c r="CJ2555" s="7" t="s">
        <v>19</v>
      </c>
      <c r="CK2555" s="7" t="s">
        <v>19</v>
      </c>
      <c r="CL2555" s="7" t="s">
        <v>19</v>
      </c>
      <c r="CM2555" s="7" t="s">
        <v>19</v>
      </c>
      <c r="CN2555" s="7" t="s">
        <v>19</v>
      </c>
      <c r="CO2555" s="7" t="s">
        <v>19</v>
      </c>
      <c r="CP2555" s="7" t="s">
        <v>16</v>
      </c>
      <c r="CQ2555" s="7" t="s">
        <v>19</v>
      </c>
    </row>
    <row r="2556">
      <c r="A2556" s="7" t="s">
        <v>11743</v>
      </c>
      <c r="D2556" s="162" t="s">
        <v>11744</v>
      </c>
      <c r="E2556" s="134" t="str">
        <f t="array" ref="E2556">IFNA( index(studiesdatasets!$A$2:$R4130,MATCH("*"&amp;IF(F2556 = "","INVALID", F2556)&amp;"*",studiesdatasets!$D$2:$D4130,0),1))</f>
        <v>set_52</v>
      </c>
      <c r="F2556" s="162" t="s">
        <v>684</v>
      </c>
      <c r="G2556" s="162" t="s">
        <v>11745</v>
      </c>
      <c r="H2556" s="162" t="s">
        <v>11746</v>
      </c>
      <c r="M2556" s="7" t="s">
        <v>570</v>
      </c>
      <c r="N2556" s="7" t="str">
        <f t="shared" si="6"/>
        <v>FALSE</v>
      </c>
      <c r="O2556" s="7" t="s">
        <v>16</v>
      </c>
      <c r="P2556" s="7" t="s">
        <v>16</v>
      </c>
      <c r="Q2556" s="7" t="s">
        <v>16</v>
      </c>
      <c r="R2556" s="7" t="s">
        <v>559</v>
      </c>
      <c r="S2556" s="221" t="s">
        <v>1588</v>
      </c>
      <c r="T2556" s="135">
        <v>41.6708</v>
      </c>
      <c r="U2556" s="136">
        <v>-82.8497</v>
      </c>
      <c r="V2556" s="223" t="s">
        <v>11706</v>
      </c>
      <c r="W2556" s="7" t="s">
        <v>19</v>
      </c>
      <c r="X2556" s="7" t="s">
        <v>805</v>
      </c>
      <c r="Y2556" s="7" t="s">
        <v>878</v>
      </c>
      <c r="Z2556" s="7" t="s">
        <v>879</v>
      </c>
      <c r="AA2556" s="7" t="s">
        <v>880</v>
      </c>
      <c r="AB2556" s="7">
        <v>0.25</v>
      </c>
      <c r="AC2556" s="7" t="s">
        <v>16</v>
      </c>
      <c r="AD2556" s="7" t="s">
        <v>19</v>
      </c>
      <c r="AE2556" s="7" t="s">
        <v>16</v>
      </c>
      <c r="AF2556" s="7">
        <v>0.22</v>
      </c>
      <c r="AG2556" s="7" t="s">
        <v>19</v>
      </c>
      <c r="AH2556" s="7">
        <v>18.9</v>
      </c>
      <c r="AI2556" s="7" t="s">
        <v>19</v>
      </c>
      <c r="AJ2556" s="7" t="s">
        <v>19</v>
      </c>
      <c r="AK2556" s="7" t="s">
        <v>19</v>
      </c>
      <c r="AL2556" s="7" t="s">
        <v>19</v>
      </c>
      <c r="AM2556" s="152">
        <v>0.026697719999999998</v>
      </c>
      <c r="AN2556" s="7" t="s">
        <v>19</v>
      </c>
      <c r="AO2556" s="7">
        <v>6.06</v>
      </c>
      <c r="AP2556" s="7" t="s">
        <v>19</v>
      </c>
      <c r="AQ2556" s="7">
        <v>1.8</v>
      </c>
      <c r="AR2556" s="7" t="s">
        <v>19</v>
      </c>
      <c r="AS2556" s="7">
        <v>0.78</v>
      </c>
      <c r="AT2556" s="7" t="s">
        <v>19</v>
      </c>
      <c r="AU2556" s="7" t="s">
        <v>19</v>
      </c>
      <c r="AV2556" s="7" t="s">
        <v>19</v>
      </c>
      <c r="AW2556" s="7" t="s">
        <v>19</v>
      </c>
      <c r="AX2556" s="7">
        <v>5.3</v>
      </c>
      <c r="AY2556" s="7">
        <v>1.98</v>
      </c>
      <c r="AZ2556" s="7">
        <v>0.52</v>
      </c>
      <c r="BA2556" s="7">
        <v>0.07</v>
      </c>
      <c r="BB2556" s="7" t="s">
        <v>19</v>
      </c>
      <c r="BC2556" s="7">
        <v>0.28</v>
      </c>
      <c r="BD2556" s="224"/>
      <c r="BE2556" s="224" t="s">
        <v>22</v>
      </c>
      <c r="BF2556" s="7" t="s">
        <v>19</v>
      </c>
      <c r="BG2556" s="7" t="s">
        <v>19</v>
      </c>
      <c r="BH2556" s="7" t="s">
        <v>19</v>
      </c>
      <c r="BI2556" s="7" t="s">
        <v>19</v>
      </c>
      <c r="BJ2556" s="7" t="s">
        <v>19</v>
      </c>
      <c r="BK2556" s="7" t="s">
        <v>19</v>
      </c>
      <c r="BL2556" s="7" t="s">
        <v>19</v>
      </c>
      <c r="BM2556" s="7" t="s">
        <v>19</v>
      </c>
      <c r="BN2556" s="7" t="s">
        <v>19</v>
      </c>
      <c r="BO2556" s="7" t="s">
        <v>19</v>
      </c>
      <c r="BP2556" s="7" t="s">
        <v>19</v>
      </c>
      <c r="BQ2556" s="7" t="s">
        <v>19</v>
      </c>
      <c r="BR2556" s="7" t="s">
        <v>19</v>
      </c>
      <c r="BS2556" s="7" t="s">
        <v>19</v>
      </c>
      <c r="BT2556" s="7" t="b">
        <v>0</v>
      </c>
      <c r="BU2556" s="7" t="b">
        <v>0</v>
      </c>
      <c r="BV2556" s="7" t="b">
        <v>0</v>
      </c>
      <c r="BW2556" s="7" t="b">
        <v>0</v>
      </c>
      <c r="BX2556" s="7">
        <v>1.0</v>
      </c>
      <c r="BY2556" s="7" t="s">
        <v>19</v>
      </c>
      <c r="BZ2556" s="7" t="s">
        <v>19</v>
      </c>
      <c r="CA2556" s="7" t="s">
        <v>19</v>
      </c>
      <c r="CB2556" s="7" t="s">
        <v>19</v>
      </c>
      <c r="CC2556" s="7" t="s">
        <v>19</v>
      </c>
      <c r="CD2556" s="7">
        <v>23.57</v>
      </c>
      <c r="CE2556" s="7" t="s">
        <v>19</v>
      </c>
      <c r="CF2556" s="7" t="s">
        <v>19</v>
      </c>
      <c r="CG2556" s="7" t="s">
        <v>19</v>
      </c>
      <c r="CH2556" s="7" t="s">
        <v>19</v>
      </c>
      <c r="CI2556" s="7" t="s">
        <v>19</v>
      </c>
      <c r="CJ2556" s="7" t="s">
        <v>19</v>
      </c>
      <c r="CK2556" s="7" t="s">
        <v>19</v>
      </c>
      <c r="CL2556" s="7" t="s">
        <v>19</v>
      </c>
      <c r="CM2556" s="7" t="s">
        <v>19</v>
      </c>
      <c r="CN2556" s="7" t="s">
        <v>19</v>
      </c>
      <c r="CO2556" s="7" t="s">
        <v>19</v>
      </c>
      <c r="CP2556" s="7" t="s">
        <v>16</v>
      </c>
      <c r="CQ2556" s="7" t="s">
        <v>19</v>
      </c>
    </row>
    <row r="2557">
      <c r="A2557" s="7" t="s">
        <v>11747</v>
      </c>
      <c r="D2557" s="162" t="s">
        <v>11748</v>
      </c>
      <c r="E2557" s="134" t="str">
        <f t="array" ref="E2557">IFNA( index(studiesdatasets!$A$2:$R4130,MATCH("*"&amp;IF(F2557 = "","INVALID", F2557)&amp;"*",studiesdatasets!$D$2:$D4130,0),1))</f>
        <v>set_52</v>
      </c>
      <c r="F2557" s="162" t="s">
        <v>684</v>
      </c>
      <c r="G2557" s="162" t="s">
        <v>11749</v>
      </c>
      <c r="H2557" s="162" t="s">
        <v>11750</v>
      </c>
      <c r="M2557" s="7" t="s">
        <v>570</v>
      </c>
      <c r="N2557" s="7" t="str">
        <f t="shared" si="6"/>
        <v>FALSE</v>
      </c>
      <c r="O2557" s="7" t="s">
        <v>16</v>
      </c>
      <c r="P2557" s="7" t="s">
        <v>16</v>
      </c>
      <c r="Q2557" s="7" t="s">
        <v>16</v>
      </c>
      <c r="R2557" s="7" t="s">
        <v>559</v>
      </c>
      <c r="S2557" s="161" t="s">
        <v>1588</v>
      </c>
      <c r="T2557" s="135">
        <v>41.6708</v>
      </c>
      <c r="U2557" s="136">
        <v>-82.8497</v>
      </c>
      <c r="V2557" s="223" t="s">
        <v>11706</v>
      </c>
      <c r="W2557" s="7" t="s">
        <v>19</v>
      </c>
      <c r="X2557" s="7" t="s">
        <v>805</v>
      </c>
      <c r="Y2557" s="7" t="s">
        <v>878</v>
      </c>
      <c r="Z2557" s="7" t="s">
        <v>879</v>
      </c>
      <c r="AA2557" s="7" t="s">
        <v>880</v>
      </c>
      <c r="AB2557" s="7">
        <v>0.25</v>
      </c>
      <c r="AC2557" s="7" t="s">
        <v>16</v>
      </c>
      <c r="AD2557" s="7" t="s">
        <v>19</v>
      </c>
      <c r="AE2557" s="7" t="s">
        <v>16</v>
      </c>
      <c r="AF2557" s="7">
        <v>0.22</v>
      </c>
      <c r="AG2557" s="7" t="s">
        <v>19</v>
      </c>
      <c r="AH2557" s="7">
        <v>18.9</v>
      </c>
      <c r="AI2557" s="7" t="s">
        <v>19</v>
      </c>
      <c r="AJ2557" s="7" t="s">
        <v>19</v>
      </c>
      <c r="AK2557" s="7" t="s">
        <v>19</v>
      </c>
      <c r="AL2557" s="7" t="s">
        <v>19</v>
      </c>
      <c r="AM2557" s="152">
        <v>0.026697719999999998</v>
      </c>
      <c r="AN2557" s="7" t="s">
        <v>19</v>
      </c>
      <c r="AO2557" s="7">
        <v>6.06</v>
      </c>
      <c r="AP2557" s="7" t="s">
        <v>19</v>
      </c>
      <c r="AQ2557" s="7">
        <v>1.8</v>
      </c>
      <c r="AR2557" s="7" t="s">
        <v>19</v>
      </c>
      <c r="AS2557" s="7">
        <v>0.78</v>
      </c>
      <c r="AT2557" s="7" t="s">
        <v>19</v>
      </c>
      <c r="AU2557" s="7" t="s">
        <v>19</v>
      </c>
      <c r="AV2557" s="7" t="s">
        <v>19</v>
      </c>
      <c r="AW2557" s="7" t="s">
        <v>19</v>
      </c>
      <c r="AX2557" s="7">
        <v>5.6</v>
      </c>
      <c r="AY2557" s="7">
        <v>1.98</v>
      </c>
      <c r="AZ2557" s="7">
        <v>0.52</v>
      </c>
      <c r="BA2557" s="7">
        <v>0.07</v>
      </c>
      <c r="BB2557" s="7" t="s">
        <v>19</v>
      </c>
      <c r="BC2557" s="7">
        <v>0.28</v>
      </c>
      <c r="BD2557" s="224"/>
      <c r="BE2557" s="224" t="s">
        <v>22</v>
      </c>
      <c r="BF2557" s="7" t="s">
        <v>19</v>
      </c>
      <c r="BG2557" s="7" t="s">
        <v>19</v>
      </c>
      <c r="BH2557" s="7" t="s">
        <v>19</v>
      </c>
      <c r="BI2557" s="7" t="s">
        <v>19</v>
      </c>
      <c r="BJ2557" s="7" t="s">
        <v>19</v>
      </c>
      <c r="BK2557" s="7" t="s">
        <v>19</v>
      </c>
      <c r="BL2557" s="7" t="s">
        <v>19</v>
      </c>
      <c r="BM2557" s="7" t="s">
        <v>19</v>
      </c>
      <c r="BN2557" s="7" t="s">
        <v>19</v>
      </c>
      <c r="BO2557" s="7" t="s">
        <v>19</v>
      </c>
      <c r="BP2557" s="7" t="s">
        <v>19</v>
      </c>
      <c r="BQ2557" s="7" t="s">
        <v>19</v>
      </c>
      <c r="BR2557" s="7" t="s">
        <v>19</v>
      </c>
      <c r="BS2557" s="7" t="s">
        <v>19</v>
      </c>
      <c r="BT2557" s="7" t="b">
        <v>0</v>
      </c>
      <c r="BU2557" s="7" t="b">
        <v>0</v>
      </c>
      <c r="BV2557" s="7" t="b">
        <v>0</v>
      </c>
      <c r="BW2557" s="7" t="b">
        <v>0</v>
      </c>
      <c r="BX2557" s="7">
        <v>1.0</v>
      </c>
      <c r="BY2557" s="7" t="s">
        <v>19</v>
      </c>
      <c r="BZ2557" s="7" t="s">
        <v>19</v>
      </c>
      <c r="CA2557" s="7" t="s">
        <v>19</v>
      </c>
      <c r="CB2557" s="7" t="s">
        <v>19</v>
      </c>
      <c r="CC2557" s="7" t="s">
        <v>19</v>
      </c>
      <c r="CD2557" s="7">
        <v>23.57</v>
      </c>
      <c r="CE2557" s="7" t="s">
        <v>19</v>
      </c>
      <c r="CF2557" s="7" t="s">
        <v>19</v>
      </c>
      <c r="CG2557" s="7" t="s">
        <v>19</v>
      </c>
      <c r="CH2557" s="7" t="s">
        <v>19</v>
      </c>
      <c r="CI2557" s="7" t="s">
        <v>19</v>
      </c>
      <c r="CJ2557" s="7" t="s">
        <v>19</v>
      </c>
      <c r="CK2557" s="7" t="s">
        <v>19</v>
      </c>
      <c r="CL2557" s="7" t="s">
        <v>19</v>
      </c>
      <c r="CM2557" s="7" t="s">
        <v>19</v>
      </c>
      <c r="CN2557" s="7" t="s">
        <v>19</v>
      </c>
      <c r="CO2557" s="7" t="s">
        <v>19</v>
      </c>
      <c r="CP2557" s="7" t="s">
        <v>16</v>
      </c>
      <c r="CQ2557" s="7" t="s">
        <v>19</v>
      </c>
    </row>
    <row r="2558">
      <c r="A2558" s="7" t="s">
        <v>11751</v>
      </c>
      <c r="D2558" s="162" t="s">
        <v>11752</v>
      </c>
      <c r="E2558" s="134" t="str">
        <f t="array" ref="E2558">IFNA( index(studiesdatasets!$A$2:$R4130,MATCH("*"&amp;IF(F2558 = "","INVALID", F2558)&amp;"*",studiesdatasets!$D$2:$D4130,0),1))</f>
        <v>set_52</v>
      </c>
      <c r="F2558" s="162" t="s">
        <v>684</v>
      </c>
      <c r="G2558" s="162" t="s">
        <v>11753</v>
      </c>
      <c r="H2558" s="162" t="s">
        <v>11754</v>
      </c>
      <c r="M2558" s="7" t="s">
        <v>570</v>
      </c>
      <c r="N2558" s="7" t="str">
        <f t="shared" si="6"/>
        <v>FALSE</v>
      </c>
      <c r="O2558" s="7" t="s">
        <v>16</v>
      </c>
      <c r="P2558" s="7" t="s">
        <v>16</v>
      </c>
      <c r="Q2558" s="7" t="s">
        <v>16</v>
      </c>
      <c r="R2558" s="7" t="s">
        <v>559</v>
      </c>
      <c r="S2558" s="221" t="s">
        <v>1588</v>
      </c>
      <c r="T2558" s="7">
        <v>41.7228</v>
      </c>
      <c r="U2558" s="7">
        <v>-82.7514</v>
      </c>
      <c r="V2558" s="223" t="s">
        <v>11706</v>
      </c>
      <c r="W2558" s="7" t="s">
        <v>19</v>
      </c>
      <c r="X2558" s="7" t="s">
        <v>805</v>
      </c>
      <c r="Y2558" s="7" t="s">
        <v>878</v>
      </c>
      <c r="Z2558" s="7" t="s">
        <v>879</v>
      </c>
      <c r="AA2558" s="7" t="s">
        <v>880</v>
      </c>
      <c r="AB2558" s="7">
        <v>0.25</v>
      </c>
      <c r="AC2558" s="7" t="s">
        <v>16</v>
      </c>
      <c r="AD2558" s="7" t="s">
        <v>19</v>
      </c>
      <c r="AE2558" s="7" t="s">
        <v>16</v>
      </c>
      <c r="AF2558" s="7">
        <v>0.22</v>
      </c>
      <c r="AG2558" s="7" t="s">
        <v>19</v>
      </c>
      <c r="AH2558" s="7">
        <v>19.4</v>
      </c>
      <c r="AI2558" s="7" t="s">
        <v>19</v>
      </c>
      <c r="AJ2558" s="7" t="s">
        <v>19</v>
      </c>
      <c r="AK2558" s="7" t="s">
        <v>19</v>
      </c>
      <c r="AL2558" s="7" t="s">
        <v>19</v>
      </c>
      <c r="AM2558" s="152">
        <v>0.0414897</v>
      </c>
      <c r="AN2558" s="7" t="s">
        <v>19</v>
      </c>
      <c r="AO2558" s="7">
        <v>6.58</v>
      </c>
      <c r="AP2558" s="7" t="s">
        <v>19</v>
      </c>
      <c r="AQ2558" s="7">
        <v>1.2</v>
      </c>
      <c r="AR2558" s="7" t="s">
        <v>19</v>
      </c>
      <c r="AS2558" s="7">
        <v>0.63</v>
      </c>
      <c r="AT2558" s="7" t="s">
        <v>19</v>
      </c>
      <c r="AU2558" s="7" t="s">
        <v>19</v>
      </c>
      <c r="AV2558" s="7" t="s">
        <v>19</v>
      </c>
      <c r="AW2558" s="7" t="s">
        <v>19</v>
      </c>
      <c r="AX2558" s="7">
        <v>6.99</v>
      </c>
      <c r="AY2558" s="7">
        <v>3.34</v>
      </c>
      <c r="AZ2558" s="7">
        <v>0.33</v>
      </c>
      <c r="BA2558" s="7">
        <v>0.25</v>
      </c>
      <c r="BB2558" s="7" t="s">
        <v>19</v>
      </c>
      <c r="BC2558" s="7">
        <v>0.84</v>
      </c>
      <c r="BD2558" s="222"/>
      <c r="BE2558" s="222">
        <f t="shared" ref="BE2558:BE2569" si="9">BC2558*0.06066</f>
        <v>0.0509544</v>
      </c>
      <c r="BF2558" s="7" t="s">
        <v>19</v>
      </c>
      <c r="BG2558" s="7" t="s">
        <v>19</v>
      </c>
      <c r="BH2558" s="7" t="s">
        <v>19</v>
      </c>
      <c r="BI2558" s="7" t="s">
        <v>19</v>
      </c>
      <c r="BJ2558" s="7" t="s">
        <v>19</v>
      </c>
      <c r="BK2558" s="7" t="s">
        <v>19</v>
      </c>
      <c r="BL2558" s="7" t="s">
        <v>19</v>
      </c>
      <c r="BM2558" s="7" t="s">
        <v>19</v>
      </c>
      <c r="BN2558" s="7" t="s">
        <v>19</v>
      </c>
      <c r="BO2558" s="7" t="s">
        <v>19</v>
      </c>
      <c r="BP2558" s="7" t="s">
        <v>19</v>
      </c>
      <c r="BQ2558" s="7" t="s">
        <v>19</v>
      </c>
      <c r="BR2558" s="7" t="s">
        <v>19</v>
      </c>
      <c r="BS2558" s="7" t="s">
        <v>19</v>
      </c>
      <c r="BT2558" s="7" t="b">
        <v>0</v>
      </c>
      <c r="BU2558" s="7" t="b">
        <v>0</v>
      </c>
      <c r="BV2558" s="7" t="b">
        <v>0</v>
      </c>
      <c r="BW2558" s="7" t="b">
        <v>0</v>
      </c>
      <c r="BX2558" s="7">
        <v>1.0</v>
      </c>
      <c r="BY2558" s="7" t="s">
        <v>19</v>
      </c>
      <c r="BZ2558" s="7" t="s">
        <v>19</v>
      </c>
      <c r="CA2558" s="7" t="s">
        <v>19</v>
      </c>
      <c r="CB2558" s="7" t="s">
        <v>19</v>
      </c>
      <c r="CC2558" s="7" t="s">
        <v>19</v>
      </c>
      <c r="CD2558" s="7">
        <v>23.99</v>
      </c>
      <c r="CE2558" s="7" t="s">
        <v>19</v>
      </c>
      <c r="CF2558" s="7" t="s">
        <v>19</v>
      </c>
      <c r="CG2558" s="7" t="s">
        <v>19</v>
      </c>
      <c r="CH2558" s="7" t="s">
        <v>19</v>
      </c>
      <c r="CI2558" s="7" t="s">
        <v>19</v>
      </c>
      <c r="CJ2558" s="7" t="s">
        <v>19</v>
      </c>
      <c r="CK2558" s="7" t="s">
        <v>19</v>
      </c>
      <c r="CL2558" s="7" t="s">
        <v>19</v>
      </c>
      <c r="CM2558" s="7" t="s">
        <v>19</v>
      </c>
      <c r="CN2558" s="7" t="s">
        <v>19</v>
      </c>
      <c r="CO2558" s="7" t="s">
        <v>19</v>
      </c>
      <c r="CP2558" s="7" t="s">
        <v>16</v>
      </c>
      <c r="CQ2558" s="7" t="s">
        <v>19</v>
      </c>
    </row>
    <row r="2559">
      <c r="A2559" s="7" t="s">
        <v>11755</v>
      </c>
      <c r="D2559" s="162" t="s">
        <v>11756</v>
      </c>
      <c r="E2559" s="134" t="str">
        <f t="array" ref="E2559">IFNA( index(studiesdatasets!$A$2:$R4130,MATCH("*"&amp;IF(F2559 = "","INVALID", F2559)&amp;"*",studiesdatasets!$D$2:$D4130,0),1))</f>
        <v>set_52</v>
      </c>
      <c r="F2559" s="162" t="s">
        <v>684</v>
      </c>
      <c r="G2559" s="162" t="s">
        <v>11757</v>
      </c>
      <c r="H2559" s="162" t="s">
        <v>11758</v>
      </c>
      <c r="M2559" s="7" t="s">
        <v>570</v>
      </c>
      <c r="N2559" s="7" t="str">
        <f t="shared" si="6"/>
        <v>FALSE</v>
      </c>
      <c r="O2559" s="7" t="s">
        <v>16</v>
      </c>
      <c r="P2559" s="7" t="s">
        <v>16</v>
      </c>
      <c r="Q2559" s="7" t="s">
        <v>16</v>
      </c>
      <c r="R2559" s="7" t="s">
        <v>559</v>
      </c>
      <c r="S2559" s="161" t="s">
        <v>1588</v>
      </c>
      <c r="T2559" s="7">
        <v>41.7228</v>
      </c>
      <c r="U2559" s="7">
        <v>-82.7514</v>
      </c>
      <c r="V2559" s="223" t="s">
        <v>11706</v>
      </c>
      <c r="W2559" s="7" t="s">
        <v>19</v>
      </c>
      <c r="X2559" s="7" t="s">
        <v>805</v>
      </c>
      <c r="Y2559" s="7" t="s">
        <v>878</v>
      </c>
      <c r="Z2559" s="7" t="s">
        <v>879</v>
      </c>
      <c r="AA2559" s="7" t="s">
        <v>880</v>
      </c>
      <c r="AB2559" s="7">
        <v>0.25</v>
      </c>
      <c r="AC2559" s="7" t="s">
        <v>16</v>
      </c>
      <c r="AD2559" s="7" t="s">
        <v>19</v>
      </c>
      <c r="AE2559" s="7" t="s">
        <v>16</v>
      </c>
      <c r="AF2559" s="7">
        <v>0.22</v>
      </c>
      <c r="AG2559" s="7" t="s">
        <v>19</v>
      </c>
      <c r="AH2559" s="7">
        <v>19.4</v>
      </c>
      <c r="AI2559" s="7" t="s">
        <v>19</v>
      </c>
      <c r="AJ2559" s="7" t="s">
        <v>19</v>
      </c>
      <c r="AK2559" s="7" t="s">
        <v>19</v>
      </c>
      <c r="AL2559" s="7" t="s">
        <v>19</v>
      </c>
      <c r="AM2559" s="152">
        <v>0.0414897</v>
      </c>
      <c r="AN2559" s="7" t="s">
        <v>19</v>
      </c>
      <c r="AO2559" s="7">
        <v>6.58</v>
      </c>
      <c r="AP2559" s="7" t="s">
        <v>19</v>
      </c>
      <c r="AQ2559" s="7">
        <v>1.2</v>
      </c>
      <c r="AR2559" s="7" t="s">
        <v>19</v>
      </c>
      <c r="AS2559" s="7">
        <v>0.63</v>
      </c>
      <c r="AT2559" s="7" t="s">
        <v>19</v>
      </c>
      <c r="AU2559" s="7" t="s">
        <v>19</v>
      </c>
      <c r="AV2559" s="7" t="s">
        <v>19</v>
      </c>
      <c r="AW2559" s="7" t="s">
        <v>19</v>
      </c>
      <c r="AX2559" s="7">
        <v>7.17</v>
      </c>
      <c r="AY2559" s="7">
        <v>3.34</v>
      </c>
      <c r="AZ2559" s="7">
        <v>0.33</v>
      </c>
      <c r="BA2559" s="7">
        <v>0.25</v>
      </c>
      <c r="BB2559" s="7" t="s">
        <v>19</v>
      </c>
      <c r="BC2559" s="7">
        <v>0.84</v>
      </c>
      <c r="BD2559" s="222"/>
      <c r="BE2559" s="222">
        <f t="shared" si="9"/>
        <v>0.0509544</v>
      </c>
      <c r="BF2559" s="7" t="s">
        <v>19</v>
      </c>
      <c r="BG2559" s="7" t="s">
        <v>19</v>
      </c>
      <c r="BH2559" s="7" t="s">
        <v>19</v>
      </c>
      <c r="BI2559" s="7" t="s">
        <v>19</v>
      </c>
      <c r="BJ2559" s="7" t="s">
        <v>19</v>
      </c>
      <c r="BK2559" s="7" t="s">
        <v>19</v>
      </c>
      <c r="BL2559" s="7" t="s">
        <v>19</v>
      </c>
      <c r="BM2559" s="7" t="s">
        <v>19</v>
      </c>
      <c r="BN2559" s="7" t="s">
        <v>19</v>
      </c>
      <c r="BO2559" s="7" t="s">
        <v>19</v>
      </c>
      <c r="BP2559" s="7" t="s">
        <v>19</v>
      </c>
      <c r="BQ2559" s="7" t="s">
        <v>19</v>
      </c>
      <c r="BR2559" s="7" t="s">
        <v>19</v>
      </c>
      <c r="BS2559" s="7" t="s">
        <v>19</v>
      </c>
      <c r="BT2559" s="7" t="b">
        <v>0</v>
      </c>
      <c r="BU2559" s="7" t="b">
        <v>0</v>
      </c>
      <c r="BV2559" s="7" t="b">
        <v>0</v>
      </c>
      <c r="BW2559" s="7" t="b">
        <v>0</v>
      </c>
      <c r="BX2559" s="7">
        <v>1.0</v>
      </c>
      <c r="BY2559" s="7" t="s">
        <v>19</v>
      </c>
      <c r="BZ2559" s="7" t="s">
        <v>19</v>
      </c>
      <c r="CA2559" s="7" t="s">
        <v>19</v>
      </c>
      <c r="CB2559" s="7" t="s">
        <v>19</v>
      </c>
      <c r="CC2559" s="7" t="s">
        <v>19</v>
      </c>
      <c r="CD2559" s="7">
        <v>23.99</v>
      </c>
      <c r="CE2559" s="7" t="s">
        <v>19</v>
      </c>
      <c r="CF2559" s="7" t="s">
        <v>19</v>
      </c>
      <c r="CG2559" s="7" t="s">
        <v>19</v>
      </c>
      <c r="CH2559" s="7" t="s">
        <v>19</v>
      </c>
      <c r="CI2559" s="7" t="s">
        <v>19</v>
      </c>
      <c r="CJ2559" s="7" t="s">
        <v>19</v>
      </c>
      <c r="CK2559" s="7" t="s">
        <v>19</v>
      </c>
      <c r="CL2559" s="7" t="s">
        <v>19</v>
      </c>
      <c r="CM2559" s="7" t="s">
        <v>19</v>
      </c>
      <c r="CN2559" s="7" t="s">
        <v>19</v>
      </c>
      <c r="CO2559" s="7" t="s">
        <v>19</v>
      </c>
      <c r="CP2559" s="7" t="s">
        <v>16</v>
      </c>
      <c r="CQ2559" s="7" t="s">
        <v>19</v>
      </c>
    </row>
    <row r="2560">
      <c r="A2560" s="7" t="s">
        <v>11759</v>
      </c>
      <c r="D2560" s="162" t="s">
        <v>11760</v>
      </c>
      <c r="E2560" s="134" t="str">
        <f t="array" ref="E2560">IFNA( index(studiesdatasets!$A$2:$R4130,MATCH("*"&amp;IF(F2560 = "","INVALID", F2560)&amp;"*",studiesdatasets!$D$2:$D4130,0),1))</f>
        <v>set_52</v>
      </c>
      <c r="F2560" s="162" t="s">
        <v>684</v>
      </c>
      <c r="G2560" s="162" t="s">
        <v>11761</v>
      </c>
      <c r="H2560" s="162" t="s">
        <v>11762</v>
      </c>
      <c r="M2560" s="7" t="s">
        <v>570</v>
      </c>
      <c r="N2560" s="7" t="str">
        <f t="shared" si="6"/>
        <v>FALSE</v>
      </c>
      <c r="O2560" s="7" t="s">
        <v>16</v>
      </c>
      <c r="P2560" s="7" t="s">
        <v>16</v>
      </c>
      <c r="Q2560" s="7" t="s">
        <v>16</v>
      </c>
      <c r="R2560" s="7" t="s">
        <v>559</v>
      </c>
      <c r="S2560" s="221" t="s">
        <v>1588</v>
      </c>
      <c r="T2560" s="7">
        <v>41.71</v>
      </c>
      <c r="U2560" s="7">
        <v>-83.2971</v>
      </c>
      <c r="V2560" s="223" t="s">
        <v>11763</v>
      </c>
      <c r="W2560" s="7" t="s">
        <v>19</v>
      </c>
      <c r="X2560" s="7" t="s">
        <v>805</v>
      </c>
      <c r="Y2560" s="7" t="s">
        <v>878</v>
      </c>
      <c r="Z2560" s="7" t="s">
        <v>879</v>
      </c>
      <c r="AA2560" s="7" t="s">
        <v>880</v>
      </c>
      <c r="AB2560" s="7">
        <v>0.25</v>
      </c>
      <c r="AC2560" s="7" t="s">
        <v>16</v>
      </c>
      <c r="AD2560" s="7" t="s">
        <v>19</v>
      </c>
      <c r="AE2560" s="7" t="s">
        <v>16</v>
      </c>
      <c r="AF2560" s="7">
        <v>0.2</v>
      </c>
      <c r="AG2560" s="7" t="s">
        <v>19</v>
      </c>
      <c r="AH2560" s="7">
        <v>23.1</v>
      </c>
      <c r="AI2560" s="7" t="s">
        <v>19</v>
      </c>
      <c r="AJ2560" s="7" t="s">
        <v>19</v>
      </c>
      <c r="AK2560" s="7" t="s">
        <v>19</v>
      </c>
      <c r="AL2560" s="7" t="s">
        <v>19</v>
      </c>
      <c r="AM2560" s="152">
        <v>0.030485909999999998</v>
      </c>
      <c r="AN2560" s="7" t="s">
        <v>19</v>
      </c>
      <c r="AO2560" s="7">
        <v>6.62</v>
      </c>
      <c r="AP2560" s="7" t="s">
        <v>19</v>
      </c>
      <c r="AQ2560" s="7">
        <v>0.5</v>
      </c>
      <c r="AR2560" s="7" t="s">
        <v>19</v>
      </c>
      <c r="AS2560" s="7">
        <v>6.95</v>
      </c>
      <c r="AT2560" s="7" t="s">
        <v>19</v>
      </c>
      <c r="AU2560" s="7" t="s">
        <v>19</v>
      </c>
      <c r="AV2560" s="7" t="s">
        <v>19</v>
      </c>
      <c r="AW2560" s="7" t="s">
        <v>19</v>
      </c>
      <c r="AX2560" s="7">
        <v>35.4</v>
      </c>
      <c r="AY2560" s="7">
        <v>3.58</v>
      </c>
      <c r="AZ2560" s="7">
        <v>0.49</v>
      </c>
      <c r="BA2560" s="7">
        <v>0.28</v>
      </c>
      <c r="BB2560" s="7" t="s">
        <v>19</v>
      </c>
      <c r="BC2560" s="7">
        <v>0.21</v>
      </c>
      <c r="BD2560" s="222"/>
      <c r="BE2560" s="222">
        <f t="shared" si="9"/>
        <v>0.0127386</v>
      </c>
      <c r="BF2560" s="7" t="s">
        <v>19</v>
      </c>
      <c r="BG2560" s="7" t="s">
        <v>19</v>
      </c>
      <c r="BH2560" s="7" t="s">
        <v>19</v>
      </c>
      <c r="BI2560" s="7" t="s">
        <v>19</v>
      </c>
      <c r="BJ2560" s="7" t="s">
        <v>19</v>
      </c>
      <c r="BK2560" s="7" t="s">
        <v>19</v>
      </c>
      <c r="BL2560" s="7" t="s">
        <v>19</v>
      </c>
      <c r="BM2560" s="7" t="s">
        <v>19</v>
      </c>
      <c r="BN2560" s="7" t="s">
        <v>19</v>
      </c>
      <c r="BO2560" s="7" t="s">
        <v>19</v>
      </c>
      <c r="BP2560" s="7" t="s">
        <v>19</v>
      </c>
      <c r="BQ2560" s="7" t="s">
        <v>19</v>
      </c>
      <c r="BR2560" s="7" t="s">
        <v>19</v>
      </c>
      <c r="BS2560" s="7" t="s">
        <v>19</v>
      </c>
      <c r="BT2560" s="7" t="b">
        <v>1</v>
      </c>
      <c r="BU2560" s="7" t="b">
        <v>0</v>
      </c>
      <c r="BV2560" s="7" t="b">
        <v>0</v>
      </c>
      <c r="BW2560" s="7" t="b">
        <v>0</v>
      </c>
      <c r="BX2560" s="7">
        <v>1.0</v>
      </c>
      <c r="BY2560" s="7" t="s">
        <v>19</v>
      </c>
      <c r="BZ2560" s="7" t="s">
        <v>19</v>
      </c>
      <c r="CA2560" s="7" t="s">
        <v>19</v>
      </c>
      <c r="CB2560" s="7" t="s">
        <v>19</v>
      </c>
      <c r="CC2560" s="7" t="s">
        <v>19</v>
      </c>
      <c r="CD2560" s="7">
        <v>45.76</v>
      </c>
      <c r="CE2560" s="7" t="s">
        <v>19</v>
      </c>
      <c r="CF2560" s="7" t="s">
        <v>19</v>
      </c>
      <c r="CG2560" s="7" t="s">
        <v>19</v>
      </c>
      <c r="CH2560" s="7" t="s">
        <v>19</v>
      </c>
      <c r="CI2560" s="7" t="s">
        <v>19</v>
      </c>
      <c r="CJ2560" s="7" t="s">
        <v>19</v>
      </c>
      <c r="CK2560" s="7" t="s">
        <v>19</v>
      </c>
      <c r="CL2560" s="7" t="s">
        <v>19</v>
      </c>
      <c r="CM2560" s="7" t="s">
        <v>19</v>
      </c>
      <c r="CN2560" s="7" t="s">
        <v>19</v>
      </c>
      <c r="CO2560" s="7" t="s">
        <v>19</v>
      </c>
      <c r="CP2560" s="7" t="s">
        <v>16</v>
      </c>
      <c r="CQ2560" s="7">
        <v>20.83</v>
      </c>
    </row>
    <row r="2561">
      <c r="A2561" s="7" t="s">
        <v>11764</v>
      </c>
      <c r="D2561" s="162" t="s">
        <v>11765</v>
      </c>
      <c r="E2561" s="134" t="str">
        <f t="array" ref="E2561">IFNA( index(studiesdatasets!$A$2:$R4130,MATCH("*"&amp;IF(F2561 = "","INVALID", F2561)&amp;"*",studiesdatasets!$D$2:$D4130,0),1))</f>
        <v>set_52</v>
      </c>
      <c r="F2561" s="162" t="s">
        <v>684</v>
      </c>
      <c r="G2561" s="162" t="s">
        <v>11766</v>
      </c>
      <c r="H2561" s="162" t="s">
        <v>11767</v>
      </c>
      <c r="M2561" s="7" t="s">
        <v>570</v>
      </c>
      <c r="N2561" s="7" t="str">
        <f t="shared" si="6"/>
        <v>FALSE</v>
      </c>
      <c r="O2561" s="7" t="s">
        <v>16</v>
      </c>
      <c r="P2561" s="7" t="s">
        <v>16</v>
      </c>
      <c r="Q2561" s="7" t="s">
        <v>16</v>
      </c>
      <c r="R2561" s="7" t="s">
        <v>559</v>
      </c>
      <c r="S2561" s="161" t="s">
        <v>1588</v>
      </c>
      <c r="T2561" s="7">
        <v>41.71</v>
      </c>
      <c r="U2561" s="7">
        <v>-83.2971</v>
      </c>
      <c r="V2561" s="223" t="s">
        <v>11763</v>
      </c>
      <c r="W2561" s="7" t="s">
        <v>19</v>
      </c>
      <c r="X2561" s="7" t="s">
        <v>805</v>
      </c>
      <c r="Y2561" s="7" t="s">
        <v>878</v>
      </c>
      <c r="Z2561" s="7" t="s">
        <v>879</v>
      </c>
      <c r="AA2561" s="7" t="s">
        <v>880</v>
      </c>
      <c r="AB2561" s="7">
        <v>0.25</v>
      </c>
      <c r="AC2561" s="7" t="s">
        <v>16</v>
      </c>
      <c r="AD2561" s="7" t="s">
        <v>19</v>
      </c>
      <c r="AE2561" s="7" t="s">
        <v>16</v>
      </c>
      <c r="AF2561" s="7">
        <v>0.2</v>
      </c>
      <c r="AG2561" s="7" t="s">
        <v>19</v>
      </c>
      <c r="AH2561" s="7">
        <v>23.1</v>
      </c>
      <c r="AI2561" s="7" t="s">
        <v>19</v>
      </c>
      <c r="AJ2561" s="7" t="s">
        <v>19</v>
      </c>
      <c r="AK2561" s="7" t="s">
        <v>19</v>
      </c>
      <c r="AL2561" s="7" t="s">
        <v>19</v>
      </c>
      <c r="AM2561" s="152">
        <v>0.030485909999999998</v>
      </c>
      <c r="AN2561" s="7" t="s">
        <v>19</v>
      </c>
      <c r="AO2561" s="7">
        <v>6.62</v>
      </c>
      <c r="AP2561" s="7" t="s">
        <v>19</v>
      </c>
      <c r="AQ2561" s="7">
        <v>0.5</v>
      </c>
      <c r="AR2561" s="7" t="s">
        <v>19</v>
      </c>
      <c r="AS2561" s="7">
        <v>6.95</v>
      </c>
      <c r="AT2561" s="7" t="s">
        <v>19</v>
      </c>
      <c r="AU2561" s="7" t="s">
        <v>19</v>
      </c>
      <c r="AV2561" s="7" t="s">
        <v>19</v>
      </c>
      <c r="AW2561" s="7" t="s">
        <v>19</v>
      </c>
      <c r="AX2561" s="7">
        <v>31.91</v>
      </c>
      <c r="AY2561" s="7">
        <v>3.58</v>
      </c>
      <c r="AZ2561" s="7">
        <v>0.49</v>
      </c>
      <c r="BA2561" s="7">
        <v>0.28</v>
      </c>
      <c r="BB2561" s="7" t="s">
        <v>19</v>
      </c>
      <c r="BC2561" s="7">
        <v>0.21</v>
      </c>
      <c r="BD2561" s="222"/>
      <c r="BE2561" s="222">
        <f t="shared" si="9"/>
        <v>0.0127386</v>
      </c>
      <c r="BF2561" s="7" t="s">
        <v>19</v>
      </c>
      <c r="BG2561" s="7" t="s">
        <v>19</v>
      </c>
      <c r="BH2561" s="7" t="s">
        <v>19</v>
      </c>
      <c r="BI2561" s="7" t="s">
        <v>19</v>
      </c>
      <c r="BJ2561" s="7" t="s">
        <v>19</v>
      </c>
      <c r="BK2561" s="7" t="s">
        <v>19</v>
      </c>
      <c r="BL2561" s="7" t="s">
        <v>19</v>
      </c>
      <c r="BM2561" s="7" t="s">
        <v>19</v>
      </c>
      <c r="BN2561" s="7" t="s">
        <v>19</v>
      </c>
      <c r="BO2561" s="7" t="s">
        <v>19</v>
      </c>
      <c r="BP2561" s="7" t="s">
        <v>19</v>
      </c>
      <c r="BQ2561" s="7" t="s">
        <v>19</v>
      </c>
      <c r="BR2561" s="7" t="s">
        <v>19</v>
      </c>
      <c r="BS2561" s="7" t="s">
        <v>19</v>
      </c>
      <c r="BT2561" s="7" t="b">
        <v>1</v>
      </c>
      <c r="BU2561" s="7" t="b">
        <v>0</v>
      </c>
      <c r="BV2561" s="7" t="b">
        <v>0</v>
      </c>
      <c r="BW2561" s="7" t="b">
        <v>0</v>
      </c>
      <c r="BX2561" s="7">
        <v>1.0</v>
      </c>
      <c r="BY2561" s="7" t="s">
        <v>19</v>
      </c>
      <c r="BZ2561" s="7" t="s">
        <v>19</v>
      </c>
      <c r="CA2561" s="7" t="s">
        <v>19</v>
      </c>
      <c r="CB2561" s="7" t="s">
        <v>19</v>
      </c>
      <c r="CC2561" s="7" t="s">
        <v>19</v>
      </c>
      <c r="CD2561" s="7">
        <v>45.76</v>
      </c>
      <c r="CE2561" s="7" t="s">
        <v>19</v>
      </c>
      <c r="CF2561" s="7" t="s">
        <v>19</v>
      </c>
      <c r="CG2561" s="7" t="s">
        <v>19</v>
      </c>
      <c r="CH2561" s="7" t="s">
        <v>19</v>
      </c>
      <c r="CI2561" s="7" t="s">
        <v>19</v>
      </c>
      <c r="CJ2561" s="7" t="s">
        <v>19</v>
      </c>
      <c r="CK2561" s="7" t="s">
        <v>19</v>
      </c>
      <c r="CL2561" s="7" t="s">
        <v>19</v>
      </c>
      <c r="CM2561" s="7" t="s">
        <v>19</v>
      </c>
      <c r="CN2561" s="7" t="s">
        <v>19</v>
      </c>
      <c r="CO2561" s="7" t="s">
        <v>19</v>
      </c>
      <c r="CP2561" s="7" t="s">
        <v>16</v>
      </c>
      <c r="CQ2561" s="7">
        <v>20.83</v>
      </c>
    </row>
    <row r="2562">
      <c r="A2562" s="7" t="s">
        <v>11768</v>
      </c>
      <c r="D2562" s="162" t="s">
        <v>11769</v>
      </c>
      <c r="E2562" s="134" t="str">
        <f t="array" ref="E2562">IFNA( index(studiesdatasets!$A$2:$R4130,MATCH("*"&amp;IF(F2562 = "","INVALID", F2562)&amp;"*",studiesdatasets!$D$2:$D4130,0),1))</f>
        <v>set_52</v>
      </c>
      <c r="F2562" s="162" t="s">
        <v>684</v>
      </c>
      <c r="G2562" s="162" t="s">
        <v>11770</v>
      </c>
      <c r="H2562" s="162" t="s">
        <v>11771</v>
      </c>
      <c r="M2562" s="7" t="s">
        <v>570</v>
      </c>
      <c r="N2562" s="7" t="str">
        <f t="shared" si="6"/>
        <v>FALSE</v>
      </c>
      <c r="O2562" s="7" t="s">
        <v>16</v>
      </c>
      <c r="P2562" s="7" t="s">
        <v>16</v>
      </c>
      <c r="Q2562" s="7" t="s">
        <v>16</v>
      </c>
      <c r="R2562" s="7" t="s">
        <v>559</v>
      </c>
      <c r="S2562" s="221" t="s">
        <v>1588</v>
      </c>
      <c r="T2562" s="7">
        <v>41.71</v>
      </c>
      <c r="U2562" s="7">
        <v>-83.2971</v>
      </c>
      <c r="V2562" s="223" t="s">
        <v>11763</v>
      </c>
      <c r="W2562" s="7" t="s">
        <v>19</v>
      </c>
      <c r="X2562" s="7" t="s">
        <v>805</v>
      </c>
      <c r="Y2562" s="7" t="s">
        <v>878</v>
      </c>
      <c r="Z2562" s="7" t="s">
        <v>879</v>
      </c>
      <c r="AA2562" s="7" t="s">
        <v>880</v>
      </c>
      <c r="AB2562" s="7">
        <v>0.25</v>
      </c>
      <c r="AC2562" s="7" t="s">
        <v>16</v>
      </c>
      <c r="AD2562" s="7" t="s">
        <v>19</v>
      </c>
      <c r="AE2562" s="7" t="s">
        <v>16</v>
      </c>
      <c r="AF2562" s="7">
        <v>0.2</v>
      </c>
      <c r="AG2562" s="7" t="s">
        <v>19</v>
      </c>
      <c r="AH2562" s="7">
        <v>23.1</v>
      </c>
      <c r="AI2562" s="7" t="s">
        <v>19</v>
      </c>
      <c r="AJ2562" s="7" t="s">
        <v>19</v>
      </c>
      <c r="AK2562" s="7" t="s">
        <v>19</v>
      </c>
      <c r="AL2562" s="7" t="s">
        <v>19</v>
      </c>
      <c r="AM2562" s="152">
        <v>0.030485909999999998</v>
      </c>
      <c r="AN2562" s="7" t="s">
        <v>19</v>
      </c>
      <c r="AO2562" s="7">
        <v>6.62</v>
      </c>
      <c r="AP2562" s="7" t="s">
        <v>19</v>
      </c>
      <c r="AQ2562" s="7">
        <v>0.5</v>
      </c>
      <c r="AR2562" s="7" t="s">
        <v>19</v>
      </c>
      <c r="AS2562" s="7">
        <v>6.95</v>
      </c>
      <c r="AT2562" s="7" t="s">
        <v>19</v>
      </c>
      <c r="AU2562" s="7" t="s">
        <v>19</v>
      </c>
      <c r="AV2562" s="7" t="s">
        <v>19</v>
      </c>
      <c r="AW2562" s="7" t="s">
        <v>19</v>
      </c>
      <c r="AX2562" s="7">
        <v>37.81</v>
      </c>
      <c r="AY2562" s="7">
        <v>3.58</v>
      </c>
      <c r="AZ2562" s="7">
        <v>0.49</v>
      </c>
      <c r="BA2562" s="7">
        <v>0.28</v>
      </c>
      <c r="BB2562" s="7" t="s">
        <v>19</v>
      </c>
      <c r="BC2562" s="7">
        <v>0.21</v>
      </c>
      <c r="BD2562" s="222"/>
      <c r="BE2562" s="222">
        <f t="shared" si="9"/>
        <v>0.0127386</v>
      </c>
      <c r="BF2562" s="7" t="s">
        <v>19</v>
      </c>
      <c r="BG2562" s="7" t="s">
        <v>19</v>
      </c>
      <c r="BH2562" s="7" t="s">
        <v>19</v>
      </c>
      <c r="BI2562" s="7" t="s">
        <v>19</v>
      </c>
      <c r="BJ2562" s="7" t="s">
        <v>19</v>
      </c>
      <c r="BK2562" s="7" t="s">
        <v>19</v>
      </c>
      <c r="BL2562" s="7" t="s">
        <v>19</v>
      </c>
      <c r="BM2562" s="7" t="s">
        <v>19</v>
      </c>
      <c r="BN2562" s="7" t="s">
        <v>19</v>
      </c>
      <c r="BO2562" s="7" t="s">
        <v>19</v>
      </c>
      <c r="BP2562" s="7" t="s">
        <v>19</v>
      </c>
      <c r="BQ2562" s="7" t="s">
        <v>19</v>
      </c>
      <c r="BR2562" s="7" t="s">
        <v>19</v>
      </c>
      <c r="BS2562" s="7" t="s">
        <v>19</v>
      </c>
      <c r="BT2562" s="7" t="b">
        <v>1</v>
      </c>
      <c r="BU2562" s="7" t="b">
        <v>0</v>
      </c>
      <c r="BV2562" s="7" t="b">
        <v>0</v>
      </c>
      <c r="BW2562" s="7" t="b">
        <v>0</v>
      </c>
      <c r="BX2562" s="7">
        <v>1.0</v>
      </c>
      <c r="BY2562" s="7" t="s">
        <v>19</v>
      </c>
      <c r="BZ2562" s="7" t="s">
        <v>19</v>
      </c>
      <c r="CA2562" s="7" t="s">
        <v>19</v>
      </c>
      <c r="CB2562" s="7" t="s">
        <v>19</v>
      </c>
      <c r="CC2562" s="7" t="s">
        <v>19</v>
      </c>
      <c r="CD2562" s="7">
        <v>45.76</v>
      </c>
      <c r="CE2562" s="7" t="s">
        <v>19</v>
      </c>
      <c r="CF2562" s="7" t="s">
        <v>19</v>
      </c>
      <c r="CG2562" s="7" t="s">
        <v>19</v>
      </c>
      <c r="CH2562" s="7" t="s">
        <v>19</v>
      </c>
      <c r="CI2562" s="7" t="s">
        <v>19</v>
      </c>
      <c r="CJ2562" s="7" t="s">
        <v>19</v>
      </c>
      <c r="CK2562" s="7" t="s">
        <v>19</v>
      </c>
      <c r="CL2562" s="7" t="s">
        <v>19</v>
      </c>
      <c r="CM2562" s="7" t="s">
        <v>19</v>
      </c>
      <c r="CN2562" s="7" t="s">
        <v>19</v>
      </c>
      <c r="CO2562" s="7" t="s">
        <v>19</v>
      </c>
      <c r="CP2562" s="7" t="s">
        <v>16</v>
      </c>
      <c r="CQ2562" s="7">
        <v>20.83</v>
      </c>
    </row>
    <row r="2563">
      <c r="A2563" s="7" t="s">
        <v>11772</v>
      </c>
      <c r="D2563" s="162" t="s">
        <v>11773</v>
      </c>
      <c r="E2563" s="134" t="str">
        <f t="array" ref="E2563">IFNA( index(studiesdatasets!$A$2:$R4130,MATCH("*"&amp;IF(F2563 = "","INVALID", F2563)&amp;"*",studiesdatasets!$D$2:$D4130,0),1))</f>
        <v>set_52</v>
      </c>
      <c r="F2563" s="162" t="s">
        <v>684</v>
      </c>
      <c r="G2563" s="162" t="s">
        <v>11774</v>
      </c>
      <c r="H2563" s="162" t="s">
        <v>11775</v>
      </c>
      <c r="M2563" s="7" t="s">
        <v>570</v>
      </c>
      <c r="N2563" s="7" t="str">
        <f t="shared" si="6"/>
        <v>FALSE</v>
      </c>
      <c r="O2563" s="7" t="s">
        <v>16</v>
      </c>
      <c r="P2563" s="7" t="s">
        <v>16</v>
      </c>
      <c r="Q2563" s="7" t="s">
        <v>16</v>
      </c>
      <c r="R2563" s="7" t="s">
        <v>559</v>
      </c>
      <c r="S2563" s="161" t="s">
        <v>1588</v>
      </c>
      <c r="T2563" s="7">
        <v>41.71</v>
      </c>
      <c r="U2563" s="7">
        <v>-83.2971</v>
      </c>
      <c r="V2563" s="223" t="s">
        <v>11763</v>
      </c>
      <c r="W2563" s="7" t="s">
        <v>19</v>
      </c>
      <c r="X2563" s="7" t="s">
        <v>805</v>
      </c>
      <c r="Y2563" s="7" t="s">
        <v>878</v>
      </c>
      <c r="Z2563" s="7" t="s">
        <v>879</v>
      </c>
      <c r="AA2563" s="7" t="s">
        <v>880</v>
      </c>
      <c r="AB2563" s="7">
        <v>0.25</v>
      </c>
      <c r="AC2563" s="7" t="s">
        <v>16</v>
      </c>
      <c r="AD2563" s="7" t="s">
        <v>19</v>
      </c>
      <c r="AE2563" s="7" t="s">
        <v>16</v>
      </c>
      <c r="AF2563" s="7">
        <v>0.2</v>
      </c>
      <c r="AG2563" s="7" t="s">
        <v>19</v>
      </c>
      <c r="AH2563" s="7">
        <v>23.1</v>
      </c>
      <c r="AI2563" s="7" t="s">
        <v>19</v>
      </c>
      <c r="AJ2563" s="7" t="s">
        <v>19</v>
      </c>
      <c r="AK2563" s="7" t="s">
        <v>19</v>
      </c>
      <c r="AL2563" s="7" t="s">
        <v>19</v>
      </c>
      <c r="AM2563" s="152">
        <v>0.030485909999999998</v>
      </c>
      <c r="AN2563" s="7" t="s">
        <v>19</v>
      </c>
      <c r="AO2563" s="7">
        <v>6.62</v>
      </c>
      <c r="AP2563" s="7" t="s">
        <v>19</v>
      </c>
      <c r="AQ2563" s="7">
        <v>0.5</v>
      </c>
      <c r="AR2563" s="7" t="s">
        <v>19</v>
      </c>
      <c r="AS2563" s="7">
        <v>6.95</v>
      </c>
      <c r="AT2563" s="7" t="s">
        <v>19</v>
      </c>
      <c r="AU2563" s="7" t="s">
        <v>19</v>
      </c>
      <c r="AV2563" s="7" t="s">
        <v>19</v>
      </c>
      <c r="AW2563" s="7" t="s">
        <v>19</v>
      </c>
      <c r="AX2563" s="7">
        <v>34.46</v>
      </c>
      <c r="AY2563" s="7">
        <v>3.58</v>
      </c>
      <c r="AZ2563" s="7">
        <v>0.49</v>
      </c>
      <c r="BA2563" s="7">
        <v>0.28</v>
      </c>
      <c r="BB2563" s="7" t="s">
        <v>19</v>
      </c>
      <c r="BC2563" s="7">
        <v>0.21</v>
      </c>
      <c r="BD2563" s="222"/>
      <c r="BE2563" s="222">
        <f t="shared" si="9"/>
        <v>0.0127386</v>
      </c>
      <c r="BF2563" s="7" t="s">
        <v>19</v>
      </c>
      <c r="BG2563" s="7" t="s">
        <v>19</v>
      </c>
      <c r="BH2563" s="7" t="s">
        <v>19</v>
      </c>
      <c r="BI2563" s="7" t="s">
        <v>19</v>
      </c>
      <c r="BJ2563" s="7" t="s">
        <v>19</v>
      </c>
      <c r="BK2563" s="7" t="s">
        <v>19</v>
      </c>
      <c r="BL2563" s="7" t="s">
        <v>19</v>
      </c>
      <c r="BM2563" s="7" t="s">
        <v>19</v>
      </c>
      <c r="BN2563" s="7" t="s">
        <v>19</v>
      </c>
      <c r="BO2563" s="7" t="s">
        <v>19</v>
      </c>
      <c r="BP2563" s="7" t="s">
        <v>19</v>
      </c>
      <c r="BQ2563" s="7" t="s">
        <v>19</v>
      </c>
      <c r="BR2563" s="7" t="s">
        <v>19</v>
      </c>
      <c r="BS2563" s="7" t="s">
        <v>19</v>
      </c>
      <c r="BT2563" s="7" t="b">
        <v>1</v>
      </c>
      <c r="BU2563" s="7" t="b">
        <v>0</v>
      </c>
      <c r="BV2563" s="7" t="b">
        <v>0</v>
      </c>
      <c r="BW2563" s="7" t="b">
        <v>0</v>
      </c>
      <c r="BX2563" s="7">
        <v>1.0</v>
      </c>
      <c r="BY2563" s="7" t="s">
        <v>19</v>
      </c>
      <c r="BZ2563" s="7" t="s">
        <v>19</v>
      </c>
      <c r="CA2563" s="7" t="s">
        <v>19</v>
      </c>
      <c r="CB2563" s="7" t="s">
        <v>19</v>
      </c>
      <c r="CC2563" s="7" t="s">
        <v>19</v>
      </c>
      <c r="CD2563" s="7">
        <v>45.76</v>
      </c>
      <c r="CE2563" s="7" t="s">
        <v>19</v>
      </c>
      <c r="CF2563" s="7" t="s">
        <v>19</v>
      </c>
      <c r="CG2563" s="7" t="s">
        <v>19</v>
      </c>
      <c r="CH2563" s="7" t="s">
        <v>19</v>
      </c>
      <c r="CI2563" s="7" t="s">
        <v>19</v>
      </c>
      <c r="CJ2563" s="7" t="s">
        <v>19</v>
      </c>
      <c r="CK2563" s="7" t="s">
        <v>19</v>
      </c>
      <c r="CL2563" s="7" t="s">
        <v>19</v>
      </c>
      <c r="CM2563" s="7" t="s">
        <v>19</v>
      </c>
      <c r="CN2563" s="7" t="s">
        <v>19</v>
      </c>
      <c r="CO2563" s="7" t="s">
        <v>19</v>
      </c>
      <c r="CP2563" s="7" t="s">
        <v>16</v>
      </c>
      <c r="CQ2563" s="7">
        <v>20.83</v>
      </c>
    </row>
    <row r="2564">
      <c r="A2564" s="7" t="s">
        <v>11776</v>
      </c>
      <c r="D2564" s="162" t="s">
        <v>11777</v>
      </c>
      <c r="E2564" s="134" t="str">
        <f t="array" ref="E2564">IFNA( index(studiesdatasets!$A$2:$R4130,MATCH("*"&amp;IF(F2564 = "","INVALID", F2564)&amp;"*",studiesdatasets!$D$2:$D4130,0),1))</f>
        <v>set_52</v>
      </c>
      <c r="F2564" s="162" t="s">
        <v>684</v>
      </c>
      <c r="G2564" s="162" t="s">
        <v>11778</v>
      </c>
      <c r="H2564" s="162" t="s">
        <v>11779</v>
      </c>
      <c r="M2564" s="7" t="s">
        <v>570</v>
      </c>
      <c r="N2564" s="7" t="str">
        <f t="shared" si="6"/>
        <v>FALSE</v>
      </c>
      <c r="O2564" s="7" t="s">
        <v>16</v>
      </c>
      <c r="P2564" s="7" t="s">
        <v>16</v>
      </c>
      <c r="Q2564" s="7" t="s">
        <v>16</v>
      </c>
      <c r="R2564" s="7" t="s">
        <v>559</v>
      </c>
      <c r="S2564" s="221" t="s">
        <v>1588</v>
      </c>
      <c r="T2564" s="7">
        <v>41.71</v>
      </c>
      <c r="U2564" s="7">
        <v>-83.2971</v>
      </c>
      <c r="V2564" s="223" t="s">
        <v>11763</v>
      </c>
      <c r="W2564" s="7" t="s">
        <v>19</v>
      </c>
      <c r="X2564" s="7" t="s">
        <v>805</v>
      </c>
      <c r="Y2564" s="7" t="s">
        <v>878</v>
      </c>
      <c r="Z2564" s="7" t="s">
        <v>879</v>
      </c>
      <c r="AA2564" s="7" t="s">
        <v>880</v>
      </c>
      <c r="AB2564" s="7">
        <v>0.25</v>
      </c>
      <c r="AC2564" s="7" t="s">
        <v>16</v>
      </c>
      <c r="AD2564" s="7" t="s">
        <v>19</v>
      </c>
      <c r="AE2564" s="7" t="s">
        <v>16</v>
      </c>
      <c r="AF2564" s="7">
        <v>0.2</v>
      </c>
      <c r="AG2564" s="7" t="s">
        <v>19</v>
      </c>
      <c r="AH2564" s="7">
        <v>23.1</v>
      </c>
      <c r="AI2564" s="7" t="s">
        <v>19</v>
      </c>
      <c r="AJ2564" s="7" t="s">
        <v>19</v>
      </c>
      <c r="AK2564" s="7" t="s">
        <v>19</v>
      </c>
      <c r="AL2564" s="7" t="s">
        <v>19</v>
      </c>
      <c r="AM2564" s="152">
        <v>0.030485909999999998</v>
      </c>
      <c r="AN2564" s="7" t="s">
        <v>19</v>
      </c>
      <c r="AO2564" s="7">
        <v>6.62</v>
      </c>
      <c r="AP2564" s="7" t="s">
        <v>19</v>
      </c>
      <c r="AQ2564" s="7">
        <v>0.5</v>
      </c>
      <c r="AR2564" s="7" t="s">
        <v>19</v>
      </c>
      <c r="AS2564" s="7">
        <v>6.95</v>
      </c>
      <c r="AT2564" s="7" t="s">
        <v>19</v>
      </c>
      <c r="AU2564" s="7" t="s">
        <v>19</v>
      </c>
      <c r="AV2564" s="7" t="s">
        <v>19</v>
      </c>
      <c r="AW2564" s="7" t="s">
        <v>19</v>
      </c>
      <c r="AX2564" s="7">
        <v>32.95</v>
      </c>
      <c r="AY2564" s="7">
        <v>3.58</v>
      </c>
      <c r="AZ2564" s="7">
        <v>0.49</v>
      </c>
      <c r="BA2564" s="7">
        <v>0.28</v>
      </c>
      <c r="BB2564" s="7" t="s">
        <v>19</v>
      </c>
      <c r="BC2564" s="7">
        <v>0.21</v>
      </c>
      <c r="BD2564" s="222"/>
      <c r="BE2564" s="222">
        <f t="shared" si="9"/>
        <v>0.0127386</v>
      </c>
      <c r="BF2564" s="7" t="s">
        <v>19</v>
      </c>
      <c r="BG2564" s="7" t="s">
        <v>19</v>
      </c>
      <c r="BH2564" s="7" t="s">
        <v>19</v>
      </c>
      <c r="BI2564" s="7" t="s">
        <v>19</v>
      </c>
      <c r="BJ2564" s="7" t="s">
        <v>19</v>
      </c>
      <c r="BK2564" s="7" t="s">
        <v>19</v>
      </c>
      <c r="BL2564" s="7" t="s">
        <v>19</v>
      </c>
      <c r="BM2564" s="7" t="s">
        <v>19</v>
      </c>
      <c r="BN2564" s="7" t="s">
        <v>19</v>
      </c>
      <c r="BO2564" s="7" t="s">
        <v>19</v>
      </c>
      <c r="BP2564" s="7" t="s">
        <v>19</v>
      </c>
      <c r="BQ2564" s="7" t="s">
        <v>19</v>
      </c>
      <c r="BR2564" s="7" t="s">
        <v>19</v>
      </c>
      <c r="BS2564" s="7" t="s">
        <v>19</v>
      </c>
      <c r="BT2564" s="7" t="b">
        <v>1</v>
      </c>
      <c r="BU2564" s="7" t="b">
        <v>0</v>
      </c>
      <c r="BV2564" s="7" t="b">
        <v>0</v>
      </c>
      <c r="BW2564" s="7" t="b">
        <v>0</v>
      </c>
      <c r="BX2564" s="7">
        <v>1.0</v>
      </c>
      <c r="BY2564" s="7" t="s">
        <v>19</v>
      </c>
      <c r="BZ2564" s="7" t="s">
        <v>19</v>
      </c>
      <c r="CA2564" s="7" t="s">
        <v>19</v>
      </c>
      <c r="CB2564" s="7" t="s">
        <v>19</v>
      </c>
      <c r="CC2564" s="7" t="s">
        <v>19</v>
      </c>
      <c r="CD2564" s="7">
        <v>45.76</v>
      </c>
      <c r="CE2564" s="7" t="s">
        <v>19</v>
      </c>
      <c r="CF2564" s="7" t="s">
        <v>19</v>
      </c>
      <c r="CG2564" s="7" t="s">
        <v>19</v>
      </c>
      <c r="CH2564" s="7" t="s">
        <v>19</v>
      </c>
      <c r="CI2564" s="7" t="s">
        <v>19</v>
      </c>
      <c r="CJ2564" s="7" t="s">
        <v>19</v>
      </c>
      <c r="CK2564" s="7" t="s">
        <v>19</v>
      </c>
      <c r="CL2564" s="7" t="s">
        <v>19</v>
      </c>
      <c r="CM2564" s="7" t="s">
        <v>19</v>
      </c>
      <c r="CN2564" s="7" t="s">
        <v>19</v>
      </c>
      <c r="CO2564" s="7" t="s">
        <v>19</v>
      </c>
      <c r="CP2564" s="7" t="s">
        <v>16</v>
      </c>
      <c r="CQ2564" s="7">
        <v>20.83</v>
      </c>
    </row>
    <row r="2565">
      <c r="A2565" s="7" t="s">
        <v>11780</v>
      </c>
      <c r="D2565" s="162" t="s">
        <v>11781</v>
      </c>
      <c r="E2565" s="134" t="str">
        <f t="array" ref="E2565">IFNA( index(studiesdatasets!$A$2:$R4130,MATCH("*"&amp;IF(F2565 = "","INVALID", F2565)&amp;"*",studiesdatasets!$D$2:$D4130,0),1))</f>
        <v>set_52</v>
      </c>
      <c r="F2565" s="162" t="s">
        <v>684</v>
      </c>
      <c r="G2565" s="162" t="s">
        <v>11782</v>
      </c>
      <c r="H2565" s="162" t="s">
        <v>11783</v>
      </c>
      <c r="M2565" s="7" t="s">
        <v>570</v>
      </c>
      <c r="N2565" s="7" t="str">
        <f t="shared" si="6"/>
        <v>FALSE</v>
      </c>
      <c r="O2565" s="7" t="s">
        <v>16</v>
      </c>
      <c r="P2565" s="7" t="s">
        <v>16</v>
      </c>
      <c r="Q2565" s="7" t="s">
        <v>16</v>
      </c>
      <c r="R2565" s="7" t="s">
        <v>559</v>
      </c>
      <c r="S2565" s="161" t="s">
        <v>1588</v>
      </c>
      <c r="T2565" s="7">
        <v>41.71</v>
      </c>
      <c r="U2565" s="7">
        <v>-83.2971</v>
      </c>
      <c r="V2565" s="223" t="s">
        <v>11763</v>
      </c>
      <c r="W2565" s="7" t="s">
        <v>19</v>
      </c>
      <c r="X2565" s="7" t="s">
        <v>805</v>
      </c>
      <c r="Y2565" s="7" t="s">
        <v>878</v>
      </c>
      <c r="Z2565" s="7" t="s">
        <v>879</v>
      </c>
      <c r="AA2565" s="7" t="s">
        <v>880</v>
      </c>
      <c r="AB2565" s="7">
        <v>0.25</v>
      </c>
      <c r="AC2565" s="7" t="s">
        <v>16</v>
      </c>
      <c r="AD2565" s="7" t="s">
        <v>19</v>
      </c>
      <c r="AE2565" s="7" t="s">
        <v>16</v>
      </c>
      <c r="AF2565" s="7">
        <v>0.2</v>
      </c>
      <c r="AG2565" s="7" t="s">
        <v>19</v>
      </c>
      <c r="AH2565" s="7">
        <v>23.1</v>
      </c>
      <c r="AI2565" s="7" t="s">
        <v>19</v>
      </c>
      <c r="AJ2565" s="7" t="s">
        <v>19</v>
      </c>
      <c r="AK2565" s="7" t="s">
        <v>19</v>
      </c>
      <c r="AL2565" s="7" t="s">
        <v>19</v>
      </c>
      <c r="AM2565" s="152">
        <v>0.030485909999999998</v>
      </c>
      <c r="AN2565" s="7" t="s">
        <v>19</v>
      </c>
      <c r="AO2565" s="7">
        <v>6.62</v>
      </c>
      <c r="AP2565" s="7" t="s">
        <v>19</v>
      </c>
      <c r="AQ2565" s="7">
        <v>0.5</v>
      </c>
      <c r="AR2565" s="7" t="s">
        <v>19</v>
      </c>
      <c r="AS2565" s="7">
        <v>6.95</v>
      </c>
      <c r="AT2565" s="7" t="s">
        <v>19</v>
      </c>
      <c r="AU2565" s="7" t="s">
        <v>19</v>
      </c>
      <c r="AV2565" s="7" t="s">
        <v>19</v>
      </c>
      <c r="AW2565" s="7" t="s">
        <v>19</v>
      </c>
      <c r="AX2565" s="7">
        <v>31.5</v>
      </c>
      <c r="AY2565" s="7">
        <v>3.58</v>
      </c>
      <c r="AZ2565" s="7">
        <v>0.49</v>
      </c>
      <c r="BA2565" s="7">
        <v>0.28</v>
      </c>
      <c r="BB2565" s="7" t="s">
        <v>19</v>
      </c>
      <c r="BC2565" s="7">
        <v>0.21</v>
      </c>
      <c r="BD2565" s="222"/>
      <c r="BE2565" s="222">
        <f t="shared" si="9"/>
        <v>0.0127386</v>
      </c>
      <c r="BF2565" s="7" t="s">
        <v>19</v>
      </c>
      <c r="BG2565" s="7" t="s">
        <v>19</v>
      </c>
      <c r="BH2565" s="7" t="s">
        <v>19</v>
      </c>
      <c r="BI2565" s="7" t="s">
        <v>19</v>
      </c>
      <c r="BJ2565" s="7" t="s">
        <v>19</v>
      </c>
      <c r="BK2565" s="7" t="s">
        <v>19</v>
      </c>
      <c r="BL2565" s="7" t="s">
        <v>19</v>
      </c>
      <c r="BM2565" s="7" t="s">
        <v>19</v>
      </c>
      <c r="BN2565" s="7" t="s">
        <v>19</v>
      </c>
      <c r="BO2565" s="7" t="s">
        <v>19</v>
      </c>
      <c r="BP2565" s="7" t="s">
        <v>19</v>
      </c>
      <c r="BQ2565" s="7" t="s">
        <v>19</v>
      </c>
      <c r="BR2565" s="7" t="s">
        <v>19</v>
      </c>
      <c r="BS2565" s="7" t="s">
        <v>19</v>
      </c>
      <c r="BT2565" s="7" t="b">
        <v>1</v>
      </c>
      <c r="BU2565" s="7" t="b">
        <v>0</v>
      </c>
      <c r="BV2565" s="7" t="b">
        <v>0</v>
      </c>
      <c r="BW2565" s="7" t="b">
        <v>0</v>
      </c>
      <c r="BX2565" s="7">
        <v>1.0</v>
      </c>
      <c r="BY2565" s="7" t="s">
        <v>19</v>
      </c>
      <c r="BZ2565" s="7" t="s">
        <v>19</v>
      </c>
      <c r="CA2565" s="7" t="s">
        <v>19</v>
      </c>
      <c r="CB2565" s="7" t="s">
        <v>19</v>
      </c>
      <c r="CC2565" s="7" t="s">
        <v>19</v>
      </c>
      <c r="CD2565" s="7">
        <v>45.76</v>
      </c>
      <c r="CE2565" s="7" t="s">
        <v>19</v>
      </c>
      <c r="CF2565" s="7" t="s">
        <v>19</v>
      </c>
      <c r="CG2565" s="7" t="s">
        <v>19</v>
      </c>
      <c r="CH2565" s="7" t="s">
        <v>19</v>
      </c>
      <c r="CI2565" s="7" t="s">
        <v>19</v>
      </c>
      <c r="CJ2565" s="7" t="s">
        <v>19</v>
      </c>
      <c r="CK2565" s="7" t="s">
        <v>19</v>
      </c>
      <c r="CL2565" s="7" t="s">
        <v>19</v>
      </c>
      <c r="CM2565" s="7" t="s">
        <v>19</v>
      </c>
      <c r="CN2565" s="7" t="s">
        <v>19</v>
      </c>
      <c r="CO2565" s="7" t="s">
        <v>19</v>
      </c>
      <c r="CP2565" s="7" t="s">
        <v>16</v>
      </c>
      <c r="CQ2565" s="7">
        <v>20.83</v>
      </c>
    </row>
    <row r="2566">
      <c r="A2566" s="7" t="s">
        <v>11784</v>
      </c>
      <c r="D2566" s="162" t="s">
        <v>11785</v>
      </c>
      <c r="E2566" s="134" t="str">
        <f t="array" ref="E2566">IFNA( index(studiesdatasets!$A$2:$R4130,MATCH("*"&amp;IF(F2566 = "","INVALID", F2566)&amp;"*",studiesdatasets!$D$2:$D4130,0),1))</f>
        <v>set_52</v>
      </c>
      <c r="F2566" s="162" t="s">
        <v>684</v>
      </c>
      <c r="G2566" s="162" t="s">
        <v>11786</v>
      </c>
      <c r="H2566" s="162" t="s">
        <v>11787</v>
      </c>
      <c r="M2566" s="7" t="s">
        <v>570</v>
      </c>
      <c r="N2566" s="7" t="str">
        <f t="shared" si="6"/>
        <v>FALSE</v>
      </c>
      <c r="O2566" s="7" t="s">
        <v>16</v>
      </c>
      <c r="P2566" s="7" t="s">
        <v>16</v>
      </c>
      <c r="Q2566" s="7" t="s">
        <v>16</v>
      </c>
      <c r="R2566" s="7" t="s">
        <v>559</v>
      </c>
      <c r="S2566" s="221" t="s">
        <v>1588</v>
      </c>
      <c r="T2566" s="7">
        <v>41.71</v>
      </c>
      <c r="U2566" s="7">
        <v>-83.2971</v>
      </c>
      <c r="V2566" s="223" t="s">
        <v>11763</v>
      </c>
      <c r="W2566" s="7" t="s">
        <v>19</v>
      </c>
      <c r="X2566" s="7" t="s">
        <v>805</v>
      </c>
      <c r="Y2566" s="7" t="s">
        <v>878</v>
      </c>
      <c r="Z2566" s="7" t="s">
        <v>879</v>
      </c>
      <c r="AA2566" s="7" t="s">
        <v>880</v>
      </c>
      <c r="AB2566" s="7">
        <v>0.25</v>
      </c>
      <c r="AC2566" s="7" t="s">
        <v>16</v>
      </c>
      <c r="AD2566" s="7" t="s">
        <v>19</v>
      </c>
      <c r="AE2566" s="7" t="s">
        <v>16</v>
      </c>
      <c r="AF2566" s="7">
        <v>0.2</v>
      </c>
      <c r="AG2566" s="7" t="s">
        <v>19</v>
      </c>
      <c r="AH2566" s="7">
        <v>23.1</v>
      </c>
      <c r="AI2566" s="7" t="s">
        <v>19</v>
      </c>
      <c r="AJ2566" s="7" t="s">
        <v>19</v>
      </c>
      <c r="AK2566" s="7" t="s">
        <v>19</v>
      </c>
      <c r="AL2566" s="7" t="s">
        <v>19</v>
      </c>
      <c r="AM2566" s="152">
        <v>0.030485909999999998</v>
      </c>
      <c r="AN2566" s="7" t="s">
        <v>19</v>
      </c>
      <c r="AO2566" s="7">
        <v>6.62</v>
      </c>
      <c r="AP2566" s="7" t="s">
        <v>19</v>
      </c>
      <c r="AQ2566" s="7">
        <v>0.5</v>
      </c>
      <c r="AR2566" s="7" t="s">
        <v>19</v>
      </c>
      <c r="AS2566" s="7">
        <v>6.95</v>
      </c>
      <c r="AT2566" s="7" t="s">
        <v>19</v>
      </c>
      <c r="AU2566" s="7" t="s">
        <v>19</v>
      </c>
      <c r="AV2566" s="7" t="s">
        <v>19</v>
      </c>
      <c r="AW2566" s="7" t="s">
        <v>19</v>
      </c>
      <c r="AX2566" s="7">
        <v>28.13</v>
      </c>
      <c r="AY2566" s="7">
        <v>3.58</v>
      </c>
      <c r="AZ2566" s="7">
        <v>0.49</v>
      </c>
      <c r="BA2566" s="7">
        <v>0.28</v>
      </c>
      <c r="BB2566" s="7" t="s">
        <v>19</v>
      </c>
      <c r="BC2566" s="7">
        <v>0.21</v>
      </c>
      <c r="BD2566" s="222"/>
      <c r="BE2566" s="222">
        <f t="shared" si="9"/>
        <v>0.0127386</v>
      </c>
      <c r="BF2566" s="7" t="s">
        <v>19</v>
      </c>
      <c r="BG2566" s="7" t="s">
        <v>19</v>
      </c>
      <c r="BH2566" s="7" t="s">
        <v>19</v>
      </c>
      <c r="BI2566" s="7" t="s">
        <v>19</v>
      </c>
      <c r="BJ2566" s="7" t="s">
        <v>19</v>
      </c>
      <c r="BK2566" s="7" t="s">
        <v>19</v>
      </c>
      <c r="BL2566" s="7" t="s">
        <v>19</v>
      </c>
      <c r="BM2566" s="7" t="s">
        <v>19</v>
      </c>
      <c r="BN2566" s="7" t="s">
        <v>19</v>
      </c>
      <c r="BO2566" s="7" t="s">
        <v>19</v>
      </c>
      <c r="BP2566" s="7" t="s">
        <v>19</v>
      </c>
      <c r="BQ2566" s="7" t="s">
        <v>19</v>
      </c>
      <c r="BR2566" s="7" t="s">
        <v>19</v>
      </c>
      <c r="BS2566" s="7" t="s">
        <v>19</v>
      </c>
      <c r="BT2566" s="7" t="b">
        <v>1</v>
      </c>
      <c r="BU2566" s="7" t="b">
        <v>0</v>
      </c>
      <c r="BV2566" s="7" t="b">
        <v>0</v>
      </c>
      <c r="BW2566" s="7" t="b">
        <v>0</v>
      </c>
      <c r="BX2566" s="7">
        <v>1.0</v>
      </c>
      <c r="BY2566" s="7" t="s">
        <v>19</v>
      </c>
      <c r="BZ2566" s="7" t="s">
        <v>19</v>
      </c>
      <c r="CA2566" s="7" t="s">
        <v>19</v>
      </c>
      <c r="CB2566" s="7" t="s">
        <v>19</v>
      </c>
      <c r="CC2566" s="7" t="s">
        <v>19</v>
      </c>
      <c r="CD2566" s="7">
        <v>45.76</v>
      </c>
      <c r="CE2566" s="7" t="s">
        <v>19</v>
      </c>
      <c r="CF2566" s="7" t="s">
        <v>19</v>
      </c>
      <c r="CG2566" s="7" t="s">
        <v>19</v>
      </c>
      <c r="CH2566" s="7" t="s">
        <v>19</v>
      </c>
      <c r="CI2566" s="7" t="s">
        <v>19</v>
      </c>
      <c r="CJ2566" s="7" t="s">
        <v>19</v>
      </c>
      <c r="CK2566" s="7" t="s">
        <v>19</v>
      </c>
      <c r="CL2566" s="7" t="s">
        <v>19</v>
      </c>
      <c r="CM2566" s="7" t="s">
        <v>19</v>
      </c>
      <c r="CN2566" s="7" t="s">
        <v>19</v>
      </c>
      <c r="CO2566" s="7" t="s">
        <v>19</v>
      </c>
      <c r="CP2566" s="7" t="s">
        <v>16</v>
      </c>
      <c r="CQ2566" s="7">
        <v>20.83</v>
      </c>
    </row>
    <row r="2567">
      <c r="A2567" s="7" t="s">
        <v>11788</v>
      </c>
      <c r="D2567" s="162" t="s">
        <v>11789</v>
      </c>
      <c r="E2567" s="134" t="str">
        <f t="array" ref="E2567">IFNA( index(studiesdatasets!$A$2:$R4130,MATCH("*"&amp;IF(F2567 = "","INVALID", F2567)&amp;"*",studiesdatasets!$D$2:$D4130,0),1))</f>
        <v>set_52</v>
      </c>
      <c r="F2567" s="162" t="s">
        <v>684</v>
      </c>
      <c r="G2567" s="162" t="s">
        <v>11790</v>
      </c>
      <c r="H2567" s="162" t="s">
        <v>11791</v>
      </c>
      <c r="M2567" s="7" t="s">
        <v>570</v>
      </c>
      <c r="N2567" s="7" t="str">
        <f t="shared" si="6"/>
        <v>FALSE</v>
      </c>
      <c r="O2567" s="7" t="s">
        <v>16</v>
      </c>
      <c r="P2567" s="7" t="s">
        <v>16</v>
      </c>
      <c r="Q2567" s="7" t="s">
        <v>16</v>
      </c>
      <c r="R2567" s="7" t="s">
        <v>559</v>
      </c>
      <c r="S2567" s="161" t="s">
        <v>1588</v>
      </c>
      <c r="T2567" s="7">
        <v>41.71</v>
      </c>
      <c r="U2567" s="7">
        <v>-83.2971</v>
      </c>
      <c r="V2567" s="223" t="s">
        <v>11763</v>
      </c>
      <c r="W2567" s="7" t="s">
        <v>19</v>
      </c>
      <c r="X2567" s="7" t="s">
        <v>805</v>
      </c>
      <c r="Y2567" s="7" t="s">
        <v>878</v>
      </c>
      <c r="Z2567" s="7" t="s">
        <v>879</v>
      </c>
      <c r="AA2567" s="7" t="s">
        <v>880</v>
      </c>
      <c r="AB2567" s="7">
        <v>0.25</v>
      </c>
      <c r="AC2567" s="7" t="s">
        <v>16</v>
      </c>
      <c r="AD2567" s="7" t="s">
        <v>19</v>
      </c>
      <c r="AE2567" s="7" t="s">
        <v>16</v>
      </c>
      <c r="AF2567" s="7">
        <v>0.2</v>
      </c>
      <c r="AG2567" s="7" t="s">
        <v>19</v>
      </c>
      <c r="AH2567" s="7">
        <v>23.1</v>
      </c>
      <c r="AI2567" s="7" t="s">
        <v>19</v>
      </c>
      <c r="AJ2567" s="7" t="s">
        <v>19</v>
      </c>
      <c r="AK2567" s="7" t="s">
        <v>19</v>
      </c>
      <c r="AL2567" s="7" t="s">
        <v>19</v>
      </c>
      <c r="AM2567" s="152">
        <v>0.030485909999999998</v>
      </c>
      <c r="AN2567" s="7" t="s">
        <v>19</v>
      </c>
      <c r="AO2567" s="7">
        <v>6.62</v>
      </c>
      <c r="AP2567" s="7" t="s">
        <v>19</v>
      </c>
      <c r="AQ2567" s="7">
        <v>0.5</v>
      </c>
      <c r="AR2567" s="7" t="s">
        <v>19</v>
      </c>
      <c r="AS2567" s="7">
        <v>6.95</v>
      </c>
      <c r="AT2567" s="7" t="s">
        <v>19</v>
      </c>
      <c r="AU2567" s="7" t="s">
        <v>19</v>
      </c>
      <c r="AV2567" s="7" t="s">
        <v>19</v>
      </c>
      <c r="AW2567" s="7" t="s">
        <v>19</v>
      </c>
      <c r="AX2567" s="7">
        <v>26.17</v>
      </c>
      <c r="AY2567" s="7">
        <v>3.58</v>
      </c>
      <c r="AZ2567" s="7">
        <v>0.49</v>
      </c>
      <c r="BA2567" s="7">
        <v>0.28</v>
      </c>
      <c r="BB2567" s="7" t="s">
        <v>19</v>
      </c>
      <c r="BC2567" s="7">
        <v>0.21</v>
      </c>
      <c r="BD2567" s="222"/>
      <c r="BE2567" s="222">
        <f t="shared" si="9"/>
        <v>0.0127386</v>
      </c>
      <c r="BF2567" s="7" t="s">
        <v>19</v>
      </c>
      <c r="BG2567" s="7" t="s">
        <v>19</v>
      </c>
      <c r="BH2567" s="7" t="s">
        <v>19</v>
      </c>
      <c r="BI2567" s="7" t="s">
        <v>19</v>
      </c>
      <c r="BJ2567" s="7" t="s">
        <v>19</v>
      </c>
      <c r="BK2567" s="7" t="s">
        <v>19</v>
      </c>
      <c r="BL2567" s="7" t="s">
        <v>19</v>
      </c>
      <c r="BM2567" s="7" t="s">
        <v>19</v>
      </c>
      <c r="BN2567" s="7" t="s">
        <v>19</v>
      </c>
      <c r="BO2567" s="7" t="s">
        <v>19</v>
      </c>
      <c r="BP2567" s="7" t="s">
        <v>19</v>
      </c>
      <c r="BQ2567" s="7" t="s">
        <v>19</v>
      </c>
      <c r="BR2567" s="7" t="s">
        <v>19</v>
      </c>
      <c r="BS2567" s="7" t="s">
        <v>19</v>
      </c>
      <c r="BT2567" s="7" t="b">
        <v>1</v>
      </c>
      <c r="BU2567" s="7" t="b">
        <v>0</v>
      </c>
      <c r="BV2567" s="7" t="b">
        <v>0</v>
      </c>
      <c r="BW2567" s="7" t="b">
        <v>0</v>
      </c>
      <c r="BX2567" s="7">
        <v>1.0</v>
      </c>
      <c r="BY2567" s="7" t="s">
        <v>19</v>
      </c>
      <c r="BZ2567" s="7" t="s">
        <v>19</v>
      </c>
      <c r="CA2567" s="7" t="s">
        <v>19</v>
      </c>
      <c r="CB2567" s="7" t="s">
        <v>19</v>
      </c>
      <c r="CC2567" s="7" t="s">
        <v>19</v>
      </c>
      <c r="CD2567" s="7">
        <v>45.76</v>
      </c>
      <c r="CE2567" s="7" t="s">
        <v>19</v>
      </c>
      <c r="CF2567" s="7" t="s">
        <v>19</v>
      </c>
      <c r="CG2567" s="7" t="s">
        <v>19</v>
      </c>
      <c r="CH2567" s="7" t="s">
        <v>19</v>
      </c>
      <c r="CI2567" s="7" t="s">
        <v>19</v>
      </c>
      <c r="CJ2567" s="7" t="s">
        <v>19</v>
      </c>
      <c r="CK2567" s="7" t="s">
        <v>19</v>
      </c>
      <c r="CL2567" s="7" t="s">
        <v>19</v>
      </c>
      <c r="CM2567" s="7" t="s">
        <v>19</v>
      </c>
      <c r="CN2567" s="7" t="s">
        <v>19</v>
      </c>
      <c r="CO2567" s="7" t="s">
        <v>19</v>
      </c>
      <c r="CP2567" s="7" t="s">
        <v>16</v>
      </c>
      <c r="CQ2567" s="7">
        <v>20.83</v>
      </c>
    </row>
    <row r="2568">
      <c r="A2568" s="7" t="s">
        <v>11792</v>
      </c>
      <c r="D2568" s="162" t="s">
        <v>11793</v>
      </c>
      <c r="E2568" s="134" t="str">
        <f t="array" ref="E2568">IFNA( index(studiesdatasets!$A$2:$R4130,MATCH("*"&amp;IF(F2568 = "","INVALID", F2568)&amp;"*",studiesdatasets!$D$2:$D4130,0),1))</f>
        <v>set_52</v>
      </c>
      <c r="F2568" s="162" t="s">
        <v>684</v>
      </c>
      <c r="G2568" s="162" t="s">
        <v>11794</v>
      </c>
      <c r="H2568" s="162" t="s">
        <v>11795</v>
      </c>
      <c r="M2568" s="7" t="s">
        <v>570</v>
      </c>
      <c r="N2568" s="7" t="str">
        <f t="shared" si="6"/>
        <v>FALSE</v>
      </c>
      <c r="O2568" s="7" t="s">
        <v>16</v>
      </c>
      <c r="P2568" s="7" t="s">
        <v>16</v>
      </c>
      <c r="Q2568" s="7" t="s">
        <v>16</v>
      </c>
      <c r="R2568" s="7" t="s">
        <v>559</v>
      </c>
      <c r="S2568" s="221" t="s">
        <v>1588</v>
      </c>
      <c r="T2568" s="7">
        <v>41.71</v>
      </c>
      <c r="U2568" s="7">
        <v>-83.2971</v>
      </c>
      <c r="V2568" s="223" t="s">
        <v>11763</v>
      </c>
      <c r="W2568" s="7" t="s">
        <v>19</v>
      </c>
      <c r="X2568" s="7" t="s">
        <v>805</v>
      </c>
      <c r="Y2568" s="7" t="s">
        <v>878</v>
      </c>
      <c r="Z2568" s="7" t="s">
        <v>879</v>
      </c>
      <c r="AA2568" s="7" t="s">
        <v>880</v>
      </c>
      <c r="AB2568" s="7">
        <v>0.25</v>
      </c>
      <c r="AC2568" s="7" t="s">
        <v>16</v>
      </c>
      <c r="AD2568" s="7" t="s">
        <v>19</v>
      </c>
      <c r="AE2568" s="7" t="s">
        <v>16</v>
      </c>
      <c r="AF2568" s="7">
        <v>0.2</v>
      </c>
      <c r="AG2568" s="7" t="s">
        <v>19</v>
      </c>
      <c r="AH2568" s="7">
        <v>23.1</v>
      </c>
      <c r="AI2568" s="7" t="s">
        <v>19</v>
      </c>
      <c r="AJ2568" s="7" t="s">
        <v>19</v>
      </c>
      <c r="AK2568" s="7" t="s">
        <v>19</v>
      </c>
      <c r="AL2568" s="7" t="s">
        <v>19</v>
      </c>
      <c r="AM2568" s="152">
        <v>0.030485909999999998</v>
      </c>
      <c r="AN2568" s="7" t="s">
        <v>19</v>
      </c>
      <c r="AO2568" s="7">
        <v>6.62</v>
      </c>
      <c r="AP2568" s="7" t="s">
        <v>19</v>
      </c>
      <c r="AQ2568" s="7">
        <v>0.5</v>
      </c>
      <c r="AR2568" s="7" t="s">
        <v>19</v>
      </c>
      <c r="AS2568" s="7">
        <v>6.95</v>
      </c>
      <c r="AT2568" s="7" t="s">
        <v>19</v>
      </c>
      <c r="AU2568" s="7" t="s">
        <v>19</v>
      </c>
      <c r="AV2568" s="7" t="s">
        <v>19</v>
      </c>
      <c r="AW2568" s="7" t="s">
        <v>19</v>
      </c>
      <c r="AX2568" s="7">
        <v>23.41</v>
      </c>
      <c r="AY2568" s="7">
        <v>3.58</v>
      </c>
      <c r="AZ2568" s="7">
        <v>0.49</v>
      </c>
      <c r="BA2568" s="7">
        <v>0.28</v>
      </c>
      <c r="BB2568" s="7" t="s">
        <v>19</v>
      </c>
      <c r="BC2568" s="7">
        <v>0.21</v>
      </c>
      <c r="BD2568" s="222"/>
      <c r="BE2568" s="222">
        <f t="shared" si="9"/>
        <v>0.0127386</v>
      </c>
      <c r="BF2568" s="7" t="s">
        <v>19</v>
      </c>
      <c r="BG2568" s="7" t="s">
        <v>19</v>
      </c>
      <c r="BH2568" s="7" t="s">
        <v>19</v>
      </c>
      <c r="BI2568" s="7" t="s">
        <v>19</v>
      </c>
      <c r="BJ2568" s="7" t="s">
        <v>19</v>
      </c>
      <c r="BK2568" s="7" t="s">
        <v>19</v>
      </c>
      <c r="BL2568" s="7" t="s">
        <v>19</v>
      </c>
      <c r="BM2568" s="7" t="s">
        <v>19</v>
      </c>
      <c r="BN2568" s="7" t="s">
        <v>19</v>
      </c>
      <c r="BO2568" s="7" t="s">
        <v>19</v>
      </c>
      <c r="BP2568" s="7" t="s">
        <v>19</v>
      </c>
      <c r="BQ2568" s="7" t="s">
        <v>19</v>
      </c>
      <c r="BR2568" s="7" t="s">
        <v>19</v>
      </c>
      <c r="BS2568" s="7" t="s">
        <v>19</v>
      </c>
      <c r="BT2568" s="7" t="b">
        <v>1</v>
      </c>
      <c r="BU2568" s="7" t="b">
        <v>0</v>
      </c>
      <c r="BV2568" s="7" t="b">
        <v>0</v>
      </c>
      <c r="BW2568" s="7" t="b">
        <v>0</v>
      </c>
      <c r="BX2568" s="7">
        <v>1.0</v>
      </c>
      <c r="BY2568" s="7" t="s">
        <v>19</v>
      </c>
      <c r="BZ2568" s="7" t="s">
        <v>19</v>
      </c>
      <c r="CA2568" s="7" t="s">
        <v>19</v>
      </c>
      <c r="CB2568" s="7" t="s">
        <v>19</v>
      </c>
      <c r="CC2568" s="7" t="s">
        <v>19</v>
      </c>
      <c r="CD2568" s="7">
        <v>45.76</v>
      </c>
      <c r="CE2568" s="7" t="s">
        <v>19</v>
      </c>
      <c r="CF2568" s="7" t="s">
        <v>19</v>
      </c>
      <c r="CG2568" s="7" t="s">
        <v>19</v>
      </c>
      <c r="CH2568" s="7" t="s">
        <v>19</v>
      </c>
      <c r="CI2568" s="7" t="s">
        <v>19</v>
      </c>
      <c r="CJ2568" s="7" t="s">
        <v>19</v>
      </c>
      <c r="CK2568" s="7" t="s">
        <v>19</v>
      </c>
      <c r="CL2568" s="7" t="s">
        <v>19</v>
      </c>
      <c r="CM2568" s="7" t="s">
        <v>19</v>
      </c>
      <c r="CN2568" s="7" t="s">
        <v>19</v>
      </c>
      <c r="CO2568" s="7" t="s">
        <v>19</v>
      </c>
      <c r="CP2568" s="7" t="s">
        <v>16</v>
      </c>
      <c r="CQ2568" s="7">
        <v>20.83</v>
      </c>
    </row>
    <row r="2569">
      <c r="A2569" s="7" t="s">
        <v>11796</v>
      </c>
      <c r="D2569" s="162" t="s">
        <v>11797</v>
      </c>
      <c r="E2569" s="134" t="str">
        <f t="array" ref="E2569">IFNA( index(studiesdatasets!$A$2:$R4130,MATCH("*"&amp;IF(F2569 = "","INVALID", F2569)&amp;"*",studiesdatasets!$D$2:$D4130,0),1))</f>
        <v>set_52</v>
      </c>
      <c r="F2569" s="162" t="s">
        <v>684</v>
      </c>
      <c r="G2569" s="162" t="s">
        <v>11798</v>
      </c>
      <c r="H2569" s="162" t="s">
        <v>11799</v>
      </c>
      <c r="M2569" s="7" t="s">
        <v>570</v>
      </c>
      <c r="N2569" s="7" t="str">
        <f t="shared" si="6"/>
        <v>FALSE</v>
      </c>
      <c r="O2569" s="7" t="s">
        <v>16</v>
      </c>
      <c r="P2569" s="7" t="s">
        <v>16</v>
      </c>
      <c r="Q2569" s="7" t="s">
        <v>16</v>
      </c>
      <c r="R2569" s="7" t="s">
        <v>559</v>
      </c>
      <c r="S2569" s="161" t="s">
        <v>1588</v>
      </c>
      <c r="T2569" s="7">
        <v>41.71</v>
      </c>
      <c r="U2569" s="7">
        <v>-83.2971</v>
      </c>
      <c r="V2569" s="223" t="s">
        <v>11763</v>
      </c>
      <c r="W2569" s="7" t="s">
        <v>19</v>
      </c>
      <c r="X2569" s="7" t="s">
        <v>805</v>
      </c>
      <c r="Y2569" s="7" t="s">
        <v>878</v>
      </c>
      <c r="Z2569" s="7" t="s">
        <v>879</v>
      </c>
      <c r="AA2569" s="7" t="s">
        <v>880</v>
      </c>
      <c r="AB2569" s="7">
        <v>0.25</v>
      </c>
      <c r="AC2569" s="7" t="s">
        <v>16</v>
      </c>
      <c r="AD2569" s="7" t="s">
        <v>19</v>
      </c>
      <c r="AE2569" s="7" t="s">
        <v>16</v>
      </c>
      <c r="AF2569" s="7">
        <v>0.2</v>
      </c>
      <c r="AG2569" s="7" t="s">
        <v>19</v>
      </c>
      <c r="AH2569" s="7">
        <v>23.1</v>
      </c>
      <c r="AI2569" s="7" t="s">
        <v>19</v>
      </c>
      <c r="AJ2569" s="7" t="s">
        <v>19</v>
      </c>
      <c r="AK2569" s="7" t="s">
        <v>19</v>
      </c>
      <c r="AL2569" s="7" t="s">
        <v>19</v>
      </c>
      <c r="AM2569" s="152">
        <v>0.030485909999999998</v>
      </c>
      <c r="AN2569" s="7" t="s">
        <v>19</v>
      </c>
      <c r="AO2569" s="7">
        <v>6.62</v>
      </c>
      <c r="AP2569" s="7" t="s">
        <v>19</v>
      </c>
      <c r="AQ2569" s="7">
        <v>0.5</v>
      </c>
      <c r="AR2569" s="7" t="s">
        <v>19</v>
      </c>
      <c r="AS2569" s="7">
        <v>6.95</v>
      </c>
      <c r="AT2569" s="7" t="s">
        <v>19</v>
      </c>
      <c r="AU2569" s="7" t="s">
        <v>19</v>
      </c>
      <c r="AV2569" s="7" t="s">
        <v>19</v>
      </c>
      <c r="AW2569" s="7" t="s">
        <v>19</v>
      </c>
      <c r="AX2569" s="7">
        <v>21.32</v>
      </c>
      <c r="AY2569" s="7">
        <v>3.58</v>
      </c>
      <c r="AZ2569" s="7">
        <v>0.49</v>
      </c>
      <c r="BA2569" s="7">
        <v>0.28</v>
      </c>
      <c r="BB2569" s="7" t="s">
        <v>19</v>
      </c>
      <c r="BC2569" s="7">
        <v>0.21</v>
      </c>
      <c r="BD2569" s="222"/>
      <c r="BE2569" s="222">
        <f t="shared" si="9"/>
        <v>0.0127386</v>
      </c>
      <c r="BF2569" s="7" t="s">
        <v>19</v>
      </c>
      <c r="BG2569" s="7" t="s">
        <v>19</v>
      </c>
      <c r="BH2569" s="7" t="s">
        <v>19</v>
      </c>
      <c r="BI2569" s="7" t="s">
        <v>19</v>
      </c>
      <c r="BJ2569" s="7" t="s">
        <v>19</v>
      </c>
      <c r="BK2569" s="7" t="s">
        <v>19</v>
      </c>
      <c r="BL2569" s="7" t="s">
        <v>19</v>
      </c>
      <c r="BM2569" s="7" t="s">
        <v>19</v>
      </c>
      <c r="BN2569" s="7" t="s">
        <v>19</v>
      </c>
      <c r="BO2569" s="7" t="s">
        <v>19</v>
      </c>
      <c r="BP2569" s="7" t="s">
        <v>19</v>
      </c>
      <c r="BQ2569" s="7" t="s">
        <v>19</v>
      </c>
      <c r="BR2569" s="7" t="s">
        <v>19</v>
      </c>
      <c r="BS2569" s="7" t="s">
        <v>19</v>
      </c>
      <c r="BT2569" s="7" t="b">
        <v>1</v>
      </c>
      <c r="BU2569" s="7" t="b">
        <v>0</v>
      </c>
      <c r="BV2569" s="7" t="b">
        <v>0</v>
      </c>
      <c r="BW2569" s="7" t="b">
        <v>0</v>
      </c>
      <c r="BX2569" s="7">
        <v>1.0</v>
      </c>
      <c r="BY2569" s="7" t="s">
        <v>19</v>
      </c>
      <c r="BZ2569" s="7" t="s">
        <v>19</v>
      </c>
      <c r="CA2569" s="7" t="s">
        <v>19</v>
      </c>
      <c r="CB2569" s="7" t="s">
        <v>19</v>
      </c>
      <c r="CC2569" s="7" t="s">
        <v>19</v>
      </c>
      <c r="CD2569" s="7">
        <v>45.76</v>
      </c>
      <c r="CE2569" s="7" t="s">
        <v>19</v>
      </c>
      <c r="CF2569" s="7" t="s">
        <v>19</v>
      </c>
      <c r="CG2569" s="7" t="s">
        <v>19</v>
      </c>
      <c r="CH2569" s="7" t="s">
        <v>19</v>
      </c>
      <c r="CI2569" s="7" t="s">
        <v>19</v>
      </c>
      <c r="CJ2569" s="7" t="s">
        <v>19</v>
      </c>
      <c r="CK2569" s="7" t="s">
        <v>19</v>
      </c>
      <c r="CL2569" s="7" t="s">
        <v>19</v>
      </c>
      <c r="CM2569" s="7" t="s">
        <v>19</v>
      </c>
      <c r="CN2569" s="7" t="s">
        <v>19</v>
      </c>
      <c r="CO2569" s="7" t="s">
        <v>19</v>
      </c>
      <c r="CP2569" s="7" t="s">
        <v>16</v>
      </c>
      <c r="CQ2569" s="7">
        <v>20.83</v>
      </c>
    </row>
    <row r="2570">
      <c r="A2570" s="7" t="s">
        <v>11800</v>
      </c>
      <c r="D2570" s="163" t="s">
        <v>11801</v>
      </c>
      <c r="E2570" s="67" t="s">
        <v>639</v>
      </c>
      <c r="F2570" s="162"/>
      <c r="G2570" s="162"/>
      <c r="H2570" s="162"/>
      <c r="M2570" s="7" t="s">
        <v>799</v>
      </c>
      <c r="N2570" s="7" t="str">
        <f t="shared" si="6"/>
        <v>FALSE</v>
      </c>
      <c r="O2570" s="7" t="s">
        <v>11802</v>
      </c>
      <c r="P2570" s="7" t="s">
        <v>11803</v>
      </c>
      <c r="Q2570" s="7" t="s">
        <v>11804</v>
      </c>
      <c r="R2570" s="7" t="s">
        <v>559</v>
      </c>
      <c r="S2570" s="221" t="s">
        <v>1588</v>
      </c>
      <c r="T2570" s="206">
        <v>41.7626</v>
      </c>
      <c r="U2570" s="207">
        <v>-83.329</v>
      </c>
      <c r="V2570" s="172" t="s">
        <v>11805</v>
      </c>
      <c r="W2570" s="163" t="s">
        <v>876</v>
      </c>
      <c r="X2570" s="7" t="s">
        <v>805</v>
      </c>
      <c r="Y2570" s="7" t="s">
        <v>878</v>
      </c>
      <c r="Z2570" s="7" t="s">
        <v>879</v>
      </c>
      <c r="AA2570" s="7" t="s">
        <v>880</v>
      </c>
      <c r="AB2570" s="163" t="s">
        <v>11806</v>
      </c>
      <c r="AC2570" s="7" t="s">
        <v>16</v>
      </c>
      <c r="AD2570" s="154">
        <v>6.06</v>
      </c>
      <c r="AF2570" s="7">
        <v>0.22</v>
      </c>
      <c r="AH2570" s="154">
        <v>19.3</v>
      </c>
      <c r="AO2570" s="154">
        <v>9.9</v>
      </c>
      <c r="AP2570" s="154">
        <v>284.7</v>
      </c>
      <c r="AQ2570" s="154">
        <v>0.75</v>
      </c>
      <c r="AR2570" s="154">
        <v>9.27</v>
      </c>
      <c r="AS2570" s="154">
        <v>0.1</v>
      </c>
      <c r="AT2570" s="154">
        <v>0.1</v>
      </c>
      <c r="AU2570" s="154">
        <v>1.94</v>
      </c>
      <c r="AX2570" s="154">
        <v>22.3</v>
      </c>
      <c r="AY2570" s="154">
        <v>42.29</v>
      </c>
      <c r="AZ2570" s="154">
        <v>8.03</v>
      </c>
      <c r="BA2570" s="154">
        <v>6.2</v>
      </c>
      <c r="BB2570" s="154">
        <v>23.82</v>
      </c>
      <c r="BC2570" s="154">
        <v>0.958</v>
      </c>
      <c r="BD2570" s="163"/>
      <c r="BE2570" s="163" t="s">
        <v>16</v>
      </c>
      <c r="BF2570" s="154">
        <v>1.34</v>
      </c>
      <c r="BG2570" s="154">
        <v>0.21</v>
      </c>
      <c r="BH2570" s="163" t="s">
        <v>16</v>
      </c>
      <c r="BI2570" s="154">
        <v>1.38</v>
      </c>
      <c r="BJ2570" s="154"/>
      <c r="BK2570" s="154">
        <v>10.37</v>
      </c>
      <c r="BL2570" s="154">
        <v>3.11</v>
      </c>
      <c r="BT2570" s="7" t="b">
        <v>1</v>
      </c>
      <c r="BU2570" s="7" t="b">
        <v>0</v>
      </c>
      <c r="BV2570" s="7" t="b">
        <v>0</v>
      </c>
      <c r="BW2570" s="7" t="b">
        <v>0</v>
      </c>
      <c r="BX2570" s="7">
        <v>1.0</v>
      </c>
      <c r="BY2570" s="7" t="s">
        <v>19</v>
      </c>
      <c r="BZ2570" s="7" t="s">
        <v>19</v>
      </c>
      <c r="CA2570" s="7" t="s">
        <v>19</v>
      </c>
      <c r="CB2570" s="7" t="s">
        <v>19</v>
      </c>
      <c r="CC2570" s="7" t="s">
        <v>19</v>
      </c>
      <c r="CD2570" s="7" t="s">
        <v>19</v>
      </c>
      <c r="CJ2570" s="154">
        <v>5.5</v>
      </c>
      <c r="CK2570" s="154">
        <v>25.4</v>
      </c>
      <c r="CL2570" s="154">
        <v>870.13</v>
      </c>
      <c r="CM2570" s="163" t="s">
        <v>2438</v>
      </c>
      <c r="CN2570" s="154">
        <v>0.68</v>
      </c>
      <c r="CO2570" s="154">
        <v>4.4</v>
      </c>
      <c r="CP2570" s="7" t="s">
        <v>11807</v>
      </c>
    </row>
    <row r="2571">
      <c r="A2571" s="7" t="s">
        <v>11808</v>
      </c>
      <c r="D2571" s="163" t="s">
        <v>11809</v>
      </c>
      <c r="E2571" s="67" t="s">
        <v>639</v>
      </c>
      <c r="F2571" s="162"/>
      <c r="G2571" s="162"/>
      <c r="H2571" s="162"/>
      <c r="M2571" s="7" t="s">
        <v>799</v>
      </c>
      <c r="N2571" s="7" t="str">
        <f t="shared" si="6"/>
        <v>FALSE</v>
      </c>
      <c r="O2571" s="7" t="s">
        <v>11802</v>
      </c>
      <c r="P2571" s="7" t="s">
        <v>11803</v>
      </c>
      <c r="Q2571" s="7" t="s">
        <v>11804</v>
      </c>
      <c r="R2571" s="7" t="s">
        <v>559</v>
      </c>
      <c r="S2571" s="161" t="s">
        <v>1588</v>
      </c>
      <c r="T2571" s="206">
        <v>41.7036</v>
      </c>
      <c r="U2571" s="207">
        <v>-83.2554</v>
      </c>
      <c r="V2571" s="172" t="s">
        <v>11810</v>
      </c>
      <c r="W2571" s="163" t="s">
        <v>899</v>
      </c>
      <c r="X2571" s="7" t="s">
        <v>805</v>
      </c>
      <c r="Y2571" s="7" t="s">
        <v>878</v>
      </c>
      <c r="Z2571" s="7" t="s">
        <v>879</v>
      </c>
      <c r="AA2571" s="7" t="s">
        <v>880</v>
      </c>
      <c r="AB2571" s="163" t="s">
        <v>11811</v>
      </c>
      <c r="AC2571" s="7" t="s">
        <v>16</v>
      </c>
      <c r="AD2571" s="154">
        <v>7.05</v>
      </c>
      <c r="AF2571" s="7">
        <v>0.22</v>
      </c>
      <c r="AH2571" s="154">
        <v>19.1</v>
      </c>
      <c r="AO2571" s="154">
        <v>8.6</v>
      </c>
      <c r="AP2571" s="154">
        <v>349.8</v>
      </c>
      <c r="AQ2571" s="154">
        <v>0.5</v>
      </c>
      <c r="AR2571" s="154">
        <v>24.4</v>
      </c>
      <c r="AS2571" s="154">
        <v>0.1</v>
      </c>
      <c r="AT2571" s="154">
        <v>0.1</v>
      </c>
      <c r="AU2571" s="154">
        <v>0.68</v>
      </c>
      <c r="AX2571" s="154">
        <v>21.67</v>
      </c>
      <c r="AY2571" s="154">
        <v>95.11</v>
      </c>
      <c r="AZ2571" s="154">
        <v>40.76</v>
      </c>
      <c r="BA2571" s="154">
        <v>30.4</v>
      </c>
      <c r="BB2571" s="154">
        <v>35.21</v>
      </c>
      <c r="BC2571" s="154">
        <v>1.945</v>
      </c>
      <c r="BD2571" s="163"/>
      <c r="BE2571" s="163" t="s">
        <v>16</v>
      </c>
      <c r="BF2571" s="154">
        <v>1.33</v>
      </c>
      <c r="BG2571" s="154">
        <v>0.08</v>
      </c>
      <c r="BH2571" s="163" t="s">
        <v>16</v>
      </c>
      <c r="BI2571" s="154">
        <v>2.5</v>
      </c>
      <c r="BJ2571" s="154"/>
      <c r="BK2571" s="154">
        <v>20.87</v>
      </c>
      <c r="BL2571" s="154">
        <v>3.55</v>
      </c>
      <c r="CJ2571" s="154">
        <v>11.3</v>
      </c>
      <c r="CK2571" s="154">
        <v>6.0</v>
      </c>
      <c r="CL2571" s="154">
        <v>192.83</v>
      </c>
      <c r="CM2571" s="163" t="s">
        <v>2438</v>
      </c>
      <c r="CN2571" s="154">
        <v>0.91</v>
      </c>
      <c r="CO2571" s="154">
        <v>0.89</v>
      </c>
      <c r="CP2571" s="7" t="s">
        <v>11812</v>
      </c>
    </row>
    <row r="2572">
      <c r="A2572" s="7" t="s">
        <v>11813</v>
      </c>
      <c r="D2572" s="163" t="s">
        <v>11814</v>
      </c>
      <c r="E2572" s="67" t="s">
        <v>639</v>
      </c>
      <c r="F2572" s="162"/>
      <c r="G2572" s="162"/>
      <c r="H2572" s="162"/>
      <c r="M2572" s="7" t="s">
        <v>799</v>
      </c>
      <c r="N2572" s="7" t="str">
        <f t="shared" si="6"/>
        <v>FALSE</v>
      </c>
      <c r="O2572" s="7" t="s">
        <v>11802</v>
      </c>
      <c r="P2572" s="7" t="s">
        <v>11803</v>
      </c>
      <c r="Q2572" s="7" t="s">
        <v>11804</v>
      </c>
      <c r="R2572" s="7" t="s">
        <v>559</v>
      </c>
      <c r="S2572" s="221" t="s">
        <v>1588</v>
      </c>
      <c r="T2572" s="206">
        <v>41.8296</v>
      </c>
      <c r="U2572" s="207">
        <v>-83.1946</v>
      </c>
      <c r="V2572" s="172" t="s">
        <v>11815</v>
      </c>
      <c r="W2572" s="163" t="s">
        <v>890</v>
      </c>
      <c r="X2572" s="7" t="s">
        <v>805</v>
      </c>
      <c r="Y2572" s="7" t="s">
        <v>878</v>
      </c>
      <c r="Z2572" s="7" t="s">
        <v>879</v>
      </c>
      <c r="AA2572" s="7" t="s">
        <v>880</v>
      </c>
      <c r="AB2572" s="163" t="s">
        <v>11816</v>
      </c>
      <c r="AC2572" s="7" t="s">
        <v>16</v>
      </c>
      <c r="AD2572" s="154">
        <v>8.94</v>
      </c>
      <c r="AF2572" s="7">
        <v>0.22</v>
      </c>
      <c r="AH2572" s="154">
        <v>16.2</v>
      </c>
      <c r="AO2572" s="154">
        <v>8.6</v>
      </c>
      <c r="AP2572" s="154">
        <v>260.3</v>
      </c>
      <c r="AQ2572" s="154">
        <v>2.5</v>
      </c>
      <c r="AR2572" s="154">
        <v>1.64</v>
      </c>
      <c r="AS2572" s="154">
        <v>0.1</v>
      </c>
      <c r="AT2572" s="154">
        <v>0.1</v>
      </c>
      <c r="AU2572" s="154">
        <v>0.16</v>
      </c>
      <c r="AX2572" s="154">
        <v>3.63</v>
      </c>
      <c r="AY2572" s="154">
        <v>9.74</v>
      </c>
      <c r="AZ2572" s="154">
        <v>8.39</v>
      </c>
      <c r="BA2572" s="154">
        <v>2.86</v>
      </c>
      <c r="BB2572" s="154">
        <v>47.04</v>
      </c>
      <c r="BC2572" s="154">
        <v>0.546</v>
      </c>
      <c r="BD2572" s="163"/>
      <c r="BE2572" s="163" t="s">
        <v>16</v>
      </c>
      <c r="BF2572" s="154">
        <v>0.38</v>
      </c>
      <c r="BG2572" s="154">
        <v>0.12</v>
      </c>
      <c r="BH2572" s="163" t="s">
        <v>16</v>
      </c>
      <c r="BI2572" s="154">
        <v>0.42</v>
      </c>
      <c r="BJ2572" s="154"/>
      <c r="BK2572" s="154">
        <v>3.02</v>
      </c>
      <c r="BL2572" s="154">
        <v>0.57</v>
      </c>
      <c r="CJ2572" s="154">
        <v>1.6</v>
      </c>
      <c r="CK2572" s="154">
        <v>67.9</v>
      </c>
      <c r="CL2572" s="154">
        <v>1164.55</v>
      </c>
      <c r="CM2572" s="163" t="s">
        <v>2438</v>
      </c>
      <c r="CN2572" s="154">
        <v>2.4</v>
      </c>
      <c r="CO2572" s="154">
        <v>5.6</v>
      </c>
      <c r="CP2572" s="7" t="s">
        <v>11817</v>
      </c>
    </row>
    <row r="2573">
      <c r="A2573" s="7" t="s">
        <v>11818</v>
      </c>
      <c r="D2573" s="163" t="s">
        <v>11819</v>
      </c>
      <c r="E2573" s="67" t="s">
        <v>639</v>
      </c>
      <c r="F2573" s="162"/>
      <c r="G2573" s="162"/>
      <c r="H2573" s="162"/>
      <c r="M2573" s="7" t="s">
        <v>799</v>
      </c>
      <c r="N2573" s="7" t="str">
        <f t="shared" si="6"/>
        <v>FALSE</v>
      </c>
      <c r="O2573" s="7" t="s">
        <v>11802</v>
      </c>
      <c r="P2573" s="7" t="s">
        <v>11803</v>
      </c>
      <c r="Q2573" s="7" t="s">
        <v>11804</v>
      </c>
      <c r="R2573" s="7" t="s">
        <v>559</v>
      </c>
      <c r="S2573" s="161" t="s">
        <v>1588</v>
      </c>
      <c r="T2573" s="206">
        <v>41.7633</v>
      </c>
      <c r="U2573" s="207">
        <v>-83.33</v>
      </c>
      <c r="V2573" s="172" t="s">
        <v>11820</v>
      </c>
      <c r="W2573" s="163" t="s">
        <v>876</v>
      </c>
      <c r="X2573" s="7" t="s">
        <v>805</v>
      </c>
      <c r="Y2573" s="7" t="s">
        <v>878</v>
      </c>
      <c r="Z2573" s="7" t="s">
        <v>879</v>
      </c>
      <c r="AA2573" s="7" t="s">
        <v>880</v>
      </c>
      <c r="AB2573" s="163" t="s">
        <v>11821</v>
      </c>
      <c r="AC2573" s="7" t="s">
        <v>16</v>
      </c>
      <c r="AD2573" s="154">
        <v>5.84</v>
      </c>
      <c r="AF2573" s="7">
        <v>0.22</v>
      </c>
      <c r="AH2573" s="154">
        <v>18.9</v>
      </c>
      <c r="AO2573" s="154">
        <v>9.5</v>
      </c>
      <c r="AP2573" s="154">
        <v>364.3</v>
      </c>
      <c r="AQ2573" s="154">
        <v>0.25</v>
      </c>
      <c r="AR2573" s="154">
        <v>45.3</v>
      </c>
      <c r="AS2573" s="154">
        <v>0.1</v>
      </c>
      <c r="AT2573" s="154">
        <v>0.1</v>
      </c>
      <c r="AU2573" s="154">
        <v>0.39</v>
      </c>
      <c r="AX2573" s="154">
        <v>2.76</v>
      </c>
      <c r="AY2573" s="154">
        <v>161.74</v>
      </c>
      <c r="AZ2573" s="154">
        <v>103.01</v>
      </c>
      <c r="BA2573" s="154">
        <v>84.03</v>
      </c>
      <c r="BB2573" s="154">
        <v>52.7</v>
      </c>
      <c r="BC2573" s="154">
        <v>2.313</v>
      </c>
      <c r="BD2573" s="163"/>
      <c r="BE2573" s="163" t="s">
        <v>16</v>
      </c>
      <c r="BF2573" s="154">
        <v>1.05</v>
      </c>
      <c r="BG2573" s="154">
        <v>0.17</v>
      </c>
      <c r="BH2573" s="163" t="s">
        <v>16</v>
      </c>
      <c r="BI2573" s="154">
        <v>4.19</v>
      </c>
      <c r="BJ2573" s="154"/>
      <c r="BK2573" s="154">
        <v>37.31</v>
      </c>
      <c r="BL2573" s="154">
        <v>3.61</v>
      </c>
      <c r="CJ2573" s="154">
        <v>19.4</v>
      </c>
      <c r="CK2573" s="154">
        <v>0.8</v>
      </c>
      <c r="CL2573" s="154">
        <v>35.27</v>
      </c>
      <c r="CM2573" s="163" t="s">
        <v>2414</v>
      </c>
      <c r="CN2573" s="154">
        <v>1.36</v>
      </c>
      <c r="CO2573" s="154">
        <v>3.32</v>
      </c>
      <c r="CP2573" s="7" t="s">
        <v>11822</v>
      </c>
    </row>
    <row r="2574">
      <c r="A2574" s="7" t="s">
        <v>11823</v>
      </c>
      <c r="D2574" s="163" t="s">
        <v>11824</v>
      </c>
      <c r="E2574" s="67" t="s">
        <v>639</v>
      </c>
      <c r="F2574" s="162"/>
      <c r="G2574" s="162"/>
      <c r="H2574" s="162"/>
      <c r="M2574" s="7" t="s">
        <v>799</v>
      </c>
      <c r="N2574" s="7" t="str">
        <f t="shared" si="6"/>
        <v>FALSE</v>
      </c>
      <c r="O2574" s="7" t="s">
        <v>11802</v>
      </c>
      <c r="P2574" s="7" t="s">
        <v>11803</v>
      </c>
      <c r="Q2574" s="7" t="s">
        <v>11804</v>
      </c>
      <c r="R2574" s="7" t="s">
        <v>559</v>
      </c>
      <c r="S2574" s="221" t="s">
        <v>1588</v>
      </c>
      <c r="T2574" s="206">
        <v>41.7027</v>
      </c>
      <c r="U2574" s="207">
        <v>-83.2525</v>
      </c>
      <c r="V2574" s="172" t="s">
        <v>11825</v>
      </c>
      <c r="W2574" s="163" t="s">
        <v>899</v>
      </c>
      <c r="X2574" s="7" t="s">
        <v>805</v>
      </c>
      <c r="Y2574" s="7" t="s">
        <v>878</v>
      </c>
      <c r="Z2574" s="7" t="s">
        <v>879</v>
      </c>
      <c r="AA2574" s="7" t="s">
        <v>880</v>
      </c>
      <c r="AB2574" s="163" t="s">
        <v>11826</v>
      </c>
      <c r="AC2574" s="7" t="s">
        <v>16</v>
      </c>
      <c r="AD2574" s="154">
        <v>7.23</v>
      </c>
      <c r="AF2574" s="7">
        <v>0.22</v>
      </c>
      <c r="AH2574" s="154">
        <v>18.8</v>
      </c>
      <c r="AO2574" s="154">
        <v>8.3</v>
      </c>
      <c r="AP2574" s="154">
        <v>293.1</v>
      </c>
      <c r="AQ2574" s="154">
        <v>0.75</v>
      </c>
      <c r="AR2574" s="154">
        <v>29.7</v>
      </c>
      <c r="AS2574" s="154">
        <v>0.1</v>
      </c>
      <c r="AT2574" s="154">
        <v>0.1</v>
      </c>
      <c r="AU2574" s="154">
        <v>0.28</v>
      </c>
      <c r="AX2574" s="154">
        <v>1.73</v>
      </c>
      <c r="AY2574" s="154">
        <v>129.24</v>
      </c>
      <c r="AZ2574" s="154">
        <v>73.5</v>
      </c>
      <c r="BA2574" s="154">
        <v>58.02</v>
      </c>
      <c r="BB2574" s="154">
        <v>45.59</v>
      </c>
      <c r="BC2574" s="154">
        <v>1.857</v>
      </c>
      <c r="BD2574" s="163"/>
      <c r="BE2574" s="163" t="s">
        <v>16</v>
      </c>
      <c r="BF2574" s="154">
        <v>0.88</v>
      </c>
      <c r="BG2574" s="154">
        <v>0.13</v>
      </c>
      <c r="BH2574" s="163" t="s">
        <v>16</v>
      </c>
      <c r="BI2574" s="154">
        <v>3.21</v>
      </c>
      <c r="BJ2574" s="154"/>
      <c r="BK2574" s="154">
        <v>26.44</v>
      </c>
      <c r="BL2574" s="154">
        <v>2.89</v>
      </c>
      <c r="CJ2574" s="154">
        <v>13.3</v>
      </c>
      <c r="CK2574" s="154">
        <v>3.6</v>
      </c>
      <c r="CL2574" s="154">
        <v>85.45</v>
      </c>
      <c r="CM2574" s="163" t="s">
        <v>2414</v>
      </c>
      <c r="CN2574" s="154">
        <v>1.18</v>
      </c>
      <c r="CO2574" s="154">
        <v>3.03</v>
      </c>
      <c r="CP2574" s="7" t="s">
        <v>11827</v>
      </c>
    </row>
    <row r="2575">
      <c r="A2575" s="7" t="s">
        <v>11828</v>
      </c>
      <c r="D2575" s="163" t="s">
        <v>11829</v>
      </c>
      <c r="E2575" s="67" t="s">
        <v>639</v>
      </c>
      <c r="F2575" s="162"/>
      <c r="G2575" s="162"/>
      <c r="H2575" s="162"/>
      <c r="M2575" s="7" t="s">
        <v>799</v>
      </c>
      <c r="N2575" s="7" t="str">
        <f t="shared" si="6"/>
        <v>FALSE</v>
      </c>
      <c r="O2575" s="7" t="s">
        <v>11802</v>
      </c>
      <c r="P2575" s="7" t="s">
        <v>11803</v>
      </c>
      <c r="Q2575" s="7" t="s">
        <v>11804</v>
      </c>
      <c r="R2575" s="7" t="s">
        <v>559</v>
      </c>
      <c r="S2575" s="161" t="s">
        <v>1588</v>
      </c>
      <c r="T2575" s="206">
        <v>41.8274</v>
      </c>
      <c r="U2575" s="207">
        <v>-83.1941</v>
      </c>
      <c r="V2575" s="172" t="s">
        <v>11830</v>
      </c>
      <c r="W2575" s="163" t="s">
        <v>890</v>
      </c>
      <c r="X2575" s="7" t="s">
        <v>805</v>
      </c>
      <c r="Y2575" s="7" t="s">
        <v>878</v>
      </c>
      <c r="Z2575" s="7" t="s">
        <v>879</v>
      </c>
      <c r="AA2575" s="7" t="s">
        <v>880</v>
      </c>
      <c r="AB2575" s="163" t="s">
        <v>11831</v>
      </c>
      <c r="AC2575" s="7" t="s">
        <v>16</v>
      </c>
      <c r="AD2575" s="154">
        <v>7.47</v>
      </c>
      <c r="AF2575" s="7">
        <v>0.22</v>
      </c>
      <c r="AH2575" s="154">
        <v>17.7</v>
      </c>
      <c r="AO2575" s="154">
        <v>8.5</v>
      </c>
      <c r="AP2575" s="154">
        <v>246.1</v>
      </c>
      <c r="AQ2575" s="154">
        <v>1.75</v>
      </c>
      <c r="AR2575" s="154">
        <v>3.26</v>
      </c>
      <c r="AS2575" s="154">
        <v>0.1</v>
      </c>
      <c r="AT2575" s="154">
        <v>0.1</v>
      </c>
      <c r="AU2575" s="154">
        <v>0.08</v>
      </c>
      <c r="AX2575" s="154">
        <v>2.59</v>
      </c>
      <c r="AY2575" s="154">
        <v>14.84</v>
      </c>
      <c r="AZ2575" s="154">
        <v>3.23</v>
      </c>
      <c r="BA2575" s="154">
        <v>2.79</v>
      </c>
      <c r="BB2575" s="154">
        <v>36.41</v>
      </c>
      <c r="BC2575" s="154">
        <v>0.575</v>
      </c>
      <c r="BD2575" s="163"/>
      <c r="BE2575" s="163" t="s">
        <v>16</v>
      </c>
      <c r="BF2575" s="154">
        <v>0.32</v>
      </c>
      <c r="BG2575" s="154">
        <v>0.05</v>
      </c>
      <c r="BH2575" s="163" t="s">
        <v>16</v>
      </c>
      <c r="BI2575" s="154">
        <v>0.33</v>
      </c>
      <c r="BJ2575" s="154"/>
      <c r="BK2575" s="154">
        <v>4.34</v>
      </c>
      <c r="BL2575" s="154">
        <v>0.43</v>
      </c>
      <c r="CJ2575" s="154">
        <v>2.2</v>
      </c>
      <c r="CK2575" s="154">
        <v>57.6</v>
      </c>
      <c r="CL2575" s="154">
        <v>208.23</v>
      </c>
      <c r="CM2575" s="163" t="s">
        <v>2414</v>
      </c>
      <c r="CN2575" s="154">
        <v>1.46</v>
      </c>
      <c r="CO2575" s="154">
        <v>6.5</v>
      </c>
      <c r="CP2575" s="7" t="s">
        <v>11832</v>
      </c>
    </row>
    <row r="2576">
      <c r="A2576" s="7" t="s">
        <v>11833</v>
      </c>
      <c r="D2576" s="163" t="s">
        <v>11834</v>
      </c>
      <c r="E2576" s="67" t="s">
        <v>639</v>
      </c>
      <c r="F2576" s="162"/>
      <c r="G2576" s="162"/>
      <c r="H2576" s="162"/>
      <c r="M2576" s="7" t="s">
        <v>799</v>
      </c>
      <c r="N2576" s="7" t="str">
        <f t="shared" si="6"/>
        <v>FALSE</v>
      </c>
      <c r="O2576" s="7" t="s">
        <v>11802</v>
      </c>
      <c r="P2576" s="7" t="s">
        <v>11803</v>
      </c>
      <c r="Q2576" s="7" t="s">
        <v>11804</v>
      </c>
      <c r="R2576" s="7" t="s">
        <v>559</v>
      </c>
      <c r="S2576" s="221" t="s">
        <v>1588</v>
      </c>
      <c r="T2576" s="206">
        <v>41.7625</v>
      </c>
      <c r="U2576" s="207">
        <v>-83.3293</v>
      </c>
      <c r="V2576" s="172" t="s">
        <v>11835</v>
      </c>
      <c r="W2576" s="163" t="s">
        <v>876</v>
      </c>
      <c r="X2576" s="7" t="s">
        <v>805</v>
      </c>
      <c r="Y2576" s="7" t="s">
        <v>878</v>
      </c>
      <c r="Z2576" s="7" t="s">
        <v>879</v>
      </c>
      <c r="AA2576" s="7" t="s">
        <v>880</v>
      </c>
      <c r="AB2576" s="163" t="s">
        <v>11836</v>
      </c>
      <c r="AC2576" s="7" t="s">
        <v>16</v>
      </c>
      <c r="AD2576" s="154">
        <v>6.0</v>
      </c>
      <c r="AF2576" s="7">
        <v>0.22</v>
      </c>
      <c r="AH2576" s="154">
        <v>25.1</v>
      </c>
      <c r="AO2576" s="154">
        <v>9.8</v>
      </c>
      <c r="AP2576" s="154">
        <v>334.3</v>
      </c>
      <c r="AQ2576" s="154">
        <v>1.0</v>
      </c>
      <c r="AR2576" s="154">
        <v>5.83</v>
      </c>
      <c r="AS2576" s="154">
        <v>0.1</v>
      </c>
      <c r="AT2576" s="154">
        <v>0.1</v>
      </c>
      <c r="AU2576" s="154">
        <v>0.11</v>
      </c>
      <c r="AX2576" s="154">
        <v>43.02</v>
      </c>
      <c r="AY2576" s="154">
        <v>67.33</v>
      </c>
      <c r="AZ2576" s="154">
        <v>14.48</v>
      </c>
      <c r="BA2576" s="154">
        <v>3.59</v>
      </c>
      <c r="BB2576" s="154">
        <v>3.91</v>
      </c>
      <c r="BC2576" s="154">
        <v>1.385</v>
      </c>
      <c r="BD2576" s="163"/>
      <c r="BE2576" s="163" t="s">
        <v>16</v>
      </c>
      <c r="BF2576" s="154">
        <v>1.94</v>
      </c>
      <c r="BG2576" s="154">
        <v>0.29</v>
      </c>
      <c r="BH2576" s="163" t="s">
        <v>16</v>
      </c>
      <c r="BI2576" s="154">
        <v>2.68</v>
      </c>
      <c r="BJ2576" s="154"/>
      <c r="BK2576" s="154">
        <v>8.02</v>
      </c>
      <c r="BL2576" s="154">
        <v>4.41</v>
      </c>
      <c r="CJ2576" s="154">
        <v>3.2</v>
      </c>
      <c r="CK2576" s="154">
        <v>45.2</v>
      </c>
      <c r="CL2576" s="154">
        <v>701.83</v>
      </c>
      <c r="CM2576" s="163" t="s">
        <v>2438</v>
      </c>
      <c r="CN2576" s="154">
        <v>0.54</v>
      </c>
      <c r="CO2576" s="154">
        <v>9.69</v>
      </c>
      <c r="CP2576" s="7" t="s">
        <v>2469</v>
      </c>
    </row>
    <row r="2577">
      <c r="A2577" s="7" t="s">
        <v>11837</v>
      </c>
      <c r="D2577" s="163" t="s">
        <v>11838</v>
      </c>
      <c r="E2577" s="67" t="s">
        <v>639</v>
      </c>
      <c r="F2577" s="162"/>
      <c r="G2577" s="162"/>
      <c r="H2577" s="162"/>
      <c r="M2577" s="7" t="s">
        <v>799</v>
      </c>
      <c r="N2577" s="7" t="str">
        <f t="shared" si="6"/>
        <v>FALSE</v>
      </c>
      <c r="O2577" s="7" t="s">
        <v>11802</v>
      </c>
      <c r="P2577" s="7" t="s">
        <v>11803</v>
      </c>
      <c r="Q2577" s="7" t="s">
        <v>11804</v>
      </c>
      <c r="R2577" s="7" t="s">
        <v>559</v>
      </c>
      <c r="S2577" s="161" t="s">
        <v>1588</v>
      </c>
      <c r="T2577" s="206">
        <v>41.7034</v>
      </c>
      <c r="U2577" s="207">
        <v>-83.2545</v>
      </c>
      <c r="V2577" s="172" t="s">
        <v>11839</v>
      </c>
      <c r="W2577" s="163" t="s">
        <v>899</v>
      </c>
      <c r="X2577" s="7" t="s">
        <v>805</v>
      </c>
      <c r="Y2577" s="7" t="s">
        <v>878</v>
      </c>
      <c r="Z2577" s="7" t="s">
        <v>879</v>
      </c>
      <c r="AA2577" s="7" t="s">
        <v>880</v>
      </c>
      <c r="AB2577" s="163" t="s">
        <v>11840</v>
      </c>
      <c r="AC2577" s="7" t="s">
        <v>16</v>
      </c>
      <c r="AD2577" s="154">
        <v>6.9</v>
      </c>
      <c r="AF2577" s="7">
        <v>0.22</v>
      </c>
      <c r="AH2577" s="154">
        <v>25.0</v>
      </c>
      <c r="AO2577" s="154">
        <v>9.9</v>
      </c>
      <c r="AP2577" s="154">
        <v>320.1</v>
      </c>
      <c r="AQ2577" s="154">
        <v>1.75</v>
      </c>
      <c r="AR2577" s="154">
        <v>4.28</v>
      </c>
      <c r="AS2577" s="154">
        <v>0.1</v>
      </c>
      <c r="AT2577" s="154">
        <v>0.1</v>
      </c>
      <c r="AU2577" s="154">
        <v>1.75</v>
      </c>
      <c r="AX2577" s="154">
        <v>36.06</v>
      </c>
      <c r="AY2577" s="154">
        <v>38.66</v>
      </c>
      <c r="AZ2577" s="154">
        <v>8.89</v>
      </c>
      <c r="BA2577" s="154">
        <v>1.59</v>
      </c>
      <c r="BB2577" s="154">
        <v>3.61</v>
      </c>
      <c r="BC2577" s="154">
        <v>1.096</v>
      </c>
      <c r="BD2577" s="163"/>
      <c r="BE2577" s="163" t="s">
        <v>16</v>
      </c>
      <c r="BF2577" s="154">
        <v>1.37</v>
      </c>
      <c r="BG2577" s="154">
        <v>0.17</v>
      </c>
      <c r="BH2577" s="163" t="s">
        <v>16</v>
      </c>
      <c r="BI2577" s="154">
        <v>2.22</v>
      </c>
      <c r="BJ2577" s="154"/>
      <c r="BK2577" s="154">
        <v>5.74</v>
      </c>
      <c r="BL2577" s="154">
        <v>2.87</v>
      </c>
      <c r="CJ2577" s="154">
        <v>2.4</v>
      </c>
      <c r="CK2577" s="154">
        <v>54.4</v>
      </c>
      <c r="CL2577" s="154">
        <v>774.33</v>
      </c>
      <c r="CM2577" s="163" t="s">
        <v>2438</v>
      </c>
      <c r="CN2577" s="154">
        <v>0.29</v>
      </c>
      <c r="CO2577" s="154">
        <v>5.29</v>
      </c>
      <c r="CP2577" s="7" t="s">
        <v>2473</v>
      </c>
    </row>
    <row r="2578">
      <c r="A2578" s="7" t="s">
        <v>11841</v>
      </c>
      <c r="D2578" s="163" t="s">
        <v>11842</v>
      </c>
      <c r="E2578" s="67" t="s">
        <v>639</v>
      </c>
      <c r="F2578" s="162"/>
      <c r="G2578" s="162"/>
      <c r="H2578" s="162"/>
      <c r="M2578" s="7" t="s">
        <v>799</v>
      </c>
      <c r="N2578" s="7" t="str">
        <f t="shared" si="6"/>
        <v>FALSE</v>
      </c>
      <c r="O2578" s="7" t="s">
        <v>11802</v>
      </c>
      <c r="P2578" s="7" t="s">
        <v>11803</v>
      </c>
      <c r="Q2578" s="7" t="s">
        <v>11804</v>
      </c>
      <c r="R2578" s="7" t="s">
        <v>559</v>
      </c>
      <c r="S2578" s="221" t="s">
        <v>1588</v>
      </c>
      <c r="T2578" s="206">
        <v>41.8259</v>
      </c>
      <c r="U2578" s="207">
        <v>-83.1925</v>
      </c>
      <c r="V2578" s="172" t="s">
        <v>11843</v>
      </c>
      <c r="W2578" s="163" t="s">
        <v>890</v>
      </c>
      <c r="X2578" s="7" t="s">
        <v>805</v>
      </c>
      <c r="Y2578" s="7" t="s">
        <v>878</v>
      </c>
      <c r="Z2578" s="7" t="s">
        <v>879</v>
      </c>
      <c r="AA2578" s="7" t="s">
        <v>880</v>
      </c>
      <c r="AB2578" s="163" t="s">
        <v>11844</v>
      </c>
      <c r="AC2578" s="7" t="s">
        <v>16</v>
      </c>
      <c r="AD2578" s="154">
        <v>9.14</v>
      </c>
      <c r="AF2578" s="7">
        <v>0.22</v>
      </c>
      <c r="AH2578" s="154">
        <v>24.4</v>
      </c>
      <c r="AO2578" s="154">
        <v>10.2</v>
      </c>
      <c r="AP2578" s="154">
        <v>331.0</v>
      </c>
      <c r="AQ2578" s="154">
        <v>1.25</v>
      </c>
      <c r="AR2578" s="154">
        <v>3.54</v>
      </c>
      <c r="AS2578" s="154">
        <v>0.1</v>
      </c>
      <c r="AT2578" s="154">
        <v>0.1</v>
      </c>
      <c r="AU2578" s="154">
        <v>2.84</v>
      </c>
      <c r="AX2578" s="154">
        <v>42.01</v>
      </c>
      <c r="AY2578" s="154">
        <v>37.96</v>
      </c>
      <c r="AZ2578" s="154">
        <v>6.86</v>
      </c>
      <c r="BA2578" s="154">
        <v>1.38</v>
      </c>
      <c r="BB2578" s="154">
        <v>7.32</v>
      </c>
      <c r="BC2578" s="154">
        <v>1.05</v>
      </c>
      <c r="BD2578" s="163"/>
      <c r="BE2578" s="163" t="s">
        <v>16</v>
      </c>
      <c r="BF2578" s="154">
        <v>1.62</v>
      </c>
      <c r="BG2578" s="154">
        <v>0.22</v>
      </c>
      <c r="BH2578" s="163" t="s">
        <v>16</v>
      </c>
      <c r="BI2578" s="154">
        <v>1.91</v>
      </c>
      <c r="BJ2578" s="154"/>
      <c r="BK2578" s="154">
        <v>7.22</v>
      </c>
      <c r="BL2578" s="154">
        <v>4.69</v>
      </c>
      <c r="CJ2578" s="154">
        <v>2.9</v>
      </c>
      <c r="CK2578" s="154">
        <v>48.9</v>
      </c>
      <c r="CL2578" s="154">
        <v>411.3</v>
      </c>
      <c r="CM2578" s="163" t="s">
        <v>2438</v>
      </c>
      <c r="CN2578" s="154">
        <v>0.97</v>
      </c>
      <c r="CO2578" s="154">
        <v>8.14</v>
      </c>
      <c r="CP2578" s="7" t="s">
        <v>2477</v>
      </c>
    </row>
    <row r="2579">
      <c r="A2579" s="7" t="s">
        <v>11845</v>
      </c>
      <c r="D2579" s="163" t="s">
        <v>11846</v>
      </c>
      <c r="E2579" s="67" t="s">
        <v>639</v>
      </c>
      <c r="F2579" s="162"/>
      <c r="G2579" s="162"/>
      <c r="H2579" s="162"/>
      <c r="M2579" s="7" t="s">
        <v>799</v>
      </c>
      <c r="N2579" s="7" t="str">
        <f t="shared" si="6"/>
        <v>FALSE</v>
      </c>
      <c r="O2579" s="7" t="s">
        <v>11802</v>
      </c>
      <c r="P2579" s="7" t="s">
        <v>11803</v>
      </c>
      <c r="Q2579" s="7" t="s">
        <v>11804</v>
      </c>
      <c r="R2579" s="7" t="s">
        <v>559</v>
      </c>
      <c r="S2579" s="161" t="s">
        <v>1588</v>
      </c>
      <c r="T2579" s="206">
        <v>41.7628</v>
      </c>
      <c r="U2579" s="207">
        <v>-83.3287</v>
      </c>
      <c r="V2579" s="172" t="s">
        <v>7311</v>
      </c>
      <c r="W2579" s="163" t="s">
        <v>876</v>
      </c>
      <c r="X2579" s="7" t="s">
        <v>805</v>
      </c>
      <c r="Y2579" s="7" t="s">
        <v>878</v>
      </c>
      <c r="Z2579" s="7" t="s">
        <v>879</v>
      </c>
      <c r="AA2579" s="7" t="s">
        <v>880</v>
      </c>
      <c r="AB2579" s="163" t="s">
        <v>11847</v>
      </c>
      <c r="AC2579" s="7" t="s">
        <v>16</v>
      </c>
      <c r="AD2579" s="154">
        <v>6.24</v>
      </c>
      <c r="AF2579" s="7">
        <v>0.22</v>
      </c>
      <c r="AH2579" s="154">
        <v>25.3</v>
      </c>
      <c r="AO2579" s="154">
        <v>6.1</v>
      </c>
      <c r="AP2579" s="154">
        <v>327.1</v>
      </c>
      <c r="AQ2579" s="154">
        <v>0.9</v>
      </c>
      <c r="AR2579" s="154">
        <v>8.04</v>
      </c>
      <c r="AS2579" s="154">
        <v>0.1</v>
      </c>
      <c r="AT2579" s="154">
        <v>0.1</v>
      </c>
      <c r="AU2579" s="154">
        <v>11.89</v>
      </c>
      <c r="AX2579" s="154">
        <v>28.35</v>
      </c>
      <c r="AY2579" s="154">
        <v>80.48</v>
      </c>
      <c r="AZ2579" s="154">
        <v>13.5</v>
      </c>
      <c r="BA2579" s="154">
        <v>5.69</v>
      </c>
      <c r="BB2579" s="154">
        <v>46.54</v>
      </c>
      <c r="BC2579" s="154">
        <v>1.168</v>
      </c>
      <c r="BD2579" s="163"/>
      <c r="BE2579" s="163" t="s">
        <v>16</v>
      </c>
      <c r="BF2579" s="154">
        <v>1.05</v>
      </c>
      <c r="BG2579" s="154">
        <v>0.16</v>
      </c>
      <c r="BH2579" s="163" t="s">
        <v>16</v>
      </c>
      <c r="BI2579" s="154">
        <v>2.84</v>
      </c>
      <c r="BJ2579" s="154"/>
      <c r="BK2579" s="154">
        <v>7.71</v>
      </c>
      <c r="BL2579" s="154">
        <v>2.47</v>
      </c>
      <c r="CJ2579" s="154">
        <v>3.5</v>
      </c>
      <c r="CK2579" s="154">
        <v>42.1</v>
      </c>
      <c r="CL2579" s="154">
        <v>715.39</v>
      </c>
      <c r="CM2579" s="163" t="s">
        <v>2456</v>
      </c>
      <c r="CN2579" s="154">
        <v>1.64</v>
      </c>
      <c r="CO2579" s="154">
        <v>9.11</v>
      </c>
      <c r="CP2579" s="7" t="s">
        <v>11848</v>
      </c>
    </row>
    <row r="2580">
      <c r="A2580" s="7" t="s">
        <v>11849</v>
      </c>
      <c r="D2580" s="163" t="s">
        <v>11850</v>
      </c>
      <c r="E2580" s="67" t="s">
        <v>639</v>
      </c>
      <c r="F2580" s="162"/>
      <c r="G2580" s="162"/>
      <c r="H2580" s="162"/>
      <c r="M2580" s="7" t="s">
        <v>799</v>
      </c>
      <c r="N2580" s="7" t="str">
        <f t="shared" si="6"/>
        <v>FALSE</v>
      </c>
      <c r="O2580" s="7" t="s">
        <v>11802</v>
      </c>
      <c r="P2580" s="7" t="s">
        <v>11803</v>
      </c>
      <c r="Q2580" s="7" t="s">
        <v>11804</v>
      </c>
      <c r="R2580" s="7" t="s">
        <v>559</v>
      </c>
      <c r="S2580" s="221" t="s">
        <v>1588</v>
      </c>
      <c r="T2580" s="206">
        <v>41.7043</v>
      </c>
      <c r="U2580" s="207">
        <v>-83.2526</v>
      </c>
      <c r="V2580" s="172" t="s">
        <v>7323</v>
      </c>
      <c r="W2580" s="163" t="s">
        <v>899</v>
      </c>
      <c r="X2580" s="7" t="s">
        <v>805</v>
      </c>
      <c r="Y2580" s="7" t="s">
        <v>878</v>
      </c>
      <c r="Z2580" s="7" t="s">
        <v>879</v>
      </c>
      <c r="AA2580" s="7" t="s">
        <v>880</v>
      </c>
      <c r="AB2580" s="163" t="s">
        <v>11851</v>
      </c>
      <c r="AC2580" s="7" t="s">
        <v>16</v>
      </c>
      <c r="AD2580" s="154">
        <v>7.25</v>
      </c>
      <c r="AF2580" s="7">
        <v>0.22</v>
      </c>
      <c r="AH2580" s="154">
        <v>25.2</v>
      </c>
      <c r="AO2580" s="154">
        <v>6.7</v>
      </c>
      <c r="AP2580" s="154">
        <v>341.2</v>
      </c>
      <c r="AQ2580" s="154">
        <v>0.7</v>
      </c>
      <c r="AR2580" s="154">
        <v>11.5</v>
      </c>
      <c r="AS2580" s="154">
        <v>0.1</v>
      </c>
      <c r="AT2580" s="154">
        <v>0.1</v>
      </c>
      <c r="AU2580" s="154">
        <v>3.04</v>
      </c>
      <c r="AX2580" s="154">
        <v>25.88</v>
      </c>
      <c r="AY2580" s="154">
        <v>106.01</v>
      </c>
      <c r="AZ2580" s="154">
        <v>20.69</v>
      </c>
      <c r="BA2580" s="154">
        <v>8.56</v>
      </c>
      <c r="BB2580" s="154">
        <v>55.2</v>
      </c>
      <c r="BC2580" s="154">
        <v>1.542</v>
      </c>
      <c r="BD2580" s="163"/>
      <c r="BE2580" s="163" t="s">
        <v>16</v>
      </c>
      <c r="BF2580" s="154">
        <v>1.01</v>
      </c>
      <c r="BG2580" s="154">
        <v>0.22</v>
      </c>
      <c r="BH2580" s="163" t="s">
        <v>16</v>
      </c>
      <c r="BI2580" s="154">
        <v>2.92</v>
      </c>
      <c r="BJ2580" s="154"/>
      <c r="BK2580" s="154">
        <v>12.64</v>
      </c>
      <c r="BL2580" s="154">
        <v>2.16</v>
      </c>
      <c r="CJ2580" s="154">
        <v>6.1</v>
      </c>
      <c r="CK2580" s="154">
        <v>23.8</v>
      </c>
      <c r="CL2580" s="154">
        <v>480.01</v>
      </c>
      <c r="CM2580" s="163" t="s">
        <v>2456</v>
      </c>
      <c r="CN2580" s="154">
        <v>1.94</v>
      </c>
      <c r="CO2580" s="154">
        <v>10.84</v>
      </c>
      <c r="CP2580" s="7" t="s">
        <v>11852</v>
      </c>
    </row>
    <row r="2581">
      <c r="A2581" s="7" t="s">
        <v>11853</v>
      </c>
      <c r="D2581" s="163" t="s">
        <v>11854</v>
      </c>
      <c r="E2581" s="67" t="s">
        <v>639</v>
      </c>
      <c r="F2581" s="162"/>
      <c r="G2581" s="162"/>
      <c r="H2581" s="162"/>
      <c r="M2581" s="7" t="s">
        <v>799</v>
      </c>
      <c r="N2581" s="7" t="str">
        <f t="shared" si="6"/>
        <v>FALSE</v>
      </c>
      <c r="O2581" s="7" t="s">
        <v>11802</v>
      </c>
      <c r="P2581" s="7" t="s">
        <v>11803</v>
      </c>
      <c r="Q2581" s="7" t="s">
        <v>11804</v>
      </c>
      <c r="R2581" s="7" t="s">
        <v>559</v>
      </c>
      <c r="S2581" s="161" t="s">
        <v>1588</v>
      </c>
      <c r="T2581" s="206">
        <v>41.8267</v>
      </c>
      <c r="U2581" s="207">
        <v>-83.1936</v>
      </c>
      <c r="V2581" s="172" t="s">
        <v>7315</v>
      </c>
      <c r="W2581" s="163" t="s">
        <v>890</v>
      </c>
      <c r="X2581" s="7" t="s">
        <v>805</v>
      </c>
      <c r="Y2581" s="7" t="s">
        <v>878</v>
      </c>
      <c r="Z2581" s="7" t="s">
        <v>879</v>
      </c>
      <c r="AA2581" s="7" t="s">
        <v>880</v>
      </c>
      <c r="AB2581" s="163" t="s">
        <v>11855</v>
      </c>
      <c r="AC2581" s="7" t="s">
        <v>16</v>
      </c>
      <c r="AD2581" s="154">
        <v>8.91</v>
      </c>
      <c r="AF2581" s="7">
        <v>0.22</v>
      </c>
      <c r="AH2581" s="154">
        <v>23.1</v>
      </c>
      <c r="AO2581" s="154">
        <v>6.3</v>
      </c>
      <c r="AP2581" s="154">
        <v>237.9</v>
      </c>
      <c r="AQ2581" s="154">
        <v>3.75</v>
      </c>
      <c r="AR2581" s="154">
        <v>1.41</v>
      </c>
      <c r="AS2581" s="154">
        <v>0.1</v>
      </c>
      <c r="AT2581" s="154">
        <v>0.1</v>
      </c>
      <c r="AU2581" s="154">
        <v>0.07</v>
      </c>
      <c r="AX2581" s="154">
        <v>3.04</v>
      </c>
      <c r="AY2581" s="154">
        <v>16.68</v>
      </c>
      <c r="AZ2581" s="154">
        <v>1.68</v>
      </c>
      <c r="BA2581" s="154">
        <v>0.88</v>
      </c>
      <c r="BB2581" s="154">
        <v>44.43</v>
      </c>
      <c r="BC2581" s="154">
        <v>0.339</v>
      </c>
      <c r="BD2581" s="163"/>
      <c r="BE2581" s="163" t="s">
        <v>16</v>
      </c>
      <c r="BF2581" s="154">
        <v>0.3</v>
      </c>
      <c r="BG2581" s="154">
        <v>0.06</v>
      </c>
      <c r="BH2581" s="163" t="s">
        <v>16</v>
      </c>
      <c r="BI2581" s="154">
        <v>0.31</v>
      </c>
      <c r="BJ2581" s="154"/>
      <c r="BK2581" s="154">
        <v>1.22</v>
      </c>
      <c r="BL2581" s="154">
        <v>0.89</v>
      </c>
      <c r="CJ2581" s="154">
        <v>1.7</v>
      </c>
      <c r="CK2581" s="154">
        <v>65.7</v>
      </c>
      <c r="CL2581" s="154">
        <v>1233.71</v>
      </c>
      <c r="CM2581" s="163" t="s">
        <v>2456</v>
      </c>
      <c r="CN2581" s="154">
        <v>1.82</v>
      </c>
      <c r="CO2581" s="154">
        <v>10.26</v>
      </c>
      <c r="CP2581" s="7" t="s">
        <v>11856</v>
      </c>
    </row>
    <row r="2582">
      <c r="A2582" s="7" t="s">
        <v>11857</v>
      </c>
      <c r="D2582" s="163" t="s">
        <v>11858</v>
      </c>
      <c r="E2582" s="67" t="s">
        <v>639</v>
      </c>
      <c r="F2582" s="162"/>
      <c r="G2582" s="162"/>
      <c r="H2582" s="162"/>
      <c r="M2582" s="7" t="s">
        <v>799</v>
      </c>
      <c r="N2582" s="7" t="str">
        <f t="shared" si="6"/>
        <v>FALSE</v>
      </c>
      <c r="O2582" s="7" t="s">
        <v>11802</v>
      </c>
      <c r="P2582" s="7" t="s">
        <v>11803</v>
      </c>
      <c r="Q2582" s="7" t="s">
        <v>11804</v>
      </c>
      <c r="R2582" s="7" t="s">
        <v>559</v>
      </c>
      <c r="S2582" s="221" t="s">
        <v>1588</v>
      </c>
      <c r="T2582" s="206">
        <v>41.7621</v>
      </c>
      <c r="U2582" s="207">
        <v>-83.33</v>
      </c>
      <c r="V2582" s="172" t="s">
        <v>11859</v>
      </c>
      <c r="W2582" s="163" t="s">
        <v>876</v>
      </c>
      <c r="X2582" s="7" t="s">
        <v>805</v>
      </c>
      <c r="Y2582" s="7" t="s">
        <v>878</v>
      </c>
      <c r="Z2582" s="7" t="s">
        <v>879</v>
      </c>
      <c r="AA2582" s="7" t="s">
        <v>880</v>
      </c>
      <c r="AB2582" s="163" t="s">
        <v>11860</v>
      </c>
      <c r="AC2582" s="7" t="s">
        <v>16</v>
      </c>
      <c r="AD2582" s="154">
        <v>5.73</v>
      </c>
      <c r="AF2582" s="7">
        <v>0.22</v>
      </c>
      <c r="AH2582" s="154">
        <v>26.7</v>
      </c>
      <c r="AO2582" s="154">
        <v>6.4</v>
      </c>
      <c r="AP2582" s="154">
        <v>330.8</v>
      </c>
      <c r="AQ2582" s="154">
        <v>1.0</v>
      </c>
      <c r="AR2582" s="154">
        <v>8.21</v>
      </c>
      <c r="AS2582" s="154">
        <v>0.38</v>
      </c>
      <c r="AT2582" s="154">
        <v>0.2</v>
      </c>
      <c r="AU2582" s="154">
        <v>94.07</v>
      </c>
      <c r="AX2582" s="154">
        <v>35.15</v>
      </c>
      <c r="AY2582" s="154">
        <v>56.16</v>
      </c>
      <c r="AZ2582" s="154">
        <v>12.83</v>
      </c>
      <c r="BA2582" s="154">
        <v>7.15</v>
      </c>
      <c r="BB2582" s="154">
        <v>16.71</v>
      </c>
      <c r="BC2582" s="154">
        <v>1.214</v>
      </c>
      <c r="BD2582" s="163"/>
      <c r="BE2582" s="163" t="s">
        <v>16</v>
      </c>
      <c r="BF2582" s="154">
        <v>2.37</v>
      </c>
      <c r="BG2582" s="154">
        <v>0.43</v>
      </c>
      <c r="BH2582" s="163" t="s">
        <v>16</v>
      </c>
      <c r="BI2582" s="154">
        <v>2.22</v>
      </c>
      <c r="BJ2582" s="154"/>
      <c r="BK2582" s="163" t="s">
        <v>16</v>
      </c>
      <c r="BL2582" s="163" t="s">
        <v>16</v>
      </c>
      <c r="CJ2582" s="154">
        <v>2.8</v>
      </c>
      <c r="CK2582" s="154">
        <v>49.3</v>
      </c>
      <c r="CL2582" s="154">
        <v>665.5</v>
      </c>
      <c r="CM2582" s="163" t="s">
        <v>2438</v>
      </c>
      <c r="CN2582" s="154">
        <v>0.8</v>
      </c>
      <c r="CO2582" s="154">
        <v>9.68</v>
      </c>
      <c r="CP2582" s="7" t="s">
        <v>11861</v>
      </c>
    </row>
    <row r="2583">
      <c r="A2583" s="7" t="s">
        <v>11862</v>
      </c>
      <c r="D2583" s="163" t="s">
        <v>11863</v>
      </c>
      <c r="E2583" s="67" t="s">
        <v>639</v>
      </c>
      <c r="F2583" s="162"/>
      <c r="G2583" s="162"/>
      <c r="H2583" s="162"/>
      <c r="M2583" s="7" t="s">
        <v>799</v>
      </c>
      <c r="N2583" s="7" t="str">
        <f t="shared" si="6"/>
        <v>FALSE</v>
      </c>
      <c r="O2583" s="7" t="s">
        <v>11802</v>
      </c>
      <c r="P2583" s="7" t="s">
        <v>11803</v>
      </c>
      <c r="Q2583" s="7" t="s">
        <v>11804</v>
      </c>
      <c r="R2583" s="7" t="s">
        <v>559</v>
      </c>
      <c r="S2583" s="161" t="s">
        <v>1588</v>
      </c>
      <c r="T2583" s="206">
        <v>41.7035</v>
      </c>
      <c r="U2583" s="207">
        <v>-83.2537</v>
      </c>
      <c r="V2583" s="172" t="s">
        <v>11864</v>
      </c>
      <c r="W2583" s="163" t="s">
        <v>899</v>
      </c>
      <c r="X2583" s="7" t="s">
        <v>805</v>
      </c>
      <c r="Y2583" s="7" t="s">
        <v>878</v>
      </c>
      <c r="Z2583" s="7" t="s">
        <v>879</v>
      </c>
      <c r="AA2583" s="7" t="s">
        <v>880</v>
      </c>
      <c r="AB2583" s="163" t="s">
        <v>11865</v>
      </c>
      <c r="AC2583" s="7" t="s">
        <v>16</v>
      </c>
      <c r="AD2583" s="154">
        <v>7.2</v>
      </c>
      <c r="AF2583" s="7">
        <v>0.22</v>
      </c>
      <c r="AH2583" s="154">
        <v>26.2</v>
      </c>
      <c r="AO2583" s="154">
        <v>6.8</v>
      </c>
      <c r="AP2583" s="154">
        <v>319.7</v>
      </c>
      <c r="AQ2583" s="154">
        <v>1.5</v>
      </c>
      <c r="AR2583" s="154">
        <v>5.77</v>
      </c>
      <c r="AS2583" s="154">
        <v>0.29</v>
      </c>
      <c r="AT2583" s="154">
        <v>0.1</v>
      </c>
      <c r="AU2583" s="154">
        <v>50.57</v>
      </c>
      <c r="AX2583" s="154">
        <v>28.86</v>
      </c>
      <c r="AY2583" s="154">
        <v>36.0</v>
      </c>
      <c r="AZ2583" s="154">
        <v>9.83</v>
      </c>
      <c r="BA2583" s="154">
        <v>4.28</v>
      </c>
      <c r="BB2583" s="154">
        <v>15.72</v>
      </c>
      <c r="BC2583" s="154">
        <v>1.042</v>
      </c>
      <c r="BD2583" s="163"/>
      <c r="BE2583" s="163" t="s">
        <v>16</v>
      </c>
      <c r="BF2583" s="154">
        <v>1.6</v>
      </c>
      <c r="BG2583" s="154">
        <v>0.25</v>
      </c>
      <c r="BH2583" s="163" t="s">
        <v>16</v>
      </c>
      <c r="BI2583" s="154">
        <v>1.93</v>
      </c>
      <c r="BJ2583" s="154"/>
      <c r="BK2583" s="154">
        <v>5.97</v>
      </c>
      <c r="BL2583" s="154">
        <v>4.18</v>
      </c>
      <c r="CJ2583" s="154">
        <v>2.5</v>
      </c>
      <c r="CK2583" s="154">
        <v>54.0</v>
      </c>
      <c r="CL2583" s="154">
        <v>784.7</v>
      </c>
      <c r="CM2583" s="163" t="s">
        <v>2438</v>
      </c>
      <c r="CN2583" s="154">
        <v>0.54</v>
      </c>
      <c r="CO2583" s="154">
        <v>5.36</v>
      </c>
      <c r="CP2583" s="7" t="s">
        <v>2702</v>
      </c>
    </row>
    <row r="2584">
      <c r="A2584" s="7" t="s">
        <v>11866</v>
      </c>
      <c r="D2584" s="163" t="s">
        <v>11867</v>
      </c>
      <c r="E2584" s="67" t="s">
        <v>639</v>
      </c>
      <c r="F2584" s="162"/>
      <c r="G2584" s="162"/>
      <c r="H2584" s="162"/>
      <c r="M2584" s="7" t="s">
        <v>799</v>
      </c>
      <c r="N2584" s="7" t="str">
        <f t="shared" si="6"/>
        <v>FALSE</v>
      </c>
      <c r="O2584" s="7" t="s">
        <v>11802</v>
      </c>
      <c r="P2584" s="7" t="s">
        <v>11803</v>
      </c>
      <c r="Q2584" s="7" t="s">
        <v>11804</v>
      </c>
      <c r="R2584" s="7" t="s">
        <v>559</v>
      </c>
      <c r="S2584" s="221" t="s">
        <v>1588</v>
      </c>
      <c r="T2584" s="206">
        <v>41.8258</v>
      </c>
      <c r="U2584" s="207">
        <v>-83.1951</v>
      </c>
      <c r="V2584" s="172" t="s">
        <v>11868</v>
      </c>
      <c r="W2584" s="163" t="s">
        <v>890</v>
      </c>
      <c r="X2584" s="7" t="s">
        <v>805</v>
      </c>
      <c r="Y2584" s="7" t="s">
        <v>878</v>
      </c>
      <c r="Z2584" s="7" t="s">
        <v>879</v>
      </c>
      <c r="AA2584" s="7" t="s">
        <v>880</v>
      </c>
      <c r="AB2584" s="163" t="s">
        <v>11869</v>
      </c>
      <c r="AC2584" s="7" t="s">
        <v>16</v>
      </c>
      <c r="AD2584" s="154">
        <v>9.02</v>
      </c>
      <c r="AF2584" s="7">
        <v>0.22</v>
      </c>
      <c r="AH2584" s="154">
        <v>24.5</v>
      </c>
      <c r="AO2584" s="154">
        <v>6.5</v>
      </c>
      <c r="AP2584" s="154">
        <v>241.8</v>
      </c>
      <c r="AQ2584" s="154">
        <v>2.75</v>
      </c>
      <c r="AR2584" s="154">
        <v>0.96</v>
      </c>
      <c r="AS2584" s="154">
        <v>0.1</v>
      </c>
      <c r="AT2584" s="154">
        <v>0.1</v>
      </c>
      <c r="AU2584" s="154">
        <v>0.35</v>
      </c>
      <c r="AX2584" s="154">
        <v>6.7</v>
      </c>
      <c r="AY2584" s="154">
        <v>9.49</v>
      </c>
      <c r="AZ2584" s="154">
        <v>2.08</v>
      </c>
      <c r="BA2584" s="154">
        <v>1.19</v>
      </c>
      <c r="BB2584" s="154">
        <v>3.66</v>
      </c>
      <c r="BC2584" s="154">
        <v>0.345</v>
      </c>
      <c r="BD2584" s="163"/>
      <c r="BE2584" s="163" t="s">
        <v>16</v>
      </c>
      <c r="BF2584" s="154">
        <v>0.46</v>
      </c>
      <c r="BG2584" s="154">
        <v>0.09</v>
      </c>
      <c r="BH2584" s="163" t="s">
        <v>16</v>
      </c>
      <c r="BI2584" s="154">
        <v>0.28</v>
      </c>
      <c r="BJ2584" s="154"/>
      <c r="BK2584" s="154">
        <v>1.62</v>
      </c>
      <c r="BL2584" s="154">
        <v>0.8</v>
      </c>
      <c r="CJ2584" s="154">
        <v>1.4</v>
      </c>
      <c r="CK2584" s="154">
        <v>70.4</v>
      </c>
      <c r="CL2584" s="154">
        <v>1084.68</v>
      </c>
      <c r="CM2584" s="163" t="s">
        <v>2438</v>
      </c>
      <c r="CN2584" s="154">
        <v>0.93</v>
      </c>
      <c r="CO2584" s="154">
        <v>6.47</v>
      </c>
      <c r="CP2584" s="7" t="s">
        <v>11870</v>
      </c>
    </row>
    <row r="2585">
      <c r="A2585" s="7" t="s">
        <v>11871</v>
      </c>
      <c r="D2585" s="163" t="s">
        <v>11872</v>
      </c>
      <c r="E2585" s="67" t="s">
        <v>639</v>
      </c>
      <c r="F2585" s="162"/>
      <c r="G2585" s="162"/>
      <c r="H2585" s="162"/>
      <c r="M2585" s="7" t="s">
        <v>799</v>
      </c>
      <c r="N2585" s="7" t="str">
        <f t="shared" si="6"/>
        <v>FALSE</v>
      </c>
      <c r="O2585" s="7" t="s">
        <v>11802</v>
      </c>
      <c r="P2585" s="7" t="s">
        <v>11803</v>
      </c>
      <c r="Q2585" s="7" t="s">
        <v>11804</v>
      </c>
      <c r="R2585" s="7" t="s">
        <v>559</v>
      </c>
      <c r="S2585" s="161" t="s">
        <v>1588</v>
      </c>
      <c r="T2585" s="206">
        <v>41.763</v>
      </c>
      <c r="U2585" s="207">
        <v>-83.3289</v>
      </c>
      <c r="V2585" s="172" t="s">
        <v>7327</v>
      </c>
      <c r="W2585" s="163" t="s">
        <v>876</v>
      </c>
      <c r="X2585" s="7" t="s">
        <v>805</v>
      </c>
      <c r="Y2585" s="7" t="s">
        <v>878</v>
      </c>
      <c r="Z2585" s="7" t="s">
        <v>879</v>
      </c>
      <c r="AA2585" s="7" t="s">
        <v>880</v>
      </c>
      <c r="AB2585" s="163" t="s">
        <v>11873</v>
      </c>
      <c r="AC2585" s="7" t="s">
        <v>16</v>
      </c>
      <c r="AD2585" s="154">
        <v>6.1</v>
      </c>
      <c r="AF2585" s="7">
        <v>0.22</v>
      </c>
      <c r="AH2585" s="154">
        <v>26.7</v>
      </c>
      <c r="AO2585" s="154">
        <v>7.0</v>
      </c>
      <c r="AP2585" s="154">
        <v>331.0</v>
      </c>
      <c r="AQ2585" s="154">
        <v>0.5</v>
      </c>
      <c r="AR2585" s="154">
        <v>23.1</v>
      </c>
      <c r="AS2585" s="154">
        <v>10.88</v>
      </c>
      <c r="AT2585" s="154">
        <v>0.1</v>
      </c>
      <c r="AU2585" s="154">
        <v>220.74</v>
      </c>
      <c r="AX2585" s="154">
        <v>143.23</v>
      </c>
      <c r="AY2585" s="154">
        <v>130.08</v>
      </c>
      <c r="AZ2585" s="154">
        <v>13.19</v>
      </c>
      <c r="BA2585" s="163" t="s">
        <v>16</v>
      </c>
      <c r="BB2585" s="163" t="s">
        <v>16</v>
      </c>
      <c r="BC2585" s="163" t="s">
        <v>16</v>
      </c>
      <c r="BD2585" s="163"/>
      <c r="BE2585" s="163" t="s">
        <v>16</v>
      </c>
      <c r="BF2585" s="154">
        <v>6.67</v>
      </c>
      <c r="BG2585" s="154">
        <v>1.27</v>
      </c>
      <c r="BH2585" s="163" t="s">
        <v>16</v>
      </c>
      <c r="BI2585" s="154">
        <v>2.01</v>
      </c>
      <c r="BJ2585" s="154"/>
      <c r="BK2585" s="154">
        <v>21.56</v>
      </c>
      <c r="BL2585" s="154">
        <v>14.28</v>
      </c>
      <c r="CJ2585" s="154">
        <v>5.1</v>
      </c>
      <c r="CK2585" s="154">
        <v>27.9</v>
      </c>
      <c r="CL2585" s="154">
        <v>158.83</v>
      </c>
      <c r="CM2585" s="163" t="s">
        <v>2456</v>
      </c>
      <c r="CN2585" s="154">
        <v>1.32</v>
      </c>
      <c r="CO2585" s="154">
        <v>7.52</v>
      </c>
      <c r="CP2585" s="7" t="s">
        <v>11874</v>
      </c>
    </row>
    <row r="2586">
      <c r="A2586" s="7" t="s">
        <v>11875</v>
      </c>
      <c r="D2586" s="163" t="s">
        <v>11876</v>
      </c>
      <c r="E2586" s="67" t="s">
        <v>639</v>
      </c>
      <c r="F2586" s="162"/>
      <c r="G2586" s="162"/>
      <c r="H2586" s="162"/>
      <c r="M2586" s="7" t="s">
        <v>799</v>
      </c>
      <c r="N2586" s="7" t="str">
        <f t="shared" si="6"/>
        <v>FALSE</v>
      </c>
      <c r="O2586" s="7" t="s">
        <v>11802</v>
      </c>
      <c r="P2586" s="7" t="s">
        <v>11803</v>
      </c>
      <c r="Q2586" s="7" t="s">
        <v>11804</v>
      </c>
      <c r="R2586" s="7" t="s">
        <v>559</v>
      </c>
      <c r="S2586" s="221" t="s">
        <v>1588</v>
      </c>
      <c r="T2586" s="206">
        <v>41.706</v>
      </c>
      <c r="U2586" s="207">
        <v>-83.2518</v>
      </c>
      <c r="V2586" s="172" t="s">
        <v>7339</v>
      </c>
      <c r="W2586" s="163" t="s">
        <v>899</v>
      </c>
      <c r="X2586" s="7" t="s">
        <v>805</v>
      </c>
      <c r="Y2586" s="7" t="s">
        <v>878</v>
      </c>
      <c r="Z2586" s="7" t="s">
        <v>879</v>
      </c>
      <c r="AA2586" s="7" t="s">
        <v>880</v>
      </c>
      <c r="AB2586" s="163" t="s">
        <v>11877</v>
      </c>
      <c r="AC2586" s="7" t="s">
        <v>16</v>
      </c>
      <c r="AD2586" s="154">
        <v>7.35</v>
      </c>
      <c r="AF2586" s="7">
        <v>0.22</v>
      </c>
      <c r="AH2586" s="154">
        <v>26.1</v>
      </c>
      <c r="AO2586" s="154">
        <v>5.9</v>
      </c>
      <c r="AP2586" s="154">
        <v>262.2</v>
      </c>
      <c r="AQ2586" s="154">
        <v>0.75</v>
      </c>
      <c r="AR2586" s="154">
        <v>13.3</v>
      </c>
      <c r="AS2586" s="154">
        <v>0.67</v>
      </c>
      <c r="AT2586" s="154">
        <v>0.1</v>
      </c>
      <c r="AU2586" s="154">
        <v>7.0</v>
      </c>
      <c r="AX2586" s="154">
        <v>13.98</v>
      </c>
      <c r="AY2586" s="154">
        <v>34.32</v>
      </c>
      <c r="AZ2586" s="154">
        <v>4.81</v>
      </c>
      <c r="BA2586" s="163" t="s">
        <v>16</v>
      </c>
      <c r="BB2586" s="163" t="s">
        <v>16</v>
      </c>
      <c r="BC2586" s="163" t="s">
        <v>16</v>
      </c>
      <c r="BD2586" s="163"/>
      <c r="BE2586" s="163" t="s">
        <v>16</v>
      </c>
      <c r="BF2586" s="154">
        <v>1.19</v>
      </c>
      <c r="BG2586" s="154">
        <v>0.18</v>
      </c>
      <c r="BH2586" s="163" t="s">
        <v>16</v>
      </c>
      <c r="BI2586" s="154">
        <v>0.9</v>
      </c>
      <c r="BJ2586" s="154"/>
      <c r="BK2586" s="154">
        <v>14.96</v>
      </c>
      <c r="BL2586" s="154">
        <v>2.09</v>
      </c>
      <c r="CJ2586" s="154">
        <v>6.5</v>
      </c>
      <c r="CK2586" s="154">
        <v>19.5</v>
      </c>
      <c r="CL2586" s="154">
        <v>355.59</v>
      </c>
      <c r="CM2586" s="163" t="s">
        <v>2456</v>
      </c>
      <c r="CN2586" s="154">
        <v>1.93</v>
      </c>
      <c r="CO2586" s="154">
        <v>9.88</v>
      </c>
      <c r="CP2586" s="7" t="s">
        <v>11878</v>
      </c>
    </row>
    <row r="2587">
      <c r="A2587" s="7" t="s">
        <v>11879</v>
      </c>
      <c r="D2587" s="163" t="s">
        <v>11880</v>
      </c>
      <c r="E2587" s="67" t="s">
        <v>639</v>
      </c>
      <c r="F2587" s="162"/>
      <c r="G2587" s="162"/>
      <c r="H2587" s="162"/>
      <c r="M2587" s="7" t="s">
        <v>799</v>
      </c>
      <c r="N2587" s="7" t="str">
        <f t="shared" si="6"/>
        <v>FALSE</v>
      </c>
      <c r="O2587" s="7" t="s">
        <v>11802</v>
      </c>
      <c r="P2587" s="7" t="s">
        <v>11803</v>
      </c>
      <c r="Q2587" s="7" t="s">
        <v>11804</v>
      </c>
      <c r="R2587" s="7" t="s">
        <v>559</v>
      </c>
      <c r="S2587" s="161" t="s">
        <v>1588</v>
      </c>
      <c r="T2587" s="206">
        <v>41.8311</v>
      </c>
      <c r="U2587" s="207">
        <v>-83.195</v>
      </c>
      <c r="V2587" s="172" t="s">
        <v>7331</v>
      </c>
      <c r="W2587" s="163" t="s">
        <v>890</v>
      </c>
      <c r="X2587" s="7" t="s">
        <v>805</v>
      </c>
      <c r="Y2587" s="7" t="s">
        <v>878</v>
      </c>
      <c r="Z2587" s="7" t="s">
        <v>879</v>
      </c>
      <c r="AA2587" s="7" t="s">
        <v>880</v>
      </c>
      <c r="AB2587" s="163" t="s">
        <v>11881</v>
      </c>
      <c r="AC2587" s="7" t="s">
        <v>16</v>
      </c>
      <c r="AD2587" s="154">
        <v>8.93</v>
      </c>
      <c r="AF2587" s="7">
        <v>0.22</v>
      </c>
      <c r="AH2587" s="154">
        <v>25.8</v>
      </c>
      <c r="AO2587" s="154">
        <v>6.1</v>
      </c>
      <c r="AP2587" s="154">
        <v>270.9</v>
      </c>
      <c r="AQ2587" s="154">
        <v>1.5</v>
      </c>
      <c r="AR2587" s="154">
        <v>4.33</v>
      </c>
      <c r="AS2587" s="154">
        <v>1.7</v>
      </c>
      <c r="AT2587" s="154">
        <v>0.1</v>
      </c>
      <c r="AU2587" s="154">
        <v>54.54</v>
      </c>
      <c r="AX2587" s="154">
        <v>18.4</v>
      </c>
      <c r="AY2587" s="154">
        <v>29.96</v>
      </c>
      <c r="AZ2587" s="154">
        <v>3.88</v>
      </c>
      <c r="BA2587" s="163" t="s">
        <v>16</v>
      </c>
      <c r="BB2587" s="163" t="s">
        <v>16</v>
      </c>
      <c r="BC2587" s="163" t="s">
        <v>16</v>
      </c>
      <c r="BD2587" s="163"/>
      <c r="BE2587" s="163" t="s">
        <v>16</v>
      </c>
      <c r="BF2587" s="154">
        <v>1.51</v>
      </c>
      <c r="BG2587" s="154">
        <v>0.3</v>
      </c>
      <c r="BH2587" s="163" t="s">
        <v>16</v>
      </c>
      <c r="BI2587" s="154">
        <v>0.88</v>
      </c>
      <c r="BJ2587" s="154"/>
      <c r="BK2587" s="154">
        <v>3.92</v>
      </c>
      <c r="BL2587" s="154">
        <v>3.41</v>
      </c>
      <c r="CJ2587" s="154">
        <v>1.9</v>
      </c>
      <c r="CK2587" s="154">
        <v>63.0</v>
      </c>
      <c r="CL2587" s="154">
        <v>750.79</v>
      </c>
      <c r="CM2587" s="163" t="s">
        <v>2447</v>
      </c>
      <c r="CN2587" s="154">
        <v>2.6</v>
      </c>
      <c r="CO2587" s="154">
        <v>13.67</v>
      </c>
      <c r="CP2587" s="7" t="s">
        <v>11882</v>
      </c>
    </row>
    <row r="2588">
      <c r="A2588" s="7" t="s">
        <v>11883</v>
      </c>
      <c r="D2588" s="163" t="s">
        <v>11884</v>
      </c>
      <c r="E2588" s="67" t="s">
        <v>639</v>
      </c>
      <c r="F2588" s="162"/>
      <c r="G2588" s="162"/>
      <c r="H2588" s="162"/>
      <c r="M2588" s="7" t="s">
        <v>799</v>
      </c>
      <c r="N2588" s="7" t="str">
        <f t="shared" si="6"/>
        <v>FALSE</v>
      </c>
      <c r="O2588" s="7" t="s">
        <v>11802</v>
      </c>
      <c r="P2588" s="7" t="s">
        <v>11803</v>
      </c>
      <c r="Q2588" s="7" t="s">
        <v>11804</v>
      </c>
      <c r="R2588" s="7" t="s">
        <v>559</v>
      </c>
      <c r="S2588" s="221" t="s">
        <v>1588</v>
      </c>
      <c r="T2588" s="206">
        <v>41.7602</v>
      </c>
      <c r="U2588" s="207">
        <v>-83.3336</v>
      </c>
      <c r="V2588" s="172" t="s">
        <v>7343</v>
      </c>
      <c r="W2588" s="163" t="s">
        <v>876</v>
      </c>
      <c r="X2588" s="7" t="s">
        <v>805</v>
      </c>
      <c r="Y2588" s="7" t="s">
        <v>878</v>
      </c>
      <c r="Z2588" s="7" t="s">
        <v>879</v>
      </c>
      <c r="AA2588" s="7" t="s">
        <v>880</v>
      </c>
      <c r="AB2588" s="163" t="s">
        <v>11885</v>
      </c>
      <c r="AC2588" s="7" t="s">
        <v>16</v>
      </c>
      <c r="AD2588" s="154">
        <v>5.57</v>
      </c>
      <c r="AF2588" s="7">
        <v>0.22</v>
      </c>
      <c r="AH2588" s="154">
        <v>25.8</v>
      </c>
      <c r="AO2588" s="154">
        <v>6.5</v>
      </c>
      <c r="AP2588" s="154">
        <v>352.5</v>
      </c>
      <c r="AQ2588" s="154">
        <v>0.5</v>
      </c>
      <c r="AR2588" s="154">
        <v>24.3</v>
      </c>
      <c r="AS2588" s="154">
        <v>8.94</v>
      </c>
      <c r="AT2588" s="154">
        <v>0.25</v>
      </c>
      <c r="AU2588" s="154">
        <v>215.85</v>
      </c>
      <c r="AX2588" s="154">
        <v>154.05</v>
      </c>
      <c r="AY2588" s="154">
        <v>97.57</v>
      </c>
      <c r="AZ2588" s="154">
        <v>8.53</v>
      </c>
      <c r="BA2588" s="154">
        <v>5.58</v>
      </c>
      <c r="BB2588" s="154">
        <v>3.07</v>
      </c>
      <c r="BC2588" s="154">
        <v>0.702</v>
      </c>
      <c r="BD2588" s="163"/>
      <c r="BE2588" s="163" t="s">
        <v>16</v>
      </c>
      <c r="BF2588" s="154">
        <v>6.56</v>
      </c>
      <c r="BG2588" s="154">
        <v>1.26</v>
      </c>
      <c r="BH2588" s="163" t="s">
        <v>16</v>
      </c>
      <c r="BI2588" s="154">
        <v>2.7</v>
      </c>
      <c r="BJ2588" s="154"/>
      <c r="BK2588" s="154">
        <v>24.12</v>
      </c>
      <c r="BL2588" s="154">
        <v>16.56</v>
      </c>
      <c r="CJ2588" s="154">
        <v>6.6</v>
      </c>
      <c r="CK2588" s="154">
        <v>19.2</v>
      </c>
      <c r="CL2588" s="154">
        <v>153.07</v>
      </c>
      <c r="CM2588" s="163" t="s">
        <v>2447</v>
      </c>
      <c r="CN2588" s="154">
        <v>1.7</v>
      </c>
      <c r="CO2588" s="154">
        <v>14.45</v>
      </c>
      <c r="CP2588" s="7" t="s">
        <v>11886</v>
      </c>
    </row>
    <row r="2589">
      <c r="A2589" s="7" t="s">
        <v>11887</v>
      </c>
      <c r="D2589" s="163" t="s">
        <v>11888</v>
      </c>
      <c r="E2589" s="67" t="s">
        <v>639</v>
      </c>
      <c r="F2589" s="162"/>
      <c r="G2589" s="162"/>
      <c r="H2589" s="162"/>
      <c r="M2589" s="7" t="s">
        <v>799</v>
      </c>
      <c r="N2589" s="7" t="str">
        <f t="shared" si="6"/>
        <v>FALSE</v>
      </c>
      <c r="O2589" s="7" t="s">
        <v>11802</v>
      </c>
      <c r="P2589" s="7" t="s">
        <v>11803</v>
      </c>
      <c r="Q2589" s="7" t="s">
        <v>11804</v>
      </c>
      <c r="R2589" s="7" t="s">
        <v>559</v>
      </c>
      <c r="S2589" s="161" t="s">
        <v>1588</v>
      </c>
      <c r="T2589" s="206">
        <v>41.7028</v>
      </c>
      <c r="U2589" s="207">
        <v>-83.2563</v>
      </c>
      <c r="V2589" s="172" t="s">
        <v>7355</v>
      </c>
      <c r="W2589" s="163" t="s">
        <v>899</v>
      </c>
      <c r="X2589" s="7" t="s">
        <v>805</v>
      </c>
      <c r="Y2589" s="7" t="s">
        <v>878</v>
      </c>
      <c r="Z2589" s="7" t="s">
        <v>879</v>
      </c>
      <c r="AA2589" s="7" t="s">
        <v>880</v>
      </c>
      <c r="AB2589" s="163" t="s">
        <v>11889</v>
      </c>
      <c r="AC2589" s="7" t="s">
        <v>16</v>
      </c>
      <c r="AD2589" s="154">
        <v>6.95</v>
      </c>
      <c r="AF2589" s="7">
        <v>0.22</v>
      </c>
      <c r="AH2589" s="154">
        <v>25.5</v>
      </c>
      <c r="AO2589" s="154">
        <v>7.2</v>
      </c>
      <c r="AP2589" s="154">
        <v>279.5</v>
      </c>
      <c r="AQ2589" s="154">
        <v>0.75</v>
      </c>
      <c r="AR2589" s="154">
        <v>12.7</v>
      </c>
      <c r="AS2589" s="154">
        <v>10.98</v>
      </c>
      <c r="AT2589" s="154">
        <v>0.05</v>
      </c>
      <c r="AU2589" s="154">
        <v>44.69</v>
      </c>
      <c r="AX2589" s="154">
        <v>49.63</v>
      </c>
      <c r="AY2589" s="154">
        <v>39.13</v>
      </c>
      <c r="AZ2589" s="154">
        <v>4.87</v>
      </c>
      <c r="BA2589" s="154">
        <v>6.02</v>
      </c>
      <c r="BB2589" s="154">
        <v>2.33</v>
      </c>
      <c r="BC2589" s="154">
        <v>0.287</v>
      </c>
      <c r="BD2589" s="163"/>
      <c r="BE2589" s="163" t="s">
        <v>16</v>
      </c>
      <c r="BF2589" s="154">
        <v>3.24</v>
      </c>
      <c r="BG2589" s="154">
        <v>0.59</v>
      </c>
      <c r="BH2589" s="163" t="s">
        <v>16</v>
      </c>
      <c r="BI2589" s="154">
        <v>1.2</v>
      </c>
      <c r="BJ2589" s="154"/>
      <c r="BK2589" s="154">
        <v>12.35</v>
      </c>
      <c r="BL2589" s="154">
        <v>5.05</v>
      </c>
      <c r="CJ2589" s="154">
        <v>5.7</v>
      </c>
      <c r="CK2589" s="154">
        <v>23.8</v>
      </c>
      <c r="CL2589" s="154">
        <v>214.11</v>
      </c>
      <c r="CM2589" s="163" t="s">
        <v>2438</v>
      </c>
      <c r="CN2589" s="154">
        <v>1.26</v>
      </c>
      <c r="CO2589" s="154">
        <v>14.43</v>
      </c>
      <c r="CP2589" s="7" t="s">
        <v>2690</v>
      </c>
    </row>
    <row r="2590">
      <c r="A2590" s="7" t="s">
        <v>11890</v>
      </c>
      <c r="D2590" s="163" t="s">
        <v>11891</v>
      </c>
      <c r="E2590" s="67" t="s">
        <v>639</v>
      </c>
      <c r="F2590" s="162"/>
      <c r="G2590" s="162"/>
      <c r="H2590" s="162"/>
      <c r="M2590" s="7" t="s">
        <v>799</v>
      </c>
      <c r="N2590" s="7" t="str">
        <f t="shared" si="6"/>
        <v>FALSE</v>
      </c>
      <c r="O2590" s="7" t="s">
        <v>11802</v>
      </c>
      <c r="P2590" s="7" t="s">
        <v>11803</v>
      </c>
      <c r="Q2590" s="7" t="s">
        <v>11804</v>
      </c>
      <c r="R2590" s="7" t="s">
        <v>559</v>
      </c>
      <c r="S2590" s="221" t="s">
        <v>1588</v>
      </c>
      <c r="T2590" s="206">
        <v>41.8261</v>
      </c>
      <c r="U2590" s="207">
        <v>-83.1946</v>
      </c>
      <c r="V2590" s="172" t="s">
        <v>7347</v>
      </c>
      <c r="W2590" s="163" t="s">
        <v>890</v>
      </c>
      <c r="X2590" s="7" t="s">
        <v>805</v>
      </c>
      <c r="Y2590" s="7" t="s">
        <v>878</v>
      </c>
      <c r="Z2590" s="7" t="s">
        <v>879</v>
      </c>
      <c r="AA2590" s="7" t="s">
        <v>880</v>
      </c>
      <c r="AB2590" s="163" t="s">
        <v>11892</v>
      </c>
      <c r="AC2590" s="7" t="s">
        <v>16</v>
      </c>
      <c r="AD2590" s="154">
        <v>9.09</v>
      </c>
      <c r="AF2590" s="7">
        <v>0.22</v>
      </c>
      <c r="AH2590" s="154">
        <v>25.2</v>
      </c>
      <c r="AO2590" s="154">
        <v>7.5</v>
      </c>
      <c r="AP2590" s="154">
        <v>260.0</v>
      </c>
      <c r="AQ2590" s="154">
        <v>1.0</v>
      </c>
      <c r="AR2590" s="154">
        <v>9.52</v>
      </c>
      <c r="AS2590" s="154">
        <v>4.97</v>
      </c>
      <c r="AT2590" s="154">
        <v>0.22</v>
      </c>
      <c r="AU2590" s="154">
        <v>54.25</v>
      </c>
      <c r="AX2590" s="154">
        <v>52.36</v>
      </c>
      <c r="AY2590" s="154">
        <v>32.92</v>
      </c>
      <c r="AZ2590" s="154">
        <v>3.06</v>
      </c>
      <c r="BA2590" s="154">
        <v>6.13</v>
      </c>
      <c r="BB2590" s="154">
        <v>3.56</v>
      </c>
      <c r="BC2590" s="154">
        <v>0.211</v>
      </c>
      <c r="BD2590" s="163"/>
      <c r="BE2590" s="163" t="s">
        <v>16</v>
      </c>
      <c r="BF2590" s="154">
        <v>2.71</v>
      </c>
      <c r="BG2590" s="154">
        <v>0.5</v>
      </c>
      <c r="BH2590" s="163" t="s">
        <v>16</v>
      </c>
      <c r="BI2590" s="154">
        <v>0.85</v>
      </c>
      <c r="BJ2590" s="154"/>
      <c r="BK2590" s="154">
        <v>8.8</v>
      </c>
      <c r="BL2590" s="154">
        <v>5.72</v>
      </c>
      <c r="CJ2590" s="154">
        <v>2.9</v>
      </c>
      <c r="CK2590" s="154">
        <v>48.2</v>
      </c>
      <c r="CL2590" s="154">
        <v>143.04</v>
      </c>
      <c r="CM2590" s="163" t="s">
        <v>2438</v>
      </c>
      <c r="CN2590" s="154">
        <v>1.24</v>
      </c>
      <c r="CO2590" s="154">
        <v>11.06</v>
      </c>
      <c r="CP2590" s="7" t="s">
        <v>11893</v>
      </c>
    </row>
    <row r="2591">
      <c r="A2591" s="7" t="s">
        <v>11894</v>
      </c>
      <c r="D2591" s="163" t="s">
        <v>11895</v>
      </c>
      <c r="E2591" s="67" t="s">
        <v>639</v>
      </c>
      <c r="F2591" s="162"/>
      <c r="G2591" s="162"/>
      <c r="H2591" s="162"/>
      <c r="M2591" s="7" t="s">
        <v>799</v>
      </c>
      <c r="N2591" s="7" t="str">
        <f t="shared" si="6"/>
        <v>FALSE</v>
      </c>
      <c r="O2591" s="7" t="s">
        <v>11802</v>
      </c>
      <c r="P2591" s="7" t="s">
        <v>11803</v>
      </c>
      <c r="Q2591" s="7" t="s">
        <v>11804</v>
      </c>
      <c r="R2591" s="7" t="s">
        <v>559</v>
      </c>
      <c r="S2591" s="161" t="s">
        <v>1588</v>
      </c>
      <c r="T2591" s="206">
        <v>41.7624</v>
      </c>
      <c r="U2591" s="207">
        <v>-83.3306</v>
      </c>
      <c r="V2591" s="172" t="s">
        <v>11896</v>
      </c>
      <c r="W2591" s="163" t="s">
        <v>876</v>
      </c>
      <c r="X2591" s="7" t="s">
        <v>805</v>
      </c>
      <c r="Y2591" s="7" t="s">
        <v>878</v>
      </c>
      <c r="Z2591" s="7" t="s">
        <v>879</v>
      </c>
      <c r="AA2591" s="7" t="s">
        <v>880</v>
      </c>
      <c r="AB2591" s="163" t="s">
        <v>11897</v>
      </c>
      <c r="AC2591" s="7" t="s">
        <v>16</v>
      </c>
      <c r="AD2591" s="154">
        <v>5.78</v>
      </c>
      <c r="AF2591" s="7">
        <v>0.22</v>
      </c>
      <c r="AH2591" s="154">
        <v>26.2</v>
      </c>
      <c r="AO2591" s="154">
        <v>8.7</v>
      </c>
      <c r="AP2591" s="154">
        <v>276.4</v>
      </c>
      <c r="AQ2591" s="154">
        <v>0.75</v>
      </c>
      <c r="AR2591" s="154">
        <v>19.8</v>
      </c>
      <c r="AS2591" s="154">
        <v>7.95</v>
      </c>
      <c r="AT2591" s="154">
        <v>0.2</v>
      </c>
      <c r="AU2591" s="154">
        <v>25.74</v>
      </c>
      <c r="AX2591" s="154">
        <v>95.75</v>
      </c>
      <c r="AY2591" s="154">
        <v>55.94</v>
      </c>
      <c r="AZ2591" s="154">
        <v>6.73</v>
      </c>
      <c r="BA2591" s="154">
        <v>1.96</v>
      </c>
      <c r="BB2591" s="154">
        <v>6.12</v>
      </c>
      <c r="BC2591" s="154">
        <v>0.211</v>
      </c>
      <c r="BD2591" s="163"/>
      <c r="BE2591" s="163" t="s">
        <v>16</v>
      </c>
      <c r="BF2591" s="154">
        <v>6.9</v>
      </c>
      <c r="BG2591" s="154">
        <v>1.06</v>
      </c>
      <c r="BH2591" s="163" t="s">
        <v>16</v>
      </c>
      <c r="BI2591" s="154">
        <v>1.57</v>
      </c>
      <c r="BJ2591" s="154"/>
      <c r="BK2591" s="154">
        <v>18.8</v>
      </c>
      <c r="BL2591" s="154">
        <v>14.61</v>
      </c>
      <c r="CJ2591" s="154">
        <v>4.2</v>
      </c>
      <c r="CK2591" s="154">
        <v>34.7</v>
      </c>
      <c r="CL2591" s="154">
        <v>381.91</v>
      </c>
      <c r="CM2591" s="163" t="s">
        <v>2438</v>
      </c>
      <c r="CN2591" s="154">
        <v>0.2</v>
      </c>
      <c r="CO2591" s="154">
        <v>4.39</v>
      </c>
      <c r="CP2591" s="7" t="s">
        <v>2481</v>
      </c>
    </row>
    <row r="2592">
      <c r="A2592" s="7" t="s">
        <v>11898</v>
      </c>
      <c r="D2592" s="163" t="s">
        <v>11899</v>
      </c>
      <c r="E2592" s="67" t="s">
        <v>639</v>
      </c>
      <c r="F2592" s="162"/>
      <c r="G2592" s="162"/>
      <c r="H2592" s="162"/>
      <c r="M2592" s="7" t="s">
        <v>799</v>
      </c>
      <c r="N2592" s="7" t="str">
        <f t="shared" si="6"/>
        <v>FALSE</v>
      </c>
      <c r="O2592" s="7" t="s">
        <v>11802</v>
      </c>
      <c r="P2592" s="7" t="s">
        <v>11803</v>
      </c>
      <c r="Q2592" s="7" t="s">
        <v>11804</v>
      </c>
      <c r="R2592" s="7" t="s">
        <v>559</v>
      </c>
      <c r="S2592" s="221" t="s">
        <v>1588</v>
      </c>
      <c r="T2592" s="206">
        <v>41.703</v>
      </c>
      <c r="U2592" s="207">
        <v>-83.2544</v>
      </c>
      <c r="V2592" s="172" t="s">
        <v>11900</v>
      </c>
      <c r="W2592" s="163" t="s">
        <v>899</v>
      </c>
      <c r="X2592" s="7" t="s">
        <v>805</v>
      </c>
      <c r="Y2592" s="7" t="s">
        <v>878</v>
      </c>
      <c r="Z2592" s="7" t="s">
        <v>879</v>
      </c>
      <c r="AA2592" s="7" t="s">
        <v>880</v>
      </c>
      <c r="AB2592" s="163" t="s">
        <v>11901</v>
      </c>
      <c r="AC2592" s="7" t="s">
        <v>16</v>
      </c>
      <c r="AD2592" s="154">
        <v>7.11</v>
      </c>
      <c r="AF2592" s="7">
        <v>0.22</v>
      </c>
      <c r="AH2592" s="154">
        <v>25.7</v>
      </c>
      <c r="AO2592" s="154">
        <v>8.1</v>
      </c>
      <c r="AP2592" s="154">
        <v>265.2</v>
      </c>
      <c r="AQ2592" s="154">
        <v>0.75</v>
      </c>
      <c r="AR2592" s="154">
        <v>11.0</v>
      </c>
      <c r="AS2592" s="154">
        <v>4.3</v>
      </c>
      <c r="AT2592" s="154">
        <v>0.1</v>
      </c>
      <c r="AU2592" s="154">
        <v>32.56</v>
      </c>
      <c r="AX2592" s="154">
        <v>53.56</v>
      </c>
      <c r="AY2592" s="154">
        <v>35.79</v>
      </c>
      <c r="AZ2592" s="154">
        <v>4.67</v>
      </c>
      <c r="BA2592" s="154">
        <v>1.8</v>
      </c>
      <c r="BB2592" s="154">
        <v>6.67</v>
      </c>
      <c r="BC2592" s="154">
        <v>0.172</v>
      </c>
      <c r="BD2592" s="163"/>
      <c r="BE2592" s="163" t="s">
        <v>16</v>
      </c>
      <c r="BF2592" s="154">
        <v>3.97</v>
      </c>
      <c r="BG2592" s="154">
        <v>0.57</v>
      </c>
      <c r="BH2592" s="163" t="s">
        <v>16</v>
      </c>
      <c r="BI2592" s="154">
        <v>1.3</v>
      </c>
      <c r="BJ2592" s="154"/>
      <c r="BK2592" s="154">
        <v>12.4</v>
      </c>
      <c r="BL2592" s="154">
        <v>7.93</v>
      </c>
      <c r="CJ2592" s="154">
        <v>5.0</v>
      </c>
      <c r="CK2592" s="154">
        <v>28.7</v>
      </c>
      <c r="CL2592" s="154">
        <v>159.33</v>
      </c>
      <c r="CM2592" s="163" t="s">
        <v>2438</v>
      </c>
      <c r="CN2592" s="154">
        <v>0.29</v>
      </c>
      <c r="CO2592" s="154">
        <v>2.42</v>
      </c>
      <c r="CP2592" s="7" t="s">
        <v>2485</v>
      </c>
    </row>
    <row r="2593">
      <c r="A2593" s="7" t="s">
        <v>11902</v>
      </c>
      <c r="D2593" s="163" t="s">
        <v>11903</v>
      </c>
      <c r="E2593" s="67" t="s">
        <v>639</v>
      </c>
      <c r="F2593" s="162"/>
      <c r="G2593" s="162"/>
      <c r="H2593" s="162"/>
      <c r="M2593" s="7" t="s">
        <v>799</v>
      </c>
      <c r="N2593" s="7" t="str">
        <f t="shared" si="6"/>
        <v>FALSE</v>
      </c>
      <c r="O2593" s="7" t="s">
        <v>11802</v>
      </c>
      <c r="P2593" s="7" t="s">
        <v>11803</v>
      </c>
      <c r="Q2593" s="7" t="s">
        <v>11804</v>
      </c>
      <c r="R2593" s="7" t="s">
        <v>559</v>
      </c>
      <c r="S2593" s="161" t="s">
        <v>1588</v>
      </c>
      <c r="T2593" s="206">
        <v>41.8269</v>
      </c>
      <c r="U2593" s="207">
        <v>-83.1954</v>
      </c>
      <c r="V2593" s="172" t="s">
        <v>11904</v>
      </c>
      <c r="W2593" s="163" t="s">
        <v>890</v>
      </c>
      <c r="X2593" s="7" t="s">
        <v>805</v>
      </c>
      <c r="Y2593" s="7" t="s">
        <v>878</v>
      </c>
      <c r="Z2593" s="7" t="s">
        <v>879</v>
      </c>
      <c r="AA2593" s="7" t="s">
        <v>880</v>
      </c>
      <c r="AB2593" s="163" t="s">
        <v>11905</v>
      </c>
      <c r="AC2593" s="7" t="s">
        <v>16</v>
      </c>
      <c r="AD2593" s="154">
        <v>8.95</v>
      </c>
      <c r="AF2593" s="7">
        <v>0.22</v>
      </c>
      <c r="AH2593" s="154">
        <v>24.6</v>
      </c>
      <c r="AO2593" s="154">
        <v>7.0</v>
      </c>
      <c r="AP2593" s="154">
        <v>232.9</v>
      </c>
      <c r="AQ2593" s="154">
        <v>2.0</v>
      </c>
      <c r="AR2593" s="154">
        <v>7.49</v>
      </c>
      <c r="AS2593" s="154">
        <v>2.64</v>
      </c>
      <c r="AT2593" s="154">
        <v>0.1</v>
      </c>
      <c r="AU2593" s="154">
        <v>15.13</v>
      </c>
      <c r="AX2593" s="154">
        <v>28.73</v>
      </c>
      <c r="AY2593" s="154">
        <v>17.71</v>
      </c>
      <c r="AZ2593" s="154">
        <v>3.54</v>
      </c>
      <c r="BA2593" s="154">
        <v>1.91</v>
      </c>
      <c r="BB2593" s="154">
        <v>4.59</v>
      </c>
      <c r="BC2593" s="154">
        <v>0.181</v>
      </c>
      <c r="BD2593" s="163"/>
      <c r="BE2593" s="163" t="s">
        <v>16</v>
      </c>
      <c r="BF2593" s="154">
        <v>1.94</v>
      </c>
      <c r="BG2593" s="154">
        <v>0.31</v>
      </c>
      <c r="BH2593" s="163" t="s">
        <v>16</v>
      </c>
      <c r="BI2593" s="154">
        <v>0.37</v>
      </c>
      <c r="BJ2593" s="154"/>
      <c r="BK2593" s="154">
        <v>5.68</v>
      </c>
      <c r="BL2593" s="154">
        <v>4.21</v>
      </c>
      <c r="CJ2593" s="154">
        <v>2.2</v>
      </c>
      <c r="CK2593" s="154">
        <v>58.0</v>
      </c>
      <c r="CL2593" s="154">
        <v>110.73</v>
      </c>
      <c r="CM2593" s="163" t="s">
        <v>2438</v>
      </c>
      <c r="CN2593" s="154">
        <v>0.21</v>
      </c>
      <c r="CO2593" s="154">
        <v>4.59</v>
      </c>
      <c r="CP2593" s="7" t="s">
        <v>11906</v>
      </c>
    </row>
    <row r="2594">
      <c r="A2594" s="7" t="s">
        <v>11907</v>
      </c>
      <c r="D2594" s="163" t="s">
        <v>11908</v>
      </c>
      <c r="E2594" s="67" t="s">
        <v>639</v>
      </c>
      <c r="F2594" s="162"/>
      <c r="G2594" s="162"/>
      <c r="H2594" s="162"/>
      <c r="M2594" s="7" t="s">
        <v>799</v>
      </c>
      <c r="N2594" s="7" t="str">
        <f t="shared" si="6"/>
        <v>FALSE</v>
      </c>
      <c r="O2594" s="7" t="s">
        <v>11802</v>
      </c>
      <c r="P2594" s="7" t="s">
        <v>11803</v>
      </c>
      <c r="Q2594" s="7" t="s">
        <v>11804</v>
      </c>
      <c r="R2594" s="7" t="s">
        <v>559</v>
      </c>
      <c r="S2594" s="221" t="s">
        <v>1588</v>
      </c>
      <c r="T2594" s="206">
        <v>41.7615</v>
      </c>
      <c r="U2594" s="207">
        <v>-83.3309</v>
      </c>
      <c r="V2594" s="172" t="s">
        <v>11909</v>
      </c>
      <c r="W2594" s="163" t="s">
        <v>876</v>
      </c>
      <c r="X2594" s="7" t="s">
        <v>805</v>
      </c>
      <c r="Y2594" s="7" t="s">
        <v>878</v>
      </c>
      <c r="Z2594" s="7" t="s">
        <v>879</v>
      </c>
      <c r="AA2594" s="7" t="s">
        <v>880</v>
      </c>
      <c r="AB2594" s="163" t="s">
        <v>11821</v>
      </c>
      <c r="AC2594" s="7" t="s">
        <v>16</v>
      </c>
      <c r="AD2594" s="154">
        <v>5.84</v>
      </c>
      <c r="AF2594" s="7">
        <v>0.22</v>
      </c>
      <c r="AH2594" s="154">
        <v>24.7</v>
      </c>
      <c r="AO2594" s="154">
        <v>6.6</v>
      </c>
      <c r="AP2594" s="154">
        <v>253.2</v>
      </c>
      <c r="AQ2594" s="154">
        <v>0.5</v>
      </c>
      <c r="AR2594" s="154">
        <v>16.6</v>
      </c>
      <c r="AS2594" s="154">
        <v>5.23</v>
      </c>
      <c r="AT2594" s="154">
        <v>0.48</v>
      </c>
      <c r="AU2594" s="154">
        <v>37.96</v>
      </c>
      <c r="AX2594" s="154">
        <v>52.87</v>
      </c>
      <c r="AY2594" s="154">
        <v>40.26</v>
      </c>
      <c r="AZ2594" s="154">
        <v>4.24</v>
      </c>
      <c r="BA2594" s="154">
        <v>4.13</v>
      </c>
      <c r="BB2594" s="154">
        <v>2.37</v>
      </c>
      <c r="BC2594" s="154">
        <v>0.002</v>
      </c>
      <c r="BD2594" s="163"/>
      <c r="BE2594" s="163" t="s">
        <v>16</v>
      </c>
      <c r="BF2594" s="154">
        <v>3.91</v>
      </c>
      <c r="BG2594" s="154">
        <v>0.6</v>
      </c>
      <c r="BH2594" s="163" t="s">
        <v>16</v>
      </c>
      <c r="BI2594" s="154">
        <v>1.3</v>
      </c>
      <c r="BJ2594" s="154"/>
      <c r="BK2594" s="154">
        <v>13.48</v>
      </c>
      <c r="BL2594" s="154">
        <v>9.05</v>
      </c>
      <c r="CJ2594" s="154">
        <v>7.4</v>
      </c>
      <c r="CK2594" s="154">
        <v>16.8</v>
      </c>
      <c r="CL2594" s="154">
        <v>349.78</v>
      </c>
      <c r="CM2594" s="163" t="s">
        <v>2456</v>
      </c>
      <c r="CN2594" s="154">
        <v>1.07</v>
      </c>
      <c r="CO2594" s="154">
        <v>11.66</v>
      </c>
      <c r="CP2594" s="7" t="s">
        <v>2489</v>
      </c>
    </row>
    <row r="2595">
      <c r="A2595" s="7" t="s">
        <v>11910</v>
      </c>
      <c r="D2595" s="163" t="s">
        <v>11911</v>
      </c>
      <c r="E2595" s="67" t="s">
        <v>639</v>
      </c>
      <c r="F2595" s="162"/>
      <c r="G2595" s="162"/>
      <c r="H2595" s="162"/>
      <c r="M2595" s="7" t="s">
        <v>799</v>
      </c>
      <c r="N2595" s="7" t="str">
        <f t="shared" si="6"/>
        <v>FALSE</v>
      </c>
      <c r="O2595" s="7" t="s">
        <v>11802</v>
      </c>
      <c r="P2595" s="7" t="s">
        <v>11803</v>
      </c>
      <c r="Q2595" s="7" t="s">
        <v>11804</v>
      </c>
      <c r="R2595" s="7" t="s">
        <v>559</v>
      </c>
      <c r="S2595" s="161" t="s">
        <v>1588</v>
      </c>
      <c r="T2595" s="206">
        <v>41.7021</v>
      </c>
      <c r="U2595" s="207">
        <v>-83.2551</v>
      </c>
      <c r="V2595" s="172" t="s">
        <v>11912</v>
      </c>
      <c r="W2595" s="163" t="s">
        <v>899</v>
      </c>
      <c r="X2595" s="7" t="s">
        <v>805</v>
      </c>
      <c r="Y2595" s="7" t="s">
        <v>878</v>
      </c>
      <c r="Z2595" s="7" t="s">
        <v>879</v>
      </c>
      <c r="AA2595" s="7" t="s">
        <v>880</v>
      </c>
      <c r="AB2595" s="163" t="s">
        <v>11889</v>
      </c>
      <c r="AC2595" s="7" t="s">
        <v>16</v>
      </c>
      <c r="AD2595" s="154">
        <v>6.95</v>
      </c>
      <c r="AF2595" s="7">
        <v>0.22</v>
      </c>
      <c r="AH2595" s="154">
        <v>24.5</v>
      </c>
      <c r="AO2595" s="154">
        <v>6.1</v>
      </c>
      <c r="AP2595" s="154">
        <v>267.4</v>
      </c>
      <c r="AQ2595" s="154">
        <v>0.5</v>
      </c>
      <c r="AR2595" s="154">
        <v>11.1</v>
      </c>
      <c r="AS2595" s="154">
        <v>7.39</v>
      </c>
      <c r="AT2595" s="154">
        <v>0.1</v>
      </c>
      <c r="AU2595" s="154">
        <v>22.04</v>
      </c>
      <c r="AX2595" s="154">
        <v>42.47</v>
      </c>
      <c r="AY2595" s="154">
        <v>43.43</v>
      </c>
      <c r="AZ2595" s="154">
        <v>4.15</v>
      </c>
      <c r="BA2595" s="154">
        <v>3.75</v>
      </c>
      <c r="BB2595" s="154">
        <v>4.77</v>
      </c>
      <c r="BC2595" s="154">
        <v>0.193</v>
      </c>
      <c r="BD2595" s="163"/>
      <c r="BE2595" s="163" t="s">
        <v>16</v>
      </c>
      <c r="BF2595" s="154">
        <v>2.74</v>
      </c>
      <c r="BG2595" s="154">
        <v>0.48</v>
      </c>
      <c r="BH2595" s="163" t="s">
        <v>16</v>
      </c>
      <c r="BI2595" s="154">
        <v>2.99</v>
      </c>
      <c r="BJ2595" s="154"/>
      <c r="BK2595" s="154">
        <v>11.48</v>
      </c>
      <c r="BL2595" s="154">
        <v>5.79</v>
      </c>
      <c r="CJ2595" s="154">
        <v>5.8</v>
      </c>
      <c r="CK2595" s="154">
        <v>23.2</v>
      </c>
      <c r="CL2595" s="154">
        <v>126.01</v>
      </c>
      <c r="CM2595" s="163" t="s">
        <v>2414</v>
      </c>
      <c r="CN2595" s="154">
        <v>0.85</v>
      </c>
      <c r="CO2595" s="154">
        <v>12.28</v>
      </c>
      <c r="CP2595" s="7" t="s">
        <v>2493</v>
      </c>
    </row>
    <row r="2596">
      <c r="A2596" s="7" t="s">
        <v>11913</v>
      </c>
      <c r="D2596" s="163" t="s">
        <v>11914</v>
      </c>
      <c r="E2596" s="67" t="s">
        <v>639</v>
      </c>
      <c r="F2596" s="162"/>
      <c r="G2596" s="162"/>
      <c r="H2596" s="162"/>
      <c r="M2596" s="7" t="s">
        <v>799</v>
      </c>
      <c r="N2596" s="7" t="str">
        <f t="shared" si="6"/>
        <v>FALSE</v>
      </c>
      <c r="O2596" s="7" t="s">
        <v>11802</v>
      </c>
      <c r="P2596" s="7" t="s">
        <v>11803</v>
      </c>
      <c r="Q2596" s="7" t="s">
        <v>11804</v>
      </c>
      <c r="R2596" s="7" t="s">
        <v>559</v>
      </c>
      <c r="S2596" s="221" t="s">
        <v>1588</v>
      </c>
      <c r="T2596" s="206">
        <v>41.8256</v>
      </c>
      <c r="U2596" s="207">
        <v>-83.1971</v>
      </c>
      <c r="V2596" s="172" t="s">
        <v>11915</v>
      </c>
      <c r="W2596" s="163" t="s">
        <v>890</v>
      </c>
      <c r="X2596" s="7" t="s">
        <v>805</v>
      </c>
      <c r="Y2596" s="7" t="s">
        <v>878</v>
      </c>
      <c r="Z2596" s="7" t="s">
        <v>879</v>
      </c>
      <c r="AA2596" s="7" t="s">
        <v>880</v>
      </c>
      <c r="AB2596" s="163" t="s">
        <v>11916</v>
      </c>
      <c r="AC2596" s="7" t="s">
        <v>16</v>
      </c>
      <c r="AD2596" s="154">
        <v>8.77</v>
      </c>
      <c r="AF2596" s="7">
        <v>0.22</v>
      </c>
      <c r="AH2596" s="154">
        <v>24.3</v>
      </c>
      <c r="AO2596" s="154">
        <v>6.3</v>
      </c>
      <c r="AP2596" s="154">
        <v>227.0</v>
      </c>
      <c r="AQ2596" s="154">
        <v>4.0</v>
      </c>
      <c r="AR2596" s="154">
        <v>1.04</v>
      </c>
      <c r="AS2596" s="154">
        <v>0.17</v>
      </c>
      <c r="AT2596" s="154">
        <v>0.1</v>
      </c>
      <c r="AU2596" s="154">
        <v>1.02</v>
      </c>
      <c r="AX2596" s="154">
        <v>5.63</v>
      </c>
      <c r="AY2596" s="154">
        <v>9.33</v>
      </c>
      <c r="AZ2596" s="154">
        <v>1.73</v>
      </c>
      <c r="BA2596" s="154">
        <v>2.8</v>
      </c>
      <c r="BB2596" s="154">
        <v>7.14</v>
      </c>
      <c r="BC2596" s="154">
        <v>0.189</v>
      </c>
      <c r="BD2596" s="163"/>
      <c r="BE2596" s="163" t="s">
        <v>16</v>
      </c>
      <c r="BF2596" s="154">
        <v>0.45</v>
      </c>
      <c r="BG2596" s="154">
        <v>0.08</v>
      </c>
      <c r="BH2596" s="163" t="s">
        <v>16</v>
      </c>
      <c r="BI2596" s="154">
        <v>0.21</v>
      </c>
      <c r="BJ2596" s="154"/>
      <c r="BK2596" s="154">
        <v>1.81</v>
      </c>
      <c r="BL2596" s="154">
        <v>0.84</v>
      </c>
      <c r="CJ2596" s="154">
        <v>1.7</v>
      </c>
      <c r="CK2596" s="154">
        <v>66.0</v>
      </c>
      <c r="CL2596" s="154">
        <v>281.53</v>
      </c>
      <c r="CM2596" s="163" t="s">
        <v>2456</v>
      </c>
      <c r="CN2596" s="154">
        <v>1.23</v>
      </c>
      <c r="CO2596" s="154">
        <v>8.34</v>
      </c>
      <c r="CP2596" s="7" t="s">
        <v>2497</v>
      </c>
    </row>
    <row r="2597">
      <c r="A2597" s="7" t="s">
        <v>11917</v>
      </c>
      <c r="D2597" s="163" t="s">
        <v>11918</v>
      </c>
      <c r="E2597" s="67" t="s">
        <v>639</v>
      </c>
      <c r="F2597" s="162"/>
      <c r="G2597" s="162"/>
      <c r="H2597" s="162"/>
      <c r="M2597" s="7" t="s">
        <v>799</v>
      </c>
      <c r="N2597" s="7" t="str">
        <f t="shared" si="6"/>
        <v>FALSE</v>
      </c>
      <c r="O2597" s="7" t="s">
        <v>11802</v>
      </c>
      <c r="P2597" s="7" t="s">
        <v>11803</v>
      </c>
      <c r="Q2597" s="7" t="s">
        <v>11804</v>
      </c>
      <c r="R2597" s="7" t="s">
        <v>559</v>
      </c>
      <c r="S2597" s="161" t="s">
        <v>1588</v>
      </c>
      <c r="T2597" s="206">
        <v>41.7621</v>
      </c>
      <c r="U2597" s="207">
        <v>-83.3303</v>
      </c>
      <c r="V2597" s="172" t="s">
        <v>7359</v>
      </c>
      <c r="W2597" s="163" t="s">
        <v>876</v>
      </c>
      <c r="X2597" s="7" t="s">
        <v>805</v>
      </c>
      <c r="Y2597" s="7" t="s">
        <v>878</v>
      </c>
      <c r="Z2597" s="7" t="s">
        <v>879</v>
      </c>
      <c r="AA2597" s="7" t="s">
        <v>880</v>
      </c>
      <c r="AB2597" s="163" t="s">
        <v>11919</v>
      </c>
      <c r="AC2597" s="7" t="s">
        <v>16</v>
      </c>
      <c r="AD2597" s="154">
        <v>6.38</v>
      </c>
      <c r="AF2597" s="7">
        <v>0.22</v>
      </c>
      <c r="AH2597" s="154">
        <v>25.0</v>
      </c>
      <c r="AO2597" s="154">
        <v>8.9</v>
      </c>
      <c r="AP2597" s="154">
        <v>240.5</v>
      </c>
      <c r="AQ2597" s="154">
        <v>0.5</v>
      </c>
      <c r="AR2597" s="154">
        <v>18.7</v>
      </c>
      <c r="AS2597" s="154">
        <v>7.02</v>
      </c>
      <c r="AT2597" s="154">
        <v>0.87</v>
      </c>
      <c r="AU2597" s="163" t="s">
        <v>16</v>
      </c>
      <c r="AX2597" s="154">
        <v>68.01</v>
      </c>
      <c r="AY2597" s="154">
        <v>47.91</v>
      </c>
      <c r="AZ2597" s="154">
        <v>4.79</v>
      </c>
      <c r="BA2597" s="154">
        <v>4.53</v>
      </c>
      <c r="BB2597" s="154">
        <v>5.44</v>
      </c>
      <c r="BC2597" s="154">
        <v>0.002</v>
      </c>
      <c r="BD2597" s="163"/>
      <c r="BE2597" s="163" t="s">
        <v>16</v>
      </c>
      <c r="BF2597" s="154">
        <v>5.22</v>
      </c>
      <c r="BG2597" s="154">
        <v>0.78</v>
      </c>
      <c r="BH2597" s="163" t="s">
        <v>16</v>
      </c>
      <c r="BI2597" s="154">
        <v>2.06</v>
      </c>
      <c r="BJ2597" s="154"/>
      <c r="BK2597" s="154">
        <v>14.7</v>
      </c>
      <c r="BL2597" s="154">
        <v>9.63</v>
      </c>
      <c r="CJ2597" s="154">
        <v>5.5</v>
      </c>
      <c r="CK2597" s="154">
        <v>25.0</v>
      </c>
      <c r="CL2597" s="154">
        <v>552.77</v>
      </c>
      <c r="CM2597" s="163" t="s">
        <v>2438</v>
      </c>
      <c r="CN2597" s="154">
        <v>0.19</v>
      </c>
      <c r="CO2597" s="154">
        <v>0.59</v>
      </c>
      <c r="CP2597" s="7" t="s">
        <v>11920</v>
      </c>
    </row>
    <row r="2598">
      <c r="A2598" s="7" t="s">
        <v>11921</v>
      </c>
      <c r="D2598" s="163" t="s">
        <v>11922</v>
      </c>
      <c r="E2598" s="67" t="s">
        <v>639</v>
      </c>
      <c r="F2598" s="162"/>
      <c r="G2598" s="162"/>
      <c r="H2598" s="162"/>
      <c r="M2598" s="7" t="s">
        <v>799</v>
      </c>
      <c r="N2598" s="7" t="str">
        <f t="shared" si="6"/>
        <v>FALSE</v>
      </c>
      <c r="O2598" s="7" t="s">
        <v>11802</v>
      </c>
      <c r="P2598" s="7" t="s">
        <v>11803</v>
      </c>
      <c r="Q2598" s="7" t="s">
        <v>11804</v>
      </c>
      <c r="R2598" s="7" t="s">
        <v>559</v>
      </c>
      <c r="S2598" s="221" t="s">
        <v>1588</v>
      </c>
      <c r="T2598" s="206">
        <v>41.7029</v>
      </c>
      <c r="U2598" s="207">
        <v>-83.2539</v>
      </c>
      <c r="V2598" s="172" t="s">
        <v>7371</v>
      </c>
      <c r="W2598" s="163" t="s">
        <v>899</v>
      </c>
      <c r="X2598" s="7" t="s">
        <v>805</v>
      </c>
      <c r="Y2598" s="7" t="s">
        <v>878</v>
      </c>
      <c r="Z2598" s="7" t="s">
        <v>879</v>
      </c>
      <c r="AA2598" s="7" t="s">
        <v>880</v>
      </c>
      <c r="AB2598" s="163" t="s">
        <v>11923</v>
      </c>
      <c r="AC2598" s="7" t="s">
        <v>16</v>
      </c>
      <c r="AD2598" s="154">
        <v>7.15</v>
      </c>
      <c r="AF2598" s="7">
        <v>0.22</v>
      </c>
      <c r="AH2598" s="154">
        <v>24.5</v>
      </c>
      <c r="AO2598" s="154">
        <v>7.5</v>
      </c>
      <c r="AP2598" s="154">
        <v>242.2</v>
      </c>
      <c r="AQ2598" s="154">
        <v>0.5</v>
      </c>
      <c r="AR2598" s="154">
        <v>22.7</v>
      </c>
      <c r="AS2598" s="154">
        <v>5.03</v>
      </c>
      <c r="AT2598" s="154">
        <v>0.27</v>
      </c>
      <c r="AU2598" s="163" t="s">
        <v>16</v>
      </c>
      <c r="AX2598" s="154">
        <v>72.35</v>
      </c>
      <c r="AY2598" s="154">
        <v>47.43</v>
      </c>
      <c r="AZ2598" s="154">
        <v>3.11</v>
      </c>
      <c r="BA2598" s="154">
        <v>2.32</v>
      </c>
      <c r="BB2598" s="154">
        <v>4.95</v>
      </c>
      <c r="BC2598" s="154">
        <v>0.002</v>
      </c>
      <c r="BD2598" s="163"/>
      <c r="BE2598" s="163" t="s">
        <v>16</v>
      </c>
      <c r="BF2598" s="154">
        <v>4.01</v>
      </c>
      <c r="BG2598" s="154">
        <v>0.57</v>
      </c>
      <c r="BH2598" s="163" t="s">
        <v>16</v>
      </c>
      <c r="BI2598" s="154">
        <v>0.78</v>
      </c>
      <c r="BJ2598" s="154"/>
      <c r="BK2598" s="154">
        <v>16.5</v>
      </c>
      <c r="BL2598" s="154">
        <v>9.33</v>
      </c>
      <c r="CJ2598" s="154">
        <v>6.7</v>
      </c>
      <c r="CK2598" s="154">
        <v>18.9</v>
      </c>
      <c r="CL2598" s="154">
        <v>127.17</v>
      </c>
      <c r="CM2598" s="163" t="s">
        <v>2414</v>
      </c>
      <c r="CN2598" s="154">
        <v>0.17</v>
      </c>
      <c r="CO2598" s="154">
        <v>3.39</v>
      </c>
      <c r="CP2598" s="7" t="s">
        <v>11924</v>
      </c>
    </row>
    <row r="2599">
      <c r="A2599" s="7" t="s">
        <v>11925</v>
      </c>
      <c r="D2599" s="163" t="s">
        <v>11926</v>
      </c>
      <c r="E2599" s="67" t="s">
        <v>639</v>
      </c>
      <c r="F2599" s="162"/>
      <c r="G2599" s="162"/>
      <c r="H2599" s="162"/>
      <c r="M2599" s="7" t="s">
        <v>799</v>
      </c>
      <c r="N2599" s="7" t="str">
        <f t="shared" si="6"/>
        <v>FALSE</v>
      </c>
      <c r="O2599" s="7" t="s">
        <v>11802</v>
      </c>
      <c r="P2599" s="7" t="s">
        <v>11803</v>
      </c>
      <c r="Q2599" s="7" t="s">
        <v>11804</v>
      </c>
      <c r="R2599" s="7" t="s">
        <v>559</v>
      </c>
      <c r="S2599" s="161" t="s">
        <v>1588</v>
      </c>
      <c r="T2599" s="206">
        <v>41.827</v>
      </c>
      <c r="U2599" s="207">
        <v>-83.1974</v>
      </c>
      <c r="V2599" s="172" t="s">
        <v>7363</v>
      </c>
      <c r="W2599" s="163" t="s">
        <v>890</v>
      </c>
      <c r="X2599" s="7" t="s">
        <v>805</v>
      </c>
      <c r="Y2599" s="7" t="s">
        <v>878</v>
      </c>
      <c r="Z2599" s="7" t="s">
        <v>879</v>
      </c>
      <c r="AA2599" s="7" t="s">
        <v>880</v>
      </c>
      <c r="AB2599" s="163" t="s">
        <v>11927</v>
      </c>
      <c r="AC2599" s="7" t="s">
        <v>16</v>
      </c>
      <c r="AD2599" s="154">
        <v>8.71</v>
      </c>
      <c r="AF2599" s="7">
        <v>0.22</v>
      </c>
      <c r="AH2599" s="154">
        <v>24.5</v>
      </c>
      <c r="AO2599" s="154">
        <v>6.0</v>
      </c>
      <c r="AP2599" s="154">
        <v>239.1</v>
      </c>
      <c r="AQ2599" s="154">
        <v>2.5</v>
      </c>
      <c r="AR2599" s="154">
        <v>3.73</v>
      </c>
      <c r="AS2599" s="154">
        <v>0.66</v>
      </c>
      <c r="AT2599" s="154">
        <v>0.21</v>
      </c>
      <c r="AU2599" s="163" t="s">
        <v>16</v>
      </c>
      <c r="AX2599" s="154">
        <v>13.36</v>
      </c>
      <c r="AY2599" s="154">
        <v>12.97</v>
      </c>
      <c r="AZ2599" s="154">
        <v>1.25</v>
      </c>
      <c r="BA2599" s="154">
        <v>1.53</v>
      </c>
      <c r="BB2599" s="154">
        <v>15.58</v>
      </c>
      <c r="BC2599" s="154">
        <v>0.157</v>
      </c>
      <c r="BD2599" s="163"/>
      <c r="BE2599" s="163" t="s">
        <v>16</v>
      </c>
      <c r="BF2599" s="154">
        <v>1.49</v>
      </c>
      <c r="BG2599" s="154">
        <v>0.21</v>
      </c>
      <c r="BH2599" s="163" t="s">
        <v>16</v>
      </c>
      <c r="BI2599" s="154">
        <v>0.32</v>
      </c>
      <c r="BJ2599" s="154"/>
      <c r="BK2599" s="154">
        <v>3.7</v>
      </c>
      <c r="BL2599" s="154">
        <v>2.23</v>
      </c>
      <c r="CJ2599" s="154">
        <v>1.8</v>
      </c>
      <c r="CK2599" s="154">
        <v>64.2</v>
      </c>
      <c r="CL2599" s="154">
        <v>223.81</v>
      </c>
      <c r="CM2599" s="163" t="s">
        <v>2414</v>
      </c>
      <c r="CN2599" s="154">
        <v>0.2</v>
      </c>
      <c r="CO2599" s="154">
        <v>4.7</v>
      </c>
      <c r="CP2599" s="7" t="s">
        <v>11928</v>
      </c>
    </row>
    <row r="2600">
      <c r="A2600" s="7" t="s">
        <v>11929</v>
      </c>
      <c r="D2600" s="163" t="s">
        <v>11930</v>
      </c>
      <c r="E2600" s="67" t="s">
        <v>639</v>
      </c>
      <c r="F2600" s="162"/>
      <c r="G2600" s="162"/>
      <c r="H2600" s="162"/>
      <c r="M2600" s="7" t="s">
        <v>799</v>
      </c>
      <c r="N2600" s="7" t="str">
        <f t="shared" si="6"/>
        <v>FALSE</v>
      </c>
      <c r="O2600" s="7" t="s">
        <v>11802</v>
      </c>
      <c r="P2600" s="7" t="s">
        <v>11803</v>
      </c>
      <c r="Q2600" s="7" t="s">
        <v>11804</v>
      </c>
      <c r="R2600" s="7" t="s">
        <v>559</v>
      </c>
      <c r="S2600" s="221" t="s">
        <v>1588</v>
      </c>
      <c r="T2600" s="214">
        <v>41.762</v>
      </c>
      <c r="U2600" s="215">
        <v>-83.33</v>
      </c>
      <c r="V2600" s="172" t="s">
        <v>7401</v>
      </c>
      <c r="W2600" s="163" t="s">
        <v>876</v>
      </c>
      <c r="X2600" s="7" t="s">
        <v>805</v>
      </c>
      <c r="Y2600" s="7" t="s">
        <v>878</v>
      </c>
      <c r="Z2600" s="7" t="s">
        <v>879</v>
      </c>
      <c r="AA2600" s="7" t="s">
        <v>880</v>
      </c>
      <c r="AB2600" s="163" t="s">
        <v>11931</v>
      </c>
      <c r="AC2600" s="7" t="s">
        <v>16</v>
      </c>
      <c r="AD2600" s="154">
        <v>4.93</v>
      </c>
      <c r="AF2600" s="7">
        <v>0.22</v>
      </c>
      <c r="AH2600" s="154">
        <v>22.7</v>
      </c>
      <c r="AO2600" s="154">
        <v>6.5</v>
      </c>
      <c r="AP2600" s="154">
        <v>252.6</v>
      </c>
      <c r="AQ2600" s="154">
        <v>0.5</v>
      </c>
      <c r="AR2600" s="154">
        <v>20.6</v>
      </c>
      <c r="AS2600" s="154">
        <v>2.48</v>
      </c>
      <c r="AT2600" s="154">
        <v>0.95</v>
      </c>
      <c r="AU2600" s="154">
        <v>32.08</v>
      </c>
      <c r="AX2600" s="154">
        <v>52.5</v>
      </c>
      <c r="AY2600" s="154">
        <v>59.71</v>
      </c>
      <c r="AZ2600" s="154">
        <v>7.3</v>
      </c>
      <c r="BA2600" s="154">
        <v>1.86</v>
      </c>
      <c r="BB2600" s="154">
        <v>4.13</v>
      </c>
      <c r="BC2600" s="154">
        <v>0.004</v>
      </c>
      <c r="BD2600" s="163"/>
      <c r="BE2600" s="163" t="s">
        <v>16</v>
      </c>
      <c r="BF2600" s="154">
        <v>3.03</v>
      </c>
      <c r="BG2600" s="154">
        <v>0.43</v>
      </c>
      <c r="BH2600" s="163" t="s">
        <v>16</v>
      </c>
      <c r="BI2600" s="154">
        <v>1.22</v>
      </c>
      <c r="BJ2600" s="154"/>
      <c r="BK2600" s="154">
        <v>19.73</v>
      </c>
      <c r="BL2600" s="154">
        <v>5.91</v>
      </c>
      <c r="CJ2600" s="154">
        <v>9.8</v>
      </c>
      <c r="CK2600" s="154">
        <v>8.6</v>
      </c>
      <c r="CL2600" s="154">
        <v>309.66</v>
      </c>
      <c r="CM2600" s="163" t="s">
        <v>2438</v>
      </c>
      <c r="CN2600" s="154">
        <v>2.61</v>
      </c>
      <c r="CO2600" s="154">
        <v>15.69</v>
      </c>
      <c r="CP2600" s="7" t="s">
        <v>11932</v>
      </c>
    </row>
    <row r="2601">
      <c r="A2601" s="7" t="s">
        <v>11933</v>
      </c>
      <c r="D2601" s="163" t="s">
        <v>11934</v>
      </c>
      <c r="E2601" s="67" t="s">
        <v>639</v>
      </c>
      <c r="F2601" s="162"/>
      <c r="G2601" s="162"/>
      <c r="H2601" s="162"/>
      <c r="M2601" s="7" t="s">
        <v>799</v>
      </c>
      <c r="N2601" s="7" t="str">
        <f t="shared" si="6"/>
        <v>FALSE</v>
      </c>
      <c r="O2601" s="7" t="s">
        <v>11802</v>
      </c>
      <c r="P2601" s="7" t="s">
        <v>11803</v>
      </c>
      <c r="Q2601" s="7" t="s">
        <v>11804</v>
      </c>
      <c r="R2601" s="7" t="s">
        <v>559</v>
      </c>
      <c r="S2601" s="161" t="s">
        <v>1588</v>
      </c>
      <c r="T2601" s="206">
        <v>41.7424</v>
      </c>
      <c r="U2601" s="207">
        <v>-83.138</v>
      </c>
      <c r="V2601" s="172" t="s">
        <v>7413</v>
      </c>
      <c r="W2601" s="163" t="s">
        <v>899</v>
      </c>
      <c r="X2601" s="7" t="s">
        <v>805</v>
      </c>
      <c r="Y2601" s="7" t="s">
        <v>878</v>
      </c>
      <c r="Z2601" s="7" t="s">
        <v>879</v>
      </c>
      <c r="AA2601" s="7" t="s">
        <v>880</v>
      </c>
      <c r="AB2601" s="163" t="s">
        <v>11840</v>
      </c>
      <c r="AC2601" s="7" t="s">
        <v>16</v>
      </c>
      <c r="AD2601" s="154">
        <v>6.9</v>
      </c>
      <c r="AF2601" s="7">
        <v>0.22</v>
      </c>
      <c r="AH2601" s="154">
        <v>22.7</v>
      </c>
      <c r="AO2601" s="154">
        <v>6.5</v>
      </c>
      <c r="AP2601" s="154">
        <v>254.0</v>
      </c>
      <c r="AQ2601" s="154">
        <v>0.5</v>
      </c>
      <c r="AR2601" s="154">
        <v>19.0</v>
      </c>
      <c r="AS2601" s="154">
        <v>1.89</v>
      </c>
      <c r="AT2601" s="154">
        <v>0.53</v>
      </c>
      <c r="AU2601" s="154">
        <v>22.66</v>
      </c>
      <c r="AX2601" s="154">
        <v>45.48</v>
      </c>
      <c r="AY2601" s="154">
        <v>55.69</v>
      </c>
      <c r="AZ2601" s="154">
        <v>6.15</v>
      </c>
      <c r="BA2601" s="154">
        <v>8.48</v>
      </c>
      <c r="BB2601" s="154">
        <v>5.7</v>
      </c>
      <c r="BC2601" s="154">
        <v>0.002</v>
      </c>
      <c r="BD2601" s="163"/>
      <c r="BE2601" s="163" t="s">
        <v>16</v>
      </c>
      <c r="BF2601" s="154">
        <v>2.69</v>
      </c>
      <c r="BG2601" s="154">
        <v>0.44</v>
      </c>
      <c r="BH2601" s="163" t="s">
        <v>16</v>
      </c>
      <c r="BI2601" s="154">
        <v>1.18</v>
      </c>
      <c r="BJ2601" s="154"/>
      <c r="BK2601" s="154">
        <v>22.27</v>
      </c>
      <c r="BL2601" s="154">
        <v>6.38</v>
      </c>
      <c r="CJ2601" s="154">
        <v>10.2</v>
      </c>
      <c r="CK2601" s="154">
        <v>7.8</v>
      </c>
      <c r="CL2601" s="154">
        <v>151.58</v>
      </c>
      <c r="CM2601" s="163" t="s">
        <v>2438</v>
      </c>
      <c r="CN2601" s="154">
        <v>1.22</v>
      </c>
      <c r="CO2601" s="154">
        <v>10.31</v>
      </c>
      <c r="CP2601" s="7" t="s">
        <v>11935</v>
      </c>
    </row>
    <row r="2602">
      <c r="A2602" s="7" t="s">
        <v>11936</v>
      </c>
      <c r="D2602" s="163" t="s">
        <v>11937</v>
      </c>
      <c r="E2602" s="67" t="s">
        <v>639</v>
      </c>
      <c r="F2602" s="162"/>
      <c r="G2602" s="162"/>
      <c r="H2602" s="162"/>
      <c r="M2602" s="7" t="s">
        <v>799</v>
      </c>
      <c r="N2602" s="7" t="str">
        <f t="shared" si="6"/>
        <v>FALSE</v>
      </c>
      <c r="O2602" s="7" t="s">
        <v>11802</v>
      </c>
      <c r="P2602" s="7" t="s">
        <v>11803</v>
      </c>
      <c r="Q2602" s="7" t="s">
        <v>11804</v>
      </c>
      <c r="R2602" s="7" t="s">
        <v>559</v>
      </c>
      <c r="S2602" s="221" t="s">
        <v>1588</v>
      </c>
      <c r="T2602" s="214">
        <v>41.827</v>
      </c>
      <c r="U2602" s="215">
        <v>-83.193</v>
      </c>
      <c r="V2602" s="172" t="s">
        <v>7405</v>
      </c>
      <c r="W2602" s="163" t="s">
        <v>890</v>
      </c>
      <c r="X2602" s="7" t="s">
        <v>805</v>
      </c>
      <c r="Y2602" s="7" t="s">
        <v>878</v>
      </c>
      <c r="Z2602" s="7" t="s">
        <v>879</v>
      </c>
      <c r="AA2602" s="7" t="s">
        <v>880</v>
      </c>
      <c r="AB2602" s="163" t="s">
        <v>11938</v>
      </c>
      <c r="AC2602" s="7" t="s">
        <v>16</v>
      </c>
      <c r="AD2602" s="154">
        <v>8.72</v>
      </c>
      <c r="AF2602" s="7">
        <v>0.22</v>
      </c>
      <c r="AH2602" s="154">
        <v>22.9</v>
      </c>
      <c r="AO2602" s="154">
        <v>6.3</v>
      </c>
      <c r="AP2602" s="154">
        <v>243.0</v>
      </c>
      <c r="AQ2602" s="154">
        <v>0.25</v>
      </c>
      <c r="AR2602" s="154">
        <v>13.3</v>
      </c>
      <c r="AS2602" s="154">
        <v>0.71</v>
      </c>
      <c r="AT2602" s="154">
        <v>0.32</v>
      </c>
      <c r="AU2602" s="154">
        <v>14.78</v>
      </c>
      <c r="AX2602" s="154">
        <v>39.63</v>
      </c>
      <c r="AY2602" s="154">
        <v>44.42</v>
      </c>
      <c r="AZ2602" s="154">
        <v>3.76</v>
      </c>
      <c r="BA2602" s="154">
        <v>4.19</v>
      </c>
      <c r="BB2602" s="154">
        <v>4.11</v>
      </c>
      <c r="BC2602" s="154">
        <v>0.016</v>
      </c>
      <c r="BD2602" s="163"/>
      <c r="BE2602" s="163" t="s">
        <v>16</v>
      </c>
      <c r="BF2602" s="154">
        <v>2.34</v>
      </c>
      <c r="BG2602" s="154">
        <v>0.34</v>
      </c>
      <c r="BH2602" s="163" t="s">
        <v>16</v>
      </c>
      <c r="BI2602" s="154">
        <v>0.95</v>
      </c>
      <c r="BJ2602" s="154"/>
      <c r="BK2602" s="154">
        <v>14.37</v>
      </c>
      <c r="BL2602" s="154">
        <v>5.24</v>
      </c>
      <c r="CJ2602" s="154">
        <v>6.6</v>
      </c>
      <c r="CK2602" s="154">
        <v>19.4</v>
      </c>
      <c r="CL2602" s="154">
        <v>27.44</v>
      </c>
      <c r="CM2602" s="163" t="s">
        <v>2438</v>
      </c>
      <c r="CN2602" s="154">
        <v>1.28</v>
      </c>
      <c r="CO2602" s="154">
        <v>10.52</v>
      </c>
      <c r="CP2602" s="7" t="s">
        <v>11939</v>
      </c>
    </row>
    <row r="2603">
      <c r="A2603" s="7" t="s">
        <v>11940</v>
      </c>
      <c r="D2603" s="163" t="s">
        <v>11941</v>
      </c>
      <c r="E2603" s="67" t="s">
        <v>639</v>
      </c>
      <c r="F2603" s="162"/>
      <c r="G2603" s="162"/>
      <c r="H2603" s="162"/>
      <c r="M2603" s="7" t="s">
        <v>799</v>
      </c>
      <c r="N2603" s="7" t="str">
        <f t="shared" si="6"/>
        <v>FALSE</v>
      </c>
      <c r="O2603" s="7" t="s">
        <v>11802</v>
      </c>
      <c r="P2603" s="7" t="s">
        <v>11803</v>
      </c>
      <c r="Q2603" s="7" t="s">
        <v>11804</v>
      </c>
      <c r="R2603" s="7" t="s">
        <v>559</v>
      </c>
      <c r="S2603" s="161" t="s">
        <v>1588</v>
      </c>
      <c r="T2603" s="206">
        <v>41.7606</v>
      </c>
      <c r="U2603" s="207">
        <v>-83.3326</v>
      </c>
      <c r="V2603" s="172" t="s">
        <v>7417</v>
      </c>
      <c r="W2603" s="163" t="s">
        <v>876</v>
      </c>
      <c r="X2603" s="7" t="s">
        <v>805</v>
      </c>
      <c r="Y2603" s="7" t="s">
        <v>878</v>
      </c>
      <c r="Z2603" s="7" t="s">
        <v>879</v>
      </c>
      <c r="AA2603" s="7" t="s">
        <v>880</v>
      </c>
      <c r="AB2603" s="163" t="s">
        <v>11942</v>
      </c>
      <c r="AC2603" s="7" t="s">
        <v>16</v>
      </c>
      <c r="AD2603" s="154">
        <v>5.69</v>
      </c>
      <c r="AF2603" s="7">
        <v>0.22</v>
      </c>
      <c r="AH2603" s="154">
        <v>21.9</v>
      </c>
      <c r="AO2603" s="154">
        <v>6.7</v>
      </c>
      <c r="AP2603" s="154">
        <v>270.0</v>
      </c>
      <c r="AQ2603" s="154">
        <v>0.5</v>
      </c>
      <c r="AR2603" s="154">
        <v>28.2</v>
      </c>
      <c r="AS2603" s="154">
        <v>0.32</v>
      </c>
      <c r="AT2603" s="154">
        <v>0.38</v>
      </c>
      <c r="AU2603" s="154">
        <v>19.95</v>
      </c>
      <c r="AX2603" s="154">
        <v>70.64</v>
      </c>
      <c r="AY2603" s="154">
        <v>84.6</v>
      </c>
      <c r="AZ2603" s="154">
        <v>6.64</v>
      </c>
      <c r="BA2603" s="154">
        <v>3.43</v>
      </c>
      <c r="BB2603" s="154">
        <v>22.25</v>
      </c>
      <c r="BC2603" s="154">
        <v>0.008</v>
      </c>
      <c r="BD2603" s="163"/>
      <c r="BE2603" s="163" t="s">
        <v>16</v>
      </c>
      <c r="BF2603" s="154">
        <v>3.2</v>
      </c>
      <c r="BG2603" s="154">
        <v>0.58</v>
      </c>
      <c r="BH2603" s="163" t="s">
        <v>16</v>
      </c>
      <c r="BI2603" s="154">
        <v>1.7</v>
      </c>
      <c r="BJ2603" s="154"/>
      <c r="BK2603" s="154">
        <v>30.0</v>
      </c>
      <c r="BL2603" s="154">
        <v>6.15</v>
      </c>
      <c r="CJ2603" s="154">
        <v>13.9</v>
      </c>
      <c r="CK2603" s="154">
        <v>3.1</v>
      </c>
      <c r="CL2603" s="154">
        <v>45.19</v>
      </c>
      <c r="CM2603" s="163" t="s">
        <v>2414</v>
      </c>
      <c r="CN2603" s="154">
        <v>1.6</v>
      </c>
      <c r="CO2603" s="154">
        <v>17.34</v>
      </c>
      <c r="CP2603" s="7" t="s">
        <v>2501</v>
      </c>
    </row>
    <row r="2604">
      <c r="A2604" s="7" t="s">
        <v>11943</v>
      </c>
      <c r="D2604" s="163" t="s">
        <v>11944</v>
      </c>
      <c r="E2604" s="67" t="s">
        <v>639</v>
      </c>
      <c r="F2604" s="162"/>
      <c r="G2604" s="162"/>
      <c r="H2604" s="162"/>
      <c r="M2604" s="7" t="s">
        <v>799</v>
      </c>
      <c r="N2604" s="7" t="str">
        <f t="shared" si="6"/>
        <v>FALSE</v>
      </c>
      <c r="O2604" s="7" t="s">
        <v>11802</v>
      </c>
      <c r="P2604" s="7" t="s">
        <v>11803</v>
      </c>
      <c r="Q2604" s="7" t="s">
        <v>11804</v>
      </c>
      <c r="R2604" s="7" t="s">
        <v>559</v>
      </c>
      <c r="S2604" s="221" t="s">
        <v>1588</v>
      </c>
      <c r="T2604" s="206">
        <v>41.7034</v>
      </c>
      <c r="U2604" s="207">
        <v>-83.2558</v>
      </c>
      <c r="V2604" s="172" t="s">
        <v>7429</v>
      </c>
      <c r="W2604" s="163" t="s">
        <v>899</v>
      </c>
      <c r="X2604" s="7" t="s">
        <v>805</v>
      </c>
      <c r="Y2604" s="7" t="s">
        <v>878</v>
      </c>
      <c r="Z2604" s="7" t="s">
        <v>879</v>
      </c>
      <c r="AA2604" s="7" t="s">
        <v>880</v>
      </c>
      <c r="AB2604" s="163" t="s">
        <v>11945</v>
      </c>
      <c r="AC2604" s="7" t="s">
        <v>16</v>
      </c>
      <c r="AD2604" s="154">
        <v>6.94</v>
      </c>
      <c r="AF2604" s="7">
        <v>0.22</v>
      </c>
      <c r="AH2604" s="154">
        <v>22.2</v>
      </c>
      <c r="AO2604" s="154">
        <v>7.0</v>
      </c>
      <c r="AP2604" s="154">
        <v>255.0</v>
      </c>
      <c r="AQ2604" s="154">
        <v>0.5</v>
      </c>
      <c r="AR2604" s="154">
        <v>17.3</v>
      </c>
      <c r="AS2604" s="154">
        <v>0.31</v>
      </c>
      <c r="AT2604" s="154">
        <v>0.31</v>
      </c>
      <c r="AU2604" s="154">
        <v>11.12</v>
      </c>
      <c r="AX2604" s="154">
        <v>46.75</v>
      </c>
      <c r="AY2604" s="154">
        <v>57.56</v>
      </c>
      <c r="AZ2604" s="154">
        <v>5.76</v>
      </c>
      <c r="BA2604" s="154">
        <v>1.28</v>
      </c>
      <c r="BB2604" s="154">
        <v>4.9</v>
      </c>
      <c r="BC2604" s="154">
        <v>0.014</v>
      </c>
      <c r="BD2604" s="163"/>
      <c r="BE2604" s="163" t="s">
        <v>16</v>
      </c>
      <c r="BF2604" s="154">
        <v>2.68</v>
      </c>
      <c r="BG2604" s="154">
        <v>0.49</v>
      </c>
      <c r="BH2604" s="163" t="s">
        <v>16</v>
      </c>
      <c r="BI2604" s="154">
        <v>1.08</v>
      </c>
      <c r="BJ2604" s="154"/>
      <c r="BK2604" s="154">
        <v>19.87</v>
      </c>
      <c r="BL2604" s="154">
        <v>7.69</v>
      </c>
      <c r="CJ2604" s="154">
        <v>9.5</v>
      </c>
      <c r="CK2604" s="154">
        <v>9.3</v>
      </c>
      <c r="CL2604" s="154">
        <v>186.06</v>
      </c>
      <c r="CM2604" s="163" t="s">
        <v>2447</v>
      </c>
      <c r="CN2604" s="154">
        <v>0.66</v>
      </c>
      <c r="CO2604" s="154">
        <v>12.54</v>
      </c>
      <c r="CP2604" s="7" t="s">
        <v>2505</v>
      </c>
    </row>
    <row r="2605">
      <c r="A2605" s="7" t="s">
        <v>11946</v>
      </c>
      <c r="D2605" s="163" t="s">
        <v>11947</v>
      </c>
      <c r="E2605" s="67" t="s">
        <v>639</v>
      </c>
      <c r="F2605" s="162"/>
      <c r="G2605" s="162"/>
      <c r="H2605" s="162"/>
      <c r="M2605" s="7" t="s">
        <v>799</v>
      </c>
      <c r="N2605" s="7" t="str">
        <f t="shared" si="6"/>
        <v>FALSE</v>
      </c>
      <c r="O2605" s="7" t="s">
        <v>11802</v>
      </c>
      <c r="P2605" s="7" t="s">
        <v>11803</v>
      </c>
      <c r="Q2605" s="7" t="s">
        <v>11804</v>
      </c>
      <c r="R2605" s="7" t="s">
        <v>559</v>
      </c>
      <c r="S2605" s="161" t="s">
        <v>1588</v>
      </c>
      <c r="T2605" s="206">
        <v>41.8258</v>
      </c>
      <c r="U2605" s="207">
        <v>-83.195</v>
      </c>
      <c r="V2605" s="172" t="s">
        <v>7421</v>
      </c>
      <c r="W2605" s="163" t="s">
        <v>890</v>
      </c>
      <c r="X2605" s="7" t="s">
        <v>805</v>
      </c>
      <c r="Y2605" s="7" t="s">
        <v>878</v>
      </c>
      <c r="Z2605" s="7" t="s">
        <v>879</v>
      </c>
      <c r="AA2605" s="7" t="s">
        <v>880</v>
      </c>
      <c r="AB2605" s="163" t="s">
        <v>11927</v>
      </c>
      <c r="AC2605" s="7" t="s">
        <v>16</v>
      </c>
      <c r="AD2605" s="154">
        <v>8.71</v>
      </c>
      <c r="AF2605" s="7">
        <v>0.22</v>
      </c>
      <c r="AH2605" s="154">
        <v>22.4</v>
      </c>
      <c r="AO2605" s="154">
        <v>6.6</v>
      </c>
      <c r="AP2605" s="154">
        <v>250.9</v>
      </c>
      <c r="AQ2605" s="154">
        <v>0.75</v>
      </c>
      <c r="AR2605" s="154">
        <v>12.8</v>
      </c>
      <c r="AS2605" s="154">
        <v>0.16</v>
      </c>
      <c r="AT2605" s="154">
        <v>0.18</v>
      </c>
      <c r="AU2605" s="154">
        <v>6.9</v>
      </c>
      <c r="AX2605" s="154">
        <v>45.97</v>
      </c>
      <c r="AY2605" s="154">
        <v>54.78</v>
      </c>
      <c r="AZ2605" s="154">
        <v>5.91</v>
      </c>
      <c r="BA2605" s="154">
        <v>2.82</v>
      </c>
      <c r="BB2605" s="154">
        <v>4.31</v>
      </c>
      <c r="BC2605" s="154">
        <v>0.011</v>
      </c>
      <c r="BD2605" s="163"/>
      <c r="BE2605" s="163" t="s">
        <v>16</v>
      </c>
      <c r="BF2605" s="154">
        <v>2.46</v>
      </c>
      <c r="BG2605" s="154">
        <v>0.45</v>
      </c>
      <c r="BH2605" s="163" t="s">
        <v>16</v>
      </c>
      <c r="BI2605" s="154">
        <v>1.03</v>
      </c>
      <c r="BJ2605" s="154"/>
      <c r="BK2605" s="154">
        <v>14.47</v>
      </c>
      <c r="BL2605" s="154">
        <v>4.29</v>
      </c>
      <c r="CJ2605" s="154">
        <v>6.5</v>
      </c>
      <c r="CK2605" s="154">
        <v>19.7</v>
      </c>
      <c r="CL2605" s="154">
        <v>168.74</v>
      </c>
      <c r="CM2605" s="163" t="s">
        <v>2438</v>
      </c>
      <c r="CN2605" s="154">
        <v>0.43</v>
      </c>
      <c r="CO2605" s="154">
        <v>5.98</v>
      </c>
      <c r="CP2605" s="7" t="s">
        <v>2509</v>
      </c>
    </row>
    <row r="2606">
      <c r="A2606" s="7" t="s">
        <v>11948</v>
      </c>
      <c r="D2606" s="163" t="s">
        <v>11949</v>
      </c>
      <c r="E2606" s="67" t="s">
        <v>639</v>
      </c>
      <c r="F2606" s="162"/>
      <c r="G2606" s="162"/>
      <c r="H2606" s="162"/>
      <c r="M2606" s="7" t="s">
        <v>799</v>
      </c>
      <c r="N2606" s="7" t="str">
        <f t="shared" si="6"/>
        <v>FALSE</v>
      </c>
      <c r="O2606" s="7" t="s">
        <v>11802</v>
      </c>
      <c r="P2606" s="7" t="s">
        <v>11803</v>
      </c>
      <c r="Q2606" s="7" t="s">
        <v>11804</v>
      </c>
      <c r="R2606" s="7" t="s">
        <v>559</v>
      </c>
      <c r="S2606" s="221" t="s">
        <v>1588</v>
      </c>
      <c r="T2606" s="206">
        <v>41.7624</v>
      </c>
      <c r="U2606" s="207">
        <v>-83.3292</v>
      </c>
      <c r="V2606" s="172" t="s">
        <v>11950</v>
      </c>
      <c r="W2606" s="163" t="s">
        <v>876</v>
      </c>
      <c r="X2606" s="7" t="s">
        <v>805</v>
      </c>
      <c r="Y2606" s="7" t="s">
        <v>878</v>
      </c>
      <c r="Z2606" s="7" t="s">
        <v>879</v>
      </c>
      <c r="AA2606" s="7" t="s">
        <v>880</v>
      </c>
      <c r="AB2606" s="163" t="s">
        <v>11951</v>
      </c>
      <c r="AC2606" s="7" t="s">
        <v>16</v>
      </c>
      <c r="AD2606" s="154">
        <v>6.57</v>
      </c>
      <c r="AF2606" s="7">
        <v>0.22</v>
      </c>
      <c r="AH2606" s="154">
        <v>21.5</v>
      </c>
      <c r="AO2606" s="154">
        <v>6.5</v>
      </c>
      <c r="AP2606" s="154">
        <v>286.9</v>
      </c>
      <c r="AQ2606" s="154">
        <v>0.5</v>
      </c>
      <c r="AR2606" s="154">
        <v>15.1</v>
      </c>
      <c r="AS2606" s="154">
        <v>0.1</v>
      </c>
      <c r="AT2606" s="154">
        <v>0.34</v>
      </c>
      <c r="AU2606" s="154">
        <v>2.32</v>
      </c>
      <c r="AX2606" s="154">
        <v>28.93</v>
      </c>
      <c r="AY2606" s="154">
        <v>68.58</v>
      </c>
      <c r="AZ2606" s="154">
        <v>24.04</v>
      </c>
      <c r="BA2606" s="154">
        <v>12.85</v>
      </c>
      <c r="BB2606" s="154">
        <v>35.22</v>
      </c>
      <c r="BC2606" s="154">
        <v>0.351</v>
      </c>
      <c r="BD2606" s="163"/>
      <c r="BE2606" s="163" t="s">
        <v>16</v>
      </c>
      <c r="BF2606" s="154">
        <v>1.97</v>
      </c>
      <c r="BG2606" s="154">
        <v>0.15</v>
      </c>
      <c r="BH2606" s="163" t="s">
        <v>16</v>
      </c>
      <c r="BI2606" s="154">
        <v>1.55</v>
      </c>
      <c r="BJ2606" s="154"/>
      <c r="BK2606" s="154">
        <v>16.73</v>
      </c>
      <c r="BL2606" s="154">
        <v>4.35</v>
      </c>
      <c r="CJ2606" s="154">
        <v>10.7</v>
      </c>
      <c r="CK2606" s="154">
        <v>6.9</v>
      </c>
      <c r="CL2606" s="154">
        <v>304.07</v>
      </c>
      <c r="CM2606" s="163" t="s">
        <v>2438</v>
      </c>
      <c r="CN2606" s="154">
        <v>0.9</v>
      </c>
      <c r="CO2606" s="154">
        <v>7.99</v>
      </c>
      <c r="CP2606" s="7" t="s">
        <v>11952</v>
      </c>
    </row>
    <row r="2607">
      <c r="A2607" s="7" t="s">
        <v>11953</v>
      </c>
      <c r="D2607" s="163" t="s">
        <v>11954</v>
      </c>
      <c r="E2607" s="67" t="s">
        <v>639</v>
      </c>
      <c r="F2607" s="162"/>
      <c r="G2607" s="162"/>
      <c r="H2607" s="162"/>
      <c r="M2607" s="7" t="s">
        <v>799</v>
      </c>
      <c r="N2607" s="7" t="str">
        <f t="shared" si="6"/>
        <v>FALSE</v>
      </c>
      <c r="O2607" s="7" t="s">
        <v>11802</v>
      </c>
      <c r="P2607" s="7" t="s">
        <v>11803</v>
      </c>
      <c r="Q2607" s="7" t="s">
        <v>11804</v>
      </c>
      <c r="R2607" s="7" t="s">
        <v>559</v>
      </c>
      <c r="S2607" s="161" t="s">
        <v>1588</v>
      </c>
      <c r="T2607" s="206">
        <v>41.7037</v>
      </c>
      <c r="U2607" s="207">
        <v>-83.2553</v>
      </c>
      <c r="V2607" s="172" t="s">
        <v>11955</v>
      </c>
      <c r="W2607" s="163" t="s">
        <v>899</v>
      </c>
      <c r="X2607" s="7" t="s">
        <v>805</v>
      </c>
      <c r="Y2607" s="7" t="s">
        <v>878</v>
      </c>
      <c r="Z2607" s="7" t="s">
        <v>879</v>
      </c>
      <c r="AA2607" s="7" t="s">
        <v>880</v>
      </c>
      <c r="AB2607" s="163" t="s">
        <v>11956</v>
      </c>
      <c r="AC2607" s="7" t="s">
        <v>16</v>
      </c>
      <c r="AD2607" s="154">
        <v>6.96</v>
      </c>
      <c r="AF2607" s="7">
        <v>0.22</v>
      </c>
      <c r="AH2607" s="154">
        <v>21.3</v>
      </c>
      <c r="AO2607" s="154">
        <v>7.0</v>
      </c>
      <c r="AP2607" s="154">
        <v>278.0</v>
      </c>
      <c r="AQ2607" s="154">
        <v>0.5</v>
      </c>
      <c r="AR2607" s="154">
        <v>18.0</v>
      </c>
      <c r="AS2607" s="154">
        <v>0.1</v>
      </c>
      <c r="AT2607" s="154">
        <v>0.1</v>
      </c>
      <c r="AU2607" s="154">
        <v>8.5</v>
      </c>
      <c r="AX2607" s="154">
        <v>56.4</v>
      </c>
      <c r="AY2607" s="154">
        <v>76.83</v>
      </c>
      <c r="AZ2607" s="154">
        <v>13.07</v>
      </c>
      <c r="BA2607" s="154">
        <v>3.8</v>
      </c>
      <c r="BB2607" s="154">
        <v>13.09</v>
      </c>
      <c r="BC2607" s="154">
        <v>0.006</v>
      </c>
      <c r="BD2607" s="163"/>
      <c r="BE2607" s="163" t="s">
        <v>16</v>
      </c>
      <c r="BF2607" s="154">
        <v>2.52</v>
      </c>
      <c r="BG2607" s="154">
        <v>0.38</v>
      </c>
      <c r="BH2607" s="163" t="s">
        <v>16</v>
      </c>
      <c r="BI2607" s="154">
        <v>1.52</v>
      </c>
      <c r="BJ2607" s="154"/>
      <c r="BK2607" s="154">
        <v>23.4</v>
      </c>
      <c r="BL2607" s="154">
        <v>6.22</v>
      </c>
      <c r="CJ2607" s="154">
        <v>9.9</v>
      </c>
      <c r="CK2607" s="154">
        <v>8.4</v>
      </c>
      <c r="CL2607" s="154">
        <v>156.02</v>
      </c>
      <c r="CM2607" s="163" t="s">
        <v>2414</v>
      </c>
      <c r="CN2607" s="154">
        <v>0.58</v>
      </c>
      <c r="CO2607" s="154">
        <v>3.26</v>
      </c>
      <c r="CP2607" s="7" t="s">
        <v>11957</v>
      </c>
    </row>
    <row r="2608">
      <c r="A2608" s="7" t="s">
        <v>11958</v>
      </c>
      <c r="D2608" s="163" t="s">
        <v>11959</v>
      </c>
      <c r="E2608" s="67" t="s">
        <v>639</v>
      </c>
      <c r="F2608" s="162"/>
      <c r="G2608" s="162"/>
      <c r="H2608" s="162"/>
      <c r="M2608" s="7" t="s">
        <v>799</v>
      </c>
      <c r="N2608" s="7" t="str">
        <f t="shared" si="6"/>
        <v>FALSE</v>
      </c>
      <c r="O2608" s="7" t="s">
        <v>11802</v>
      </c>
      <c r="P2608" s="7" t="s">
        <v>11803</v>
      </c>
      <c r="Q2608" s="7" t="s">
        <v>11804</v>
      </c>
      <c r="R2608" s="7" t="s">
        <v>559</v>
      </c>
      <c r="S2608" s="221" t="s">
        <v>1588</v>
      </c>
      <c r="T2608" s="206">
        <v>41.827</v>
      </c>
      <c r="U2608" s="207">
        <v>-83.1918</v>
      </c>
      <c r="V2608" s="172" t="s">
        <v>11960</v>
      </c>
      <c r="W2608" s="163" t="s">
        <v>890</v>
      </c>
      <c r="X2608" s="7" t="s">
        <v>805</v>
      </c>
      <c r="Y2608" s="7" t="s">
        <v>878</v>
      </c>
      <c r="Z2608" s="7" t="s">
        <v>879</v>
      </c>
      <c r="AA2608" s="7" t="s">
        <v>880</v>
      </c>
      <c r="AB2608" s="163" t="s">
        <v>11961</v>
      </c>
      <c r="AC2608" s="7" t="s">
        <v>16</v>
      </c>
      <c r="AD2608" s="154">
        <v>8.92</v>
      </c>
      <c r="AF2608" s="7">
        <v>0.22</v>
      </c>
      <c r="AH2608" s="154">
        <v>21.2</v>
      </c>
      <c r="AO2608" s="154">
        <v>7.1</v>
      </c>
      <c r="AP2608" s="154">
        <v>199.9</v>
      </c>
      <c r="AQ2608" s="154">
        <v>2.5</v>
      </c>
      <c r="AR2608" s="154">
        <v>1.99</v>
      </c>
      <c r="AS2608" s="154">
        <v>0.1</v>
      </c>
      <c r="AT2608" s="154">
        <v>0.1</v>
      </c>
      <c r="AU2608" s="154">
        <v>0.35</v>
      </c>
      <c r="AX2608" s="154">
        <v>4.92</v>
      </c>
      <c r="AY2608" s="154">
        <v>12.38</v>
      </c>
      <c r="AZ2608" s="154">
        <v>1.82</v>
      </c>
      <c r="BA2608" s="154">
        <v>5.48</v>
      </c>
      <c r="BB2608" s="154">
        <v>19.06</v>
      </c>
      <c r="BC2608" s="154">
        <v>1.277</v>
      </c>
      <c r="BD2608" s="163"/>
      <c r="BE2608" s="163" t="s">
        <v>16</v>
      </c>
      <c r="BF2608" s="154">
        <v>0.5</v>
      </c>
      <c r="BG2608" s="154">
        <v>0.05</v>
      </c>
      <c r="BH2608" s="163" t="s">
        <v>16</v>
      </c>
      <c r="BI2608" s="154">
        <v>0.23</v>
      </c>
      <c r="BJ2608" s="154"/>
      <c r="BK2608" s="154">
        <v>3.13</v>
      </c>
      <c r="BL2608" s="154">
        <v>1.18</v>
      </c>
      <c r="CJ2608" s="154">
        <v>1.7</v>
      </c>
      <c r="CK2608" s="154">
        <v>66.5</v>
      </c>
      <c r="CL2608" s="154">
        <v>59.13</v>
      </c>
      <c r="CM2608" s="163" t="s">
        <v>2414</v>
      </c>
      <c r="CN2608" s="154">
        <v>1.17</v>
      </c>
      <c r="CO2608" s="154">
        <v>3.97</v>
      </c>
      <c r="CP2608" s="7" t="s">
        <v>2694</v>
      </c>
    </row>
    <row r="2609">
      <c r="A2609" s="7" t="s">
        <v>11962</v>
      </c>
      <c r="D2609" s="163" t="s">
        <v>11963</v>
      </c>
      <c r="E2609" s="67" t="s">
        <v>639</v>
      </c>
      <c r="F2609" s="162"/>
      <c r="G2609" s="162"/>
      <c r="H2609" s="162"/>
      <c r="M2609" s="7" t="s">
        <v>799</v>
      </c>
      <c r="N2609" s="7" t="str">
        <f t="shared" si="6"/>
        <v>FALSE</v>
      </c>
      <c r="O2609" s="7" t="s">
        <v>11802</v>
      </c>
      <c r="P2609" s="7" t="s">
        <v>11803</v>
      </c>
      <c r="Q2609" s="7" t="s">
        <v>11804</v>
      </c>
      <c r="R2609" s="7" t="s">
        <v>559</v>
      </c>
      <c r="S2609" s="161" t="s">
        <v>1588</v>
      </c>
      <c r="T2609" s="206">
        <v>41.7631</v>
      </c>
      <c r="U2609" s="207">
        <v>-83.3307</v>
      </c>
      <c r="V2609" s="172" t="s">
        <v>11964</v>
      </c>
      <c r="W2609" s="163" t="s">
        <v>876</v>
      </c>
      <c r="X2609" s="7" t="s">
        <v>805</v>
      </c>
      <c r="Y2609" s="7" t="s">
        <v>878</v>
      </c>
      <c r="Z2609" s="7" t="s">
        <v>879</v>
      </c>
      <c r="AA2609" s="7" t="s">
        <v>880</v>
      </c>
      <c r="AB2609" s="163" t="s">
        <v>11965</v>
      </c>
      <c r="AC2609" s="7" t="s">
        <v>16</v>
      </c>
      <c r="AD2609" s="154">
        <v>5.82</v>
      </c>
      <c r="AF2609" s="7">
        <v>0.22</v>
      </c>
      <c r="AH2609" s="154">
        <v>22.3</v>
      </c>
      <c r="AO2609" s="154">
        <v>5.2</v>
      </c>
      <c r="AP2609" s="154">
        <v>313.1</v>
      </c>
      <c r="AQ2609" s="154">
        <v>0.5</v>
      </c>
      <c r="AR2609" s="154">
        <v>17.6</v>
      </c>
      <c r="AS2609" s="154">
        <v>0.1</v>
      </c>
      <c r="AT2609" s="154">
        <v>0.46</v>
      </c>
      <c r="AU2609" s="154">
        <v>6.07</v>
      </c>
      <c r="AX2609" s="154">
        <v>10.06</v>
      </c>
      <c r="AY2609" s="154">
        <v>65.55</v>
      </c>
      <c r="AZ2609" s="154">
        <v>29.69</v>
      </c>
      <c r="BA2609" s="154">
        <v>16.42</v>
      </c>
      <c r="BB2609" s="154">
        <v>8.5</v>
      </c>
      <c r="BC2609" s="154">
        <v>0.249</v>
      </c>
      <c r="BD2609" s="163"/>
      <c r="BE2609" s="163" t="s">
        <v>16</v>
      </c>
      <c r="BF2609" s="154">
        <v>1.14</v>
      </c>
      <c r="BG2609" s="154">
        <v>0.1</v>
      </c>
      <c r="BH2609" s="163" t="s">
        <v>16</v>
      </c>
      <c r="BI2609" s="154">
        <v>1.72</v>
      </c>
      <c r="BJ2609" s="154"/>
      <c r="BK2609" s="154">
        <v>16.1</v>
      </c>
      <c r="BL2609" s="154">
        <v>2.81</v>
      </c>
      <c r="CJ2609" s="154">
        <v>7.2</v>
      </c>
      <c r="CK2609" s="154">
        <v>16.3</v>
      </c>
      <c r="CL2609" s="154">
        <v>142.65</v>
      </c>
      <c r="CM2609" s="163" t="s">
        <v>2433</v>
      </c>
      <c r="CN2609" s="154">
        <v>0.4</v>
      </c>
      <c r="CO2609" s="154">
        <v>4.38</v>
      </c>
      <c r="CP2609" s="7" t="s">
        <v>11966</v>
      </c>
    </row>
    <row r="2610">
      <c r="A2610" s="7" t="s">
        <v>11967</v>
      </c>
      <c r="D2610" s="163" t="s">
        <v>11968</v>
      </c>
      <c r="E2610" s="67" t="s">
        <v>639</v>
      </c>
      <c r="F2610" s="162"/>
      <c r="G2610" s="162"/>
      <c r="H2610" s="162"/>
      <c r="M2610" s="7" t="s">
        <v>799</v>
      </c>
      <c r="N2610" s="7" t="str">
        <f t="shared" si="6"/>
        <v>FALSE</v>
      </c>
      <c r="O2610" s="7" t="s">
        <v>11802</v>
      </c>
      <c r="P2610" s="7" t="s">
        <v>11803</v>
      </c>
      <c r="Q2610" s="7" t="s">
        <v>11804</v>
      </c>
      <c r="R2610" s="7" t="s">
        <v>559</v>
      </c>
      <c r="S2610" s="221" t="s">
        <v>1588</v>
      </c>
      <c r="T2610" s="206">
        <v>41.7028</v>
      </c>
      <c r="U2610" s="207">
        <v>-83.2543</v>
      </c>
      <c r="V2610" s="172" t="s">
        <v>11969</v>
      </c>
      <c r="W2610" s="163" t="s">
        <v>899</v>
      </c>
      <c r="X2610" s="7" t="s">
        <v>805</v>
      </c>
      <c r="Y2610" s="7" t="s">
        <v>878</v>
      </c>
      <c r="Z2610" s="7" t="s">
        <v>879</v>
      </c>
      <c r="AA2610" s="7" t="s">
        <v>880</v>
      </c>
      <c r="AB2610" s="163" t="s">
        <v>11970</v>
      </c>
      <c r="AC2610" s="7" t="s">
        <v>16</v>
      </c>
      <c r="AD2610" s="154">
        <v>6.83</v>
      </c>
      <c r="AF2610" s="7">
        <v>0.22</v>
      </c>
      <c r="AH2610" s="154">
        <v>22.1</v>
      </c>
      <c r="AO2610" s="154">
        <v>5.3</v>
      </c>
      <c r="AP2610" s="154">
        <v>286.3</v>
      </c>
      <c r="AQ2610" s="163" t="s">
        <v>16</v>
      </c>
      <c r="AR2610" s="154">
        <v>8.05</v>
      </c>
      <c r="AS2610" s="154">
        <v>0.1</v>
      </c>
      <c r="AT2610" s="154">
        <v>0.1</v>
      </c>
      <c r="AU2610" s="154">
        <v>23.66</v>
      </c>
      <c r="AX2610" s="154">
        <v>24.64</v>
      </c>
      <c r="AY2610" s="154">
        <v>70.48</v>
      </c>
      <c r="AZ2610" s="154">
        <v>24.79</v>
      </c>
      <c r="BA2610" s="154">
        <v>15.83</v>
      </c>
      <c r="BB2610" s="154">
        <v>6.52</v>
      </c>
      <c r="BC2610" s="154">
        <v>0.263</v>
      </c>
      <c r="BD2610" s="163"/>
      <c r="BE2610" s="163" t="s">
        <v>16</v>
      </c>
      <c r="BF2610" s="154">
        <v>1.63</v>
      </c>
      <c r="BG2610" s="154">
        <v>0.3</v>
      </c>
      <c r="BH2610" s="163" t="s">
        <v>16</v>
      </c>
      <c r="BI2610" s="154">
        <v>1.37</v>
      </c>
      <c r="BJ2610" s="154"/>
      <c r="BK2610" s="154">
        <v>9.9</v>
      </c>
      <c r="BL2610" s="154">
        <v>2.88</v>
      </c>
      <c r="CJ2610" s="154">
        <v>3.6</v>
      </c>
      <c r="CK2610" s="154">
        <v>40.9</v>
      </c>
      <c r="CL2610" s="154">
        <v>154.56</v>
      </c>
      <c r="CM2610" s="163" t="s">
        <v>2620</v>
      </c>
      <c r="CN2610" s="154">
        <v>0.32</v>
      </c>
      <c r="CO2610" s="154">
        <v>6.61</v>
      </c>
      <c r="CP2610" s="7" t="s">
        <v>11971</v>
      </c>
    </row>
    <row r="2611">
      <c r="A2611" s="7" t="s">
        <v>11972</v>
      </c>
      <c r="D2611" s="163" t="s">
        <v>11973</v>
      </c>
      <c r="E2611" s="67" t="s">
        <v>639</v>
      </c>
      <c r="F2611" s="162"/>
      <c r="G2611" s="162"/>
      <c r="H2611" s="162"/>
      <c r="M2611" s="7" t="s">
        <v>799</v>
      </c>
      <c r="N2611" s="7" t="str">
        <f t="shared" si="6"/>
        <v>FALSE</v>
      </c>
      <c r="O2611" s="7" t="s">
        <v>11802</v>
      </c>
      <c r="P2611" s="7" t="s">
        <v>11803</v>
      </c>
      <c r="Q2611" s="7" t="s">
        <v>11804</v>
      </c>
      <c r="R2611" s="7" t="s">
        <v>559</v>
      </c>
      <c r="S2611" s="161" t="s">
        <v>1588</v>
      </c>
      <c r="T2611" s="206">
        <v>41.8262</v>
      </c>
      <c r="U2611" s="207">
        <v>-83.1953</v>
      </c>
      <c r="V2611" s="172" t="s">
        <v>11974</v>
      </c>
      <c r="W2611" s="163" t="s">
        <v>890</v>
      </c>
      <c r="X2611" s="7" t="s">
        <v>805</v>
      </c>
      <c r="Y2611" s="7" t="s">
        <v>878</v>
      </c>
      <c r="Z2611" s="7" t="s">
        <v>879</v>
      </c>
      <c r="AA2611" s="7" t="s">
        <v>880</v>
      </c>
      <c r="AB2611" s="163" t="s">
        <v>11975</v>
      </c>
      <c r="AC2611" s="7" t="s">
        <v>16</v>
      </c>
      <c r="AD2611" s="154">
        <v>8.74</v>
      </c>
      <c r="AF2611" s="7">
        <v>0.22</v>
      </c>
      <c r="AH2611" s="154">
        <v>21.0</v>
      </c>
      <c r="AO2611" s="154">
        <v>6.2</v>
      </c>
      <c r="AP2611" s="154">
        <v>225.3</v>
      </c>
      <c r="AQ2611" s="154">
        <v>3.0</v>
      </c>
      <c r="AR2611" s="154">
        <v>1.74</v>
      </c>
      <c r="AS2611" s="154">
        <v>0.1</v>
      </c>
      <c r="AT2611" s="154">
        <v>0.1</v>
      </c>
      <c r="AU2611" s="154">
        <v>0.76</v>
      </c>
      <c r="AX2611" s="154">
        <v>3.76</v>
      </c>
      <c r="AY2611" s="154">
        <v>9.74</v>
      </c>
      <c r="AZ2611" s="154">
        <v>0.51</v>
      </c>
      <c r="BA2611" s="154">
        <v>3.9</v>
      </c>
      <c r="BB2611" s="154">
        <v>175.46</v>
      </c>
      <c r="BC2611" s="154">
        <v>1.266</v>
      </c>
      <c r="BD2611" s="163"/>
      <c r="BE2611" s="163" t="s">
        <v>16</v>
      </c>
      <c r="BF2611" s="154">
        <v>0.25</v>
      </c>
      <c r="BG2611" s="154">
        <v>0.09</v>
      </c>
      <c r="BH2611" s="163" t="s">
        <v>16</v>
      </c>
      <c r="BI2611" s="154">
        <v>0.19</v>
      </c>
      <c r="BJ2611" s="154"/>
      <c r="BK2611" s="154">
        <v>1.69</v>
      </c>
      <c r="BL2611" s="154">
        <v>0.76</v>
      </c>
      <c r="CJ2611" s="154">
        <v>1.1</v>
      </c>
      <c r="CK2611" s="154">
        <v>75.3</v>
      </c>
      <c r="CL2611" s="154">
        <v>164.22</v>
      </c>
      <c r="CM2611" s="163" t="s">
        <v>2414</v>
      </c>
      <c r="CN2611" s="154">
        <v>0.25</v>
      </c>
      <c r="CO2611" s="154">
        <v>3.63</v>
      </c>
      <c r="CP2611" s="7" t="s">
        <v>11976</v>
      </c>
    </row>
    <row r="2612">
      <c r="A2612" s="7" t="s">
        <v>11977</v>
      </c>
      <c r="D2612" s="163" t="s">
        <v>11978</v>
      </c>
      <c r="E2612" s="67" t="s">
        <v>639</v>
      </c>
      <c r="F2612" s="162"/>
      <c r="G2612" s="162"/>
      <c r="H2612" s="162"/>
      <c r="M2612" s="7" t="s">
        <v>799</v>
      </c>
      <c r="N2612" s="7" t="str">
        <f t="shared" si="6"/>
        <v>FALSE</v>
      </c>
      <c r="O2612" s="7" t="s">
        <v>11802</v>
      </c>
      <c r="P2612" s="7" t="s">
        <v>11803</v>
      </c>
      <c r="Q2612" s="7" t="s">
        <v>11804</v>
      </c>
      <c r="R2612" s="7" t="s">
        <v>559</v>
      </c>
      <c r="S2612" s="221" t="s">
        <v>1588</v>
      </c>
      <c r="T2612" s="206">
        <v>41.7626</v>
      </c>
      <c r="U2612" s="207">
        <v>-83.328</v>
      </c>
      <c r="V2612" s="172" t="s">
        <v>11979</v>
      </c>
      <c r="W2612" s="163" t="s">
        <v>876</v>
      </c>
      <c r="X2612" s="7" t="s">
        <v>805</v>
      </c>
      <c r="Y2612" s="7" t="s">
        <v>878</v>
      </c>
      <c r="Z2612" s="7" t="s">
        <v>879</v>
      </c>
      <c r="AA2612" s="7" t="s">
        <v>880</v>
      </c>
      <c r="AB2612" s="163" t="s">
        <v>11980</v>
      </c>
      <c r="AC2612" s="7" t="s">
        <v>16</v>
      </c>
      <c r="AD2612" s="154">
        <v>5.81</v>
      </c>
      <c r="AF2612" s="7">
        <v>0.22</v>
      </c>
      <c r="AH2612" s="154">
        <v>22.4</v>
      </c>
      <c r="AO2612" s="154">
        <v>6.0</v>
      </c>
      <c r="AP2612" s="154">
        <v>275.6</v>
      </c>
      <c r="AQ2612" s="154">
        <v>1.0</v>
      </c>
      <c r="AR2612" s="154">
        <v>8.36</v>
      </c>
      <c r="AS2612" s="154">
        <v>0.1</v>
      </c>
      <c r="AT2612" s="154">
        <v>0.21</v>
      </c>
      <c r="AU2612" s="154">
        <v>4.62</v>
      </c>
      <c r="AX2612" s="154">
        <v>10.8</v>
      </c>
      <c r="AY2612" s="154">
        <v>44.61</v>
      </c>
      <c r="AZ2612" s="154">
        <v>23.05</v>
      </c>
      <c r="BA2612" s="154">
        <v>15.28</v>
      </c>
      <c r="BB2612" s="154">
        <v>40.17</v>
      </c>
      <c r="BC2612" s="154">
        <v>0.127</v>
      </c>
      <c r="BD2612" s="163"/>
      <c r="BE2612" s="163" t="s">
        <v>16</v>
      </c>
      <c r="BF2612" s="154">
        <v>0.4</v>
      </c>
      <c r="BG2612" s="154">
        <v>0.07</v>
      </c>
      <c r="BH2612" s="163" t="s">
        <v>16</v>
      </c>
      <c r="BI2612" s="154">
        <v>1.0</v>
      </c>
      <c r="BJ2612" s="154"/>
      <c r="BK2612" s="154">
        <v>8.36</v>
      </c>
      <c r="BL2612" s="154">
        <v>2.69</v>
      </c>
      <c r="CJ2612" s="154">
        <v>3.9</v>
      </c>
      <c r="CK2612" s="154">
        <v>37.8</v>
      </c>
      <c r="CL2612" s="154">
        <v>717.85</v>
      </c>
      <c r="CM2612" s="163" t="s">
        <v>16</v>
      </c>
      <c r="CN2612" s="154">
        <v>0.39</v>
      </c>
      <c r="CO2612" s="154">
        <v>6.2</v>
      </c>
      <c r="CP2612" s="7" t="s">
        <v>11981</v>
      </c>
    </row>
    <row r="2613">
      <c r="A2613" s="7" t="s">
        <v>11982</v>
      </c>
      <c r="D2613" s="163" t="s">
        <v>11983</v>
      </c>
      <c r="E2613" s="67" t="s">
        <v>639</v>
      </c>
      <c r="F2613" s="162"/>
      <c r="G2613" s="162"/>
      <c r="H2613" s="162"/>
      <c r="M2613" s="7" t="s">
        <v>799</v>
      </c>
      <c r="N2613" s="7" t="str">
        <f t="shared" si="6"/>
        <v>FALSE</v>
      </c>
      <c r="O2613" s="7" t="s">
        <v>11802</v>
      </c>
      <c r="P2613" s="7" t="s">
        <v>11803</v>
      </c>
      <c r="Q2613" s="7" t="s">
        <v>11804</v>
      </c>
      <c r="R2613" s="7" t="s">
        <v>559</v>
      </c>
      <c r="S2613" s="161" t="s">
        <v>1588</v>
      </c>
      <c r="T2613" s="206">
        <v>41.7029</v>
      </c>
      <c r="U2613" s="207">
        <v>-83.2551</v>
      </c>
      <c r="V2613" s="172" t="s">
        <v>11984</v>
      </c>
      <c r="W2613" s="163" t="s">
        <v>899</v>
      </c>
      <c r="X2613" s="7" t="s">
        <v>805</v>
      </c>
      <c r="Y2613" s="7" t="s">
        <v>878</v>
      </c>
      <c r="Z2613" s="7" t="s">
        <v>879</v>
      </c>
      <c r="AA2613" s="7" t="s">
        <v>880</v>
      </c>
      <c r="AB2613" s="163" t="s">
        <v>11985</v>
      </c>
      <c r="AC2613" s="7" t="s">
        <v>16</v>
      </c>
      <c r="AD2613" s="154">
        <v>6.78</v>
      </c>
      <c r="AF2613" s="7">
        <v>0.22</v>
      </c>
      <c r="AH2613" s="154">
        <v>21.6</v>
      </c>
      <c r="AO2613" s="154">
        <v>6.0</v>
      </c>
      <c r="AP2613" s="154">
        <v>263.6</v>
      </c>
      <c r="AQ2613" s="154">
        <v>1.25</v>
      </c>
      <c r="AR2613" s="154">
        <v>6.3</v>
      </c>
      <c r="AS2613" s="154">
        <v>0.1</v>
      </c>
      <c r="AT2613" s="154">
        <v>0.1</v>
      </c>
      <c r="AU2613" s="154">
        <v>2.88</v>
      </c>
      <c r="AX2613" s="154">
        <v>13.46</v>
      </c>
      <c r="AY2613" s="154">
        <v>42.63</v>
      </c>
      <c r="AZ2613" s="154">
        <v>18.62</v>
      </c>
      <c r="BA2613" s="154">
        <v>12.8</v>
      </c>
      <c r="BB2613" s="154">
        <v>18.24</v>
      </c>
      <c r="BC2613" s="154">
        <v>0.065</v>
      </c>
      <c r="BD2613" s="163"/>
      <c r="BE2613" s="163" t="s">
        <v>16</v>
      </c>
      <c r="BF2613" s="154">
        <v>0.74</v>
      </c>
      <c r="BG2613" s="154">
        <v>0.17</v>
      </c>
      <c r="BH2613" s="163" t="s">
        <v>16</v>
      </c>
      <c r="BI2613" s="154">
        <v>0.95</v>
      </c>
      <c r="BJ2613" s="154"/>
      <c r="BK2613" s="154">
        <v>7.8</v>
      </c>
      <c r="BL2613" s="154">
        <v>1.41</v>
      </c>
      <c r="CJ2613" s="154">
        <v>3.6</v>
      </c>
      <c r="CK2613" s="154">
        <v>40.6</v>
      </c>
      <c r="CL2613" s="154">
        <v>102.77</v>
      </c>
      <c r="CM2613" s="163" t="s">
        <v>16</v>
      </c>
      <c r="CN2613" s="154">
        <v>0.36</v>
      </c>
      <c r="CO2613" s="154">
        <v>5.56</v>
      </c>
      <c r="CP2613" s="7" t="s">
        <v>11986</v>
      </c>
    </row>
    <row r="2614">
      <c r="A2614" s="7" t="s">
        <v>11987</v>
      </c>
      <c r="D2614" s="163" t="s">
        <v>11988</v>
      </c>
      <c r="E2614" s="67" t="s">
        <v>639</v>
      </c>
      <c r="F2614" s="162"/>
      <c r="G2614" s="162"/>
      <c r="H2614" s="162"/>
      <c r="M2614" s="7" t="s">
        <v>799</v>
      </c>
      <c r="N2614" s="7" t="str">
        <f t="shared" si="6"/>
        <v>FALSE</v>
      </c>
      <c r="O2614" s="7" t="s">
        <v>11802</v>
      </c>
      <c r="P2614" s="7" t="s">
        <v>11803</v>
      </c>
      <c r="Q2614" s="7" t="s">
        <v>11804</v>
      </c>
      <c r="R2614" s="7" t="s">
        <v>559</v>
      </c>
      <c r="S2614" s="221" t="s">
        <v>1588</v>
      </c>
      <c r="T2614" s="206">
        <v>41.8262</v>
      </c>
      <c r="U2614" s="207">
        <v>-83.1936</v>
      </c>
      <c r="V2614" s="172" t="s">
        <v>11989</v>
      </c>
      <c r="W2614" s="163" t="s">
        <v>890</v>
      </c>
      <c r="X2614" s="7" t="s">
        <v>805</v>
      </c>
      <c r="Y2614" s="7" t="s">
        <v>878</v>
      </c>
      <c r="Z2614" s="7" t="s">
        <v>879</v>
      </c>
      <c r="AA2614" s="7" t="s">
        <v>880</v>
      </c>
      <c r="AB2614" s="163" t="s">
        <v>11990</v>
      </c>
      <c r="AC2614" s="7" t="s">
        <v>16</v>
      </c>
      <c r="AD2614" s="154">
        <v>8.96</v>
      </c>
      <c r="AF2614" s="7">
        <v>0.22</v>
      </c>
      <c r="AH2614" s="154">
        <v>21.5</v>
      </c>
      <c r="AO2614" s="154">
        <v>6.4</v>
      </c>
      <c r="AP2614" s="154">
        <v>237.3</v>
      </c>
      <c r="AQ2614" s="154">
        <v>3.25</v>
      </c>
      <c r="AR2614" s="154">
        <v>2.03</v>
      </c>
      <c r="AS2614" s="154">
        <v>0.1</v>
      </c>
      <c r="AT2614" s="154">
        <v>0.1</v>
      </c>
      <c r="AU2614" s="154">
        <v>0.62</v>
      </c>
      <c r="AX2614" s="154">
        <v>4.74</v>
      </c>
      <c r="AY2614" s="154">
        <v>11.18</v>
      </c>
      <c r="AZ2614" s="154">
        <v>1.73</v>
      </c>
      <c r="BA2614" s="154">
        <v>1.62</v>
      </c>
      <c r="BB2614" s="154">
        <v>12.08</v>
      </c>
      <c r="BC2614" s="154">
        <v>0.278</v>
      </c>
      <c r="BD2614" s="163"/>
      <c r="BE2614" s="163" t="s">
        <v>16</v>
      </c>
      <c r="BF2614" s="154">
        <v>0.39</v>
      </c>
      <c r="BG2614" s="154">
        <v>0.07</v>
      </c>
      <c r="BH2614" s="163" t="s">
        <v>16</v>
      </c>
      <c r="BI2614" s="154">
        <v>0.25</v>
      </c>
      <c r="BJ2614" s="154"/>
      <c r="BK2614" s="154">
        <v>3.31</v>
      </c>
      <c r="BL2614" s="154">
        <v>1.38</v>
      </c>
      <c r="CJ2614" s="154">
        <v>1.2</v>
      </c>
      <c r="CK2614" s="154">
        <v>73.3</v>
      </c>
      <c r="CL2614" s="154">
        <v>99.6</v>
      </c>
      <c r="CM2614" s="163" t="s">
        <v>2438</v>
      </c>
      <c r="CN2614" s="154">
        <v>0.59</v>
      </c>
      <c r="CO2614" s="154">
        <v>5.89</v>
      </c>
      <c r="CP2614" s="7" t="s">
        <v>11991</v>
      </c>
    </row>
    <row r="2615">
      <c r="A2615" s="7" t="s">
        <v>11992</v>
      </c>
      <c r="D2615" s="163" t="s">
        <v>11993</v>
      </c>
      <c r="E2615" s="67" t="s">
        <v>639</v>
      </c>
      <c r="F2615" s="162"/>
      <c r="G2615" s="162"/>
      <c r="H2615" s="162"/>
      <c r="M2615" s="7" t="s">
        <v>799</v>
      </c>
      <c r="N2615" s="7" t="str">
        <f t="shared" si="6"/>
        <v>FALSE</v>
      </c>
      <c r="O2615" s="7" t="s">
        <v>11802</v>
      </c>
      <c r="P2615" s="7" t="s">
        <v>11803</v>
      </c>
      <c r="Q2615" s="7" t="s">
        <v>11804</v>
      </c>
      <c r="R2615" s="7" t="s">
        <v>559</v>
      </c>
      <c r="S2615" s="161" t="s">
        <v>1588</v>
      </c>
      <c r="T2615" s="206">
        <v>41.7627</v>
      </c>
      <c r="U2615" s="207">
        <v>-83.3327</v>
      </c>
      <c r="V2615" s="172" t="s">
        <v>11994</v>
      </c>
      <c r="W2615" s="163" t="s">
        <v>876</v>
      </c>
      <c r="X2615" s="7" t="s">
        <v>805</v>
      </c>
      <c r="Y2615" s="7" t="s">
        <v>878</v>
      </c>
      <c r="Z2615" s="7" t="s">
        <v>879</v>
      </c>
      <c r="AA2615" s="7" t="s">
        <v>880</v>
      </c>
      <c r="AB2615" s="163" t="s">
        <v>11995</v>
      </c>
      <c r="AC2615" s="7" t="s">
        <v>16</v>
      </c>
      <c r="AD2615" s="154">
        <v>5.6</v>
      </c>
      <c r="AF2615" s="7">
        <v>0.22</v>
      </c>
      <c r="AH2615" s="154">
        <v>18.2</v>
      </c>
      <c r="AO2615" s="154">
        <v>6.4</v>
      </c>
      <c r="AP2615" s="154">
        <v>290.6</v>
      </c>
      <c r="AQ2615" s="154">
        <v>0.5</v>
      </c>
      <c r="AR2615" s="154">
        <v>17.3</v>
      </c>
      <c r="AS2615" s="154">
        <v>0.1</v>
      </c>
      <c r="AT2615" s="154">
        <v>0.37</v>
      </c>
      <c r="AU2615" s="154">
        <v>1.21</v>
      </c>
      <c r="AX2615" s="154">
        <v>10.8</v>
      </c>
      <c r="AY2615" s="154">
        <v>58.18</v>
      </c>
      <c r="AZ2615" s="154">
        <v>23.25</v>
      </c>
      <c r="BA2615" s="154">
        <v>4.65</v>
      </c>
      <c r="BB2615" s="154">
        <v>27.2</v>
      </c>
      <c r="BC2615" s="154">
        <v>0.296</v>
      </c>
      <c r="BD2615" s="163"/>
      <c r="BE2615" s="163" t="s">
        <v>16</v>
      </c>
      <c r="BF2615" s="154">
        <v>0.9</v>
      </c>
      <c r="BG2615" s="154">
        <v>0.18</v>
      </c>
      <c r="BH2615" s="163" t="s">
        <v>16</v>
      </c>
      <c r="BI2615" s="154">
        <v>0.99</v>
      </c>
      <c r="BJ2615" s="154"/>
      <c r="BK2615" s="154">
        <v>18.77</v>
      </c>
      <c r="BL2615" s="154">
        <v>2.47</v>
      </c>
      <c r="CJ2615" s="154">
        <v>9.5</v>
      </c>
      <c r="CK2615" s="154">
        <v>9.4</v>
      </c>
      <c r="CL2615" s="154">
        <v>321.62</v>
      </c>
      <c r="CM2615" s="163" t="s">
        <v>16</v>
      </c>
      <c r="CN2615" s="154">
        <v>0.73</v>
      </c>
      <c r="CO2615" s="154">
        <v>5.32</v>
      </c>
      <c r="CP2615" s="7" t="s">
        <v>11996</v>
      </c>
    </row>
    <row r="2616">
      <c r="A2616" s="7" t="s">
        <v>11997</v>
      </c>
      <c r="D2616" s="163" t="s">
        <v>11998</v>
      </c>
      <c r="E2616" s="67" t="s">
        <v>639</v>
      </c>
      <c r="F2616" s="162"/>
      <c r="G2616" s="162"/>
      <c r="H2616" s="162"/>
      <c r="M2616" s="7" t="s">
        <v>799</v>
      </c>
      <c r="N2616" s="7" t="str">
        <f t="shared" si="6"/>
        <v>FALSE</v>
      </c>
      <c r="O2616" s="7" t="s">
        <v>11802</v>
      </c>
      <c r="P2616" s="7" t="s">
        <v>11803</v>
      </c>
      <c r="Q2616" s="7" t="s">
        <v>11804</v>
      </c>
      <c r="R2616" s="7" t="s">
        <v>559</v>
      </c>
      <c r="S2616" s="221" t="s">
        <v>1588</v>
      </c>
      <c r="T2616" s="206">
        <v>41.7023</v>
      </c>
      <c r="U2616" s="207">
        <v>-83.2639</v>
      </c>
      <c r="V2616" s="172" t="s">
        <v>11999</v>
      </c>
      <c r="W2616" s="163" t="s">
        <v>899</v>
      </c>
      <c r="X2616" s="7" t="s">
        <v>805</v>
      </c>
      <c r="Y2616" s="7" t="s">
        <v>878</v>
      </c>
      <c r="Z2616" s="7" t="s">
        <v>879</v>
      </c>
      <c r="AA2616" s="7" t="s">
        <v>880</v>
      </c>
      <c r="AB2616" s="163" t="s">
        <v>12000</v>
      </c>
      <c r="AC2616" s="7" t="s">
        <v>16</v>
      </c>
      <c r="AD2616" s="154">
        <v>6.66</v>
      </c>
      <c r="AF2616" s="7">
        <v>0.22</v>
      </c>
      <c r="AH2616" s="154">
        <v>18.5</v>
      </c>
      <c r="AO2616" s="154">
        <v>7.2</v>
      </c>
      <c r="AP2616" s="154">
        <v>251.6</v>
      </c>
      <c r="AQ2616" s="154">
        <v>1.25</v>
      </c>
      <c r="AR2616" s="154">
        <v>10.6</v>
      </c>
      <c r="AS2616" s="154">
        <v>0.1</v>
      </c>
      <c r="AT2616" s="154">
        <v>0.1</v>
      </c>
      <c r="AU2616" s="154">
        <v>1.65</v>
      </c>
      <c r="AX2616" s="154">
        <v>22.88</v>
      </c>
      <c r="AY2616" s="154">
        <v>31.56</v>
      </c>
      <c r="AZ2616" s="154">
        <v>9.42</v>
      </c>
      <c r="BA2616" s="154">
        <v>3.29</v>
      </c>
      <c r="BB2616" s="154">
        <v>6.07</v>
      </c>
      <c r="BC2616" s="154">
        <v>0.161</v>
      </c>
      <c r="BD2616" s="163"/>
      <c r="BE2616" s="163" t="s">
        <v>16</v>
      </c>
      <c r="BF2616" s="154">
        <v>0.84</v>
      </c>
      <c r="BG2616" s="154">
        <v>0.14</v>
      </c>
      <c r="BH2616" s="163" t="s">
        <v>16</v>
      </c>
      <c r="BI2616" s="154">
        <v>0.45</v>
      </c>
      <c r="BJ2616" s="154"/>
      <c r="BK2616" s="154">
        <v>13.2</v>
      </c>
      <c r="BL2616" s="154">
        <v>2.37</v>
      </c>
      <c r="CJ2616" s="154">
        <v>8.0</v>
      </c>
      <c r="CK2616" s="154">
        <v>13.9</v>
      </c>
      <c r="CL2616" s="154">
        <v>146.9</v>
      </c>
      <c r="CM2616" s="163" t="s">
        <v>16</v>
      </c>
      <c r="CN2616" s="154">
        <v>0.92</v>
      </c>
      <c r="CO2616" s="154">
        <v>8.34</v>
      </c>
      <c r="CP2616" s="7" t="s">
        <v>12001</v>
      </c>
    </row>
    <row r="2617">
      <c r="A2617" s="7" t="s">
        <v>12002</v>
      </c>
      <c r="D2617" s="163" t="s">
        <v>12003</v>
      </c>
      <c r="E2617" s="67" t="s">
        <v>639</v>
      </c>
      <c r="F2617" s="162"/>
      <c r="G2617" s="162"/>
      <c r="H2617" s="162"/>
      <c r="M2617" s="7" t="s">
        <v>799</v>
      </c>
      <c r="N2617" s="7" t="str">
        <f t="shared" si="6"/>
        <v>FALSE</v>
      </c>
      <c r="O2617" s="7" t="s">
        <v>11802</v>
      </c>
      <c r="P2617" s="7" t="s">
        <v>11803</v>
      </c>
      <c r="Q2617" s="7" t="s">
        <v>11804</v>
      </c>
      <c r="R2617" s="7" t="s">
        <v>559</v>
      </c>
      <c r="S2617" s="161" t="s">
        <v>1588</v>
      </c>
      <c r="T2617" s="206">
        <v>41.827</v>
      </c>
      <c r="U2617" s="207">
        <v>-83.1949</v>
      </c>
      <c r="V2617" s="172" t="s">
        <v>12004</v>
      </c>
      <c r="W2617" s="163" t="s">
        <v>890</v>
      </c>
      <c r="X2617" s="7" t="s">
        <v>805</v>
      </c>
      <c r="Y2617" s="7" t="s">
        <v>878</v>
      </c>
      <c r="Z2617" s="7" t="s">
        <v>879</v>
      </c>
      <c r="AA2617" s="7" t="s">
        <v>880</v>
      </c>
      <c r="AB2617" s="163" t="s">
        <v>12005</v>
      </c>
      <c r="AC2617" s="7" t="s">
        <v>16</v>
      </c>
      <c r="AD2617" s="154">
        <v>9.01</v>
      </c>
      <c r="AF2617" s="7">
        <v>0.22</v>
      </c>
      <c r="AH2617" s="154">
        <v>17.2</v>
      </c>
      <c r="AO2617" s="154">
        <v>7.5</v>
      </c>
      <c r="AP2617" s="154">
        <v>221.3</v>
      </c>
      <c r="AQ2617" s="154">
        <v>1.5</v>
      </c>
      <c r="AR2617" s="154">
        <v>4.04</v>
      </c>
      <c r="AS2617" s="154">
        <v>0.1</v>
      </c>
      <c r="AT2617" s="154">
        <v>0.1</v>
      </c>
      <c r="AU2617" s="154">
        <v>0.16</v>
      </c>
      <c r="AX2617" s="154">
        <v>2.06</v>
      </c>
      <c r="AY2617" s="154">
        <v>13.42</v>
      </c>
      <c r="AZ2617" s="154">
        <v>5.34</v>
      </c>
      <c r="BA2617" s="154">
        <v>7.8</v>
      </c>
      <c r="BB2617" s="154">
        <v>25.19</v>
      </c>
      <c r="BC2617" s="154">
        <v>0.245</v>
      </c>
      <c r="BD2617" s="163"/>
      <c r="BE2617" s="163" t="s">
        <v>16</v>
      </c>
      <c r="BF2617" s="154">
        <v>0.26</v>
      </c>
      <c r="BG2617" s="154">
        <v>0.06</v>
      </c>
      <c r="BH2617" s="163" t="s">
        <v>16</v>
      </c>
      <c r="BI2617" s="154">
        <v>0.19</v>
      </c>
      <c r="BJ2617" s="154"/>
      <c r="BK2617" s="154">
        <v>4.88</v>
      </c>
      <c r="BL2617" s="154">
        <v>0.63</v>
      </c>
      <c r="CJ2617" s="154">
        <v>2.5</v>
      </c>
      <c r="CK2617" s="154">
        <v>54.2</v>
      </c>
      <c r="CL2617" s="154">
        <v>74.26</v>
      </c>
      <c r="CM2617" s="163" t="s">
        <v>16</v>
      </c>
      <c r="CN2617" s="154">
        <v>1.25</v>
      </c>
      <c r="CO2617" s="154">
        <v>6.8</v>
      </c>
      <c r="CP2617" s="7" t="s">
        <v>12006</v>
      </c>
    </row>
    <row r="2618">
      <c r="A2618" s="7" t="s">
        <v>12007</v>
      </c>
      <c r="D2618" s="163" t="s">
        <v>12008</v>
      </c>
      <c r="E2618" s="67" t="s">
        <v>639</v>
      </c>
      <c r="F2618" s="162"/>
      <c r="G2618" s="162"/>
      <c r="H2618" s="162"/>
      <c r="M2618" s="7" t="s">
        <v>799</v>
      </c>
      <c r="N2618" s="7" t="str">
        <f t="shared" si="6"/>
        <v>FALSE</v>
      </c>
      <c r="O2618" s="7" t="s">
        <v>11802</v>
      </c>
      <c r="P2618" s="7" t="s">
        <v>11803</v>
      </c>
      <c r="Q2618" s="7" t="s">
        <v>11804</v>
      </c>
      <c r="R2618" s="7" t="s">
        <v>559</v>
      </c>
      <c r="S2618" s="221" t="s">
        <v>1588</v>
      </c>
      <c r="T2618" s="206">
        <v>41.7634</v>
      </c>
      <c r="U2618" s="207">
        <v>-83.3307</v>
      </c>
      <c r="V2618" s="172" t="s">
        <v>7433</v>
      </c>
      <c r="W2618" s="163" t="s">
        <v>876</v>
      </c>
      <c r="X2618" s="7" t="s">
        <v>805</v>
      </c>
      <c r="Y2618" s="7" t="s">
        <v>878</v>
      </c>
      <c r="Z2618" s="7" t="s">
        <v>879</v>
      </c>
      <c r="AA2618" s="7" t="s">
        <v>880</v>
      </c>
      <c r="AB2618" s="154">
        <v>0.75</v>
      </c>
      <c r="AD2618" s="154">
        <v>5.95</v>
      </c>
      <c r="AF2618" s="7">
        <v>0.22</v>
      </c>
      <c r="AH2618" s="154">
        <v>26.4</v>
      </c>
      <c r="AO2618" s="154">
        <v>6.75</v>
      </c>
      <c r="AP2618" s="154">
        <v>311.6</v>
      </c>
      <c r="AQ2618" s="154">
        <v>2.7</v>
      </c>
      <c r="AR2618" s="154">
        <v>2.7</v>
      </c>
      <c r="AS2618" s="154">
        <v>0.19</v>
      </c>
      <c r="AT2618" s="154">
        <v>0.23</v>
      </c>
      <c r="AU2618" s="154">
        <v>2.23</v>
      </c>
      <c r="AX2618" s="154">
        <v>3.83</v>
      </c>
      <c r="AY2618" s="154">
        <v>19.61</v>
      </c>
      <c r="AZ2618" s="154">
        <v>7.32</v>
      </c>
      <c r="BA2618" s="154">
        <v>2.09</v>
      </c>
      <c r="BB2618" s="154">
        <v>75.69</v>
      </c>
      <c r="BC2618" s="154">
        <v>0.852</v>
      </c>
      <c r="BD2618" s="163"/>
      <c r="BE2618" s="163" t="s">
        <v>16</v>
      </c>
      <c r="BF2618" s="154">
        <v>0.44</v>
      </c>
      <c r="BG2618" s="154">
        <v>0.04</v>
      </c>
      <c r="BH2618" s="163" t="s">
        <v>16</v>
      </c>
      <c r="BI2618" s="154">
        <v>1.17</v>
      </c>
      <c r="BJ2618" s="154"/>
      <c r="BK2618" s="154">
        <v>2.58</v>
      </c>
      <c r="BL2618" s="154">
        <v>0.88</v>
      </c>
      <c r="CJ2618" s="154">
        <v>1.0</v>
      </c>
      <c r="CK2618" s="154">
        <v>78.9</v>
      </c>
      <c r="CL2618" s="154">
        <v>953.0</v>
      </c>
      <c r="CM2618" s="163" t="s">
        <v>2438</v>
      </c>
      <c r="CN2618" s="163" t="s">
        <v>16</v>
      </c>
      <c r="CO2618" s="163" t="s">
        <v>16</v>
      </c>
      <c r="CP2618" s="7" t="s">
        <v>2513</v>
      </c>
    </row>
    <row r="2619">
      <c r="A2619" s="7" t="s">
        <v>12009</v>
      </c>
      <c r="D2619" s="163" t="s">
        <v>12010</v>
      </c>
      <c r="E2619" s="67" t="s">
        <v>639</v>
      </c>
      <c r="F2619" s="162"/>
      <c r="G2619" s="162"/>
      <c r="H2619" s="162"/>
      <c r="M2619" s="7" t="s">
        <v>799</v>
      </c>
      <c r="N2619" s="7" t="str">
        <f t="shared" si="6"/>
        <v>FALSE</v>
      </c>
      <c r="O2619" s="7" t="s">
        <v>11802</v>
      </c>
      <c r="P2619" s="7" t="s">
        <v>11803</v>
      </c>
      <c r="Q2619" s="7" t="s">
        <v>11804</v>
      </c>
      <c r="R2619" s="7" t="s">
        <v>559</v>
      </c>
      <c r="S2619" s="161" t="s">
        <v>1588</v>
      </c>
      <c r="T2619" s="206">
        <v>41.7058</v>
      </c>
      <c r="U2619" s="207">
        <v>-83.3846</v>
      </c>
      <c r="V2619" s="172" t="s">
        <v>12011</v>
      </c>
      <c r="W2619" s="163" t="s">
        <v>1184</v>
      </c>
      <c r="X2619" s="7" t="s">
        <v>805</v>
      </c>
      <c r="Y2619" s="7" t="s">
        <v>878</v>
      </c>
      <c r="Z2619" s="7" t="s">
        <v>879</v>
      </c>
      <c r="AA2619" s="7" t="s">
        <v>880</v>
      </c>
      <c r="AB2619" s="154">
        <v>0.75</v>
      </c>
      <c r="AD2619" s="154">
        <v>3.34</v>
      </c>
      <c r="AF2619" s="7">
        <v>0.22</v>
      </c>
      <c r="AH2619" s="154">
        <v>27.1</v>
      </c>
      <c r="AO2619" s="154">
        <v>6.24</v>
      </c>
      <c r="AP2619" s="154">
        <v>333.0</v>
      </c>
      <c r="AQ2619" s="154">
        <v>1.5</v>
      </c>
      <c r="AR2619" s="154">
        <v>4.34</v>
      </c>
      <c r="AS2619" s="154">
        <v>0.48</v>
      </c>
      <c r="AT2619" s="154">
        <v>0.11</v>
      </c>
      <c r="AU2619" s="154">
        <v>2.39</v>
      </c>
      <c r="AX2619" s="154">
        <v>6.43</v>
      </c>
      <c r="AY2619" s="154">
        <v>30.78</v>
      </c>
      <c r="AZ2619" s="154">
        <v>9.39</v>
      </c>
      <c r="BA2619" s="154">
        <v>3.08</v>
      </c>
      <c r="BB2619" s="154">
        <v>30.94</v>
      </c>
      <c r="BC2619" s="154">
        <v>0.829</v>
      </c>
      <c r="BD2619" s="163"/>
      <c r="BE2619" s="163" t="s">
        <v>16</v>
      </c>
      <c r="BF2619" s="154">
        <v>0.66</v>
      </c>
      <c r="BG2619" s="154">
        <v>0.14</v>
      </c>
      <c r="BH2619" s="163" t="s">
        <v>16</v>
      </c>
      <c r="BI2619" s="154">
        <v>1.45</v>
      </c>
      <c r="BJ2619" s="154"/>
      <c r="BK2619" s="154">
        <v>5.48</v>
      </c>
      <c r="BL2619" s="154">
        <v>2.2</v>
      </c>
      <c r="CJ2619" s="154">
        <v>2.1</v>
      </c>
      <c r="CK2619" s="154">
        <v>58.7</v>
      </c>
      <c r="CL2619" s="154">
        <v>1263.2</v>
      </c>
      <c r="CM2619" s="163" t="s">
        <v>2438</v>
      </c>
      <c r="CN2619" s="163" t="s">
        <v>16</v>
      </c>
      <c r="CO2619" s="163" t="s">
        <v>16</v>
      </c>
      <c r="CP2619" s="7" t="s">
        <v>12012</v>
      </c>
    </row>
    <row r="2620">
      <c r="A2620" s="7" t="s">
        <v>12013</v>
      </c>
      <c r="D2620" s="163" t="s">
        <v>12014</v>
      </c>
      <c r="E2620" s="67" t="s">
        <v>639</v>
      </c>
      <c r="F2620" s="162"/>
      <c r="G2620" s="162"/>
      <c r="H2620" s="162"/>
      <c r="M2620" s="7" t="s">
        <v>799</v>
      </c>
      <c r="N2620" s="7" t="str">
        <f t="shared" si="6"/>
        <v>FALSE</v>
      </c>
      <c r="O2620" s="7" t="s">
        <v>11802</v>
      </c>
      <c r="P2620" s="7" t="s">
        <v>11803</v>
      </c>
      <c r="Q2620" s="7" t="s">
        <v>11804</v>
      </c>
      <c r="R2620" s="7" t="s">
        <v>559</v>
      </c>
      <c r="S2620" s="221" t="s">
        <v>1588</v>
      </c>
      <c r="T2620" s="214">
        <v>41.834</v>
      </c>
      <c r="U2620" s="215">
        <v>-83.364</v>
      </c>
      <c r="V2620" s="172" t="s">
        <v>7439</v>
      </c>
      <c r="W2620" s="163" t="s">
        <v>1179</v>
      </c>
      <c r="X2620" s="7" t="s">
        <v>805</v>
      </c>
      <c r="Y2620" s="7" t="s">
        <v>878</v>
      </c>
      <c r="Z2620" s="7" t="s">
        <v>879</v>
      </c>
      <c r="AA2620" s="7" t="s">
        <v>880</v>
      </c>
      <c r="AB2620" s="154">
        <v>0.75</v>
      </c>
      <c r="AD2620" s="154">
        <v>5.35</v>
      </c>
      <c r="AF2620" s="7">
        <v>0.22</v>
      </c>
      <c r="AH2620" s="154">
        <v>27.4</v>
      </c>
      <c r="AO2620" s="154">
        <v>6.55</v>
      </c>
      <c r="AP2620" s="154">
        <v>316.0</v>
      </c>
      <c r="AQ2620" s="154">
        <v>2.5</v>
      </c>
      <c r="AR2620" s="154">
        <v>3.8</v>
      </c>
      <c r="AS2620" s="154">
        <v>0.59</v>
      </c>
      <c r="AT2620" s="154">
        <v>0.14</v>
      </c>
      <c r="AU2620" s="154">
        <v>18.11</v>
      </c>
      <c r="AX2620" s="154">
        <v>10.83</v>
      </c>
      <c r="AY2620" s="154">
        <v>28.7</v>
      </c>
      <c r="AZ2620" s="154">
        <v>9.87</v>
      </c>
      <c r="BA2620" s="154">
        <v>3.61</v>
      </c>
      <c r="BB2620" s="154">
        <v>64.44</v>
      </c>
      <c r="BC2620" s="154">
        <v>0.907</v>
      </c>
      <c r="BD2620" s="163"/>
      <c r="BE2620" s="163" t="s">
        <v>16</v>
      </c>
      <c r="BF2620" s="154">
        <v>0.76</v>
      </c>
      <c r="BG2620" s="154">
        <v>0.15</v>
      </c>
      <c r="BH2620" s="163" t="s">
        <v>16</v>
      </c>
      <c r="BI2620" s="154">
        <v>1.25</v>
      </c>
      <c r="BJ2620" s="154"/>
      <c r="BK2620" s="154">
        <v>2.87</v>
      </c>
      <c r="BL2620" s="154">
        <v>1.9</v>
      </c>
      <c r="CJ2620" s="154">
        <v>1.2</v>
      </c>
      <c r="CK2620" s="154">
        <v>75.0</v>
      </c>
      <c r="CL2620" s="154">
        <v>633.5</v>
      </c>
      <c r="CM2620" s="163" t="s">
        <v>2438</v>
      </c>
      <c r="CN2620" s="163" t="s">
        <v>16</v>
      </c>
      <c r="CO2620" s="163" t="s">
        <v>16</v>
      </c>
      <c r="CP2620" s="7" t="s">
        <v>2517</v>
      </c>
    </row>
    <row r="2621">
      <c r="A2621" s="7" t="s">
        <v>12015</v>
      </c>
      <c r="D2621" s="163" t="s">
        <v>12016</v>
      </c>
      <c r="E2621" s="67" t="s">
        <v>639</v>
      </c>
      <c r="F2621" s="162"/>
      <c r="G2621" s="162"/>
      <c r="H2621" s="162"/>
      <c r="M2621" s="7" t="s">
        <v>799</v>
      </c>
      <c r="N2621" s="7" t="str">
        <f t="shared" si="6"/>
        <v>FALSE</v>
      </c>
      <c r="O2621" s="7" t="s">
        <v>11802</v>
      </c>
      <c r="P2621" s="7" t="s">
        <v>11803</v>
      </c>
      <c r="Q2621" s="7" t="s">
        <v>11804</v>
      </c>
      <c r="R2621" s="7" t="s">
        <v>559</v>
      </c>
      <c r="S2621" s="161" t="s">
        <v>1588</v>
      </c>
      <c r="T2621" s="206">
        <v>41.7178</v>
      </c>
      <c r="U2621" s="207">
        <v>-83.4238</v>
      </c>
      <c r="V2621" s="172" t="s">
        <v>12017</v>
      </c>
      <c r="W2621" s="163" t="s">
        <v>2533</v>
      </c>
      <c r="X2621" s="7" t="s">
        <v>805</v>
      </c>
      <c r="Y2621" s="7" t="s">
        <v>878</v>
      </c>
      <c r="Z2621" s="7" t="s">
        <v>879</v>
      </c>
      <c r="AA2621" s="7" t="s">
        <v>880</v>
      </c>
      <c r="AB2621" s="154">
        <v>0.75</v>
      </c>
      <c r="AD2621" s="154">
        <v>2.93</v>
      </c>
      <c r="AF2621" s="7">
        <v>0.22</v>
      </c>
      <c r="AH2621" s="154">
        <v>28.2</v>
      </c>
      <c r="AO2621" s="154">
        <v>6.79</v>
      </c>
      <c r="AP2621" s="154">
        <v>430.5</v>
      </c>
      <c r="AQ2621" s="154">
        <v>0.5</v>
      </c>
      <c r="AR2621" s="154">
        <v>8.4</v>
      </c>
      <c r="AS2621" s="154">
        <v>1.73</v>
      </c>
      <c r="AT2621" s="154">
        <v>0.34</v>
      </c>
      <c r="AU2621" s="154">
        <v>42.18</v>
      </c>
      <c r="AX2621" s="154">
        <v>36.61</v>
      </c>
      <c r="AY2621" s="154">
        <v>72.74</v>
      </c>
      <c r="AZ2621" s="154">
        <v>15.13</v>
      </c>
      <c r="BA2621" s="154">
        <v>4.77</v>
      </c>
      <c r="BB2621" s="154">
        <v>79.54</v>
      </c>
      <c r="BC2621" s="154">
        <v>0.901</v>
      </c>
      <c r="BD2621" s="163"/>
      <c r="BE2621" s="163" t="s">
        <v>16</v>
      </c>
      <c r="BF2621" s="154">
        <v>2.15</v>
      </c>
      <c r="BG2621" s="154">
        <v>0.42</v>
      </c>
      <c r="BH2621" s="163" t="s">
        <v>16</v>
      </c>
      <c r="BI2621" s="154">
        <v>2.43</v>
      </c>
      <c r="BJ2621" s="154"/>
      <c r="BK2621" s="154">
        <v>10.43</v>
      </c>
      <c r="BL2621" s="154">
        <v>4.8</v>
      </c>
      <c r="CJ2621" s="154">
        <v>5.7</v>
      </c>
      <c r="CK2621" s="154">
        <v>24.0</v>
      </c>
      <c r="CL2621" s="154">
        <v>605.0</v>
      </c>
      <c r="CM2621" s="163" t="s">
        <v>2438</v>
      </c>
      <c r="CN2621" s="163" t="s">
        <v>16</v>
      </c>
      <c r="CO2621" s="163" t="s">
        <v>16</v>
      </c>
      <c r="CP2621" s="7" t="s">
        <v>12018</v>
      </c>
    </row>
    <row r="2622">
      <c r="A2622" s="7" t="s">
        <v>12019</v>
      </c>
      <c r="D2622" s="163" t="s">
        <v>12020</v>
      </c>
      <c r="E2622" s="67" t="s">
        <v>639</v>
      </c>
      <c r="F2622" s="162"/>
      <c r="G2622" s="162"/>
      <c r="H2622" s="162"/>
      <c r="M2622" s="7" t="s">
        <v>799</v>
      </c>
      <c r="N2622" s="7" t="str">
        <f t="shared" si="6"/>
        <v>FALSE</v>
      </c>
      <c r="O2622" s="7" t="s">
        <v>11802</v>
      </c>
      <c r="P2622" s="7" t="s">
        <v>11803</v>
      </c>
      <c r="Q2622" s="7" t="s">
        <v>11804</v>
      </c>
      <c r="R2622" s="7" t="s">
        <v>559</v>
      </c>
      <c r="S2622" s="221" t="s">
        <v>1588</v>
      </c>
      <c r="T2622" s="206">
        <v>41.7035</v>
      </c>
      <c r="U2622" s="207">
        <v>-83.2552</v>
      </c>
      <c r="V2622" s="172" t="s">
        <v>7443</v>
      </c>
      <c r="W2622" s="163" t="s">
        <v>899</v>
      </c>
      <c r="X2622" s="7" t="s">
        <v>805</v>
      </c>
      <c r="Y2622" s="7" t="s">
        <v>878</v>
      </c>
      <c r="Z2622" s="7" t="s">
        <v>879</v>
      </c>
      <c r="AA2622" s="7" t="s">
        <v>880</v>
      </c>
      <c r="AB2622" s="154">
        <v>0.75</v>
      </c>
      <c r="AD2622" s="154">
        <v>7.01</v>
      </c>
      <c r="AF2622" s="7">
        <v>0.22</v>
      </c>
      <c r="AH2622" s="154">
        <v>26.4</v>
      </c>
      <c r="AO2622" s="154">
        <v>6.52</v>
      </c>
      <c r="AP2622" s="154">
        <v>279.0</v>
      </c>
      <c r="AQ2622" s="154">
        <v>4.0</v>
      </c>
      <c r="AR2622" s="154">
        <v>1.45</v>
      </c>
      <c r="AS2622" s="154">
        <v>0.1</v>
      </c>
      <c r="AT2622" s="154">
        <v>0.13</v>
      </c>
      <c r="AU2622" s="154">
        <v>0.66</v>
      </c>
      <c r="AX2622" s="154">
        <v>1.86</v>
      </c>
      <c r="AY2622" s="154">
        <v>13.5</v>
      </c>
      <c r="AZ2622" s="154">
        <v>5.86</v>
      </c>
      <c r="BA2622" s="154">
        <v>1.52</v>
      </c>
      <c r="BB2622" s="154">
        <v>40.49</v>
      </c>
      <c r="BC2622" s="154">
        <v>0.674</v>
      </c>
      <c r="BD2622" s="163"/>
      <c r="BE2622" s="163" t="s">
        <v>16</v>
      </c>
      <c r="BF2622" s="154">
        <v>0.26</v>
      </c>
      <c r="BG2622" s="154">
        <v>0.04</v>
      </c>
      <c r="BH2622" s="163" t="s">
        <v>16</v>
      </c>
      <c r="BI2622" s="154">
        <v>0.83</v>
      </c>
      <c r="BJ2622" s="154"/>
      <c r="BK2622" s="154">
        <v>1.78</v>
      </c>
      <c r="BL2622" s="154">
        <v>0.95</v>
      </c>
      <c r="CJ2622" s="154">
        <v>0.8</v>
      </c>
      <c r="CK2622" s="154">
        <v>82.3</v>
      </c>
      <c r="CL2622" s="154">
        <v>1450.0</v>
      </c>
      <c r="CM2622" s="163" t="s">
        <v>2438</v>
      </c>
      <c r="CN2622" s="163" t="s">
        <v>16</v>
      </c>
      <c r="CO2622" s="163" t="s">
        <v>16</v>
      </c>
      <c r="CP2622" s="7" t="s">
        <v>2521</v>
      </c>
    </row>
    <row r="2623">
      <c r="A2623" s="7" t="s">
        <v>12021</v>
      </c>
      <c r="D2623" s="163" t="s">
        <v>12022</v>
      </c>
      <c r="E2623" s="67" t="s">
        <v>639</v>
      </c>
      <c r="F2623" s="162"/>
      <c r="G2623" s="162"/>
      <c r="H2623" s="162"/>
      <c r="M2623" s="7" t="s">
        <v>799</v>
      </c>
      <c r="N2623" s="7" t="str">
        <f t="shared" si="6"/>
        <v>FALSE</v>
      </c>
      <c r="O2623" s="7" t="s">
        <v>11802</v>
      </c>
      <c r="P2623" s="7" t="s">
        <v>11803</v>
      </c>
      <c r="Q2623" s="7" t="s">
        <v>11804</v>
      </c>
      <c r="R2623" s="7" t="s">
        <v>559</v>
      </c>
      <c r="S2623" s="161" t="s">
        <v>1588</v>
      </c>
      <c r="T2623" s="206">
        <v>41.7629</v>
      </c>
      <c r="U2623" s="207">
        <v>-83.3285</v>
      </c>
      <c r="V2623" s="172" t="s">
        <v>12023</v>
      </c>
      <c r="W2623" s="163" t="s">
        <v>876</v>
      </c>
      <c r="X2623" s="7" t="s">
        <v>805</v>
      </c>
      <c r="Y2623" s="7" t="s">
        <v>878</v>
      </c>
      <c r="Z2623" s="7" t="s">
        <v>879</v>
      </c>
      <c r="AA2623" s="7" t="s">
        <v>880</v>
      </c>
      <c r="AB2623" s="154">
        <v>0.75</v>
      </c>
      <c r="AD2623" s="154">
        <v>5.84</v>
      </c>
      <c r="AF2623" s="7">
        <v>0.22</v>
      </c>
      <c r="AH2623" s="154">
        <v>25.8</v>
      </c>
      <c r="AO2623" s="154">
        <v>6.69</v>
      </c>
      <c r="AP2623" s="154">
        <v>277.2</v>
      </c>
      <c r="AQ2623" s="154">
        <v>1.5</v>
      </c>
      <c r="AR2623" s="154">
        <v>5.21</v>
      </c>
      <c r="AS2623" s="154">
        <v>0.36</v>
      </c>
      <c r="AT2623" s="154">
        <v>0.2</v>
      </c>
      <c r="AU2623" s="154">
        <v>6.25</v>
      </c>
      <c r="AX2623" s="154">
        <v>9.52</v>
      </c>
      <c r="AY2623" s="154">
        <v>31.95</v>
      </c>
      <c r="AZ2623" s="154">
        <v>15.95</v>
      </c>
      <c r="BA2623" s="154">
        <v>7.51</v>
      </c>
      <c r="BB2623" s="154">
        <v>73.22</v>
      </c>
      <c r="BC2623" s="154">
        <v>0.52</v>
      </c>
      <c r="BD2623" s="163"/>
      <c r="BE2623" s="163" t="s">
        <v>16</v>
      </c>
      <c r="BF2623" s="154">
        <v>0.65</v>
      </c>
      <c r="BG2623" s="154">
        <v>0.08</v>
      </c>
      <c r="BH2623" s="163" t="s">
        <v>16</v>
      </c>
      <c r="BI2623" s="154">
        <v>0.77</v>
      </c>
      <c r="BJ2623" s="154"/>
      <c r="BK2623" s="154">
        <v>5.36</v>
      </c>
      <c r="BL2623" s="154">
        <v>1.14</v>
      </c>
      <c r="CJ2623" s="154">
        <v>2.1</v>
      </c>
      <c r="CK2623" s="154">
        <v>58.6</v>
      </c>
      <c r="CL2623" s="154">
        <v>1179.7</v>
      </c>
      <c r="CM2623" s="163" t="s">
        <v>2447</v>
      </c>
      <c r="CN2623" s="163" t="s">
        <v>16</v>
      </c>
      <c r="CO2623" s="163" t="s">
        <v>16</v>
      </c>
      <c r="CP2623" s="7" t="s">
        <v>12024</v>
      </c>
    </row>
    <row r="2624">
      <c r="A2624" s="7" t="s">
        <v>12025</v>
      </c>
      <c r="D2624" s="163" t="s">
        <v>12026</v>
      </c>
      <c r="E2624" s="67" t="s">
        <v>639</v>
      </c>
      <c r="F2624" s="162"/>
      <c r="G2624" s="162"/>
      <c r="H2624" s="162"/>
      <c r="M2624" s="7" t="s">
        <v>799</v>
      </c>
      <c r="N2624" s="7" t="str">
        <f t="shared" si="6"/>
        <v>FALSE</v>
      </c>
      <c r="O2624" s="7" t="s">
        <v>11802</v>
      </c>
      <c r="P2624" s="7" t="s">
        <v>11803</v>
      </c>
      <c r="Q2624" s="7" t="s">
        <v>11804</v>
      </c>
      <c r="R2624" s="7" t="s">
        <v>559</v>
      </c>
      <c r="S2624" s="221" t="s">
        <v>1588</v>
      </c>
      <c r="T2624" s="206">
        <v>41.7177</v>
      </c>
      <c r="U2624" s="207">
        <v>-83.4224</v>
      </c>
      <c r="V2624" s="172" t="s">
        <v>12027</v>
      </c>
      <c r="W2624" s="163" t="s">
        <v>2533</v>
      </c>
      <c r="X2624" s="7" t="s">
        <v>805</v>
      </c>
      <c r="Y2624" s="7" t="s">
        <v>878</v>
      </c>
      <c r="Z2624" s="7" t="s">
        <v>879</v>
      </c>
      <c r="AA2624" s="7" t="s">
        <v>880</v>
      </c>
      <c r="AB2624" s="154">
        <v>0.75</v>
      </c>
      <c r="AD2624" s="154">
        <v>3.09</v>
      </c>
      <c r="AF2624" s="7">
        <v>0.22</v>
      </c>
      <c r="AH2624" s="154">
        <v>27.0</v>
      </c>
      <c r="AO2624" s="154">
        <v>5.48</v>
      </c>
      <c r="AP2624" s="154">
        <v>432.4</v>
      </c>
      <c r="AQ2624" s="154">
        <v>0.5</v>
      </c>
      <c r="AR2624" s="154">
        <v>17.3</v>
      </c>
      <c r="AS2624" s="154">
        <v>2.14</v>
      </c>
      <c r="AT2624" s="154">
        <v>0.62</v>
      </c>
      <c r="AU2624" s="154">
        <v>48.74</v>
      </c>
      <c r="AX2624" s="154">
        <v>52.65</v>
      </c>
      <c r="AY2624" s="154">
        <v>129.06</v>
      </c>
      <c r="AZ2624" s="154">
        <v>53.0</v>
      </c>
      <c r="BA2624" s="154">
        <v>33.52</v>
      </c>
      <c r="BB2624" s="154">
        <v>296.56</v>
      </c>
      <c r="BC2624" s="154">
        <v>0.545</v>
      </c>
      <c r="BD2624" s="163"/>
      <c r="BE2624" s="163" t="s">
        <v>16</v>
      </c>
      <c r="BF2624" s="154">
        <v>2.45</v>
      </c>
      <c r="BG2624" s="154">
        <v>0.42</v>
      </c>
      <c r="BH2624" s="163" t="s">
        <v>16</v>
      </c>
      <c r="BI2624" s="154">
        <v>1.87</v>
      </c>
      <c r="BJ2624" s="154"/>
      <c r="BK2624" s="154">
        <v>18.72</v>
      </c>
      <c r="BL2624" s="154">
        <v>5.24</v>
      </c>
      <c r="CJ2624" s="154">
        <v>10.7</v>
      </c>
      <c r="CK2624" s="154">
        <v>6.9</v>
      </c>
      <c r="CL2624" s="154">
        <v>888.7</v>
      </c>
      <c r="CM2624" s="163" t="s">
        <v>2620</v>
      </c>
      <c r="CN2624" s="163" t="s">
        <v>16</v>
      </c>
      <c r="CO2624" s="163" t="s">
        <v>16</v>
      </c>
      <c r="CP2624" s="7" t="s">
        <v>12028</v>
      </c>
    </row>
    <row r="2625">
      <c r="A2625" s="7" t="s">
        <v>12029</v>
      </c>
      <c r="D2625" s="163" t="s">
        <v>12030</v>
      </c>
      <c r="E2625" s="67" t="s">
        <v>639</v>
      </c>
      <c r="F2625" s="162"/>
      <c r="G2625" s="162"/>
      <c r="H2625" s="162"/>
      <c r="M2625" s="7" t="s">
        <v>799</v>
      </c>
      <c r="N2625" s="7" t="str">
        <f t="shared" si="6"/>
        <v>FALSE</v>
      </c>
      <c r="O2625" s="7" t="s">
        <v>11802</v>
      </c>
      <c r="P2625" s="7" t="s">
        <v>11803</v>
      </c>
      <c r="Q2625" s="7" t="s">
        <v>11804</v>
      </c>
      <c r="R2625" s="7" t="s">
        <v>559</v>
      </c>
      <c r="S2625" s="161" t="s">
        <v>1588</v>
      </c>
      <c r="T2625" s="206">
        <v>41.704</v>
      </c>
      <c r="U2625" s="207">
        <v>-83.2538</v>
      </c>
      <c r="V2625" s="172" t="s">
        <v>12031</v>
      </c>
      <c r="W2625" s="163" t="s">
        <v>899</v>
      </c>
      <c r="X2625" s="7" t="s">
        <v>805</v>
      </c>
      <c r="Y2625" s="7" t="s">
        <v>878</v>
      </c>
      <c r="Z2625" s="7" t="s">
        <v>879</v>
      </c>
      <c r="AA2625" s="7" t="s">
        <v>880</v>
      </c>
      <c r="AB2625" s="154">
        <v>0.75</v>
      </c>
      <c r="AD2625" s="154">
        <v>6.94</v>
      </c>
      <c r="AF2625" s="7">
        <v>0.22</v>
      </c>
      <c r="AH2625" s="154">
        <v>25.9</v>
      </c>
      <c r="AO2625" s="154">
        <v>7.14</v>
      </c>
      <c r="AP2625" s="154">
        <v>274.9</v>
      </c>
      <c r="AQ2625" s="154">
        <v>1.5</v>
      </c>
      <c r="AR2625" s="154">
        <v>3.72</v>
      </c>
      <c r="AS2625" s="154">
        <v>0.1</v>
      </c>
      <c r="AT2625" s="154">
        <v>0.14</v>
      </c>
      <c r="AU2625" s="154">
        <v>3.11</v>
      </c>
      <c r="AX2625" s="154">
        <v>7.87</v>
      </c>
      <c r="AY2625" s="154">
        <v>26.85</v>
      </c>
      <c r="AZ2625" s="154">
        <v>12.12</v>
      </c>
      <c r="BA2625" s="154">
        <v>7.87</v>
      </c>
      <c r="BB2625" s="154">
        <v>51.11</v>
      </c>
      <c r="BC2625" s="154">
        <v>0.508</v>
      </c>
      <c r="BD2625" s="163"/>
      <c r="BE2625" s="163" t="s">
        <v>16</v>
      </c>
      <c r="BF2625" s="154">
        <v>0.55</v>
      </c>
      <c r="BG2625" s="154">
        <v>0.07</v>
      </c>
      <c r="BH2625" s="163" t="s">
        <v>16</v>
      </c>
      <c r="BI2625" s="154">
        <v>0.67</v>
      </c>
      <c r="BJ2625" s="154"/>
      <c r="BK2625" s="154">
        <v>4.68</v>
      </c>
      <c r="BL2625" s="154">
        <v>1.32</v>
      </c>
      <c r="CJ2625" s="154">
        <v>2.4</v>
      </c>
      <c r="CK2625" s="154">
        <v>55.5</v>
      </c>
      <c r="CL2625" s="154">
        <v>1529.8</v>
      </c>
      <c r="CM2625" s="163" t="s">
        <v>2447</v>
      </c>
      <c r="CN2625" s="163" t="s">
        <v>16</v>
      </c>
      <c r="CO2625" s="163" t="s">
        <v>16</v>
      </c>
      <c r="CP2625" s="7" t="s">
        <v>12032</v>
      </c>
    </row>
    <row r="2626">
      <c r="A2626" s="7" t="s">
        <v>12033</v>
      </c>
      <c r="D2626" s="163" t="s">
        <v>12034</v>
      </c>
      <c r="E2626" s="67" t="s">
        <v>639</v>
      </c>
      <c r="F2626" s="162"/>
      <c r="G2626" s="162"/>
      <c r="H2626" s="162"/>
      <c r="M2626" s="7" t="s">
        <v>799</v>
      </c>
      <c r="N2626" s="7" t="str">
        <f t="shared" si="6"/>
        <v>FALSE</v>
      </c>
      <c r="O2626" s="7" t="s">
        <v>11802</v>
      </c>
      <c r="P2626" s="7" t="s">
        <v>11803</v>
      </c>
      <c r="Q2626" s="7" t="s">
        <v>11804</v>
      </c>
      <c r="R2626" s="7" t="s">
        <v>559</v>
      </c>
      <c r="S2626" s="221" t="s">
        <v>1588</v>
      </c>
      <c r="T2626" s="206">
        <v>41.7637</v>
      </c>
      <c r="U2626" s="207">
        <v>-83.3311</v>
      </c>
      <c r="V2626" s="172" t="s">
        <v>12035</v>
      </c>
      <c r="W2626" s="163" t="s">
        <v>876</v>
      </c>
      <c r="X2626" s="7" t="s">
        <v>805</v>
      </c>
      <c r="Y2626" s="7" t="s">
        <v>878</v>
      </c>
      <c r="Z2626" s="7" t="s">
        <v>879</v>
      </c>
      <c r="AA2626" s="7" t="s">
        <v>880</v>
      </c>
      <c r="AB2626" s="154">
        <v>0.75</v>
      </c>
      <c r="AD2626" s="154">
        <v>5.89</v>
      </c>
      <c r="AF2626" s="7">
        <v>0.22</v>
      </c>
      <c r="AH2626" s="154">
        <v>26.2</v>
      </c>
      <c r="AO2626" s="154">
        <v>6.75</v>
      </c>
      <c r="AP2626" s="154">
        <v>286.0</v>
      </c>
      <c r="AQ2626" s="154">
        <v>2.0</v>
      </c>
      <c r="AR2626" s="154">
        <v>3.98</v>
      </c>
      <c r="AS2626" s="154">
        <v>0.41</v>
      </c>
      <c r="AT2626" s="154">
        <v>0.21</v>
      </c>
      <c r="AU2626" s="154">
        <v>9.19</v>
      </c>
      <c r="AX2626" s="154">
        <v>11.41</v>
      </c>
      <c r="AY2626" s="154">
        <v>23.94</v>
      </c>
      <c r="AZ2626" s="154">
        <v>6.88</v>
      </c>
      <c r="BA2626" s="154">
        <v>4.33</v>
      </c>
      <c r="BB2626" s="154">
        <v>51.29</v>
      </c>
      <c r="BC2626" s="154">
        <v>0.418</v>
      </c>
      <c r="BD2626" s="163"/>
      <c r="BE2626" s="163" t="s">
        <v>16</v>
      </c>
      <c r="BF2626" s="154">
        <v>0.7</v>
      </c>
      <c r="BG2626" s="154">
        <v>0.14</v>
      </c>
      <c r="BH2626" s="163" t="s">
        <v>16</v>
      </c>
      <c r="BI2626" s="154">
        <v>0.76</v>
      </c>
      <c r="BJ2626" s="154"/>
      <c r="BK2626" s="154">
        <v>5.28</v>
      </c>
      <c r="BL2626" s="154">
        <v>1.24</v>
      </c>
      <c r="CJ2626" s="163" t="s">
        <v>16</v>
      </c>
      <c r="CK2626" s="163" t="s">
        <v>16</v>
      </c>
      <c r="CL2626" s="163" t="s">
        <v>16</v>
      </c>
      <c r="CM2626" s="163" t="s">
        <v>2438</v>
      </c>
      <c r="CN2626" s="154">
        <v>0.98</v>
      </c>
      <c r="CO2626" s="154">
        <v>9.72</v>
      </c>
      <c r="CP2626" s="7" t="s">
        <v>12036</v>
      </c>
    </row>
    <row r="2627">
      <c r="A2627" s="7" t="s">
        <v>12037</v>
      </c>
      <c r="D2627" s="163" t="s">
        <v>12038</v>
      </c>
      <c r="E2627" s="67" t="s">
        <v>639</v>
      </c>
      <c r="F2627" s="162"/>
      <c r="G2627" s="162"/>
      <c r="H2627" s="162"/>
      <c r="M2627" s="7" t="s">
        <v>799</v>
      </c>
      <c r="N2627" s="7" t="str">
        <f t="shared" si="6"/>
        <v>FALSE</v>
      </c>
      <c r="O2627" s="7" t="s">
        <v>11802</v>
      </c>
      <c r="P2627" s="7" t="s">
        <v>11803</v>
      </c>
      <c r="Q2627" s="7" t="s">
        <v>11804</v>
      </c>
      <c r="R2627" s="7" t="s">
        <v>559</v>
      </c>
      <c r="S2627" s="161" t="s">
        <v>1588</v>
      </c>
      <c r="T2627" s="206">
        <v>41.7177</v>
      </c>
      <c r="U2627" s="207">
        <v>-83.4231</v>
      </c>
      <c r="V2627" s="172" t="s">
        <v>12039</v>
      </c>
      <c r="W2627" s="163" t="s">
        <v>2533</v>
      </c>
      <c r="X2627" s="7" t="s">
        <v>805</v>
      </c>
      <c r="Y2627" s="7" t="s">
        <v>878</v>
      </c>
      <c r="Z2627" s="7" t="s">
        <v>879</v>
      </c>
      <c r="AA2627" s="7" t="s">
        <v>880</v>
      </c>
      <c r="AB2627" s="154">
        <v>0.75</v>
      </c>
      <c r="AD2627" s="154">
        <v>3.0</v>
      </c>
      <c r="AF2627" s="7">
        <v>0.22</v>
      </c>
      <c r="AH2627" s="154">
        <v>26.8</v>
      </c>
      <c r="AO2627" s="154">
        <v>6.8</v>
      </c>
      <c r="AP2627" s="154">
        <v>398.5</v>
      </c>
      <c r="AQ2627" s="154">
        <v>0.5</v>
      </c>
      <c r="AR2627" s="154">
        <v>19.9</v>
      </c>
      <c r="AS2627" s="154">
        <v>2.43</v>
      </c>
      <c r="AT2627" s="154">
        <v>0.32</v>
      </c>
      <c r="AU2627" s="154">
        <v>64.21</v>
      </c>
      <c r="AX2627" s="154">
        <v>44.72</v>
      </c>
      <c r="AY2627" s="154">
        <v>104.88</v>
      </c>
      <c r="AZ2627" s="154">
        <v>44.83</v>
      </c>
      <c r="BA2627" s="154">
        <v>29.14</v>
      </c>
      <c r="BB2627" s="154">
        <v>73.18</v>
      </c>
      <c r="BC2627" s="154">
        <v>0.345</v>
      </c>
      <c r="BD2627" s="163"/>
      <c r="BE2627" s="163" t="s">
        <v>16</v>
      </c>
      <c r="BF2627" s="154">
        <v>2.69</v>
      </c>
      <c r="BG2627" s="154">
        <v>0.52</v>
      </c>
      <c r="BH2627" s="163" t="s">
        <v>16</v>
      </c>
      <c r="BI2627" s="154">
        <v>1.92</v>
      </c>
      <c r="BJ2627" s="154"/>
      <c r="BK2627" s="154">
        <v>17.0</v>
      </c>
      <c r="BL2627" s="154">
        <v>6.0</v>
      </c>
      <c r="CJ2627" s="163" t="s">
        <v>16</v>
      </c>
      <c r="CK2627" s="163" t="s">
        <v>16</v>
      </c>
      <c r="CL2627" s="163" t="s">
        <v>16</v>
      </c>
      <c r="CM2627" s="163" t="s">
        <v>2438</v>
      </c>
      <c r="CN2627" s="154">
        <v>0.98</v>
      </c>
      <c r="CO2627" s="154">
        <v>5.83</v>
      </c>
      <c r="CP2627" s="7" t="s">
        <v>12040</v>
      </c>
    </row>
    <row r="2628">
      <c r="A2628" s="7" t="s">
        <v>12041</v>
      </c>
      <c r="D2628" s="163" t="s">
        <v>12042</v>
      </c>
      <c r="E2628" s="67" t="s">
        <v>639</v>
      </c>
      <c r="F2628" s="162"/>
      <c r="G2628" s="162"/>
      <c r="H2628" s="162"/>
      <c r="M2628" s="7" t="s">
        <v>799</v>
      </c>
      <c r="N2628" s="7" t="str">
        <f t="shared" si="6"/>
        <v>FALSE</v>
      </c>
      <c r="O2628" s="7" t="s">
        <v>11802</v>
      </c>
      <c r="P2628" s="7" t="s">
        <v>11803</v>
      </c>
      <c r="Q2628" s="7" t="s">
        <v>11804</v>
      </c>
      <c r="R2628" s="7" t="s">
        <v>559</v>
      </c>
      <c r="S2628" s="221" t="s">
        <v>1588</v>
      </c>
      <c r="T2628" s="206">
        <v>41.7045</v>
      </c>
      <c r="U2628" s="207">
        <v>-83.2566</v>
      </c>
      <c r="V2628" s="172" t="s">
        <v>12043</v>
      </c>
      <c r="W2628" s="163" t="s">
        <v>899</v>
      </c>
      <c r="X2628" s="7" t="s">
        <v>805</v>
      </c>
      <c r="Y2628" s="7" t="s">
        <v>878</v>
      </c>
      <c r="Z2628" s="7" t="s">
        <v>879</v>
      </c>
      <c r="AA2628" s="7" t="s">
        <v>880</v>
      </c>
      <c r="AB2628" s="154">
        <v>0.75</v>
      </c>
      <c r="AD2628" s="154">
        <v>6.9</v>
      </c>
      <c r="AF2628" s="7">
        <v>0.22</v>
      </c>
      <c r="AH2628" s="154">
        <v>26.3</v>
      </c>
      <c r="AO2628" s="154">
        <v>7.29</v>
      </c>
      <c r="AP2628" s="154">
        <v>277.0</v>
      </c>
      <c r="AQ2628" s="154">
        <v>1.5</v>
      </c>
      <c r="AR2628" s="154">
        <v>3.36</v>
      </c>
      <c r="AS2628" s="154">
        <v>0.22</v>
      </c>
      <c r="AT2628" s="154">
        <v>0.11</v>
      </c>
      <c r="AU2628" s="154">
        <v>5.85</v>
      </c>
      <c r="AX2628" s="154">
        <v>12.61</v>
      </c>
      <c r="AY2628" s="154">
        <v>18.98</v>
      </c>
      <c r="AZ2628" s="154">
        <v>5.6</v>
      </c>
      <c r="BA2628" s="154">
        <v>2.83</v>
      </c>
      <c r="BB2628" s="154">
        <v>22.18</v>
      </c>
      <c r="BC2628" s="154">
        <v>0.448</v>
      </c>
      <c r="BD2628" s="163"/>
      <c r="BE2628" s="163" t="s">
        <v>16</v>
      </c>
      <c r="BF2628" s="154">
        <v>0.78</v>
      </c>
      <c r="BG2628" s="154">
        <v>0.15</v>
      </c>
      <c r="BH2628" s="163" t="s">
        <v>16</v>
      </c>
      <c r="BI2628" s="154">
        <v>0.65</v>
      </c>
      <c r="BJ2628" s="154"/>
      <c r="BK2628" s="154">
        <v>6.16</v>
      </c>
      <c r="BL2628" s="154">
        <v>2.08</v>
      </c>
      <c r="CJ2628" s="163" t="s">
        <v>16</v>
      </c>
      <c r="CK2628" s="163" t="s">
        <v>16</v>
      </c>
      <c r="CL2628" s="163" t="s">
        <v>16</v>
      </c>
      <c r="CM2628" s="163" t="s">
        <v>2438</v>
      </c>
      <c r="CN2628" s="154">
        <v>1.31</v>
      </c>
      <c r="CO2628" s="154">
        <v>9.72</v>
      </c>
      <c r="CP2628" s="7" t="s">
        <v>12044</v>
      </c>
    </row>
    <row r="2629">
      <c r="A2629" s="7" t="s">
        <v>12045</v>
      </c>
      <c r="D2629" s="163" t="s">
        <v>12046</v>
      </c>
      <c r="E2629" s="67" t="s">
        <v>639</v>
      </c>
      <c r="F2629" s="162"/>
      <c r="G2629" s="162"/>
      <c r="H2629" s="162"/>
      <c r="M2629" s="7" t="s">
        <v>799</v>
      </c>
      <c r="N2629" s="7" t="str">
        <f t="shared" si="6"/>
        <v>FALSE</v>
      </c>
      <c r="O2629" s="7" t="s">
        <v>11802</v>
      </c>
      <c r="P2629" s="7" t="s">
        <v>11803</v>
      </c>
      <c r="Q2629" s="7" t="s">
        <v>11804</v>
      </c>
      <c r="R2629" s="7" t="s">
        <v>559</v>
      </c>
      <c r="S2629" s="161" t="s">
        <v>1588</v>
      </c>
      <c r="T2629" s="206">
        <v>41.7622</v>
      </c>
      <c r="U2629" s="207">
        <v>-83.3312</v>
      </c>
      <c r="V2629" s="172" t="s">
        <v>12047</v>
      </c>
      <c r="W2629" s="163" t="s">
        <v>876</v>
      </c>
      <c r="X2629" s="7" t="s">
        <v>805</v>
      </c>
      <c r="Y2629" s="7" t="s">
        <v>878</v>
      </c>
      <c r="Z2629" s="7" t="s">
        <v>879</v>
      </c>
      <c r="AA2629" s="7" t="s">
        <v>880</v>
      </c>
      <c r="AB2629" s="154">
        <v>0.75</v>
      </c>
      <c r="AD2629" s="154">
        <v>5.62</v>
      </c>
      <c r="AF2629" s="7">
        <v>0.22</v>
      </c>
      <c r="AH2629" s="154">
        <v>27.0</v>
      </c>
      <c r="AO2629" s="154">
        <v>6.28</v>
      </c>
      <c r="AP2629" s="154">
        <v>306.2</v>
      </c>
      <c r="AQ2629" s="154">
        <v>1.3</v>
      </c>
      <c r="AR2629" s="154">
        <v>8.46</v>
      </c>
      <c r="AS2629" s="154">
        <v>2.06</v>
      </c>
      <c r="AT2629" s="154">
        <v>0.16</v>
      </c>
      <c r="AU2629" s="154">
        <v>50.48</v>
      </c>
      <c r="AX2629" s="154">
        <v>28.47</v>
      </c>
      <c r="AY2629" s="154">
        <v>37.76</v>
      </c>
      <c r="AZ2629" s="154">
        <v>9.65</v>
      </c>
      <c r="BA2629" s="154">
        <v>5.74</v>
      </c>
      <c r="BB2629" s="154">
        <v>50.34</v>
      </c>
      <c r="BC2629" s="154">
        <v>0.226</v>
      </c>
      <c r="BD2629" s="163"/>
      <c r="BE2629" s="163" t="s">
        <v>16</v>
      </c>
      <c r="BF2629" s="154">
        <v>2.13</v>
      </c>
      <c r="BG2629" s="154">
        <v>0.35</v>
      </c>
      <c r="BH2629" s="163" t="s">
        <v>16</v>
      </c>
      <c r="BI2629" s="154">
        <v>1.11</v>
      </c>
      <c r="BJ2629" s="154"/>
      <c r="BK2629" s="154">
        <v>7.93</v>
      </c>
      <c r="BL2629" s="154">
        <v>4.5</v>
      </c>
      <c r="CJ2629" s="163" t="s">
        <v>16</v>
      </c>
      <c r="CK2629" s="163" t="s">
        <v>16</v>
      </c>
      <c r="CL2629" s="163" t="s">
        <v>16</v>
      </c>
      <c r="CM2629" s="163" t="s">
        <v>2438</v>
      </c>
      <c r="CN2629" s="154">
        <v>0.66</v>
      </c>
      <c r="CO2629" s="154">
        <v>3.89</v>
      </c>
      <c r="CP2629" s="7" t="s">
        <v>12048</v>
      </c>
    </row>
    <row r="2630">
      <c r="A2630" s="7" t="s">
        <v>12049</v>
      </c>
      <c r="D2630" s="163" t="s">
        <v>12050</v>
      </c>
      <c r="E2630" s="67" t="s">
        <v>639</v>
      </c>
      <c r="F2630" s="162"/>
      <c r="G2630" s="162"/>
      <c r="H2630" s="162"/>
      <c r="M2630" s="7" t="s">
        <v>799</v>
      </c>
      <c r="N2630" s="7" t="str">
        <f t="shared" si="6"/>
        <v>FALSE</v>
      </c>
      <c r="O2630" s="7" t="s">
        <v>11802</v>
      </c>
      <c r="P2630" s="7" t="s">
        <v>11803</v>
      </c>
      <c r="Q2630" s="7" t="s">
        <v>11804</v>
      </c>
      <c r="R2630" s="7" t="s">
        <v>559</v>
      </c>
      <c r="S2630" s="221" t="s">
        <v>1588</v>
      </c>
      <c r="T2630" s="206">
        <v>41.8274</v>
      </c>
      <c r="U2630" s="207">
        <v>-83.1956</v>
      </c>
      <c r="V2630" s="172" t="s">
        <v>12051</v>
      </c>
      <c r="W2630" s="163" t="s">
        <v>890</v>
      </c>
      <c r="X2630" s="7" t="s">
        <v>805</v>
      </c>
      <c r="Y2630" s="7" t="s">
        <v>878</v>
      </c>
      <c r="Z2630" s="7" t="s">
        <v>879</v>
      </c>
      <c r="AA2630" s="7" t="s">
        <v>880</v>
      </c>
      <c r="AB2630" s="154">
        <v>0.75</v>
      </c>
      <c r="AD2630" s="154">
        <v>8.84</v>
      </c>
      <c r="AF2630" s="7">
        <v>0.22</v>
      </c>
      <c r="AH2630" s="154">
        <v>26.2</v>
      </c>
      <c r="AO2630" s="154">
        <v>6.75</v>
      </c>
      <c r="AP2630" s="154">
        <v>251.2</v>
      </c>
      <c r="AQ2630" s="154">
        <v>2.0</v>
      </c>
      <c r="AR2630" s="154">
        <v>3.73</v>
      </c>
      <c r="AS2630" s="154">
        <v>1.02</v>
      </c>
      <c r="AT2630" s="154">
        <v>0.1</v>
      </c>
      <c r="AU2630" s="154">
        <v>17.88</v>
      </c>
      <c r="AX2630" s="154">
        <v>16.77</v>
      </c>
      <c r="AY2630" s="154">
        <v>22.83</v>
      </c>
      <c r="AZ2630" s="154">
        <v>6.21</v>
      </c>
      <c r="BA2630" s="154">
        <v>5.29</v>
      </c>
      <c r="BB2630" s="154">
        <v>22.69</v>
      </c>
      <c r="BC2630" s="154">
        <v>0.19</v>
      </c>
      <c r="BD2630" s="163"/>
      <c r="BE2630" s="163" t="s">
        <v>16</v>
      </c>
      <c r="BF2630" s="154">
        <v>1.3</v>
      </c>
      <c r="BG2630" s="154">
        <v>0.2</v>
      </c>
      <c r="BH2630" s="163" t="s">
        <v>16</v>
      </c>
      <c r="BI2630" s="154">
        <v>0.49</v>
      </c>
      <c r="BJ2630" s="154"/>
      <c r="BK2630" s="154">
        <v>4.6</v>
      </c>
      <c r="BL2630" s="154">
        <v>2.83</v>
      </c>
      <c r="CJ2630" s="163" t="s">
        <v>16</v>
      </c>
      <c r="CK2630" s="163" t="s">
        <v>16</v>
      </c>
      <c r="CL2630" s="163" t="s">
        <v>16</v>
      </c>
      <c r="CM2630" s="163" t="s">
        <v>2438</v>
      </c>
      <c r="CN2630" s="154">
        <v>1.31</v>
      </c>
      <c r="CO2630" s="154">
        <v>12.05</v>
      </c>
      <c r="CP2630" s="7" t="s">
        <v>2529</v>
      </c>
    </row>
    <row r="2631">
      <c r="A2631" s="7" t="s">
        <v>12052</v>
      </c>
      <c r="D2631" s="163" t="s">
        <v>12053</v>
      </c>
      <c r="E2631" s="67" t="s">
        <v>639</v>
      </c>
      <c r="F2631" s="162"/>
      <c r="G2631" s="162"/>
      <c r="H2631" s="162"/>
      <c r="M2631" s="7" t="s">
        <v>799</v>
      </c>
      <c r="N2631" s="7" t="str">
        <f t="shared" si="6"/>
        <v>FALSE</v>
      </c>
      <c r="O2631" s="7" t="s">
        <v>11802</v>
      </c>
      <c r="P2631" s="7" t="s">
        <v>11803</v>
      </c>
      <c r="Q2631" s="7" t="s">
        <v>11804</v>
      </c>
      <c r="R2631" s="7" t="s">
        <v>559</v>
      </c>
      <c r="S2631" s="161" t="s">
        <v>1588</v>
      </c>
      <c r="T2631" s="206">
        <v>41.7174</v>
      </c>
      <c r="U2631" s="207">
        <v>-83.425</v>
      </c>
      <c r="V2631" s="172" t="s">
        <v>12054</v>
      </c>
      <c r="W2631" s="163" t="s">
        <v>2533</v>
      </c>
      <c r="X2631" s="7" t="s">
        <v>805</v>
      </c>
      <c r="Y2631" s="7" t="s">
        <v>878</v>
      </c>
      <c r="Z2631" s="7" t="s">
        <v>879</v>
      </c>
      <c r="AA2631" s="7" t="s">
        <v>880</v>
      </c>
      <c r="AB2631" s="154">
        <v>0.75</v>
      </c>
      <c r="AD2631" s="154">
        <v>2.82</v>
      </c>
      <c r="AF2631" s="7">
        <v>0.22</v>
      </c>
      <c r="AH2631" s="154">
        <v>26.7</v>
      </c>
      <c r="AO2631" s="154">
        <v>6.02</v>
      </c>
      <c r="AP2631" s="154">
        <v>364.3</v>
      </c>
      <c r="AQ2631" s="154">
        <v>0.5</v>
      </c>
      <c r="AR2631" s="154">
        <v>18.0</v>
      </c>
      <c r="AS2631" s="154">
        <v>2.83</v>
      </c>
      <c r="AT2631" s="154">
        <v>0.26</v>
      </c>
      <c r="AU2631" s="154">
        <v>75.32</v>
      </c>
      <c r="AX2631" s="154">
        <v>58.5</v>
      </c>
      <c r="AY2631" s="154">
        <v>109.66</v>
      </c>
      <c r="AZ2631" s="154">
        <v>26.54</v>
      </c>
      <c r="BA2631" s="154">
        <v>16.51</v>
      </c>
      <c r="BB2631" s="154">
        <v>18.13</v>
      </c>
      <c r="BC2631" s="154">
        <v>0.161</v>
      </c>
      <c r="BD2631" s="163"/>
      <c r="BE2631" s="163" t="s">
        <v>16</v>
      </c>
      <c r="BF2631" s="154">
        <v>3.53</v>
      </c>
      <c r="BG2631" s="154">
        <v>0.56</v>
      </c>
      <c r="BH2631" s="163" t="s">
        <v>16</v>
      </c>
      <c r="BI2631" s="154">
        <v>1.54</v>
      </c>
      <c r="BJ2631" s="154"/>
      <c r="BK2631" s="154">
        <v>21.27</v>
      </c>
      <c r="BL2631" s="154">
        <v>8.0</v>
      </c>
      <c r="CJ2631" s="163" t="s">
        <v>16</v>
      </c>
      <c r="CK2631" s="163" t="s">
        <v>16</v>
      </c>
      <c r="CL2631" s="163" t="s">
        <v>16</v>
      </c>
      <c r="CM2631" s="163" t="s">
        <v>2438</v>
      </c>
      <c r="CN2631" s="154">
        <v>0.66</v>
      </c>
      <c r="CO2631" s="154">
        <v>5.83</v>
      </c>
      <c r="CP2631" s="7" t="s">
        <v>2534</v>
      </c>
    </row>
    <row r="2632">
      <c r="A2632" s="7" t="s">
        <v>12055</v>
      </c>
      <c r="D2632" s="163" t="s">
        <v>12056</v>
      </c>
      <c r="E2632" s="67" t="s">
        <v>639</v>
      </c>
      <c r="F2632" s="162"/>
      <c r="G2632" s="162"/>
      <c r="H2632" s="162"/>
      <c r="M2632" s="7" t="s">
        <v>799</v>
      </c>
      <c r="N2632" s="7" t="str">
        <f t="shared" si="6"/>
        <v>FALSE</v>
      </c>
      <c r="O2632" s="7" t="s">
        <v>11802</v>
      </c>
      <c r="P2632" s="7" t="s">
        <v>11803</v>
      </c>
      <c r="Q2632" s="7" t="s">
        <v>11804</v>
      </c>
      <c r="R2632" s="7" t="s">
        <v>559</v>
      </c>
      <c r="S2632" s="221" t="s">
        <v>1588</v>
      </c>
      <c r="T2632" s="206">
        <v>41.7036</v>
      </c>
      <c r="U2632" s="207">
        <v>-83.2553</v>
      </c>
      <c r="V2632" s="172" t="s">
        <v>12057</v>
      </c>
      <c r="W2632" s="163" t="s">
        <v>899</v>
      </c>
      <c r="X2632" s="7" t="s">
        <v>805</v>
      </c>
      <c r="Y2632" s="7" t="s">
        <v>878</v>
      </c>
      <c r="Z2632" s="7" t="s">
        <v>879</v>
      </c>
      <c r="AA2632" s="7" t="s">
        <v>880</v>
      </c>
      <c r="AB2632" s="154">
        <v>0.75</v>
      </c>
      <c r="AD2632" s="154">
        <v>6.95</v>
      </c>
      <c r="AF2632" s="7">
        <v>0.22</v>
      </c>
      <c r="AH2632" s="154">
        <v>26.4</v>
      </c>
      <c r="AO2632" s="154">
        <v>6.01</v>
      </c>
      <c r="AP2632" s="154">
        <v>275.3</v>
      </c>
      <c r="AQ2632" s="154">
        <v>1.5</v>
      </c>
      <c r="AR2632" s="154">
        <v>2.87</v>
      </c>
      <c r="AS2632" s="154">
        <v>0.11</v>
      </c>
      <c r="AT2632" s="154">
        <v>0.1</v>
      </c>
      <c r="AU2632" s="154">
        <v>6.16</v>
      </c>
      <c r="AX2632" s="154">
        <v>10.81</v>
      </c>
      <c r="AY2632" s="154">
        <v>22.22</v>
      </c>
      <c r="AZ2632" s="154">
        <v>5.55</v>
      </c>
      <c r="BA2632" s="154">
        <v>3.73</v>
      </c>
      <c r="BB2632" s="154">
        <v>6.17</v>
      </c>
      <c r="BC2632" s="154">
        <v>0.419</v>
      </c>
      <c r="BD2632" s="163"/>
      <c r="BE2632" s="163" t="s">
        <v>16</v>
      </c>
      <c r="BF2632" s="154">
        <v>0.73</v>
      </c>
      <c r="BG2632" s="154">
        <v>0.11</v>
      </c>
      <c r="BH2632" s="163" t="s">
        <v>16</v>
      </c>
      <c r="BI2632" s="154">
        <v>0.57</v>
      </c>
      <c r="BJ2632" s="154"/>
      <c r="BK2632" s="154">
        <v>3.9</v>
      </c>
      <c r="BL2632" s="154">
        <v>1.85</v>
      </c>
      <c r="CJ2632" s="163" t="s">
        <v>16</v>
      </c>
      <c r="CK2632" s="163" t="s">
        <v>16</v>
      </c>
      <c r="CL2632" s="163" t="s">
        <v>16</v>
      </c>
      <c r="CM2632" s="163" t="s">
        <v>2438</v>
      </c>
      <c r="CN2632" s="154">
        <v>0.98</v>
      </c>
      <c r="CO2632" s="154">
        <v>5.83</v>
      </c>
      <c r="CP2632" s="7" t="s">
        <v>2538</v>
      </c>
    </row>
    <row r="2633">
      <c r="A2633" s="7" t="s">
        <v>12058</v>
      </c>
      <c r="D2633" s="163" t="s">
        <v>12059</v>
      </c>
      <c r="E2633" s="67" t="s">
        <v>639</v>
      </c>
      <c r="F2633" s="162"/>
      <c r="G2633" s="162"/>
      <c r="H2633" s="162"/>
      <c r="M2633" s="7" t="s">
        <v>799</v>
      </c>
      <c r="N2633" s="7" t="str">
        <f t="shared" si="6"/>
        <v>FALSE</v>
      </c>
      <c r="O2633" s="7" t="s">
        <v>11802</v>
      </c>
      <c r="P2633" s="7" t="s">
        <v>11803</v>
      </c>
      <c r="Q2633" s="7" t="s">
        <v>11804</v>
      </c>
      <c r="R2633" s="7" t="s">
        <v>559</v>
      </c>
      <c r="S2633" s="161" t="s">
        <v>1588</v>
      </c>
      <c r="T2633" s="214">
        <v>43.6675</v>
      </c>
      <c r="U2633" s="215">
        <v>-83.8071</v>
      </c>
      <c r="V2633" s="172" t="s">
        <v>12060</v>
      </c>
      <c r="W2633" s="163" t="s">
        <v>12061</v>
      </c>
      <c r="X2633" s="7" t="s">
        <v>805</v>
      </c>
      <c r="Y2633" s="7" t="s">
        <v>878</v>
      </c>
      <c r="Z2633" s="7" t="s">
        <v>879</v>
      </c>
      <c r="AA2633" s="7" t="s">
        <v>880</v>
      </c>
      <c r="AB2633" s="163">
        <v>1.0</v>
      </c>
      <c r="AD2633" s="163" t="s">
        <v>19</v>
      </c>
      <c r="AF2633" s="7">
        <v>0.22</v>
      </c>
      <c r="AG2633" s="7">
        <v>8.97</v>
      </c>
      <c r="AH2633" s="163" t="s">
        <v>19</v>
      </c>
      <c r="AO2633" s="163" t="s">
        <v>19</v>
      </c>
      <c r="AP2633" s="163" t="s">
        <v>19</v>
      </c>
      <c r="AQ2633" s="163" t="s">
        <v>19</v>
      </c>
      <c r="AR2633" s="163" t="s">
        <v>19</v>
      </c>
      <c r="AS2633" s="163" t="s">
        <v>19</v>
      </c>
      <c r="AT2633" s="163" t="s">
        <v>19</v>
      </c>
      <c r="AU2633" s="163" t="s">
        <v>19</v>
      </c>
      <c r="AX2633" s="163" t="s">
        <v>19</v>
      </c>
      <c r="AY2633" s="163" t="s">
        <v>19</v>
      </c>
      <c r="AZ2633" s="163" t="s">
        <v>19</v>
      </c>
      <c r="BA2633" s="163" t="s">
        <v>19</v>
      </c>
      <c r="BB2633" s="163" t="s">
        <v>19</v>
      </c>
      <c r="BC2633" s="163" t="s">
        <v>19</v>
      </c>
      <c r="BD2633" s="163"/>
      <c r="BE2633" s="163" t="s">
        <v>19</v>
      </c>
      <c r="BF2633" s="163" t="s">
        <v>19</v>
      </c>
      <c r="BG2633" s="163" t="s">
        <v>19</v>
      </c>
      <c r="BH2633" s="163" t="s">
        <v>19</v>
      </c>
      <c r="BI2633" s="163" t="s">
        <v>19</v>
      </c>
      <c r="BJ2633" s="163"/>
      <c r="BK2633" s="163" t="s">
        <v>16</v>
      </c>
      <c r="BL2633" s="163" t="s">
        <v>16</v>
      </c>
      <c r="CJ2633" s="163" t="s">
        <v>16</v>
      </c>
      <c r="CK2633" s="163" t="s">
        <v>16</v>
      </c>
      <c r="CL2633" s="163" t="s">
        <v>16</v>
      </c>
      <c r="CM2633" s="163" t="s">
        <v>16</v>
      </c>
      <c r="CN2633" s="163" t="s">
        <v>16</v>
      </c>
      <c r="CO2633" s="163" t="s">
        <v>16</v>
      </c>
      <c r="CP2633" s="7" t="s">
        <v>12062</v>
      </c>
    </row>
    <row r="2634">
      <c r="A2634" s="7" t="s">
        <v>12063</v>
      </c>
      <c r="D2634" s="163" t="s">
        <v>12064</v>
      </c>
      <c r="E2634" s="67" t="s">
        <v>639</v>
      </c>
      <c r="F2634" s="162"/>
      <c r="G2634" s="162"/>
      <c r="H2634" s="162"/>
      <c r="M2634" s="7" t="s">
        <v>799</v>
      </c>
      <c r="N2634" s="7" t="str">
        <f t="shared" si="6"/>
        <v>FALSE</v>
      </c>
      <c r="O2634" s="7" t="s">
        <v>11802</v>
      </c>
      <c r="P2634" s="7" t="s">
        <v>11803</v>
      </c>
      <c r="Q2634" s="7" t="s">
        <v>11804</v>
      </c>
      <c r="R2634" s="7" t="s">
        <v>559</v>
      </c>
      <c r="S2634" s="221" t="s">
        <v>1588</v>
      </c>
      <c r="T2634" s="214">
        <v>43.8952</v>
      </c>
      <c r="U2634" s="215">
        <v>-83.8605</v>
      </c>
      <c r="V2634" s="172" t="s">
        <v>12060</v>
      </c>
      <c r="W2634" s="163" t="s">
        <v>12065</v>
      </c>
      <c r="X2634" s="7" t="s">
        <v>805</v>
      </c>
      <c r="Y2634" s="7" t="s">
        <v>878</v>
      </c>
      <c r="Z2634" s="7" t="s">
        <v>879</v>
      </c>
      <c r="AA2634" s="7" t="s">
        <v>880</v>
      </c>
      <c r="AB2634" s="163">
        <v>1.0</v>
      </c>
      <c r="AD2634" s="163" t="s">
        <v>19</v>
      </c>
      <c r="AF2634" s="7">
        <v>0.22</v>
      </c>
      <c r="AG2634" s="7">
        <v>8.8</v>
      </c>
      <c r="AH2634" s="163" t="s">
        <v>19</v>
      </c>
      <c r="AO2634" s="163" t="s">
        <v>19</v>
      </c>
      <c r="AP2634" s="163" t="s">
        <v>19</v>
      </c>
      <c r="AQ2634" s="163" t="s">
        <v>19</v>
      </c>
      <c r="AR2634" s="163" t="s">
        <v>19</v>
      </c>
      <c r="AS2634" s="163" t="s">
        <v>19</v>
      </c>
      <c r="AT2634" s="163" t="s">
        <v>19</v>
      </c>
      <c r="AU2634" s="163" t="s">
        <v>19</v>
      </c>
      <c r="AX2634" s="163" t="s">
        <v>19</v>
      </c>
      <c r="AY2634" s="163" t="s">
        <v>19</v>
      </c>
      <c r="AZ2634" s="163" t="s">
        <v>19</v>
      </c>
      <c r="BA2634" s="163" t="s">
        <v>19</v>
      </c>
      <c r="BB2634" s="163" t="s">
        <v>19</v>
      </c>
      <c r="BC2634" s="163" t="s">
        <v>19</v>
      </c>
      <c r="BD2634" s="163"/>
      <c r="BE2634" s="163" t="s">
        <v>19</v>
      </c>
      <c r="BF2634" s="163" t="s">
        <v>19</v>
      </c>
      <c r="BG2634" s="163" t="s">
        <v>19</v>
      </c>
      <c r="BH2634" s="163" t="s">
        <v>19</v>
      </c>
      <c r="BI2634" s="163" t="s">
        <v>19</v>
      </c>
      <c r="BJ2634" s="163"/>
      <c r="BK2634" s="163" t="s">
        <v>16</v>
      </c>
      <c r="BL2634" s="163" t="s">
        <v>16</v>
      </c>
      <c r="CJ2634" s="163" t="s">
        <v>16</v>
      </c>
      <c r="CK2634" s="163" t="s">
        <v>16</v>
      </c>
      <c r="CL2634" s="163" t="s">
        <v>16</v>
      </c>
      <c r="CM2634" s="163" t="s">
        <v>16</v>
      </c>
      <c r="CN2634" s="163" t="s">
        <v>16</v>
      </c>
      <c r="CO2634" s="163" t="s">
        <v>16</v>
      </c>
      <c r="CP2634" s="7" t="s">
        <v>12066</v>
      </c>
    </row>
    <row r="2635">
      <c r="A2635" s="7" t="s">
        <v>12067</v>
      </c>
      <c r="D2635" s="163" t="s">
        <v>12068</v>
      </c>
      <c r="E2635" s="67" t="s">
        <v>639</v>
      </c>
      <c r="F2635" s="162"/>
      <c r="G2635" s="162"/>
      <c r="H2635" s="162"/>
      <c r="M2635" s="7" t="s">
        <v>799</v>
      </c>
      <c r="N2635" s="7" t="str">
        <f t="shared" si="6"/>
        <v>FALSE</v>
      </c>
      <c r="O2635" s="7" t="s">
        <v>11802</v>
      </c>
      <c r="P2635" s="7" t="s">
        <v>11803</v>
      </c>
      <c r="Q2635" s="7" t="s">
        <v>11804</v>
      </c>
      <c r="R2635" s="7" t="s">
        <v>559</v>
      </c>
      <c r="S2635" s="161" t="s">
        <v>1588</v>
      </c>
      <c r="T2635" s="214">
        <v>43.7388</v>
      </c>
      <c r="U2635" s="215">
        <v>-83.6405</v>
      </c>
      <c r="V2635" s="172" t="s">
        <v>12060</v>
      </c>
      <c r="W2635" s="163" t="s">
        <v>12069</v>
      </c>
      <c r="X2635" s="7" t="s">
        <v>805</v>
      </c>
      <c r="Y2635" s="7" t="s">
        <v>878</v>
      </c>
      <c r="Z2635" s="7" t="s">
        <v>879</v>
      </c>
      <c r="AA2635" s="7" t="s">
        <v>880</v>
      </c>
      <c r="AB2635" s="163">
        <v>1.0</v>
      </c>
      <c r="AD2635" s="163" t="s">
        <v>19</v>
      </c>
      <c r="AF2635" s="7">
        <v>0.22</v>
      </c>
      <c r="AG2635" s="7">
        <v>8.86</v>
      </c>
      <c r="AH2635" s="163" t="s">
        <v>19</v>
      </c>
      <c r="AO2635" s="163" t="s">
        <v>19</v>
      </c>
      <c r="AP2635" s="163" t="s">
        <v>19</v>
      </c>
      <c r="AQ2635" s="163" t="s">
        <v>19</v>
      </c>
      <c r="AR2635" s="163" t="s">
        <v>19</v>
      </c>
      <c r="AS2635" s="163" t="s">
        <v>19</v>
      </c>
      <c r="AT2635" s="163" t="s">
        <v>19</v>
      </c>
      <c r="AU2635" s="163" t="s">
        <v>19</v>
      </c>
      <c r="AX2635" s="163" t="s">
        <v>19</v>
      </c>
      <c r="AY2635" s="163" t="s">
        <v>19</v>
      </c>
      <c r="AZ2635" s="163" t="s">
        <v>19</v>
      </c>
      <c r="BA2635" s="163" t="s">
        <v>19</v>
      </c>
      <c r="BB2635" s="163" t="s">
        <v>19</v>
      </c>
      <c r="BC2635" s="163" t="s">
        <v>19</v>
      </c>
      <c r="BD2635" s="163"/>
      <c r="BE2635" s="163" t="s">
        <v>19</v>
      </c>
      <c r="BF2635" s="163" t="s">
        <v>19</v>
      </c>
      <c r="BG2635" s="163" t="s">
        <v>19</v>
      </c>
      <c r="BH2635" s="163" t="s">
        <v>19</v>
      </c>
      <c r="BI2635" s="163" t="s">
        <v>19</v>
      </c>
      <c r="BJ2635" s="163"/>
      <c r="BK2635" s="163" t="s">
        <v>16</v>
      </c>
      <c r="BL2635" s="163" t="s">
        <v>16</v>
      </c>
      <c r="CJ2635" s="163" t="s">
        <v>16</v>
      </c>
      <c r="CK2635" s="163" t="s">
        <v>16</v>
      </c>
      <c r="CL2635" s="163" t="s">
        <v>16</v>
      </c>
      <c r="CM2635" s="163" t="s">
        <v>16</v>
      </c>
      <c r="CN2635" s="163" t="s">
        <v>16</v>
      </c>
      <c r="CO2635" s="163" t="s">
        <v>16</v>
      </c>
      <c r="CP2635" s="7" t="s">
        <v>12070</v>
      </c>
    </row>
    <row r="2636">
      <c r="A2636" s="7" t="s">
        <v>12071</v>
      </c>
      <c r="D2636" s="163" t="s">
        <v>12072</v>
      </c>
      <c r="E2636" s="67" t="s">
        <v>639</v>
      </c>
      <c r="F2636" s="162"/>
      <c r="G2636" s="162"/>
      <c r="H2636" s="162"/>
      <c r="M2636" s="7" t="s">
        <v>799</v>
      </c>
      <c r="N2636" s="7" t="str">
        <f t="shared" si="6"/>
        <v>FALSE</v>
      </c>
      <c r="O2636" s="7" t="s">
        <v>11802</v>
      </c>
      <c r="P2636" s="7" t="s">
        <v>11803</v>
      </c>
      <c r="Q2636" s="7" t="s">
        <v>11804</v>
      </c>
      <c r="R2636" s="7" t="s">
        <v>559</v>
      </c>
      <c r="S2636" s="221" t="s">
        <v>1588</v>
      </c>
      <c r="T2636" s="206">
        <v>41.7635</v>
      </c>
      <c r="U2636" s="207">
        <v>-83.3309</v>
      </c>
      <c r="V2636" s="172" t="s">
        <v>12073</v>
      </c>
      <c r="W2636" s="163" t="s">
        <v>876</v>
      </c>
      <c r="X2636" s="7" t="s">
        <v>805</v>
      </c>
      <c r="Y2636" s="7" t="s">
        <v>878</v>
      </c>
      <c r="Z2636" s="7" t="s">
        <v>879</v>
      </c>
      <c r="AA2636" s="7" t="s">
        <v>880</v>
      </c>
      <c r="AB2636" s="154">
        <v>0.75</v>
      </c>
      <c r="AD2636" s="154">
        <v>5.78</v>
      </c>
      <c r="AF2636" s="7">
        <v>0.22</v>
      </c>
      <c r="AH2636" s="154">
        <v>24.8</v>
      </c>
      <c r="AO2636" s="154">
        <v>7.89</v>
      </c>
      <c r="AP2636" s="154">
        <v>283.8</v>
      </c>
      <c r="AQ2636" s="154">
        <v>1.0</v>
      </c>
      <c r="AR2636" s="154">
        <v>6.95</v>
      </c>
      <c r="AS2636" s="154">
        <v>1.96</v>
      </c>
      <c r="AT2636" s="154">
        <v>0.14</v>
      </c>
      <c r="AU2636" s="154">
        <v>50.02</v>
      </c>
      <c r="AX2636" s="154">
        <v>35.75</v>
      </c>
      <c r="AY2636" s="154">
        <v>39.74</v>
      </c>
      <c r="AZ2636" s="154">
        <v>6.97</v>
      </c>
      <c r="BA2636" s="154">
        <v>4.07</v>
      </c>
      <c r="BB2636" s="154">
        <v>5.31</v>
      </c>
      <c r="BC2636" s="154">
        <v>0.058</v>
      </c>
      <c r="BD2636" s="163"/>
      <c r="BE2636" s="163" t="s">
        <v>16</v>
      </c>
      <c r="BF2636" s="154">
        <v>2.31</v>
      </c>
      <c r="BG2636" s="154">
        <v>0.37</v>
      </c>
      <c r="BH2636" s="163" t="s">
        <v>16</v>
      </c>
      <c r="BI2636" s="154">
        <v>0.55</v>
      </c>
      <c r="BJ2636" s="154"/>
      <c r="BK2636" s="154">
        <v>15.27</v>
      </c>
      <c r="BL2636" s="154">
        <v>7.9</v>
      </c>
      <c r="CJ2636" s="163" t="s">
        <v>16</v>
      </c>
      <c r="CK2636" s="163" t="s">
        <v>16</v>
      </c>
      <c r="CL2636" s="163" t="s">
        <v>16</v>
      </c>
      <c r="CM2636" s="163" t="s">
        <v>2456</v>
      </c>
      <c r="CN2636" s="154">
        <v>1.97</v>
      </c>
      <c r="CO2636" s="154">
        <v>7.78</v>
      </c>
      <c r="CP2636" s="7" t="s">
        <v>12074</v>
      </c>
    </row>
    <row r="2637">
      <c r="A2637" s="7" t="s">
        <v>12075</v>
      </c>
      <c r="D2637" s="163" t="s">
        <v>12076</v>
      </c>
      <c r="E2637" s="67" t="s">
        <v>639</v>
      </c>
      <c r="F2637" s="162"/>
      <c r="G2637" s="162"/>
      <c r="H2637" s="162"/>
      <c r="M2637" s="7" t="s">
        <v>799</v>
      </c>
      <c r="N2637" s="7" t="str">
        <f t="shared" si="6"/>
        <v>FALSE</v>
      </c>
      <c r="O2637" s="7" t="s">
        <v>11802</v>
      </c>
      <c r="P2637" s="7" t="s">
        <v>11803</v>
      </c>
      <c r="Q2637" s="7" t="s">
        <v>11804</v>
      </c>
      <c r="R2637" s="7" t="s">
        <v>559</v>
      </c>
      <c r="S2637" s="161" t="s">
        <v>1588</v>
      </c>
      <c r="T2637" s="206">
        <v>41.8279</v>
      </c>
      <c r="U2637" s="207">
        <v>-83.1943</v>
      </c>
      <c r="V2637" s="172" t="s">
        <v>12077</v>
      </c>
      <c r="W2637" s="163" t="s">
        <v>890</v>
      </c>
      <c r="X2637" s="7" t="s">
        <v>805</v>
      </c>
      <c r="Y2637" s="7" t="s">
        <v>878</v>
      </c>
      <c r="Z2637" s="7" t="s">
        <v>879</v>
      </c>
      <c r="AA2637" s="7" t="s">
        <v>880</v>
      </c>
      <c r="AB2637" s="154">
        <v>0.75</v>
      </c>
      <c r="AD2637" s="154">
        <v>8.85</v>
      </c>
      <c r="AF2637" s="7">
        <v>0.22</v>
      </c>
      <c r="AH2637" s="154">
        <v>24.2</v>
      </c>
      <c r="AO2637" s="154">
        <v>7.34</v>
      </c>
      <c r="AP2637" s="154">
        <v>215.0</v>
      </c>
      <c r="AQ2637" s="154">
        <v>2.5</v>
      </c>
      <c r="AR2637" s="154">
        <v>1.29</v>
      </c>
      <c r="AS2637" s="154">
        <v>0.1</v>
      </c>
      <c r="AT2637" s="154">
        <v>0.1</v>
      </c>
      <c r="AU2637" s="154">
        <v>0.45</v>
      </c>
      <c r="AX2637" s="154">
        <v>3.56</v>
      </c>
      <c r="AY2637" s="154">
        <v>12.02</v>
      </c>
      <c r="AZ2637" s="154">
        <v>3.23</v>
      </c>
      <c r="BA2637" s="154">
        <v>3.41</v>
      </c>
      <c r="BB2637" s="154">
        <v>12.09</v>
      </c>
      <c r="BC2637" s="154">
        <v>0.251</v>
      </c>
      <c r="BD2637" s="163"/>
      <c r="BE2637" s="163" t="s">
        <v>16</v>
      </c>
      <c r="BF2637" s="154">
        <v>0.25</v>
      </c>
      <c r="BG2637" s="154">
        <v>0.06</v>
      </c>
      <c r="BH2637" s="163" t="s">
        <v>16</v>
      </c>
      <c r="BI2637" s="154">
        <v>0.12</v>
      </c>
      <c r="BJ2637" s="154"/>
      <c r="BK2637" s="154">
        <v>2.18</v>
      </c>
      <c r="BL2637" s="154">
        <v>0.51</v>
      </c>
      <c r="CJ2637" s="163" t="s">
        <v>16</v>
      </c>
      <c r="CK2637" s="163" t="s">
        <v>16</v>
      </c>
      <c r="CL2637" s="163" t="s">
        <v>16</v>
      </c>
      <c r="CM2637" s="163" t="s">
        <v>2414</v>
      </c>
      <c r="CN2637" s="154">
        <v>2.3</v>
      </c>
      <c r="CO2637" s="154">
        <v>14.97</v>
      </c>
      <c r="CP2637" s="7" t="s">
        <v>12078</v>
      </c>
    </row>
    <row r="2638">
      <c r="A2638" s="7" t="s">
        <v>12079</v>
      </c>
      <c r="D2638" s="163" t="s">
        <v>12080</v>
      </c>
      <c r="E2638" s="67" t="s">
        <v>639</v>
      </c>
      <c r="F2638" s="162"/>
      <c r="G2638" s="162"/>
      <c r="H2638" s="162"/>
      <c r="M2638" s="7" t="s">
        <v>799</v>
      </c>
      <c r="N2638" s="7" t="str">
        <f t="shared" si="6"/>
        <v>FALSE</v>
      </c>
      <c r="O2638" s="7" t="s">
        <v>11802</v>
      </c>
      <c r="P2638" s="7" t="s">
        <v>11803</v>
      </c>
      <c r="Q2638" s="7" t="s">
        <v>11804</v>
      </c>
      <c r="R2638" s="7" t="s">
        <v>559</v>
      </c>
      <c r="S2638" s="221" t="s">
        <v>1588</v>
      </c>
      <c r="T2638" s="206">
        <v>41.7181</v>
      </c>
      <c r="U2638" s="207">
        <v>-83.4223</v>
      </c>
      <c r="V2638" s="172" t="s">
        <v>12081</v>
      </c>
      <c r="W2638" s="163" t="s">
        <v>2533</v>
      </c>
      <c r="X2638" s="7" t="s">
        <v>805</v>
      </c>
      <c r="Y2638" s="7" t="s">
        <v>878</v>
      </c>
      <c r="Z2638" s="7" t="s">
        <v>879</v>
      </c>
      <c r="AA2638" s="7" t="s">
        <v>880</v>
      </c>
      <c r="AB2638" s="154">
        <v>0.75</v>
      </c>
      <c r="AD2638" s="154">
        <v>3.02</v>
      </c>
      <c r="AF2638" s="7">
        <v>0.22</v>
      </c>
      <c r="AH2638" s="154">
        <v>24.2</v>
      </c>
      <c r="AO2638" s="154">
        <v>7.7</v>
      </c>
      <c r="AP2638" s="154">
        <v>370.1</v>
      </c>
      <c r="AQ2638" s="154">
        <v>0.5</v>
      </c>
      <c r="AR2638" s="154">
        <v>28.8</v>
      </c>
      <c r="AS2638" s="154">
        <v>3.99</v>
      </c>
      <c r="AT2638" s="154">
        <v>0.36</v>
      </c>
      <c r="AU2638" s="154">
        <v>65.93</v>
      </c>
      <c r="AX2638" s="154">
        <v>66.79</v>
      </c>
      <c r="AY2638" s="154">
        <v>125.51</v>
      </c>
      <c r="AZ2638" s="154">
        <v>33.76</v>
      </c>
      <c r="BA2638" s="154">
        <v>24.44</v>
      </c>
      <c r="BB2638" s="154">
        <v>6.39</v>
      </c>
      <c r="BC2638" s="154">
        <v>0.075</v>
      </c>
      <c r="BD2638" s="163"/>
      <c r="BE2638" s="163" t="s">
        <v>16</v>
      </c>
      <c r="BF2638" s="154">
        <v>4.42</v>
      </c>
      <c r="BG2638" s="154">
        <v>0.63</v>
      </c>
      <c r="BH2638" s="163" t="s">
        <v>16</v>
      </c>
      <c r="BI2638" s="154">
        <v>1.59</v>
      </c>
      <c r="BJ2638" s="154"/>
      <c r="BK2638" s="154">
        <v>27.87</v>
      </c>
      <c r="BL2638" s="154">
        <v>9.03</v>
      </c>
      <c r="CJ2638" s="163" t="s">
        <v>16</v>
      </c>
      <c r="CK2638" s="163" t="s">
        <v>16</v>
      </c>
      <c r="CL2638" s="163" t="s">
        <v>16</v>
      </c>
      <c r="CM2638" s="163" t="s">
        <v>2414</v>
      </c>
      <c r="CN2638" s="154">
        <v>1.97</v>
      </c>
      <c r="CO2638" s="154">
        <v>7.78</v>
      </c>
      <c r="CP2638" s="7" t="s">
        <v>12082</v>
      </c>
    </row>
    <row r="2639">
      <c r="A2639" s="7" t="s">
        <v>12083</v>
      </c>
      <c r="D2639" s="163" t="s">
        <v>12084</v>
      </c>
      <c r="E2639" s="67" t="s">
        <v>639</v>
      </c>
      <c r="F2639" s="162"/>
      <c r="G2639" s="162"/>
      <c r="H2639" s="162"/>
      <c r="M2639" s="7" t="s">
        <v>799</v>
      </c>
      <c r="N2639" s="7" t="str">
        <f t="shared" si="6"/>
        <v>FALSE</v>
      </c>
      <c r="O2639" s="7" t="s">
        <v>11802</v>
      </c>
      <c r="P2639" s="7" t="s">
        <v>11803</v>
      </c>
      <c r="Q2639" s="7" t="s">
        <v>11804</v>
      </c>
      <c r="R2639" s="7" t="s">
        <v>559</v>
      </c>
      <c r="S2639" s="161" t="s">
        <v>1588</v>
      </c>
      <c r="T2639" s="206">
        <v>41.7052</v>
      </c>
      <c r="U2639" s="207">
        <v>-83.2532</v>
      </c>
      <c r="V2639" s="172" t="s">
        <v>12085</v>
      </c>
      <c r="W2639" s="163" t="s">
        <v>899</v>
      </c>
      <c r="X2639" s="7" t="s">
        <v>805</v>
      </c>
      <c r="Y2639" s="7" t="s">
        <v>878</v>
      </c>
      <c r="Z2639" s="7" t="s">
        <v>879</v>
      </c>
      <c r="AA2639" s="7" t="s">
        <v>880</v>
      </c>
      <c r="AB2639" s="154">
        <v>0.75</v>
      </c>
      <c r="AD2639" s="154">
        <v>7.06</v>
      </c>
      <c r="AF2639" s="7">
        <v>0.22</v>
      </c>
      <c r="AH2639" s="154">
        <v>24.6</v>
      </c>
      <c r="AO2639" s="154">
        <v>7.13</v>
      </c>
      <c r="AP2639" s="154">
        <v>311.1</v>
      </c>
      <c r="AQ2639" s="154">
        <v>0.5</v>
      </c>
      <c r="AR2639" s="154">
        <v>11.5</v>
      </c>
      <c r="AS2639" s="154">
        <v>2.3</v>
      </c>
      <c r="AT2639" s="154">
        <v>0.21</v>
      </c>
      <c r="AU2639" s="154">
        <v>23.11</v>
      </c>
      <c r="AX2639" s="154">
        <v>37.49</v>
      </c>
      <c r="AY2639" s="154">
        <v>60.65</v>
      </c>
      <c r="AZ2639" s="154">
        <v>10.75</v>
      </c>
      <c r="BA2639" s="154">
        <v>7.56</v>
      </c>
      <c r="BB2639" s="154">
        <v>7.02</v>
      </c>
      <c r="BC2639" s="154">
        <v>0.027</v>
      </c>
      <c r="BD2639" s="163"/>
      <c r="BE2639" s="163" t="s">
        <v>16</v>
      </c>
      <c r="BF2639" s="154">
        <v>2.43</v>
      </c>
      <c r="BG2639" s="154">
        <v>0.42</v>
      </c>
      <c r="BH2639" s="163" t="s">
        <v>16</v>
      </c>
      <c r="BI2639" s="154">
        <v>1.1</v>
      </c>
      <c r="BJ2639" s="154"/>
      <c r="BK2639" s="154">
        <v>12.6</v>
      </c>
      <c r="BL2639" s="154">
        <v>5.77</v>
      </c>
      <c r="CJ2639" s="163" t="s">
        <v>16</v>
      </c>
      <c r="CK2639" s="163" t="s">
        <v>16</v>
      </c>
      <c r="CL2639" s="163" t="s">
        <v>16</v>
      </c>
      <c r="CM2639" s="163" t="s">
        <v>2414</v>
      </c>
      <c r="CN2639" s="154">
        <v>1.97</v>
      </c>
      <c r="CO2639" s="154">
        <v>7.78</v>
      </c>
      <c r="CP2639" s="7" t="s">
        <v>12086</v>
      </c>
    </row>
    <row r="2640">
      <c r="A2640" s="7" t="s">
        <v>12087</v>
      </c>
      <c r="D2640" s="163" t="s">
        <v>12088</v>
      </c>
      <c r="E2640" s="67" t="s">
        <v>639</v>
      </c>
      <c r="F2640" s="162"/>
      <c r="G2640" s="162"/>
      <c r="H2640" s="162"/>
      <c r="M2640" s="7" t="s">
        <v>799</v>
      </c>
      <c r="N2640" s="7" t="str">
        <f t="shared" si="6"/>
        <v>FALSE</v>
      </c>
      <c r="O2640" s="7" t="s">
        <v>11802</v>
      </c>
      <c r="P2640" s="7" t="s">
        <v>11803</v>
      </c>
      <c r="Q2640" s="7" t="s">
        <v>11804</v>
      </c>
      <c r="R2640" s="7" t="s">
        <v>559</v>
      </c>
      <c r="S2640" s="221" t="s">
        <v>1588</v>
      </c>
      <c r="T2640" s="206">
        <v>41.7614</v>
      </c>
      <c r="U2640" s="207">
        <v>-83.3329</v>
      </c>
      <c r="V2640" s="172" t="s">
        <v>7460</v>
      </c>
      <c r="W2640" s="163" t="s">
        <v>876</v>
      </c>
      <c r="X2640" s="7" t="s">
        <v>805</v>
      </c>
      <c r="Y2640" s="7" t="s">
        <v>878</v>
      </c>
      <c r="Z2640" s="7" t="s">
        <v>879</v>
      </c>
      <c r="AA2640" s="7" t="s">
        <v>880</v>
      </c>
      <c r="AB2640" s="154">
        <v>0.75</v>
      </c>
      <c r="AD2640" s="154">
        <v>5.27</v>
      </c>
      <c r="AF2640" s="7">
        <v>0.22</v>
      </c>
      <c r="AH2640" s="154">
        <v>25.2</v>
      </c>
      <c r="AO2640" s="154">
        <v>7.81</v>
      </c>
      <c r="AP2640" s="154">
        <v>288.9</v>
      </c>
      <c r="AQ2640" s="154">
        <v>1.0</v>
      </c>
      <c r="AR2640" s="154">
        <v>6.15</v>
      </c>
      <c r="AS2640" s="154">
        <v>0.45</v>
      </c>
      <c r="AT2640" s="154">
        <v>0.23</v>
      </c>
      <c r="AU2640" s="154">
        <v>6.72</v>
      </c>
      <c r="AX2640" s="154">
        <v>20.48</v>
      </c>
      <c r="AY2640" s="154">
        <v>32.71</v>
      </c>
      <c r="AZ2640" s="154">
        <v>8.49</v>
      </c>
      <c r="BA2640" s="154">
        <v>3.71</v>
      </c>
      <c r="BB2640" s="154">
        <v>2.95</v>
      </c>
      <c r="BC2640" s="154">
        <v>0.002</v>
      </c>
      <c r="BD2640" s="163"/>
      <c r="BE2640" s="163" t="s">
        <v>16</v>
      </c>
      <c r="BF2640" s="154">
        <v>1.67</v>
      </c>
      <c r="BG2640" s="154">
        <v>0.22</v>
      </c>
      <c r="BH2640" s="163" t="s">
        <v>16</v>
      </c>
      <c r="BI2640" s="154">
        <v>0.87</v>
      </c>
      <c r="BJ2640" s="154"/>
      <c r="BK2640" s="154">
        <v>8.24</v>
      </c>
      <c r="BL2640" s="154">
        <v>3.62</v>
      </c>
      <c r="CJ2640" s="163" t="s">
        <v>16</v>
      </c>
      <c r="CK2640" s="163" t="s">
        <v>16</v>
      </c>
      <c r="CL2640" s="163" t="s">
        <v>16</v>
      </c>
      <c r="CM2640" s="163" t="s">
        <v>2438</v>
      </c>
      <c r="CN2640" s="154">
        <v>0.33</v>
      </c>
      <c r="CO2640" s="154">
        <v>9.72</v>
      </c>
      <c r="CP2640" s="7" t="s">
        <v>2542</v>
      </c>
    </row>
    <row r="2641">
      <c r="A2641" s="7" t="s">
        <v>12089</v>
      </c>
      <c r="D2641" s="163" t="s">
        <v>12090</v>
      </c>
      <c r="E2641" s="67" t="s">
        <v>639</v>
      </c>
      <c r="F2641" s="162"/>
      <c r="G2641" s="162"/>
      <c r="H2641" s="162"/>
      <c r="M2641" s="7" t="s">
        <v>799</v>
      </c>
      <c r="N2641" s="7" t="str">
        <f t="shared" si="6"/>
        <v>FALSE</v>
      </c>
      <c r="O2641" s="7" t="s">
        <v>11802</v>
      </c>
      <c r="P2641" s="7" t="s">
        <v>11803</v>
      </c>
      <c r="Q2641" s="7" t="s">
        <v>11804</v>
      </c>
      <c r="R2641" s="7" t="s">
        <v>559</v>
      </c>
      <c r="S2641" s="161" t="s">
        <v>1588</v>
      </c>
      <c r="T2641" s="206">
        <v>41.8257</v>
      </c>
      <c r="U2641" s="207">
        <v>-83.1983</v>
      </c>
      <c r="V2641" s="172" t="s">
        <v>7464</v>
      </c>
      <c r="W2641" s="163" t="s">
        <v>890</v>
      </c>
      <c r="X2641" s="7" t="s">
        <v>805</v>
      </c>
      <c r="Y2641" s="7" t="s">
        <v>878</v>
      </c>
      <c r="Z2641" s="7" t="s">
        <v>879</v>
      </c>
      <c r="AA2641" s="7" t="s">
        <v>880</v>
      </c>
      <c r="AB2641" s="154">
        <v>0.75</v>
      </c>
      <c r="AD2641" s="154">
        <v>8.8</v>
      </c>
      <c r="AF2641" s="7">
        <v>0.22</v>
      </c>
      <c r="AH2641" s="154">
        <v>24.8</v>
      </c>
      <c r="AO2641" s="154">
        <v>7.27</v>
      </c>
      <c r="AP2641" s="154">
        <v>207.8</v>
      </c>
      <c r="AQ2641" s="154">
        <v>3.0</v>
      </c>
      <c r="AR2641" s="154">
        <v>0.915</v>
      </c>
      <c r="AS2641" s="154">
        <v>0.1</v>
      </c>
      <c r="AT2641" s="154">
        <v>0.1</v>
      </c>
      <c r="AU2641" s="154">
        <v>0.42</v>
      </c>
      <c r="AX2641" s="154">
        <v>5.13</v>
      </c>
      <c r="AY2641" s="154">
        <v>12.12</v>
      </c>
      <c r="AZ2641" s="154">
        <v>3.27</v>
      </c>
      <c r="BA2641" s="154">
        <v>4.46</v>
      </c>
      <c r="BB2641" s="154">
        <v>9.05</v>
      </c>
      <c r="BC2641" s="154">
        <v>0.166</v>
      </c>
      <c r="BD2641" s="163"/>
      <c r="BE2641" s="163" t="s">
        <v>16</v>
      </c>
      <c r="BF2641" s="154">
        <v>0.42</v>
      </c>
      <c r="BG2641" s="154">
        <v>0.08</v>
      </c>
      <c r="BH2641" s="163" t="s">
        <v>16</v>
      </c>
      <c r="BI2641" s="154">
        <v>0.17</v>
      </c>
      <c r="BJ2641" s="154"/>
      <c r="BK2641" s="154">
        <v>1.62</v>
      </c>
      <c r="BL2641" s="154">
        <v>0.85</v>
      </c>
      <c r="CJ2641" s="163" t="s">
        <v>16</v>
      </c>
      <c r="CK2641" s="163" t="s">
        <v>16</v>
      </c>
      <c r="CL2641" s="163" t="s">
        <v>16</v>
      </c>
      <c r="CM2641" s="163" t="s">
        <v>2438</v>
      </c>
      <c r="CN2641" s="154">
        <v>0.66</v>
      </c>
      <c r="CO2641" s="154">
        <v>9.91</v>
      </c>
      <c r="CP2641" s="7" t="s">
        <v>2546</v>
      </c>
    </row>
    <row r="2642">
      <c r="A2642" s="7" t="s">
        <v>12091</v>
      </c>
      <c r="D2642" s="163" t="s">
        <v>12092</v>
      </c>
      <c r="E2642" s="67" t="s">
        <v>639</v>
      </c>
      <c r="F2642" s="162"/>
      <c r="G2642" s="162"/>
      <c r="H2642" s="162"/>
      <c r="M2642" s="7" t="s">
        <v>799</v>
      </c>
      <c r="N2642" s="7" t="str">
        <f t="shared" si="6"/>
        <v>FALSE</v>
      </c>
      <c r="O2642" s="7" t="s">
        <v>11802</v>
      </c>
      <c r="P2642" s="7" t="s">
        <v>11803</v>
      </c>
      <c r="Q2642" s="7" t="s">
        <v>11804</v>
      </c>
      <c r="R2642" s="7" t="s">
        <v>559</v>
      </c>
      <c r="S2642" s="221" t="s">
        <v>1588</v>
      </c>
      <c r="T2642" s="206">
        <v>41.7175</v>
      </c>
      <c r="U2642" s="207">
        <v>-83.4244</v>
      </c>
      <c r="V2642" s="172" t="s">
        <v>12093</v>
      </c>
      <c r="W2642" s="163" t="s">
        <v>2533</v>
      </c>
      <c r="X2642" s="7" t="s">
        <v>805</v>
      </c>
      <c r="Y2642" s="7" t="s">
        <v>878</v>
      </c>
      <c r="Z2642" s="7" t="s">
        <v>879</v>
      </c>
      <c r="AA2642" s="7" t="s">
        <v>880</v>
      </c>
      <c r="AB2642" s="154">
        <v>0.75</v>
      </c>
      <c r="AD2642" s="154">
        <v>2.83</v>
      </c>
      <c r="AF2642" s="7">
        <v>0.22</v>
      </c>
      <c r="AH2642" s="154">
        <v>25.3</v>
      </c>
      <c r="AO2642" s="154">
        <v>8.48</v>
      </c>
      <c r="AP2642" s="154">
        <v>331.8</v>
      </c>
      <c r="AQ2642" s="154">
        <v>0.5</v>
      </c>
      <c r="AR2642" s="154">
        <v>12.2</v>
      </c>
      <c r="AS2642" s="154">
        <v>1.35</v>
      </c>
      <c r="AT2642" s="154">
        <v>0.1</v>
      </c>
      <c r="AU2642" s="154">
        <v>20.99</v>
      </c>
      <c r="AX2642" s="154">
        <v>45.11</v>
      </c>
      <c r="AY2642" s="154">
        <v>70.64</v>
      </c>
      <c r="AZ2642" s="154">
        <v>17.99</v>
      </c>
      <c r="BA2642" s="154">
        <v>13.83</v>
      </c>
      <c r="BB2642" s="154">
        <v>1.58</v>
      </c>
      <c r="BC2642" s="154">
        <v>0.003</v>
      </c>
      <c r="BD2642" s="163"/>
      <c r="BE2642" s="163" t="s">
        <v>16</v>
      </c>
      <c r="BF2642" s="154">
        <v>2.83</v>
      </c>
      <c r="BG2642" s="154">
        <v>0.5</v>
      </c>
      <c r="BH2642" s="163" t="s">
        <v>16</v>
      </c>
      <c r="BI2642" s="154">
        <v>1.23</v>
      </c>
      <c r="BJ2642" s="154"/>
      <c r="BK2642" s="154">
        <v>14.45</v>
      </c>
      <c r="BL2642" s="154">
        <v>6.38</v>
      </c>
      <c r="CJ2642" s="163" t="s">
        <v>16</v>
      </c>
      <c r="CK2642" s="163" t="s">
        <v>16</v>
      </c>
      <c r="CL2642" s="163" t="s">
        <v>16</v>
      </c>
      <c r="CM2642" s="163" t="s">
        <v>2438</v>
      </c>
      <c r="CN2642" s="154">
        <v>0.33</v>
      </c>
      <c r="CO2642" s="154">
        <v>7.78</v>
      </c>
      <c r="CP2642" s="7" t="s">
        <v>2550</v>
      </c>
    </row>
    <row r="2643">
      <c r="A2643" s="7" t="s">
        <v>12094</v>
      </c>
      <c r="D2643" s="163" t="s">
        <v>12095</v>
      </c>
      <c r="E2643" s="67" t="s">
        <v>639</v>
      </c>
      <c r="F2643" s="162"/>
      <c r="G2643" s="162"/>
      <c r="H2643" s="162"/>
      <c r="M2643" s="7" t="s">
        <v>799</v>
      </c>
      <c r="N2643" s="7" t="str">
        <f t="shared" si="6"/>
        <v>FALSE</v>
      </c>
      <c r="O2643" s="7" t="s">
        <v>11802</v>
      </c>
      <c r="P2643" s="7" t="s">
        <v>11803</v>
      </c>
      <c r="Q2643" s="7" t="s">
        <v>11804</v>
      </c>
      <c r="R2643" s="7" t="s">
        <v>559</v>
      </c>
      <c r="S2643" s="161" t="s">
        <v>1588</v>
      </c>
      <c r="T2643" s="206">
        <v>41.702</v>
      </c>
      <c r="U2643" s="207">
        <v>-83.2543</v>
      </c>
      <c r="V2643" s="172" t="s">
        <v>7472</v>
      </c>
      <c r="W2643" s="163" t="s">
        <v>899</v>
      </c>
      <c r="X2643" s="7" t="s">
        <v>805</v>
      </c>
      <c r="Y2643" s="7" t="s">
        <v>878</v>
      </c>
      <c r="Z2643" s="7" t="s">
        <v>879</v>
      </c>
      <c r="AA2643" s="7" t="s">
        <v>880</v>
      </c>
      <c r="AB2643" s="154">
        <v>0.75</v>
      </c>
      <c r="AD2643" s="154">
        <v>6.89</v>
      </c>
      <c r="AF2643" s="7">
        <v>0.22</v>
      </c>
      <c r="AH2643" s="154">
        <v>25.0</v>
      </c>
      <c r="AO2643" s="154">
        <v>8.73</v>
      </c>
      <c r="AP2643" s="154">
        <v>287.5</v>
      </c>
      <c r="AQ2643" s="154">
        <v>1.0</v>
      </c>
      <c r="AR2643" s="154">
        <v>6.63</v>
      </c>
      <c r="AS2643" s="154">
        <v>0.73</v>
      </c>
      <c r="AT2643" s="154">
        <v>0.25</v>
      </c>
      <c r="AU2643" s="154">
        <v>7.82</v>
      </c>
      <c r="AX2643" s="154">
        <v>21.39</v>
      </c>
      <c r="AY2643" s="154">
        <v>29.66</v>
      </c>
      <c r="AZ2643" s="154">
        <v>7.09</v>
      </c>
      <c r="BA2643" s="154">
        <v>3.64</v>
      </c>
      <c r="BB2643" s="154">
        <v>1.37</v>
      </c>
      <c r="BC2643" s="154">
        <v>0.003</v>
      </c>
      <c r="BD2643" s="163"/>
      <c r="BE2643" s="163" t="s">
        <v>16</v>
      </c>
      <c r="BF2643" s="154">
        <v>2.08</v>
      </c>
      <c r="BG2643" s="154">
        <v>0.3</v>
      </c>
      <c r="BH2643" s="163" t="s">
        <v>16</v>
      </c>
      <c r="BI2643" s="154">
        <v>0.87</v>
      </c>
      <c r="BJ2643" s="154"/>
      <c r="BK2643" s="154">
        <v>6.73</v>
      </c>
      <c r="BL2643" s="154">
        <v>4.08</v>
      </c>
      <c r="CJ2643" s="163" t="s">
        <v>16</v>
      </c>
      <c r="CK2643" s="163" t="s">
        <v>16</v>
      </c>
      <c r="CL2643" s="163" t="s">
        <v>16</v>
      </c>
      <c r="CM2643" s="163" t="s">
        <v>2438</v>
      </c>
      <c r="CN2643" s="154">
        <v>0.33</v>
      </c>
      <c r="CO2643" s="154">
        <v>5.83</v>
      </c>
      <c r="CP2643" s="7" t="s">
        <v>2554</v>
      </c>
    </row>
    <row r="2644">
      <c r="A2644" s="7" t="s">
        <v>12096</v>
      </c>
      <c r="D2644" s="163" t="s">
        <v>12097</v>
      </c>
      <c r="E2644" s="67" t="s">
        <v>639</v>
      </c>
      <c r="F2644" s="162"/>
      <c r="G2644" s="162"/>
      <c r="H2644" s="162"/>
      <c r="M2644" s="7" t="s">
        <v>799</v>
      </c>
      <c r="N2644" s="7" t="str">
        <f t="shared" si="6"/>
        <v>FALSE</v>
      </c>
      <c r="O2644" s="7" t="s">
        <v>11802</v>
      </c>
      <c r="P2644" s="7" t="s">
        <v>11803</v>
      </c>
      <c r="Q2644" s="7" t="s">
        <v>11804</v>
      </c>
      <c r="R2644" s="7" t="s">
        <v>559</v>
      </c>
      <c r="S2644" s="221" t="s">
        <v>1588</v>
      </c>
      <c r="T2644" s="214">
        <v>43.6675</v>
      </c>
      <c r="U2644" s="215">
        <v>-83.8071</v>
      </c>
      <c r="V2644" s="172" t="s">
        <v>12098</v>
      </c>
      <c r="W2644" s="163" t="s">
        <v>12061</v>
      </c>
      <c r="X2644" s="7" t="s">
        <v>805</v>
      </c>
      <c r="Y2644" s="7" t="s">
        <v>878</v>
      </c>
      <c r="Z2644" s="7" t="s">
        <v>879</v>
      </c>
      <c r="AA2644" s="7" t="s">
        <v>880</v>
      </c>
      <c r="AB2644" s="163">
        <v>1.0</v>
      </c>
      <c r="AD2644" s="163" t="s">
        <v>19</v>
      </c>
      <c r="AF2644" s="7">
        <v>0.22</v>
      </c>
      <c r="AH2644" s="163" t="s">
        <v>19</v>
      </c>
      <c r="AO2644" s="163" t="s">
        <v>16</v>
      </c>
      <c r="AP2644" s="163" t="s">
        <v>16</v>
      </c>
      <c r="AQ2644" s="163" t="s">
        <v>16</v>
      </c>
      <c r="AR2644" s="163" t="s">
        <v>16</v>
      </c>
      <c r="AS2644" s="163" t="s">
        <v>16</v>
      </c>
      <c r="AT2644" s="163" t="s">
        <v>16</v>
      </c>
      <c r="AU2644" s="163" t="s">
        <v>16</v>
      </c>
      <c r="AX2644" s="163" t="s">
        <v>16</v>
      </c>
      <c r="AY2644" s="163" t="s">
        <v>16</v>
      </c>
      <c r="AZ2644" s="163" t="s">
        <v>16</v>
      </c>
      <c r="BA2644" s="163" t="s">
        <v>16</v>
      </c>
      <c r="BB2644" s="163" t="s">
        <v>16</v>
      </c>
      <c r="BC2644" s="163" t="s">
        <v>16</v>
      </c>
      <c r="BD2644" s="163"/>
      <c r="BE2644" s="163" t="s">
        <v>16</v>
      </c>
      <c r="BF2644" s="163" t="s">
        <v>16</v>
      </c>
      <c r="BG2644" s="163" t="s">
        <v>16</v>
      </c>
      <c r="BH2644" s="163" t="s">
        <v>16</v>
      </c>
      <c r="BI2644" s="163" t="s">
        <v>16</v>
      </c>
      <c r="BJ2644" s="163"/>
      <c r="BK2644" s="163" t="s">
        <v>16</v>
      </c>
      <c r="BL2644" s="163" t="s">
        <v>16</v>
      </c>
      <c r="CJ2644" s="163" t="s">
        <v>16</v>
      </c>
      <c r="CK2644" s="163" t="s">
        <v>16</v>
      </c>
      <c r="CL2644" s="163" t="s">
        <v>16</v>
      </c>
      <c r="CM2644" s="163" t="s">
        <v>16</v>
      </c>
      <c r="CN2644" s="163" t="s">
        <v>16</v>
      </c>
      <c r="CO2644" s="163" t="s">
        <v>16</v>
      </c>
      <c r="CP2644" s="7" t="s">
        <v>12099</v>
      </c>
    </row>
    <row r="2645">
      <c r="A2645" s="7" t="s">
        <v>12100</v>
      </c>
      <c r="D2645" s="163" t="s">
        <v>12101</v>
      </c>
      <c r="E2645" s="67" t="s">
        <v>639</v>
      </c>
      <c r="F2645" s="162"/>
      <c r="G2645" s="162"/>
      <c r="H2645" s="162"/>
      <c r="M2645" s="7" t="s">
        <v>799</v>
      </c>
      <c r="N2645" s="7" t="str">
        <f t="shared" si="6"/>
        <v>FALSE</v>
      </c>
      <c r="O2645" s="7" t="s">
        <v>11802</v>
      </c>
      <c r="P2645" s="7" t="s">
        <v>11803</v>
      </c>
      <c r="Q2645" s="7" t="s">
        <v>11804</v>
      </c>
      <c r="R2645" s="7" t="s">
        <v>559</v>
      </c>
      <c r="S2645" s="161" t="s">
        <v>1588</v>
      </c>
      <c r="T2645" s="214">
        <v>43.8952</v>
      </c>
      <c r="U2645" s="215">
        <v>-83.8605</v>
      </c>
      <c r="V2645" s="172" t="s">
        <v>12098</v>
      </c>
      <c r="W2645" s="163" t="s">
        <v>12065</v>
      </c>
      <c r="X2645" s="7" t="s">
        <v>805</v>
      </c>
      <c r="Y2645" s="7" t="s">
        <v>878</v>
      </c>
      <c r="Z2645" s="7" t="s">
        <v>879</v>
      </c>
      <c r="AA2645" s="7" t="s">
        <v>880</v>
      </c>
      <c r="AB2645" s="163">
        <v>1.0</v>
      </c>
      <c r="AD2645" s="163" t="s">
        <v>19</v>
      </c>
      <c r="AF2645" s="7">
        <v>0.22</v>
      </c>
      <c r="AH2645" s="163" t="s">
        <v>19</v>
      </c>
      <c r="AO2645" s="163" t="s">
        <v>16</v>
      </c>
      <c r="AP2645" s="163" t="s">
        <v>16</v>
      </c>
      <c r="AQ2645" s="163" t="s">
        <v>16</v>
      </c>
      <c r="AR2645" s="163" t="s">
        <v>16</v>
      </c>
      <c r="AS2645" s="163" t="s">
        <v>16</v>
      </c>
      <c r="AT2645" s="163" t="s">
        <v>16</v>
      </c>
      <c r="AU2645" s="163" t="s">
        <v>16</v>
      </c>
      <c r="AX2645" s="163" t="s">
        <v>16</v>
      </c>
      <c r="AY2645" s="163" t="s">
        <v>16</v>
      </c>
      <c r="AZ2645" s="163" t="s">
        <v>16</v>
      </c>
      <c r="BA2645" s="163" t="s">
        <v>16</v>
      </c>
      <c r="BB2645" s="163" t="s">
        <v>16</v>
      </c>
      <c r="BC2645" s="163" t="s">
        <v>16</v>
      </c>
      <c r="BD2645" s="163"/>
      <c r="BE2645" s="163" t="s">
        <v>16</v>
      </c>
      <c r="BF2645" s="163" t="s">
        <v>16</v>
      </c>
      <c r="BG2645" s="163" t="s">
        <v>16</v>
      </c>
      <c r="BH2645" s="163" t="s">
        <v>16</v>
      </c>
      <c r="BI2645" s="163" t="s">
        <v>16</v>
      </c>
      <c r="BJ2645" s="163"/>
      <c r="BK2645" s="163" t="s">
        <v>16</v>
      </c>
      <c r="BL2645" s="163" t="s">
        <v>16</v>
      </c>
      <c r="CJ2645" s="163" t="s">
        <v>16</v>
      </c>
      <c r="CK2645" s="163" t="s">
        <v>16</v>
      </c>
      <c r="CL2645" s="163" t="s">
        <v>16</v>
      </c>
      <c r="CM2645" s="163" t="s">
        <v>16</v>
      </c>
      <c r="CN2645" s="163" t="s">
        <v>16</v>
      </c>
      <c r="CO2645" s="163" t="s">
        <v>16</v>
      </c>
      <c r="CP2645" s="7" t="s">
        <v>12102</v>
      </c>
    </row>
    <row r="2646">
      <c r="A2646" s="7" t="s">
        <v>12103</v>
      </c>
      <c r="D2646" s="163" t="s">
        <v>12104</v>
      </c>
      <c r="E2646" s="67" t="s">
        <v>639</v>
      </c>
      <c r="F2646" s="162"/>
      <c r="G2646" s="162"/>
      <c r="H2646" s="162"/>
      <c r="M2646" s="7" t="s">
        <v>799</v>
      </c>
      <c r="N2646" s="7" t="str">
        <f t="shared" si="6"/>
        <v>FALSE</v>
      </c>
      <c r="O2646" s="7" t="s">
        <v>11802</v>
      </c>
      <c r="P2646" s="7" t="s">
        <v>11803</v>
      </c>
      <c r="Q2646" s="7" t="s">
        <v>11804</v>
      </c>
      <c r="R2646" s="7" t="s">
        <v>559</v>
      </c>
      <c r="S2646" s="221" t="s">
        <v>1588</v>
      </c>
      <c r="T2646" s="214">
        <v>43.7388</v>
      </c>
      <c r="U2646" s="215">
        <v>-83.6405</v>
      </c>
      <c r="V2646" s="172" t="s">
        <v>12098</v>
      </c>
      <c r="W2646" s="163" t="s">
        <v>12069</v>
      </c>
      <c r="X2646" s="7" t="s">
        <v>805</v>
      </c>
      <c r="Y2646" s="7" t="s">
        <v>878</v>
      </c>
      <c r="Z2646" s="7" t="s">
        <v>879</v>
      </c>
      <c r="AA2646" s="7" t="s">
        <v>880</v>
      </c>
      <c r="AB2646" s="163">
        <v>1.0</v>
      </c>
      <c r="AD2646" s="163" t="s">
        <v>19</v>
      </c>
      <c r="AF2646" s="7">
        <v>0.22</v>
      </c>
      <c r="AH2646" s="163" t="s">
        <v>19</v>
      </c>
      <c r="AO2646" s="163" t="s">
        <v>16</v>
      </c>
      <c r="AP2646" s="163" t="s">
        <v>16</v>
      </c>
      <c r="AQ2646" s="163" t="s">
        <v>16</v>
      </c>
      <c r="AR2646" s="163" t="s">
        <v>16</v>
      </c>
      <c r="AS2646" s="163" t="s">
        <v>16</v>
      </c>
      <c r="AT2646" s="163" t="s">
        <v>16</v>
      </c>
      <c r="AU2646" s="163" t="s">
        <v>16</v>
      </c>
      <c r="AX2646" s="163" t="s">
        <v>16</v>
      </c>
      <c r="AY2646" s="163" t="s">
        <v>16</v>
      </c>
      <c r="AZ2646" s="163" t="s">
        <v>16</v>
      </c>
      <c r="BA2646" s="163" t="s">
        <v>16</v>
      </c>
      <c r="BB2646" s="163" t="s">
        <v>16</v>
      </c>
      <c r="BC2646" s="163" t="s">
        <v>16</v>
      </c>
      <c r="BD2646" s="163"/>
      <c r="BE2646" s="163" t="s">
        <v>16</v>
      </c>
      <c r="BF2646" s="163" t="s">
        <v>16</v>
      </c>
      <c r="BG2646" s="163" t="s">
        <v>16</v>
      </c>
      <c r="BH2646" s="163" t="s">
        <v>16</v>
      </c>
      <c r="BI2646" s="163" t="s">
        <v>16</v>
      </c>
      <c r="BJ2646" s="163"/>
      <c r="BK2646" s="163" t="s">
        <v>16</v>
      </c>
      <c r="BL2646" s="163" t="s">
        <v>16</v>
      </c>
      <c r="CJ2646" s="163" t="s">
        <v>16</v>
      </c>
      <c r="CK2646" s="163" t="s">
        <v>16</v>
      </c>
      <c r="CL2646" s="163" t="s">
        <v>16</v>
      </c>
      <c r="CM2646" s="163" t="s">
        <v>16</v>
      </c>
      <c r="CN2646" s="163" t="s">
        <v>16</v>
      </c>
      <c r="CO2646" s="163" t="s">
        <v>16</v>
      </c>
      <c r="CP2646" s="7" t="s">
        <v>12105</v>
      </c>
    </row>
    <row r="2647">
      <c r="A2647" s="7" t="s">
        <v>12106</v>
      </c>
      <c r="D2647" s="163" t="s">
        <v>12107</v>
      </c>
      <c r="E2647" s="67" t="s">
        <v>639</v>
      </c>
      <c r="F2647" s="162"/>
      <c r="G2647" s="162"/>
      <c r="H2647" s="162"/>
      <c r="M2647" s="7" t="s">
        <v>799</v>
      </c>
      <c r="N2647" s="7" t="str">
        <f t="shared" si="6"/>
        <v>FALSE</v>
      </c>
      <c r="O2647" s="7" t="s">
        <v>11802</v>
      </c>
      <c r="P2647" s="7" t="s">
        <v>11803</v>
      </c>
      <c r="Q2647" s="7" t="s">
        <v>11804</v>
      </c>
      <c r="R2647" s="7" t="s">
        <v>559</v>
      </c>
      <c r="S2647" s="161" t="s">
        <v>1588</v>
      </c>
      <c r="T2647" s="206">
        <v>41.762</v>
      </c>
      <c r="U2647" s="207">
        <v>-83.3308</v>
      </c>
      <c r="V2647" s="172" t="s">
        <v>12108</v>
      </c>
      <c r="W2647" s="163" t="s">
        <v>876</v>
      </c>
      <c r="X2647" s="7" t="s">
        <v>805</v>
      </c>
      <c r="Y2647" s="7" t="s">
        <v>878</v>
      </c>
      <c r="Z2647" s="7" t="s">
        <v>879</v>
      </c>
      <c r="AA2647" s="7" t="s">
        <v>880</v>
      </c>
      <c r="AB2647" s="154">
        <v>0.75</v>
      </c>
      <c r="AD2647" s="154">
        <v>5.56</v>
      </c>
      <c r="AF2647" s="7">
        <v>0.22</v>
      </c>
      <c r="AH2647" s="154">
        <v>25.4</v>
      </c>
      <c r="AO2647" s="154">
        <v>7.09</v>
      </c>
      <c r="AP2647" s="154">
        <v>282.5</v>
      </c>
      <c r="AQ2647" s="154">
        <v>1.0</v>
      </c>
      <c r="AR2647" s="154">
        <v>7.46</v>
      </c>
      <c r="AS2647" s="154">
        <v>0.46</v>
      </c>
      <c r="AT2647" s="154">
        <v>0.24</v>
      </c>
      <c r="AU2647" s="154">
        <v>32.4</v>
      </c>
      <c r="AX2647" s="154">
        <v>22.3</v>
      </c>
      <c r="AY2647" s="154">
        <v>43.69</v>
      </c>
      <c r="AZ2647" s="154">
        <v>9.14</v>
      </c>
      <c r="BA2647" s="154">
        <v>5.57</v>
      </c>
      <c r="BB2647" s="154">
        <v>3.45</v>
      </c>
      <c r="BC2647" s="154">
        <v>0.002</v>
      </c>
      <c r="BD2647" s="163"/>
      <c r="BE2647" s="163" t="s">
        <v>16</v>
      </c>
      <c r="BF2647" s="154">
        <v>1.87</v>
      </c>
      <c r="BG2647" s="154">
        <v>0.3</v>
      </c>
      <c r="BH2647" s="163" t="s">
        <v>16</v>
      </c>
      <c r="BI2647" s="154">
        <v>0.86</v>
      </c>
      <c r="BJ2647" s="154"/>
      <c r="BK2647" s="154">
        <v>7.98</v>
      </c>
      <c r="BL2647" s="154">
        <v>3.62</v>
      </c>
      <c r="CJ2647" s="163" t="s">
        <v>16</v>
      </c>
      <c r="CK2647" s="163" t="s">
        <v>16</v>
      </c>
      <c r="CL2647" s="163" t="s">
        <v>16</v>
      </c>
      <c r="CM2647" s="163" t="s">
        <v>2620</v>
      </c>
      <c r="CN2647" s="154">
        <v>0.33</v>
      </c>
      <c r="CO2647" s="154">
        <v>3.89</v>
      </c>
      <c r="CP2647" s="7" t="s">
        <v>12109</v>
      </c>
    </row>
    <row r="2648">
      <c r="A2648" s="7" t="s">
        <v>12110</v>
      </c>
      <c r="D2648" s="163" t="s">
        <v>12111</v>
      </c>
      <c r="E2648" s="67" t="s">
        <v>639</v>
      </c>
      <c r="F2648" s="162"/>
      <c r="G2648" s="162"/>
      <c r="H2648" s="162"/>
      <c r="M2648" s="7" t="s">
        <v>799</v>
      </c>
      <c r="N2648" s="7" t="str">
        <f t="shared" si="6"/>
        <v>FALSE</v>
      </c>
      <c r="O2648" s="7" t="s">
        <v>11802</v>
      </c>
      <c r="P2648" s="7" t="s">
        <v>11803</v>
      </c>
      <c r="Q2648" s="7" t="s">
        <v>11804</v>
      </c>
      <c r="R2648" s="7" t="s">
        <v>559</v>
      </c>
      <c r="S2648" s="221" t="s">
        <v>1588</v>
      </c>
      <c r="T2648" s="214">
        <v>41.82726</v>
      </c>
      <c r="U2648" s="215">
        <v>-83.19041</v>
      </c>
      <c r="V2648" s="172" t="s">
        <v>12112</v>
      </c>
      <c r="W2648" s="163" t="s">
        <v>890</v>
      </c>
      <c r="X2648" s="7" t="s">
        <v>805</v>
      </c>
      <c r="Y2648" s="7" t="s">
        <v>878</v>
      </c>
      <c r="Z2648" s="7" t="s">
        <v>879</v>
      </c>
      <c r="AA2648" s="7" t="s">
        <v>880</v>
      </c>
      <c r="AB2648" s="154">
        <v>0.75</v>
      </c>
      <c r="AD2648" s="154">
        <v>8.93</v>
      </c>
      <c r="AF2648" s="7">
        <v>0.22</v>
      </c>
      <c r="AH2648" s="154">
        <v>25.0</v>
      </c>
      <c r="AO2648" s="154">
        <v>7.1</v>
      </c>
      <c r="AP2648" s="154">
        <v>229.0</v>
      </c>
      <c r="AQ2648" s="154">
        <v>2.0</v>
      </c>
      <c r="AR2648" s="154">
        <v>1.63</v>
      </c>
      <c r="AS2648" s="154">
        <v>0.1</v>
      </c>
      <c r="AT2648" s="154">
        <v>0.1</v>
      </c>
      <c r="AU2648" s="154">
        <v>3.26</v>
      </c>
      <c r="AX2648" s="154">
        <v>8.1</v>
      </c>
      <c r="AY2648" s="154">
        <v>17.86</v>
      </c>
      <c r="AZ2648" s="154">
        <v>4.49</v>
      </c>
      <c r="BA2648" s="154">
        <v>2.82</v>
      </c>
      <c r="BB2648" s="154">
        <v>13.25</v>
      </c>
      <c r="BC2648" s="154">
        <v>0.215</v>
      </c>
      <c r="BD2648" s="163"/>
      <c r="BE2648" s="163" t="s">
        <v>16</v>
      </c>
      <c r="BF2648" s="154">
        <v>0.53</v>
      </c>
      <c r="BG2648" s="154">
        <v>0.07</v>
      </c>
      <c r="BH2648" s="163" t="s">
        <v>16</v>
      </c>
      <c r="BI2648" s="154">
        <v>0.27</v>
      </c>
      <c r="BJ2648" s="154"/>
      <c r="BK2648" s="154">
        <v>2.82</v>
      </c>
      <c r="BL2648" s="154">
        <v>0.94</v>
      </c>
      <c r="CJ2648" s="163" t="s">
        <v>16</v>
      </c>
      <c r="CK2648" s="163" t="s">
        <v>16</v>
      </c>
      <c r="CL2648" s="163" t="s">
        <v>16</v>
      </c>
      <c r="CM2648" s="163" t="s">
        <v>2433</v>
      </c>
      <c r="CN2648" s="154">
        <v>0.66</v>
      </c>
      <c r="CO2648" s="154">
        <v>5.05</v>
      </c>
      <c r="CP2648" s="7" t="s">
        <v>12113</v>
      </c>
    </row>
    <row r="2649">
      <c r="A2649" s="7" t="s">
        <v>12114</v>
      </c>
      <c r="D2649" s="163" t="s">
        <v>12115</v>
      </c>
      <c r="E2649" s="67" t="s">
        <v>639</v>
      </c>
      <c r="F2649" s="162"/>
      <c r="G2649" s="162"/>
      <c r="H2649" s="162"/>
      <c r="M2649" s="7" t="s">
        <v>799</v>
      </c>
      <c r="N2649" s="7" t="str">
        <f t="shared" si="6"/>
        <v>FALSE</v>
      </c>
      <c r="O2649" s="7" t="s">
        <v>11802</v>
      </c>
      <c r="P2649" s="7" t="s">
        <v>11803</v>
      </c>
      <c r="Q2649" s="7" t="s">
        <v>11804</v>
      </c>
      <c r="R2649" s="7" t="s">
        <v>559</v>
      </c>
      <c r="S2649" s="161" t="s">
        <v>1588</v>
      </c>
      <c r="T2649" s="206">
        <v>41.7177</v>
      </c>
      <c r="U2649" s="207">
        <v>-83.4235</v>
      </c>
      <c r="V2649" s="172" t="s">
        <v>12116</v>
      </c>
      <c r="W2649" s="163" t="s">
        <v>2533</v>
      </c>
      <c r="X2649" s="7" t="s">
        <v>805</v>
      </c>
      <c r="Y2649" s="7" t="s">
        <v>878</v>
      </c>
      <c r="Z2649" s="7" t="s">
        <v>879</v>
      </c>
      <c r="AA2649" s="7" t="s">
        <v>880</v>
      </c>
      <c r="AB2649" s="154">
        <v>0.75</v>
      </c>
      <c r="AD2649" s="154">
        <v>2.83</v>
      </c>
      <c r="AF2649" s="7">
        <v>0.22</v>
      </c>
      <c r="AH2649" s="154">
        <v>25.5</v>
      </c>
      <c r="AO2649" s="154">
        <v>7.91</v>
      </c>
      <c r="AP2649" s="154">
        <v>363.1</v>
      </c>
      <c r="AQ2649" s="154">
        <v>0.4</v>
      </c>
      <c r="AR2649" s="154">
        <v>19.7</v>
      </c>
      <c r="AS2649" s="154">
        <v>0.38</v>
      </c>
      <c r="AT2649" s="154">
        <v>0.17</v>
      </c>
      <c r="AU2649" s="154">
        <v>194.42</v>
      </c>
      <c r="AX2649" s="154">
        <v>89.02</v>
      </c>
      <c r="AY2649" s="154">
        <v>149.21</v>
      </c>
      <c r="AZ2649" s="154">
        <v>38.38</v>
      </c>
      <c r="BA2649" s="154">
        <v>29.69</v>
      </c>
      <c r="BB2649" s="154">
        <v>16.38</v>
      </c>
      <c r="BC2649" s="154">
        <v>0.151</v>
      </c>
      <c r="BD2649" s="163"/>
      <c r="BE2649" s="163" t="s">
        <v>16</v>
      </c>
      <c r="BF2649" s="154">
        <v>4.27</v>
      </c>
      <c r="BG2649" s="154">
        <v>0.78</v>
      </c>
      <c r="BH2649" s="163" t="s">
        <v>16</v>
      </c>
      <c r="BI2649" s="154">
        <v>1.52</v>
      </c>
      <c r="BJ2649" s="154"/>
      <c r="BK2649" s="154">
        <v>22.47</v>
      </c>
      <c r="BL2649" s="154">
        <v>10.1</v>
      </c>
      <c r="CJ2649" s="163" t="s">
        <v>16</v>
      </c>
      <c r="CK2649" s="163" t="s">
        <v>16</v>
      </c>
      <c r="CL2649" s="163" t="s">
        <v>16</v>
      </c>
      <c r="CM2649" s="163" t="s">
        <v>2456</v>
      </c>
      <c r="CN2649" s="154">
        <v>0.33</v>
      </c>
      <c r="CO2649" s="154">
        <v>1.94</v>
      </c>
      <c r="CP2649" s="7" t="s">
        <v>12117</v>
      </c>
    </row>
    <row r="2650">
      <c r="A2650" s="7" t="s">
        <v>12118</v>
      </c>
      <c r="D2650" s="163" t="s">
        <v>12119</v>
      </c>
      <c r="E2650" s="67" t="s">
        <v>639</v>
      </c>
      <c r="F2650" s="162"/>
      <c r="G2650" s="162"/>
      <c r="H2650" s="162"/>
      <c r="M2650" s="7" t="s">
        <v>799</v>
      </c>
      <c r="N2650" s="7" t="str">
        <f t="shared" si="6"/>
        <v>FALSE</v>
      </c>
      <c r="O2650" s="7" t="s">
        <v>11802</v>
      </c>
      <c r="P2650" s="7" t="s">
        <v>11803</v>
      </c>
      <c r="Q2650" s="7" t="s">
        <v>11804</v>
      </c>
      <c r="R2650" s="7" t="s">
        <v>559</v>
      </c>
      <c r="S2650" s="221" t="s">
        <v>1588</v>
      </c>
      <c r="T2650" s="206">
        <v>41.7035</v>
      </c>
      <c r="U2650" s="207">
        <v>-83.255</v>
      </c>
      <c r="V2650" s="172" t="s">
        <v>12120</v>
      </c>
      <c r="W2650" s="163" t="s">
        <v>899</v>
      </c>
      <c r="X2650" s="7" t="s">
        <v>805</v>
      </c>
      <c r="Y2650" s="7" t="s">
        <v>878</v>
      </c>
      <c r="Z2650" s="7" t="s">
        <v>879</v>
      </c>
      <c r="AA2650" s="7" t="s">
        <v>880</v>
      </c>
      <c r="AB2650" s="154">
        <v>0.75</v>
      </c>
      <c r="AD2650" s="154">
        <v>6.67</v>
      </c>
      <c r="AF2650" s="7">
        <v>0.22</v>
      </c>
      <c r="AH2650" s="154">
        <v>25.1</v>
      </c>
      <c r="AO2650" s="154">
        <v>6.73</v>
      </c>
      <c r="AP2650" s="154">
        <v>281.6</v>
      </c>
      <c r="AQ2650" s="154">
        <v>1.0</v>
      </c>
      <c r="AR2650" s="154">
        <v>7.11</v>
      </c>
      <c r="AS2650" s="154">
        <v>0.15</v>
      </c>
      <c r="AT2650" s="154">
        <v>0.13</v>
      </c>
      <c r="AU2650" s="154">
        <v>13.96</v>
      </c>
      <c r="AX2650" s="154">
        <v>19.5</v>
      </c>
      <c r="AY2650" s="154">
        <v>37.32</v>
      </c>
      <c r="AZ2650" s="154">
        <v>6.45</v>
      </c>
      <c r="BA2650" s="154">
        <v>4.92</v>
      </c>
      <c r="BB2650" s="154">
        <v>3.74</v>
      </c>
      <c r="BC2650" s="154">
        <v>0.002</v>
      </c>
      <c r="BD2650" s="163"/>
      <c r="BE2650" s="163" t="s">
        <v>16</v>
      </c>
      <c r="BF2650" s="154">
        <v>1.44</v>
      </c>
      <c r="BG2650" s="154">
        <v>0.18</v>
      </c>
      <c r="BH2650" s="163" t="s">
        <v>16</v>
      </c>
      <c r="BI2650" s="154">
        <v>0.8</v>
      </c>
      <c r="BJ2650" s="154"/>
      <c r="BK2650" s="154">
        <v>16.97</v>
      </c>
      <c r="BL2650" s="154">
        <v>7.06</v>
      </c>
      <c r="CJ2650" s="163" t="s">
        <v>16</v>
      </c>
      <c r="CK2650" s="163" t="s">
        <v>16</v>
      </c>
      <c r="CL2650" s="163" t="s">
        <v>16</v>
      </c>
      <c r="CM2650" s="163" t="s">
        <v>2456</v>
      </c>
      <c r="CN2650" s="154">
        <v>0.66</v>
      </c>
      <c r="CO2650" s="154">
        <v>1.94</v>
      </c>
      <c r="CP2650" s="7" t="s">
        <v>12121</v>
      </c>
    </row>
    <row r="2651">
      <c r="A2651" s="7" t="s">
        <v>12122</v>
      </c>
      <c r="D2651" s="163" t="s">
        <v>12123</v>
      </c>
      <c r="E2651" s="67" t="s">
        <v>639</v>
      </c>
      <c r="F2651" s="162"/>
      <c r="G2651" s="162"/>
      <c r="H2651" s="162"/>
      <c r="M2651" s="7" t="s">
        <v>799</v>
      </c>
      <c r="N2651" s="7" t="str">
        <f t="shared" si="6"/>
        <v>FALSE</v>
      </c>
      <c r="O2651" s="7" t="s">
        <v>11802</v>
      </c>
      <c r="P2651" s="7" t="s">
        <v>11803</v>
      </c>
      <c r="Q2651" s="7" t="s">
        <v>11804</v>
      </c>
      <c r="R2651" s="7" t="s">
        <v>559</v>
      </c>
      <c r="S2651" s="161" t="s">
        <v>1588</v>
      </c>
      <c r="T2651" s="206">
        <v>41.826</v>
      </c>
      <c r="U2651" s="207">
        <v>-83.1951</v>
      </c>
      <c r="V2651" s="172" t="s">
        <v>7480</v>
      </c>
      <c r="W2651" s="163" t="s">
        <v>890</v>
      </c>
      <c r="X2651" s="7" t="s">
        <v>805</v>
      </c>
      <c r="Y2651" s="7" t="s">
        <v>878</v>
      </c>
      <c r="Z2651" s="7" t="s">
        <v>879</v>
      </c>
      <c r="AA2651" s="7" t="s">
        <v>880</v>
      </c>
      <c r="AB2651" s="154">
        <v>0.75</v>
      </c>
      <c r="AD2651" s="154">
        <v>8.63</v>
      </c>
      <c r="AF2651" s="7">
        <v>0.22</v>
      </c>
      <c r="AH2651" s="154">
        <v>25.0</v>
      </c>
      <c r="AO2651" s="154">
        <v>6.46</v>
      </c>
      <c r="AP2651" s="154">
        <v>229.0</v>
      </c>
      <c r="AQ2651" s="154">
        <v>2.0</v>
      </c>
      <c r="AR2651" s="154">
        <v>2.6</v>
      </c>
      <c r="AS2651" s="154">
        <v>0.49</v>
      </c>
      <c r="AT2651" s="154">
        <v>0.1</v>
      </c>
      <c r="AU2651" s="154">
        <v>7.3</v>
      </c>
      <c r="AX2651" s="154">
        <v>12.79</v>
      </c>
      <c r="AY2651" s="154">
        <v>18.19</v>
      </c>
      <c r="AZ2651" s="154">
        <v>3.61</v>
      </c>
      <c r="BA2651" s="154">
        <v>3.08</v>
      </c>
      <c r="BB2651" s="154">
        <v>8.63</v>
      </c>
      <c r="BC2651" s="154">
        <v>0.095</v>
      </c>
      <c r="BD2651" s="163"/>
      <c r="BE2651" s="163" t="s">
        <v>16</v>
      </c>
      <c r="BF2651" s="154">
        <v>0.98</v>
      </c>
      <c r="BG2651" s="154">
        <v>0.17</v>
      </c>
      <c r="BH2651" s="163" t="s">
        <v>16</v>
      </c>
      <c r="BI2651" s="154">
        <v>0.27</v>
      </c>
      <c r="BJ2651" s="154"/>
      <c r="BK2651" s="154">
        <v>2.99</v>
      </c>
      <c r="BL2651" s="154">
        <v>1.79</v>
      </c>
      <c r="CJ2651" s="163" t="s">
        <v>16</v>
      </c>
      <c r="CK2651" s="163" t="s">
        <v>16</v>
      </c>
      <c r="CL2651" s="163" t="s">
        <v>16</v>
      </c>
      <c r="CM2651" s="163" t="s">
        <v>2438</v>
      </c>
      <c r="CN2651" s="154">
        <v>0.66</v>
      </c>
      <c r="CO2651" s="154">
        <v>7.0</v>
      </c>
      <c r="CP2651" s="7" t="s">
        <v>12124</v>
      </c>
    </row>
    <row r="2652">
      <c r="A2652" s="7" t="s">
        <v>12125</v>
      </c>
      <c r="D2652" s="163" t="s">
        <v>12126</v>
      </c>
      <c r="E2652" s="67" t="s">
        <v>639</v>
      </c>
      <c r="F2652" s="162"/>
      <c r="G2652" s="162"/>
      <c r="H2652" s="162"/>
      <c r="M2652" s="7" t="s">
        <v>799</v>
      </c>
      <c r="N2652" s="7" t="str">
        <f t="shared" si="6"/>
        <v>FALSE</v>
      </c>
      <c r="O2652" s="7" t="s">
        <v>11802</v>
      </c>
      <c r="P2652" s="7" t="s">
        <v>11803</v>
      </c>
      <c r="Q2652" s="7" t="s">
        <v>11804</v>
      </c>
      <c r="R2652" s="7" t="s">
        <v>559</v>
      </c>
      <c r="S2652" s="221" t="s">
        <v>1588</v>
      </c>
      <c r="T2652" s="206">
        <v>41.7176</v>
      </c>
      <c r="U2652" s="207">
        <v>-83.4244</v>
      </c>
      <c r="V2652" s="172" t="s">
        <v>12127</v>
      </c>
      <c r="W2652" s="163" t="s">
        <v>2533</v>
      </c>
      <c r="X2652" s="7" t="s">
        <v>805</v>
      </c>
      <c r="Y2652" s="7" t="s">
        <v>878</v>
      </c>
      <c r="Z2652" s="7" t="s">
        <v>879</v>
      </c>
      <c r="AA2652" s="7" t="s">
        <v>880</v>
      </c>
      <c r="AB2652" s="154">
        <v>0.75</v>
      </c>
      <c r="AD2652" s="154">
        <v>2.73</v>
      </c>
      <c r="AF2652" s="7">
        <v>0.22</v>
      </c>
      <c r="AH2652" s="154">
        <v>25.8</v>
      </c>
      <c r="AO2652" s="154">
        <v>7.96</v>
      </c>
      <c r="AP2652" s="154">
        <v>410.3</v>
      </c>
      <c r="AQ2652" s="154">
        <v>0.5</v>
      </c>
      <c r="AR2652" s="154">
        <v>23.2</v>
      </c>
      <c r="AS2652" s="154">
        <v>0.58</v>
      </c>
      <c r="AT2652" s="154">
        <v>0.19</v>
      </c>
      <c r="AU2652" s="154">
        <v>188.0</v>
      </c>
      <c r="AX2652" s="154">
        <v>96.43</v>
      </c>
      <c r="AY2652" s="154">
        <v>106.47</v>
      </c>
      <c r="AZ2652" s="154">
        <v>14.23</v>
      </c>
      <c r="BA2652" s="154">
        <v>5.64</v>
      </c>
      <c r="BB2652" s="154">
        <v>5.23</v>
      </c>
      <c r="BC2652" s="154">
        <v>0.099</v>
      </c>
      <c r="BD2652" s="163"/>
      <c r="BE2652" s="163" t="s">
        <v>16</v>
      </c>
      <c r="BF2652" s="154">
        <v>4.71</v>
      </c>
      <c r="BG2652" s="154">
        <v>0.81</v>
      </c>
      <c r="BH2652" s="163" t="s">
        <v>16</v>
      </c>
      <c r="BI2652" s="154">
        <v>1.59</v>
      </c>
      <c r="BJ2652" s="154"/>
      <c r="BK2652" s="163" t="s">
        <v>16</v>
      </c>
      <c r="BL2652" s="163" t="s">
        <v>16</v>
      </c>
      <c r="CJ2652" s="163" t="s">
        <v>16</v>
      </c>
      <c r="CK2652" s="163" t="s">
        <v>16</v>
      </c>
      <c r="CL2652" s="163" t="s">
        <v>16</v>
      </c>
      <c r="CM2652" s="163" t="s">
        <v>2438</v>
      </c>
      <c r="CN2652" s="154">
        <v>0.66</v>
      </c>
      <c r="CO2652" s="154">
        <v>9.72</v>
      </c>
      <c r="CP2652" s="7" t="s">
        <v>12128</v>
      </c>
    </row>
    <row r="2653">
      <c r="A2653" s="7" t="s">
        <v>12129</v>
      </c>
      <c r="D2653" s="163" t="s">
        <v>12130</v>
      </c>
      <c r="E2653" s="67" t="s">
        <v>639</v>
      </c>
      <c r="F2653" s="162"/>
      <c r="G2653" s="162"/>
      <c r="H2653" s="162"/>
      <c r="M2653" s="7" t="s">
        <v>799</v>
      </c>
      <c r="N2653" s="7" t="str">
        <f t="shared" si="6"/>
        <v>FALSE</v>
      </c>
      <c r="O2653" s="7" t="s">
        <v>11802</v>
      </c>
      <c r="P2653" s="7" t="s">
        <v>11803</v>
      </c>
      <c r="Q2653" s="7" t="s">
        <v>11804</v>
      </c>
      <c r="R2653" s="7" t="s">
        <v>559</v>
      </c>
      <c r="S2653" s="161" t="s">
        <v>1588</v>
      </c>
      <c r="T2653" s="206">
        <v>41.7031</v>
      </c>
      <c r="U2653" s="207">
        <v>-83.2557</v>
      </c>
      <c r="V2653" s="172" t="s">
        <v>7488</v>
      </c>
      <c r="W2653" s="163" t="s">
        <v>899</v>
      </c>
      <c r="X2653" s="7" t="s">
        <v>805</v>
      </c>
      <c r="Y2653" s="7" t="s">
        <v>878</v>
      </c>
      <c r="Z2653" s="7" t="s">
        <v>879</v>
      </c>
      <c r="AA2653" s="7" t="s">
        <v>880</v>
      </c>
      <c r="AB2653" s="154">
        <v>0.75</v>
      </c>
      <c r="AD2653" s="154">
        <v>6.82</v>
      </c>
      <c r="AF2653" s="7">
        <v>0.22</v>
      </c>
      <c r="AH2653" s="154">
        <v>25.1</v>
      </c>
      <c r="AO2653" s="154">
        <v>6.1</v>
      </c>
      <c r="AP2653" s="154">
        <v>264.0</v>
      </c>
      <c r="AQ2653" s="154">
        <v>1.5</v>
      </c>
      <c r="AR2653" s="154">
        <v>4.81</v>
      </c>
      <c r="AS2653" s="154">
        <v>0.53</v>
      </c>
      <c r="AT2653" s="154">
        <v>0.1</v>
      </c>
      <c r="AU2653" s="154">
        <v>6.56</v>
      </c>
      <c r="AX2653" s="154">
        <v>11.47</v>
      </c>
      <c r="AY2653" s="154">
        <v>28.81</v>
      </c>
      <c r="AZ2653" s="154">
        <v>6.44</v>
      </c>
      <c r="BA2653" s="154">
        <v>4.59</v>
      </c>
      <c r="BB2653" s="154">
        <v>3.25</v>
      </c>
      <c r="BC2653" s="154">
        <v>0.002</v>
      </c>
      <c r="BD2653" s="163"/>
      <c r="BE2653" s="163" t="s">
        <v>16</v>
      </c>
      <c r="BF2653" s="154">
        <v>1.19</v>
      </c>
      <c r="BG2653" s="154">
        <v>0.14</v>
      </c>
      <c r="BH2653" s="163" t="s">
        <v>16</v>
      </c>
      <c r="BI2653" s="154">
        <v>0.64</v>
      </c>
      <c r="BJ2653" s="154"/>
      <c r="BK2653" s="154">
        <v>5.92</v>
      </c>
      <c r="BL2653" s="154">
        <v>2.68</v>
      </c>
      <c r="CJ2653" s="163" t="s">
        <v>16</v>
      </c>
      <c r="CK2653" s="163" t="s">
        <v>16</v>
      </c>
      <c r="CL2653" s="163" t="s">
        <v>16</v>
      </c>
      <c r="CM2653" s="163" t="s">
        <v>2438</v>
      </c>
      <c r="CN2653" s="154">
        <v>0.66</v>
      </c>
      <c r="CO2653" s="154">
        <v>9.72</v>
      </c>
      <c r="CP2653" s="7" t="s">
        <v>12131</v>
      </c>
    </row>
    <row r="2654">
      <c r="A2654" s="7" t="s">
        <v>12132</v>
      </c>
      <c r="D2654" s="163" t="s">
        <v>12133</v>
      </c>
      <c r="E2654" s="67" t="s">
        <v>639</v>
      </c>
      <c r="F2654" s="162"/>
      <c r="G2654" s="162"/>
      <c r="H2654" s="162"/>
      <c r="M2654" s="7" t="s">
        <v>799</v>
      </c>
      <c r="N2654" s="7" t="str">
        <f t="shared" si="6"/>
        <v>FALSE</v>
      </c>
      <c r="O2654" s="7" t="s">
        <v>11802</v>
      </c>
      <c r="P2654" s="7" t="s">
        <v>11803</v>
      </c>
      <c r="Q2654" s="7" t="s">
        <v>11804</v>
      </c>
      <c r="R2654" s="7" t="s">
        <v>559</v>
      </c>
      <c r="S2654" s="221" t="s">
        <v>1588</v>
      </c>
      <c r="T2654" s="206">
        <v>41.7617</v>
      </c>
      <c r="U2654" s="207">
        <v>-83.3307</v>
      </c>
      <c r="V2654" s="172" t="s">
        <v>12134</v>
      </c>
      <c r="W2654" s="163" t="s">
        <v>876</v>
      </c>
      <c r="X2654" s="7" t="s">
        <v>805</v>
      </c>
      <c r="Y2654" s="7" t="s">
        <v>878</v>
      </c>
      <c r="Z2654" s="7" t="s">
        <v>879</v>
      </c>
      <c r="AA2654" s="7" t="s">
        <v>880</v>
      </c>
      <c r="AB2654" s="154">
        <v>0.75</v>
      </c>
      <c r="AD2654" s="154">
        <v>5.51</v>
      </c>
      <c r="AF2654" s="7">
        <v>0.22</v>
      </c>
      <c r="AH2654" s="154">
        <v>24.6</v>
      </c>
      <c r="AO2654" s="154">
        <v>7.38</v>
      </c>
      <c r="AP2654" s="154">
        <v>253.0</v>
      </c>
      <c r="AQ2654" s="154">
        <v>1.0</v>
      </c>
      <c r="AR2654" s="154">
        <v>5.19</v>
      </c>
      <c r="AS2654" s="154">
        <v>0.13</v>
      </c>
      <c r="AT2654" s="154">
        <v>0.14</v>
      </c>
      <c r="AU2654" s="154">
        <v>12.39</v>
      </c>
      <c r="AX2654" s="154">
        <v>17.36</v>
      </c>
      <c r="AY2654" s="154">
        <v>28.49</v>
      </c>
      <c r="AZ2654" s="154">
        <v>4.79</v>
      </c>
      <c r="BA2654" s="154">
        <v>3.21</v>
      </c>
      <c r="BB2654" s="154">
        <v>2.38</v>
      </c>
      <c r="BC2654" s="154">
        <v>0.002</v>
      </c>
      <c r="BD2654" s="163"/>
      <c r="BE2654" s="163" t="s">
        <v>16</v>
      </c>
      <c r="BF2654" s="154">
        <v>1.39</v>
      </c>
      <c r="BG2654" s="154">
        <v>0.22</v>
      </c>
      <c r="BH2654" s="163" t="s">
        <v>16</v>
      </c>
      <c r="BI2654" s="154">
        <v>0.57</v>
      </c>
      <c r="BJ2654" s="154"/>
      <c r="BK2654" s="154">
        <v>6.38</v>
      </c>
      <c r="BL2654" s="154">
        <v>2.36</v>
      </c>
      <c r="CJ2654" s="163" t="s">
        <v>16</v>
      </c>
      <c r="CK2654" s="163" t="s">
        <v>16</v>
      </c>
      <c r="CL2654" s="163" t="s">
        <v>16</v>
      </c>
      <c r="CM2654" s="163" t="s">
        <v>2438</v>
      </c>
      <c r="CN2654" s="154">
        <v>0.33</v>
      </c>
      <c r="CO2654" s="154">
        <v>3.89</v>
      </c>
      <c r="CP2654" s="7" t="s">
        <v>12135</v>
      </c>
    </row>
    <row r="2655">
      <c r="A2655" s="7" t="s">
        <v>12136</v>
      </c>
      <c r="D2655" s="163" t="s">
        <v>12137</v>
      </c>
      <c r="E2655" s="67" t="s">
        <v>639</v>
      </c>
      <c r="F2655" s="162"/>
      <c r="G2655" s="162"/>
      <c r="H2655" s="162"/>
      <c r="M2655" s="7" t="s">
        <v>799</v>
      </c>
      <c r="N2655" s="7" t="str">
        <f t="shared" si="6"/>
        <v>FALSE</v>
      </c>
      <c r="O2655" s="7" t="s">
        <v>11802</v>
      </c>
      <c r="P2655" s="7" t="s">
        <v>11803</v>
      </c>
      <c r="Q2655" s="7" t="s">
        <v>11804</v>
      </c>
      <c r="R2655" s="7" t="s">
        <v>559</v>
      </c>
      <c r="S2655" s="161" t="s">
        <v>1588</v>
      </c>
      <c r="T2655" s="206">
        <v>41.8259</v>
      </c>
      <c r="U2655" s="207">
        <v>-83.1933</v>
      </c>
      <c r="V2655" s="172" t="s">
        <v>12138</v>
      </c>
      <c r="W2655" s="163" t="s">
        <v>890</v>
      </c>
      <c r="X2655" s="7" t="s">
        <v>805</v>
      </c>
      <c r="Y2655" s="7" t="s">
        <v>878</v>
      </c>
      <c r="Z2655" s="7" t="s">
        <v>879</v>
      </c>
      <c r="AA2655" s="7" t="s">
        <v>880</v>
      </c>
      <c r="AB2655" s="154">
        <v>0.75</v>
      </c>
      <c r="AD2655" s="154">
        <v>8.96</v>
      </c>
      <c r="AF2655" s="7">
        <v>0.22</v>
      </c>
      <c r="AH2655" s="154">
        <v>24.2</v>
      </c>
      <c r="AO2655" s="154">
        <v>7.29</v>
      </c>
      <c r="AP2655" s="154">
        <v>217.9</v>
      </c>
      <c r="AQ2655" s="154">
        <v>2.0</v>
      </c>
      <c r="AR2655" s="154">
        <v>1.62</v>
      </c>
      <c r="AS2655" s="154">
        <v>0.22</v>
      </c>
      <c r="AT2655" s="154">
        <v>0.1</v>
      </c>
      <c r="AU2655" s="154">
        <v>1.12</v>
      </c>
      <c r="AX2655" s="154">
        <v>7.08</v>
      </c>
      <c r="AY2655" s="154">
        <v>16.5</v>
      </c>
      <c r="AZ2655" s="154">
        <v>3.98</v>
      </c>
      <c r="BA2655" s="154">
        <v>5.03</v>
      </c>
      <c r="BB2655" s="154">
        <v>9.76</v>
      </c>
      <c r="BC2655" s="154">
        <v>0.18</v>
      </c>
      <c r="BD2655" s="163"/>
      <c r="BE2655" s="163" t="s">
        <v>16</v>
      </c>
      <c r="BF2655" s="154">
        <v>0.48</v>
      </c>
      <c r="BG2655" s="154">
        <v>0.07</v>
      </c>
      <c r="BH2655" s="163" t="s">
        <v>16</v>
      </c>
      <c r="BI2655" s="154">
        <v>0.22</v>
      </c>
      <c r="BJ2655" s="154"/>
      <c r="BK2655" s="154">
        <v>2.72</v>
      </c>
      <c r="BL2655" s="154">
        <v>0.89</v>
      </c>
      <c r="CJ2655" s="163" t="s">
        <v>16</v>
      </c>
      <c r="CK2655" s="163" t="s">
        <v>16</v>
      </c>
      <c r="CL2655" s="163" t="s">
        <v>16</v>
      </c>
      <c r="CM2655" s="163" t="s">
        <v>2438</v>
      </c>
      <c r="CN2655" s="154">
        <v>0.66</v>
      </c>
      <c r="CO2655" s="154">
        <v>7.97</v>
      </c>
      <c r="CP2655" s="7" t="s">
        <v>12139</v>
      </c>
    </row>
    <row r="2656">
      <c r="A2656" s="7" t="s">
        <v>12140</v>
      </c>
      <c r="D2656" s="163" t="s">
        <v>12141</v>
      </c>
      <c r="E2656" s="67" t="s">
        <v>639</v>
      </c>
      <c r="F2656" s="162"/>
      <c r="G2656" s="162"/>
      <c r="H2656" s="162"/>
      <c r="M2656" s="7" t="s">
        <v>799</v>
      </c>
      <c r="N2656" s="7" t="str">
        <f t="shared" si="6"/>
        <v>FALSE</v>
      </c>
      <c r="O2656" s="7" t="s">
        <v>11802</v>
      </c>
      <c r="P2656" s="7" t="s">
        <v>11803</v>
      </c>
      <c r="Q2656" s="7" t="s">
        <v>11804</v>
      </c>
      <c r="R2656" s="7" t="s">
        <v>559</v>
      </c>
      <c r="S2656" s="221" t="s">
        <v>1588</v>
      </c>
      <c r="T2656" s="206">
        <v>41.718</v>
      </c>
      <c r="U2656" s="207">
        <v>-83.4233</v>
      </c>
      <c r="V2656" s="172" t="s">
        <v>12142</v>
      </c>
      <c r="W2656" s="163" t="s">
        <v>2533</v>
      </c>
      <c r="X2656" s="7" t="s">
        <v>805</v>
      </c>
      <c r="Y2656" s="7" t="s">
        <v>878</v>
      </c>
      <c r="Z2656" s="7" t="s">
        <v>879</v>
      </c>
      <c r="AA2656" s="7" t="s">
        <v>880</v>
      </c>
      <c r="AB2656" s="154">
        <v>0.75</v>
      </c>
      <c r="AD2656" s="154">
        <v>2.91</v>
      </c>
      <c r="AF2656" s="7">
        <v>0.22</v>
      </c>
      <c r="AH2656" s="154">
        <v>24.5</v>
      </c>
      <c r="AO2656" s="154">
        <v>7.05</v>
      </c>
      <c r="AP2656" s="154">
        <v>391.2</v>
      </c>
      <c r="AQ2656" s="154">
        <v>0.5</v>
      </c>
      <c r="AR2656" s="154">
        <v>17.7</v>
      </c>
      <c r="AS2656" s="154">
        <v>1.79</v>
      </c>
      <c r="AT2656" s="154">
        <v>0.24</v>
      </c>
      <c r="AU2656" s="154">
        <v>51.14</v>
      </c>
      <c r="AX2656" s="154">
        <v>54.34</v>
      </c>
      <c r="AY2656" s="154">
        <v>110.49</v>
      </c>
      <c r="AZ2656" s="154">
        <v>35.63</v>
      </c>
      <c r="BA2656" s="154">
        <v>27.59</v>
      </c>
      <c r="BB2656" s="154">
        <v>65.62</v>
      </c>
      <c r="BC2656" s="154">
        <v>0.227</v>
      </c>
      <c r="BD2656" s="163"/>
      <c r="BE2656" s="163" t="s">
        <v>16</v>
      </c>
      <c r="BF2656" s="154">
        <v>2.81</v>
      </c>
      <c r="BG2656" s="154">
        <v>0.64</v>
      </c>
      <c r="BH2656" s="163" t="s">
        <v>16</v>
      </c>
      <c r="BI2656" s="154">
        <v>1.45</v>
      </c>
      <c r="BJ2656" s="154"/>
      <c r="BK2656" s="154">
        <v>19.13</v>
      </c>
      <c r="BL2656" s="154">
        <v>6.93</v>
      </c>
      <c r="CJ2656" s="163" t="s">
        <v>16</v>
      </c>
      <c r="CK2656" s="163" t="s">
        <v>16</v>
      </c>
      <c r="CL2656" s="163" t="s">
        <v>16</v>
      </c>
      <c r="CM2656" s="163" t="s">
        <v>2438</v>
      </c>
      <c r="CN2656" s="154">
        <v>0.33</v>
      </c>
      <c r="CO2656" s="154">
        <v>3.89</v>
      </c>
      <c r="CP2656" s="7" t="s">
        <v>12143</v>
      </c>
    </row>
    <row r="2657">
      <c r="A2657" s="7" t="s">
        <v>12144</v>
      </c>
      <c r="D2657" s="163" t="s">
        <v>12145</v>
      </c>
      <c r="E2657" s="67" t="s">
        <v>639</v>
      </c>
      <c r="F2657" s="162"/>
      <c r="G2657" s="162"/>
      <c r="H2657" s="162"/>
      <c r="M2657" s="7" t="s">
        <v>799</v>
      </c>
      <c r="N2657" s="7" t="str">
        <f t="shared" si="6"/>
        <v>FALSE</v>
      </c>
      <c r="O2657" s="7" t="s">
        <v>11802</v>
      </c>
      <c r="P2657" s="7" t="s">
        <v>11803</v>
      </c>
      <c r="Q2657" s="7" t="s">
        <v>11804</v>
      </c>
      <c r="R2657" s="7" t="s">
        <v>559</v>
      </c>
      <c r="S2657" s="161" t="s">
        <v>1588</v>
      </c>
      <c r="T2657" s="206">
        <v>41.7029</v>
      </c>
      <c r="U2657" s="207">
        <v>-83.2562</v>
      </c>
      <c r="V2657" s="172" t="s">
        <v>12146</v>
      </c>
      <c r="W2657" s="163" t="s">
        <v>899</v>
      </c>
      <c r="X2657" s="7" t="s">
        <v>805</v>
      </c>
      <c r="Y2657" s="7" t="s">
        <v>878</v>
      </c>
      <c r="Z2657" s="7" t="s">
        <v>879</v>
      </c>
      <c r="AA2657" s="7" t="s">
        <v>880</v>
      </c>
      <c r="AB2657" s="154">
        <v>0.75</v>
      </c>
      <c r="AD2657" s="154">
        <v>6.79</v>
      </c>
      <c r="AF2657" s="7">
        <v>0.22</v>
      </c>
      <c r="AH2657" s="154">
        <v>24.4</v>
      </c>
      <c r="AO2657" s="154">
        <v>7.31</v>
      </c>
      <c r="AP2657" s="154">
        <v>265.6</v>
      </c>
      <c r="AQ2657" s="154">
        <v>1.0</v>
      </c>
      <c r="AR2657" s="154">
        <v>5.37</v>
      </c>
      <c r="AS2657" s="154">
        <v>0.1</v>
      </c>
      <c r="AT2657" s="154">
        <v>0.14</v>
      </c>
      <c r="AU2657" s="154">
        <v>9.68</v>
      </c>
      <c r="AX2657" s="154">
        <v>17.49</v>
      </c>
      <c r="AY2657" s="154">
        <v>34.77</v>
      </c>
      <c r="AZ2657" s="154">
        <v>6.49</v>
      </c>
      <c r="BA2657" s="154">
        <v>4.48</v>
      </c>
      <c r="BB2657" s="154">
        <v>2.97</v>
      </c>
      <c r="BC2657" s="154">
        <v>0.002</v>
      </c>
      <c r="BD2657" s="163"/>
      <c r="BE2657" s="163" t="s">
        <v>16</v>
      </c>
      <c r="BF2657" s="154">
        <v>1.41</v>
      </c>
      <c r="BG2657" s="154">
        <v>0.28</v>
      </c>
      <c r="BH2657" s="163" t="s">
        <v>16</v>
      </c>
      <c r="BI2657" s="154">
        <v>0.66</v>
      </c>
      <c r="BJ2657" s="154"/>
      <c r="BK2657" s="154">
        <v>7.06</v>
      </c>
      <c r="BL2657" s="154">
        <v>2.9</v>
      </c>
      <c r="CJ2657" s="163" t="s">
        <v>16</v>
      </c>
      <c r="CK2657" s="163" t="s">
        <v>16</v>
      </c>
      <c r="CL2657" s="163" t="s">
        <v>16</v>
      </c>
      <c r="CM2657" s="163" t="s">
        <v>2438</v>
      </c>
      <c r="CN2657" s="154">
        <v>0.66</v>
      </c>
      <c r="CO2657" s="154">
        <v>3.89</v>
      </c>
      <c r="CP2657" s="7" t="s">
        <v>12147</v>
      </c>
    </row>
    <row r="2658">
      <c r="A2658" s="7" t="s">
        <v>12148</v>
      </c>
      <c r="D2658" s="163" t="s">
        <v>12149</v>
      </c>
      <c r="E2658" s="67" t="s">
        <v>639</v>
      </c>
      <c r="F2658" s="162"/>
      <c r="G2658" s="162"/>
      <c r="H2658" s="162"/>
      <c r="M2658" s="7" t="s">
        <v>799</v>
      </c>
      <c r="N2658" s="7" t="str">
        <f t="shared" si="6"/>
        <v>FALSE</v>
      </c>
      <c r="O2658" s="7" t="s">
        <v>11802</v>
      </c>
      <c r="P2658" s="7" t="s">
        <v>11803</v>
      </c>
      <c r="Q2658" s="7" t="s">
        <v>11804</v>
      </c>
      <c r="R2658" s="7" t="s">
        <v>559</v>
      </c>
      <c r="S2658" s="221" t="s">
        <v>1588</v>
      </c>
      <c r="T2658" s="206">
        <v>41.7628</v>
      </c>
      <c r="U2658" s="207">
        <v>-83.3297</v>
      </c>
      <c r="V2658" s="172" t="s">
        <v>12150</v>
      </c>
      <c r="W2658" s="163" t="s">
        <v>876</v>
      </c>
      <c r="X2658" s="7" t="s">
        <v>805</v>
      </c>
      <c r="Y2658" s="7" t="s">
        <v>878</v>
      </c>
      <c r="Z2658" s="7" t="s">
        <v>879</v>
      </c>
      <c r="AA2658" s="7" t="s">
        <v>880</v>
      </c>
      <c r="AB2658" s="154">
        <v>0.75</v>
      </c>
      <c r="AD2658" s="154">
        <v>5.71</v>
      </c>
      <c r="AF2658" s="7">
        <v>0.22</v>
      </c>
      <c r="AH2658" s="154">
        <v>22.4</v>
      </c>
      <c r="AO2658" s="154">
        <v>7.58</v>
      </c>
      <c r="AP2658" s="154">
        <v>243.8</v>
      </c>
      <c r="AQ2658" s="154">
        <v>1.5</v>
      </c>
      <c r="AR2658" s="154">
        <v>4.88</v>
      </c>
      <c r="AS2658" s="154">
        <v>0.21</v>
      </c>
      <c r="AT2658" s="154">
        <v>0.19</v>
      </c>
      <c r="AU2658" s="154">
        <v>9.28</v>
      </c>
      <c r="AX2658" s="154">
        <v>22.62</v>
      </c>
      <c r="AY2658" s="154">
        <v>31.21</v>
      </c>
      <c r="AZ2658" s="154">
        <v>8.17</v>
      </c>
      <c r="BA2658" s="154">
        <v>11.26</v>
      </c>
      <c r="BB2658" s="154">
        <v>8.02</v>
      </c>
      <c r="BC2658" s="154">
        <v>0.009</v>
      </c>
      <c r="BD2658" s="163"/>
      <c r="BE2658" s="163" t="s">
        <v>16</v>
      </c>
      <c r="BF2658" s="154">
        <v>1.19</v>
      </c>
      <c r="BG2658" s="154">
        <v>0.2</v>
      </c>
      <c r="BH2658" s="163" t="s">
        <v>16</v>
      </c>
      <c r="BI2658" s="154">
        <v>0.49</v>
      </c>
      <c r="BJ2658" s="154"/>
      <c r="BK2658" s="154">
        <v>7.48</v>
      </c>
      <c r="BL2658" s="154">
        <v>2.28</v>
      </c>
      <c r="CJ2658" s="163" t="s">
        <v>16</v>
      </c>
      <c r="CK2658" s="163" t="s">
        <v>16</v>
      </c>
      <c r="CL2658" s="163" t="s">
        <v>16</v>
      </c>
      <c r="CM2658" s="163" t="s">
        <v>2414</v>
      </c>
      <c r="CN2658" s="154">
        <v>1.64</v>
      </c>
      <c r="CO2658" s="154">
        <v>7.78</v>
      </c>
      <c r="CP2658" s="7" t="s">
        <v>2558</v>
      </c>
    </row>
    <row r="2659">
      <c r="A2659" s="7" t="s">
        <v>12151</v>
      </c>
      <c r="D2659" s="163" t="s">
        <v>12152</v>
      </c>
      <c r="E2659" s="67" t="s">
        <v>639</v>
      </c>
      <c r="F2659" s="162"/>
      <c r="G2659" s="162"/>
      <c r="H2659" s="162"/>
      <c r="M2659" s="7" t="s">
        <v>799</v>
      </c>
      <c r="N2659" s="7" t="str">
        <f t="shared" si="6"/>
        <v>FALSE</v>
      </c>
      <c r="O2659" s="7" t="s">
        <v>11802</v>
      </c>
      <c r="P2659" s="7" t="s">
        <v>11803</v>
      </c>
      <c r="Q2659" s="7" t="s">
        <v>11804</v>
      </c>
      <c r="R2659" s="7" t="s">
        <v>559</v>
      </c>
      <c r="S2659" s="161" t="s">
        <v>1588</v>
      </c>
      <c r="T2659" s="206">
        <v>41.8275</v>
      </c>
      <c r="U2659" s="207">
        <v>-83.1967</v>
      </c>
      <c r="V2659" s="172" t="s">
        <v>12153</v>
      </c>
      <c r="W2659" s="163" t="s">
        <v>890</v>
      </c>
      <c r="X2659" s="7" t="s">
        <v>805</v>
      </c>
      <c r="Y2659" s="7" t="s">
        <v>878</v>
      </c>
      <c r="Z2659" s="7" t="s">
        <v>879</v>
      </c>
      <c r="AA2659" s="7" t="s">
        <v>880</v>
      </c>
      <c r="AB2659" s="154">
        <v>0.75</v>
      </c>
      <c r="AD2659" s="154">
        <v>8.63</v>
      </c>
      <c r="AF2659" s="7">
        <v>0.22</v>
      </c>
      <c r="AH2659" s="154">
        <v>22.2</v>
      </c>
      <c r="AO2659" s="154">
        <v>7.55</v>
      </c>
      <c r="AP2659" s="154">
        <v>222.8</v>
      </c>
      <c r="AQ2659" s="154">
        <v>2.5</v>
      </c>
      <c r="AR2659" s="154">
        <v>1.93</v>
      </c>
      <c r="AS2659" s="154">
        <v>0.1</v>
      </c>
      <c r="AT2659" s="154">
        <v>0.12</v>
      </c>
      <c r="AU2659" s="154">
        <v>0.28</v>
      </c>
      <c r="AX2659" s="154">
        <v>3.47</v>
      </c>
      <c r="AY2659" s="154">
        <v>17.59</v>
      </c>
      <c r="AZ2659" s="154">
        <v>7.28</v>
      </c>
      <c r="BA2659" s="154">
        <v>9.04</v>
      </c>
      <c r="BB2659" s="154">
        <v>18.33</v>
      </c>
      <c r="BC2659" s="154">
        <v>0.25</v>
      </c>
      <c r="BD2659" s="163"/>
      <c r="BE2659" s="163" t="s">
        <v>16</v>
      </c>
      <c r="BF2659" s="154">
        <v>0.33</v>
      </c>
      <c r="BG2659" s="154">
        <v>0.06</v>
      </c>
      <c r="BH2659" s="163" t="s">
        <v>16</v>
      </c>
      <c r="BI2659" s="154">
        <v>0.19</v>
      </c>
      <c r="BJ2659" s="154"/>
      <c r="BK2659" s="154">
        <v>3.63</v>
      </c>
      <c r="BL2659" s="154">
        <v>0.53</v>
      </c>
      <c r="CJ2659" s="163" t="s">
        <v>16</v>
      </c>
      <c r="CK2659" s="163" t="s">
        <v>16</v>
      </c>
      <c r="CL2659" s="163" t="s">
        <v>16</v>
      </c>
      <c r="CM2659" s="163" t="s">
        <v>2562</v>
      </c>
      <c r="CN2659" s="154">
        <v>1.97</v>
      </c>
      <c r="CO2659" s="163" t="s">
        <v>16</v>
      </c>
      <c r="CP2659" s="7" t="s">
        <v>2563</v>
      </c>
    </row>
    <row r="2660">
      <c r="A2660" s="7" t="s">
        <v>12154</v>
      </c>
      <c r="D2660" s="163" t="s">
        <v>12155</v>
      </c>
      <c r="E2660" s="67" t="s">
        <v>639</v>
      </c>
      <c r="F2660" s="162"/>
      <c r="G2660" s="162"/>
      <c r="H2660" s="162"/>
      <c r="M2660" s="7" t="s">
        <v>799</v>
      </c>
      <c r="N2660" s="7" t="str">
        <f t="shared" si="6"/>
        <v>FALSE</v>
      </c>
      <c r="O2660" s="7" t="s">
        <v>11802</v>
      </c>
      <c r="P2660" s="7" t="s">
        <v>11803</v>
      </c>
      <c r="Q2660" s="7" t="s">
        <v>11804</v>
      </c>
      <c r="R2660" s="7" t="s">
        <v>559</v>
      </c>
      <c r="S2660" s="221" t="s">
        <v>1588</v>
      </c>
      <c r="T2660" s="206">
        <v>41.7174</v>
      </c>
      <c r="U2660" s="207">
        <v>-83.4232</v>
      </c>
      <c r="V2660" s="172" t="s">
        <v>12156</v>
      </c>
      <c r="W2660" s="163" t="s">
        <v>2533</v>
      </c>
      <c r="X2660" s="7" t="s">
        <v>805</v>
      </c>
      <c r="Y2660" s="7" t="s">
        <v>878</v>
      </c>
      <c r="Z2660" s="7" t="s">
        <v>879</v>
      </c>
      <c r="AA2660" s="7" t="s">
        <v>880</v>
      </c>
      <c r="AB2660" s="154">
        <v>0.75</v>
      </c>
      <c r="AD2660" s="154">
        <v>2.91</v>
      </c>
      <c r="AF2660" s="7">
        <v>0.22</v>
      </c>
      <c r="AH2660" s="154">
        <v>21.8</v>
      </c>
      <c r="AO2660" s="154">
        <v>7.45</v>
      </c>
      <c r="AP2660" s="154">
        <v>373.2</v>
      </c>
      <c r="AQ2660" s="154">
        <v>0.3</v>
      </c>
      <c r="AR2660" s="154">
        <v>23.5</v>
      </c>
      <c r="AS2660" s="154">
        <v>0.25</v>
      </c>
      <c r="AT2660" s="154">
        <v>0.29</v>
      </c>
      <c r="AU2660" s="154">
        <v>8.46</v>
      </c>
      <c r="AX2660" s="154">
        <v>38.09</v>
      </c>
      <c r="AY2660" s="154">
        <v>105.48</v>
      </c>
      <c r="AZ2660" s="154">
        <v>34.59</v>
      </c>
      <c r="BA2660" s="154">
        <v>22.94</v>
      </c>
      <c r="BB2660" s="154">
        <v>25.24</v>
      </c>
      <c r="BC2660" s="154">
        <v>0.207</v>
      </c>
      <c r="BD2660" s="163"/>
      <c r="BE2660" s="163" t="s">
        <v>16</v>
      </c>
      <c r="BF2660" s="154">
        <v>2.49</v>
      </c>
      <c r="BG2660" s="154">
        <v>0.41</v>
      </c>
      <c r="BH2660" s="163" t="s">
        <v>16</v>
      </c>
      <c r="BI2660" s="154">
        <v>1.23</v>
      </c>
      <c r="BJ2660" s="154"/>
      <c r="BK2660" s="154">
        <v>32.87</v>
      </c>
      <c r="BL2660" s="154">
        <v>6.47</v>
      </c>
      <c r="CJ2660" s="163" t="s">
        <v>16</v>
      </c>
      <c r="CK2660" s="163" t="s">
        <v>16</v>
      </c>
      <c r="CL2660" s="163" t="s">
        <v>16</v>
      </c>
      <c r="CM2660" s="163" t="s">
        <v>2414</v>
      </c>
      <c r="CN2660" s="154">
        <v>1.64</v>
      </c>
      <c r="CO2660" s="154">
        <v>7.78</v>
      </c>
      <c r="CP2660" s="7" t="s">
        <v>2567</v>
      </c>
    </row>
    <row r="2661">
      <c r="A2661" s="7" t="s">
        <v>12157</v>
      </c>
      <c r="D2661" s="163" t="s">
        <v>12158</v>
      </c>
      <c r="E2661" s="67" t="s">
        <v>639</v>
      </c>
      <c r="F2661" s="162"/>
      <c r="G2661" s="162"/>
      <c r="H2661" s="162"/>
      <c r="M2661" s="7" t="s">
        <v>799</v>
      </c>
      <c r="N2661" s="7" t="str">
        <f t="shared" si="6"/>
        <v>FALSE</v>
      </c>
      <c r="O2661" s="7" t="s">
        <v>11802</v>
      </c>
      <c r="P2661" s="7" t="s">
        <v>11803</v>
      </c>
      <c r="Q2661" s="7" t="s">
        <v>11804</v>
      </c>
      <c r="R2661" s="7" t="s">
        <v>559</v>
      </c>
      <c r="S2661" s="161" t="s">
        <v>1588</v>
      </c>
      <c r="T2661" s="206">
        <v>41.7055</v>
      </c>
      <c r="U2661" s="207">
        <v>-83.2542</v>
      </c>
      <c r="V2661" s="172" t="s">
        <v>12159</v>
      </c>
      <c r="W2661" s="163" t="s">
        <v>899</v>
      </c>
      <c r="X2661" s="7" t="s">
        <v>805</v>
      </c>
      <c r="Y2661" s="7" t="s">
        <v>878</v>
      </c>
      <c r="Z2661" s="7" t="s">
        <v>879</v>
      </c>
      <c r="AA2661" s="7" t="s">
        <v>880</v>
      </c>
      <c r="AB2661" s="154">
        <v>0.75</v>
      </c>
      <c r="AD2661" s="154">
        <v>7.0</v>
      </c>
      <c r="AF2661" s="7">
        <v>0.22</v>
      </c>
      <c r="AH2661" s="154">
        <v>22.5</v>
      </c>
      <c r="AO2661" s="154">
        <v>8.01</v>
      </c>
      <c r="AP2661" s="154">
        <v>238.8</v>
      </c>
      <c r="AQ2661" s="154">
        <v>1.0</v>
      </c>
      <c r="AR2661" s="154">
        <v>5.99</v>
      </c>
      <c r="AS2661" s="154">
        <v>0.38</v>
      </c>
      <c r="AT2661" s="154">
        <v>0.2</v>
      </c>
      <c r="AU2661" s="154">
        <v>10.8</v>
      </c>
      <c r="AX2661" s="154">
        <v>22.36</v>
      </c>
      <c r="AY2661" s="154">
        <v>31.48</v>
      </c>
      <c r="AZ2661" s="154">
        <v>7.37</v>
      </c>
      <c r="BA2661" s="154">
        <v>2.57</v>
      </c>
      <c r="BB2661" s="154">
        <v>4.97</v>
      </c>
      <c r="BC2661" s="154">
        <v>0.026</v>
      </c>
      <c r="BD2661" s="163"/>
      <c r="BE2661" s="163" t="s">
        <v>16</v>
      </c>
      <c r="BF2661" s="154">
        <v>1.15</v>
      </c>
      <c r="BG2661" s="154">
        <v>0.19</v>
      </c>
      <c r="BH2661" s="163" t="s">
        <v>16</v>
      </c>
      <c r="BI2661" s="154">
        <v>0.41</v>
      </c>
      <c r="BJ2661" s="154"/>
      <c r="BK2661" s="154">
        <v>8.49</v>
      </c>
      <c r="BL2661" s="154">
        <v>2.67</v>
      </c>
      <c r="CJ2661" s="163" t="s">
        <v>16</v>
      </c>
      <c r="CK2661" s="163" t="s">
        <v>16</v>
      </c>
      <c r="CL2661" s="163" t="s">
        <v>16</v>
      </c>
      <c r="CM2661" s="163" t="s">
        <v>2414</v>
      </c>
      <c r="CN2661" s="154">
        <v>1.64</v>
      </c>
      <c r="CO2661" s="154">
        <v>7.78</v>
      </c>
      <c r="CP2661" s="7" t="s">
        <v>2571</v>
      </c>
    </row>
    <row r="2662">
      <c r="A2662" s="7" t="s">
        <v>12160</v>
      </c>
      <c r="D2662" s="163" t="s">
        <v>12161</v>
      </c>
      <c r="E2662" s="67" t="s">
        <v>639</v>
      </c>
      <c r="F2662" s="162"/>
      <c r="G2662" s="162"/>
      <c r="H2662" s="162"/>
      <c r="M2662" s="7" t="s">
        <v>799</v>
      </c>
      <c r="N2662" s="7" t="str">
        <f t="shared" si="6"/>
        <v>FALSE</v>
      </c>
      <c r="O2662" s="7" t="s">
        <v>11802</v>
      </c>
      <c r="P2662" s="7" t="s">
        <v>11803</v>
      </c>
      <c r="Q2662" s="7" t="s">
        <v>11804</v>
      </c>
      <c r="R2662" s="7" t="s">
        <v>559</v>
      </c>
      <c r="S2662" s="221" t="s">
        <v>1588</v>
      </c>
      <c r="T2662" s="206">
        <v>41.7605</v>
      </c>
      <c r="U2662" s="207">
        <v>-83.3314</v>
      </c>
      <c r="V2662" s="172" t="s">
        <v>12162</v>
      </c>
      <c r="W2662" s="163" t="s">
        <v>876</v>
      </c>
      <c r="X2662" s="7" t="s">
        <v>805</v>
      </c>
      <c r="Y2662" s="7" t="s">
        <v>878</v>
      </c>
      <c r="Z2662" s="7" t="s">
        <v>879</v>
      </c>
      <c r="AA2662" s="7" t="s">
        <v>880</v>
      </c>
      <c r="AB2662" s="154">
        <v>0.75</v>
      </c>
      <c r="AD2662" s="154">
        <v>5.37</v>
      </c>
      <c r="AF2662" s="7">
        <v>0.22</v>
      </c>
      <c r="AH2662" s="154">
        <v>20.9</v>
      </c>
      <c r="AO2662" s="154">
        <v>8.14</v>
      </c>
      <c r="AP2662" s="154">
        <v>261.0</v>
      </c>
      <c r="AQ2662" s="154">
        <v>1.3</v>
      </c>
      <c r="AR2662" s="154">
        <v>5.39</v>
      </c>
      <c r="AS2662" s="154">
        <v>0.17</v>
      </c>
      <c r="AT2662" s="154">
        <v>0.19</v>
      </c>
      <c r="AU2662" s="154">
        <v>2.7</v>
      </c>
      <c r="AX2662" s="154">
        <v>17.68</v>
      </c>
      <c r="AY2662" s="154">
        <v>39.26</v>
      </c>
      <c r="AZ2662" s="154">
        <v>13.54</v>
      </c>
      <c r="BA2662" s="163" t="s">
        <v>16</v>
      </c>
      <c r="BB2662" s="163" t="s">
        <v>16</v>
      </c>
      <c r="BC2662" s="163" t="s">
        <v>16</v>
      </c>
      <c r="BD2662" s="163"/>
      <c r="BE2662" s="163" t="s">
        <v>16</v>
      </c>
      <c r="BF2662" s="154">
        <v>1.5</v>
      </c>
      <c r="BG2662" s="154">
        <v>0.19</v>
      </c>
      <c r="BH2662" s="163" t="s">
        <v>16</v>
      </c>
      <c r="BI2662" s="154">
        <v>0.6</v>
      </c>
      <c r="BJ2662" s="154"/>
      <c r="BK2662" s="154">
        <v>7.5</v>
      </c>
      <c r="BL2662" s="154">
        <v>3.68</v>
      </c>
      <c r="CJ2662" s="163" t="s">
        <v>16</v>
      </c>
      <c r="CK2662" s="163" t="s">
        <v>16</v>
      </c>
      <c r="CL2662" s="163" t="s">
        <v>16</v>
      </c>
      <c r="CM2662" s="163" t="s">
        <v>12163</v>
      </c>
      <c r="CN2662" s="154">
        <v>0.33</v>
      </c>
      <c r="CO2662" s="154">
        <v>7.78</v>
      </c>
      <c r="CP2662" s="7" t="s">
        <v>12164</v>
      </c>
    </row>
    <row r="2663">
      <c r="A2663" s="7" t="s">
        <v>12165</v>
      </c>
      <c r="D2663" s="163" t="s">
        <v>12166</v>
      </c>
      <c r="E2663" s="67" t="s">
        <v>639</v>
      </c>
      <c r="F2663" s="162"/>
      <c r="G2663" s="162"/>
      <c r="H2663" s="162"/>
      <c r="M2663" s="7" t="s">
        <v>799</v>
      </c>
      <c r="N2663" s="7" t="str">
        <f t="shared" si="6"/>
        <v>FALSE</v>
      </c>
      <c r="O2663" s="7" t="s">
        <v>11802</v>
      </c>
      <c r="P2663" s="7" t="s">
        <v>11803</v>
      </c>
      <c r="Q2663" s="7" t="s">
        <v>11804</v>
      </c>
      <c r="R2663" s="7" t="s">
        <v>559</v>
      </c>
      <c r="S2663" s="161" t="s">
        <v>1588</v>
      </c>
      <c r="T2663" s="206">
        <v>41.8261</v>
      </c>
      <c r="U2663" s="207">
        <v>-83.1945</v>
      </c>
      <c r="V2663" s="172" t="s">
        <v>12167</v>
      </c>
      <c r="W2663" s="163" t="s">
        <v>890</v>
      </c>
      <c r="X2663" s="7" t="s">
        <v>805</v>
      </c>
      <c r="Y2663" s="7" t="s">
        <v>878</v>
      </c>
      <c r="Z2663" s="7" t="s">
        <v>879</v>
      </c>
      <c r="AA2663" s="7" t="s">
        <v>880</v>
      </c>
      <c r="AB2663" s="154">
        <v>0.75</v>
      </c>
      <c r="AD2663" s="154">
        <v>8.84</v>
      </c>
      <c r="AF2663" s="7">
        <v>0.22</v>
      </c>
      <c r="AH2663" s="154">
        <v>20.4</v>
      </c>
      <c r="AO2663" s="154">
        <v>8.07</v>
      </c>
      <c r="AP2663" s="154">
        <v>226.0</v>
      </c>
      <c r="AQ2663" s="154">
        <v>3.5</v>
      </c>
      <c r="AR2663" s="154">
        <v>1.62</v>
      </c>
      <c r="AS2663" s="154">
        <v>0.1</v>
      </c>
      <c r="AT2663" s="154">
        <v>0.1</v>
      </c>
      <c r="AU2663" s="154">
        <v>0.35</v>
      </c>
      <c r="AX2663" s="154">
        <v>6.57</v>
      </c>
      <c r="AY2663" s="154">
        <v>13.34</v>
      </c>
      <c r="AZ2663" s="154">
        <v>4.18</v>
      </c>
      <c r="BA2663" s="154">
        <v>2.34</v>
      </c>
      <c r="BB2663" s="154">
        <v>9.2</v>
      </c>
      <c r="BC2663" s="154">
        <v>0.273</v>
      </c>
      <c r="BD2663" s="163"/>
      <c r="BE2663" s="163" t="s">
        <v>16</v>
      </c>
      <c r="BF2663" s="154">
        <v>0.45</v>
      </c>
      <c r="BG2663" s="154">
        <v>0.06</v>
      </c>
      <c r="BH2663" s="163" t="s">
        <v>16</v>
      </c>
      <c r="BI2663" s="154">
        <v>0.19</v>
      </c>
      <c r="BJ2663" s="154"/>
      <c r="BK2663" s="154">
        <v>2.35</v>
      </c>
      <c r="BL2663" s="154">
        <v>1.03</v>
      </c>
      <c r="CJ2663" s="163" t="s">
        <v>16</v>
      </c>
      <c r="CK2663" s="163" t="s">
        <v>16</v>
      </c>
      <c r="CL2663" s="163" t="s">
        <v>16</v>
      </c>
      <c r="CM2663" s="163" t="s">
        <v>12168</v>
      </c>
      <c r="CN2663" s="154">
        <v>0.98</v>
      </c>
      <c r="CO2663" s="154">
        <v>8.94</v>
      </c>
      <c r="CP2663" s="7" t="s">
        <v>12169</v>
      </c>
    </row>
    <row r="2664">
      <c r="A2664" s="7" t="s">
        <v>12170</v>
      </c>
      <c r="D2664" s="163" t="s">
        <v>12171</v>
      </c>
      <c r="E2664" s="67" t="s">
        <v>639</v>
      </c>
      <c r="F2664" s="162"/>
      <c r="G2664" s="162"/>
      <c r="H2664" s="162"/>
      <c r="M2664" s="7" t="s">
        <v>799</v>
      </c>
      <c r="N2664" s="7" t="str">
        <f t="shared" si="6"/>
        <v>FALSE</v>
      </c>
      <c r="O2664" s="7" t="s">
        <v>11802</v>
      </c>
      <c r="P2664" s="7" t="s">
        <v>11803</v>
      </c>
      <c r="Q2664" s="7" t="s">
        <v>11804</v>
      </c>
      <c r="R2664" s="7" t="s">
        <v>559</v>
      </c>
      <c r="S2664" s="221" t="s">
        <v>1588</v>
      </c>
      <c r="T2664" s="206">
        <v>41.7174</v>
      </c>
      <c r="U2664" s="207">
        <v>-83.4237</v>
      </c>
      <c r="V2664" s="172" t="s">
        <v>12172</v>
      </c>
      <c r="W2664" s="163" t="s">
        <v>2533</v>
      </c>
      <c r="X2664" s="7" t="s">
        <v>805</v>
      </c>
      <c r="Y2664" s="7" t="s">
        <v>878</v>
      </c>
      <c r="Z2664" s="7" t="s">
        <v>879</v>
      </c>
      <c r="AA2664" s="7" t="s">
        <v>880</v>
      </c>
      <c r="AB2664" s="154">
        <v>0.75</v>
      </c>
      <c r="AD2664" s="154">
        <v>2.7</v>
      </c>
      <c r="AF2664" s="7">
        <v>0.22</v>
      </c>
      <c r="AH2664" s="154">
        <v>21.0</v>
      </c>
      <c r="AO2664" s="154">
        <v>7.62</v>
      </c>
      <c r="AP2664" s="154">
        <v>476.9</v>
      </c>
      <c r="AQ2664" s="154">
        <v>0.5</v>
      </c>
      <c r="AR2664" s="154">
        <v>18.4</v>
      </c>
      <c r="AS2664" s="154">
        <v>0.46</v>
      </c>
      <c r="AT2664" s="154">
        <v>0.27</v>
      </c>
      <c r="AU2664" s="154">
        <v>4.1</v>
      </c>
      <c r="AX2664" s="154">
        <v>32.63</v>
      </c>
      <c r="AY2664" s="154">
        <v>115.88</v>
      </c>
      <c r="AZ2664" s="154">
        <v>64.44</v>
      </c>
      <c r="BA2664" s="154">
        <v>52.81</v>
      </c>
      <c r="BB2664" s="154">
        <v>17.17</v>
      </c>
      <c r="BC2664" s="154">
        <v>0.625</v>
      </c>
      <c r="BD2664" s="163"/>
      <c r="BE2664" s="163" t="s">
        <v>16</v>
      </c>
      <c r="BF2664" s="154">
        <v>2.05</v>
      </c>
      <c r="BG2664" s="154">
        <v>0.28</v>
      </c>
      <c r="BH2664" s="163" t="s">
        <v>16</v>
      </c>
      <c r="BI2664" s="154">
        <v>1.51</v>
      </c>
      <c r="BJ2664" s="154"/>
      <c r="BK2664" s="154">
        <v>23.9</v>
      </c>
      <c r="BL2664" s="154">
        <v>6.47</v>
      </c>
      <c r="CJ2664" s="163" t="s">
        <v>16</v>
      </c>
      <c r="CK2664" s="163" t="s">
        <v>16</v>
      </c>
      <c r="CL2664" s="163" t="s">
        <v>16</v>
      </c>
      <c r="CM2664" s="163" t="s">
        <v>12163</v>
      </c>
      <c r="CN2664" s="154">
        <v>0.66</v>
      </c>
      <c r="CO2664" s="154">
        <v>5.83</v>
      </c>
      <c r="CP2664" s="7" t="s">
        <v>12173</v>
      </c>
    </row>
    <row r="2665">
      <c r="A2665" s="7" t="s">
        <v>12174</v>
      </c>
      <c r="D2665" s="163" t="s">
        <v>12175</v>
      </c>
      <c r="E2665" s="67" t="s">
        <v>639</v>
      </c>
      <c r="F2665" s="162"/>
      <c r="G2665" s="162"/>
      <c r="H2665" s="162"/>
      <c r="M2665" s="7" t="s">
        <v>799</v>
      </c>
      <c r="N2665" s="7" t="str">
        <f t="shared" si="6"/>
        <v>FALSE</v>
      </c>
      <c r="O2665" s="7" t="s">
        <v>11802</v>
      </c>
      <c r="P2665" s="7" t="s">
        <v>11803</v>
      </c>
      <c r="Q2665" s="7" t="s">
        <v>11804</v>
      </c>
      <c r="R2665" s="7" t="s">
        <v>559</v>
      </c>
      <c r="S2665" s="161" t="s">
        <v>1588</v>
      </c>
      <c r="T2665" s="206">
        <v>41.7017</v>
      </c>
      <c r="U2665" s="207">
        <v>-83.2538</v>
      </c>
      <c r="V2665" s="172" t="s">
        <v>12176</v>
      </c>
      <c r="W2665" s="163" t="s">
        <v>899</v>
      </c>
      <c r="X2665" s="7" t="s">
        <v>805</v>
      </c>
      <c r="Y2665" s="7" t="s">
        <v>878</v>
      </c>
      <c r="Z2665" s="7" t="s">
        <v>879</v>
      </c>
      <c r="AA2665" s="7" t="s">
        <v>880</v>
      </c>
      <c r="AB2665" s="154">
        <v>0.75</v>
      </c>
      <c r="AD2665" s="154">
        <v>6.75</v>
      </c>
      <c r="AF2665" s="7">
        <v>0.22</v>
      </c>
      <c r="AH2665" s="154">
        <v>20.9</v>
      </c>
      <c r="AO2665" s="154">
        <v>8.11</v>
      </c>
      <c r="AP2665" s="154">
        <v>281.2</v>
      </c>
      <c r="AQ2665" s="154">
        <v>0.8</v>
      </c>
      <c r="AR2665" s="154">
        <v>7.46</v>
      </c>
      <c r="AS2665" s="154">
        <v>0.33</v>
      </c>
      <c r="AT2665" s="154">
        <v>0.13</v>
      </c>
      <c r="AU2665" s="154">
        <v>2.43</v>
      </c>
      <c r="AX2665" s="154">
        <v>25.42</v>
      </c>
      <c r="AY2665" s="154">
        <v>42.58</v>
      </c>
      <c r="AZ2665" s="154">
        <v>9.59</v>
      </c>
      <c r="BA2665" s="163" t="s">
        <v>16</v>
      </c>
      <c r="BB2665" s="163" t="s">
        <v>16</v>
      </c>
      <c r="BC2665" s="163" t="s">
        <v>16</v>
      </c>
      <c r="BD2665" s="163"/>
      <c r="BE2665" s="163" t="s">
        <v>16</v>
      </c>
      <c r="BF2665" s="154">
        <v>1.98</v>
      </c>
      <c r="BG2665" s="154">
        <v>0.24</v>
      </c>
      <c r="BH2665" s="163" t="s">
        <v>16</v>
      </c>
      <c r="BI2665" s="154">
        <v>0.76</v>
      </c>
      <c r="BJ2665" s="154"/>
      <c r="BK2665" s="154">
        <v>12.18</v>
      </c>
      <c r="BL2665" s="154">
        <v>5.52</v>
      </c>
      <c r="CJ2665" s="163" t="s">
        <v>16</v>
      </c>
      <c r="CK2665" s="163" t="s">
        <v>16</v>
      </c>
      <c r="CL2665" s="163" t="s">
        <v>16</v>
      </c>
      <c r="CM2665" s="163" t="s">
        <v>12163</v>
      </c>
      <c r="CN2665" s="154">
        <v>0.66</v>
      </c>
      <c r="CO2665" s="154">
        <v>5.83</v>
      </c>
      <c r="CP2665" s="7" t="s">
        <v>12177</v>
      </c>
    </row>
    <row r="2666">
      <c r="A2666" s="7" t="s">
        <v>12178</v>
      </c>
      <c r="D2666" s="163" t="s">
        <v>12179</v>
      </c>
      <c r="E2666" s="67" t="s">
        <v>639</v>
      </c>
      <c r="F2666" s="162"/>
      <c r="G2666" s="162"/>
      <c r="H2666" s="162"/>
      <c r="M2666" s="7" t="s">
        <v>799</v>
      </c>
      <c r="N2666" s="7" t="str">
        <f t="shared" si="6"/>
        <v>FALSE</v>
      </c>
      <c r="O2666" s="7" t="s">
        <v>11802</v>
      </c>
      <c r="P2666" s="7" t="s">
        <v>11803</v>
      </c>
      <c r="Q2666" s="7" t="s">
        <v>11804</v>
      </c>
      <c r="R2666" s="7" t="s">
        <v>559</v>
      </c>
      <c r="S2666" s="221" t="s">
        <v>1588</v>
      </c>
      <c r="T2666" s="206">
        <v>41.765</v>
      </c>
      <c r="U2666" s="207">
        <v>-83.3303</v>
      </c>
      <c r="V2666" s="172" t="s">
        <v>12180</v>
      </c>
      <c r="W2666" s="163" t="s">
        <v>876</v>
      </c>
      <c r="X2666" s="7" t="s">
        <v>805</v>
      </c>
      <c r="Y2666" s="7" t="s">
        <v>878</v>
      </c>
      <c r="Z2666" s="7" t="s">
        <v>879</v>
      </c>
      <c r="AA2666" s="7" t="s">
        <v>880</v>
      </c>
      <c r="AB2666" s="154">
        <v>0.75</v>
      </c>
      <c r="AD2666" s="154">
        <v>5.69</v>
      </c>
      <c r="AF2666" s="7">
        <v>0.22</v>
      </c>
      <c r="AH2666" s="154">
        <v>18.0</v>
      </c>
      <c r="AO2666" s="154">
        <v>8.84</v>
      </c>
      <c r="AP2666" s="154">
        <v>299.5</v>
      </c>
      <c r="AQ2666" s="154">
        <v>0.5</v>
      </c>
      <c r="AR2666" s="154">
        <v>15.2</v>
      </c>
      <c r="AS2666" s="154">
        <v>0.13</v>
      </c>
      <c r="AT2666" s="154">
        <v>0.24</v>
      </c>
      <c r="AU2666" s="154">
        <v>12.06</v>
      </c>
      <c r="AX2666" s="154">
        <v>7.31</v>
      </c>
      <c r="AY2666" s="154">
        <v>65.95</v>
      </c>
      <c r="AZ2666" s="154">
        <v>18.35</v>
      </c>
      <c r="BA2666" s="154">
        <v>12.72</v>
      </c>
      <c r="BB2666" s="154">
        <v>4.03</v>
      </c>
      <c r="BC2666" s="154">
        <v>0.011</v>
      </c>
      <c r="BD2666" s="163"/>
      <c r="BE2666" s="163" t="s">
        <v>16</v>
      </c>
      <c r="BF2666" s="154">
        <v>2.39</v>
      </c>
      <c r="BG2666" s="154">
        <v>0.3</v>
      </c>
      <c r="BH2666" s="163" t="s">
        <v>16</v>
      </c>
      <c r="BI2666" s="154">
        <v>0.79</v>
      </c>
      <c r="BJ2666" s="154"/>
      <c r="BK2666" s="154">
        <v>16.97</v>
      </c>
      <c r="BL2666" s="154">
        <v>5.67</v>
      </c>
      <c r="CJ2666" s="163" t="s">
        <v>16</v>
      </c>
      <c r="CK2666" s="163" t="s">
        <v>16</v>
      </c>
      <c r="CL2666" s="163" t="s">
        <v>16</v>
      </c>
      <c r="CM2666" s="163" t="s">
        <v>2438</v>
      </c>
      <c r="CN2666" s="154">
        <v>0.98</v>
      </c>
      <c r="CO2666" s="154">
        <v>5.83</v>
      </c>
      <c r="CP2666" s="7" t="s">
        <v>12181</v>
      </c>
    </row>
    <row r="2667">
      <c r="A2667" s="7" t="s">
        <v>12182</v>
      </c>
      <c r="D2667" s="163" t="s">
        <v>12183</v>
      </c>
      <c r="E2667" s="67" t="s">
        <v>639</v>
      </c>
      <c r="F2667" s="162"/>
      <c r="G2667" s="162"/>
      <c r="H2667" s="162"/>
      <c r="M2667" s="7" t="s">
        <v>799</v>
      </c>
      <c r="N2667" s="7" t="str">
        <f t="shared" si="6"/>
        <v>FALSE</v>
      </c>
      <c r="O2667" s="7" t="s">
        <v>11802</v>
      </c>
      <c r="P2667" s="7" t="s">
        <v>11803</v>
      </c>
      <c r="Q2667" s="7" t="s">
        <v>11804</v>
      </c>
      <c r="R2667" s="7" t="s">
        <v>559</v>
      </c>
      <c r="S2667" s="161" t="s">
        <v>1588</v>
      </c>
      <c r="T2667" s="206">
        <v>41.8278</v>
      </c>
      <c r="U2667" s="207">
        <v>-83.1954</v>
      </c>
      <c r="V2667" s="172" t="s">
        <v>12184</v>
      </c>
      <c r="W2667" s="163" t="s">
        <v>890</v>
      </c>
      <c r="X2667" s="7" t="s">
        <v>805</v>
      </c>
      <c r="Y2667" s="7" t="s">
        <v>878</v>
      </c>
      <c r="Z2667" s="7" t="s">
        <v>879</v>
      </c>
      <c r="AA2667" s="7" t="s">
        <v>880</v>
      </c>
      <c r="AB2667" s="154">
        <v>0.75</v>
      </c>
      <c r="AD2667" s="154">
        <v>8.62</v>
      </c>
      <c r="AF2667" s="7">
        <v>0.22</v>
      </c>
      <c r="AH2667" s="154">
        <v>18.0</v>
      </c>
      <c r="AO2667" s="154">
        <v>7.78</v>
      </c>
      <c r="AP2667" s="154">
        <v>238.1</v>
      </c>
      <c r="AQ2667" s="154">
        <v>1.5</v>
      </c>
      <c r="AR2667" s="154">
        <v>2.08</v>
      </c>
      <c r="AS2667" s="154">
        <v>0.1</v>
      </c>
      <c r="AT2667" s="154">
        <v>0.15</v>
      </c>
      <c r="AU2667" s="154">
        <v>0.02</v>
      </c>
      <c r="AX2667" s="154">
        <v>0.77</v>
      </c>
      <c r="AY2667" s="154">
        <v>19.29</v>
      </c>
      <c r="AZ2667" s="154">
        <v>8.31</v>
      </c>
      <c r="BA2667" s="154">
        <v>8.63</v>
      </c>
      <c r="BB2667" s="154">
        <v>22.84</v>
      </c>
      <c r="BC2667" s="154">
        <v>0.329</v>
      </c>
      <c r="BD2667" s="163"/>
      <c r="BE2667" s="163" t="s">
        <v>16</v>
      </c>
      <c r="BF2667" s="154">
        <v>0.58</v>
      </c>
      <c r="BG2667" s="154">
        <v>0.05</v>
      </c>
      <c r="BH2667" s="163" t="s">
        <v>16</v>
      </c>
      <c r="BI2667" s="154">
        <v>0.25</v>
      </c>
      <c r="BJ2667" s="154"/>
      <c r="BK2667" s="154">
        <v>5.44</v>
      </c>
      <c r="BL2667" s="154">
        <v>1.63</v>
      </c>
      <c r="CJ2667" s="163" t="s">
        <v>16</v>
      </c>
      <c r="CK2667" s="163" t="s">
        <v>16</v>
      </c>
      <c r="CL2667" s="163" t="s">
        <v>16</v>
      </c>
      <c r="CM2667" s="163" t="s">
        <v>2438</v>
      </c>
      <c r="CN2667" s="163" t="s">
        <v>16</v>
      </c>
      <c r="CO2667" s="154">
        <v>11.66</v>
      </c>
      <c r="CP2667" s="7" t="s">
        <v>12185</v>
      </c>
    </row>
    <row r="2668">
      <c r="A2668" s="7" t="s">
        <v>12186</v>
      </c>
      <c r="D2668" s="163" t="s">
        <v>12187</v>
      </c>
      <c r="E2668" s="67" t="s">
        <v>639</v>
      </c>
      <c r="F2668" s="162"/>
      <c r="G2668" s="162"/>
      <c r="H2668" s="162"/>
      <c r="M2668" s="7" t="s">
        <v>799</v>
      </c>
      <c r="N2668" s="7" t="str">
        <f t="shared" si="6"/>
        <v>FALSE</v>
      </c>
      <c r="O2668" s="7" t="s">
        <v>11802</v>
      </c>
      <c r="P2668" s="7" t="s">
        <v>11803</v>
      </c>
      <c r="Q2668" s="7" t="s">
        <v>11804</v>
      </c>
      <c r="R2668" s="7" t="s">
        <v>559</v>
      </c>
      <c r="S2668" s="221" t="s">
        <v>1588</v>
      </c>
      <c r="T2668" s="206">
        <v>41.7173</v>
      </c>
      <c r="U2668" s="207">
        <v>-83.4236</v>
      </c>
      <c r="V2668" s="172" t="s">
        <v>12188</v>
      </c>
      <c r="W2668" s="163" t="s">
        <v>2533</v>
      </c>
      <c r="X2668" s="7" t="s">
        <v>805</v>
      </c>
      <c r="Y2668" s="7" t="s">
        <v>878</v>
      </c>
      <c r="Z2668" s="7" t="s">
        <v>879</v>
      </c>
      <c r="AA2668" s="7" t="s">
        <v>880</v>
      </c>
      <c r="AB2668" s="154">
        <v>0.75</v>
      </c>
      <c r="AD2668" s="154">
        <v>2.95</v>
      </c>
      <c r="AF2668" s="7">
        <v>0.22</v>
      </c>
      <c r="AH2668" s="154">
        <v>17.0</v>
      </c>
      <c r="AO2668" s="154">
        <v>8.36</v>
      </c>
      <c r="AP2668" s="154">
        <v>365.7</v>
      </c>
      <c r="AQ2668" s="154">
        <v>0.3</v>
      </c>
      <c r="AR2668" s="154">
        <v>24.3</v>
      </c>
      <c r="AS2668" s="154">
        <v>0.17</v>
      </c>
      <c r="AT2668" s="154">
        <v>0.17</v>
      </c>
      <c r="AU2668" s="154">
        <v>5.49</v>
      </c>
      <c r="AX2668" s="154">
        <v>28.08</v>
      </c>
      <c r="AY2668" s="154">
        <v>88.52</v>
      </c>
      <c r="AZ2668" s="154">
        <v>34.03</v>
      </c>
      <c r="BA2668" s="154">
        <v>27.69</v>
      </c>
      <c r="BB2668" s="154">
        <v>8.07</v>
      </c>
      <c r="BC2668" s="154">
        <v>0.207</v>
      </c>
      <c r="BD2668" s="163"/>
      <c r="BE2668" s="163" t="s">
        <v>16</v>
      </c>
      <c r="BF2668" s="154">
        <v>2.7</v>
      </c>
      <c r="BG2668" s="154">
        <v>0.41</v>
      </c>
      <c r="BH2668" s="163" t="s">
        <v>16</v>
      </c>
      <c r="BI2668" s="154">
        <v>1.09</v>
      </c>
      <c r="BJ2668" s="154"/>
      <c r="BK2668" s="154">
        <v>33.2</v>
      </c>
      <c r="BL2668" s="154">
        <v>8.4</v>
      </c>
      <c r="CJ2668" s="163" t="s">
        <v>16</v>
      </c>
      <c r="CK2668" s="163" t="s">
        <v>16</v>
      </c>
      <c r="CL2668" s="163" t="s">
        <v>16</v>
      </c>
      <c r="CM2668" s="163" t="s">
        <v>2438</v>
      </c>
      <c r="CN2668" s="154">
        <v>0.98</v>
      </c>
      <c r="CO2668" s="154">
        <v>5.83</v>
      </c>
      <c r="CP2668" s="7" t="s">
        <v>12189</v>
      </c>
    </row>
    <row r="2669">
      <c r="A2669" s="7" t="s">
        <v>12190</v>
      </c>
      <c r="D2669" s="163" t="s">
        <v>12191</v>
      </c>
      <c r="E2669" s="67" t="s">
        <v>639</v>
      </c>
      <c r="F2669" s="162"/>
      <c r="G2669" s="162"/>
      <c r="H2669" s="162"/>
      <c r="M2669" s="7" t="s">
        <v>799</v>
      </c>
      <c r="N2669" s="7" t="str">
        <f t="shared" si="6"/>
        <v>FALSE</v>
      </c>
      <c r="O2669" s="7" t="s">
        <v>11802</v>
      </c>
      <c r="P2669" s="7" t="s">
        <v>11803</v>
      </c>
      <c r="Q2669" s="7" t="s">
        <v>11804</v>
      </c>
      <c r="R2669" s="7" t="s">
        <v>559</v>
      </c>
      <c r="S2669" s="161" t="s">
        <v>1588</v>
      </c>
      <c r="T2669" s="206">
        <v>41.7015</v>
      </c>
      <c r="U2669" s="207">
        <v>-83.2548</v>
      </c>
      <c r="V2669" s="172" t="s">
        <v>12192</v>
      </c>
      <c r="W2669" s="163" t="s">
        <v>899</v>
      </c>
      <c r="X2669" s="7" t="s">
        <v>805</v>
      </c>
      <c r="Y2669" s="7" t="s">
        <v>878</v>
      </c>
      <c r="Z2669" s="7" t="s">
        <v>879</v>
      </c>
      <c r="AA2669" s="7" t="s">
        <v>880</v>
      </c>
      <c r="AB2669" s="154">
        <v>0.75</v>
      </c>
      <c r="AD2669" s="154">
        <v>6.76</v>
      </c>
      <c r="AF2669" s="7">
        <v>0.22</v>
      </c>
      <c r="AH2669" s="154">
        <v>18.0</v>
      </c>
      <c r="AO2669" s="154">
        <v>8.38</v>
      </c>
      <c r="AP2669" s="154">
        <v>285.3</v>
      </c>
      <c r="AQ2669" s="154">
        <v>0.5</v>
      </c>
      <c r="AR2669" s="154">
        <v>14.0</v>
      </c>
      <c r="AS2669" s="154">
        <v>0.1</v>
      </c>
      <c r="AT2669" s="154">
        <v>0.24</v>
      </c>
      <c r="AU2669" s="154">
        <v>5.48</v>
      </c>
      <c r="AX2669" s="154">
        <v>22.62</v>
      </c>
      <c r="AY2669" s="154">
        <v>54.26</v>
      </c>
      <c r="AZ2669" s="154">
        <v>11.71</v>
      </c>
      <c r="BA2669" s="154">
        <v>7.29</v>
      </c>
      <c r="BB2669" s="154">
        <v>4.02</v>
      </c>
      <c r="BC2669" s="154">
        <v>0.005</v>
      </c>
      <c r="BD2669" s="163"/>
      <c r="BE2669" s="163" t="s">
        <v>16</v>
      </c>
      <c r="BF2669" s="154">
        <v>2.25</v>
      </c>
      <c r="BG2669" s="154">
        <v>0.27</v>
      </c>
      <c r="BH2669" s="163" t="s">
        <v>16</v>
      </c>
      <c r="BI2669" s="154">
        <v>0.76</v>
      </c>
      <c r="BJ2669" s="154"/>
      <c r="BK2669" s="154">
        <v>22.0</v>
      </c>
      <c r="BL2669" s="154">
        <v>7.7</v>
      </c>
      <c r="CJ2669" s="163" t="s">
        <v>16</v>
      </c>
      <c r="CK2669" s="163" t="s">
        <v>16</v>
      </c>
      <c r="CL2669" s="163" t="s">
        <v>16</v>
      </c>
      <c r="CM2669" s="163" t="s">
        <v>2438</v>
      </c>
      <c r="CN2669" s="154">
        <v>0.98</v>
      </c>
      <c r="CO2669" s="154">
        <v>9.72</v>
      </c>
      <c r="CP2669" s="7" t="s">
        <v>12193</v>
      </c>
    </row>
    <row r="2670">
      <c r="A2670" s="7" t="s">
        <v>12194</v>
      </c>
      <c r="D2670" s="163" t="s">
        <v>12195</v>
      </c>
      <c r="E2670" s="67" t="s">
        <v>639</v>
      </c>
      <c r="F2670" s="162"/>
      <c r="G2670" s="162"/>
      <c r="H2670" s="162"/>
      <c r="M2670" s="7" t="s">
        <v>799</v>
      </c>
      <c r="N2670" s="7" t="str">
        <f t="shared" si="6"/>
        <v>FALSE</v>
      </c>
      <c r="O2670" s="7" t="s">
        <v>11802</v>
      </c>
      <c r="P2670" s="7" t="s">
        <v>11803</v>
      </c>
      <c r="Q2670" s="7" t="s">
        <v>11804</v>
      </c>
      <c r="R2670" s="7" t="s">
        <v>559</v>
      </c>
      <c r="S2670" s="221" t="s">
        <v>1588</v>
      </c>
      <c r="T2670" s="214">
        <v>41.7269</v>
      </c>
      <c r="U2670" s="215">
        <v>-83.42329</v>
      </c>
      <c r="V2670" s="172" t="s">
        <v>12196</v>
      </c>
      <c r="W2670" s="163" t="s">
        <v>12061</v>
      </c>
      <c r="X2670" s="7" t="s">
        <v>805</v>
      </c>
      <c r="Y2670" s="7" t="s">
        <v>878</v>
      </c>
      <c r="Z2670" s="7" t="s">
        <v>879</v>
      </c>
      <c r="AA2670" s="7" t="s">
        <v>880</v>
      </c>
      <c r="AB2670" s="163" t="s">
        <v>16</v>
      </c>
      <c r="AD2670" s="163" t="s">
        <v>16</v>
      </c>
      <c r="AF2670" s="7">
        <v>0.22</v>
      </c>
      <c r="AH2670" s="163" t="s">
        <v>16</v>
      </c>
      <c r="AO2670" s="163" t="s">
        <v>16</v>
      </c>
      <c r="AP2670" s="163" t="s">
        <v>16</v>
      </c>
      <c r="AQ2670" s="163" t="s">
        <v>16</v>
      </c>
      <c r="AR2670" s="163" t="s">
        <v>16</v>
      </c>
      <c r="AS2670" s="163" t="s">
        <v>16</v>
      </c>
      <c r="AT2670" s="163" t="s">
        <v>16</v>
      </c>
      <c r="AU2670" s="163" t="s">
        <v>16</v>
      </c>
      <c r="AX2670" s="163" t="s">
        <v>16</v>
      </c>
      <c r="AY2670" s="163" t="s">
        <v>16</v>
      </c>
      <c r="AZ2670" s="163" t="s">
        <v>16</v>
      </c>
      <c r="BA2670" s="163" t="s">
        <v>16</v>
      </c>
      <c r="BB2670" s="163" t="s">
        <v>16</v>
      </c>
      <c r="BC2670" s="163" t="s">
        <v>16</v>
      </c>
      <c r="BD2670" s="163"/>
      <c r="BE2670" s="163" t="s">
        <v>16</v>
      </c>
      <c r="BF2670" s="163" t="s">
        <v>16</v>
      </c>
      <c r="BG2670" s="163" t="s">
        <v>16</v>
      </c>
      <c r="BH2670" s="163" t="s">
        <v>16</v>
      </c>
      <c r="BI2670" s="163" t="s">
        <v>16</v>
      </c>
      <c r="BJ2670" s="163"/>
      <c r="BK2670" s="163" t="s">
        <v>16</v>
      </c>
      <c r="BL2670" s="163" t="s">
        <v>16</v>
      </c>
      <c r="CJ2670" s="163" t="s">
        <v>16</v>
      </c>
      <c r="CK2670" s="163" t="s">
        <v>16</v>
      </c>
      <c r="CL2670" s="163" t="s">
        <v>16</v>
      </c>
      <c r="CM2670" s="163" t="s">
        <v>16</v>
      </c>
      <c r="CN2670" s="163" t="s">
        <v>16</v>
      </c>
      <c r="CO2670" s="163" t="s">
        <v>16</v>
      </c>
      <c r="CP2670" s="7" t="s">
        <v>12197</v>
      </c>
    </row>
    <row r="2671">
      <c r="A2671" s="7" t="s">
        <v>12198</v>
      </c>
      <c r="D2671" s="163" t="s">
        <v>12199</v>
      </c>
      <c r="E2671" s="67" t="s">
        <v>639</v>
      </c>
      <c r="F2671" s="162"/>
      <c r="G2671" s="162"/>
      <c r="H2671" s="162"/>
      <c r="M2671" s="7" t="s">
        <v>799</v>
      </c>
      <c r="N2671" s="7" t="str">
        <f t="shared" si="6"/>
        <v>FALSE</v>
      </c>
      <c r="O2671" s="7" t="s">
        <v>11802</v>
      </c>
      <c r="P2671" s="7" t="s">
        <v>11803</v>
      </c>
      <c r="Q2671" s="7" t="s">
        <v>11804</v>
      </c>
      <c r="R2671" s="7" t="s">
        <v>559</v>
      </c>
      <c r="S2671" s="161" t="s">
        <v>1588</v>
      </c>
      <c r="T2671" s="214">
        <v>41.76265</v>
      </c>
      <c r="U2671" s="215">
        <v>-83.329</v>
      </c>
      <c r="V2671" s="172" t="s">
        <v>12200</v>
      </c>
      <c r="W2671" s="163" t="s">
        <v>12065</v>
      </c>
      <c r="X2671" s="7" t="s">
        <v>805</v>
      </c>
      <c r="Y2671" s="7" t="s">
        <v>878</v>
      </c>
      <c r="Z2671" s="7" t="s">
        <v>879</v>
      </c>
      <c r="AA2671" s="7" t="s">
        <v>880</v>
      </c>
      <c r="AB2671" s="163" t="s">
        <v>16</v>
      </c>
      <c r="AD2671" s="163" t="s">
        <v>16</v>
      </c>
      <c r="AF2671" s="7">
        <v>0.22</v>
      </c>
      <c r="AH2671" s="163" t="s">
        <v>16</v>
      </c>
      <c r="AO2671" s="163" t="s">
        <v>16</v>
      </c>
      <c r="AP2671" s="163" t="s">
        <v>16</v>
      </c>
      <c r="AQ2671" s="163" t="s">
        <v>16</v>
      </c>
      <c r="AR2671" s="163" t="s">
        <v>16</v>
      </c>
      <c r="AS2671" s="163" t="s">
        <v>16</v>
      </c>
      <c r="AT2671" s="163" t="s">
        <v>16</v>
      </c>
      <c r="AU2671" s="163" t="s">
        <v>16</v>
      </c>
      <c r="AX2671" s="163" t="s">
        <v>16</v>
      </c>
      <c r="AY2671" s="163" t="s">
        <v>16</v>
      </c>
      <c r="AZ2671" s="163" t="s">
        <v>16</v>
      </c>
      <c r="BA2671" s="163" t="s">
        <v>16</v>
      </c>
      <c r="BB2671" s="163" t="s">
        <v>16</v>
      </c>
      <c r="BC2671" s="163" t="s">
        <v>16</v>
      </c>
      <c r="BD2671" s="163"/>
      <c r="BE2671" s="163" t="s">
        <v>16</v>
      </c>
      <c r="BF2671" s="163" t="s">
        <v>16</v>
      </c>
      <c r="BG2671" s="163" t="s">
        <v>16</v>
      </c>
      <c r="BH2671" s="163" t="s">
        <v>16</v>
      </c>
      <c r="BI2671" s="163" t="s">
        <v>16</v>
      </c>
      <c r="BJ2671" s="163"/>
      <c r="BK2671" s="163" t="s">
        <v>16</v>
      </c>
      <c r="BL2671" s="163" t="s">
        <v>16</v>
      </c>
      <c r="CJ2671" s="163" t="s">
        <v>16</v>
      </c>
      <c r="CK2671" s="163" t="s">
        <v>16</v>
      </c>
      <c r="CL2671" s="163" t="s">
        <v>16</v>
      </c>
      <c r="CM2671" s="163" t="s">
        <v>16</v>
      </c>
      <c r="CN2671" s="163" t="s">
        <v>16</v>
      </c>
      <c r="CO2671" s="163" t="s">
        <v>16</v>
      </c>
      <c r="CP2671" s="7" t="s">
        <v>12201</v>
      </c>
    </row>
    <row r="2672">
      <c r="A2672" s="7" t="s">
        <v>12202</v>
      </c>
      <c r="D2672" s="163" t="s">
        <v>12203</v>
      </c>
      <c r="E2672" s="67" t="s">
        <v>639</v>
      </c>
      <c r="F2672" s="162"/>
      <c r="G2672" s="162"/>
      <c r="H2672" s="162"/>
      <c r="M2672" s="7" t="s">
        <v>799</v>
      </c>
      <c r="N2672" s="7" t="str">
        <f t="shared" si="6"/>
        <v>FALSE</v>
      </c>
      <c r="O2672" s="7" t="s">
        <v>11802</v>
      </c>
      <c r="P2672" s="7" t="s">
        <v>11803</v>
      </c>
      <c r="Q2672" s="7" t="s">
        <v>11804</v>
      </c>
      <c r="R2672" s="7" t="s">
        <v>559</v>
      </c>
      <c r="S2672" s="221" t="s">
        <v>1588</v>
      </c>
      <c r="T2672" s="214">
        <v>41.70908</v>
      </c>
      <c r="U2672" s="215">
        <v>-83.38133</v>
      </c>
      <c r="V2672" s="172" t="s">
        <v>12200</v>
      </c>
      <c r="W2672" s="163" t="s">
        <v>12069</v>
      </c>
      <c r="X2672" s="7" t="s">
        <v>805</v>
      </c>
      <c r="Y2672" s="7" t="s">
        <v>878</v>
      </c>
      <c r="Z2672" s="7" t="s">
        <v>879</v>
      </c>
      <c r="AA2672" s="7" t="s">
        <v>880</v>
      </c>
      <c r="AB2672" s="163" t="s">
        <v>16</v>
      </c>
      <c r="AD2672" s="163" t="s">
        <v>16</v>
      </c>
      <c r="AF2672" s="7">
        <v>0.22</v>
      </c>
      <c r="AH2672" s="163" t="s">
        <v>16</v>
      </c>
      <c r="AO2672" s="163" t="s">
        <v>16</v>
      </c>
      <c r="AP2672" s="163" t="s">
        <v>16</v>
      </c>
      <c r="AQ2672" s="163" t="s">
        <v>16</v>
      </c>
      <c r="AR2672" s="163" t="s">
        <v>16</v>
      </c>
      <c r="AS2672" s="163" t="s">
        <v>16</v>
      </c>
      <c r="AT2672" s="163" t="s">
        <v>16</v>
      </c>
      <c r="AU2672" s="163" t="s">
        <v>16</v>
      </c>
      <c r="AX2672" s="163" t="s">
        <v>16</v>
      </c>
      <c r="AY2672" s="163" t="s">
        <v>16</v>
      </c>
      <c r="AZ2672" s="163" t="s">
        <v>16</v>
      </c>
      <c r="BA2672" s="163" t="s">
        <v>16</v>
      </c>
      <c r="BB2672" s="163" t="s">
        <v>16</v>
      </c>
      <c r="BC2672" s="163" t="s">
        <v>16</v>
      </c>
      <c r="BD2672" s="163"/>
      <c r="BE2672" s="163" t="s">
        <v>16</v>
      </c>
      <c r="BF2672" s="163" t="s">
        <v>16</v>
      </c>
      <c r="BG2672" s="163" t="s">
        <v>16</v>
      </c>
      <c r="BH2672" s="163" t="s">
        <v>16</v>
      </c>
      <c r="BI2672" s="163" t="s">
        <v>16</v>
      </c>
      <c r="BJ2672" s="163"/>
      <c r="BK2672" s="163" t="s">
        <v>16</v>
      </c>
      <c r="BL2672" s="163" t="s">
        <v>16</v>
      </c>
      <c r="CJ2672" s="163" t="s">
        <v>16</v>
      </c>
      <c r="CK2672" s="163" t="s">
        <v>16</v>
      </c>
      <c r="CL2672" s="163" t="s">
        <v>16</v>
      </c>
      <c r="CM2672" s="163" t="s">
        <v>16</v>
      </c>
      <c r="CN2672" s="163" t="s">
        <v>16</v>
      </c>
      <c r="CO2672" s="163" t="s">
        <v>16</v>
      </c>
      <c r="CP2672" s="7" t="s">
        <v>12204</v>
      </c>
    </row>
    <row r="2673">
      <c r="A2673" s="7" t="s">
        <v>12205</v>
      </c>
      <c r="D2673" s="163" t="s">
        <v>12206</v>
      </c>
      <c r="E2673" s="67" t="s">
        <v>639</v>
      </c>
      <c r="F2673" s="162"/>
      <c r="G2673" s="162"/>
      <c r="H2673" s="162"/>
      <c r="M2673" s="7" t="s">
        <v>799</v>
      </c>
      <c r="N2673" s="7" t="str">
        <f t="shared" si="6"/>
        <v>FALSE</v>
      </c>
      <c r="O2673" s="7" t="s">
        <v>11802</v>
      </c>
      <c r="P2673" s="7" t="s">
        <v>11803</v>
      </c>
      <c r="Q2673" s="7" t="s">
        <v>11804</v>
      </c>
      <c r="R2673" s="7" t="s">
        <v>559</v>
      </c>
      <c r="S2673" s="161" t="s">
        <v>1588</v>
      </c>
      <c r="T2673" s="206">
        <v>41.7623</v>
      </c>
      <c r="U2673" s="207">
        <v>-83.3306</v>
      </c>
      <c r="V2673" s="172" t="s">
        <v>12207</v>
      </c>
      <c r="W2673" s="163" t="s">
        <v>876</v>
      </c>
      <c r="X2673" s="7" t="s">
        <v>805</v>
      </c>
      <c r="Y2673" s="7" t="s">
        <v>878</v>
      </c>
      <c r="Z2673" s="7" t="s">
        <v>879</v>
      </c>
      <c r="AA2673" s="7" t="s">
        <v>880</v>
      </c>
      <c r="AB2673" s="154">
        <v>0.75</v>
      </c>
      <c r="AD2673" s="154">
        <v>5.36</v>
      </c>
      <c r="AF2673" s="7">
        <v>0.22</v>
      </c>
      <c r="AH2673" s="154">
        <v>19.0</v>
      </c>
      <c r="AO2673" s="154">
        <v>7.69</v>
      </c>
      <c r="AP2673" s="154">
        <v>263.0</v>
      </c>
      <c r="AQ2673" s="154">
        <v>1.0</v>
      </c>
      <c r="AR2673" s="154">
        <v>6.0</v>
      </c>
      <c r="AS2673" s="154">
        <v>0.1</v>
      </c>
      <c r="AT2673" s="154">
        <v>0.17</v>
      </c>
      <c r="AU2673" s="154">
        <v>4.63</v>
      </c>
      <c r="AX2673" s="154">
        <v>7.8</v>
      </c>
      <c r="AY2673" s="154">
        <v>30.28</v>
      </c>
      <c r="AZ2673" s="154">
        <v>12.66</v>
      </c>
      <c r="BA2673" s="154">
        <v>7.33</v>
      </c>
      <c r="BB2673" s="154">
        <v>4.08</v>
      </c>
      <c r="BC2673" s="154">
        <v>0.004</v>
      </c>
      <c r="BD2673" s="163"/>
      <c r="BE2673" s="163" t="s">
        <v>16</v>
      </c>
      <c r="BF2673" s="154">
        <v>0.76</v>
      </c>
      <c r="BG2673" s="154">
        <v>0.12</v>
      </c>
      <c r="BH2673" s="163" t="s">
        <v>16</v>
      </c>
      <c r="BI2673" s="154">
        <v>0.54</v>
      </c>
      <c r="BJ2673" s="154"/>
      <c r="BK2673" s="154">
        <v>6.84</v>
      </c>
      <c r="BL2673" s="154">
        <v>2.28</v>
      </c>
      <c r="CJ2673" s="163" t="s">
        <v>16</v>
      </c>
      <c r="CK2673" s="163" t="s">
        <v>16</v>
      </c>
      <c r="CL2673" s="163" t="s">
        <v>16</v>
      </c>
      <c r="CM2673" s="163" t="s">
        <v>2414</v>
      </c>
      <c r="CN2673" s="154">
        <v>0.66</v>
      </c>
      <c r="CO2673" s="154">
        <v>3.89</v>
      </c>
      <c r="CP2673" s="7" t="s">
        <v>2575</v>
      </c>
    </row>
    <row r="2674">
      <c r="A2674" s="7" t="s">
        <v>12208</v>
      </c>
      <c r="D2674" s="163" t="s">
        <v>12209</v>
      </c>
      <c r="E2674" s="67" t="s">
        <v>639</v>
      </c>
      <c r="F2674" s="162"/>
      <c r="G2674" s="162"/>
      <c r="H2674" s="162"/>
      <c r="M2674" s="7" t="s">
        <v>799</v>
      </c>
      <c r="N2674" s="7" t="str">
        <f t="shared" si="6"/>
        <v>FALSE</v>
      </c>
      <c r="O2674" s="7" t="s">
        <v>11802</v>
      </c>
      <c r="P2674" s="7" t="s">
        <v>11803</v>
      </c>
      <c r="Q2674" s="7" t="s">
        <v>11804</v>
      </c>
      <c r="R2674" s="7" t="s">
        <v>559</v>
      </c>
      <c r="S2674" s="221" t="s">
        <v>1588</v>
      </c>
      <c r="T2674" s="206">
        <v>41.826</v>
      </c>
      <c r="U2674" s="207">
        <v>-83.1937</v>
      </c>
      <c r="V2674" s="172" t="s">
        <v>12210</v>
      </c>
      <c r="W2674" s="163" t="s">
        <v>890</v>
      </c>
      <c r="X2674" s="7" t="s">
        <v>805</v>
      </c>
      <c r="Y2674" s="7" t="s">
        <v>878</v>
      </c>
      <c r="Z2674" s="7" t="s">
        <v>879</v>
      </c>
      <c r="AA2674" s="7" t="s">
        <v>880</v>
      </c>
      <c r="AB2674" s="154">
        <v>0.75</v>
      </c>
      <c r="AD2674" s="154">
        <v>8.67</v>
      </c>
      <c r="AF2674" s="7">
        <v>0.22</v>
      </c>
      <c r="AH2674" s="154">
        <v>18.7</v>
      </c>
      <c r="AO2674" s="154">
        <v>8.16</v>
      </c>
      <c r="AP2674" s="154">
        <v>232.5</v>
      </c>
      <c r="AQ2674" s="154">
        <v>2.5</v>
      </c>
      <c r="AR2674" s="154">
        <v>1.41</v>
      </c>
      <c r="AS2674" s="154">
        <v>0.1</v>
      </c>
      <c r="AT2674" s="154">
        <v>0.11</v>
      </c>
      <c r="AU2674" s="154">
        <v>1.71</v>
      </c>
      <c r="AX2674" s="154">
        <v>4.37</v>
      </c>
      <c r="AY2674" s="154">
        <v>12.85</v>
      </c>
      <c r="AZ2674" s="154">
        <v>4.08</v>
      </c>
      <c r="BA2674" s="154">
        <v>6.22</v>
      </c>
      <c r="BB2674" s="154">
        <v>10.04</v>
      </c>
      <c r="BC2674" s="154">
        <v>0.265</v>
      </c>
      <c r="BD2674" s="163"/>
      <c r="BE2674" s="163" t="s">
        <v>16</v>
      </c>
      <c r="BF2674" s="154">
        <v>0.42</v>
      </c>
      <c r="BG2674" s="154">
        <v>0.08</v>
      </c>
      <c r="BH2674" s="163" t="s">
        <v>16</v>
      </c>
      <c r="BI2674" s="163" t="s">
        <v>16</v>
      </c>
      <c r="BJ2674" s="163"/>
      <c r="BK2674" s="154">
        <v>2.22</v>
      </c>
      <c r="BL2674" s="154">
        <v>1.09</v>
      </c>
      <c r="CJ2674" s="163" t="s">
        <v>16</v>
      </c>
      <c r="CK2674" s="163" t="s">
        <v>16</v>
      </c>
      <c r="CL2674" s="163" t="s">
        <v>16</v>
      </c>
      <c r="CM2674" s="163" t="s">
        <v>2414</v>
      </c>
      <c r="CN2674" s="154">
        <v>0.66</v>
      </c>
      <c r="CO2674" s="163" t="s">
        <v>16</v>
      </c>
      <c r="CP2674" s="7" t="s">
        <v>2579</v>
      </c>
    </row>
    <row r="2675">
      <c r="A2675" s="7" t="s">
        <v>12211</v>
      </c>
      <c r="D2675" s="163" t="s">
        <v>12212</v>
      </c>
      <c r="E2675" s="67" t="s">
        <v>639</v>
      </c>
      <c r="F2675" s="162"/>
      <c r="G2675" s="162"/>
      <c r="H2675" s="162"/>
      <c r="M2675" s="7" t="s">
        <v>799</v>
      </c>
      <c r="N2675" s="7" t="str">
        <f t="shared" si="6"/>
        <v>FALSE</v>
      </c>
      <c r="O2675" s="7" t="s">
        <v>11802</v>
      </c>
      <c r="P2675" s="7" t="s">
        <v>11803</v>
      </c>
      <c r="Q2675" s="7" t="s">
        <v>11804</v>
      </c>
      <c r="R2675" s="7" t="s">
        <v>559</v>
      </c>
      <c r="S2675" s="161" t="s">
        <v>1588</v>
      </c>
      <c r="T2675" s="206">
        <v>41.7178</v>
      </c>
      <c r="U2675" s="207">
        <v>-83.4234</v>
      </c>
      <c r="V2675" s="172" t="s">
        <v>12213</v>
      </c>
      <c r="W2675" s="163" t="s">
        <v>2533</v>
      </c>
      <c r="X2675" s="7" t="s">
        <v>805</v>
      </c>
      <c r="Y2675" s="7" t="s">
        <v>878</v>
      </c>
      <c r="Z2675" s="7" t="s">
        <v>879</v>
      </c>
      <c r="AA2675" s="7" t="s">
        <v>880</v>
      </c>
      <c r="AB2675" s="154">
        <v>0.75</v>
      </c>
      <c r="AD2675" s="154">
        <v>2.53</v>
      </c>
      <c r="AF2675" s="7">
        <v>0.22</v>
      </c>
      <c r="AH2675" s="154">
        <v>19.5</v>
      </c>
      <c r="AO2675" s="154">
        <v>7.76</v>
      </c>
      <c r="AP2675" s="154">
        <v>317.8</v>
      </c>
      <c r="AQ2675" s="154">
        <v>0.7</v>
      </c>
      <c r="AR2675" s="154">
        <v>11.1</v>
      </c>
      <c r="AS2675" s="154">
        <v>0.11</v>
      </c>
      <c r="AT2675" s="154">
        <v>0.15</v>
      </c>
      <c r="AU2675" s="154">
        <v>8.69</v>
      </c>
      <c r="AX2675" s="154">
        <v>16.64</v>
      </c>
      <c r="AY2675" s="154">
        <v>50.61</v>
      </c>
      <c r="AZ2675" s="154">
        <v>19.39</v>
      </c>
      <c r="BA2675" s="154">
        <v>11.85</v>
      </c>
      <c r="BB2675" s="154">
        <v>3.51</v>
      </c>
      <c r="BC2675" s="154">
        <v>0.055</v>
      </c>
      <c r="BD2675" s="163"/>
      <c r="BE2675" s="163" t="s">
        <v>16</v>
      </c>
      <c r="BF2675" s="154">
        <v>1.3</v>
      </c>
      <c r="BG2675" s="154">
        <v>0.18</v>
      </c>
      <c r="BH2675" s="163" t="s">
        <v>16</v>
      </c>
      <c r="BI2675" s="154">
        <v>0.86</v>
      </c>
      <c r="BJ2675" s="154"/>
      <c r="BK2675" s="154">
        <v>15.2</v>
      </c>
      <c r="BL2675" s="154">
        <v>4.77</v>
      </c>
      <c r="CJ2675" s="163" t="s">
        <v>16</v>
      </c>
      <c r="CK2675" s="163" t="s">
        <v>16</v>
      </c>
      <c r="CL2675" s="163" t="s">
        <v>16</v>
      </c>
      <c r="CM2675" s="163" t="s">
        <v>2414</v>
      </c>
      <c r="CN2675" s="154">
        <v>0.66</v>
      </c>
      <c r="CO2675" s="154">
        <v>5.83</v>
      </c>
      <c r="CP2675" s="7" t="s">
        <v>12214</v>
      </c>
    </row>
    <row r="2676">
      <c r="A2676" s="7" t="s">
        <v>12215</v>
      </c>
      <c r="D2676" s="163" t="s">
        <v>12216</v>
      </c>
      <c r="E2676" s="67" t="s">
        <v>639</v>
      </c>
      <c r="F2676" s="162"/>
      <c r="G2676" s="162"/>
      <c r="H2676" s="162"/>
      <c r="M2676" s="7" t="s">
        <v>799</v>
      </c>
      <c r="N2676" s="7" t="str">
        <f t="shared" si="6"/>
        <v>FALSE</v>
      </c>
      <c r="O2676" s="7" t="s">
        <v>11802</v>
      </c>
      <c r="P2676" s="7" t="s">
        <v>11803</v>
      </c>
      <c r="Q2676" s="7" t="s">
        <v>11804</v>
      </c>
      <c r="R2676" s="7" t="s">
        <v>559</v>
      </c>
      <c r="S2676" s="221" t="s">
        <v>1588</v>
      </c>
      <c r="T2676" s="206">
        <v>41.7035</v>
      </c>
      <c r="U2676" s="207">
        <v>-83.2545</v>
      </c>
      <c r="V2676" s="172" t="s">
        <v>12217</v>
      </c>
      <c r="W2676" s="163" t="s">
        <v>899</v>
      </c>
      <c r="X2676" s="7" t="s">
        <v>805</v>
      </c>
      <c r="Y2676" s="7" t="s">
        <v>878</v>
      </c>
      <c r="Z2676" s="7" t="s">
        <v>879</v>
      </c>
      <c r="AA2676" s="7" t="s">
        <v>880</v>
      </c>
      <c r="AB2676" s="154">
        <v>0.75</v>
      </c>
      <c r="AD2676" s="154">
        <v>6.57</v>
      </c>
      <c r="AF2676" s="7">
        <v>0.22</v>
      </c>
      <c r="AH2676" s="154">
        <v>18.9</v>
      </c>
      <c r="AO2676" s="154">
        <v>7.93</v>
      </c>
      <c r="AP2676" s="154">
        <v>244.7</v>
      </c>
      <c r="AQ2676" s="154">
        <v>1.0</v>
      </c>
      <c r="AR2676" s="154">
        <v>7.49</v>
      </c>
      <c r="AS2676" s="154">
        <v>0.1</v>
      </c>
      <c r="AT2676" s="154">
        <v>0.13</v>
      </c>
      <c r="AU2676" s="154">
        <v>2.39</v>
      </c>
      <c r="AX2676" s="154">
        <v>6.15</v>
      </c>
      <c r="AY2676" s="154">
        <v>26.18</v>
      </c>
      <c r="AZ2676" s="154">
        <v>9.4</v>
      </c>
      <c r="BA2676" s="154">
        <v>6.37</v>
      </c>
      <c r="BB2676" s="154">
        <v>1.49</v>
      </c>
      <c r="BC2676" s="154">
        <v>0.002</v>
      </c>
      <c r="BD2676" s="163"/>
      <c r="BE2676" s="163" t="s">
        <v>16</v>
      </c>
      <c r="BF2676" s="154">
        <v>0.66</v>
      </c>
      <c r="BG2676" s="154">
        <v>0.08</v>
      </c>
      <c r="BH2676" s="163" t="s">
        <v>16</v>
      </c>
      <c r="BI2676" s="154">
        <v>0.46</v>
      </c>
      <c r="BJ2676" s="154"/>
      <c r="BK2676" s="154">
        <v>7.64</v>
      </c>
      <c r="BL2676" s="154">
        <v>2.74</v>
      </c>
      <c r="CJ2676" s="163" t="s">
        <v>16</v>
      </c>
      <c r="CK2676" s="163" t="s">
        <v>16</v>
      </c>
      <c r="CL2676" s="163" t="s">
        <v>16</v>
      </c>
      <c r="CM2676" s="163" t="s">
        <v>2414</v>
      </c>
      <c r="CN2676" s="154">
        <v>0.33</v>
      </c>
      <c r="CO2676" s="154">
        <v>5.83</v>
      </c>
      <c r="CP2676" s="7" t="s">
        <v>2583</v>
      </c>
    </row>
    <row r="2677">
      <c r="A2677" s="7" t="s">
        <v>12218</v>
      </c>
      <c r="D2677" s="163" t="s">
        <v>12219</v>
      </c>
      <c r="E2677" s="67" t="s">
        <v>639</v>
      </c>
      <c r="F2677" s="162"/>
      <c r="G2677" s="162"/>
      <c r="H2677" s="162"/>
      <c r="M2677" s="7" t="s">
        <v>799</v>
      </c>
      <c r="N2677" s="7" t="str">
        <f t="shared" si="6"/>
        <v>FALSE</v>
      </c>
      <c r="O2677" s="7" t="s">
        <v>11802</v>
      </c>
      <c r="P2677" s="7" t="s">
        <v>11803</v>
      </c>
      <c r="Q2677" s="7" t="s">
        <v>11804</v>
      </c>
      <c r="R2677" s="7" t="s">
        <v>559</v>
      </c>
      <c r="S2677" s="161" t="s">
        <v>1588</v>
      </c>
      <c r="T2677" s="206">
        <v>41.7623</v>
      </c>
      <c r="U2677" s="207">
        <v>-83.3306</v>
      </c>
      <c r="V2677" s="172" t="s">
        <v>12220</v>
      </c>
      <c r="W2677" s="163" t="s">
        <v>876</v>
      </c>
      <c r="X2677" s="7" t="s">
        <v>805</v>
      </c>
      <c r="Y2677" s="7" t="s">
        <v>878</v>
      </c>
      <c r="Z2677" s="7" t="s">
        <v>879</v>
      </c>
      <c r="AA2677" s="7" t="s">
        <v>880</v>
      </c>
      <c r="AB2677" s="154">
        <v>0.75</v>
      </c>
      <c r="AD2677" s="154">
        <v>5.52</v>
      </c>
      <c r="AF2677" s="7">
        <v>0.22</v>
      </c>
      <c r="AH2677" s="154">
        <v>15.4</v>
      </c>
      <c r="AO2677" s="154">
        <v>8.55</v>
      </c>
      <c r="AP2677" s="154">
        <v>259.9</v>
      </c>
      <c r="AQ2677" s="154">
        <v>1.5</v>
      </c>
      <c r="AR2677" s="154">
        <v>4.29</v>
      </c>
      <c r="AS2677" s="154">
        <v>0.1</v>
      </c>
      <c r="AT2677" s="154">
        <v>0.14</v>
      </c>
      <c r="AU2677" s="154">
        <v>3.01</v>
      </c>
      <c r="AX2677" s="154">
        <v>8.0</v>
      </c>
      <c r="AY2677" s="154">
        <v>28.58</v>
      </c>
      <c r="AZ2677" s="154">
        <v>15.44</v>
      </c>
      <c r="BA2677" s="154">
        <v>11.68</v>
      </c>
      <c r="BB2677" s="154">
        <v>5.67</v>
      </c>
      <c r="BC2677" s="154">
        <v>0.011</v>
      </c>
      <c r="BD2677" s="163"/>
      <c r="BE2677" s="163" t="s">
        <v>16</v>
      </c>
      <c r="BF2677" s="154">
        <v>0.61</v>
      </c>
      <c r="BG2677" s="154">
        <v>0.08</v>
      </c>
      <c r="BH2677" s="163" t="s">
        <v>16</v>
      </c>
      <c r="BI2677" s="154">
        <v>0.57</v>
      </c>
      <c r="BJ2677" s="154"/>
      <c r="BK2677" s="154">
        <v>5.57</v>
      </c>
      <c r="BL2677" s="154">
        <v>2.05</v>
      </c>
      <c r="CJ2677" s="163" t="s">
        <v>16</v>
      </c>
      <c r="CK2677" s="163" t="s">
        <v>16</v>
      </c>
      <c r="CL2677" s="163" t="s">
        <v>16</v>
      </c>
      <c r="CM2677" s="163" t="s">
        <v>2438</v>
      </c>
      <c r="CN2677" s="154">
        <v>0.2</v>
      </c>
      <c r="CO2677" s="154">
        <v>3.89</v>
      </c>
      <c r="CP2677" s="7" t="s">
        <v>12221</v>
      </c>
    </row>
    <row r="2678">
      <c r="A2678" s="7" t="s">
        <v>12222</v>
      </c>
      <c r="D2678" s="163" t="s">
        <v>12223</v>
      </c>
      <c r="E2678" s="67" t="s">
        <v>639</v>
      </c>
      <c r="F2678" s="162"/>
      <c r="G2678" s="162"/>
      <c r="H2678" s="162"/>
      <c r="M2678" s="7" t="s">
        <v>799</v>
      </c>
      <c r="N2678" s="7" t="str">
        <f t="shared" si="6"/>
        <v>FALSE</v>
      </c>
      <c r="O2678" s="7" t="s">
        <v>11802</v>
      </c>
      <c r="P2678" s="7" t="s">
        <v>11803</v>
      </c>
      <c r="Q2678" s="7" t="s">
        <v>11804</v>
      </c>
      <c r="R2678" s="7" t="s">
        <v>559</v>
      </c>
      <c r="S2678" s="221" t="s">
        <v>1588</v>
      </c>
      <c r="T2678" s="206">
        <v>41.8267</v>
      </c>
      <c r="U2678" s="207">
        <v>-83.1947</v>
      </c>
      <c r="V2678" s="172" t="s">
        <v>12224</v>
      </c>
      <c r="W2678" s="163" t="s">
        <v>890</v>
      </c>
      <c r="X2678" s="7" t="s">
        <v>805</v>
      </c>
      <c r="Y2678" s="7" t="s">
        <v>878</v>
      </c>
      <c r="Z2678" s="7" t="s">
        <v>879</v>
      </c>
      <c r="AA2678" s="7" t="s">
        <v>880</v>
      </c>
      <c r="AB2678" s="154">
        <v>0.75</v>
      </c>
      <c r="AD2678" s="154">
        <v>8.53</v>
      </c>
      <c r="AF2678" s="7">
        <v>0.22</v>
      </c>
      <c r="AH2678" s="154">
        <v>15.7</v>
      </c>
      <c r="AO2678" s="154">
        <v>8.54</v>
      </c>
      <c r="AP2678" s="154">
        <v>226.4</v>
      </c>
      <c r="AQ2678" s="154">
        <v>3.5</v>
      </c>
      <c r="AR2678" s="154">
        <v>1.27</v>
      </c>
      <c r="AS2678" s="154">
        <v>0.1</v>
      </c>
      <c r="AT2678" s="154">
        <v>0.1</v>
      </c>
      <c r="AU2678" s="154">
        <v>0.27</v>
      </c>
      <c r="AX2678" s="154">
        <v>1.74</v>
      </c>
      <c r="AY2678" s="154">
        <v>13.01</v>
      </c>
      <c r="AZ2678" s="154">
        <v>5.44</v>
      </c>
      <c r="BA2678" s="154">
        <v>5.06</v>
      </c>
      <c r="BB2678" s="154">
        <v>23.46</v>
      </c>
      <c r="BC2678" s="154">
        <v>0.271</v>
      </c>
      <c r="BD2678" s="163"/>
      <c r="BE2678" s="163" t="s">
        <v>16</v>
      </c>
      <c r="BF2678" s="154">
        <v>0.19</v>
      </c>
      <c r="BG2678" s="154">
        <v>0.02</v>
      </c>
      <c r="BH2678" s="163" t="s">
        <v>16</v>
      </c>
      <c r="BI2678" s="154">
        <v>0.19</v>
      </c>
      <c r="BJ2678" s="154"/>
      <c r="BK2678" s="154">
        <v>1.76</v>
      </c>
      <c r="BL2678" s="154">
        <v>0.61</v>
      </c>
      <c r="CJ2678" s="163" t="s">
        <v>16</v>
      </c>
      <c r="CK2678" s="163" t="s">
        <v>16</v>
      </c>
      <c r="CL2678" s="163" t="s">
        <v>16</v>
      </c>
      <c r="CM2678" s="163" t="s">
        <v>2438</v>
      </c>
      <c r="CN2678" s="154">
        <v>0.5</v>
      </c>
      <c r="CO2678" s="163" t="s">
        <v>16</v>
      </c>
      <c r="CP2678" s="7" t="s">
        <v>12225</v>
      </c>
    </row>
    <row r="2679">
      <c r="A2679" s="7" t="s">
        <v>12226</v>
      </c>
      <c r="D2679" s="163" t="s">
        <v>12227</v>
      </c>
      <c r="E2679" s="67" t="s">
        <v>639</v>
      </c>
      <c r="F2679" s="162"/>
      <c r="G2679" s="162"/>
      <c r="H2679" s="162"/>
      <c r="M2679" s="7" t="s">
        <v>799</v>
      </c>
      <c r="N2679" s="7" t="str">
        <f t="shared" si="6"/>
        <v>FALSE</v>
      </c>
      <c r="O2679" s="7" t="s">
        <v>11802</v>
      </c>
      <c r="P2679" s="7" t="s">
        <v>11803</v>
      </c>
      <c r="Q2679" s="7" t="s">
        <v>11804</v>
      </c>
      <c r="R2679" s="7" t="s">
        <v>559</v>
      </c>
      <c r="S2679" s="161" t="s">
        <v>1588</v>
      </c>
      <c r="T2679" s="206">
        <v>41.7176</v>
      </c>
      <c r="U2679" s="207">
        <v>-83.4239</v>
      </c>
      <c r="V2679" s="172" t="s">
        <v>12228</v>
      </c>
      <c r="W2679" s="163" t="s">
        <v>2533</v>
      </c>
      <c r="X2679" s="7" t="s">
        <v>805</v>
      </c>
      <c r="Y2679" s="7" t="s">
        <v>878</v>
      </c>
      <c r="Z2679" s="7" t="s">
        <v>879</v>
      </c>
      <c r="AA2679" s="7" t="s">
        <v>880</v>
      </c>
      <c r="AB2679" s="154">
        <v>0.75</v>
      </c>
      <c r="AD2679" s="154">
        <v>2.8</v>
      </c>
      <c r="AF2679" s="7">
        <v>0.22</v>
      </c>
      <c r="AH2679" s="154">
        <v>14.4</v>
      </c>
      <c r="AO2679" s="154">
        <v>9.0</v>
      </c>
      <c r="AP2679" s="154">
        <v>313.1</v>
      </c>
      <c r="AQ2679" s="154">
        <v>0.8</v>
      </c>
      <c r="AR2679" s="154">
        <v>9.38</v>
      </c>
      <c r="AS2679" s="154">
        <v>0.14</v>
      </c>
      <c r="AT2679" s="154">
        <v>0.1</v>
      </c>
      <c r="AU2679" s="154">
        <v>6.1</v>
      </c>
      <c r="AX2679" s="154">
        <v>9.98</v>
      </c>
      <c r="AY2679" s="154">
        <v>47.68</v>
      </c>
      <c r="AZ2679" s="163" t="s">
        <v>16</v>
      </c>
      <c r="BA2679" s="154">
        <v>19.12</v>
      </c>
      <c r="BB2679" s="154">
        <v>20.71</v>
      </c>
      <c r="BC2679" s="154">
        <v>0.069</v>
      </c>
      <c r="BD2679" s="163"/>
      <c r="BE2679" s="163" t="s">
        <v>16</v>
      </c>
      <c r="BF2679" s="154">
        <v>0.98</v>
      </c>
      <c r="BG2679" s="154">
        <v>0.17</v>
      </c>
      <c r="BH2679" s="163" t="s">
        <v>16</v>
      </c>
      <c r="BI2679" s="154">
        <v>0.75</v>
      </c>
      <c r="BJ2679" s="154"/>
      <c r="BK2679" s="154">
        <v>9.56</v>
      </c>
      <c r="BL2679" s="154">
        <v>3.18</v>
      </c>
      <c r="CJ2679" s="163" t="s">
        <v>16</v>
      </c>
      <c r="CK2679" s="163" t="s">
        <v>16</v>
      </c>
      <c r="CL2679" s="163" t="s">
        <v>16</v>
      </c>
      <c r="CM2679" s="163" t="s">
        <v>2438</v>
      </c>
      <c r="CN2679" s="154">
        <v>0.3</v>
      </c>
      <c r="CO2679" s="154">
        <v>5.83</v>
      </c>
      <c r="CP2679" s="7" t="s">
        <v>12229</v>
      </c>
    </row>
    <row r="2680">
      <c r="A2680" s="7" t="s">
        <v>12230</v>
      </c>
      <c r="D2680" s="163" t="s">
        <v>12231</v>
      </c>
      <c r="E2680" s="67" t="s">
        <v>639</v>
      </c>
      <c r="F2680" s="162"/>
      <c r="G2680" s="162"/>
      <c r="H2680" s="162"/>
      <c r="M2680" s="7" t="s">
        <v>799</v>
      </c>
      <c r="N2680" s="7" t="str">
        <f t="shared" si="6"/>
        <v>FALSE</v>
      </c>
      <c r="O2680" s="7" t="s">
        <v>11802</v>
      </c>
      <c r="P2680" s="7" t="s">
        <v>11803</v>
      </c>
      <c r="Q2680" s="7" t="s">
        <v>11804</v>
      </c>
      <c r="R2680" s="7" t="s">
        <v>559</v>
      </c>
      <c r="S2680" s="221" t="s">
        <v>1588</v>
      </c>
      <c r="T2680" s="206">
        <v>41.704</v>
      </c>
      <c r="U2680" s="207">
        <v>-83.2552</v>
      </c>
      <c r="V2680" s="172" t="s">
        <v>12232</v>
      </c>
      <c r="W2680" s="163" t="s">
        <v>899</v>
      </c>
      <c r="X2680" s="7" t="s">
        <v>805</v>
      </c>
      <c r="Y2680" s="7" t="s">
        <v>878</v>
      </c>
      <c r="Z2680" s="7" t="s">
        <v>879</v>
      </c>
      <c r="AA2680" s="7" t="s">
        <v>880</v>
      </c>
      <c r="AB2680" s="154">
        <v>0.75</v>
      </c>
      <c r="AD2680" s="154">
        <v>6.81</v>
      </c>
      <c r="AF2680" s="7">
        <v>0.22</v>
      </c>
      <c r="AH2680" s="154">
        <v>15.2</v>
      </c>
      <c r="AO2680" s="154">
        <v>9.07</v>
      </c>
      <c r="AP2680" s="154">
        <v>258.4</v>
      </c>
      <c r="AQ2680" s="154">
        <v>1.0</v>
      </c>
      <c r="AR2680" s="154">
        <v>7.24</v>
      </c>
      <c r="AS2680" s="154">
        <v>0.1</v>
      </c>
      <c r="AT2680" s="154">
        <v>0.33</v>
      </c>
      <c r="AU2680" s="154">
        <v>3.19</v>
      </c>
      <c r="AX2680" s="154">
        <v>9.65</v>
      </c>
      <c r="AY2680" s="154">
        <v>28.96</v>
      </c>
      <c r="AZ2680" s="154">
        <v>9.31</v>
      </c>
      <c r="BA2680" s="154">
        <v>7.37</v>
      </c>
      <c r="BB2680" s="154">
        <v>2.89</v>
      </c>
      <c r="BC2680" s="154">
        <v>0.002</v>
      </c>
      <c r="BD2680" s="163"/>
      <c r="BE2680" s="163" t="s">
        <v>16</v>
      </c>
      <c r="BF2680" s="154">
        <v>0.83</v>
      </c>
      <c r="BG2680" s="154">
        <v>0.09</v>
      </c>
      <c r="BH2680" s="163" t="s">
        <v>16</v>
      </c>
      <c r="BI2680" s="154">
        <v>0.49</v>
      </c>
      <c r="BJ2680" s="154"/>
      <c r="BK2680" s="154">
        <v>8.39</v>
      </c>
      <c r="BL2680" s="154">
        <v>2.6</v>
      </c>
      <c r="CJ2680" s="163" t="s">
        <v>16</v>
      </c>
      <c r="CK2680" s="163" t="s">
        <v>16</v>
      </c>
      <c r="CL2680" s="163" t="s">
        <v>16</v>
      </c>
      <c r="CM2680" s="163" t="s">
        <v>2438</v>
      </c>
      <c r="CN2680" s="154">
        <v>0.3</v>
      </c>
      <c r="CO2680" s="154">
        <v>5.83</v>
      </c>
      <c r="CP2680" s="7" t="s">
        <v>12233</v>
      </c>
    </row>
    <row r="2681">
      <c r="A2681" s="7" t="s">
        <v>12234</v>
      </c>
      <c r="D2681" s="163" t="s">
        <v>12235</v>
      </c>
      <c r="E2681" s="67" t="s">
        <v>639</v>
      </c>
      <c r="F2681" s="162"/>
      <c r="G2681" s="162"/>
      <c r="H2681" s="162"/>
      <c r="M2681" s="7" t="s">
        <v>799</v>
      </c>
      <c r="N2681" s="7" t="str">
        <f t="shared" si="6"/>
        <v>FALSE</v>
      </c>
      <c r="O2681" s="7" t="s">
        <v>11802</v>
      </c>
      <c r="P2681" s="7" t="s">
        <v>11803</v>
      </c>
      <c r="Q2681" s="7" t="s">
        <v>11804</v>
      </c>
      <c r="R2681" s="7" t="s">
        <v>559</v>
      </c>
      <c r="S2681" s="161" t="s">
        <v>1588</v>
      </c>
      <c r="T2681" s="206">
        <v>41.7617</v>
      </c>
      <c r="U2681" s="207">
        <v>-83.3316</v>
      </c>
      <c r="V2681" s="172" t="s">
        <v>12236</v>
      </c>
      <c r="W2681" s="163" t="s">
        <v>876</v>
      </c>
      <c r="X2681" s="7" t="s">
        <v>805</v>
      </c>
      <c r="Y2681" s="7" t="s">
        <v>878</v>
      </c>
      <c r="Z2681" s="7" t="s">
        <v>879</v>
      </c>
      <c r="AA2681" s="7" t="s">
        <v>880</v>
      </c>
      <c r="AB2681" s="163" t="s">
        <v>11995</v>
      </c>
      <c r="AD2681" s="154">
        <v>5.6</v>
      </c>
      <c r="AF2681" s="7">
        <v>0.22</v>
      </c>
      <c r="AH2681" s="163" t="s">
        <v>16</v>
      </c>
      <c r="AO2681" s="163" t="s">
        <v>16</v>
      </c>
      <c r="AP2681" s="163" t="s">
        <v>16</v>
      </c>
      <c r="AQ2681" s="154">
        <v>0.2</v>
      </c>
      <c r="AR2681" s="154">
        <v>23.6</v>
      </c>
      <c r="AS2681" s="154">
        <v>0.1</v>
      </c>
      <c r="AT2681" s="154">
        <v>0.1</v>
      </c>
      <c r="AU2681" s="154">
        <v>0.29</v>
      </c>
      <c r="AX2681" s="154">
        <v>9.24</v>
      </c>
      <c r="AY2681" s="154">
        <v>52.38</v>
      </c>
      <c r="AZ2681" s="154">
        <v>11.26</v>
      </c>
      <c r="BA2681" s="154">
        <v>1.94</v>
      </c>
      <c r="BB2681" s="154">
        <v>18.08</v>
      </c>
      <c r="BC2681" s="154">
        <v>0.68</v>
      </c>
      <c r="BD2681" s="163"/>
      <c r="BE2681" s="163" t="s">
        <v>16</v>
      </c>
      <c r="BF2681" s="154">
        <v>1.22</v>
      </c>
      <c r="BG2681" s="154">
        <v>0.17</v>
      </c>
      <c r="BH2681" s="163" t="s">
        <v>16</v>
      </c>
      <c r="BI2681" s="154">
        <v>0.46</v>
      </c>
      <c r="BJ2681" s="154"/>
      <c r="BK2681" s="154">
        <v>29.91</v>
      </c>
      <c r="BL2681" s="154">
        <v>3.09</v>
      </c>
      <c r="CJ2681" s="163" t="s">
        <v>16</v>
      </c>
      <c r="CK2681" s="163" t="s">
        <v>16</v>
      </c>
      <c r="CL2681" s="163" t="s">
        <v>16</v>
      </c>
      <c r="CM2681" s="163" t="s">
        <v>2456</v>
      </c>
      <c r="CN2681" s="163" t="s">
        <v>16</v>
      </c>
      <c r="CO2681" s="154">
        <v>9.91</v>
      </c>
      <c r="CP2681" s="7" t="s">
        <v>12237</v>
      </c>
    </row>
    <row r="2682">
      <c r="A2682" s="7" t="s">
        <v>12238</v>
      </c>
      <c r="D2682" s="163" t="s">
        <v>12239</v>
      </c>
      <c r="E2682" s="67" t="s">
        <v>639</v>
      </c>
      <c r="F2682" s="162"/>
      <c r="G2682" s="162"/>
      <c r="H2682" s="162"/>
      <c r="M2682" s="7" t="s">
        <v>799</v>
      </c>
      <c r="N2682" s="7" t="str">
        <f t="shared" si="6"/>
        <v>FALSE</v>
      </c>
      <c r="O2682" s="7" t="s">
        <v>11802</v>
      </c>
      <c r="P2682" s="7" t="s">
        <v>11803</v>
      </c>
      <c r="Q2682" s="7" t="s">
        <v>11804</v>
      </c>
      <c r="R2682" s="7" t="s">
        <v>559</v>
      </c>
      <c r="S2682" s="221" t="s">
        <v>1588</v>
      </c>
      <c r="T2682" s="206">
        <v>41.8258</v>
      </c>
      <c r="U2682" s="207">
        <v>-83.1945</v>
      </c>
      <c r="V2682" s="172" t="s">
        <v>12240</v>
      </c>
      <c r="W2682" s="163" t="s">
        <v>890</v>
      </c>
      <c r="X2682" s="7" t="s">
        <v>805</v>
      </c>
      <c r="Y2682" s="7" t="s">
        <v>878</v>
      </c>
      <c r="Z2682" s="7" t="s">
        <v>879</v>
      </c>
      <c r="AA2682" s="7" t="s">
        <v>880</v>
      </c>
      <c r="AB2682" s="163" t="s">
        <v>12241</v>
      </c>
      <c r="AD2682" s="154">
        <v>8.6</v>
      </c>
      <c r="AF2682" s="7">
        <v>0.22</v>
      </c>
      <c r="AH2682" s="163" t="s">
        <v>16</v>
      </c>
      <c r="AO2682" s="163" t="s">
        <v>16</v>
      </c>
      <c r="AP2682" s="163" t="s">
        <v>16</v>
      </c>
      <c r="AQ2682" s="154">
        <v>0.9</v>
      </c>
      <c r="AR2682" s="154">
        <v>7.7</v>
      </c>
      <c r="AS2682" s="154">
        <v>0.1</v>
      </c>
      <c r="AT2682" s="154">
        <v>0.1</v>
      </c>
      <c r="AU2682" s="154">
        <v>0.55</v>
      </c>
      <c r="AX2682" s="154">
        <v>3.31</v>
      </c>
      <c r="AY2682" s="154">
        <v>24.4</v>
      </c>
      <c r="AZ2682" s="154">
        <v>6.97</v>
      </c>
      <c r="BA2682" s="154">
        <v>1.74</v>
      </c>
      <c r="BB2682" s="154">
        <v>60.99</v>
      </c>
      <c r="BC2682" s="154">
        <v>0.441</v>
      </c>
      <c r="BD2682" s="163"/>
      <c r="BE2682" s="163" t="s">
        <v>16</v>
      </c>
      <c r="BF2682" s="154">
        <v>0.63</v>
      </c>
      <c r="BG2682" s="154">
        <v>0.08</v>
      </c>
      <c r="BH2682" s="163" t="s">
        <v>16</v>
      </c>
      <c r="BI2682" s="154">
        <v>0.25</v>
      </c>
      <c r="BJ2682" s="154"/>
      <c r="BK2682" s="154">
        <v>12.73</v>
      </c>
      <c r="BL2682" s="154">
        <v>1.2</v>
      </c>
      <c r="CJ2682" s="163" t="s">
        <v>16</v>
      </c>
      <c r="CK2682" s="163" t="s">
        <v>16</v>
      </c>
      <c r="CL2682" s="163" t="s">
        <v>16</v>
      </c>
      <c r="CM2682" s="163" t="s">
        <v>2456</v>
      </c>
      <c r="CN2682" s="163" t="s">
        <v>16</v>
      </c>
      <c r="CO2682" s="154">
        <v>12.05</v>
      </c>
      <c r="CP2682" s="7" t="s">
        <v>12242</v>
      </c>
    </row>
    <row r="2683">
      <c r="A2683" s="7" t="s">
        <v>12243</v>
      </c>
      <c r="D2683" s="163" t="s">
        <v>12244</v>
      </c>
      <c r="E2683" s="67" t="s">
        <v>639</v>
      </c>
      <c r="F2683" s="162"/>
      <c r="G2683" s="162"/>
      <c r="H2683" s="162"/>
      <c r="M2683" s="7" t="s">
        <v>799</v>
      </c>
      <c r="N2683" s="7" t="str">
        <f t="shared" si="6"/>
        <v>FALSE</v>
      </c>
      <c r="O2683" s="7" t="s">
        <v>11802</v>
      </c>
      <c r="P2683" s="7" t="s">
        <v>11803</v>
      </c>
      <c r="Q2683" s="7" t="s">
        <v>11804</v>
      </c>
      <c r="R2683" s="7" t="s">
        <v>559</v>
      </c>
      <c r="S2683" s="161" t="s">
        <v>1588</v>
      </c>
      <c r="T2683" s="206">
        <v>41.7176</v>
      </c>
      <c r="U2683" s="207">
        <v>-83.4244</v>
      </c>
      <c r="V2683" s="172" t="s">
        <v>12245</v>
      </c>
      <c r="W2683" s="163" t="s">
        <v>2533</v>
      </c>
      <c r="X2683" s="7" t="s">
        <v>805</v>
      </c>
      <c r="Y2683" s="7" t="s">
        <v>878</v>
      </c>
      <c r="Z2683" s="7" t="s">
        <v>879</v>
      </c>
      <c r="AA2683" s="7" t="s">
        <v>880</v>
      </c>
      <c r="AB2683" s="163" t="s">
        <v>12246</v>
      </c>
      <c r="AD2683" s="154">
        <v>2.7</v>
      </c>
      <c r="AF2683" s="7">
        <v>0.22</v>
      </c>
      <c r="AH2683" s="163" t="s">
        <v>16</v>
      </c>
      <c r="AO2683" s="163" t="s">
        <v>16</v>
      </c>
      <c r="AP2683" s="163" t="s">
        <v>16</v>
      </c>
      <c r="AQ2683" s="154">
        <v>0.1</v>
      </c>
      <c r="AR2683" s="154">
        <v>49.0</v>
      </c>
      <c r="AS2683" s="154">
        <v>0.1</v>
      </c>
      <c r="AT2683" s="154">
        <v>0.14</v>
      </c>
      <c r="AU2683" s="154">
        <v>1.24</v>
      </c>
      <c r="AX2683" s="154">
        <v>39.68</v>
      </c>
      <c r="AY2683" s="154">
        <v>127.92</v>
      </c>
      <c r="AZ2683" s="154">
        <v>25.45</v>
      </c>
      <c r="BA2683" s="154">
        <v>8.0</v>
      </c>
      <c r="BB2683" s="154">
        <v>43.05</v>
      </c>
      <c r="BC2683" s="154">
        <v>3.375</v>
      </c>
      <c r="BD2683" s="163"/>
      <c r="BE2683" s="163" t="s">
        <v>16</v>
      </c>
      <c r="BF2683" s="154">
        <v>3.15</v>
      </c>
      <c r="BG2683" s="154">
        <v>0.5</v>
      </c>
      <c r="BH2683" s="163" t="s">
        <v>16</v>
      </c>
      <c r="BI2683" s="154">
        <v>2.42</v>
      </c>
      <c r="BJ2683" s="154"/>
      <c r="BK2683" s="154">
        <v>53.85</v>
      </c>
      <c r="BL2683" s="154">
        <v>6.85</v>
      </c>
      <c r="CJ2683" s="163" t="s">
        <v>16</v>
      </c>
      <c r="CK2683" s="163" t="s">
        <v>16</v>
      </c>
      <c r="CL2683" s="163" t="s">
        <v>16</v>
      </c>
      <c r="CM2683" s="163" t="s">
        <v>2456</v>
      </c>
      <c r="CN2683" s="163" t="s">
        <v>16</v>
      </c>
      <c r="CO2683" s="154">
        <v>13.02</v>
      </c>
      <c r="CP2683" s="7" t="s">
        <v>12247</v>
      </c>
    </row>
    <row r="2684">
      <c r="A2684" s="7" t="s">
        <v>12248</v>
      </c>
      <c r="D2684" s="163" t="s">
        <v>12249</v>
      </c>
      <c r="E2684" s="67" t="s">
        <v>639</v>
      </c>
      <c r="F2684" s="162"/>
      <c r="G2684" s="162"/>
      <c r="H2684" s="162"/>
      <c r="M2684" s="7" t="s">
        <v>799</v>
      </c>
      <c r="N2684" s="7" t="str">
        <f t="shared" si="6"/>
        <v>FALSE</v>
      </c>
      <c r="O2684" s="7" t="s">
        <v>11802</v>
      </c>
      <c r="P2684" s="7" t="s">
        <v>11803</v>
      </c>
      <c r="Q2684" s="7" t="s">
        <v>11804</v>
      </c>
      <c r="R2684" s="7" t="s">
        <v>559</v>
      </c>
      <c r="S2684" s="221" t="s">
        <v>1588</v>
      </c>
      <c r="T2684" s="206">
        <v>41.7026</v>
      </c>
      <c r="U2684" s="207">
        <v>-83.2529</v>
      </c>
      <c r="V2684" s="172" t="s">
        <v>12250</v>
      </c>
      <c r="W2684" s="163" t="s">
        <v>899</v>
      </c>
      <c r="X2684" s="7" t="s">
        <v>805</v>
      </c>
      <c r="Y2684" s="7" t="s">
        <v>878</v>
      </c>
      <c r="Z2684" s="7" t="s">
        <v>879</v>
      </c>
      <c r="AA2684" s="7" t="s">
        <v>880</v>
      </c>
      <c r="AB2684" s="163" t="s">
        <v>12251</v>
      </c>
      <c r="AD2684" s="154">
        <v>7.0</v>
      </c>
      <c r="AF2684" s="7">
        <v>0.22</v>
      </c>
      <c r="AH2684" s="163" t="s">
        <v>16</v>
      </c>
      <c r="AO2684" s="163" t="s">
        <v>16</v>
      </c>
      <c r="AP2684" s="163" t="s">
        <v>16</v>
      </c>
      <c r="AQ2684" s="154">
        <v>0.2</v>
      </c>
      <c r="AR2684" s="154">
        <v>23.3</v>
      </c>
      <c r="AS2684" s="154">
        <v>0.1</v>
      </c>
      <c r="AT2684" s="154">
        <v>0.1</v>
      </c>
      <c r="AU2684" s="154">
        <v>0.52</v>
      </c>
      <c r="AX2684" s="154">
        <v>7.6</v>
      </c>
      <c r="AY2684" s="154">
        <v>64.14</v>
      </c>
      <c r="AZ2684" s="154">
        <v>15.45</v>
      </c>
      <c r="BA2684" s="154">
        <v>1.71</v>
      </c>
      <c r="BB2684" s="154">
        <v>29.69</v>
      </c>
      <c r="BC2684" s="154">
        <v>0.843</v>
      </c>
      <c r="BD2684" s="163"/>
      <c r="BE2684" s="163" t="s">
        <v>16</v>
      </c>
      <c r="BF2684" s="154">
        <v>1.26</v>
      </c>
      <c r="BG2684" s="154">
        <v>0.18</v>
      </c>
      <c r="BH2684" s="163" t="s">
        <v>16</v>
      </c>
      <c r="BI2684" s="154">
        <v>0.6</v>
      </c>
      <c r="BJ2684" s="154"/>
      <c r="BK2684" s="154">
        <v>25.27</v>
      </c>
      <c r="BL2684" s="154">
        <v>2.27</v>
      </c>
      <c r="CJ2684" s="163" t="s">
        <v>16</v>
      </c>
      <c r="CK2684" s="163" t="s">
        <v>16</v>
      </c>
      <c r="CL2684" s="163" t="s">
        <v>16</v>
      </c>
      <c r="CM2684" s="163" t="s">
        <v>2456</v>
      </c>
      <c r="CN2684" s="163" t="s">
        <v>16</v>
      </c>
      <c r="CO2684" s="154">
        <v>12.05</v>
      </c>
      <c r="CP2684" s="7" t="s">
        <v>12252</v>
      </c>
    </row>
    <row r="2685">
      <c r="A2685" s="7" t="s">
        <v>12253</v>
      </c>
      <c r="D2685" s="163" t="s">
        <v>12254</v>
      </c>
      <c r="E2685" s="67" t="s">
        <v>639</v>
      </c>
      <c r="F2685" s="162"/>
      <c r="G2685" s="162"/>
      <c r="H2685" s="162"/>
      <c r="M2685" s="7" t="s">
        <v>799</v>
      </c>
      <c r="N2685" s="7" t="str">
        <f t="shared" si="6"/>
        <v>FALSE</v>
      </c>
      <c r="O2685" s="7" t="s">
        <v>11802</v>
      </c>
      <c r="P2685" s="7" t="s">
        <v>11803</v>
      </c>
      <c r="Q2685" s="7" t="s">
        <v>11804</v>
      </c>
      <c r="R2685" s="7" t="s">
        <v>559</v>
      </c>
      <c r="S2685" s="161" t="s">
        <v>1588</v>
      </c>
      <c r="T2685" s="206">
        <v>41.7618</v>
      </c>
      <c r="U2685" s="207">
        <v>-83.3305</v>
      </c>
      <c r="V2685" s="172" t="s">
        <v>12255</v>
      </c>
      <c r="W2685" s="163" t="s">
        <v>876</v>
      </c>
      <c r="X2685" s="7" t="s">
        <v>805</v>
      </c>
      <c r="Y2685" s="7" t="s">
        <v>878</v>
      </c>
      <c r="Z2685" s="7" t="s">
        <v>879</v>
      </c>
      <c r="AA2685" s="7" t="s">
        <v>880</v>
      </c>
      <c r="AB2685" s="163" t="s">
        <v>12256</v>
      </c>
      <c r="AD2685" s="154">
        <v>5.53</v>
      </c>
      <c r="AF2685" s="7">
        <v>0.22</v>
      </c>
      <c r="AH2685" s="154">
        <v>19.2</v>
      </c>
      <c r="AO2685" s="154">
        <v>8.39</v>
      </c>
      <c r="AP2685" s="154">
        <v>338.2</v>
      </c>
      <c r="AQ2685" s="154">
        <v>0.4</v>
      </c>
      <c r="AR2685" s="154">
        <v>10.3</v>
      </c>
      <c r="AS2685" s="154">
        <v>0.1</v>
      </c>
      <c r="AT2685" s="154">
        <v>0.1</v>
      </c>
      <c r="AU2685" s="154">
        <v>3.06</v>
      </c>
      <c r="AX2685" s="154">
        <v>8.92</v>
      </c>
      <c r="AY2685" s="154">
        <v>62.51</v>
      </c>
      <c r="AZ2685" s="154">
        <v>18.57</v>
      </c>
      <c r="BA2685" s="154">
        <v>4.87</v>
      </c>
      <c r="BB2685" s="154">
        <v>32.96</v>
      </c>
      <c r="BC2685" s="154">
        <v>1.953</v>
      </c>
      <c r="BD2685" s="163"/>
      <c r="BE2685" s="163" t="s">
        <v>16</v>
      </c>
      <c r="BF2685" s="154">
        <v>1.31</v>
      </c>
      <c r="BG2685" s="154">
        <v>0.25</v>
      </c>
      <c r="BH2685" s="163" t="s">
        <v>16</v>
      </c>
      <c r="BI2685" s="154">
        <v>1.67</v>
      </c>
      <c r="BJ2685" s="154"/>
      <c r="BK2685" s="154">
        <v>11.1</v>
      </c>
      <c r="BL2685" s="154">
        <v>2.0</v>
      </c>
      <c r="CJ2685" s="154">
        <v>5.7</v>
      </c>
      <c r="CK2685" s="154">
        <v>23.9</v>
      </c>
      <c r="CL2685" s="154">
        <v>562.0</v>
      </c>
      <c r="CM2685" s="163" t="s">
        <v>2414</v>
      </c>
      <c r="CN2685" s="154">
        <v>1.83</v>
      </c>
      <c r="CO2685" s="154">
        <v>6.41</v>
      </c>
      <c r="CP2685" s="7" t="s">
        <v>12257</v>
      </c>
    </row>
    <row r="2686">
      <c r="A2686" s="7" t="s">
        <v>12258</v>
      </c>
      <c r="D2686" s="163" t="s">
        <v>12259</v>
      </c>
      <c r="E2686" s="67" t="s">
        <v>639</v>
      </c>
      <c r="F2686" s="162"/>
      <c r="G2686" s="162"/>
      <c r="H2686" s="162"/>
      <c r="M2686" s="7" t="s">
        <v>799</v>
      </c>
      <c r="N2686" s="7" t="str">
        <f t="shared" si="6"/>
        <v>FALSE</v>
      </c>
      <c r="O2686" s="7" t="s">
        <v>11802</v>
      </c>
      <c r="P2686" s="7" t="s">
        <v>11803</v>
      </c>
      <c r="Q2686" s="7" t="s">
        <v>11804</v>
      </c>
      <c r="R2686" s="7" t="s">
        <v>559</v>
      </c>
      <c r="S2686" s="221" t="s">
        <v>1588</v>
      </c>
      <c r="T2686" s="206">
        <v>41.8261</v>
      </c>
      <c r="U2686" s="207">
        <v>-83.194</v>
      </c>
      <c r="V2686" s="172" t="s">
        <v>12260</v>
      </c>
      <c r="W2686" s="163" t="s">
        <v>890</v>
      </c>
      <c r="X2686" s="7" t="s">
        <v>805</v>
      </c>
      <c r="Y2686" s="7" t="s">
        <v>878</v>
      </c>
      <c r="Z2686" s="7" t="s">
        <v>879</v>
      </c>
      <c r="AA2686" s="7" t="s">
        <v>880</v>
      </c>
      <c r="AB2686" s="163" t="s">
        <v>12261</v>
      </c>
      <c r="AD2686" s="154">
        <v>8.63</v>
      </c>
      <c r="AF2686" s="7">
        <v>0.22</v>
      </c>
      <c r="AH2686" s="154">
        <v>16.7</v>
      </c>
      <c r="AO2686" s="154">
        <v>9.28</v>
      </c>
      <c r="AP2686" s="154">
        <v>231.7</v>
      </c>
      <c r="AQ2686" s="154">
        <v>2.4</v>
      </c>
      <c r="AR2686" s="154">
        <v>1.86</v>
      </c>
      <c r="AS2686" s="154">
        <v>0.1</v>
      </c>
      <c r="AT2686" s="154">
        <v>0.1</v>
      </c>
      <c r="AU2686" s="154">
        <v>0.13</v>
      </c>
      <c r="AX2686" s="154">
        <v>36.27</v>
      </c>
      <c r="AY2686" s="154">
        <v>18.08</v>
      </c>
      <c r="AZ2686" s="154">
        <v>6.03</v>
      </c>
      <c r="BA2686" s="154">
        <v>0.77</v>
      </c>
      <c r="BB2686" s="154">
        <v>21.01</v>
      </c>
      <c r="BC2686" s="154">
        <v>0.333</v>
      </c>
      <c r="BD2686" s="163"/>
      <c r="BE2686" s="163" t="s">
        <v>16</v>
      </c>
      <c r="BF2686" s="154">
        <v>0.39</v>
      </c>
      <c r="BG2686" s="154">
        <v>0.06</v>
      </c>
      <c r="BH2686" s="163" t="s">
        <v>16</v>
      </c>
      <c r="BI2686" s="154">
        <v>0.2</v>
      </c>
      <c r="BJ2686" s="154"/>
      <c r="BK2686" s="154">
        <v>3.8</v>
      </c>
      <c r="BL2686" s="154">
        <v>0.5</v>
      </c>
      <c r="CJ2686" s="154">
        <v>1.9</v>
      </c>
      <c r="CK2686" s="154">
        <v>61.9</v>
      </c>
      <c r="CL2686" s="154">
        <v>271.3</v>
      </c>
      <c r="CM2686" s="163" t="s">
        <v>2414</v>
      </c>
      <c r="CN2686" s="154">
        <v>1.94</v>
      </c>
      <c r="CO2686" s="154">
        <v>2.92</v>
      </c>
      <c r="CP2686" s="7" t="s">
        <v>12262</v>
      </c>
    </row>
    <row r="2687">
      <c r="A2687" s="7" t="s">
        <v>12263</v>
      </c>
      <c r="D2687" s="163" t="s">
        <v>12264</v>
      </c>
      <c r="E2687" s="67" t="s">
        <v>639</v>
      </c>
      <c r="F2687" s="162"/>
      <c r="G2687" s="162"/>
      <c r="H2687" s="162"/>
      <c r="M2687" s="7" t="s">
        <v>799</v>
      </c>
      <c r="N2687" s="7" t="str">
        <f t="shared" si="6"/>
        <v>FALSE</v>
      </c>
      <c r="O2687" s="7" t="s">
        <v>11802</v>
      </c>
      <c r="P2687" s="7" t="s">
        <v>11803</v>
      </c>
      <c r="Q2687" s="7" t="s">
        <v>11804</v>
      </c>
      <c r="R2687" s="7" t="s">
        <v>559</v>
      </c>
      <c r="S2687" s="161" t="s">
        <v>1588</v>
      </c>
      <c r="T2687" s="206">
        <v>41.7174</v>
      </c>
      <c r="U2687" s="207">
        <v>-83.4228</v>
      </c>
      <c r="V2687" s="172" t="s">
        <v>12265</v>
      </c>
      <c r="W2687" s="163" t="s">
        <v>2533</v>
      </c>
      <c r="X2687" s="7" t="s">
        <v>805</v>
      </c>
      <c r="Y2687" s="7" t="s">
        <v>878</v>
      </c>
      <c r="Z2687" s="7" t="s">
        <v>879</v>
      </c>
      <c r="AA2687" s="7" t="s">
        <v>880</v>
      </c>
      <c r="AB2687" s="163" t="s">
        <v>12266</v>
      </c>
      <c r="AD2687" s="154">
        <v>2.76</v>
      </c>
      <c r="AF2687" s="7">
        <v>0.22</v>
      </c>
      <c r="AH2687" s="154">
        <v>20.6</v>
      </c>
      <c r="AO2687" s="154">
        <v>8.24</v>
      </c>
      <c r="AP2687" s="154">
        <v>424.2</v>
      </c>
      <c r="AQ2687" s="154">
        <v>0.2</v>
      </c>
      <c r="AR2687" s="154">
        <v>39.4</v>
      </c>
      <c r="AS2687" s="154">
        <v>0.1</v>
      </c>
      <c r="AT2687" s="154">
        <v>0.1</v>
      </c>
      <c r="AU2687" s="154">
        <v>10.25</v>
      </c>
      <c r="AX2687" s="154">
        <v>54.16</v>
      </c>
      <c r="AY2687" s="154">
        <v>214.65</v>
      </c>
      <c r="AZ2687" s="154">
        <v>41.1</v>
      </c>
      <c r="BA2687" s="154">
        <v>23.01</v>
      </c>
      <c r="BB2687" s="154">
        <v>56.22</v>
      </c>
      <c r="BC2687" s="154">
        <v>5.237</v>
      </c>
      <c r="BD2687" s="163"/>
      <c r="BE2687" s="163" t="s">
        <v>16</v>
      </c>
      <c r="BF2687" s="154">
        <v>3.37</v>
      </c>
      <c r="BG2687" s="154">
        <v>0.58</v>
      </c>
      <c r="BH2687" s="163" t="s">
        <v>16</v>
      </c>
      <c r="BI2687" s="154">
        <v>4.77</v>
      </c>
      <c r="BJ2687" s="154"/>
      <c r="BK2687" s="154">
        <v>35.9</v>
      </c>
      <c r="BL2687" s="154">
        <v>5.5</v>
      </c>
      <c r="CJ2687" s="154">
        <v>19.7</v>
      </c>
      <c r="CK2687" s="154">
        <v>0.7</v>
      </c>
      <c r="CL2687" s="154">
        <v>329.7</v>
      </c>
      <c r="CM2687" s="163" t="s">
        <v>2414</v>
      </c>
      <c r="CN2687" s="154">
        <v>1.72</v>
      </c>
      <c r="CO2687" s="154">
        <v>5.05</v>
      </c>
      <c r="CP2687" s="7" t="s">
        <v>12267</v>
      </c>
    </row>
    <row r="2688">
      <c r="A2688" s="7" t="s">
        <v>12268</v>
      </c>
      <c r="D2688" s="163" t="s">
        <v>12269</v>
      </c>
      <c r="E2688" s="67" t="s">
        <v>639</v>
      </c>
      <c r="F2688" s="162"/>
      <c r="G2688" s="162"/>
      <c r="H2688" s="162"/>
      <c r="M2688" s="7" t="s">
        <v>799</v>
      </c>
      <c r="N2688" s="7" t="str">
        <f t="shared" si="6"/>
        <v>FALSE</v>
      </c>
      <c r="O2688" s="7" t="s">
        <v>11802</v>
      </c>
      <c r="P2688" s="7" t="s">
        <v>11803</v>
      </c>
      <c r="Q2688" s="7" t="s">
        <v>11804</v>
      </c>
      <c r="R2688" s="7" t="s">
        <v>559</v>
      </c>
      <c r="S2688" s="221" t="s">
        <v>1588</v>
      </c>
      <c r="T2688" s="206">
        <v>41.7026</v>
      </c>
      <c r="U2688" s="207">
        <v>-83.2537</v>
      </c>
      <c r="V2688" s="172" t="s">
        <v>12270</v>
      </c>
      <c r="W2688" s="163" t="s">
        <v>899</v>
      </c>
      <c r="X2688" s="7" t="s">
        <v>805</v>
      </c>
      <c r="Y2688" s="7" t="s">
        <v>878</v>
      </c>
      <c r="Z2688" s="7" t="s">
        <v>879</v>
      </c>
      <c r="AA2688" s="7" t="s">
        <v>880</v>
      </c>
      <c r="AB2688" s="163" t="s">
        <v>12271</v>
      </c>
      <c r="AD2688" s="154">
        <v>6.77</v>
      </c>
      <c r="AF2688" s="7">
        <v>0.22</v>
      </c>
      <c r="AH2688" s="154">
        <v>18.7</v>
      </c>
      <c r="AO2688" s="154">
        <v>9.34</v>
      </c>
      <c r="AP2688" s="154">
        <v>330.4</v>
      </c>
      <c r="AQ2688" s="154">
        <v>2.5</v>
      </c>
      <c r="AR2688" s="154">
        <v>5.33</v>
      </c>
      <c r="AS2688" s="154">
        <v>0.1</v>
      </c>
      <c r="AT2688" s="154">
        <v>0.1</v>
      </c>
      <c r="AU2688" s="154">
        <v>0.8</v>
      </c>
      <c r="AX2688" s="154">
        <v>11.56</v>
      </c>
      <c r="AY2688" s="154">
        <v>45.33</v>
      </c>
      <c r="AZ2688" s="154">
        <v>12.3</v>
      </c>
      <c r="BA2688" s="154">
        <v>5.85</v>
      </c>
      <c r="BB2688" s="154">
        <v>16.46</v>
      </c>
      <c r="BC2688" s="154">
        <v>1.816</v>
      </c>
      <c r="BD2688" s="163"/>
      <c r="BE2688" s="163" t="s">
        <v>16</v>
      </c>
      <c r="BF2688" s="154">
        <v>0.82</v>
      </c>
      <c r="BG2688" s="154">
        <v>0.16</v>
      </c>
      <c r="BH2688" s="163" t="s">
        <v>16</v>
      </c>
      <c r="BI2688" s="154">
        <v>1.57</v>
      </c>
      <c r="BJ2688" s="154"/>
      <c r="BK2688" s="154">
        <v>5.8</v>
      </c>
      <c r="BL2688" s="154">
        <v>0.9</v>
      </c>
      <c r="CJ2688" s="154">
        <v>3.2</v>
      </c>
      <c r="CK2688" s="154">
        <v>45.1</v>
      </c>
      <c r="CL2688" s="154">
        <v>415.1</v>
      </c>
      <c r="CM2688" s="163" t="s">
        <v>2414</v>
      </c>
      <c r="CN2688" s="154">
        <v>1.83</v>
      </c>
      <c r="CO2688" s="154">
        <v>3.11</v>
      </c>
      <c r="CP2688" s="7" t="s">
        <v>12272</v>
      </c>
    </row>
    <row r="2689">
      <c r="A2689" s="7" t="s">
        <v>12273</v>
      </c>
      <c r="D2689" s="163" t="s">
        <v>12274</v>
      </c>
      <c r="E2689" s="67" t="s">
        <v>639</v>
      </c>
      <c r="F2689" s="162"/>
      <c r="G2689" s="162"/>
      <c r="H2689" s="162"/>
      <c r="M2689" s="7" t="s">
        <v>799</v>
      </c>
      <c r="N2689" s="7" t="str">
        <f t="shared" si="6"/>
        <v>FALSE</v>
      </c>
      <c r="O2689" s="7" t="s">
        <v>11802</v>
      </c>
      <c r="P2689" s="7" t="s">
        <v>11803</v>
      </c>
      <c r="Q2689" s="7" t="s">
        <v>11804</v>
      </c>
      <c r="R2689" s="7" t="s">
        <v>559</v>
      </c>
      <c r="S2689" s="161" t="s">
        <v>1588</v>
      </c>
      <c r="T2689" s="206">
        <v>41.762</v>
      </c>
      <c r="U2689" s="207">
        <v>-83.3301</v>
      </c>
      <c r="V2689" s="172" t="s">
        <v>12275</v>
      </c>
      <c r="W2689" s="163" t="s">
        <v>876</v>
      </c>
      <c r="X2689" s="7" t="s">
        <v>805</v>
      </c>
      <c r="Y2689" s="7" t="s">
        <v>878</v>
      </c>
      <c r="Z2689" s="7" t="s">
        <v>879</v>
      </c>
      <c r="AA2689" s="7" t="s">
        <v>880</v>
      </c>
      <c r="AB2689" s="163" t="s">
        <v>12276</v>
      </c>
      <c r="AD2689" s="154">
        <v>5.51</v>
      </c>
      <c r="AF2689" s="7">
        <v>0.22</v>
      </c>
      <c r="AH2689" s="154">
        <v>20.7</v>
      </c>
      <c r="AO2689" s="154">
        <v>7.93</v>
      </c>
      <c r="AP2689" s="154">
        <v>341.7</v>
      </c>
      <c r="AQ2689" s="154">
        <v>0.8</v>
      </c>
      <c r="AR2689" s="154">
        <v>10.9</v>
      </c>
      <c r="AS2689" s="154">
        <v>0.1</v>
      </c>
      <c r="AT2689" s="154">
        <v>0.1</v>
      </c>
      <c r="AU2689" s="154">
        <v>2.9</v>
      </c>
      <c r="AX2689" s="154">
        <v>13.78</v>
      </c>
      <c r="AY2689" s="154">
        <v>77.14</v>
      </c>
      <c r="AZ2689" s="154">
        <v>32.6</v>
      </c>
      <c r="BA2689" s="154">
        <v>23.33</v>
      </c>
      <c r="BB2689" s="154">
        <v>20.1</v>
      </c>
      <c r="BC2689" s="154">
        <v>1.911</v>
      </c>
      <c r="BD2689" s="163"/>
      <c r="BE2689" s="163" t="s">
        <v>16</v>
      </c>
      <c r="BF2689" s="154">
        <v>0.88</v>
      </c>
      <c r="BG2689" s="154">
        <v>0.17</v>
      </c>
      <c r="BH2689" s="163" t="s">
        <v>16</v>
      </c>
      <c r="BI2689" s="154">
        <v>1.37</v>
      </c>
      <c r="BJ2689" s="154"/>
      <c r="BK2689" s="154">
        <v>10.83</v>
      </c>
      <c r="BL2689" s="154">
        <v>2.17</v>
      </c>
      <c r="CJ2689" s="154">
        <v>5.3</v>
      </c>
      <c r="CK2689" s="154">
        <v>26.5</v>
      </c>
      <c r="CL2689" s="154">
        <v>350.6</v>
      </c>
      <c r="CM2689" s="163" t="s">
        <v>2433</v>
      </c>
      <c r="CN2689" s="154">
        <v>2.15</v>
      </c>
      <c r="CO2689" s="154">
        <v>5.83</v>
      </c>
      <c r="CP2689" s="7" t="s">
        <v>12277</v>
      </c>
    </row>
    <row r="2690">
      <c r="A2690" s="7" t="s">
        <v>12278</v>
      </c>
      <c r="D2690" s="163" t="s">
        <v>12279</v>
      </c>
      <c r="E2690" s="67" t="s">
        <v>639</v>
      </c>
      <c r="F2690" s="162"/>
      <c r="G2690" s="162"/>
      <c r="H2690" s="162"/>
      <c r="M2690" s="7" t="s">
        <v>799</v>
      </c>
      <c r="N2690" s="7" t="str">
        <f t="shared" si="6"/>
        <v>FALSE</v>
      </c>
      <c r="O2690" s="7" t="s">
        <v>11802</v>
      </c>
      <c r="P2690" s="7" t="s">
        <v>11803</v>
      </c>
      <c r="Q2690" s="7" t="s">
        <v>11804</v>
      </c>
      <c r="R2690" s="7" t="s">
        <v>559</v>
      </c>
      <c r="S2690" s="221" t="s">
        <v>1588</v>
      </c>
      <c r="T2690" s="206">
        <v>41.826</v>
      </c>
      <c r="U2690" s="207">
        <v>-83.195</v>
      </c>
      <c r="V2690" s="172" t="s">
        <v>12280</v>
      </c>
      <c r="W2690" s="163" t="s">
        <v>890</v>
      </c>
      <c r="X2690" s="7" t="s">
        <v>805</v>
      </c>
      <c r="Y2690" s="7" t="s">
        <v>878</v>
      </c>
      <c r="Z2690" s="7" t="s">
        <v>879</v>
      </c>
      <c r="AA2690" s="7" t="s">
        <v>880</v>
      </c>
      <c r="AB2690" s="163" t="s">
        <v>12281</v>
      </c>
      <c r="AD2690" s="154">
        <v>8.66</v>
      </c>
      <c r="AF2690" s="7">
        <v>0.22</v>
      </c>
      <c r="AH2690" s="154">
        <v>20.9</v>
      </c>
      <c r="AO2690" s="154">
        <v>9.71</v>
      </c>
      <c r="AP2690" s="154">
        <v>264.5</v>
      </c>
      <c r="AQ2690" s="154">
        <v>1.0</v>
      </c>
      <c r="AR2690" s="154">
        <v>4.56</v>
      </c>
      <c r="AS2690" s="154">
        <v>0.1</v>
      </c>
      <c r="AT2690" s="154">
        <v>0.1</v>
      </c>
      <c r="AU2690" s="154">
        <v>6.71</v>
      </c>
      <c r="AX2690" s="154">
        <v>22.68</v>
      </c>
      <c r="AY2690" s="154">
        <v>34.38</v>
      </c>
      <c r="AZ2690" s="154">
        <v>7.91</v>
      </c>
      <c r="BA2690" s="154">
        <v>5.47</v>
      </c>
      <c r="BB2690" s="154">
        <v>6.27</v>
      </c>
      <c r="BC2690" s="154">
        <v>0.504</v>
      </c>
      <c r="BD2690" s="163"/>
      <c r="BE2690" s="163" t="s">
        <v>16</v>
      </c>
      <c r="BF2690" s="154">
        <v>1.06</v>
      </c>
      <c r="BG2690" s="154">
        <v>0.22</v>
      </c>
      <c r="BH2690" s="163" t="s">
        <v>16</v>
      </c>
      <c r="BI2690" s="154">
        <v>0.43</v>
      </c>
      <c r="BJ2690" s="154"/>
      <c r="BK2690" s="154">
        <v>6.27</v>
      </c>
      <c r="BL2690" s="154">
        <v>2.4</v>
      </c>
      <c r="CJ2690" s="154">
        <v>3.5</v>
      </c>
      <c r="CK2690" s="154">
        <v>41.5</v>
      </c>
      <c r="CL2690" s="154">
        <v>208.4</v>
      </c>
      <c r="CM2690" s="163" t="s">
        <v>2414</v>
      </c>
      <c r="CN2690" s="154">
        <v>2.15</v>
      </c>
      <c r="CO2690" s="154">
        <v>9.91</v>
      </c>
      <c r="CP2690" s="7" t="s">
        <v>12282</v>
      </c>
    </row>
    <row r="2691">
      <c r="A2691" s="7" t="s">
        <v>12283</v>
      </c>
      <c r="D2691" s="163" t="s">
        <v>12284</v>
      </c>
      <c r="E2691" s="67" t="s">
        <v>639</v>
      </c>
      <c r="F2691" s="162"/>
      <c r="G2691" s="162"/>
      <c r="H2691" s="162"/>
      <c r="M2691" s="7" t="s">
        <v>799</v>
      </c>
      <c r="N2691" s="7" t="str">
        <f t="shared" si="6"/>
        <v>FALSE</v>
      </c>
      <c r="O2691" s="7" t="s">
        <v>11802</v>
      </c>
      <c r="P2691" s="7" t="s">
        <v>11803</v>
      </c>
      <c r="Q2691" s="7" t="s">
        <v>11804</v>
      </c>
      <c r="R2691" s="7" t="s">
        <v>559</v>
      </c>
      <c r="S2691" s="161" t="s">
        <v>1588</v>
      </c>
      <c r="T2691" s="206">
        <v>41.7174</v>
      </c>
      <c r="U2691" s="207">
        <v>-83.4241</v>
      </c>
      <c r="V2691" s="172" t="s">
        <v>12285</v>
      </c>
      <c r="W2691" s="163" t="s">
        <v>2533</v>
      </c>
      <c r="X2691" s="7" t="s">
        <v>805</v>
      </c>
      <c r="Y2691" s="7" t="s">
        <v>878</v>
      </c>
      <c r="Z2691" s="7" t="s">
        <v>879</v>
      </c>
      <c r="AA2691" s="7" t="s">
        <v>880</v>
      </c>
      <c r="AB2691" s="163" t="s">
        <v>12266</v>
      </c>
      <c r="AD2691" s="154">
        <v>2.76</v>
      </c>
      <c r="AF2691" s="7">
        <v>0.22</v>
      </c>
      <c r="AH2691" s="154">
        <v>21.0</v>
      </c>
      <c r="AO2691" s="154">
        <v>6.21</v>
      </c>
      <c r="AP2691" s="154">
        <v>498.0</v>
      </c>
      <c r="AQ2691" s="154">
        <v>0.3</v>
      </c>
      <c r="AR2691" s="154">
        <v>17.4</v>
      </c>
      <c r="AS2691" s="154">
        <v>0.1</v>
      </c>
      <c r="AT2691" s="154">
        <v>0.1</v>
      </c>
      <c r="AU2691" s="154">
        <v>0.84</v>
      </c>
      <c r="AX2691" s="154">
        <v>15.66</v>
      </c>
      <c r="AY2691" s="154">
        <v>115.3</v>
      </c>
      <c r="AZ2691" s="154">
        <v>46.51</v>
      </c>
      <c r="BA2691" s="154">
        <v>37.45</v>
      </c>
      <c r="BB2691" s="154">
        <v>121.79</v>
      </c>
      <c r="BC2691" s="154">
        <v>3.312</v>
      </c>
      <c r="BD2691" s="163"/>
      <c r="BE2691" s="163" t="s">
        <v>16</v>
      </c>
      <c r="BF2691" s="154">
        <v>1.15</v>
      </c>
      <c r="BG2691" s="154">
        <v>0.2</v>
      </c>
      <c r="BH2691" s="163" t="s">
        <v>16</v>
      </c>
      <c r="BI2691" s="154">
        <v>2.08</v>
      </c>
      <c r="BJ2691" s="154"/>
      <c r="BK2691" s="154">
        <v>20.7</v>
      </c>
      <c r="BL2691" s="154">
        <v>0.4</v>
      </c>
      <c r="CJ2691" s="154">
        <v>13.1</v>
      </c>
      <c r="CK2691" s="154">
        <v>3.8</v>
      </c>
      <c r="CL2691" s="154">
        <v>133.2</v>
      </c>
      <c r="CM2691" s="163" t="s">
        <v>2414</v>
      </c>
      <c r="CN2691" s="154">
        <v>2.15</v>
      </c>
      <c r="CO2691" s="154">
        <v>5.83</v>
      </c>
      <c r="CP2691" s="7" t="s">
        <v>12286</v>
      </c>
    </row>
    <row r="2692">
      <c r="A2692" s="7" t="s">
        <v>12287</v>
      </c>
      <c r="D2692" s="163" t="s">
        <v>12288</v>
      </c>
      <c r="E2692" s="67" t="s">
        <v>639</v>
      </c>
      <c r="F2692" s="162"/>
      <c r="G2692" s="162"/>
      <c r="H2692" s="162"/>
      <c r="M2692" s="7" t="s">
        <v>799</v>
      </c>
      <c r="N2692" s="7" t="str">
        <f t="shared" si="6"/>
        <v>FALSE</v>
      </c>
      <c r="O2692" s="7" t="s">
        <v>11802</v>
      </c>
      <c r="P2692" s="7" t="s">
        <v>11803</v>
      </c>
      <c r="Q2692" s="7" t="s">
        <v>11804</v>
      </c>
      <c r="R2692" s="7" t="s">
        <v>559</v>
      </c>
      <c r="S2692" s="221" t="s">
        <v>1588</v>
      </c>
      <c r="T2692" s="206">
        <v>41.7029</v>
      </c>
      <c r="U2692" s="207">
        <v>-83.2539</v>
      </c>
      <c r="V2692" s="172" t="s">
        <v>12289</v>
      </c>
      <c r="W2692" s="163" t="s">
        <v>899</v>
      </c>
      <c r="X2692" s="7" t="s">
        <v>805</v>
      </c>
      <c r="Y2692" s="7" t="s">
        <v>878</v>
      </c>
      <c r="Z2692" s="7" t="s">
        <v>879</v>
      </c>
      <c r="AA2692" s="7" t="s">
        <v>880</v>
      </c>
      <c r="AB2692" s="163" t="s">
        <v>12000</v>
      </c>
      <c r="AD2692" s="154">
        <v>6.66</v>
      </c>
      <c r="AF2692" s="7">
        <v>0.22</v>
      </c>
      <c r="AH2692" s="154">
        <v>20.5</v>
      </c>
      <c r="AO2692" s="154">
        <v>8.21</v>
      </c>
      <c r="AP2692" s="154">
        <v>291.1</v>
      </c>
      <c r="AQ2692" s="154">
        <v>0.5</v>
      </c>
      <c r="AR2692" s="154">
        <v>16.2</v>
      </c>
      <c r="AS2692" s="154">
        <v>0.1</v>
      </c>
      <c r="AT2692" s="154">
        <v>0.1</v>
      </c>
      <c r="AU2692" s="154">
        <v>0.41</v>
      </c>
      <c r="AX2692" s="154">
        <v>13.32</v>
      </c>
      <c r="AY2692" s="154">
        <v>56.43</v>
      </c>
      <c r="AZ2692" s="154">
        <v>24.31</v>
      </c>
      <c r="BA2692" s="154">
        <v>16.53</v>
      </c>
      <c r="BB2692" s="154">
        <v>6.97</v>
      </c>
      <c r="BC2692" s="154">
        <v>0.999</v>
      </c>
      <c r="BD2692" s="163"/>
      <c r="BE2692" s="163" t="s">
        <v>16</v>
      </c>
      <c r="BF2692" s="154">
        <v>0.91</v>
      </c>
      <c r="BG2692" s="154">
        <v>0.16</v>
      </c>
      <c r="BH2692" s="163" t="s">
        <v>16</v>
      </c>
      <c r="BI2692" s="154">
        <v>0.72</v>
      </c>
      <c r="BJ2692" s="154"/>
      <c r="BK2692" s="154">
        <v>16.5</v>
      </c>
      <c r="BL2692" s="154">
        <v>0.08</v>
      </c>
      <c r="CJ2692" s="154">
        <v>7.5</v>
      </c>
      <c r="CK2692" s="154">
        <v>15.5</v>
      </c>
      <c r="CL2692" s="154">
        <v>270.1</v>
      </c>
      <c r="CM2692" s="163" t="s">
        <v>2456</v>
      </c>
      <c r="CN2692" s="154">
        <v>2.15</v>
      </c>
      <c r="CO2692" s="154">
        <v>5.83</v>
      </c>
      <c r="CP2692" s="7" t="s">
        <v>12290</v>
      </c>
    </row>
    <row r="2693">
      <c r="A2693" s="7" t="s">
        <v>12291</v>
      </c>
      <c r="D2693" s="163" t="s">
        <v>12292</v>
      </c>
      <c r="E2693" s="67" t="s">
        <v>639</v>
      </c>
      <c r="F2693" s="162"/>
      <c r="G2693" s="162"/>
      <c r="H2693" s="162"/>
      <c r="M2693" s="7" t="s">
        <v>799</v>
      </c>
      <c r="N2693" s="7" t="str">
        <f t="shared" si="6"/>
        <v>FALSE</v>
      </c>
      <c r="O2693" s="7" t="s">
        <v>11802</v>
      </c>
      <c r="P2693" s="7" t="s">
        <v>11803</v>
      </c>
      <c r="Q2693" s="7" t="s">
        <v>11804</v>
      </c>
      <c r="R2693" s="7" t="s">
        <v>559</v>
      </c>
      <c r="S2693" s="161" t="s">
        <v>1588</v>
      </c>
      <c r="T2693" s="206">
        <v>41.7627</v>
      </c>
      <c r="U2693" s="207">
        <v>-83.33</v>
      </c>
      <c r="V2693" s="172" t="s">
        <v>12293</v>
      </c>
      <c r="W2693" s="163" t="s">
        <v>876</v>
      </c>
      <c r="X2693" s="7" t="s">
        <v>805</v>
      </c>
      <c r="Y2693" s="7" t="s">
        <v>878</v>
      </c>
      <c r="Z2693" s="7" t="s">
        <v>879</v>
      </c>
      <c r="AA2693" s="7" t="s">
        <v>880</v>
      </c>
      <c r="AB2693" s="163" t="s">
        <v>12294</v>
      </c>
      <c r="AD2693" s="154">
        <v>5.35</v>
      </c>
      <c r="AF2693" s="7">
        <v>0.22</v>
      </c>
      <c r="AH2693" s="154">
        <v>22.5</v>
      </c>
      <c r="AO2693" s="154">
        <v>7.11</v>
      </c>
      <c r="AP2693" s="154">
        <v>289.8</v>
      </c>
      <c r="AQ2693" s="154">
        <v>1.0</v>
      </c>
      <c r="AR2693" s="154">
        <v>7.11</v>
      </c>
      <c r="AS2693" s="154">
        <v>0.1</v>
      </c>
      <c r="AT2693" s="154">
        <v>0.13</v>
      </c>
      <c r="AU2693" s="154">
        <v>0.77</v>
      </c>
      <c r="AX2693" s="154">
        <v>11.62</v>
      </c>
      <c r="AY2693" s="154">
        <v>41.42</v>
      </c>
      <c r="AZ2693" s="154">
        <v>20.55</v>
      </c>
      <c r="BA2693" s="154">
        <v>14.77</v>
      </c>
      <c r="BB2693" s="154">
        <v>63.87</v>
      </c>
      <c r="BC2693" s="154">
        <v>0.882</v>
      </c>
      <c r="BD2693" s="163"/>
      <c r="BE2693" s="163" t="s">
        <v>16</v>
      </c>
      <c r="BF2693" s="154">
        <v>0.46</v>
      </c>
      <c r="BG2693" s="154">
        <v>0.09</v>
      </c>
      <c r="BH2693" s="163" t="s">
        <v>16</v>
      </c>
      <c r="BI2693" s="154">
        <v>0.61</v>
      </c>
      <c r="BJ2693" s="154"/>
      <c r="BK2693" s="154">
        <v>6.48</v>
      </c>
      <c r="BL2693" s="154">
        <v>0.48</v>
      </c>
      <c r="CJ2693" s="154">
        <v>4.3</v>
      </c>
      <c r="CK2693" s="154">
        <v>34.1</v>
      </c>
      <c r="CL2693" s="154">
        <v>1264.0</v>
      </c>
      <c r="CM2693" s="163" t="s">
        <v>2438</v>
      </c>
      <c r="CN2693" s="154">
        <v>2.15</v>
      </c>
      <c r="CO2693" s="154">
        <v>1.94</v>
      </c>
      <c r="CP2693" s="7" t="s">
        <v>12295</v>
      </c>
    </row>
    <row r="2694">
      <c r="A2694" s="7" t="s">
        <v>12296</v>
      </c>
      <c r="D2694" s="163" t="s">
        <v>12297</v>
      </c>
      <c r="E2694" s="67" t="s">
        <v>639</v>
      </c>
      <c r="F2694" s="162"/>
      <c r="G2694" s="162"/>
      <c r="H2694" s="162"/>
      <c r="M2694" s="7" t="s">
        <v>799</v>
      </c>
      <c r="N2694" s="7" t="str">
        <f t="shared" si="6"/>
        <v>FALSE</v>
      </c>
      <c r="O2694" s="7" t="s">
        <v>11802</v>
      </c>
      <c r="P2694" s="7" t="s">
        <v>11803</v>
      </c>
      <c r="Q2694" s="7" t="s">
        <v>11804</v>
      </c>
      <c r="R2694" s="7" t="s">
        <v>559</v>
      </c>
      <c r="S2694" s="221" t="s">
        <v>1588</v>
      </c>
      <c r="T2694" s="206">
        <v>41.8269</v>
      </c>
      <c r="U2694" s="207">
        <v>-83.1963</v>
      </c>
      <c r="V2694" s="172" t="s">
        <v>12298</v>
      </c>
      <c r="W2694" s="163" t="s">
        <v>890</v>
      </c>
      <c r="X2694" s="7" t="s">
        <v>805</v>
      </c>
      <c r="Y2694" s="7" t="s">
        <v>878</v>
      </c>
      <c r="Z2694" s="7" t="s">
        <v>879</v>
      </c>
      <c r="AA2694" s="7" t="s">
        <v>880</v>
      </c>
      <c r="AB2694" s="163" t="s">
        <v>12299</v>
      </c>
      <c r="AD2694" s="154">
        <v>8.35</v>
      </c>
      <c r="AF2694" s="7">
        <v>0.22</v>
      </c>
      <c r="AH2694" s="154">
        <v>21.6</v>
      </c>
      <c r="AO2694" s="154">
        <v>7.91</v>
      </c>
      <c r="AP2694" s="154">
        <v>233.6</v>
      </c>
      <c r="AQ2694" s="154">
        <v>1.5</v>
      </c>
      <c r="AR2694" s="154">
        <v>4.51</v>
      </c>
      <c r="AS2694" s="154">
        <v>0.1</v>
      </c>
      <c r="AT2694" s="154">
        <v>0.1</v>
      </c>
      <c r="AU2694" s="154">
        <v>0.36</v>
      </c>
      <c r="AX2694" s="154">
        <v>8.42</v>
      </c>
      <c r="AY2694" s="154">
        <v>22.89</v>
      </c>
      <c r="AZ2694" s="154">
        <v>11.18</v>
      </c>
      <c r="BA2694" s="154">
        <v>4.89</v>
      </c>
      <c r="BB2694" s="154">
        <v>41.16</v>
      </c>
      <c r="BC2694" s="154">
        <v>0.307</v>
      </c>
      <c r="BD2694" s="163"/>
      <c r="BE2694" s="163" t="s">
        <v>16</v>
      </c>
      <c r="BF2694" s="154">
        <v>0.41</v>
      </c>
      <c r="BG2694" s="154">
        <v>0.06</v>
      </c>
      <c r="BH2694" s="163" t="s">
        <v>16</v>
      </c>
      <c r="BI2694" s="154">
        <v>0.21</v>
      </c>
      <c r="BJ2694" s="154"/>
      <c r="BK2694" s="154">
        <v>6.44</v>
      </c>
      <c r="BL2694" s="154">
        <v>0.84</v>
      </c>
      <c r="CJ2694" s="154">
        <v>3.6</v>
      </c>
      <c r="CK2694" s="154">
        <v>42.3</v>
      </c>
      <c r="CL2694" s="154">
        <v>710.1</v>
      </c>
      <c r="CM2694" s="163" t="s">
        <v>2438</v>
      </c>
      <c r="CN2694" s="154">
        <v>4.31</v>
      </c>
      <c r="CO2694" s="154">
        <v>7.0</v>
      </c>
      <c r="CP2694" s="7" t="s">
        <v>12300</v>
      </c>
    </row>
    <row r="2695">
      <c r="A2695" s="7" t="s">
        <v>12301</v>
      </c>
      <c r="D2695" s="163" t="s">
        <v>12302</v>
      </c>
      <c r="E2695" s="67" t="s">
        <v>639</v>
      </c>
      <c r="F2695" s="162"/>
      <c r="G2695" s="162"/>
      <c r="H2695" s="162"/>
      <c r="M2695" s="7" t="s">
        <v>799</v>
      </c>
      <c r="N2695" s="7" t="str">
        <f t="shared" si="6"/>
        <v>FALSE</v>
      </c>
      <c r="O2695" s="7" t="s">
        <v>11802</v>
      </c>
      <c r="P2695" s="7" t="s">
        <v>11803</v>
      </c>
      <c r="Q2695" s="7" t="s">
        <v>11804</v>
      </c>
      <c r="R2695" s="7" t="s">
        <v>559</v>
      </c>
      <c r="S2695" s="161" t="s">
        <v>1588</v>
      </c>
      <c r="T2695" s="206">
        <v>41.7174</v>
      </c>
      <c r="U2695" s="207">
        <v>-83.423</v>
      </c>
      <c r="V2695" s="172" t="s">
        <v>12303</v>
      </c>
      <c r="W2695" s="163" t="s">
        <v>2533</v>
      </c>
      <c r="X2695" s="7" t="s">
        <v>805</v>
      </c>
      <c r="Y2695" s="7" t="s">
        <v>878</v>
      </c>
      <c r="Z2695" s="7" t="s">
        <v>879</v>
      </c>
      <c r="AA2695" s="7" t="s">
        <v>880</v>
      </c>
      <c r="AB2695" s="163" t="s">
        <v>12304</v>
      </c>
      <c r="AD2695" s="154">
        <v>2.54</v>
      </c>
      <c r="AF2695" s="7">
        <v>0.22</v>
      </c>
      <c r="AH2695" s="154">
        <v>22.6</v>
      </c>
      <c r="AO2695" s="154">
        <v>7.72</v>
      </c>
      <c r="AP2695" s="154">
        <v>537.3</v>
      </c>
      <c r="AQ2695" s="154">
        <v>0.7</v>
      </c>
      <c r="AR2695" s="154">
        <v>10.1</v>
      </c>
      <c r="AS2695" s="154">
        <v>0.1</v>
      </c>
      <c r="AT2695" s="154">
        <v>0.2</v>
      </c>
      <c r="AU2695" s="154">
        <v>0.51</v>
      </c>
      <c r="AX2695" s="154">
        <v>82.83</v>
      </c>
      <c r="AY2695" s="154">
        <v>69.22</v>
      </c>
      <c r="AZ2695" s="154">
        <v>30.03</v>
      </c>
      <c r="BA2695" s="154">
        <v>16.71</v>
      </c>
      <c r="BB2695" s="154">
        <v>34.86</v>
      </c>
      <c r="BC2695" s="154">
        <v>3.243</v>
      </c>
      <c r="BD2695" s="163"/>
      <c r="BE2695" s="163" t="s">
        <v>16</v>
      </c>
      <c r="BF2695" s="154">
        <v>1.55</v>
      </c>
      <c r="BG2695" s="154">
        <v>0.21</v>
      </c>
      <c r="BH2695" s="163" t="s">
        <v>16</v>
      </c>
      <c r="BI2695" s="154">
        <v>2.32</v>
      </c>
      <c r="BJ2695" s="154"/>
      <c r="BK2695" s="154">
        <v>12.36</v>
      </c>
      <c r="BL2695" s="154">
        <v>3.76</v>
      </c>
      <c r="CJ2695" s="154">
        <v>6.1</v>
      </c>
      <c r="CK2695" s="154">
        <v>21.7</v>
      </c>
      <c r="CL2695" s="154">
        <v>642.1</v>
      </c>
      <c r="CM2695" s="163" t="s">
        <v>2438</v>
      </c>
      <c r="CN2695" s="154">
        <v>3.23</v>
      </c>
      <c r="CO2695" s="154">
        <v>1.94</v>
      </c>
      <c r="CP2695" s="7" t="s">
        <v>12305</v>
      </c>
    </row>
    <row r="2696">
      <c r="A2696" s="7" t="s">
        <v>12306</v>
      </c>
      <c r="D2696" s="163" t="s">
        <v>12307</v>
      </c>
      <c r="E2696" s="67" t="s">
        <v>639</v>
      </c>
      <c r="F2696" s="162"/>
      <c r="G2696" s="162"/>
      <c r="H2696" s="162"/>
      <c r="M2696" s="7" t="s">
        <v>799</v>
      </c>
      <c r="N2696" s="7" t="str">
        <f t="shared" si="6"/>
        <v>FALSE</v>
      </c>
      <c r="O2696" s="7" t="s">
        <v>11802</v>
      </c>
      <c r="P2696" s="7" t="s">
        <v>11803</v>
      </c>
      <c r="Q2696" s="7" t="s">
        <v>11804</v>
      </c>
      <c r="R2696" s="7" t="s">
        <v>559</v>
      </c>
      <c r="S2696" s="221" t="s">
        <v>1588</v>
      </c>
      <c r="T2696" s="206">
        <v>41.7035</v>
      </c>
      <c r="U2696" s="207">
        <v>-83.2544</v>
      </c>
      <c r="V2696" s="172" t="s">
        <v>12308</v>
      </c>
      <c r="W2696" s="163" t="s">
        <v>899</v>
      </c>
      <c r="X2696" s="7" t="s">
        <v>805</v>
      </c>
      <c r="Y2696" s="7" t="s">
        <v>878</v>
      </c>
      <c r="Z2696" s="7" t="s">
        <v>879</v>
      </c>
      <c r="AA2696" s="7" t="s">
        <v>880</v>
      </c>
      <c r="AB2696" s="163" t="s">
        <v>12309</v>
      </c>
      <c r="AD2696" s="154">
        <v>6.56</v>
      </c>
      <c r="AF2696" s="7">
        <v>0.22</v>
      </c>
      <c r="AH2696" s="154">
        <v>22.6</v>
      </c>
      <c r="AO2696" s="154">
        <v>7.26</v>
      </c>
      <c r="AP2696" s="154">
        <v>322.4</v>
      </c>
      <c r="AQ2696" s="154">
        <v>0.5</v>
      </c>
      <c r="AR2696" s="154">
        <v>15.6</v>
      </c>
      <c r="AS2696" s="154">
        <v>0.1</v>
      </c>
      <c r="AT2696" s="154">
        <v>0.24</v>
      </c>
      <c r="AU2696" s="154">
        <v>0.31</v>
      </c>
      <c r="AX2696" s="154">
        <v>20.15</v>
      </c>
      <c r="AY2696" s="154">
        <v>68.87</v>
      </c>
      <c r="AZ2696" s="154">
        <v>29.47</v>
      </c>
      <c r="BA2696" s="154">
        <v>19.65</v>
      </c>
      <c r="BB2696" s="154">
        <v>74.57</v>
      </c>
      <c r="BC2696" s="154">
        <v>1.387</v>
      </c>
      <c r="BD2696" s="163"/>
      <c r="BE2696" s="163" t="s">
        <v>16</v>
      </c>
      <c r="BF2696" s="154">
        <v>0.57</v>
      </c>
      <c r="BG2696" s="154">
        <v>0.09</v>
      </c>
      <c r="BH2696" s="163" t="s">
        <v>16</v>
      </c>
      <c r="BI2696" s="154">
        <v>1.92</v>
      </c>
      <c r="BJ2696" s="154"/>
      <c r="BK2696" s="154">
        <v>19.52</v>
      </c>
      <c r="BL2696" s="154">
        <v>3.6</v>
      </c>
      <c r="CJ2696" s="154">
        <v>9.0</v>
      </c>
      <c r="CK2696" s="154">
        <v>10.5</v>
      </c>
      <c r="CL2696" s="154">
        <v>640.1</v>
      </c>
      <c r="CM2696" s="163" t="s">
        <v>2438</v>
      </c>
      <c r="CN2696" s="154">
        <v>3.23</v>
      </c>
      <c r="CO2696" s="154">
        <v>3.89</v>
      </c>
      <c r="CP2696" s="7" t="s">
        <v>12310</v>
      </c>
    </row>
    <row r="2697">
      <c r="A2697" s="7" t="s">
        <v>12311</v>
      </c>
      <c r="D2697" s="163" t="s">
        <v>12312</v>
      </c>
      <c r="E2697" s="67" t="s">
        <v>639</v>
      </c>
      <c r="F2697" s="162"/>
      <c r="G2697" s="162"/>
      <c r="H2697" s="162"/>
      <c r="M2697" s="7" t="s">
        <v>799</v>
      </c>
      <c r="N2697" s="7" t="str">
        <f t="shared" si="6"/>
        <v>FALSE</v>
      </c>
      <c r="O2697" s="7" t="s">
        <v>11802</v>
      </c>
      <c r="P2697" s="7" t="s">
        <v>11803</v>
      </c>
      <c r="Q2697" s="7" t="s">
        <v>11804</v>
      </c>
      <c r="R2697" s="7" t="s">
        <v>559</v>
      </c>
      <c r="S2697" s="161" t="s">
        <v>1588</v>
      </c>
      <c r="T2697" s="206">
        <v>41.762</v>
      </c>
      <c r="U2697" s="207">
        <v>-83.3321</v>
      </c>
      <c r="V2697" s="172" t="s">
        <v>12313</v>
      </c>
      <c r="W2697" s="163" t="s">
        <v>876</v>
      </c>
      <c r="X2697" s="7" t="s">
        <v>805</v>
      </c>
      <c r="Y2697" s="7" t="s">
        <v>878</v>
      </c>
      <c r="Z2697" s="7" t="s">
        <v>879</v>
      </c>
      <c r="AA2697" s="7" t="s">
        <v>880</v>
      </c>
      <c r="AB2697" s="163" t="s">
        <v>12314</v>
      </c>
      <c r="AD2697" s="154">
        <v>5.29</v>
      </c>
      <c r="AF2697" s="7">
        <v>0.22</v>
      </c>
      <c r="AH2697" s="154">
        <v>24.6</v>
      </c>
      <c r="AO2697" s="154">
        <v>7.74</v>
      </c>
      <c r="AP2697" s="154">
        <v>303.6</v>
      </c>
      <c r="AQ2697" s="154">
        <v>1.5</v>
      </c>
      <c r="AR2697" s="154">
        <v>2.84</v>
      </c>
      <c r="AS2697" s="154">
        <v>0.1</v>
      </c>
      <c r="AT2697" s="154">
        <v>0.1</v>
      </c>
      <c r="AU2697" s="154">
        <v>4.91</v>
      </c>
      <c r="AX2697" s="154">
        <v>20.01</v>
      </c>
      <c r="AY2697" s="154">
        <v>31.66</v>
      </c>
      <c r="AZ2697" s="154">
        <v>7.91</v>
      </c>
      <c r="BA2697" s="154">
        <v>2.72</v>
      </c>
      <c r="BB2697" s="154">
        <v>7.28</v>
      </c>
      <c r="BC2697" s="154">
        <v>1.041</v>
      </c>
      <c r="BD2697" s="163"/>
      <c r="BE2697" s="163" t="s">
        <v>16</v>
      </c>
      <c r="BF2697" s="154">
        <v>0.78</v>
      </c>
      <c r="BG2697" s="154">
        <v>0.14</v>
      </c>
      <c r="BH2697" s="163" t="s">
        <v>16</v>
      </c>
      <c r="BI2697" s="154">
        <v>0.76</v>
      </c>
      <c r="BJ2697" s="154"/>
      <c r="BK2697" s="154">
        <v>4.42</v>
      </c>
      <c r="BL2697" s="154">
        <v>2.2</v>
      </c>
      <c r="CJ2697" s="154">
        <v>2.3</v>
      </c>
      <c r="CK2697" s="154">
        <v>56.5</v>
      </c>
      <c r="CL2697" s="154">
        <v>332.8</v>
      </c>
      <c r="CM2697" s="163" t="s">
        <v>2438</v>
      </c>
      <c r="CN2697" s="154">
        <v>3.23</v>
      </c>
      <c r="CO2697" s="154">
        <v>9.72</v>
      </c>
      <c r="CP2697" s="7" t="s">
        <v>12315</v>
      </c>
    </row>
    <row r="2698">
      <c r="A2698" s="7" t="s">
        <v>12316</v>
      </c>
      <c r="D2698" s="163" t="s">
        <v>12317</v>
      </c>
      <c r="E2698" s="67" t="s">
        <v>639</v>
      </c>
      <c r="F2698" s="162"/>
      <c r="G2698" s="162"/>
      <c r="H2698" s="162"/>
      <c r="M2698" s="7" t="s">
        <v>799</v>
      </c>
      <c r="N2698" s="7" t="str">
        <f t="shared" si="6"/>
        <v>FALSE</v>
      </c>
      <c r="O2698" s="7" t="s">
        <v>11802</v>
      </c>
      <c r="P2698" s="7" t="s">
        <v>11803</v>
      </c>
      <c r="Q2698" s="7" t="s">
        <v>11804</v>
      </c>
      <c r="R2698" s="7" t="s">
        <v>559</v>
      </c>
      <c r="S2698" s="221" t="s">
        <v>1588</v>
      </c>
      <c r="T2698" s="206">
        <v>41.8258</v>
      </c>
      <c r="U2698" s="207">
        <v>-83.1969</v>
      </c>
      <c r="V2698" s="172" t="s">
        <v>12318</v>
      </c>
      <c r="W2698" s="163" t="s">
        <v>890</v>
      </c>
      <c r="X2698" s="7" t="s">
        <v>805</v>
      </c>
      <c r="Y2698" s="7" t="s">
        <v>878</v>
      </c>
      <c r="Z2698" s="7" t="s">
        <v>879</v>
      </c>
      <c r="AA2698" s="7" t="s">
        <v>880</v>
      </c>
      <c r="AB2698" s="163" t="s">
        <v>12319</v>
      </c>
      <c r="AD2698" s="154">
        <v>8.42</v>
      </c>
      <c r="AF2698" s="7">
        <v>0.22</v>
      </c>
      <c r="AH2698" s="154">
        <v>24.2</v>
      </c>
      <c r="AO2698" s="154">
        <v>7.85</v>
      </c>
      <c r="AP2698" s="154">
        <v>297.7</v>
      </c>
      <c r="AQ2698" s="154">
        <v>2.3</v>
      </c>
      <c r="AR2698" s="154">
        <v>1.99</v>
      </c>
      <c r="AS2698" s="154">
        <v>0.12</v>
      </c>
      <c r="AT2698" s="154">
        <v>0.1</v>
      </c>
      <c r="AU2698" s="154">
        <v>4.77</v>
      </c>
      <c r="AX2698" s="154">
        <v>7.09</v>
      </c>
      <c r="AY2698" s="154">
        <v>22.78</v>
      </c>
      <c r="AZ2698" s="154">
        <v>10.2</v>
      </c>
      <c r="BA2698" s="154">
        <v>2.13</v>
      </c>
      <c r="BB2698" s="154">
        <v>17.97</v>
      </c>
      <c r="BC2698" s="154">
        <v>0.857</v>
      </c>
      <c r="BD2698" s="163"/>
      <c r="BE2698" s="163" t="s">
        <v>16</v>
      </c>
      <c r="BF2698" s="154">
        <v>0.54</v>
      </c>
      <c r="BG2698" s="154">
        <v>0.1</v>
      </c>
      <c r="BH2698" s="163" t="s">
        <v>16</v>
      </c>
      <c r="BI2698" s="154">
        <v>0.78</v>
      </c>
      <c r="BJ2698" s="154"/>
      <c r="BK2698" s="154">
        <v>2.82</v>
      </c>
      <c r="BL2698" s="154">
        <v>1.76</v>
      </c>
      <c r="CJ2698" s="154">
        <v>1.9</v>
      </c>
      <c r="CK2698" s="154">
        <v>61.9</v>
      </c>
      <c r="CL2698" s="154">
        <v>183.7</v>
      </c>
      <c r="CM2698" s="163" t="s">
        <v>2456</v>
      </c>
      <c r="CN2698" s="154">
        <v>3.23</v>
      </c>
      <c r="CO2698" s="154">
        <v>12.05</v>
      </c>
      <c r="CP2698" s="7" t="s">
        <v>12320</v>
      </c>
    </row>
    <row r="2699">
      <c r="A2699" s="7" t="s">
        <v>12321</v>
      </c>
      <c r="D2699" s="163" t="s">
        <v>12322</v>
      </c>
      <c r="E2699" s="67" t="s">
        <v>639</v>
      </c>
      <c r="F2699" s="162"/>
      <c r="G2699" s="162"/>
      <c r="H2699" s="162"/>
      <c r="M2699" s="7" t="s">
        <v>799</v>
      </c>
      <c r="N2699" s="7" t="str">
        <f t="shared" si="6"/>
        <v>FALSE</v>
      </c>
      <c r="O2699" s="7" t="s">
        <v>11802</v>
      </c>
      <c r="P2699" s="7" t="s">
        <v>11803</v>
      </c>
      <c r="Q2699" s="7" t="s">
        <v>11804</v>
      </c>
      <c r="R2699" s="7" t="s">
        <v>559</v>
      </c>
      <c r="S2699" s="161" t="s">
        <v>1588</v>
      </c>
      <c r="T2699" s="206">
        <v>41.7177</v>
      </c>
      <c r="U2699" s="207">
        <v>-83.4246</v>
      </c>
      <c r="V2699" s="172" t="s">
        <v>12323</v>
      </c>
      <c r="W2699" s="163" t="s">
        <v>2533</v>
      </c>
      <c r="X2699" s="7" t="s">
        <v>805</v>
      </c>
      <c r="Y2699" s="7" t="s">
        <v>878</v>
      </c>
      <c r="Z2699" s="7" t="s">
        <v>879</v>
      </c>
      <c r="AA2699" s="7" t="s">
        <v>880</v>
      </c>
      <c r="AB2699" s="163" t="s">
        <v>12324</v>
      </c>
      <c r="AD2699" s="154">
        <v>2.49</v>
      </c>
      <c r="AF2699" s="7">
        <v>0.22</v>
      </c>
      <c r="AH2699" s="154">
        <v>25.5</v>
      </c>
      <c r="AO2699" s="154">
        <v>7.09</v>
      </c>
      <c r="AP2699" s="154">
        <v>478.7</v>
      </c>
      <c r="AQ2699" s="154">
        <v>0.5</v>
      </c>
      <c r="AR2699" s="154">
        <v>11.2</v>
      </c>
      <c r="AS2699" s="154">
        <v>0.1</v>
      </c>
      <c r="AT2699" s="154">
        <v>0.1</v>
      </c>
      <c r="AU2699" s="154">
        <v>2.54</v>
      </c>
      <c r="AX2699" s="154">
        <v>27.01</v>
      </c>
      <c r="AY2699" s="154">
        <v>120.92</v>
      </c>
      <c r="AZ2699" s="154">
        <v>51.22</v>
      </c>
      <c r="BA2699" s="154">
        <v>34.95</v>
      </c>
      <c r="BB2699" s="154">
        <v>31.24</v>
      </c>
      <c r="BC2699" s="154">
        <v>4.912</v>
      </c>
      <c r="BD2699" s="163"/>
      <c r="BE2699" s="163" t="s">
        <v>16</v>
      </c>
      <c r="BF2699" s="154">
        <v>1.21</v>
      </c>
      <c r="BG2699" s="154">
        <v>0.38</v>
      </c>
      <c r="BH2699" s="163" t="s">
        <v>16</v>
      </c>
      <c r="BI2699" s="154">
        <v>2.93</v>
      </c>
      <c r="BJ2699" s="154"/>
      <c r="BK2699" s="154">
        <v>13.2</v>
      </c>
      <c r="BL2699" s="154">
        <v>3.16</v>
      </c>
      <c r="CJ2699" s="154">
        <v>7.5</v>
      </c>
      <c r="CK2699" s="154">
        <v>15.5</v>
      </c>
      <c r="CL2699" s="154">
        <v>244.2</v>
      </c>
      <c r="CM2699" s="163" t="s">
        <v>2438</v>
      </c>
      <c r="CN2699" s="154">
        <v>2.15</v>
      </c>
      <c r="CO2699" s="154">
        <v>7.78</v>
      </c>
      <c r="CP2699" s="7" t="s">
        <v>12325</v>
      </c>
    </row>
    <row r="2700">
      <c r="A2700" s="7" t="s">
        <v>12326</v>
      </c>
      <c r="D2700" s="163" t="s">
        <v>12327</v>
      </c>
      <c r="E2700" s="67" t="s">
        <v>639</v>
      </c>
      <c r="F2700" s="162"/>
      <c r="G2700" s="162"/>
      <c r="H2700" s="162"/>
      <c r="M2700" s="7" t="s">
        <v>799</v>
      </c>
      <c r="N2700" s="7" t="str">
        <f t="shared" si="6"/>
        <v>FALSE</v>
      </c>
      <c r="O2700" s="7" t="s">
        <v>11802</v>
      </c>
      <c r="P2700" s="7" t="s">
        <v>11803</v>
      </c>
      <c r="Q2700" s="7" t="s">
        <v>11804</v>
      </c>
      <c r="R2700" s="7" t="s">
        <v>559</v>
      </c>
      <c r="S2700" s="221" t="s">
        <v>1588</v>
      </c>
      <c r="T2700" s="206">
        <v>41.704</v>
      </c>
      <c r="U2700" s="207">
        <v>-83.2537</v>
      </c>
      <c r="V2700" s="172" t="s">
        <v>12328</v>
      </c>
      <c r="W2700" s="163" t="s">
        <v>899</v>
      </c>
      <c r="X2700" s="7" t="s">
        <v>805</v>
      </c>
      <c r="Y2700" s="7" t="s">
        <v>878</v>
      </c>
      <c r="Z2700" s="7" t="s">
        <v>879</v>
      </c>
      <c r="AA2700" s="7" t="s">
        <v>880</v>
      </c>
      <c r="AB2700" s="163" t="s">
        <v>12329</v>
      </c>
      <c r="AD2700" s="154">
        <v>6.68</v>
      </c>
      <c r="AF2700" s="7">
        <v>0.22</v>
      </c>
      <c r="AH2700" s="154">
        <v>24.4</v>
      </c>
      <c r="AO2700" s="154">
        <v>8.17</v>
      </c>
      <c r="AP2700" s="154">
        <v>265.0</v>
      </c>
      <c r="AQ2700" s="163" t="s">
        <v>16</v>
      </c>
      <c r="AR2700" s="154">
        <v>2.52</v>
      </c>
      <c r="AS2700" s="154">
        <v>0.1</v>
      </c>
      <c r="AT2700" s="154">
        <v>0.1</v>
      </c>
      <c r="AU2700" s="154">
        <v>2.26</v>
      </c>
      <c r="AX2700" s="154">
        <v>7.93</v>
      </c>
      <c r="AY2700" s="154">
        <v>22.5</v>
      </c>
      <c r="AZ2700" s="154">
        <v>8.65</v>
      </c>
      <c r="BA2700" s="154">
        <v>1.83</v>
      </c>
      <c r="BB2700" s="154">
        <v>7.03</v>
      </c>
      <c r="BC2700" s="154">
        <v>0.515</v>
      </c>
      <c r="BD2700" s="163"/>
      <c r="BE2700" s="163" t="s">
        <v>16</v>
      </c>
      <c r="BF2700" s="154">
        <v>0.57</v>
      </c>
      <c r="BG2700" s="154">
        <v>0.11</v>
      </c>
      <c r="BH2700" s="163" t="s">
        <v>16</v>
      </c>
      <c r="BI2700" s="154">
        <v>0.41</v>
      </c>
      <c r="BJ2700" s="154"/>
      <c r="BK2700" s="154">
        <v>3.46</v>
      </c>
      <c r="BL2700" s="154">
        <v>1.66</v>
      </c>
      <c r="CJ2700" s="154">
        <v>2.2</v>
      </c>
      <c r="CK2700" s="154">
        <v>57.4</v>
      </c>
      <c r="CL2700" s="154">
        <v>386.6</v>
      </c>
      <c r="CM2700" s="163" t="s">
        <v>2438</v>
      </c>
      <c r="CN2700" s="154">
        <v>3.23</v>
      </c>
      <c r="CO2700" s="154">
        <v>7.78</v>
      </c>
      <c r="CP2700" s="7" t="s">
        <v>12330</v>
      </c>
    </row>
    <row r="2701">
      <c r="A2701" s="7" t="s">
        <v>12331</v>
      </c>
      <c r="D2701" s="163" t="s">
        <v>12332</v>
      </c>
      <c r="E2701" s="67" t="s">
        <v>639</v>
      </c>
      <c r="F2701" s="162"/>
      <c r="G2701" s="162"/>
      <c r="H2701" s="162"/>
      <c r="M2701" s="7" t="s">
        <v>799</v>
      </c>
      <c r="N2701" s="7" t="str">
        <f t="shared" si="6"/>
        <v>FALSE</v>
      </c>
      <c r="O2701" s="7" t="s">
        <v>11802</v>
      </c>
      <c r="P2701" s="7" t="s">
        <v>11803</v>
      </c>
      <c r="Q2701" s="7" t="s">
        <v>11804</v>
      </c>
      <c r="R2701" s="7" t="s">
        <v>559</v>
      </c>
      <c r="S2701" s="161" t="s">
        <v>1588</v>
      </c>
      <c r="T2701" s="206">
        <v>41.7602</v>
      </c>
      <c r="U2701" s="207">
        <v>-83.3328</v>
      </c>
      <c r="V2701" s="172" t="s">
        <v>12333</v>
      </c>
      <c r="W2701" s="163" t="s">
        <v>876</v>
      </c>
      <c r="X2701" s="7" t="s">
        <v>805</v>
      </c>
      <c r="Y2701" s="7" t="s">
        <v>878</v>
      </c>
      <c r="Z2701" s="7" t="s">
        <v>879</v>
      </c>
      <c r="AA2701" s="7" t="s">
        <v>880</v>
      </c>
      <c r="AB2701" s="163" t="s">
        <v>12334</v>
      </c>
      <c r="AD2701" s="154">
        <v>5.49</v>
      </c>
      <c r="AF2701" s="7">
        <v>0.22</v>
      </c>
      <c r="AH2701" s="154">
        <v>23.6</v>
      </c>
      <c r="AO2701" s="154">
        <v>7.44</v>
      </c>
      <c r="AP2701" s="154">
        <v>353.0</v>
      </c>
      <c r="AQ2701" s="154">
        <v>0.3</v>
      </c>
      <c r="AR2701" s="154">
        <v>28.2</v>
      </c>
      <c r="AS2701" s="154">
        <v>0.1</v>
      </c>
      <c r="AT2701" s="154">
        <v>0.1</v>
      </c>
      <c r="AU2701" s="154">
        <v>0.33</v>
      </c>
      <c r="AX2701" s="154">
        <v>7.12</v>
      </c>
      <c r="AY2701" s="154">
        <v>92.34</v>
      </c>
      <c r="AZ2701" s="154">
        <v>35.98</v>
      </c>
      <c r="BA2701" s="154">
        <v>25.1</v>
      </c>
      <c r="BB2701" s="154">
        <v>54.08</v>
      </c>
      <c r="BC2701" s="154">
        <v>1.868</v>
      </c>
      <c r="BD2701" s="163"/>
      <c r="BE2701" s="163" t="s">
        <v>16</v>
      </c>
      <c r="BF2701" s="154">
        <v>1.07</v>
      </c>
      <c r="BG2701" s="154">
        <v>0.16</v>
      </c>
      <c r="BH2701" s="163" t="s">
        <v>16</v>
      </c>
      <c r="BI2701" s="154">
        <v>1.19</v>
      </c>
      <c r="BJ2701" s="154"/>
      <c r="BK2701" s="154">
        <v>30.16</v>
      </c>
      <c r="BL2701" s="154">
        <v>3.6</v>
      </c>
      <c r="CJ2701" s="154">
        <v>25.0</v>
      </c>
      <c r="CK2701" s="154">
        <v>0.4</v>
      </c>
      <c r="CL2701" s="154">
        <v>548.0</v>
      </c>
      <c r="CM2701" s="163" t="s">
        <v>2587</v>
      </c>
      <c r="CN2701" s="154">
        <v>1.31</v>
      </c>
      <c r="CO2701" s="154">
        <v>12.05</v>
      </c>
      <c r="CP2701" s="7" t="s">
        <v>12335</v>
      </c>
    </row>
    <row r="2702">
      <c r="A2702" s="7" t="s">
        <v>12336</v>
      </c>
      <c r="D2702" s="163" t="s">
        <v>12337</v>
      </c>
      <c r="E2702" s="67" t="s">
        <v>639</v>
      </c>
      <c r="F2702" s="162"/>
      <c r="G2702" s="162"/>
      <c r="H2702" s="162"/>
      <c r="M2702" s="7" t="s">
        <v>799</v>
      </c>
      <c r="N2702" s="7" t="str">
        <f t="shared" si="6"/>
        <v>FALSE</v>
      </c>
      <c r="O2702" s="7" t="s">
        <v>11802</v>
      </c>
      <c r="P2702" s="7" t="s">
        <v>11803</v>
      </c>
      <c r="Q2702" s="7" t="s">
        <v>11804</v>
      </c>
      <c r="R2702" s="7" t="s">
        <v>559</v>
      </c>
      <c r="S2702" s="221" t="s">
        <v>1588</v>
      </c>
      <c r="T2702" s="206">
        <v>41.8263</v>
      </c>
      <c r="U2702" s="207">
        <v>-83.1968</v>
      </c>
      <c r="V2702" s="172" t="s">
        <v>12338</v>
      </c>
      <c r="W2702" s="163" t="s">
        <v>890</v>
      </c>
      <c r="X2702" s="7" t="s">
        <v>805</v>
      </c>
      <c r="Y2702" s="7" t="s">
        <v>878</v>
      </c>
      <c r="Z2702" s="7" t="s">
        <v>879</v>
      </c>
      <c r="AA2702" s="7" t="s">
        <v>880</v>
      </c>
      <c r="AB2702" s="163" t="s">
        <v>12339</v>
      </c>
      <c r="AD2702" s="154">
        <v>8.53</v>
      </c>
      <c r="AF2702" s="7">
        <v>0.22</v>
      </c>
      <c r="AH2702" s="154">
        <v>23.7</v>
      </c>
      <c r="AO2702" s="154">
        <v>6.99</v>
      </c>
      <c r="AP2702" s="154">
        <v>277.6</v>
      </c>
      <c r="AQ2702" s="154">
        <v>2.0</v>
      </c>
      <c r="AR2702" s="154">
        <v>7.07</v>
      </c>
      <c r="AS2702" s="154">
        <v>0.1</v>
      </c>
      <c r="AT2702" s="154">
        <v>0.1</v>
      </c>
      <c r="AU2702" s="154">
        <v>0.2</v>
      </c>
      <c r="AX2702" s="154">
        <v>4.68</v>
      </c>
      <c r="AY2702" s="154">
        <v>39.82</v>
      </c>
      <c r="AZ2702" s="154">
        <v>20.19</v>
      </c>
      <c r="BA2702" s="154">
        <v>12.06</v>
      </c>
      <c r="BB2702" s="154">
        <v>61.97</v>
      </c>
      <c r="BC2702" s="154">
        <v>0.629</v>
      </c>
      <c r="BD2702" s="163"/>
      <c r="BE2702" s="163" t="s">
        <v>16</v>
      </c>
      <c r="BF2702" s="154">
        <v>0.45</v>
      </c>
      <c r="BG2702" s="154">
        <v>0.07</v>
      </c>
      <c r="BH2702" s="163" t="s">
        <v>16</v>
      </c>
      <c r="BI2702" s="154">
        <v>0.54</v>
      </c>
      <c r="BJ2702" s="154"/>
      <c r="BK2702" s="154">
        <v>8.6</v>
      </c>
      <c r="BL2702" s="154">
        <v>1.56</v>
      </c>
      <c r="CJ2702" s="154">
        <v>5.0</v>
      </c>
      <c r="CK2702" s="154">
        <v>28.9</v>
      </c>
      <c r="CL2702" s="154">
        <v>141.0</v>
      </c>
      <c r="CM2702" s="163" t="s">
        <v>2587</v>
      </c>
      <c r="CN2702" s="154">
        <v>1.31</v>
      </c>
      <c r="CO2702" s="154">
        <v>17.11</v>
      </c>
      <c r="CP2702" s="7" t="s">
        <v>12340</v>
      </c>
    </row>
    <row r="2703">
      <c r="A2703" s="7" t="s">
        <v>12341</v>
      </c>
      <c r="D2703" s="163" t="s">
        <v>12342</v>
      </c>
      <c r="E2703" s="67" t="s">
        <v>639</v>
      </c>
      <c r="F2703" s="162"/>
      <c r="G2703" s="162"/>
      <c r="H2703" s="162"/>
      <c r="M2703" s="7" t="s">
        <v>799</v>
      </c>
      <c r="N2703" s="7" t="str">
        <f t="shared" si="6"/>
        <v>FALSE</v>
      </c>
      <c r="O2703" s="7" t="s">
        <v>11802</v>
      </c>
      <c r="P2703" s="7" t="s">
        <v>11803</v>
      </c>
      <c r="Q2703" s="7" t="s">
        <v>11804</v>
      </c>
      <c r="R2703" s="7" t="s">
        <v>559</v>
      </c>
      <c r="S2703" s="161" t="s">
        <v>1588</v>
      </c>
      <c r="T2703" s="206">
        <v>41.7173</v>
      </c>
      <c r="U2703" s="207">
        <v>-83.4234</v>
      </c>
      <c r="V2703" s="172" t="s">
        <v>12343</v>
      </c>
      <c r="W2703" s="163" t="s">
        <v>2533</v>
      </c>
      <c r="X2703" s="7" t="s">
        <v>805</v>
      </c>
      <c r="Y2703" s="7" t="s">
        <v>878</v>
      </c>
      <c r="Z2703" s="7" t="s">
        <v>879</v>
      </c>
      <c r="AA2703" s="7" t="s">
        <v>880</v>
      </c>
      <c r="AB2703" s="163" t="s">
        <v>12344</v>
      </c>
      <c r="AD2703" s="154">
        <v>2.75</v>
      </c>
      <c r="AF2703" s="7">
        <v>0.22</v>
      </c>
      <c r="AH2703" s="154">
        <v>24.4</v>
      </c>
      <c r="AO2703" s="154">
        <v>5.05</v>
      </c>
      <c r="AP2703" s="154">
        <v>497.4</v>
      </c>
      <c r="AQ2703" s="154">
        <v>0.5</v>
      </c>
      <c r="AR2703" s="154">
        <v>19.4</v>
      </c>
      <c r="AS2703" s="154">
        <v>0.1</v>
      </c>
      <c r="AT2703" s="154">
        <v>0.1</v>
      </c>
      <c r="AU2703" s="154">
        <v>0.45</v>
      </c>
      <c r="AX2703" s="154">
        <v>15.14</v>
      </c>
      <c r="AY2703" s="154">
        <v>183.39</v>
      </c>
      <c r="AZ2703" s="154">
        <v>111.99</v>
      </c>
      <c r="BA2703" s="154">
        <v>80.78</v>
      </c>
      <c r="BB2703" s="154">
        <v>199.75</v>
      </c>
      <c r="BC2703" s="154">
        <v>5.0</v>
      </c>
      <c r="BD2703" s="163"/>
      <c r="BE2703" s="163" t="s">
        <v>16</v>
      </c>
      <c r="BF2703" s="154">
        <v>1.11</v>
      </c>
      <c r="BG2703" s="154">
        <v>0.16</v>
      </c>
      <c r="BH2703" s="163" t="s">
        <v>16</v>
      </c>
      <c r="BI2703" s="154">
        <v>4.66</v>
      </c>
      <c r="BJ2703" s="154"/>
      <c r="BK2703" s="154">
        <v>23.3</v>
      </c>
      <c r="BL2703" s="154">
        <v>5.0</v>
      </c>
      <c r="CJ2703" s="154">
        <v>12.3</v>
      </c>
      <c r="CK2703" s="154">
        <v>4.6</v>
      </c>
      <c r="CL2703" s="154">
        <v>37.8</v>
      </c>
      <c r="CM2703" s="163" t="s">
        <v>2587</v>
      </c>
      <c r="CN2703" s="154">
        <v>1.31</v>
      </c>
      <c r="CO2703" s="154">
        <v>11.66</v>
      </c>
      <c r="CP2703" s="7" t="s">
        <v>12345</v>
      </c>
    </row>
    <row r="2704">
      <c r="A2704" s="7" t="s">
        <v>12346</v>
      </c>
      <c r="D2704" s="163" t="s">
        <v>12347</v>
      </c>
      <c r="E2704" s="67" t="s">
        <v>639</v>
      </c>
      <c r="F2704" s="162"/>
      <c r="G2704" s="162"/>
      <c r="H2704" s="162"/>
      <c r="M2704" s="7" t="s">
        <v>799</v>
      </c>
      <c r="N2704" s="7" t="str">
        <f t="shared" si="6"/>
        <v>FALSE</v>
      </c>
      <c r="O2704" s="7" t="s">
        <v>11802</v>
      </c>
      <c r="P2704" s="7" t="s">
        <v>11803</v>
      </c>
      <c r="Q2704" s="7" t="s">
        <v>11804</v>
      </c>
      <c r="R2704" s="7" t="s">
        <v>559</v>
      </c>
      <c r="S2704" s="221" t="s">
        <v>1588</v>
      </c>
      <c r="T2704" s="206">
        <v>41.7022</v>
      </c>
      <c r="U2704" s="207">
        <v>-83.2535</v>
      </c>
      <c r="V2704" s="172" t="s">
        <v>12348</v>
      </c>
      <c r="W2704" s="163" t="s">
        <v>899</v>
      </c>
      <c r="X2704" s="7" t="s">
        <v>805</v>
      </c>
      <c r="Y2704" s="7" t="s">
        <v>878</v>
      </c>
      <c r="Z2704" s="7" t="s">
        <v>879</v>
      </c>
      <c r="AA2704" s="7" t="s">
        <v>880</v>
      </c>
      <c r="AB2704" s="163" t="s">
        <v>11985</v>
      </c>
      <c r="AD2704" s="154">
        <v>6.78</v>
      </c>
      <c r="AF2704" s="7">
        <v>0.22</v>
      </c>
      <c r="AH2704" s="154">
        <v>23.6</v>
      </c>
      <c r="AO2704" s="154">
        <v>6.83</v>
      </c>
      <c r="AP2704" s="154">
        <v>252.6</v>
      </c>
      <c r="AQ2704" s="154">
        <v>0.3</v>
      </c>
      <c r="AR2704" s="154">
        <v>30.4</v>
      </c>
      <c r="AS2704" s="154">
        <v>0.1</v>
      </c>
      <c r="AT2704" s="154">
        <v>0.1</v>
      </c>
      <c r="AU2704" s="154">
        <v>0.22</v>
      </c>
      <c r="AX2704" s="154">
        <v>4.11</v>
      </c>
      <c r="AY2704" s="154">
        <v>63.37</v>
      </c>
      <c r="AZ2704" s="154">
        <v>17.05</v>
      </c>
      <c r="BA2704" s="154">
        <v>12.97</v>
      </c>
      <c r="BB2704" s="154">
        <v>42.92</v>
      </c>
      <c r="BC2704" s="154">
        <v>0.399</v>
      </c>
      <c r="BD2704" s="163"/>
      <c r="BE2704" s="163" t="s">
        <v>16</v>
      </c>
      <c r="BF2704" s="154">
        <v>1.07</v>
      </c>
      <c r="BG2704" s="154">
        <v>0.16</v>
      </c>
      <c r="BH2704" s="163" t="s">
        <v>16</v>
      </c>
      <c r="BI2704" s="154">
        <v>0.49</v>
      </c>
      <c r="BJ2704" s="154"/>
      <c r="BK2704" s="154">
        <v>84.3</v>
      </c>
      <c r="BL2704" s="154">
        <v>8.9</v>
      </c>
      <c r="CJ2704" s="154">
        <v>19.2</v>
      </c>
      <c r="CK2704" s="154">
        <v>0.8</v>
      </c>
      <c r="CL2704" s="154">
        <v>82.6</v>
      </c>
      <c r="CM2704" s="163" t="s">
        <v>7096</v>
      </c>
      <c r="CN2704" s="154">
        <v>1.31</v>
      </c>
      <c r="CO2704" s="154">
        <v>11.66</v>
      </c>
      <c r="CP2704" s="7" t="s">
        <v>12349</v>
      </c>
    </row>
    <row r="2705">
      <c r="A2705" s="7" t="s">
        <v>12350</v>
      </c>
      <c r="D2705" s="163" t="s">
        <v>12351</v>
      </c>
      <c r="E2705" s="67" t="s">
        <v>639</v>
      </c>
      <c r="F2705" s="162"/>
      <c r="G2705" s="162"/>
      <c r="H2705" s="162"/>
      <c r="M2705" s="7" t="s">
        <v>799</v>
      </c>
      <c r="N2705" s="7" t="str">
        <f t="shared" si="6"/>
        <v>FALSE</v>
      </c>
      <c r="O2705" s="7" t="s">
        <v>11802</v>
      </c>
      <c r="P2705" s="7" t="s">
        <v>11803</v>
      </c>
      <c r="Q2705" s="7" t="s">
        <v>11804</v>
      </c>
      <c r="R2705" s="7" t="s">
        <v>559</v>
      </c>
      <c r="S2705" s="161" t="s">
        <v>1588</v>
      </c>
      <c r="T2705" s="206">
        <v>41.763</v>
      </c>
      <c r="U2705" s="207">
        <v>-83.3306</v>
      </c>
      <c r="V2705" s="172" t="s">
        <v>12352</v>
      </c>
      <c r="W2705" s="163" t="s">
        <v>876</v>
      </c>
      <c r="X2705" s="7" t="s">
        <v>805</v>
      </c>
      <c r="Y2705" s="7" t="s">
        <v>878</v>
      </c>
      <c r="Z2705" s="7" t="s">
        <v>879</v>
      </c>
      <c r="AA2705" s="7" t="s">
        <v>880</v>
      </c>
      <c r="AB2705" s="163" t="s">
        <v>12353</v>
      </c>
      <c r="AD2705" s="154">
        <v>5.76</v>
      </c>
      <c r="AF2705" s="7">
        <v>0.22</v>
      </c>
      <c r="AH2705" s="154">
        <v>24.2</v>
      </c>
      <c r="AO2705" s="154">
        <v>7.84</v>
      </c>
      <c r="AP2705" s="154">
        <v>289.3</v>
      </c>
      <c r="AQ2705" s="154">
        <v>1.5</v>
      </c>
      <c r="AR2705" s="154">
        <v>3.18</v>
      </c>
      <c r="AS2705" s="154">
        <v>0.1</v>
      </c>
      <c r="AT2705" s="154">
        <v>0.1</v>
      </c>
      <c r="AU2705" s="154">
        <v>3.74</v>
      </c>
      <c r="AX2705" s="154">
        <v>15.66</v>
      </c>
      <c r="AY2705" s="154">
        <v>37.47</v>
      </c>
      <c r="AZ2705" s="154">
        <v>13.36</v>
      </c>
      <c r="BA2705" s="154">
        <v>7.67</v>
      </c>
      <c r="BB2705" s="154">
        <v>7.06</v>
      </c>
      <c r="BC2705" s="154">
        <v>0.819</v>
      </c>
      <c r="BD2705" s="163"/>
      <c r="BE2705" s="163" t="s">
        <v>16</v>
      </c>
      <c r="BF2705" s="154">
        <v>1.93</v>
      </c>
      <c r="BG2705" s="154">
        <v>0.32</v>
      </c>
      <c r="BH2705" s="163" t="s">
        <v>16</v>
      </c>
      <c r="BI2705" s="154">
        <v>0.75</v>
      </c>
      <c r="BJ2705" s="154"/>
      <c r="BK2705" s="154">
        <v>4.72</v>
      </c>
      <c r="BL2705" s="154">
        <v>1.56</v>
      </c>
      <c r="CJ2705" s="154">
        <v>2.9</v>
      </c>
      <c r="CK2705" s="154">
        <v>48.5</v>
      </c>
      <c r="CL2705" s="154">
        <v>703.2</v>
      </c>
      <c r="CM2705" s="163" t="s">
        <v>2438</v>
      </c>
      <c r="CN2705" s="154">
        <v>0.66</v>
      </c>
      <c r="CO2705" s="154">
        <v>5.83</v>
      </c>
      <c r="CP2705" s="7" t="s">
        <v>12354</v>
      </c>
    </row>
    <row r="2706">
      <c r="A2706" s="7" t="s">
        <v>12355</v>
      </c>
      <c r="D2706" s="163" t="s">
        <v>12356</v>
      </c>
      <c r="E2706" s="67" t="s">
        <v>639</v>
      </c>
      <c r="F2706" s="162"/>
      <c r="G2706" s="162"/>
      <c r="H2706" s="162"/>
      <c r="M2706" s="7" t="s">
        <v>799</v>
      </c>
      <c r="N2706" s="7" t="str">
        <f t="shared" si="6"/>
        <v>FALSE</v>
      </c>
      <c r="O2706" s="7" t="s">
        <v>11802</v>
      </c>
      <c r="P2706" s="7" t="s">
        <v>11803</v>
      </c>
      <c r="Q2706" s="7" t="s">
        <v>11804</v>
      </c>
      <c r="R2706" s="7" t="s">
        <v>559</v>
      </c>
      <c r="S2706" s="221" t="s">
        <v>1588</v>
      </c>
      <c r="T2706" s="206">
        <v>41.8278</v>
      </c>
      <c r="U2706" s="207">
        <v>-83.1952</v>
      </c>
      <c r="V2706" s="172" t="s">
        <v>12357</v>
      </c>
      <c r="W2706" s="163" t="s">
        <v>890</v>
      </c>
      <c r="X2706" s="7" t="s">
        <v>805</v>
      </c>
      <c r="Y2706" s="7" t="s">
        <v>878</v>
      </c>
      <c r="Z2706" s="7" t="s">
        <v>879</v>
      </c>
      <c r="AA2706" s="7" t="s">
        <v>880</v>
      </c>
      <c r="AB2706" s="163" t="s">
        <v>12358</v>
      </c>
      <c r="AD2706" s="154">
        <v>8.55</v>
      </c>
      <c r="AF2706" s="7">
        <v>0.22</v>
      </c>
      <c r="AH2706" s="154">
        <v>23.5</v>
      </c>
      <c r="AO2706" s="154">
        <v>7.83</v>
      </c>
      <c r="AP2706" s="154">
        <v>233.9</v>
      </c>
      <c r="AQ2706" s="154">
        <v>3.0</v>
      </c>
      <c r="AR2706" s="154">
        <v>1.4</v>
      </c>
      <c r="AS2706" s="154">
        <v>0.15</v>
      </c>
      <c r="AT2706" s="154">
        <v>0.1</v>
      </c>
      <c r="AU2706" s="154">
        <v>0.4</v>
      </c>
      <c r="AX2706" s="154">
        <v>5.86</v>
      </c>
      <c r="AY2706" s="154">
        <v>14.82</v>
      </c>
      <c r="AZ2706" s="154">
        <v>3.44</v>
      </c>
      <c r="BA2706" s="154">
        <v>1.35</v>
      </c>
      <c r="BB2706" s="154">
        <v>6.42</v>
      </c>
      <c r="BC2706" s="154">
        <v>0.313</v>
      </c>
      <c r="BD2706" s="163"/>
      <c r="BE2706" s="163" t="s">
        <v>16</v>
      </c>
      <c r="BF2706" s="154">
        <v>0.48</v>
      </c>
      <c r="BG2706" s="154">
        <v>0.08</v>
      </c>
      <c r="BH2706" s="163" t="s">
        <v>16</v>
      </c>
      <c r="BI2706" s="154">
        <v>0.27</v>
      </c>
      <c r="BJ2706" s="154"/>
      <c r="BK2706" s="154">
        <v>3.12</v>
      </c>
      <c r="BL2706" s="154">
        <v>1.32</v>
      </c>
      <c r="CJ2706" s="154">
        <v>1.6</v>
      </c>
      <c r="CK2706" s="154">
        <v>66.6</v>
      </c>
      <c r="CL2706" s="154">
        <v>416.1</v>
      </c>
      <c r="CM2706" s="163" t="s">
        <v>2438</v>
      </c>
      <c r="CN2706" s="154">
        <v>0.98</v>
      </c>
      <c r="CO2706" s="154">
        <v>9.91</v>
      </c>
      <c r="CP2706" s="7" t="s">
        <v>12359</v>
      </c>
    </row>
    <row r="2707">
      <c r="A2707" s="7" t="s">
        <v>12360</v>
      </c>
      <c r="D2707" s="163" t="s">
        <v>12361</v>
      </c>
      <c r="E2707" s="67" t="s">
        <v>639</v>
      </c>
      <c r="F2707" s="162"/>
      <c r="G2707" s="162"/>
      <c r="H2707" s="162"/>
      <c r="M2707" s="7" t="s">
        <v>799</v>
      </c>
      <c r="N2707" s="7" t="str">
        <f t="shared" si="6"/>
        <v>FALSE</v>
      </c>
      <c r="O2707" s="7" t="s">
        <v>11802</v>
      </c>
      <c r="P2707" s="7" t="s">
        <v>11803</v>
      </c>
      <c r="Q2707" s="7" t="s">
        <v>11804</v>
      </c>
      <c r="R2707" s="7" t="s">
        <v>559</v>
      </c>
      <c r="S2707" s="161" t="s">
        <v>1588</v>
      </c>
      <c r="T2707" s="206">
        <v>41.7179</v>
      </c>
      <c r="U2707" s="207">
        <v>-83.4239</v>
      </c>
      <c r="V2707" s="172" t="s">
        <v>12362</v>
      </c>
      <c r="W2707" s="163" t="s">
        <v>2533</v>
      </c>
      <c r="X2707" s="7" t="s">
        <v>805</v>
      </c>
      <c r="Y2707" s="7" t="s">
        <v>878</v>
      </c>
      <c r="Z2707" s="7" t="s">
        <v>879</v>
      </c>
      <c r="AA2707" s="7" t="s">
        <v>880</v>
      </c>
      <c r="AB2707" s="163" t="s">
        <v>12363</v>
      </c>
      <c r="AD2707" s="154">
        <v>2.71</v>
      </c>
      <c r="AF2707" s="7">
        <v>0.22</v>
      </c>
      <c r="AH2707" s="154">
        <v>24.3</v>
      </c>
      <c r="AO2707" s="154">
        <v>4.97</v>
      </c>
      <c r="AP2707" s="154">
        <v>331.1</v>
      </c>
      <c r="AQ2707" s="154">
        <v>0.1</v>
      </c>
      <c r="AR2707" s="154">
        <v>88.7</v>
      </c>
      <c r="AS2707" s="154">
        <v>0.1</v>
      </c>
      <c r="AT2707" s="154">
        <v>0.21</v>
      </c>
      <c r="AU2707" s="154">
        <v>0.63</v>
      </c>
      <c r="AX2707" s="154">
        <v>8.4</v>
      </c>
      <c r="AY2707" s="154">
        <v>345.05</v>
      </c>
      <c r="AZ2707" s="154">
        <v>181.85</v>
      </c>
      <c r="BA2707" s="154">
        <v>111.71</v>
      </c>
      <c r="BB2707" s="154">
        <v>35.9</v>
      </c>
      <c r="BC2707" s="154">
        <v>3.935</v>
      </c>
      <c r="BD2707" s="163"/>
      <c r="BE2707" s="163" t="s">
        <v>16</v>
      </c>
      <c r="BF2707" s="154">
        <v>1.27</v>
      </c>
      <c r="BG2707" s="154">
        <v>0.16</v>
      </c>
      <c r="BH2707" s="163" t="s">
        <v>16</v>
      </c>
      <c r="BI2707" s="154">
        <v>8.01</v>
      </c>
      <c r="BJ2707" s="154"/>
      <c r="BK2707" s="154">
        <v>79.6</v>
      </c>
      <c r="BL2707" s="154">
        <v>8.8</v>
      </c>
      <c r="CJ2707" s="154">
        <v>55.3</v>
      </c>
      <c r="CK2707" s="154">
        <v>0.0</v>
      </c>
      <c r="CL2707" s="154">
        <v>13.5</v>
      </c>
      <c r="CM2707" s="163" t="s">
        <v>2438</v>
      </c>
      <c r="CN2707" s="154">
        <v>0.66</v>
      </c>
      <c r="CO2707" s="154">
        <v>7.78</v>
      </c>
      <c r="CP2707" s="7" t="s">
        <v>12364</v>
      </c>
    </row>
    <row r="2708">
      <c r="A2708" s="7" t="s">
        <v>12365</v>
      </c>
      <c r="D2708" s="163" t="s">
        <v>12366</v>
      </c>
      <c r="E2708" s="67" t="s">
        <v>639</v>
      </c>
      <c r="F2708" s="162"/>
      <c r="G2708" s="162"/>
      <c r="H2708" s="162"/>
      <c r="M2708" s="7" t="s">
        <v>799</v>
      </c>
      <c r="N2708" s="7" t="str">
        <f t="shared" si="6"/>
        <v>FALSE</v>
      </c>
      <c r="O2708" s="7" t="s">
        <v>11802</v>
      </c>
      <c r="P2708" s="7" t="s">
        <v>11803</v>
      </c>
      <c r="Q2708" s="7" t="s">
        <v>11804</v>
      </c>
      <c r="R2708" s="7" t="s">
        <v>559</v>
      </c>
      <c r="S2708" s="221" t="s">
        <v>1588</v>
      </c>
      <c r="T2708" s="206">
        <v>41.702</v>
      </c>
      <c r="U2708" s="207">
        <v>-83.2541</v>
      </c>
      <c r="V2708" s="172" t="s">
        <v>12367</v>
      </c>
      <c r="W2708" s="163" t="s">
        <v>899</v>
      </c>
      <c r="X2708" s="7" t="s">
        <v>805</v>
      </c>
      <c r="Y2708" s="7" t="s">
        <v>878</v>
      </c>
      <c r="Z2708" s="7" t="s">
        <v>879</v>
      </c>
      <c r="AA2708" s="7" t="s">
        <v>880</v>
      </c>
      <c r="AB2708" s="163" t="s">
        <v>12368</v>
      </c>
      <c r="AD2708" s="154">
        <v>6.8</v>
      </c>
      <c r="AF2708" s="7">
        <v>0.22</v>
      </c>
      <c r="AH2708" s="154">
        <v>24.5</v>
      </c>
      <c r="AO2708" s="154">
        <v>8.34</v>
      </c>
      <c r="AP2708" s="154">
        <v>294.5</v>
      </c>
      <c r="AQ2708" s="154">
        <v>1.5</v>
      </c>
      <c r="AR2708" s="154">
        <v>4.29</v>
      </c>
      <c r="AS2708" s="154">
        <v>0.12</v>
      </c>
      <c r="AT2708" s="154">
        <v>0.1</v>
      </c>
      <c r="AU2708" s="154">
        <v>10.15</v>
      </c>
      <c r="AX2708" s="154">
        <v>27.59</v>
      </c>
      <c r="AY2708" s="154">
        <v>41.36</v>
      </c>
      <c r="AZ2708" s="154">
        <v>11.54</v>
      </c>
      <c r="BA2708" s="154">
        <v>5.6</v>
      </c>
      <c r="BB2708" s="154">
        <v>6.84</v>
      </c>
      <c r="BC2708" s="154">
        <v>0.911</v>
      </c>
      <c r="BD2708" s="163"/>
      <c r="BE2708" s="163" t="s">
        <v>16</v>
      </c>
      <c r="BF2708" s="154">
        <v>2.55</v>
      </c>
      <c r="BG2708" s="154">
        <v>0.49</v>
      </c>
      <c r="BH2708" s="163" t="s">
        <v>16</v>
      </c>
      <c r="BI2708" s="154">
        <v>0.82</v>
      </c>
      <c r="BJ2708" s="154"/>
      <c r="BK2708" s="154">
        <v>6.68</v>
      </c>
      <c r="BL2708" s="154">
        <v>2.92</v>
      </c>
      <c r="CJ2708" s="154">
        <v>3.4</v>
      </c>
      <c r="CK2708" s="154">
        <v>42.8</v>
      </c>
      <c r="CL2708" s="154">
        <v>392.9</v>
      </c>
      <c r="CM2708" s="163" t="s">
        <v>2438</v>
      </c>
      <c r="CN2708" s="154">
        <v>0.98</v>
      </c>
      <c r="CO2708" s="154">
        <v>5.83</v>
      </c>
      <c r="CP2708" s="7" t="s">
        <v>12369</v>
      </c>
    </row>
    <row r="2709">
      <c r="A2709" s="7" t="s">
        <v>12370</v>
      </c>
      <c r="D2709" s="163" t="s">
        <v>12371</v>
      </c>
      <c r="E2709" s="67" t="s">
        <v>639</v>
      </c>
      <c r="F2709" s="162"/>
      <c r="G2709" s="162"/>
      <c r="H2709" s="162"/>
      <c r="M2709" s="7" t="s">
        <v>799</v>
      </c>
      <c r="N2709" s="7" t="str">
        <f t="shared" si="6"/>
        <v>FALSE</v>
      </c>
      <c r="O2709" s="7" t="s">
        <v>11802</v>
      </c>
      <c r="P2709" s="7" t="s">
        <v>11803</v>
      </c>
      <c r="Q2709" s="7" t="s">
        <v>11804</v>
      </c>
      <c r="R2709" s="7" t="s">
        <v>559</v>
      </c>
      <c r="S2709" s="161" t="s">
        <v>1588</v>
      </c>
      <c r="T2709" s="206">
        <v>41.7619</v>
      </c>
      <c r="U2709" s="207">
        <v>-83.3315</v>
      </c>
      <c r="V2709" s="172" t="s">
        <v>12372</v>
      </c>
      <c r="W2709" s="163" t="s">
        <v>876</v>
      </c>
      <c r="X2709" s="7" t="s">
        <v>805</v>
      </c>
      <c r="Y2709" s="7" t="s">
        <v>878</v>
      </c>
      <c r="Z2709" s="7" t="s">
        <v>879</v>
      </c>
      <c r="AA2709" s="7" t="s">
        <v>880</v>
      </c>
      <c r="AB2709" s="163" t="s">
        <v>12373</v>
      </c>
      <c r="AD2709" s="154">
        <v>5.5</v>
      </c>
      <c r="AF2709" s="7">
        <v>0.22</v>
      </c>
      <c r="AH2709" s="154">
        <v>25.4</v>
      </c>
      <c r="AO2709" s="154">
        <v>7.72</v>
      </c>
      <c r="AP2709" s="154">
        <v>288.1</v>
      </c>
      <c r="AQ2709" s="154">
        <v>1.5</v>
      </c>
      <c r="AR2709" s="154">
        <v>3.22</v>
      </c>
      <c r="AS2709" s="154">
        <v>0.14</v>
      </c>
      <c r="AT2709" s="154">
        <v>0.1</v>
      </c>
      <c r="AU2709" s="154">
        <v>7.81</v>
      </c>
      <c r="AX2709" s="154">
        <v>15.86</v>
      </c>
      <c r="AY2709" s="154">
        <v>33.39</v>
      </c>
      <c r="AZ2709" s="154">
        <v>10.59</v>
      </c>
      <c r="BA2709" s="154">
        <v>3.11</v>
      </c>
      <c r="BB2709" s="154">
        <v>4.2</v>
      </c>
      <c r="BC2709" s="154">
        <v>0.875</v>
      </c>
      <c r="BD2709" s="163"/>
      <c r="BE2709" s="163" t="s">
        <v>16</v>
      </c>
      <c r="BF2709" s="154">
        <v>0.74</v>
      </c>
      <c r="BG2709" s="154">
        <v>0.13</v>
      </c>
      <c r="BH2709" s="163" t="s">
        <v>16</v>
      </c>
      <c r="BI2709" s="154">
        <v>1.26</v>
      </c>
      <c r="BJ2709" s="154"/>
      <c r="BK2709" s="154">
        <v>4.18</v>
      </c>
      <c r="BL2709" s="154">
        <v>1.2</v>
      </c>
      <c r="CJ2709" s="154">
        <v>2.5</v>
      </c>
      <c r="CK2709" s="154">
        <v>53.4</v>
      </c>
      <c r="CL2709" s="154">
        <v>166.0</v>
      </c>
      <c r="CM2709" s="163" t="s">
        <v>2438</v>
      </c>
      <c r="CN2709" s="154">
        <v>0.66</v>
      </c>
      <c r="CO2709" s="154">
        <v>3.89</v>
      </c>
      <c r="CP2709" s="7" t="s">
        <v>12374</v>
      </c>
    </row>
    <row r="2710">
      <c r="A2710" s="7" t="s">
        <v>12375</v>
      </c>
      <c r="D2710" s="163" t="s">
        <v>12376</v>
      </c>
      <c r="E2710" s="67" t="s">
        <v>639</v>
      </c>
      <c r="F2710" s="162"/>
      <c r="G2710" s="162"/>
      <c r="H2710" s="162"/>
      <c r="M2710" s="7" t="s">
        <v>799</v>
      </c>
      <c r="N2710" s="7" t="str">
        <f t="shared" si="6"/>
        <v>FALSE</v>
      </c>
      <c r="O2710" s="7" t="s">
        <v>11802</v>
      </c>
      <c r="P2710" s="7" t="s">
        <v>11803</v>
      </c>
      <c r="Q2710" s="7" t="s">
        <v>11804</v>
      </c>
      <c r="R2710" s="7" t="s">
        <v>559</v>
      </c>
      <c r="S2710" s="221" t="s">
        <v>1588</v>
      </c>
      <c r="T2710" s="206">
        <v>41.8258</v>
      </c>
      <c r="U2710" s="207">
        <v>-83.1946</v>
      </c>
      <c r="V2710" s="172" t="s">
        <v>12377</v>
      </c>
      <c r="W2710" s="163" t="s">
        <v>890</v>
      </c>
      <c r="X2710" s="7" t="s">
        <v>805</v>
      </c>
      <c r="Y2710" s="7" t="s">
        <v>878</v>
      </c>
      <c r="Z2710" s="7" t="s">
        <v>879</v>
      </c>
      <c r="AA2710" s="7" t="s">
        <v>880</v>
      </c>
      <c r="AB2710" s="163" t="s">
        <v>12378</v>
      </c>
      <c r="AD2710" s="154">
        <v>8.49</v>
      </c>
      <c r="AF2710" s="7">
        <v>0.22</v>
      </c>
      <c r="AH2710" s="154">
        <v>23.86</v>
      </c>
      <c r="AO2710" s="154">
        <v>7.52</v>
      </c>
      <c r="AP2710" s="154">
        <v>252.8</v>
      </c>
      <c r="AQ2710" s="154">
        <v>3.0</v>
      </c>
      <c r="AR2710" s="154">
        <v>1.13</v>
      </c>
      <c r="AS2710" s="154">
        <v>0.1</v>
      </c>
      <c r="AT2710" s="154">
        <v>0.1</v>
      </c>
      <c r="AU2710" s="154">
        <v>0.55</v>
      </c>
      <c r="AX2710" s="154">
        <v>6.63</v>
      </c>
      <c r="AY2710" s="154">
        <v>20.78</v>
      </c>
      <c r="AZ2710" s="154">
        <v>8.47</v>
      </c>
      <c r="BA2710" s="154">
        <v>2.65</v>
      </c>
      <c r="BB2710" s="154">
        <v>5.04</v>
      </c>
      <c r="BC2710" s="154">
        <v>0.29</v>
      </c>
      <c r="BD2710" s="163"/>
      <c r="BE2710" s="163" t="s">
        <v>16</v>
      </c>
      <c r="BF2710" s="154">
        <v>0.38</v>
      </c>
      <c r="BG2710" s="154">
        <v>0.07</v>
      </c>
      <c r="BH2710" s="163" t="s">
        <v>16</v>
      </c>
      <c r="BI2710" s="154">
        <v>0.37</v>
      </c>
      <c r="BJ2710" s="154"/>
      <c r="BK2710" s="154">
        <v>1.94</v>
      </c>
      <c r="BL2710" s="154">
        <v>0.7</v>
      </c>
      <c r="CJ2710" s="154">
        <v>1.9</v>
      </c>
      <c r="CK2710" s="154">
        <v>62.7</v>
      </c>
      <c r="CL2710" s="154">
        <v>153.9</v>
      </c>
      <c r="CM2710" s="163" t="s">
        <v>2438</v>
      </c>
      <c r="CN2710" s="154">
        <v>0.98</v>
      </c>
      <c r="CO2710" s="154">
        <v>7.0</v>
      </c>
      <c r="CP2710" s="7" t="s">
        <v>12379</v>
      </c>
    </row>
    <row r="2711">
      <c r="A2711" s="7" t="s">
        <v>12380</v>
      </c>
      <c r="D2711" s="163" t="s">
        <v>12381</v>
      </c>
      <c r="E2711" s="67" t="s">
        <v>639</v>
      </c>
      <c r="F2711" s="162"/>
      <c r="G2711" s="162"/>
      <c r="H2711" s="162"/>
      <c r="M2711" s="7" t="s">
        <v>799</v>
      </c>
      <c r="N2711" s="7" t="str">
        <f t="shared" si="6"/>
        <v>FALSE</v>
      </c>
      <c r="O2711" s="7" t="s">
        <v>11802</v>
      </c>
      <c r="P2711" s="7" t="s">
        <v>11803</v>
      </c>
      <c r="Q2711" s="7" t="s">
        <v>11804</v>
      </c>
      <c r="R2711" s="7" t="s">
        <v>559</v>
      </c>
      <c r="S2711" s="161" t="s">
        <v>1588</v>
      </c>
      <c r="T2711" s="206">
        <v>41.7177</v>
      </c>
      <c r="U2711" s="207">
        <v>-83.4235</v>
      </c>
      <c r="V2711" s="172" t="s">
        <v>12382</v>
      </c>
      <c r="W2711" s="163" t="s">
        <v>2533</v>
      </c>
      <c r="X2711" s="7" t="s">
        <v>805</v>
      </c>
      <c r="Y2711" s="7" t="s">
        <v>878</v>
      </c>
      <c r="Z2711" s="7" t="s">
        <v>879</v>
      </c>
      <c r="AA2711" s="7" t="s">
        <v>880</v>
      </c>
      <c r="AB2711" s="163" t="s">
        <v>12383</v>
      </c>
      <c r="AD2711" s="154">
        <v>2.64</v>
      </c>
      <c r="AF2711" s="7">
        <v>0.22</v>
      </c>
      <c r="AH2711" s="154">
        <v>23.91</v>
      </c>
      <c r="AO2711" s="154">
        <v>7.58</v>
      </c>
      <c r="AP2711" s="154">
        <v>273.7</v>
      </c>
      <c r="AQ2711" s="154">
        <v>0.3</v>
      </c>
      <c r="AR2711" s="154">
        <v>25.4</v>
      </c>
      <c r="AS2711" s="154">
        <v>0.2</v>
      </c>
      <c r="AT2711" s="154">
        <v>0.1</v>
      </c>
      <c r="AU2711" s="154">
        <v>18.58</v>
      </c>
      <c r="AX2711" s="154">
        <v>77.12</v>
      </c>
      <c r="AY2711" s="154">
        <v>229.78</v>
      </c>
      <c r="AZ2711" s="154">
        <v>142.79</v>
      </c>
      <c r="BA2711" s="154">
        <v>92.02</v>
      </c>
      <c r="BB2711" s="154">
        <v>10.92</v>
      </c>
      <c r="BC2711" s="154">
        <v>3.804</v>
      </c>
      <c r="BD2711" s="163"/>
      <c r="BE2711" s="163" t="s">
        <v>16</v>
      </c>
      <c r="BF2711" s="163" t="s">
        <v>16</v>
      </c>
      <c r="BG2711" s="163" t="s">
        <v>16</v>
      </c>
      <c r="BH2711" s="163" t="s">
        <v>16</v>
      </c>
      <c r="BI2711" s="154">
        <v>6.31</v>
      </c>
      <c r="BJ2711" s="154"/>
      <c r="BK2711" s="154">
        <v>29.9</v>
      </c>
      <c r="BL2711" s="154">
        <v>4.5</v>
      </c>
      <c r="CJ2711" s="154">
        <v>16.8</v>
      </c>
      <c r="CK2711" s="154">
        <v>1.5</v>
      </c>
      <c r="CL2711" s="154">
        <v>85.4</v>
      </c>
      <c r="CM2711" s="163" t="s">
        <v>2438</v>
      </c>
      <c r="CN2711" s="154">
        <v>0.66</v>
      </c>
      <c r="CO2711" s="154">
        <v>3.89</v>
      </c>
      <c r="CP2711" s="7" t="s">
        <v>12384</v>
      </c>
    </row>
    <row r="2712">
      <c r="A2712" s="7" t="s">
        <v>12385</v>
      </c>
      <c r="D2712" s="163" t="s">
        <v>12386</v>
      </c>
      <c r="E2712" s="67" t="s">
        <v>639</v>
      </c>
      <c r="F2712" s="162"/>
      <c r="G2712" s="162"/>
      <c r="H2712" s="162"/>
      <c r="M2712" s="7" t="s">
        <v>799</v>
      </c>
      <c r="N2712" s="7" t="str">
        <f t="shared" si="6"/>
        <v>FALSE</v>
      </c>
      <c r="O2712" s="7" t="s">
        <v>11802</v>
      </c>
      <c r="P2712" s="7" t="s">
        <v>11803</v>
      </c>
      <c r="Q2712" s="7" t="s">
        <v>11804</v>
      </c>
      <c r="R2712" s="7" t="s">
        <v>559</v>
      </c>
      <c r="S2712" s="221" t="s">
        <v>1588</v>
      </c>
      <c r="T2712" s="206">
        <v>41.7031</v>
      </c>
      <c r="U2712" s="207">
        <v>-83.2532</v>
      </c>
      <c r="V2712" s="172" t="s">
        <v>12387</v>
      </c>
      <c r="W2712" s="163" t="s">
        <v>899</v>
      </c>
      <c r="X2712" s="7" t="s">
        <v>805</v>
      </c>
      <c r="Y2712" s="7" t="s">
        <v>878</v>
      </c>
      <c r="Z2712" s="7" t="s">
        <v>879</v>
      </c>
      <c r="AA2712" s="7" t="s">
        <v>880</v>
      </c>
      <c r="AB2712" s="163" t="s">
        <v>12388</v>
      </c>
      <c r="AD2712" s="154">
        <v>6.7</v>
      </c>
      <c r="AF2712" s="7">
        <v>0.22</v>
      </c>
      <c r="AH2712" s="154">
        <v>23.82</v>
      </c>
      <c r="AO2712" s="154">
        <v>7.82</v>
      </c>
      <c r="AP2712" s="154">
        <v>260.3</v>
      </c>
      <c r="AQ2712" s="154">
        <v>1.4</v>
      </c>
      <c r="AR2712" s="154">
        <v>6.6</v>
      </c>
      <c r="AS2712" s="154">
        <v>0.42</v>
      </c>
      <c r="AT2712" s="154">
        <v>0.1</v>
      </c>
      <c r="AU2712" s="154">
        <v>7.56</v>
      </c>
      <c r="AX2712" s="154">
        <v>23.2</v>
      </c>
      <c r="AY2712" s="154">
        <v>56.89</v>
      </c>
      <c r="AZ2712" s="154">
        <v>22.05</v>
      </c>
      <c r="BA2712" s="154">
        <v>11.63</v>
      </c>
      <c r="BB2712" s="154">
        <v>4.81</v>
      </c>
      <c r="BC2712" s="154">
        <v>1.625</v>
      </c>
      <c r="BD2712" s="163"/>
      <c r="BE2712" s="163" t="s">
        <v>16</v>
      </c>
      <c r="BF2712" s="154">
        <v>1.13</v>
      </c>
      <c r="BG2712" s="154">
        <v>0.2</v>
      </c>
      <c r="BH2712" s="163" t="s">
        <v>16</v>
      </c>
      <c r="BI2712" s="154">
        <v>2.14</v>
      </c>
      <c r="BJ2712" s="154"/>
      <c r="BK2712" s="154">
        <v>5.32</v>
      </c>
      <c r="BL2712" s="154">
        <v>1.68</v>
      </c>
      <c r="CJ2712" s="154">
        <v>3.1</v>
      </c>
      <c r="CK2712" s="154">
        <v>46.6</v>
      </c>
      <c r="CL2712" s="154">
        <v>207.0</v>
      </c>
      <c r="CM2712" s="163" t="s">
        <v>2438</v>
      </c>
      <c r="CN2712" s="154">
        <v>0.66</v>
      </c>
      <c r="CO2712" s="154">
        <v>5.83</v>
      </c>
      <c r="CP2712" s="7" t="s">
        <v>12389</v>
      </c>
    </row>
    <row r="2713">
      <c r="A2713" s="7" t="s">
        <v>12390</v>
      </c>
      <c r="D2713" s="163" t="s">
        <v>12391</v>
      </c>
      <c r="E2713" s="67" t="s">
        <v>639</v>
      </c>
      <c r="F2713" s="162"/>
      <c r="G2713" s="162"/>
      <c r="H2713" s="162"/>
      <c r="M2713" s="7" t="s">
        <v>799</v>
      </c>
      <c r="N2713" s="7" t="str">
        <f t="shared" si="6"/>
        <v>FALSE</v>
      </c>
      <c r="O2713" s="7" t="s">
        <v>11802</v>
      </c>
      <c r="P2713" s="7" t="s">
        <v>11803</v>
      </c>
      <c r="Q2713" s="7" t="s">
        <v>11804</v>
      </c>
      <c r="R2713" s="7" t="s">
        <v>559</v>
      </c>
      <c r="S2713" s="161" t="s">
        <v>1588</v>
      </c>
      <c r="T2713" s="206">
        <v>41.7629</v>
      </c>
      <c r="U2713" s="207">
        <v>-83.3299</v>
      </c>
      <c r="V2713" s="172" t="s">
        <v>12392</v>
      </c>
      <c r="W2713" s="163" t="s">
        <v>876</v>
      </c>
      <c r="X2713" s="7" t="s">
        <v>805</v>
      </c>
      <c r="Y2713" s="7" t="s">
        <v>878</v>
      </c>
      <c r="Z2713" s="7" t="s">
        <v>879</v>
      </c>
      <c r="AA2713" s="7" t="s">
        <v>880</v>
      </c>
      <c r="AB2713" s="163" t="s">
        <v>12393</v>
      </c>
      <c r="AD2713" s="154">
        <v>5.63</v>
      </c>
      <c r="AF2713" s="7">
        <v>0.22</v>
      </c>
      <c r="AH2713" s="154">
        <v>24.4</v>
      </c>
      <c r="AO2713" s="154">
        <v>7.15</v>
      </c>
      <c r="AP2713" s="154">
        <v>261.9</v>
      </c>
      <c r="AQ2713" s="154">
        <v>1.5</v>
      </c>
      <c r="AR2713" s="154">
        <v>3.79</v>
      </c>
      <c r="AS2713" s="154">
        <v>0.1</v>
      </c>
      <c r="AT2713" s="154">
        <v>0.1</v>
      </c>
      <c r="AU2713" s="154">
        <v>0.91</v>
      </c>
      <c r="AX2713" s="154">
        <v>7.07</v>
      </c>
      <c r="AY2713" s="154">
        <v>26.68</v>
      </c>
      <c r="AZ2713" s="154">
        <v>10.23</v>
      </c>
      <c r="BA2713" s="154">
        <v>2.53</v>
      </c>
      <c r="BB2713" s="154">
        <v>9.22</v>
      </c>
      <c r="BC2713" s="154">
        <v>0.275</v>
      </c>
      <c r="BD2713" s="163"/>
      <c r="BE2713" s="163" t="s">
        <v>16</v>
      </c>
      <c r="BF2713" s="154">
        <v>0.53</v>
      </c>
      <c r="BG2713" s="154">
        <v>0.08</v>
      </c>
      <c r="BH2713" s="163" t="s">
        <v>16</v>
      </c>
      <c r="BI2713" s="154">
        <v>0.43</v>
      </c>
      <c r="BJ2713" s="154"/>
      <c r="BK2713" s="154">
        <v>4.58</v>
      </c>
      <c r="BL2713" s="154">
        <v>0.84</v>
      </c>
      <c r="CJ2713" s="154">
        <v>3.2</v>
      </c>
      <c r="CK2713" s="154">
        <v>45.0</v>
      </c>
      <c r="CL2713" s="154">
        <v>282.5</v>
      </c>
      <c r="CM2713" s="163" t="s">
        <v>2438</v>
      </c>
      <c r="CN2713" s="154">
        <v>0.66</v>
      </c>
      <c r="CO2713" s="154">
        <v>3.89</v>
      </c>
      <c r="CP2713" s="7" t="s">
        <v>12394</v>
      </c>
    </row>
    <row r="2714">
      <c r="A2714" s="7" t="s">
        <v>12395</v>
      </c>
      <c r="D2714" s="163" t="s">
        <v>12396</v>
      </c>
      <c r="E2714" s="67" t="s">
        <v>639</v>
      </c>
      <c r="F2714" s="162"/>
      <c r="G2714" s="162"/>
      <c r="H2714" s="162"/>
      <c r="M2714" s="7" t="s">
        <v>799</v>
      </c>
      <c r="N2714" s="7" t="str">
        <f t="shared" si="6"/>
        <v>FALSE</v>
      </c>
      <c r="O2714" s="7" t="s">
        <v>11802</v>
      </c>
      <c r="P2714" s="7" t="s">
        <v>11803</v>
      </c>
      <c r="Q2714" s="7" t="s">
        <v>11804</v>
      </c>
      <c r="R2714" s="7" t="s">
        <v>559</v>
      </c>
      <c r="S2714" s="221" t="s">
        <v>1588</v>
      </c>
      <c r="T2714" s="206">
        <v>41.8277</v>
      </c>
      <c r="U2714" s="207">
        <v>-83.196</v>
      </c>
      <c r="V2714" s="172" t="s">
        <v>12397</v>
      </c>
      <c r="W2714" s="163" t="s">
        <v>890</v>
      </c>
      <c r="X2714" s="7" t="s">
        <v>805</v>
      </c>
      <c r="Y2714" s="7" t="s">
        <v>878</v>
      </c>
      <c r="Z2714" s="7" t="s">
        <v>879</v>
      </c>
      <c r="AA2714" s="7" t="s">
        <v>880</v>
      </c>
      <c r="AB2714" s="163" t="s">
        <v>12339</v>
      </c>
      <c r="AD2714" s="154">
        <v>8.53</v>
      </c>
      <c r="AF2714" s="7">
        <v>0.22</v>
      </c>
      <c r="AH2714" s="154">
        <v>23.9</v>
      </c>
      <c r="AO2714" s="154">
        <v>7.38</v>
      </c>
      <c r="AP2714" s="154">
        <v>223.5</v>
      </c>
      <c r="AQ2714" s="154">
        <v>3.5</v>
      </c>
      <c r="AR2714" s="154">
        <v>1.82</v>
      </c>
      <c r="AS2714" s="154">
        <v>0.13</v>
      </c>
      <c r="AT2714" s="154">
        <v>0.1</v>
      </c>
      <c r="AU2714" s="154">
        <v>0.88</v>
      </c>
      <c r="AX2714" s="154">
        <v>6.05</v>
      </c>
      <c r="AY2714" s="154">
        <v>17.89</v>
      </c>
      <c r="AZ2714" s="154">
        <v>9.84</v>
      </c>
      <c r="BA2714" s="154">
        <v>2.75</v>
      </c>
      <c r="BB2714" s="154">
        <v>12.46</v>
      </c>
      <c r="BC2714" s="154">
        <v>0.215</v>
      </c>
      <c r="BD2714" s="163"/>
      <c r="BE2714" s="163" t="s">
        <v>16</v>
      </c>
      <c r="BF2714" s="154">
        <v>0.4</v>
      </c>
      <c r="BG2714" s="154">
        <v>0.06</v>
      </c>
      <c r="BH2714" s="163" t="s">
        <v>16</v>
      </c>
      <c r="BI2714" s="154">
        <v>0.22</v>
      </c>
      <c r="BJ2714" s="154"/>
      <c r="BK2714" s="154">
        <v>2.3</v>
      </c>
      <c r="BL2714" s="154">
        <v>0.74</v>
      </c>
      <c r="CJ2714" s="154">
        <v>1.6</v>
      </c>
      <c r="CK2714" s="154">
        <v>66.5</v>
      </c>
      <c r="CL2714" s="154">
        <v>580.9</v>
      </c>
      <c r="CM2714" s="163" t="s">
        <v>2438</v>
      </c>
      <c r="CN2714" s="154">
        <v>1.64</v>
      </c>
      <c r="CO2714" s="154">
        <v>9.91</v>
      </c>
      <c r="CP2714" s="7" t="s">
        <v>12398</v>
      </c>
    </row>
    <row r="2715">
      <c r="A2715" s="7" t="s">
        <v>12399</v>
      </c>
      <c r="D2715" s="163" t="s">
        <v>12400</v>
      </c>
      <c r="E2715" s="67" t="s">
        <v>639</v>
      </c>
      <c r="F2715" s="162"/>
      <c r="G2715" s="162"/>
      <c r="H2715" s="162"/>
      <c r="M2715" s="7" t="s">
        <v>799</v>
      </c>
      <c r="N2715" s="7" t="str">
        <f t="shared" si="6"/>
        <v>FALSE</v>
      </c>
      <c r="O2715" s="7" t="s">
        <v>11802</v>
      </c>
      <c r="P2715" s="7" t="s">
        <v>11803</v>
      </c>
      <c r="Q2715" s="7" t="s">
        <v>11804</v>
      </c>
      <c r="R2715" s="7" t="s">
        <v>559</v>
      </c>
      <c r="S2715" s="161" t="s">
        <v>1588</v>
      </c>
      <c r="T2715" s="206">
        <v>41.7179</v>
      </c>
      <c r="U2715" s="207">
        <v>-83.4219</v>
      </c>
      <c r="V2715" s="172" t="s">
        <v>12401</v>
      </c>
      <c r="W2715" s="163" t="s">
        <v>2533</v>
      </c>
      <c r="X2715" s="7" t="s">
        <v>805</v>
      </c>
      <c r="Y2715" s="7" t="s">
        <v>878</v>
      </c>
      <c r="Z2715" s="7" t="s">
        <v>879</v>
      </c>
      <c r="AA2715" s="7" t="s">
        <v>880</v>
      </c>
      <c r="AB2715" s="163" t="s">
        <v>12344</v>
      </c>
      <c r="AD2715" s="154">
        <v>2.75</v>
      </c>
      <c r="AF2715" s="7">
        <v>0.22</v>
      </c>
      <c r="AH2715" s="154">
        <v>25.3</v>
      </c>
      <c r="AO2715" s="154">
        <v>5.7</v>
      </c>
      <c r="AP2715" s="154">
        <v>446.0</v>
      </c>
      <c r="AQ2715" s="154">
        <v>0.3</v>
      </c>
      <c r="AR2715" s="154">
        <v>20.8</v>
      </c>
      <c r="AS2715" s="154">
        <v>0.1</v>
      </c>
      <c r="AT2715" s="154">
        <v>0.1</v>
      </c>
      <c r="AU2715" s="154">
        <v>0.97</v>
      </c>
      <c r="AX2715" s="154">
        <v>19.83</v>
      </c>
      <c r="AY2715" s="154">
        <v>178.46</v>
      </c>
      <c r="AZ2715" s="154">
        <v>117.52</v>
      </c>
      <c r="BA2715" s="154">
        <v>73.42</v>
      </c>
      <c r="BB2715" s="154">
        <v>153.25</v>
      </c>
      <c r="BC2715" s="154">
        <v>3.591</v>
      </c>
      <c r="BD2715" s="163"/>
      <c r="BE2715" s="163" t="s">
        <v>16</v>
      </c>
      <c r="BF2715" s="154">
        <v>1.3</v>
      </c>
      <c r="BG2715" s="154">
        <v>0.21</v>
      </c>
      <c r="BH2715" s="163" t="s">
        <v>16</v>
      </c>
      <c r="BI2715" s="154">
        <v>5.63</v>
      </c>
      <c r="BJ2715" s="154"/>
      <c r="BK2715" s="154">
        <v>17.5</v>
      </c>
      <c r="BL2715" s="154">
        <v>0.9</v>
      </c>
      <c r="CJ2715" s="154">
        <v>13.3</v>
      </c>
      <c r="CK2715" s="154">
        <v>3.6</v>
      </c>
      <c r="CL2715" s="154">
        <v>211.9</v>
      </c>
      <c r="CM2715" s="163" t="s">
        <v>2438</v>
      </c>
      <c r="CN2715" s="154">
        <v>0.66</v>
      </c>
      <c r="CO2715" s="154">
        <v>3.89</v>
      </c>
      <c r="CP2715" s="7" t="s">
        <v>12402</v>
      </c>
    </row>
    <row r="2716">
      <c r="A2716" s="7" t="s">
        <v>12403</v>
      </c>
      <c r="D2716" s="163" t="s">
        <v>12404</v>
      </c>
      <c r="E2716" s="67" t="s">
        <v>639</v>
      </c>
      <c r="F2716" s="162"/>
      <c r="G2716" s="162"/>
      <c r="H2716" s="162"/>
      <c r="M2716" s="7" t="s">
        <v>799</v>
      </c>
      <c r="N2716" s="7" t="str">
        <f t="shared" si="6"/>
        <v>FALSE</v>
      </c>
      <c r="O2716" s="7" t="s">
        <v>11802</v>
      </c>
      <c r="P2716" s="7" t="s">
        <v>11803</v>
      </c>
      <c r="Q2716" s="7" t="s">
        <v>11804</v>
      </c>
      <c r="R2716" s="7" t="s">
        <v>559</v>
      </c>
      <c r="S2716" s="221" t="s">
        <v>1588</v>
      </c>
      <c r="T2716" s="206">
        <v>41.7035</v>
      </c>
      <c r="U2716" s="207">
        <v>-83.2534</v>
      </c>
      <c r="V2716" s="172" t="s">
        <v>12405</v>
      </c>
      <c r="W2716" s="163" t="s">
        <v>899</v>
      </c>
      <c r="X2716" s="7" t="s">
        <v>805</v>
      </c>
      <c r="Y2716" s="7" t="s">
        <v>878</v>
      </c>
      <c r="Z2716" s="7" t="s">
        <v>879</v>
      </c>
      <c r="AA2716" s="7" t="s">
        <v>880</v>
      </c>
      <c r="AB2716" s="163" t="s">
        <v>12406</v>
      </c>
      <c r="AD2716" s="154">
        <v>6.71</v>
      </c>
      <c r="AF2716" s="7">
        <v>0.22</v>
      </c>
      <c r="AH2716" s="154">
        <v>24.5</v>
      </c>
      <c r="AO2716" s="154">
        <v>7.48</v>
      </c>
      <c r="AP2716" s="154">
        <v>296.8</v>
      </c>
      <c r="AQ2716" s="154">
        <v>1.0</v>
      </c>
      <c r="AR2716" s="154">
        <v>7.81</v>
      </c>
      <c r="AS2716" s="154">
        <v>0.46</v>
      </c>
      <c r="AT2716" s="154">
        <v>0.1</v>
      </c>
      <c r="AU2716" s="154">
        <v>4.16</v>
      </c>
      <c r="AX2716" s="154">
        <v>24.38</v>
      </c>
      <c r="AY2716" s="154">
        <v>55.85</v>
      </c>
      <c r="AZ2716" s="154">
        <v>20.24</v>
      </c>
      <c r="BA2716" s="154">
        <v>9.76</v>
      </c>
      <c r="BB2716" s="154">
        <v>12.78</v>
      </c>
      <c r="BC2716" s="154">
        <v>1.232</v>
      </c>
      <c r="BD2716" s="163"/>
      <c r="BE2716" s="163" t="s">
        <v>16</v>
      </c>
      <c r="BF2716" s="154">
        <v>1.04</v>
      </c>
      <c r="BG2716" s="154">
        <v>0.18</v>
      </c>
      <c r="BH2716" s="163" t="s">
        <v>16</v>
      </c>
      <c r="BI2716" s="154">
        <v>2.3</v>
      </c>
      <c r="BJ2716" s="154"/>
      <c r="BK2716" s="154">
        <v>9.72</v>
      </c>
      <c r="BL2716" s="154">
        <v>1.58</v>
      </c>
      <c r="CJ2716" s="154">
        <v>5.1</v>
      </c>
      <c r="CK2716" s="154">
        <v>28.2</v>
      </c>
      <c r="CL2716" s="154">
        <v>740.1</v>
      </c>
      <c r="CM2716" s="163" t="s">
        <v>2438</v>
      </c>
      <c r="CN2716" s="154">
        <v>0.98</v>
      </c>
      <c r="CO2716" s="154">
        <v>3.89</v>
      </c>
      <c r="CP2716" s="7" t="s">
        <v>12407</v>
      </c>
    </row>
    <row r="2717">
      <c r="A2717" s="7" t="s">
        <v>12408</v>
      </c>
      <c r="D2717" s="163" t="s">
        <v>12409</v>
      </c>
      <c r="E2717" s="67" t="s">
        <v>639</v>
      </c>
      <c r="F2717" s="162"/>
      <c r="G2717" s="162"/>
      <c r="H2717" s="162"/>
      <c r="M2717" s="7" t="s">
        <v>799</v>
      </c>
      <c r="N2717" s="7" t="str">
        <f t="shared" si="6"/>
        <v>FALSE</v>
      </c>
      <c r="O2717" s="7" t="s">
        <v>11802</v>
      </c>
      <c r="P2717" s="7" t="s">
        <v>11803</v>
      </c>
      <c r="Q2717" s="7" t="s">
        <v>11804</v>
      </c>
      <c r="R2717" s="7" t="s">
        <v>559</v>
      </c>
      <c r="S2717" s="161" t="s">
        <v>1588</v>
      </c>
      <c r="T2717" s="206">
        <v>41.7623</v>
      </c>
      <c r="U2717" s="207">
        <v>-83.3297</v>
      </c>
      <c r="V2717" s="172" t="s">
        <v>12410</v>
      </c>
      <c r="W2717" s="163" t="s">
        <v>876</v>
      </c>
      <c r="X2717" s="7" t="s">
        <v>805</v>
      </c>
      <c r="Y2717" s="7" t="s">
        <v>878</v>
      </c>
      <c r="Z2717" s="7" t="s">
        <v>879</v>
      </c>
      <c r="AA2717" s="7" t="s">
        <v>880</v>
      </c>
      <c r="AB2717" s="163" t="s">
        <v>12411</v>
      </c>
      <c r="AD2717" s="154">
        <v>5.74</v>
      </c>
      <c r="AF2717" s="7">
        <v>0.22</v>
      </c>
      <c r="AH2717" s="154">
        <v>25.6</v>
      </c>
      <c r="AO2717" s="154">
        <v>9.47</v>
      </c>
      <c r="AP2717" s="154">
        <v>297.8</v>
      </c>
      <c r="AQ2717" s="154">
        <v>1.5</v>
      </c>
      <c r="AR2717" s="154">
        <v>5.99</v>
      </c>
      <c r="AS2717" s="154">
        <v>4.95</v>
      </c>
      <c r="AT2717" s="154">
        <v>0.18</v>
      </c>
      <c r="AU2717" s="154">
        <v>22.43</v>
      </c>
      <c r="AX2717" s="154">
        <v>56.01</v>
      </c>
      <c r="AY2717" s="154">
        <v>42.82</v>
      </c>
      <c r="AZ2717" s="154">
        <v>15.85</v>
      </c>
      <c r="BA2717" s="154">
        <v>7.68</v>
      </c>
      <c r="BB2717" s="154">
        <v>6.85</v>
      </c>
      <c r="BC2717" s="154">
        <v>1.094</v>
      </c>
      <c r="BD2717" s="163"/>
      <c r="BE2717" s="163" t="s">
        <v>16</v>
      </c>
      <c r="BF2717" s="154">
        <v>2.76</v>
      </c>
      <c r="BG2717" s="154">
        <v>0.43</v>
      </c>
      <c r="BH2717" s="163" t="s">
        <v>16</v>
      </c>
      <c r="BI2717" s="154">
        <v>2.09</v>
      </c>
      <c r="BJ2717" s="154"/>
      <c r="BK2717" s="154">
        <v>7.8</v>
      </c>
      <c r="BL2717" s="154">
        <v>4.0</v>
      </c>
      <c r="CJ2717" s="154">
        <v>2.7</v>
      </c>
      <c r="CK2717" s="154">
        <v>50.5</v>
      </c>
      <c r="CL2717" s="154">
        <v>1003.7</v>
      </c>
      <c r="CM2717" s="163" t="s">
        <v>2414</v>
      </c>
      <c r="CN2717" s="154">
        <v>1.31</v>
      </c>
      <c r="CO2717" s="154">
        <v>13.61</v>
      </c>
      <c r="CP2717" s="7" t="s">
        <v>12412</v>
      </c>
    </row>
    <row r="2718">
      <c r="A2718" s="7" t="s">
        <v>12413</v>
      </c>
      <c r="D2718" s="163" t="s">
        <v>12414</v>
      </c>
      <c r="E2718" s="67" t="s">
        <v>639</v>
      </c>
      <c r="F2718" s="162"/>
      <c r="G2718" s="162"/>
      <c r="H2718" s="162"/>
      <c r="M2718" s="7" t="s">
        <v>799</v>
      </c>
      <c r="N2718" s="7" t="str">
        <f t="shared" si="6"/>
        <v>FALSE</v>
      </c>
      <c r="O2718" s="7" t="s">
        <v>11802</v>
      </c>
      <c r="P2718" s="7" t="s">
        <v>11803</v>
      </c>
      <c r="Q2718" s="7" t="s">
        <v>11804</v>
      </c>
      <c r="R2718" s="7" t="s">
        <v>559</v>
      </c>
      <c r="S2718" s="221" t="s">
        <v>1588</v>
      </c>
      <c r="T2718" s="206">
        <v>41.8255</v>
      </c>
      <c r="U2718" s="207">
        <v>-83.1951</v>
      </c>
      <c r="V2718" s="172" t="s">
        <v>12415</v>
      </c>
      <c r="W2718" s="163" t="s">
        <v>890</v>
      </c>
      <c r="X2718" s="7" t="s">
        <v>805</v>
      </c>
      <c r="Y2718" s="7" t="s">
        <v>878</v>
      </c>
      <c r="Z2718" s="7" t="s">
        <v>879</v>
      </c>
      <c r="AA2718" s="7" t="s">
        <v>880</v>
      </c>
      <c r="AB2718" s="163" t="s">
        <v>12416</v>
      </c>
      <c r="AD2718" s="154">
        <v>8.69</v>
      </c>
      <c r="AF2718" s="7">
        <v>0.22</v>
      </c>
      <c r="AH2718" s="154">
        <v>24.9</v>
      </c>
      <c r="AO2718" s="154">
        <v>7.26</v>
      </c>
      <c r="AP2718" s="154">
        <v>262.3</v>
      </c>
      <c r="AQ2718" s="154">
        <v>2.5</v>
      </c>
      <c r="AR2718" s="154">
        <v>1.41</v>
      </c>
      <c r="AS2718" s="154">
        <v>0.15</v>
      </c>
      <c r="AT2718" s="154">
        <v>0.1</v>
      </c>
      <c r="AU2718" s="154">
        <v>2.77</v>
      </c>
      <c r="AX2718" s="154">
        <v>8.83</v>
      </c>
      <c r="AY2718" s="154">
        <v>22.21</v>
      </c>
      <c r="AZ2718" s="154">
        <v>14.97</v>
      </c>
      <c r="BA2718" s="154">
        <v>3.56</v>
      </c>
      <c r="BB2718" s="154">
        <v>13.09</v>
      </c>
      <c r="BC2718" s="154">
        <v>0.26</v>
      </c>
      <c r="BD2718" s="163"/>
      <c r="BE2718" s="163" t="s">
        <v>16</v>
      </c>
      <c r="BF2718" s="154">
        <v>0.72</v>
      </c>
      <c r="BG2718" s="154">
        <v>0.12</v>
      </c>
      <c r="BH2718" s="163" t="s">
        <v>16</v>
      </c>
      <c r="BI2718" s="154">
        <v>0.39</v>
      </c>
      <c r="BJ2718" s="154"/>
      <c r="BK2718" s="154">
        <v>2.16</v>
      </c>
      <c r="BL2718" s="154">
        <v>0.22</v>
      </c>
      <c r="CJ2718" s="154">
        <v>1.9</v>
      </c>
      <c r="CK2718" s="154">
        <v>62.3</v>
      </c>
      <c r="CL2718" s="154">
        <v>145.9</v>
      </c>
      <c r="CM2718" s="163" t="s">
        <v>12168</v>
      </c>
      <c r="CN2718" s="154">
        <v>0.98</v>
      </c>
      <c r="CO2718" s="154">
        <v>13.02</v>
      </c>
      <c r="CP2718" s="7" t="s">
        <v>12417</v>
      </c>
    </row>
    <row r="2719">
      <c r="A2719" s="7" t="s">
        <v>12418</v>
      </c>
      <c r="D2719" s="163" t="s">
        <v>12419</v>
      </c>
      <c r="E2719" s="67" t="s">
        <v>639</v>
      </c>
      <c r="F2719" s="162"/>
      <c r="G2719" s="162"/>
      <c r="H2719" s="162"/>
      <c r="M2719" s="7" t="s">
        <v>799</v>
      </c>
      <c r="N2719" s="7" t="str">
        <f t="shared" si="6"/>
        <v>FALSE</v>
      </c>
      <c r="O2719" s="7" t="s">
        <v>11802</v>
      </c>
      <c r="P2719" s="7" t="s">
        <v>11803</v>
      </c>
      <c r="Q2719" s="7" t="s">
        <v>11804</v>
      </c>
      <c r="R2719" s="7" t="s">
        <v>559</v>
      </c>
      <c r="S2719" s="161" t="s">
        <v>1588</v>
      </c>
      <c r="T2719" s="206">
        <v>41.7172</v>
      </c>
      <c r="U2719" s="207">
        <v>-83.4239</v>
      </c>
      <c r="V2719" s="172" t="s">
        <v>12420</v>
      </c>
      <c r="W2719" s="163" t="s">
        <v>2533</v>
      </c>
      <c r="X2719" s="7" t="s">
        <v>805</v>
      </c>
      <c r="Y2719" s="7" t="s">
        <v>878</v>
      </c>
      <c r="Z2719" s="7" t="s">
        <v>879</v>
      </c>
      <c r="AA2719" s="7" t="s">
        <v>880</v>
      </c>
      <c r="AB2719" s="163" t="s">
        <v>12421</v>
      </c>
      <c r="AD2719" s="154">
        <v>2.81</v>
      </c>
      <c r="AF2719" s="7">
        <v>0.22</v>
      </c>
      <c r="AH2719" s="154">
        <v>26.2</v>
      </c>
      <c r="AO2719" s="154">
        <v>7.29</v>
      </c>
      <c r="AP2719" s="154">
        <v>408.9</v>
      </c>
      <c r="AQ2719" s="154">
        <v>1.0</v>
      </c>
      <c r="AR2719" s="154">
        <v>5.31</v>
      </c>
      <c r="AS2719" s="154">
        <v>0.53</v>
      </c>
      <c r="AT2719" s="154">
        <v>0.18</v>
      </c>
      <c r="AU2719" s="154">
        <v>12.85</v>
      </c>
      <c r="AX2719" s="154">
        <v>28.6</v>
      </c>
      <c r="AY2719" s="154">
        <v>102.9</v>
      </c>
      <c r="AZ2719" s="154">
        <v>65.43</v>
      </c>
      <c r="BA2719" s="154">
        <v>41.19</v>
      </c>
      <c r="BB2719" s="154">
        <v>21.63</v>
      </c>
      <c r="BC2719" s="154">
        <v>2.453</v>
      </c>
      <c r="BD2719" s="163"/>
      <c r="BE2719" s="163" t="s">
        <v>16</v>
      </c>
      <c r="BF2719" s="154">
        <v>1.01</v>
      </c>
      <c r="BG2719" s="154">
        <v>0.19</v>
      </c>
      <c r="BH2719" s="163" t="s">
        <v>16</v>
      </c>
      <c r="BI2719" s="154">
        <v>4.19</v>
      </c>
      <c r="BJ2719" s="154"/>
      <c r="BK2719" s="154">
        <v>6.26</v>
      </c>
      <c r="BL2719" s="154">
        <v>1.02</v>
      </c>
      <c r="CJ2719" s="154">
        <v>3.9</v>
      </c>
      <c r="CK2719" s="154">
        <v>37.6</v>
      </c>
      <c r="CL2719" s="154">
        <v>629.6</v>
      </c>
      <c r="CM2719" s="163" t="s">
        <v>12168</v>
      </c>
      <c r="CN2719" s="154">
        <v>0.98</v>
      </c>
      <c r="CO2719" s="154">
        <v>13.61</v>
      </c>
      <c r="CP2719" s="7" t="s">
        <v>12422</v>
      </c>
    </row>
    <row r="2720">
      <c r="A2720" s="7" t="s">
        <v>12423</v>
      </c>
      <c r="D2720" s="163" t="s">
        <v>12424</v>
      </c>
      <c r="E2720" s="67" t="s">
        <v>639</v>
      </c>
      <c r="F2720" s="162"/>
      <c r="G2720" s="162"/>
      <c r="H2720" s="162"/>
      <c r="M2720" s="7" t="s">
        <v>799</v>
      </c>
      <c r="N2720" s="7" t="str">
        <f t="shared" si="6"/>
        <v>FALSE</v>
      </c>
      <c r="O2720" s="7" t="s">
        <v>11802</v>
      </c>
      <c r="P2720" s="7" t="s">
        <v>11803</v>
      </c>
      <c r="Q2720" s="7" t="s">
        <v>11804</v>
      </c>
      <c r="R2720" s="7" t="s">
        <v>559</v>
      </c>
      <c r="S2720" s="221" t="s">
        <v>1588</v>
      </c>
      <c r="T2720" s="206">
        <v>41.7028</v>
      </c>
      <c r="U2720" s="207">
        <v>-83.2547</v>
      </c>
      <c r="V2720" s="172" t="s">
        <v>12425</v>
      </c>
      <c r="W2720" s="163" t="s">
        <v>899</v>
      </c>
      <c r="X2720" s="7" t="s">
        <v>805</v>
      </c>
      <c r="Y2720" s="7" t="s">
        <v>878</v>
      </c>
      <c r="Z2720" s="7" t="s">
        <v>879</v>
      </c>
      <c r="AA2720" s="7" t="s">
        <v>880</v>
      </c>
      <c r="AB2720" s="163" t="s">
        <v>12426</v>
      </c>
      <c r="AD2720" s="154">
        <v>6.74</v>
      </c>
      <c r="AF2720" s="7">
        <v>0.22</v>
      </c>
      <c r="AH2720" s="154">
        <v>25.1</v>
      </c>
      <c r="AO2720" s="154">
        <v>7.49</v>
      </c>
      <c r="AP2720" s="154">
        <v>260.3</v>
      </c>
      <c r="AQ2720" s="154">
        <v>1.5</v>
      </c>
      <c r="AR2720" s="154">
        <v>3.2</v>
      </c>
      <c r="AS2720" s="154">
        <v>0.18</v>
      </c>
      <c r="AT2720" s="154">
        <v>0.1</v>
      </c>
      <c r="AU2720" s="154">
        <v>5.33</v>
      </c>
      <c r="AX2720" s="154">
        <v>13.84</v>
      </c>
      <c r="AY2720" s="154">
        <v>27.86</v>
      </c>
      <c r="AZ2720" s="154">
        <v>8.78</v>
      </c>
      <c r="BA2720" s="154">
        <v>3.7</v>
      </c>
      <c r="BB2720" s="154">
        <v>5.51</v>
      </c>
      <c r="BC2720" s="154">
        <v>0.382</v>
      </c>
      <c r="BD2720" s="163"/>
      <c r="BE2720" s="163" t="s">
        <v>16</v>
      </c>
      <c r="BF2720" s="154">
        <v>0.94</v>
      </c>
      <c r="BG2720" s="154">
        <v>0.15</v>
      </c>
      <c r="BH2720" s="163" t="s">
        <v>16</v>
      </c>
      <c r="BI2720" s="154">
        <v>0.65</v>
      </c>
      <c r="BJ2720" s="154"/>
      <c r="BK2720" s="154">
        <v>4.5</v>
      </c>
      <c r="BL2720" s="154">
        <v>0.52</v>
      </c>
      <c r="CJ2720" s="154">
        <v>3.0</v>
      </c>
      <c r="CK2720" s="154">
        <v>47.4</v>
      </c>
      <c r="CL2720" s="154">
        <v>1129.4</v>
      </c>
      <c r="CM2720" s="163" t="s">
        <v>12168</v>
      </c>
      <c r="CN2720" s="154">
        <v>0.98</v>
      </c>
      <c r="CO2720" s="154">
        <v>9.72</v>
      </c>
      <c r="CP2720" s="7" t="s">
        <v>12427</v>
      </c>
    </row>
    <row r="2721">
      <c r="A2721" s="7" t="s">
        <v>12428</v>
      </c>
      <c r="D2721" s="163" t="s">
        <v>12429</v>
      </c>
      <c r="E2721" s="67" t="s">
        <v>639</v>
      </c>
      <c r="F2721" s="162"/>
      <c r="G2721" s="162"/>
      <c r="H2721" s="162"/>
      <c r="M2721" s="7" t="s">
        <v>799</v>
      </c>
      <c r="N2721" s="7" t="str">
        <f t="shared" si="6"/>
        <v>FALSE</v>
      </c>
      <c r="O2721" s="7" t="s">
        <v>11802</v>
      </c>
      <c r="P2721" s="7" t="s">
        <v>11803</v>
      </c>
      <c r="Q2721" s="7" t="s">
        <v>11804</v>
      </c>
      <c r="R2721" s="7" t="s">
        <v>559</v>
      </c>
      <c r="S2721" s="161" t="s">
        <v>1588</v>
      </c>
      <c r="T2721" s="206">
        <v>41.7625</v>
      </c>
      <c r="U2721" s="207">
        <v>-83.3289</v>
      </c>
      <c r="V2721" s="172" t="s">
        <v>12430</v>
      </c>
      <c r="W2721" s="163" t="s">
        <v>876</v>
      </c>
      <c r="X2721" s="7" t="s">
        <v>805</v>
      </c>
      <c r="Y2721" s="7" t="s">
        <v>878</v>
      </c>
      <c r="Z2721" s="7" t="s">
        <v>879</v>
      </c>
      <c r="AA2721" s="7" t="s">
        <v>880</v>
      </c>
      <c r="AB2721" s="163" t="s">
        <v>12431</v>
      </c>
      <c r="AD2721" s="154">
        <v>5.7</v>
      </c>
      <c r="AF2721" s="7">
        <v>0.22</v>
      </c>
      <c r="AH2721" s="154">
        <v>24.4</v>
      </c>
      <c r="AO2721" s="154">
        <v>8.15</v>
      </c>
      <c r="AP2721" s="154">
        <v>263.5</v>
      </c>
      <c r="AQ2721" s="154">
        <v>1.0</v>
      </c>
      <c r="AR2721" s="154">
        <v>7.6</v>
      </c>
      <c r="AS2721" s="154">
        <v>1.01</v>
      </c>
      <c r="AT2721" s="154">
        <v>0.19</v>
      </c>
      <c r="AU2721" s="154">
        <v>10.56</v>
      </c>
      <c r="AX2721" s="154">
        <v>65.52</v>
      </c>
      <c r="AY2721" s="154">
        <v>42.33</v>
      </c>
      <c r="AZ2721" s="154">
        <v>12.86</v>
      </c>
      <c r="BA2721" s="154">
        <v>5.0</v>
      </c>
      <c r="BB2721" s="154">
        <v>7.39</v>
      </c>
      <c r="BC2721" s="154">
        <v>0.318</v>
      </c>
      <c r="BD2721" s="163"/>
      <c r="BE2721" s="163" t="s">
        <v>16</v>
      </c>
      <c r="BF2721" s="154">
        <v>1.99</v>
      </c>
      <c r="BG2721" s="154">
        <v>0.3</v>
      </c>
      <c r="BH2721" s="163" t="s">
        <v>16</v>
      </c>
      <c r="BI2721" s="154">
        <v>0.75</v>
      </c>
      <c r="BJ2721" s="154"/>
      <c r="BK2721" s="154">
        <v>12.62</v>
      </c>
      <c r="BL2721" s="154">
        <v>2.66</v>
      </c>
      <c r="CJ2721" s="154">
        <v>4.2</v>
      </c>
      <c r="CK2721" s="154">
        <v>34.8</v>
      </c>
      <c r="CL2721" s="154">
        <v>133.3</v>
      </c>
      <c r="CM2721" s="163" t="s">
        <v>2587</v>
      </c>
      <c r="CN2721" s="154">
        <v>1.64</v>
      </c>
      <c r="CO2721" s="154">
        <v>1.94</v>
      </c>
      <c r="CP2721" s="7" t="s">
        <v>2588</v>
      </c>
    </row>
    <row r="2722">
      <c r="A2722" s="7" t="s">
        <v>12432</v>
      </c>
      <c r="D2722" s="163" t="s">
        <v>12433</v>
      </c>
      <c r="E2722" s="67" t="s">
        <v>639</v>
      </c>
      <c r="F2722" s="162"/>
      <c r="G2722" s="162"/>
      <c r="H2722" s="162"/>
      <c r="M2722" s="7" t="s">
        <v>799</v>
      </c>
      <c r="N2722" s="7" t="str">
        <f t="shared" si="6"/>
        <v>FALSE</v>
      </c>
      <c r="O2722" s="7" t="s">
        <v>11802</v>
      </c>
      <c r="P2722" s="7" t="s">
        <v>11803</v>
      </c>
      <c r="Q2722" s="7" t="s">
        <v>11804</v>
      </c>
      <c r="R2722" s="7" t="s">
        <v>559</v>
      </c>
      <c r="S2722" s="221" t="s">
        <v>1588</v>
      </c>
      <c r="T2722" s="206">
        <v>41.8279</v>
      </c>
      <c r="U2722" s="207">
        <v>-83.1948</v>
      </c>
      <c r="V2722" s="172" t="s">
        <v>12434</v>
      </c>
      <c r="W2722" s="163" t="s">
        <v>890</v>
      </c>
      <c r="X2722" s="7" t="s">
        <v>805</v>
      </c>
      <c r="Y2722" s="7" t="s">
        <v>878</v>
      </c>
      <c r="Z2722" s="7" t="s">
        <v>879</v>
      </c>
      <c r="AA2722" s="7" t="s">
        <v>880</v>
      </c>
      <c r="AB2722" s="163" t="s">
        <v>12358</v>
      </c>
      <c r="AD2722" s="154">
        <v>8.55</v>
      </c>
      <c r="AF2722" s="7">
        <v>0.22</v>
      </c>
      <c r="AH2722" s="154">
        <v>24.4</v>
      </c>
      <c r="AO2722" s="154">
        <v>7.27</v>
      </c>
      <c r="AP2722" s="154">
        <v>257.1</v>
      </c>
      <c r="AQ2722" s="154">
        <v>2.5</v>
      </c>
      <c r="AR2722" s="154">
        <v>2.09</v>
      </c>
      <c r="AS2722" s="154">
        <v>0.4</v>
      </c>
      <c r="AT2722" s="154">
        <v>0.24</v>
      </c>
      <c r="AU2722" s="154">
        <v>3.47</v>
      </c>
      <c r="AX2722" s="154">
        <v>11.41</v>
      </c>
      <c r="AY2722" s="154">
        <v>26.7</v>
      </c>
      <c r="AZ2722" s="154">
        <v>8.57</v>
      </c>
      <c r="BA2722" s="154">
        <v>5.75</v>
      </c>
      <c r="BB2722" s="154">
        <v>11.58</v>
      </c>
      <c r="BC2722" s="154">
        <v>0.263</v>
      </c>
      <c r="BD2722" s="163"/>
      <c r="BE2722" s="163" t="s">
        <v>16</v>
      </c>
      <c r="BF2722" s="154">
        <v>0.72</v>
      </c>
      <c r="BG2722" s="154">
        <v>0.11</v>
      </c>
      <c r="BH2722" s="163" t="s">
        <v>16</v>
      </c>
      <c r="BI2722" s="154">
        <v>0.42</v>
      </c>
      <c r="BJ2722" s="154"/>
      <c r="BK2722" s="154">
        <v>3.08</v>
      </c>
      <c r="BL2722" s="154">
        <v>0.48</v>
      </c>
      <c r="CJ2722" s="154">
        <v>2.9</v>
      </c>
      <c r="CK2722" s="154">
        <v>50.4</v>
      </c>
      <c r="CL2722" s="154">
        <v>104.9</v>
      </c>
      <c r="CM2722" s="163" t="s">
        <v>2587</v>
      </c>
      <c r="CN2722" s="154">
        <v>2.3</v>
      </c>
      <c r="CO2722" s="154">
        <v>17.11</v>
      </c>
      <c r="CP2722" s="7" t="s">
        <v>2592</v>
      </c>
    </row>
    <row r="2723">
      <c r="A2723" s="7" t="s">
        <v>12435</v>
      </c>
      <c r="D2723" s="163" t="s">
        <v>12436</v>
      </c>
      <c r="E2723" s="67" t="s">
        <v>639</v>
      </c>
      <c r="F2723" s="162"/>
      <c r="G2723" s="162"/>
      <c r="H2723" s="162"/>
      <c r="M2723" s="7" t="s">
        <v>799</v>
      </c>
      <c r="N2723" s="7" t="str">
        <f t="shared" si="6"/>
        <v>FALSE</v>
      </c>
      <c r="O2723" s="7" t="s">
        <v>11802</v>
      </c>
      <c r="P2723" s="7" t="s">
        <v>11803</v>
      </c>
      <c r="Q2723" s="7" t="s">
        <v>11804</v>
      </c>
      <c r="R2723" s="7" t="s">
        <v>559</v>
      </c>
      <c r="S2723" s="161" t="s">
        <v>1588</v>
      </c>
      <c r="T2723" s="206">
        <v>41.7184</v>
      </c>
      <c r="U2723" s="207">
        <v>-83.4226</v>
      </c>
      <c r="V2723" s="172" t="s">
        <v>12437</v>
      </c>
      <c r="W2723" s="163" t="s">
        <v>2533</v>
      </c>
      <c r="X2723" s="7" t="s">
        <v>805</v>
      </c>
      <c r="Y2723" s="7" t="s">
        <v>878</v>
      </c>
      <c r="Z2723" s="7" t="s">
        <v>879</v>
      </c>
      <c r="AA2723" s="7" t="s">
        <v>880</v>
      </c>
      <c r="AB2723" s="163" t="s">
        <v>12438</v>
      </c>
      <c r="AD2723" s="154">
        <v>2.74</v>
      </c>
      <c r="AF2723" s="7">
        <v>0.22</v>
      </c>
      <c r="AH2723" s="154">
        <v>24.4</v>
      </c>
      <c r="AO2723" s="154">
        <v>6.91</v>
      </c>
      <c r="AP2723" s="154">
        <v>414.6</v>
      </c>
      <c r="AQ2723" s="154">
        <v>0.5</v>
      </c>
      <c r="AR2723" s="154">
        <v>30.8</v>
      </c>
      <c r="AS2723" s="154">
        <v>0.57</v>
      </c>
      <c r="AT2723" s="154">
        <v>0.29</v>
      </c>
      <c r="AU2723" s="154">
        <v>2.72</v>
      </c>
      <c r="AX2723" s="154">
        <v>99.06</v>
      </c>
      <c r="AY2723" s="154">
        <v>149.82</v>
      </c>
      <c r="AZ2723" s="154">
        <v>55.37</v>
      </c>
      <c r="BA2723" s="154">
        <v>42.46</v>
      </c>
      <c r="BB2723" s="154">
        <v>38.51</v>
      </c>
      <c r="BC2723" s="154">
        <v>1.537</v>
      </c>
      <c r="BD2723" s="163"/>
      <c r="BE2723" s="163" t="s">
        <v>16</v>
      </c>
      <c r="BF2723" s="154">
        <v>2.75</v>
      </c>
      <c r="BG2723" s="154">
        <v>0.47</v>
      </c>
      <c r="BH2723" s="163" t="s">
        <v>16</v>
      </c>
      <c r="BI2723" s="154">
        <v>3.43</v>
      </c>
      <c r="BJ2723" s="154"/>
      <c r="BK2723" s="154">
        <v>34.56</v>
      </c>
      <c r="BL2723" s="154">
        <v>3.16</v>
      </c>
      <c r="CJ2723" s="154">
        <v>12.4</v>
      </c>
      <c r="CK2723" s="154">
        <v>4.5</v>
      </c>
      <c r="CL2723" s="154">
        <v>6.8</v>
      </c>
      <c r="CM2723" s="163" t="s">
        <v>2587</v>
      </c>
      <c r="CN2723" s="154">
        <v>1.64</v>
      </c>
      <c r="CO2723" s="154">
        <v>3.89</v>
      </c>
      <c r="CP2723" s="7" t="s">
        <v>12439</v>
      </c>
    </row>
    <row r="2724">
      <c r="A2724" s="7" t="s">
        <v>12440</v>
      </c>
      <c r="D2724" s="163" t="s">
        <v>12441</v>
      </c>
      <c r="E2724" s="67" t="s">
        <v>639</v>
      </c>
      <c r="F2724" s="162"/>
      <c r="G2724" s="162"/>
      <c r="H2724" s="162"/>
      <c r="M2724" s="7" t="s">
        <v>799</v>
      </c>
      <c r="N2724" s="7" t="str">
        <f t="shared" si="6"/>
        <v>FALSE</v>
      </c>
      <c r="O2724" s="7" t="s">
        <v>11802</v>
      </c>
      <c r="P2724" s="7" t="s">
        <v>11803</v>
      </c>
      <c r="Q2724" s="7" t="s">
        <v>11804</v>
      </c>
      <c r="R2724" s="7" t="s">
        <v>559</v>
      </c>
      <c r="S2724" s="221" t="s">
        <v>1588</v>
      </c>
      <c r="T2724" s="206">
        <v>41.7027</v>
      </c>
      <c r="U2724" s="207">
        <v>-83.2504</v>
      </c>
      <c r="V2724" s="172" t="s">
        <v>12442</v>
      </c>
      <c r="W2724" s="163" t="s">
        <v>899</v>
      </c>
      <c r="X2724" s="7" t="s">
        <v>805</v>
      </c>
      <c r="Y2724" s="7" t="s">
        <v>878</v>
      </c>
      <c r="Z2724" s="7" t="s">
        <v>879</v>
      </c>
      <c r="AA2724" s="7" t="s">
        <v>880</v>
      </c>
      <c r="AB2724" s="163" t="s">
        <v>12443</v>
      </c>
      <c r="AD2724" s="154">
        <v>6.88</v>
      </c>
      <c r="AF2724" s="7">
        <v>0.22</v>
      </c>
      <c r="AH2724" s="154">
        <v>24.4</v>
      </c>
      <c r="AO2724" s="154">
        <v>7.67</v>
      </c>
      <c r="AP2724" s="154">
        <v>256.1</v>
      </c>
      <c r="AQ2724" s="154">
        <v>1.0</v>
      </c>
      <c r="AR2724" s="154">
        <v>6.88</v>
      </c>
      <c r="AS2724" s="154">
        <v>0.89</v>
      </c>
      <c r="AT2724" s="154">
        <v>0.21</v>
      </c>
      <c r="AU2724" s="154">
        <v>4.42</v>
      </c>
      <c r="AX2724" s="154">
        <v>45.19</v>
      </c>
      <c r="AY2724" s="154">
        <v>20.73</v>
      </c>
      <c r="AZ2724" s="154">
        <v>10.33</v>
      </c>
      <c r="BA2724" s="154">
        <v>5.57</v>
      </c>
      <c r="BB2724" s="154">
        <v>6.0</v>
      </c>
      <c r="BC2724" s="154">
        <v>0.266</v>
      </c>
      <c r="BD2724" s="163"/>
      <c r="BE2724" s="163" t="s">
        <v>16</v>
      </c>
      <c r="BF2724" s="154">
        <v>1.4</v>
      </c>
      <c r="BG2724" s="154">
        <v>0.24</v>
      </c>
      <c r="BH2724" s="163" t="s">
        <v>16</v>
      </c>
      <c r="BI2724" s="154">
        <v>0.7</v>
      </c>
      <c r="BJ2724" s="154"/>
      <c r="BK2724" s="154">
        <v>10.4</v>
      </c>
      <c r="BL2724" s="154">
        <v>1.94</v>
      </c>
      <c r="CJ2724" s="154">
        <v>4.3</v>
      </c>
      <c r="CK2724" s="154">
        <v>34.4</v>
      </c>
      <c r="CL2724" s="154">
        <v>167.4</v>
      </c>
      <c r="CM2724" s="163" t="s">
        <v>2587</v>
      </c>
      <c r="CN2724" s="154">
        <v>1.97</v>
      </c>
      <c r="CO2724" s="154">
        <v>9.72</v>
      </c>
      <c r="CP2724" s="7" t="s">
        <v>2596</v>
      </c>
    </row>
    <row r="2725">
      <c r="A2725" s="7" t="s">
        <v>12444</v>
      </c>
      <c r="D2725" s="163" t="s">
        <v>12445</v>
      </c>
      <c r="E2725" s="67" t="s">
        <v>639</v>
      </c>
      <c r="F2725" s="162"/>
      <c r="G2725" s="162"/>
      <c r="H2725" s="162"/>
      <c r="M2725" s="7" t="s">
        <v>799</v>
      </c>
      <c r="N2725" s="7" t="str">
        <f t="shared" si="6"/>
        <v>FALSE</v>
      </c>
      <c r="O2725" s="7" t="s">
        <v>11802</v>
      </c>
      <c r="P2725" s="7" t="s">
        <v>11803</v>
      </c>
      <c r="Q2725" s="7" t="s">
        <v>11804</v>
      </c>
      <c r="R2725" s="7" t="s">
        <v>559</v>
      </c>
      <c r="S2725" s="161" t="s">
        <v>1588</v>
      </c>
      <c r="T2725" s="206">
        <v>41.7629</v>
      </c>
      <c r="U2725" s="207">
        <v>-83.3309</v>
      </c>
      <c r="V2725" s="172" t="s">
        <v>12446</v>
      </c>
      <c r="W2725" s="163" t="s">
        <v>876</v>
      </c>
      <c r="X2725" s="7" t="s">
        <v>805</v>
      </c>
      <c r="Y2725" s="7" t="s">
        <v>878</v>
      </c>
      <c r="Z2725" s="7" t="s">
        <v>879</v>
      </c>
      <c r="AA2725" s="7" t="s">
        <v>880</v>
      </c>
      <c r="AB2725" s="163" t="s">
        <v>12353</v>
      </c>
      <c r="AD2725" s="154">
        <v>5.76</v>
      </c>
      <c r="AF2725" s="7">
        <v>0.22</v>
      </c>
      <c r="AH2725" s="154">
        <v>25.9</v>
      </c>
      <c r="AO2725" s="154">
        <v>7.92</v>
      </c>
      <c r="AP2725" s="154">
        <v>278.0</v>
      </c>
      <c r="AQ2725" s="154">
        <v>1.0</v>
      </c>
      <c r="AR2725" s="154">
        <v>5.56</v>
      </c>
      <c r="AS2725" s="154">
        <v>2.39</v>
      </c>
      <c r="AT2725" s="154">
        <v>0.3</v>
      </c>
      <c r="AU2725" s="154">
        <v>7.27</v>
      </c>
      <c r="AX2725" s="154">
        <v>19.89</v>
      </c>
      <c r="AY2725" s="154">
        <v>33.16</v>
      </c>
      <c r="AZ2725" s="154">
        <v>12.84</v>
      </c>
      <c r="BA2725" s="154">
        <v>2.27</v>
      </c>
      <c r="BB2725" s="154">
        <v>5.75</v>
      </c>
      <c r="BC2725" s="154">
        <v>0.392</v>
      </c>
      <c r="BD2725" s="163"/>
      <c r="BE2725" s="163" t="s">
        <v>16</v>
      </c>
      <c r="BF2725" s="154">
        <v>1.63</v>
      </c>
      <c r="BG2725" s="154">
        <v>0.25</v>
      </c>
      <c r="BH2725" s="163" t="s">
        <v>16</v>
      </c>
      <c r="BI2725" s="154">
        <v>1.2</v>
      </c>
      <c r="BJ2725" s="154"/>
      <c r="BK2725" s="154">
        <v>6.22</v>
      </c>
      <c r="BL2725" s="154">
        <v>2.56</v>
      </c>
      <c r="CJ2725" s="154">
        <v>3.4</v>
      </c>
      <c r="CK2725" s="154">
        <v>43.1</v>
      </c>
      <c r="CL2725" s="154">
        <v>179.1</v>
      </c>
      <c r="CM2725" s="163" t="s">
        <v>2438</v>
      </c>
      <c r="CN2725" s="154">
        <v>0.98</v>
      </c>
      <c r="CO2725" s="154">
        <v>9.72</v>
      </c>
      <c r="CP2725" s="7" t="s">
        <v>12447</v>
      </c>
    </row>
    <row r="2726">
      <c r="A2726" s="7" t="s">
        <v>12448</v>
      </c>
      <c r="D2726" s="163" t="s">
        <v>12449</v>
      </c>
      <c r="E2726" s="67" t="s">
        <v>639</v>
      </c>
      <c r="F2726" s="162"/>
      <c r="G2726" s="162"/>
      <c r="H2726" s="162"/>
      <c r="M2726" s="7" t="s">
        <v>799</v>
      </c>
      <c r="N2726" s="7" t="str">
        <f t="shared" si="6"/>
        <v>FALSE</v>
      </c>
      <c r="O2726" s="7" t="s">
        <v>11802</v>
      </c>
      <c r="P2726" s="7" t="s">
        <v>11803</v>
      </c>
      <c r="Q2726" s="7" t="s">
        <v>11804</v>
      </c>
      <c r="R2726" s="7" t="s">
        <v>559</v>
      </c>
      <c r="S2726" s="221" t="s">
        <v>1588</v>
      </c>
      <c r="T2726" s="206">
        <v>41.8259</v>
      </c>
      <c r="U2726" s="207">
        <v>-83.1953</v>
      </c>
      <c r="V2726" s="172" t="s">
        <v>12450</v>
      </c>
      <c r="W2726" s="163" t="s">
        <v>890</v>
      </c>
      <c r="X2726" s="7" t="s">
        <v>805</v>
      </c>
      <c r="Y2726" s="7" t="s">
        <v>878</v>
      </c>
      <c r="Z2726" s="7" t="s">
        <v>879</v>
      </c>
      <c r="AA2726" s="7" t="s">
        <v>880</v>
      </c>
      <c r="AB2726" s="163" t="s">
        <v>12378</v>
      </c>
      <c r="AD2726" s="154">
        <v>8.49</v>
      </c>
      <c r="AF2726" s="7">
        <v>0.22</v>
      </c>
      <c r="AH2726" s="154">
        <v>25.9</v>
      </c>
      <c r="AO2726" s="154">
        <v>8.34</v>
      </c>
      <c r="AP2726" s="154">
        <v>235.7</v>
      </c>
      <c r="AQ2726" s="154">
        <v>2.5</v>
      </c>
      <c r="AR2726" s="154">
        <v>1.39</v>
      </c>
      <c r="AS2726" s="154">
        <v>0.35</v>
      </c>
      <c r="AT2726" s="154">
        <v>0.1</v>
      </c>
      <c r="AU2726" s="154">
        <v>2.62</v>
      </c>
      <c r="AX2726" s="154">
        <v>9.85</v>
      </c>
      <c r="AY2726" s="154">
        <v>17.09</v>
      </c>
      <c r="AZ2726" s="154">
        <v>8.55</v>
      </c>
      <c r="BA2726" s="154">
        <v>1.95</v>
      </c>
      <c r="BB2726" s="154">
        <v>4.9</v>
      </c>
      <c r="BC2726" s="154">
        <v>0.143</v>
      </c>
      <c r="BD2726" s="163"/>
      <c r="BE2726" s="163" t="s">
        <v>16</v>
      </c>
      <c r="BF2726" s="154">
        <v>0.77</v>
      </c>
      <c r="BG2726" s="154">
        <v>0.12</v>
      </c>
      <c r="BH2726" s="163" t="s">
        <v>16</v>
      </c>
      <c r="BI2726" s="154">
        <v>0.31</v>
      </c>
      <c r="BJ2726" s="154"/>
      <c r="BK2726" s="154">
        <v>2.4</v>
      </c>
      <c r="BL2726" s="154">
        <v>0.86</v>
      </c>
      <c r="CJ2726" s="154">
        <v>2.0</v>
      </c>
      <c r="CK2726" s="154">
        <v>60.5</v>
      </c>
      <c r="CL2726" s="154">
        <v>129.8</v>
      </c>
      <c r="CM2726" s="163" t="s">
        <v>2414</v>
      </c>
      <c r="CN2726" s="154">
        <v>0.98</v>
      </c>
      <c r="CO2726" s="154">
        <v>8.94</v>
      </c>
      <c r="CP2726" s="7" t="s">
        <v>12451</v>
      </c>
    </row>
    <row r="2727">
      <c r="A2727" s="7" t="s">
        <v>12452</v>
      </c>
      <c r="D2727" s="163" t="s">
        <v>12453</v>
      </c>
      <c r="E2727" s="67" t="s">
        <v>639</v>
      </c>
      <c r="F2727" s="162"/>
      <c r="G2727" s="162"/>
      <c r="H2727" s="162"/>
      <c r="M2727" s="7" t="s">
        <v>799</v>
      </c>
      <c r="N2727" s="7" t="str">
        <f t="shared" si="6"/>
        <v>FALSE</v>
      </c>
      <c r="O2727" s="7" t="s">
        <v>11802</v>
      </c>
      <c r="P2727" s="7" t="s">
        <v>11803</v>
      </c>
      <c r="Q2727" s="7" t="s">
        <v>11804</v>
      </c>
      <c r="R2727" s="7" t="s">
        <v>559</v>
      </c>
      <c r="S2727" s="161" t="s">
        <v>1588</v>
      </c>
      <c r="T2727" s="206">
        <v>41.7177</v>
      </c>
      <c r="U2727" s="207">
        <v>-83.4236</v>
      </c>
      <c r="V2727" s="172" t="s">
        <v>12454</v>
      </c>
      <c r="W2727" s="163" t="s">
        <v>2533</v>
      </c>
      <c r="X2727" s="7" t="s">
        <v>805</v>
      </c>
      <c r="Y2727" s="7" t="s">
        <v>878</v>
      </c>
      <c r="Z2727" s="7" t="s">
        <v>879</v>
      </c>
      <c r="AA2727" s="7" t="s">
        <v>880</v>
      </c>
      <c r="AB2727" s="163" t="s">
        <v>12455</v>
      </c>
      <c r="AD2727" s="154">
        <v>2.67</v>
      </c>
      <c r="AF2727" s="7">
        <v>0.22</v>
      </c>
      <c r="AH2727" s="154">
        <v>26.7</v>
      </c>
      <c r="AO2727" s="154">
        <v>6.34</v>
      </c>
      <c r="AP2727" s="154">
        <v>415.7</v>
      </c>
      <c r="AQ2727" s="154">
        <v>0.7</v>
      </c>
      <c r="AR2727" s="154">
        <v>6.23</v>
      </c>
      <c r="AS2727" s="154">
        <v>2.32</v>
      </c>
      <c r="AT2727" s="154">
        <v>0.25</v>
      </c>
      <c r="AU2727" s="154">
        <v>18.31</v>
      </c>
      <c r="AX2727" s="154">
        <v>40.76</v>
      </c>
      <c r="AY2727" s="154">
        <v>108.9</v>
      </c>
      <c r="AZ2727" s="154">
        <v>50.46</v>
      </c>
      <c r="BA2727" s="154">
        <v>32.5</v>
      </c>
      <c r="BB2727" s="154">
        <v>27.12</v>
      </c>
      <c r="BC2727" s="154">
        <v>0.945</v>
      </c>
      <c r="BD2727" s="163"/>
      <c r="BE2727" s="163" t="s">
        <v>16</v>
      </c>
      <c r="BF2727" s="154">
        <v>2.32</v>
      </c>
      <c r="BG2727" s="154">
        <v>0.43</v>
      </c>
      <c r="BH2727" s="163" t="s">
        <v>16</v>
      </c>
      <c r="BI2727" s="154">
        <v>3.32</v>
      </c>
      <c r="BJ2727" s="154"/>
      <c r="BK2727" s="154">
        <v>9.76</v>
      </c>
      <c r="BL2727" s="154">
        <v>3.8</v>
      </c>
      <c r="CJ2727" s="154">
        <v>5.2</v>
      </c>
      <c r="CK2727" s="154">
        <v>27.4</v>
      </c>
      <c r="CL2727" s="154">
        <v>125.6</v>
      </c>
      <c r="CM2727" s="163" t="s">
        <v>2438</v>
      </c>
      <c r="CN2727" s="154">
        <v>0.98</v>
      </c>
      <c r="CO2727" s="154">
        <v>9.72</v>
      </c>
      <c r="CP2727" s="7" t="s">
        <v>12456</v>
      </c>
    </row>
    <row r="2728">
      <c r="A2728" s="7" t="s">
        <v>12457</v>
      </c>
      <c r="D2728" s="163" t="s">
        <v>12458</v>
      </c>
      <c r="E2728" s="67" t="s">
        <v>639</v>
      </c>
      <c r="F2728" s="162"/>
      <c r="G2728" s="162"/>
      <c r="H2728" s="162"/>
      <c r="M2728" s="7" t="s">
        <v>799</v>
      </c>
      <c r="N2728" s="7" t="str">
        <f t="shared" si="6"/>
        <v>FALSE</v>
      </c>
      <c r="O2728" s="7" t="s">
        <v>11802</v>
      </c>
      <c r="P2728" s="7" t="s">
        <v>11803</v>
      </c>
      <c r="Q2728" s="7" t="s">
        <v>11804</v>
      </c>
      <c r="R2728" s="7" t="s">
        <v>559</v>
      </c>
      <c r="S2728" s="221" t="s">
        <v>1588</v>
      </c>
      <c r="T2728" s="206">
        <v>41.7032</v>
      </c>
      <c r="U2728" s="207">
        <v>-83.253</v>
      </c>
      <c r="V2728" s="172" t="s">
        <v>12459</v>
      </c>
      <c r="W2728" s="163" t="s">
        <v>899</v>
      </c>
      <c r="X2728" s="7" t="s">
        <v>805</v>
      </c>
      <c r="Y2728" s="7" t="s">
        <v>878</v>
      </c>
      <c r="Z2728" s="7" t="s">
        <v>879</v>
      </c>
      <c r="AA2728" s="7" t="s">
        <v>880</v>
      </c>
      <c r="AB2728" s="163" t="s">
        <v>12271</v>
      </c>
      <c r="AD2728" s="154">
        <v>6.77</v>
      </c>
      <c r="AF2728" s="7">
        <v>0.22</v>
      </c>
      <c r="AH2728" s="154">
        <v>25.7</v>
      </c>
      <c r="AO2728" s="154">
        <v>8.77</v>
      </c>
      <c r="AP2728" s="154">
        <v>253.9</v>
      </c>
      <c r="AQ2728" s="154">
        <v>1.5</v>
      </c>
      <c r="AR2728" s="154">
        <v>6.82</v>
      </c>
      <c r="AS2728" s="154">
        <v>0.74</v>
      </c>
      <c r="AT2728" s="154">
        <v>0.16</v>
      </c>
      <c r="AU2728" s="154">
        <v>5.28</v>
      </c>
      <c r="AX2728" s="154">
        <v>17.88</v>
      </c>
      <c r="AY2728" s="154">
        <v>25.65</v>
      </c>
      <c r="AZ2728" s="154">
        <v>17.24</v>
      </c>
      <c r="BA2728" s="154">
        <v>2.81</v>
      </c>
      <c r="BB2728" s="154">
        <v>3.85</v>
      </c>
      <c r="BC2728" s="154">
        <v>0.195</v>
      </c>
      <c r="BD2728" s="163"/>
      <c r="BE2728" s="163" t="s">
        <v>16</v>
      </c>
      <c r="BF2728" s="154">
        <v>1.28</v>
      </c>
      <c r="BG2728" s="154">
        <v>0.2</v>
      </c>
      <c r="BH2728" s="163" t="s">
        <v>16</v>
      </c>
      <c r="BI2728" s="154">
        <v>0.79</v>
      </c>
      <c r="BJ2728" s="154"/>
      <c r="BK2728" s="154">
        <v>5.96</v>
      </c>
      <c r="BL2728" s="154">
        <v>2.32</v>
      </c>
      <c r="CJ2728" s="154">
        <v>3.4</v>
      </c>
      <c r="CK2728" s="154">
        <v>42.4</v>
      </c>
      <c r="CL2728" s="154">
        <v>194.0</v>
      </c>
      <c r="CM2728" s="163" t="s">
        <v>2438</v>
      </c>
      <c r="CN2728" s="154">
        <v>0.98</v>
      </c>
      <c r="CO2728" s="154">
        <v>9.72</v>
      </c>
      <c r="CP2728" s="7" t="s">
        <v>12460</v>
      </c>
    </row>
    <row r="2729">
      <c r="A2729" s="7" t="s">
        <v>12461</v>
      </c>
      <c r="D2729" s="163" t="s">
        <v>12462</v>
      </c>
      <c r="E2729" s="67" t="s">
        <v>639</v>
      </c>
      <c r="F2729" s="162"/>
      <c r="G2729" s="162"/>
      <c r="H2729" s="162"/>
      <c r="M2729" s="7" t="s">
        <v>799</v>
      </c>
      <c r="N2729" s="7" t="str">
        <f t="shared" si="6"/>
        <v>FALSE</v>
      </c>
      <c r="O2729" s="7" t="s">
        <v>11802</v>
      </c>
      <c r="P2729" s="7" t="s">
        <v>11803</v>
      </c>
      <c r="Q2729" s="7" t="s">
        <v>11804</v>
      </c>
      <c r="R2729" s="7" t="s">
        <v>559</v>
      </c>
      <c r="S2729" s="161" t="s">
        <v>1588</v>
      </c>
      <c r="T2729" s="206">
        <v>41.7615</v>
      </c>
      <c r="U2729" s="207">
        <v>-83.3316</v>
      </c>
      <c r="V2729" s="172" t="s">
        <v>12463</v>
      </c>
      <c r="W2729" s="163" t="s">
        <v>876</v>
      </c>
      <c r="X2729" s="7" t="s">
        <v>805</v>
      </c>
      <c r="Y2729" s="7" t="s">
        <v>878</v>
      </c>
      <c r="Z2729" s="7" t="s">
        <v>879</v>
      </c>
      <c r="AA2729" s="7" t="s">
        <v>880</v>
      </c>
      <c r="AB2729" s="163" t="s">
        <v>12464</v>
      </c>
      <c r="AD2729" s="154">
        <v>5.54</v>
      </c>
      <c r="AF2729" s="7">
        <v>0.22</v>
      </c>
      <c r="AH2729" s="154">
        <v>26.9</v>
      </c>
      <c r="AO2729" s="154">
        <v>7.19</v>
      </c>
      <c r="AP2729" s="154">
        <v>269.0</v>
      </c>
      <c r="AQ2729" s="154">
        <v>1.0</v>
      </c>
      <c r="AR2729" s="154">
        <v>4.89</v>
      </c>
      <c r="AS2729" s="154">
        <v>1.59</v>
      </c>
      <c r="AT2729" s="154">
        <v>0.21</v>
      </c>
      <c r="AU2729" s="154">
        <v>9.94</v>
      </c>
      <c r="AX2729" s="154">
        <v>26.26</v>
      </c>
      <c r="AY2729" s="154">
        <v>34.6</v>
      </c>
      <c r="AZ2729" s="154">
        <v>13.24</v>
      </c>
      <c r="BA2729" s="154">
        <v>3.79</v>
      </c>
      <c r="BB2729" s="154">
        <v>5.32</v>
      </c>
      <c r="BC2729" s="154">
        <v>0.176</v>
      </c>
      <c r="BD2729" s="163"/>
      <c r="BE2729" s="163" t="s">
        <v>16</v>
      </c>
      <c r="BF2729" s="154">
        <v>2.3</v>
      </c>
      <c r="BG2729" s="154">
        <v>0.33</v>
      </c>
      <c r="BH2729" s="163" t="s">
        <v>16</v>
      </c>
      <c r="BI2729" s="154">
        <v>1.12</v>
      </c>
      <c r="BJ2729" s="154"/>
      <c r="BK2729" s="154">
        <v>8.05</v>
      </c>
      <c r="BL2729" s="154">
        <v>4.45</v>
      </c>
      <c r="CJ2729" s="154">
        <v>4.2</v>
      </c>
      <c r="CK2729" s="154">
        <v>35.3</v>
      </c>
      <c r="CL2729" s="154">
        <v>749.1</v>
      </c>
      <c r="CM2729" s="163" t="s">
        <v>2438</v>
      </c>
      <c r="CN2729" s="154">
        <v>0.66</v>
      </c>
      <c r="CO2729" s="154">
        <v>3.89</v>
      </c>
      <c r="CP2729" s="7" t="s">
        <v>12465</v>
      </c>
    </row>
    <row r="2730">
      <c r="A2730" s="7" t="s">
        <v>12466</v>
      </c>
      <c r="D2730" s="163" t="s">
        <v>12467</v>
      </c>
      <c r="E2730" s="67" t="s">
        <v>639</v>
      </c>
      <c r="F2730" s="162"/>
      <c r="G2730" s="162"/>
      <c r="H2730" s="162"/>
      <c r="M2730" s="7" t="s">
        <v>799</v>
      </c>
      <c r="N2730" s="7" t="str">
        <f t="shared" si="6"/>
        <v>FALSE</v>
      </c>
      <c r="O2730" s="7" t="s">
        <v>11802</v>
      </c>
      <c r="P2730" s="7" t="s">
        <v>11803</v>
      </c>
      <c r="Q2730" s="7" t="s">
        <v>11804</v>
      </c>
      <c r="R2730" s="7" t="s">
        <v>559</v>
      </c>
      <c r="S2730" s="221" t="s">
        <v>1588</v>
      </c>
      <c r="T2730" s="206">
        <v>41.8265</v>
      </c>
      <c r="U2730" s="207">
        <v>-83.1967</v>
      </c>
      <c r="V2730" s="172" t="s">
        <v>12468</v>
      </c>
      <c r="W2730" s="163" t="s">
        <v>890</v>
      </c>
      <c r="X2730" s="7" t="s">
        <v>805</v>
      </c>
      <c r="Y2730" s="7" t="s">
        <v>878</v>
      </c>
      <c r="Z2730" s="7" t="s">
        <v>879</v>
      </c>
      <c r="AA2730" s="7" t="s">
        <v>880</v>
      </c>
      <c r="AB2730" s="163" t="s">
        <v>12469</v>
      </c>
      <c r="AD2730" s="154">
        <v>8.39</v>
      </c>
      <c r="AF2730" s="7">
        <v>0.22</v>
      </c>
      <c r="AH2730" s="154">
        <v>26.7</v>
      </c>
      <c r="AO2730" s="154">
        <v>6.91</v>
      </c>
      <c r="AP2730" s="154">
        <v>237.3</v>
      </c>
      <c r="AQ2730" s="154">
        <v>1.5</v>
      </c>
      <c r="AR2730" s="154">
        <v>4.12</v>
      </c>
      <c r="AS2730" s="154">
        <v>1.05</v>
      </c>
      <c r="AT2730" s="154">
        <v>0.12</v>
      </c>
      <c r="AU2730" s="154">
        <v>3.57</v>
      </c>
      <c r="AX2730" s="154">
        <v>14.1</v>
      </c>
      <c r="AY2730" s="154">
        <v>24.74</v>
      </c>
      <c r="AZ2730" s="154">
        <v>6.54</v>
      </c>
      <c r="BA2730" s="154">
        <v>2.23</v>
      </c>
      <c r="BB2730" s="154">
        <v>13.33</v>
      </c>
      <c r="BC2730" s="154">
        <v>0.159</v>
      </c>
      <c r="BD2730" s="163"/>
      <c r="BE2730" s="163" t="s">
        <v>16</v>
      </c>
      <c r="BF2730" s="154">
        <v>1.21</v>
      </c>
      <c r="BG2730" s="154">
        <v>0.19</v>
      </c>
      <c r="BH2730" s="163" t="s">
        <v>16</v>
      </c>
      <c r="BI2730" s="154">
        <v>0.39</v>
      </c>
      <c r="BJ2730" s="154"/>
      <c r="BK2730" s="154">
        <v>4.95</v>
      </c>
      <c r="BL2730" s="154">
        <v>4.65</v>
      </c>
      <c r="CJ2730" s="154">
        <v>2.8</v>
      </c>
      <c r="CK2730" s="154">
        <v>50.2</v>
      </c>
      <c r="CL2730" s="154">
        <v>142.8</v>
      </c>
      <c r="CM2730" s="163" t="s">
        <v>2433</v>
      </c>
      <c r="CN2730" s="154">
        <v>0.98</v>
      </c>
      <c r="CO2730" s="154">
        <v>7.0</v>
      </c>
      <c r="CP2730" s="7" t="s">
        <v>12470</v>
      </c>
    </row>
    <row r="2731">
      <c r="A2731" s="7" t="s">
        <v>12471</v>
      </c>
      <c r="D2731" s="163" t="s">
        <v>12472</v>
      </c>
      <c r="E2731" s="67" t="s">
        <v>639</v>
      </c>
      <c r="F2731" s="162"/>
      <c r="G2731" s="162"/>
      <c r="H2731" s="162"/>
      <c r="M2731" s="7" t="s">
        <v>799</v>
      </c>
      <c r="N2731" s="7" t="str">
        <f t="shared" si="6"/>
        <v>FALSE</v>
      </c>
      <c r="O2731" s="7" t="s">
        <v>11802</v>
      </c>
      <c r="P2731" s="7" t="s">
        <v>11803</v>
      </c>
      <c r="Q2731" s="7" t="s">
        <v>11804</v>
      </c>
      <c r="R2731" s="7" t="s">
        <v>559</v>
      </c>
      <c r="S2731" s="161" t="s">
        <v>1588</v>
      </c>
      <c r="T2731" s="206">
        <v>41.7179</v>
      </c>
      <c r="U2731" s="207">
        <v>-83.4232</v>
      </c>
      <c r="V2731" s="172" t="s">
        <v>12473</v>
      </c>
      <c r="W2731" s="163" t="s">
        <v>2533</v>
      </c>
      <c r="X2731" s="7" t="s">
        <v>805</v>
      </c>
      <c r="Y2731" s="7" t="s">
        <v>878</v>
      </c>
      <c r="Z2731" s="7" t="s">
        <v>879</v>
      </c>
      <c r="AA2731" s="7" t="s">
        <v>880</v>
      </c>
      <c r="AB2731" s="163" t="s">
        <v>12383</v>
      </c>
      <c r="AD2731" s="154">
        <v>2.64</v>
      </c>
      <c r="AF2731" s="7">
        <v>0.22</v>
      </c>
      <c r="AH2731" s="154">
        <v>27.2</v>
      </c>
      <c r="AO2731" s="154">
        <v>6.79</v>
      </c>
      <c r="AP2731" s="154">
        <v>370.6</v>
      </c>
      <c r="AQ2731" s="154">
        <v>0.7</v>
      </c>
      <c r="AR2731" s="154">
        <v>7.78</v>
      </c>
      <c r="AS2731" s="154">
        <v>3.84</v>
      </c>
      <c r="AT2731" s="154">
        <v>0.69</v>
      </c>
      <c r="AU2731" s="154">
        <v>15.98</v>
      </c>
      <c r="AX2731" s="154">
        <v>47.48</v>
      </c>
      <c r="AY2731" s="154">
        <v>99.74</v>
      </c>
      <c r="AZ2731" s="154">
        <v>25.35</v>
      </c>
      <c r="BA2731" s="154">
        <v>19.28</v>
      </c>
      <c r="BB2731" s="154">
        <v>27.58</v>
      </c>
      <c r="BC2731" s="154">
        <v>0.464</v>
      </c>
      <c r="BD2731" s="163"/>
      <c r="BE2731" s="163" t="s">
        <v>16</v>
      </c>
      <c r="BF2731" s="154">
        <v>2.73</v>
      </c>
      <c r="BG2731" s="154">
        <v>0.48</v>
      </c>
      <c r="BH2731" s="163" t="s">
        <v>16</v>
      </c>
      <c r="BI2731" s="154">
        <v>2.5</v>
      </c>
      <c r="BJ2731" s="154"/>
      <c r="BK2731" s="154">
        <v>10.25</v>
      </c>
      <c r="BL2731" s="154">
        <v>4.1</v>
      </c>
      <c r="CJ2731" s="154">
        <v>5.5</v>
      </c>
      <c r="CK2731" s="154">
        <v>25.2</v>
      </c>
      <c r="CL2731" s="154">
        <v>89.3</v>
      </c>
      <c r="CM2731" s="163" t="s">
        <v>2438</v>
      </c>
      <c r="CN2731" s="154">
        <v>0.66</v>
      </c>
      <c r="CO2731" s="154">
        <v>3.89</v>
      </c>
      <c r="CP2731" s="7" t="s">
        <v>12474</v>
      </c>
    </row>
    <row r="2732">
      <c r="A2732" s="7" t="s">
        <v>12475</v>
      </c>
      <c r="D2732" s="163" t="s">
        <v>12476</v>
      </c>
      <c r="E2732" s="67" t="s">
        <v>639</v>
      </c>
      <c r="F2732" s="162"/>
      <c r="G2732" s="162"/>
      <c r="H2732" s="162"/>
      <c r="M2732" s="7" t="s">
        <v>799</v>
      </c>
      <c r="N2732" s="7" t="str">
        <f t="shared" si="6"/>
        <v>FALSE</v>
      </c>
      <c r="O2732" s="7" t="s">
        <v>11802</v>
      </c>
      <c r="P2732" s="7" t="s">
        <v>11803</v>
      </c>
      <c r="Q2732" s="7" t="s">
        <v>11804</v>
      </c>
      <c r="R2732" s="7" t="s">
        <v>559</v>
      </c>
      <c r="S2732" s="221" t="s">
        <v>1588</v>
      </c>
      <c r="T2732" s="206">
        <v>41.7034</v>
      </c>
      <c r="U2732" s="207">
        <v>-83.2552</v>
      </c>
      <c r="V2732" s="172" t="s">
        <v>12477</v>
      </c>
      <c r="W2732" s="163" t="s">
        <v>899</v>
      </c>
      <c r="X2732" s="7" t="s">
        <v>805</v>
      </c>
      <c r="Y2732" s="7" t="s">
        <v>878</v>
      </c>
      <c r="Z2732" s="7" t="s">
        <v>879</v>
      </c>
      <c r="AA2732" s="7" t="s">
        <v>880</v>
      </c>
      <c r="AB2732" s="163" t="s">
        <v>12478</v>
      </c>
      <c r="AD2732" s="154">
        <v>6.69</v>
      </c>
      <c r="AF2732" s="7">
        <v>0.22</v>
      </c>
      <c r="AH2732" s="154">
        <v>26.3</v>
      </c>
      <c r="AO2732" s="154">
        <v>6.89</v>
      </c>
      <c r="AP2732" s="154">
        <v>249.7</v>
      </c>
      <c r="AQ2732" s="154">
        <v>1.3</v>
      </c>
      <c r="AR2732" s="154">
        <v>5.89</v>
      </c>
      <c r="AS2732" s="154">
        <v>1.26</v>
      </c>
      <c r="AT2732" s="154">
        <v>0.14</v>
      </c>
      <c r="AU2732" s="154">
        <v>8.21</v>
      </c>
      <c r="AX2732" s="154">
        <v>21.12</v>
      </c>
      <c r="AY2732" s="154">
        <v>30.95</v>
      </c>
      <c r="AZ2732" s="154">
        <v>13.45</v>
      </c>
      <c r="BA2732" s="154">
        <v>2.68</v>
      </c>
      <c r="BB2732" s="154">
        <v>7.24</v>
      </c>
      <c r="BC2732" s="154">
        <v>0.046</v>
      </c>
      <c r="BD2732" s="163"/>
      <c r="BE2732" s="163" t="s">
        <v>16</v>
      </c>
      <c r="BF2732" s="154">
        <v>1.52</v>
      </c>
      <c r="BG2732" s="154">
        <v>0.24</v>
      </c>
      <c r="BH2732" s="163" t="s">
        <v>16</v>
      </c>
      <c r="BI2732" s="154">
        <v>0.73</v>
      </c>
      <c r="BJ2732" s="154"/>
      <c r="BK2732" s="154">
        <v>6.45</v>
      </c>
      <c r="BL2732" s="154">
        <v>1.5</v>
      </c>
      <c r="CJ2732" s="154">
        <v>3.7</v>
      </c>
      <c r="CK2732" s="154">
        <v>40.1</v>
      </c>
      <c r="CL2732" s="154">
        <v>142.1</v>
      </c>
      <c r="CM2732" s="163" t="s">
        <v>2620</v>
      </c>
      <c r="CN2732" s="154">
        <v>0.66</v>
      </c>
      <c r="CO2732" s="154">
        <v>3.89</v>
      </c>
      <c r="CP2732" s="7" t="s">
        <v>12479</v>
      </c>
    </row>
    <row r="2733">
      <c r="A2733" s="7" t="s">
        <v>12480</v>
      </c>
      <c r="D2733" s="163" t="s">
        <v>12481</v>
      </c>
      <c r="E2733" s="67" t="s">
        <v>639</v>
      </c>
      <c r="F2733" s="162"/>
      <c r="G2733" s="162"/>
      <c r="H2733" s="162"/>
      <c r="M2733" s="7" t="s">
        <v>799</v>
      </c>
      <c r="N2733" s="7" t="str">
        <f t="shared" si="6"/>
        <v>FALSE</v>
      </c>
      <c r="O2733" s="7" t="s">
        <v>11802</v>
      </c>
      <c r="P2733" s="7" t="s">
        <v>11803</v>
      </c>
      <c r="Q2733" s="7" t="s">
        <v>11804</v>
      </c>
      <c r="R2733" s="7" t="s">
        <v>559</v>
      </c>
      <c r="S2733" s="161" t="s">
        <v>1588</v>
      </c>
      <c r="T2733" s="206">
        <v>41.7613</v>
      </c>
      <c r="U2733" s="207">
        <v>-83.3319</v>
      </c>
      <c r="V2733" s="172" t="s">
        <v>12482</v>
      </c>
      <c r="W2733" s="163" t="s">
        <v>876</v>
      </c>
      <c r="X2733" s="7" t="s">
        <v>805</v>
      </c>
      <c r="Y2733" s="7" t="s">
        <v>878</v>
      </c>
      <c r="Z2733" s="7" t="s">
        <v>879</v>
      </c>
      <c r="AA2733" s="7" t="s">
        <v>880</v>
      </c>
      <c r="AB2733" s="163" t="s">
        <v>12483</v>
      </c>
      <c r="AD2733" s="154">
        <v>5.25</v>
      </c>
      <c r="AF2733" s="7">
        <v>0.22</v>
      </c>
      <c r="AH2733" s="154">
        <v>23.5</v>
      </c>
      <c r="AO2733" s="154">
        <v>7.73</v>
      </c>
      <c r="AP2733" s="154">
        <v>262.6</v>
      </c>
      <c r="AQ2733" s="154">
        <v>0.8</v>
      </c>
      <c r="AR2733" s="154">
        <v>8.41</v>
      </c>
      <c r="AS2733" s="154">
        <v>3.45</v>
      </c>
      <c r="AT2733" s="154">
        <v>0.23</v>
      </c>
      <c r="AU2733" s="154">
        <v>42.09</v>
      </c>
      <c r="AX2733" s="154">
        <v>38.12</v>
      </c>
      <c r="AY2733" s="154">
        <v>51.99</v>
      </c>
      <c r="AZ2733" s="154">
        <v>9.47</v>
      </c>
      <c r="BA2733" s="154">
        <v>8.13</v>
      </c>
      <c r="BB2733" s="154">
        <v>7.98</v>
      </c>
      <c r="BC2733" s="154">
        <v>0.029</v>
      </c>
      <c r="BD2733" s="163"/>
      <c r="BE2733" s="163" t="s">
        <v>16</v>
      </c>
      <c r="BF2733" s="154">
        <v>2.21</v>
      </c>
      <c r="BG2733" s="154">
        <v>0.33</v>
      </c>
      <c r="BH2733" s="163" t="s">
        <v>16</v>
      </c>
      <c r="BI2733" s="154">
        <v>1.06</v>
      </c>
      <c r="BJ2733" s="154"/>
      <c r="BK2733" s="154">
        <v>9.8</v>
      </c>
      <c r="BL2733" s="154">
        <v>5.7</v>
      </c>
      <c r="CJ2733" s="154">
        <v>5.0</v>
      </c>
      <c r="CK2733" s="154">
        <v>28.8</v>
      </c>
      <c r="CL2733" s="154">
        <v>716.8</v>
      </c>
      <c r="CM2733" s="163" t="s">
        <v>2438</v>
      </c>
      <c r="CN2733" s="154">
        <v>0.98</v>
      </c>
      <c r="CO2733" s="154">
        <v>11.66</v>
      </c>
      <c r="CP2733" s="7" t="s">
        <v>12484</v>
      </c>
    </row>
    <row r="2734">
      <c r="A2734" s="7" t="s">
        <v>12485</v>
      </c>
      <c r="D2734" s="163" t="s">
        <v>12486</v>
      </c>
      <c r="E2734" s="67" t="s">
        <v>639</v>
      </c>
      <c r="F2734" s="162"/>
      <c r="G2734" s="162"/>
      <c r="H2734" s="162"/>
      <c r="M2734" s="7" t="s">
        <v>799</v>
      </c>
      <c r="N2734" s="7" t="str">
        <f t="shared" si="6"/>
        <v>FALSE</v>
      </c>
      <c r="O2734" s="7" t="s">
        <v>11802</v>
      </c>
      <c r="P2734" s="7" t="s">
        <v>11803</v>
      </c>
      <c r="Q2734" s="7" t="s">
        <v>11804</v>
      </c>
      <c r="R2734" s="7" t="s">
        <v>559</v>
      </c>
      <c r="S2734" s="221" t="s">
        <v>1588</v>
      </c>
      <c r="T2734" s="206">
        <v>41.8249</v>
      </c>
      <c r="U2734" s="207">
        <v>-83.1967</v>
      </c>
      <c r="V2734" s="172" t="s">
        <v>12487</v>
      </c>
      <c r="W2734" s="163" t="s">
        <v>890</v>
      </c>
      <c r="X2734" s="7" t="s">
        <v>805</v>
      </c>
      <c r="Y2734" s="7" t="s">
        <v>878</v>
      </c>
      <c r="Z2734" s="7" t="s">
        <v>879</v>
      </c>
      <c r="AA2734" s="7" t="s">
        <v>880</v>
      </c>
      <c r="AB2734" s="163" t="s">
        <v>12488</v>
      </c>
      <c r="AD2734" s="154">
        <v>8.33</v>
      </c>
      <c r="AF2734" s="7">
        <v>0.22</v>
      </c>
      <c r="AH2734" s="154">
        <v>23.9</v>
      </c>
      <c r="AO2734" s="154">
        <v>7.32</v>
      </c>
      <c r="AP2734" s="154">
        <v>258.3</v>
      </c>
      <c r="AQ2734" s="154">
        <v>2.3</v>
      </c>
      <c r="AR2734" s="154">
        <v>3.16</v>
      </c>
      <c r="AS2734" s="154">
        <v>0.54</v>
      </c>
      <c r="AT2734" s="154">
        <v>0.25</v>
      </c>
      <c r="AU2734" s="154">
        <v>12.09</v>
      </c>
      <c r="AX2734" s="154">
        <v>14.3</v>
      </c>
      <c r="AY2734" s="154">
        <v>22.79</v>
      </c>
      <c r="AZ2734" s="154">
        <v>5.58</v>
      </c>
      <c r="BA2734" s="154">
        <v>4.01</v>
      </c>
      <c r="BB2734" s="154">
        <v>11.01</v>
      </c>
      <c r="BC2734" s="154">
        <v>0.176</v>
      </c>
      <c r="BD2734" s="163"/>
      <c r="BE2734" s="163" t="s">
        <v>16</v>
      </c>
      <c r="BF2734" s="154">
        <v>0.79</v>
      </c>
      <c r="BG2734" s="154">
        <v>0.13</v>
      </c>
      <c r="BH2734" s="163" t="s">
        <v>16</v>
      </c>
      <c r="BI2734" s="154">
        <v>0.43</v>
      </c>
      <c r="BJ2734" s="154"/>
      <c r="BK2734" s="154">
        <v>3.44</v>
      </c>
      <c r="BL2734" s="154">
        <v>1.2</v>
      </c>
      <c r="CJ2734" s="154">
        <v>2.4</v>
      </c>
      <c r="CK2734" s="154">
        <v>54.8</v>
      </c>
      <c r="CL2734" s="154">
        <v>127.9</v>
      </c>
      <c r="CM2734" s="163" t="s">
        <v>2438</v>
      </c>
      <c r="CN2734" s="154">
        <v>0.66</v>
      </c>
      <c r="CO2734" s="154">
        <v>14.0</v>
      </c>
      <c r="CP2734" s="7" t="s">
        <v>12489</v>
      </c>
    </row>
    <row r="2735">
      <c r="A2735" s="7" t="s">
        <v>12490</v>
      </c>
      <c r="D2735" s="163" t="s">
        <v>12491</v>
      </c>
      <c r="E2735" s="67" t="s">
        <v>639</v>
      </c>
      <c r="F2735" s="162"/>
      <c r="G2735" s="162"/>
      <c r="H2735" s="162"/>
      <c r="M2735" s="7" t="s">
        <v>799</v>
      </c>
      <c r="N2735" s="7" t="str">
        <f t="shared" si="6"/>
        <v>FALSE</v>
      </c>
      <c r="O2735" s="7" t="s">
        <v>11802</v>
      </c>
      <c r="P2735" s="7" t="s">
        <v>11803</v>
      </c>
      <c r="Q2735" s="7" t="s">
        <v>11804</v>
      </c>
      <c r="R2735" s="7" t="s">
        <v>559</v>
      </c>
      <c r="S2735" s="161" t="s">
        <v>1588</v>
      </c>
      <c r="T2735" s="206">
        <v>41.7176</v>
      </c>
      <c r="U2735" s="207">
        <v>-83.4238</v>
      </c>
      <c r="V2735" s="172" t="s">
        <v>12492</v>
      </c>
      <c r="W2735" s="163" t="s">
        <v>2533</v>
      </c>
      <c r="X2735" s="7" t="s">
        <v>805</v>
      </c>
      <c r="Y2735" s="7" t="s">
        <v>878</v>
      </c>
      <c r="Z2735" s="7" t="s">
        <v>879</v>
      </c>
      <c r="AA2735" s="7" t="s">
        <v>880</v>
      </c>
      <c r="AB2735" s="163" t="s">
        <v>12493</v>
      </c>
      <c r="AD2735" s="154">
        <v>2.51</v>
      </c>
      <c r="AF2735" s="7">
        <v>0.22</v>
      </c>
      <c r="AH2735" s="154">
        <v>23.0</v>
      </c>
      <c r="AO2735" s="154">
        <v>7.51</v>
      </c>
      <c r="AP2735" s="154">
        <v>390.5</v>
      </c>
      <c r="AQ2735" s="154">
        <v>0.4</v>
      </c>
      <c r="AR2735" s="154">
        <v>15.2</v>
      </c>
      <c r="AS2735" s="154">
        <v>3.33</v>
      </c>
      <c r="AT2735" s="154">
        <v>0.58</v>
      </c>
      <c r="AU2735" s="154">
        <v>28.43</v>
      </c>
      <c r="AX2735" s="154">
        <v>54.06</v>
      </c>
      <c r="AY2735" s="154">
        <v>112.88</v>
      </c>
      <c r="AZ2735" s="154">
        <v>46.49</v>
      </c>
      <c r="BA2735" s="154">
        <v>32.93</v>
      </c>
      <c r="BB2735" s="154">
        <v>17.08</v>
      </c>
      <c r="BC2735" s="154">
        <v>0.231</v>
      </c>
      <c r="BD2735" s="163"/>
      <c r="BE2735" s="163" t="s">
        <v>16</v>
      </c>
      <c r="BF2735" s="154">
        <v>2.58</v>
      </c>
      <c r="BG2735" s="154">
        <v>0.44</v>
      </c>
      <c r="BH2735" s="163" t="s">
        <v>16</v>
      </c>
      <c r="BI2735" s="154">
        <v>2.08</v>
      </c>
      <c r="BJ2735" s="154"/>
      <c r="BK2735" s="154">
        <v>17.6</v>
      </c>
      <c r="BL2735" s="154">
        <v>3.2</v>
      </c>
      <c r="CJ2735" s="154">
        <v>10.7</v>
      </c>
      <c r="CK2735" s="154">
        <v>7.0</v>
      </c>
      <c r="CL2735" s="154">
        <v>185.4</v>
      </c>
      <c r="CM2735" s="163" t="s">
        <v>2438</v>
      </c>
      <c r="CN2735" s="154">
        <v>0.98</v>
      </c>
      <c r="CO2735" s="154">
        <v>11.66</v>
      </c>
      <c r="CP2735" s="7" t="s">
        <v>12494</v>
      </c>
    </row>
    <row r="2736">
      <c r="A2736" s="7" t="s">
        <v>12495</v>
      </c>
      <c r="D2736" s="163" t="s">
        <v>12496</v>
      </c>
      <c r="E2736" s="67" t="s">
        <v>639</v>
      </c>
      <c r="F2736" s="162"/>
      <c r="G2736" s="162"/>
      <c r="H2736" s="162"/>
      <c r="M2736" s="7" t="s">
        <v>799</v>
      </c>
      <c r="N2736" s="7" t="str">
        <f t="shared" si="6"/>
        <v>FALSE</v>
      </c>
      <c r="O2736" s="7" t="s">
        <v>11802</v>
      </c>
      <c r="P2736" s="7" t="s">
        <v>11803</v>
      </c>
      <c r="Q2736" s="7" t="s">
        <v>11804</v>
      </c>
      <c r="R2736" s="7" t="s">
        <v>559</v>
      </c>
      <c r="S2736" s="221" t="s">
        <v>1588</v>
      </c>
      <c r="T2736" s="206">
        <v>41.7026</v>
      </c>
      <c r="U2736" s="207">
        <v>-83.2547</v>
      </c>
      <c r="V2736" s="172" t="s">
        <v>12497</v>
      </c>
      <c r="W2736" s="163" t="s">
        <v>899</v>
      </c>
      <c r="X2736" s="7" t="s">
        <v>805</v>
      </c>
      <c r="Y2736" s="7" t="s">
        <v>878</v>
      </c>
      <c r="Z2736" s="7" t="s">
        <v>879</v>
      </c>
      <c r="AA2736" s="7" t="s">
        <v>880</v>
      </c>
      <c r="AB2736" s="163" t="s">
        <v>12498</v>
      </c>
      <c r="AD2736" s="154">
        <v>6.58</v>
      </c>
      <c r="AF2736" s="7">
        <v>0.22</v>
      </c>
      <c r="AH2736" s="154">
        <v>23.2</v>
      </c>
      <c r="AO2736" s="154">
        <v>7.11</v>
      </c>
      <c r="AP2736" s="154">
        <v>265.5</v>
      </c>
      <c r="AQ2736" s="154">
        <v>0.5</v>
      </c>
      <c r="AR2736" s="154">
        <v>13.4</v>
      </c>
      <c r="AS2736" s="154">
        <v>3.17</v>
      </c>
      <c r="AT2736" s="154">
        <v>0.22</v>
      </c>
      <c r="AU2736" s="154">
        <v>35.63</v>
      </c>
      <c r="AX2736" s="154">
        <v>40.7</v>
      </c>
      <c r="AY2736" s="154">
        <v>54.44</v>
      </c>
      <c r="AZ2736" s="154">
        <v>8.35</v>
      </c>
      <c r="BA2736" s="154">
        <v>6.4</v>
      </c>
      <c r="BB2736" s="154">
        <v>7.45</v>
      </c>
      <c r="BC2736" s="154">
        <v>0.085</v>
      </c>
      <c r="BD2736" s="163"/>
      <c r="BE2736" s="163" t="s">
        <v>16</v>
      </c>
      <c r="BF2736" s="154">
        <v>2.73</v>
      </c>
      <c r="BG2736" s="154">
        <v>0.52</v>
      </c>
      <c r="BH2736" s="163" t="s">
        <v>16</v>
      </c>
      <c r="BI2736" s="154">
        <v>1.01</v>
      </c>
      <c r="BJ2736" s="154"/>
      <c r="BK2736" s="154">
        <v>14.92</v>
      </c>
      <c r="BL2736" s="154">
        <v>4.92</v>
      </c>
      <c r="CJ2736" s="154">
        <v>7.5</v>
      </c>
      <c r="CK2736" s="154">
        <v>15.5</v>
      </c>
      <c r="CL2736" s="154">
        <v>238.5</v>
      </c>
      <c r="CM2736" s="163" t="s">
        <v>2438</v>
      </c>
      <c r="CN2736" s="154">
        <v>0.98</v>
      </c>
      <c r="CO2736" s="154">
        <v>11.66</v>
      </c>
      <c r="CP2736" s="7" t="s">
        <v>12499</v>
      </c>
    </row>
    <row r="2737">
      <c r="A2737" s="7" t="s">
        <v>12500</v>
      </c>
      <c r="D2737" s="163" t="s">
        <v>12501</v>
      </c>
      <c r="E2737" s="67" t="s">
        <v>639</v>
      </c>
      <c r="F2737" s="162"/>
      <c r="G2737" s="162"/>
      <c r="H2737" s="162"/>
      <c r="M2737" s="7" t="s">
        <v>799</v>
      </c>
      <c r="N2737" s="7" t="str">
        <f t="shared" si="6"/>
        <v>FALSE</v>
      </c>
      <c r="O2737" s="7" t="s">
        <v>11802</v>
      </c>
      <c r="P2737" s="7" t="s">
        <v>11803</v>
      </c>
      <c r="Q2737" s="7" t="s">
        <v>11804</v>
      </c>
      <c r="R2737" s="7" t="s">
        <v>559</v>
      </c>
      <c r="S2737" s="161" t="s">
        <v>1588</v>
      </c>
      <c r="T2737" s="206">
        <v>41.7623</v>
      </c>
      <c r="U2737" s="207">
        <v>-83.3295</v>
      </c>
      <c r="V2737" s="172" t="s">
        <v>12502</v>
      </c>
      <c r="W2737" s="163" t="s">
        <v>876</v>
      </c>
      <c r="X2737" s="7" t="s">
        <v>805</v>
      </c>
      <c r="Y2737" s="7" t="s">
        <v>878</v>
      </c>
      <c r="Z2737" s="7" t="s">
        <v>879</v>
      </c>
      <c r="AA2737" s="7" t="s">
        <v>880</v>
      </c>
      <c r="AB2737" s="163" t="s">
        <v>11860</v>
      </c>
      <c r="AD2737" s="154">
        <v>5.73</v>
      </c>
      <c r="AF2737" s="7">
        <v>0.22</v>
      </c>
      <c r="AH2737" s="154">
        <v>22.6</v>
      </c>
      <c r="AO2737" s="154">
        <v>8.32</v>
      </c>
      <c r="AP2737" s="154">
        <v>269.9</v>
      </c>
      <c r="AQ2737" s="154">
        <v>0.7</v>
      </c>
      <c r="AR2737" s="154">
        <v>10.8</v>
      </c>
      <c r="AS2737" s="154">
        <v>1.81</v>
      </c>
      <c r="AT2737" s="154">
        <v>0.22</v>
      </c>
      <c r="AU2737" s="154">
        <v>74.54</v>
      </c>
      <c r="AX2737" s="154">
        <v>48.31</v>
      </c>
      <c r="AY2737" s="154">
        <v>52.64</v>
      </c>
      <c r="AZ2737" s="154">
        <v>12.48</v>
      </c>
      <c r="BA2737" s="154">
        <v>5.63</v>
      </c>
      <c r="BB2737" s="154">
        <v>5.31</v>
      </c>
      <c r="BC2737" s="154">
        <v>0.037</v>
      </c>
      <c r="BD2737" s="163"/>
      <c r="BE2737" s="163" t="s">
        <v>16</v>
      </c>
      <c r="BF2737" s="154">
        <v>2.21</v>
      </c>
      <c r="BG2737" s="154">
        <v>0.31</v>
      </c>
      <c r="BH2737" s="163" t="s">
        <v>16</v>
      </c>
      <c r="BI2737" s="154">
        <v>1.06</v>
      </c>
      <c r="BJ2737" s="154"/>
      <c r="BK2737" s="154">
        <v>13.04</v>
      </c>
      <c r="BL2737" s="154">
        <v>4.08</v>
      </c>
      <c r="CJ2737" s="154">
        <v>5.9</v>
      </c>
      <c r="CK2737" s="154">
        <v>23.0</v>
      </c>
      <c r="CL2737" s="154">
        <v>532.7</v>
      </c>
      <c r="CM2737" s="163" t="s">
        <v>2456</v>
      </c>
      <c r="CN2737" s="154">
        <v>1.31</v>
      </c>
      <c r="CO2737" s="154">
        <v>5.83</v>
      </c>
      <c r="CP2737" s="7" t="s">
        <v>12503</v>
      </c>
    </row>
    <row r="2738">
      <c r="A2738" s="7" t="s">
        <v>12504</v>
      </c>
      <c r="D2738" s="163" t="s">
        <v>12505</v>
      </c>
      <c r="E2738" s="67" t="s">
        <v>639</v>
      </c>
      <c r="F2738" s="162"/>
      <c r="G2738" s="162"/>
      <c r="H2738" s="162"/>
      <c r="M2738" s="7" t="s">
        <v>799</v>
      </c>
      <c r="N2738" s="7" t="str">
        <f t="shared" si="6"/>
        <v>FALSE</v>
      </c>
      <c r="O2738" s="7" t="s">
        <v>11802</v>
      </c>
      <c r="P2738" s="7" t="s">
        <v>11803</v>
      </c>
      <c r="Q2738" s="7" t="s">
        <v>11804</v>
      </c>
      <c r="R2738" s="7" t="s">
        <v>559</v>
      </c>
      <c r="S2738" s="221" t="s">
        <v>1588</v>
      </c>
      <c r="T2738" s="206">
        <v>41.8267</v>
      </c>
      <c r="U2738" s="207">
        <v>-83.1951</v>
      </c>
      <c r="V2738" s="172" t="s">
        <v>12506</v>
      </c>
      <c r="W2738" s="163" t="s">
        <v>890</v>
      </c>
      <c r="X2738" s="7" t="s">
        <v>805</v>
      </c>
      <c r="Y2738" s="7" t="s">
        <v>878</v>
      </c>
      <c r="Z2738" s="7" t="s">
        <v>879</v>
      </c>
      <c r="AA2738" s="7" t="s">
        <v>880</v>
      </c>
      <c r="AB2738" s="163" t="s">
        <v>12507</v>
      </c>
      <c r="AD2738" s="154">
        <v>8.47</v>
      </c>
      <c r="AF2738" s="7">
        <v>0.22</v>
      </c>
      <c r="AH2738" s="154">
        <v>22.7</v>
      </c>
      <c r="AO2738" s="154">
        <v>8.08</v>
      </c>
      <c r="AP2738" s="154">
        <v>247.4</v>
      </c>
      <c r="AQ2738" s="154">
        <v>1.4</v>
      </c>
      <c r="AR2738" s="154">
        <v>5.11</v>
      </c>
      <c r="AS2738" s="154">
        <v>0.67</v>
      </c>
      <c r="AT2738" s="154">
        <v>0.23</v>
      </c>
      <c r="AU2738" s="154">
        <v>54.79</v>
      </c>
      <c r="AX2738" s="154">
        <v>31.72</v>
      </c>
      <c r="AY2738" s="154">
        <v>27.29</v>
      </c>
      <c r="AZ2738" s="154">
        <v>12.4</v>
      </c>
      <c r="BA2738" s="154">
        <v>4.96</v>
      </c>
      <c r="BB2738" s="154">
        <v>5.73</v>
      </c>
      <c r="BC2738" s="154">
        <v>0.087</v>
      </c>
      <c r="BD2738" s="163"/>
      <c r="BE2738" s="163" t="s">
        <v>16</v>
      </c>
      <c r="BF2738" s="154">
        <v>1.26</v>
      </c>
      <c r="BG2738" s="154">
        <v>0.2</v>
      </c>
      <c r="BH2738" s="163" t="s">
        <v>16</v>
      </c>
      <c r="BI2738" s="154">
        <v>0.43</v>
      </c>
      <c r="BJ2738" s="154"/>
      <c r="BK2738" s="154">
        <v>6.2</v>
      </c>
      <c r="BL2738" s="154">
        <v>1.96</v>
      </c>
      <c r="CJ2738" s="154">
        <v>3.5</v>
      </c>
      <c r="CK2738" s="154">
        <v>42.4</v>
      </c>
      <c r="CL2738" s="154">
        <v>59.0</v>
      </c>
      <c r="CM2738" s="163" t="s">
        <v>2414</v>
      </c>
      <c r="CN2738" s="154">
        <v>1.31</v>
      </c>
      <c r="CO2738" s="154">
        <v>13.02</v>
      </c>
      <c r="CP2738" s="7" t="s">
        <v>12508</v>
      </c>
    </row>
    <row r="2739">
      <c r="A2739" s="7" t="s">
        <v>12509</v>
      </c>
      <c r="D2739" s="163" t="s">
        <v>12510</v>
      </c>
      <c r="E2739" s="67" t="s">
        <v>639</v>
      </c>
      <c r="F2739" s="162"/>
      <c r="G2739" s="162"/>
      <c r="H2739" s="162"/>
      <c r="M2739" s="7" t="s">
        <v>799</v>
      </c>
      <c r="N2739" s="7" t="str">
        <f t="shared" si="6"/>
        <v>FALSE</v>
      </c>
      <c r="O2739" s="7" t="s">
        <v>11802</v>
      </c>
      <c r="P2739" s="7" t="s">
        <v>11803</v>
      </c>
      <c r="Q2739" s="7" t="s">
        <v>11804</v>
      </c>
      <c r="R2739" s="7" t="s">
        <v>559</v>
      </c>
      <c r="S2739" s="161" t="s">
        <v>1588</v>
      </c>
      <c r="T2739" s="206">
        <v>41.7182</v>
      </c>
      <c r="U2739" s="207">
        <v>-83.4222</v>
      </c>
      <c r="V2739" s="172" t="s">
        <v>12511</v>
      </c>
      <c r="W2739" s="163" t="s">
        <v>2533</v>
      </c>
      <c r="X2739" s="7" t="s">
        <v>805</v>
      </c>
      <c r="Y2739" s="7" t="s">
        <v>878</v>
      </c>
      <c r="Z2739" s="7" t="s">
        <v>879</v>
      </c>
      <c r="AA2739" s="7" t="s">
        <v>880</v>
      </c>
      <c r="AB2739" s="163" t="s">
        <v>12266</v>
      </c>
      <c r="AD2739" s="154">
        <v>2.76</v>
      </c>
      <c r="AF2739" s="7">
        <v>0.22</v>
      </c>
      <c r="AH2739" s="154">
        <v>22.6</v>
      </c>
      <c r="AO2739" s="154">
        <v>7.74</v>
      </c>
      <c r="AP2739" s="154">
        <v>378.6</v>
      </c>
      <c r="AQ2739" s="154">
        <v>0.3</v>
      </c>
      <c r="AR2739" s="154">
        <v>15.6</v>
      </c>
      <c r="AS2739" s="154">
        <v>1.56</v>
      </c>
      <c r="AT2739" s="154">
        <v>0.31</v>
      </c>
      <c r="AU2739" s="154">
        <v>36.54</v>
      </c>
      <c r="AX2739" s="154">
        <v>68.34</v>
      </c>
      <c r="AY2739" s="154">
        <v>109.56</v>
      </c>
      <c r="AZ2739" s="154">
        <v>25.31</v>
      </c>
      <c r="BA2739" s="154">
        <v>15.88</v>
      </c>
      <c r="BB2739" s="154">
        <v>9.73</v>
      </c>
      <c r="BC2739" s="154">
        <v>0.059</v>
      </c>
      <c r="BD2739" s="163"/>
      <c r="BE2739" s="163" t="s">
        <v>16</v>
      </c>
      <c r="BF2739" s="154">
        <v>2.62</v>
      </c>
      <c r="BG2739" s="154">
        <v>0.43</v>
      </c>
      <c r="BH2739" s="163" t="s">
        <v>16</v>
      </c>
      <c r="BI2739" s="154">
        <v>2.08</v>
      </c>
      <c r="BJ2739" s="154"/>
      <c r="BK2739" s="154">
        <v>21.0</v>
      </c>
      <c r="BL2739" s="154">
        <v>5.12</v>
      </c>
      <c r="CJ2739" s="154">
        <v>12.0</v>
      </c>
      <c r="CK2739" s="154">
        <v>5.0</v>
      </c>
      <c r="CL2739" s="154">
        <v>81.1</v>
      </c>
      <c r="CM2739" s="163" t="s">
        <v>2414</v>
      </c>
      <c r="CN2739" s="154">
        <v>1.64</v>
      </c>
      <c r="CO2739" s="154">
        <v>9.72</v>
      </c>
      <c r="CP2739" s="7" t="s">
        <v>12512</v>
      </c>
    </row>
    <row r="2740">
      <c r="A2740" s="7" t="s">
        <v>12513</v>
      </c>
      <c r="D2740" s="163" t="s">
        <v>12514</v>
      </c>
      <c r="E2740" s="67" t="s">
        <v>639</v>
      </c>
      <c r="F2740" s="162"/>
      <c r="G2740" s="162"/>
      <c r="H2740" s="162"/>
      <c r="M2740" s="7" t="s">
        <v>799</v>
      </c>
      <c r="N2740" s="7" t="str">
        <f t="shared" si="6"/>
        <v>FALSE</v>
      </c>
      <c r="O2740" s="7" t="s">
        <v>11802</v>
      </c>
      <c r="P2740" s="7" t="s">
        <v>11803</v>
      </c>
      <c r="Q2740" s="7" t="s">
        <v>11804</v>
      </c>
      <c r="R2740" s="7" t="s">
        <v>559</v>
      </c>
      <c r="S2740" s="221" t="s">
        <v>1588</v>
      </c>
      <c r="T2740" s="206">
        <v>41.7042</v>
      </c>
      <c r="U2740" s="207">
        <v>-83.2522</v>
      </c>
      <c r="V2740" s="172" t="s">
        <v>12515</v>
      </c>
      <c r="W2740" s="163" t="s">
        <v>899</v>
      </c>
      <c r="X2740" s="7" t="s">
        <v>805</v>
      </c>
      <c r="Y2740" s="7" t="s">
        <v>878</v>
      </c>
      <c r="Z2740" s="7" t="s">
        <v>879</v>
      </c>
      <c r="AA2740" s="7" t="s">
        <v>880</v>
      </c>
      <c r="AB2740" s="163" t="s">
        <v>12516</v>
      </c>
      <c r="AD2740" s="154">
        <v>6.93</v>
      </c>
      <c r="AF2740" s="7">
        <v>0.22</v>
      </c>
      <c r="AH2740" s="154">
        <v>22.5</v>
      </c>
      <c r="AO2740" s="154">
        <v>8.05</v>
      </c>
      <c r="AP2740" s="154">
        <v>266.5</v>
      </c>
      <c r="AQ2740" s="154">
        <v>0.7</v>
      </c>
      <c r="AR2740" s="154">
        <v>13.0</v>
      </c>
      <c r="AS2740" s="154">
        <v>1.7</v>
      </c>
      <c r="AT2740" s="154">
        <v>0.26</v>
      </c>
      <c r="AU2740" s="154">
        <v>42.18</v>
      </c>
      <c r="AX2740" s="154">
        <v>52.5</v>
      </c>
      <c r="AY2740" s="154">
        <v>51.8</v>
      </c>
      <c r="AZ2740" s="154">
        <v>6.67</v>
      </c>
      <c r="BA2740" s="154">
        <v>3.2</v>
      </c>
      <c r="BB2740" s="154">
        <v>3.65</v>
      </c>
      <c r="BC2740" s="154">
        <v>0.003</v>
      </c>
      <c r="BD2740" s="163"/>
      <c r="BE2740" s="163" t="s">
        <v>16</v>
      </c>
      <c r="BF2740" s="154">
        <v>2.29</v>
      </c>
      <c r="BG2740" s="154">
        <v>0.35</v>
      </c>
      <c r="BH2740" s="163" t="s">
        <v>16</v>
      </c>
      <c r="BI2740" s="154">
        <v>1.01</v>
      </c>
      <c r="BJ2740" s="154"/>
      <c r="BK2740" s="154">
        <v>13.88</v>
      </c>
      <c r="BL2740" s="154">
        <v>4.48</v>
      </c>
      <c r="CJ2740" s="154">
        <v>6.1</v>
      </c>
      <c r="CK2740" s="154">
        <v>21.9</v>
      </c>
      <c r="CL2740" s="154">
        <v>226.0</v>
      </c>
      <c r="CM2740" s="163" t="s">
        <v>2414</v>
      </c>
      <c r="CN2740" s="154">
        <v>1.31</v>
      </c>
      <c r="CO2740" s="154">
        <v>11.66</v>
      </c>
      <c r="CP2740" s="7" t="s">
        <v>12517</v>
      </c>
    </row>
    <row r="2741">
      <c r="A2741" s="7" t="s">
        <v>12518</v>
      </c>
      <c r="D2741" s="163" t="s">
        <v>12519</v>
      </c>
      <c r="E2741" s="67" t="s">
        <v>639</v>
      </c>
      <c r="F2741" s="162"/>
      <c r="G2741" s="162"/>
      <c r="H2741" s="162"/>
      <c r="M2741" s="7" t="s">
        <v>799</v>
      </c>
      <c r="N2741" s="7" t="str">
        <f t="shared" si="6"/>
        <v>FALSE</v>
      </c>
      <c r="O2741" s="7" t="s">
        <v>11802</v>
      </c>
      <c r="P2741" s="7" t="s">
        <v>11803</v>
      </c>
      <c r="Q2741" s="7" t="s">
        <v>11804</v>
      </c>
      <c r="R2741" s="7" t="s">
        <v>559</v>
      </c>
      <c r="S2741" s="161" t="s">
        <v>1588</v>
      </c>
      <c r="T2741" s="206">
        <v>41.7615</v>
      </c>
      <c r="U2741" s="207">
        <v>-83.3297</v>
      </c>
      <c r="V2741" s="172" t="s">
        <v>12520</v>
      </c>
      <c r="W2741" s="163" t="s">
        <v>876</v>
      </c>
      <c r="X2741" s="7" t="s">
        <v>805</v>
      </c>
      <c r="Y2741" s="7" t="s">
        <v>878</v>
      </c>
      <c r="Z2741" s="7" t="s">
        <v>879</v>
      </c>
      <c r="AA2741" s="7" t="s">
        <v>880</v>
      </c>
      <c r="AB2741" s="163" t="s">
        <v>12521</v>
      </c>
      <c r="AD2741" s="154">
        <v>5.62</v>
      </c>
      <c r="AF2741" s="7">
        <v>0.22</v>
      </c>
      <c r="AH2741" s="154">
        <v>22.7</v>
      </c>
      <c r="AO2741" s="154">
        <v>7.32</v>
      </c>
      <c r="AP2741" s="154">
        <v>288.3</v>
      </c>
      <c r="AQ2741" s="154">
        <v>0.6</v>
      </c>
      <c r="AR2741" s="154">
        <v>11.4</v>
      </c>
      <c r="AS2741" s="154">
        <v>0.87</v>
      </c>
      <c r="AT2741" s="154">
        <v>0.27</v>
      </c>
      <c r="AU2741" s="154">
        <v>7.21</v>
      </c>
      <c r="AX2741" s="154">
        <v>5.49</v>
      </c>
      <c r="AY2741" s="154">
        <v>60.2</v>
      </c>
      <c r="AZ2741" s="154">
        <v>6.87</v>
      </c>
      <c r="BA2741" s="154">
        <v>3.92</v>
      </c>
      <c r="BB2741" s="154">
        <v>4.54</v>
      </c>
      <c r="BC2741" s="154">
        <v>0.005</v>
      </c>
      <c r="BD2741" s="163"/>
      <c r="BE2741" s="163" t="s">
        <v>16</v>
      </c>
      <c r="BF2741" s="154">
        <v>2.36</v>
      </c>
      <c r="BG2741" s="154">
        <v>0.31</v>
      </c>
      <c r="BH2741" s="163" t="s">
        <v>16</v>
      </c>
      <c r="BI2741" s="154">
        <v>1.21</v>
      </c>
      <c r="BJ2741" s="154"/>
      <c r="BK2741" s="154">
        <v>16.8</v>
      </c>
      <c r="BL2741" s="154">
        <v>5.44</v>
      </c>
      <c r="CJ2741" s="154">
        <v>7.5</v>
      </c>
      <c r="CK2741" s="154">
        <v>15.4</v>
      </c>
      <c r="CL2741" s="154">
        <v>276.3</v>
      </c>
      <c r="CM2741" s="163" t="s">
        <v>2414</v>
      </c>
      <c r="CN2741" s="154">
        <v>0.98</v>
      </c>
      <c r="CO2741" s="154">
        <v>7.78</v>
      </c>
      <c r="CP2741" s="7" t="s">
        <v>12522</v>
      </c>
    </row>
    <row r="2742">
      <c r="A2742" s="7" t="s">
        <v>12523</v>
      </c>
      <c r="D2742" s="163" t="s">
        <v>12524</v>
      </c>
      <c r="E2742" s="67" t="s">
        <v>639</v>
      </c>
      <c r="F2742" s="162"/>
      <c r="G2742" s="162"/>
      <c r="H2742" s="162"/>
      <c r="M2742" s="7" t="s">
        <v>799</v>
      </c>
      <c r="N2742" s="7" t="str">
        <f t="shared" si="6"/>
        <v>FALSE</v>
      </c>
      <c r="O2742" s="7" t="s">
        <v>11802</v>
      </c>
      <c r="P2742" s="7" t="s">
        <v>11803</v>
      </c>
      <c r="Q2742" s="7" t="s">
        <v>11804</v>
      </c>
      <c r="R2742" s="7" t="s">
        <v>559</v>
      </c>
      <c r="S2742" s="221" t="s">
        <v>1588</v>
      </c>
      <c r="T2742" s="206">
        <v>41.8251</v>
      </c>
      <c r="U2742" s="207">
        <v>-83.1949</v>
      </c>
      <c r="V2742" s="172" t="s">
        <v>12525</v>
      </c>
      <c r="W2742" s="163" t="s">
        <v>890</v>
      </c>
      <c r="X2742" s="7" t="s">
        <v>805</v>
      </c>
      <c r="Y2742" s="7" t="s">
        <v>878</v>
      </c>
      <c r="Z2742" s="7" t="s">
        <v>879</v>
      </c>
      <c r="AA2742" s="7" t="s">
        <v>880</v>
      </c>
      <c r="AB2742" s="163" t="s">
        <v>12526</v>
      </c>
      <c r="AD2742" s="154">
        <v>8.75</v>
      </c>
      <c r="AF2742" s="7">
        <v>0.22</v>
      </c>
      <c r="AH2742" s="154">
        <v>22.6</v>
      </c>
      <c r="AO2742" s="154">
        <v>7.6</v>
      </c>
      <c r="AP2742" s="154">
        <v>255.1</v>
      </c>
      <c r="AQ2742" s="154">
        <v>1.0</v>
      </c>
      <c r="AR2742" s="154">
        <v>5.48</v>
      </c>
      <c r="AS2742" s="154">
        <v>1.1</v>
      </c>
      <c r="AT2742" s="154">
        <v>0.21</v>
      </c>
      <c r="AU2742" s="154">
        <v>8.88</v>
      </c>
      <c r="AX2742" s="154">
        <v>7.73</v>
      </c>
      <c r="AY2742" s="154">
        <v>29.14</v>
      </c>
      <c r="AZ2742" s="154">
        <v>4.9</v>
      </c>
      <c r="BA2742" s="154">
        <v>1.72</v>
      </c>
      <c r="BB2742" s="154">
        <v>9.5</v>
      </c>
      <c r="BC2742" s="154">
        <v>0.026</v>
      </c>
      <c r="BD2742" s="163"/>
      <c r="BE2742" s="163" t="s">
        <v>16</v>
      </c>
      <c r="BF2742" s="154">
        <v>1.37</v>
      </c>
      <c r="BG2742" s="154">
        <v>0.23</v>
      </c>
      <c r="BH2742" s="163" t="s">
        <v>16</v>
      </c>
      <c r="BI2742" s="154">
        <v>0.55</v>
      </c>
      <c r="BJ2742" s="154"/>
      <c r="BK2742" s="154">
        <v>9.36</v>
      </c>
      <c r="BL2742" s="154">
        <v>3.44</v>
      </c>
      <c r="CJ2742" s="154">
        <v>4.5</v>
      </c>
      <c r="CK2742" s="154">
        <v>32.8</v>
      </c>
      <c r="CL2742" s="154">
        <v>66.3</v>
      </c>
      <c r="CM2742" s="163" t="s">
        <v>2414</v>
      </c>
      <c r="CN2742" s="154">
        <v>1.31</v>
      </c>
      <c r="CO2742" s="154">
        <v>15.94</v>
      </c>
      <c r="CP2742" s="7" t="s">
        <v>12527</v>
      </c>
    </row>
    <row r="2743">
      <c r="A2743" s="7" t="s">
        <v>12528</v>
      </c>
      <c r="D2743" s="163" t="s">
        <v>12529</v>
      </c>
      <c r="E2743" s="67" t="s">
        <v>639</v>
      </c>
      <c r="F2743" s="162"/>
      <c r="G2743" s="162"/>
      <c r="H2743" s="162"/>
      <c r="M2743" s="7" t="s">
        <v>799</v>
      </c>
      <c r="N2743" s="7" t="str">
        <f t="shared" si="6"/>
        <v>FALSE</v>
      </c>
      <c r="O2743" s="7" t="s">
        <v>11802</v>
      </c>
      <c r="P2743" s="7" t="s">
        <v>11803</v>
      </c>
      <c r="Q2743" s="7" t="s">
        <v>11804</v>
      </c>
      <c r="R2743" s="7" t="s">
        <v>559</v>
      </c>
      <c r="S2743" s="161" t="s">
        <v>1588</v>
      </c>
      <c r="T2743" s="206">
        <v>41.7174</v>
      </c>
      <c r="U2743" s="207">
        <v>-83.4229</v>
      </c>
      <c r="V2743" s="172" t="s">
        <v>12530</v>
      </c>
      <c r="W2743" s="163" t="s">
        <v>2533</v>
      </c>
      <c r="X2743" s="7" t="s">
        <v>805</v>
      </c>
      <c r="Y2743" s="7" t="s">
        <v>878</v>
      </c>
      <c r="Z2743" s="7" t="s">
        <v>879</v>
      </c>
      <c r="AA2743" s="7" t="s">
        <v>880</v>
      </c>
      <c r="AB2743" s="163" t="s">
        <v>12531</v>
      </c>
      <c r="AD2743" s="154">
        <v>2.79</v>
      </c>
      <c r="AF2743" s="7">
        <v>0.22</v>
      </c>
      <c r="AH2743" s="154">
        <v>23.2</v>
      </c>
      <c r="AO2743" s="154">
        <v>6.79</v>
      </c>
      <c r="AP2743" s="154">
        <v>405.8</v>
      </c>
      <c r="AQ2743" s="154">
        <v>0.3</v>
      </c>
      <c r="AR2743" s="154">
        <v>14.6</v>
      </c>
      <c r="AS2743" s="154">
        <v>0.65</v>
      </c>
      <c r="AT2743" s="154">
        <v>0.25</v>
      </c>
      <c r="AU2743" s="154">
        <v>12.56</v>
      </c>
      <c r="AX2743" s="154">
        <v>18.39</v>
      </c>
      <c r="AY2743" s="154">
        <v>117.63</v>
      </c>
      <c r="AZ2743" s="154">
        <v>44.46</v>
      </c>
      <c r="BA2743" s="154">
        <v>33.7</v>
      </c>
      <c r="BB2743" s="154">
        <v>8.96</v>
      </c>
      <c r="BC2743" s="154">
        <v>0.181</v>
      </c>
      <c r="BD2743" s="163"/>
      <c r="BE2743" s="163" t="s">
        <v>16</v>
      </c>
      <c r="BF2743" s="154">
        <v>2.85</v>
      </c>
      <c r="BG2743" s="154">
        <v>0.53</v>
      </c>
      <c r="BH2743" s="163" t="s">
        <v>16</v>
      </c>
      <c r="BI2743" s="154">
        <v>2.15</v>
      </c>
      <c r="BJ2743" s="154"/>
      <c r="BK2743" s="154">
        <v>24.8</v>
      </c>
      <c r="BL2743" s="154">
        <v>7.52</v>
      </c>
      <c r="CJ2743" s="154">
        <v>12.6</v>
      </c>
      <c r="CK2743" s="154">
        <v>4.3</v>
      </c>
      <c r="CL2743" s="154">
        <v>92.9</v>
      </c>
      <c r="CM2743" s="163" t="s">
        <v>2414</v>
      </c>
      <c r="CN2743" s="154">
        <v>0.98</v>
      </c>
      <c r="CO2743" s="154">
        <v>7.78</v>
      </c>
      <c r="CP2743" s="7" t="s">
        <v>12532</v>
      </c>
    </row>
    <row r="2744">
      <c r="A2744" s="7" t="s">
        <v>12533</v>
      </c>
      <c r="D2744" s="163" t="s">
        <v>12534</v>
      </c>
      <c r="E2744" s="67" t="s">
        <v>639</v>
      </c>
      <c r="F2744" s="162"/>
      <c r="G2744" s="162"/>
      <c r="H2744" s="162"/>
      <c r="M2744" s="7" t="s">
        <v>799</v>
      </c>
      <c r="N2744" s="7" t="str">
        <f t="shared" si="6"/>
        <v>FALSE</v>
      </c>
      <c r="O2744" s="7" t="s">
        <v>11802</v>
      </c>
      <c r="P2744" s="7" t="s">
        <v>11803</v>
      </c>
      <c r="Q2744" s="7" t="s">
        <v>11804</v>
      </c>
      <c r="R2744" s="7" t="s">
        <v>559</v>
      </c>
      <c r="S2744" s="221" t="s">
        <v>1588</v>
      </c>
      <c r="T2744" s="206">
        <v>41.701</v>
      </c>
      <c r="U2744" s="207">
        <v>-83.2522</v>
      </c>
      <c r="V2744" s="172" t="s">
        <v>12535</v>
      </c>
      <c r="W2744" s="163" t="s">
        <v>899</v>
      </c>
      <c r="X2744" s="7" t="s">
        <v>805</v>
      </c>
      <c r="Y2744" s="7" t="s">
        <v>878</v>
      </c>
      <c r="Z2744" s="7" t="s">
        <v>879</v>
      </c>
      <c r="AA2744" s="7" t="s">
        <v>880</v>
      </c>
      <c r="AB2744" s="163" t="s">
        <v>12536</v>
      </c>
      <c r="AD2744" s="154">
        <v>6.81</v>
      </c>
      <c r="AF2744" s="7">
        <v>0.22</v>
      </c>
      <c r="AH2744" s="154">
        <v>22.7</v>
      </c>
      <c r="AO2744" s="154">
        <v>7.42</v>
      </c>
      <c r="AP2744" s="154">
        <v>266.6</v>
      </c>
      <c r="AQ2744" s="154">
        <v>0.5</v>
      </c>
      <c r="AR2744" s="154">
        <v>10.7</v>
      </c>
      <c r="AS2744" s="154">
        <v>0.52</v>
      </c>
      <c r="AT2744" s="154">
        <v>0.23</v>
      </c>
      <c r="AU2744" s="154">
        <v>5.92</v>
      </c>
      <c r="AX2744" s="154">
        <v>1.05</v>
      </c>
      <c r="AY2744" s="154">
        <v>47.43</v>
      </c>
      <c r="AZ2744" s="154">
        <v>7.62</v>
      </c>
      <c r="BA2744" s="154">
        <v>2.5</v>
      </c>
      <c r="BB2744" s="154">
        <v>5.09</v>
      </c>
      <c r="BC2744" s="154">
        <v>0.014</v>
      </c>
      <c r="BD2744" s="163"/>
      <c r="BE2744" s="163" t="s">
        <v>16</v>
      </c>
      <c r="BF2744" s="154">
        <v>2.0</v>
      </c>
      <c r="BG2744" s="154">
        <v>0.3</v>
      </c>
      <c r="BH2744" s="163" t="s">
        <v>16</v>
      </c>
      <c r="BI2744" s="154">
        <v>0.91</v>
      </c>
      <c r="BJ2744" s="154"/>
      <c r="BK2744" s="154">
        <v>13.08</v>
      </c>
      <c r="BL2744" s="154">
        <v>3.76</v>
      </c>
      <c r="CJ2744" s="154">
        <v>7.0</v>
      </c>
      <c r="CK2744" s="154">
        <v>17.3</v>
      </c>
      <c r="CL2744" s="154">
        <v>124.4</v>
      </c>
      <c r="CM2744" s="163" t="s">
        <v>2414</v>
      </c>
      <c r="CN2744" s="154">
        <v>1.31</v>
      </c>
      <c r="CO2744" s="154">
        <v>9.72</v>
      </c>
      <c r="CP2744" s="7" t="s">
        <v>12537</v>
      </c>
    </row>
    <row r="2745">
      <c r="A2745" s="7" t="s">
        <v>12538</v>
      </c>
      <c r="D2745" s="163" t="s">
        <v>12539</v>
      </c>
      <c r="E2745" s="67" t="s">
        <v>639</v>
      </c>
      <c r="F2745" s="162"/>
      <c r="G2745" s="162"/>
      <c r="H2745" s="162"/>
      <c r="M2745" s="7" t="s">
        <v>799</v>
      </c>
      <c r="N2745" s="7" t="str">
        <f t="shared" si="6"/>
        <v>FALSE</v>
      </c>
      <c r="O2745" s="7" t="s">
        <v>11802</v>
      </c>
      <c r="P2745" s="7" t="s">
        <v>11803</v>
      </c>
      <c r="Q2745" s="7" t="s">
        <v>11804</v>
      </c>
      <c r="R2745" s="7" t="s">
        <v>559</v>
      </c>
      <c r="S2745" s="161" t="s">
        <v>1588</v>
      </c>
      <c r="T2745" s="206">
        <v>41.7615</v>
      </c>
      <c r="U2745" s="207">
        <v>-83.332</v>
      </c>
      <c r="V2745" s="172" t="s">
        <v>12540</v>
      </c>
      <c r="W2745" s="163" t="s">
        <v>876</v>
      </c>
      <c r="X2745" s="7" t="s">
        <v>805</v>
      </c>
      <c r="Y2745" s="7" t="s">
        <v>878</v>
      </c>
      <c r="Z2745" s="7" t="s">
        <v>879</v>
      </c>
      <c r="AA2745" s="7" t="s">
        <v>880</v>
      </c>
      <c r="AB2745" s="163" t="s">
        <v>12541</v>
      </c>
      <c r="AD2745" s="154">
        <v>5.12</v>
      </c>
      <c r="AF2745" s="7">
        <v>0.22</v>
      </c>
      <c r="AH2745" s="154">
        <v>17.8</v>
      </c>
      <c r="AO2745" s="154">
        <v>8.63</v>
      </c>
      <c r="AP2745" s="154">
        <v>452.0</v>
      </c>
      <c r="AQ2745" s="154">
        <v>0.5</v>
      </c>
      <c r="AR2745" s="154">
        <v>9.95</v>
      </c>
      <c r="AS2745" s="154">
        <v>0.53</v>
      </c>
      <c r="AT2745" s="154">
        <v>0.37</v>
      </c>
      <c r="AU2745" s="154">
        <v>12.47</v>
      </c>
      <c r="AX2745" s="154">
        <v>30.2</v>
      </c>
      <c r="AY2745" s="154">
        <v>94.57</v>
      </c>
      <c r="AZ2745" s="154">
        <v>68.32</v>
      </c>
      <c r="BA2745" s="154">
        <v>40.88</v>
      </c>
      <c r="BB2745" s="154">
        <v>50.09</v>
      </c>
      <c r="BC2745" s="154">
        <v>0.519</v>
      </c>
      <c r="BD2745" s="163"/>
      <c r="BE2745" s="163" t="s">
        <v>16</v>
      </c>
      <c r="BF2745" s="154">
        <v>1.79</v>
      </c>
      <c r="BG2745" s="154">
        <v>0.29</v>
      </c>
      <c r="BH2745" s="163" t="s">
        <v>16</v>
      </c>
      <c r="BI2745" s="154">
        <v>2.11</v>
      </c>
      <c r="BJ2745" s="154"/>
      <c r="BK2745" s="154">
        <v>11.88</v>
      </c>
      <c r="BL2745" s="154">
        <v>3.72</v>
      </c>
      <c r="CJ2745" s="154">
        <v>6.4</v>
      </c>
      <c r="CK2745" s="154">
        <v>20.4</v>
      </c>
      <c r="CL2745" s="154">
        <v>439.9</v>
      </c>
      <c r="CM2745" s="163" t="s">
        <v>2438</v>
      </c>
      <c r="CN2745" s="154">
        <v>0.98</v>
      </c>
      <c r="CO2745" s="154">
        <v>11.66</v>
      </c>
      <c r="CP2745" s="7" t="s">
        <v>12542</v>
      </c>
    </row>
    <row r="2746">
      <c r="A2746" s="7" t="s">
        <v>12543</v>
      </c>
      <c r="D2746" s="163" t="s">
        <v>12544</v>
      </c>
      <c r="E2746" s="67" t="s">
        <v>639</v>
      </c>
      <c r="F2746" s="162"/>
      <c r="G2746" s="162"/>
      <c r="H2746" s="162"/>
      <c r="M2746" s="7" t="s">
        <v>799</v>
      </c>
      <c r="N2746" s="7" t="str">
        <f t="shared" si="6"/>
        <v>FALSE</v>
      </c>
      <c r="O2746" s="7" t="s">
        <v>11802</v>
      </c>
      <c r="P2746" s="7" t="s">
        <v>11803</v>
      </c>
      <c r="Q2746" s="7" t="s">
        <v>11804</v>
      </c>
      <c r="R2746" s="7" t="s">
        <v>559</v>
      </c>
      <c r="S2746" s="221" t="s">
        <v>1588</v>
      </c>
      <c r="T2746" s="206">
        <v>41.8253</v>
      </c>
      <c r="U2746" s="207">
        <v>-83.2003</v>
      </c>
      <c r="V2746" s="172" t="s">
        <v>12545</v>
      </c>
      <c r="W2746" s="163" t="s">
        <v>890</v>
      </c>
      <c r="X2746" s="7" t="s">
        <v>805</v>
      </c>
      <c r="Y2746" s="7" t="s">
        <v>878</v>
      </c>
      <c r="Z2746" s="7" t="s">
        <v>879</v>
      </c>
      <c r="AA2746" s="7" t="s">
        <v>880</v>
      </c>
      <c r="AB2746" s="154">
        <v>0.75</v>
      </c>
      <c r="AD2746" s="163" t="s">
        <v>16</v>
      </c>
      <c r="AF2746" s="7">
        <v>0.22</v>
      </c>
      <c r="AH2746" s="163" t="s">
        <v>16</v>
      </c>
      <c r="AO2746" s="163" t="s">
        <v>16</v>
      </c>
      <c r="AP2746" s="163" t="s">
        <v>16</v>
      </c>
      <c r="AQ2746" s="163" t="s">
        <v>16</v>
      </c>
      <c r="AR2746" s="154">
        <v>7.04</v>
      </c>
      <c r="AS2746" s="154">
        <v>0.29</v>
      </c>
      <c r="AT2746" s="154">
        <v>0.22</v>
      </c>
      <c r="AU2746" s="154">
        <v>2.55</v>
      </c>
      <c r="AX2746" s="154">
        <v>20.5</v>
      </c>
      <c r="AY2746" s="154">
        <v>38.6</v>
      </c>
      <c r="AZ2746" s="154">
        <v>14.17</v>
      </c>
      <c r="BA2746" s="154">
        <v>4.27</v>
      </c>
      <c r="BB2746" s="154">
        <v>10.61</v>
      </c>
      <c r="BC2746" s="154">
        <v>0.121</v>
      </c>
      <c r="BD2746" s="163"/>
      <c r="BE2746" s="163" t="s">
        <v>16</v>
      </c>
      <c r="BF2746" s="154">
        <v>1.17</v>
      </c>
      <c r="BG2746" s="154">
        <v>0.17</v>
      </c>
      <c r="BH2746" s="163" t="s">
        <v>16</v>
      </c>
      <c r="BI2746" s="154">
        <v>0.98</v>
      </c>
      <c r="BJ2746" s="154"/>
      <c r="BK2746" s="154">
        <v>11.08</v>
      </c>
      <c r="BL2746" s="154">
        <v>2.92</v>
      </c>
      <c r="CJ2746" s="163" t="s">
        <v>16</v>
      </c>
      <c r="CK2746" s="163" t="s">
        <v>16</v>
      </c>
      <c r="CL2746" s="163" t="s">
        <v>16</v>
      </c>
      <c r="CM2746" s="163" t="s">
        <v>2438</v>
      </c>
      <c r="CN2746" s="154">
        <v>1.64</v>
      </c>
      <c r="CO2746" s="154">
        <v>14.97</v>
      </c>
      <c r="CP2746" s="7" t="s">
        <v>12546</v>
      </c>
    </row>
    <row r="2747">
      <c r="A2747" s="7" t="s">
        <v>12547</v>
      </c>
      <c r="D2747" s="163" t="s">
        <v>12548</v>
      </c>
      <c r="E2747" s="67" t="s">
        <v>639</v>
      </c>
      <c r="F2747" s="162"/>
      <c r="G2747" s="162"/>
      <c r="H2747" s="162"/>
      <c r="M2747" s="7" t="s">
        <v>799</v>
      </c>
      <c r="N2747" s="7" t="str">
        <f t="shared" si="6"/>
        <v>FALSE</v>
      </c>
      <c r="O2747" s="7" t="s">
        <v>11802</v>
      </c>
      <c r="P2747" s="7" t="s">
        <v>11803</v>
      </c>
      <c r="Q2747" s="7" t="s">
        <v>11804</v>
      </c>
      <c r="R2747" s="7" t="s">
        <v>559</v>
      </c>
      <c r="S2747" s="161" t="s">
        <v>1588</v>
      </c>
      <c r="T2747" s="206">
        <v>41.7173</v>
      </c>
      <c r="U2747" s="207">
        <v>-83.4236</v>
      </c>
      <c r="V2747" s="172" t="s">
        <v>12549</v>
      </c>
      <c r="W2747" s="163" t="s">
        <v>2533</v>
      </c>
      <c r="X2747" s="7" t="s">
        <v>805</v>
      </c>
      <c r="Y2747" s="7" t="s">
        <v>878</v>
      </c>
      <c r="Z2747" s="7" t="s">
        <v>879</v>
      </c>
      <c r="AA2747" s="7" t="s">
        <v>880</v>
      </c>
      <c r="AB2747" s="163" t="s">
        <v>12550</v>
      </c>
      <c r="AD2747" s="154">
        <v>2.48</v>
      </c>
      <c r="AF2747" s="7">
        <v>0.22</v>
      </c>
      <c r="AH2747" s="154">
        <v>17.8</v>
      </c>
      <c r="AO2747" s="154">
        <v>7.13</v>
      </c>
      <c r="AP2747" s="154">
        <v>470.6</v>
      </c>
      <c r="AQ2747" s="154">
        <v>0.4</v>
      </c>
      <c r="AR2747" s="154">
        <v>19.1</v>
      </c>
      <c r="AS2747" s="154">
        <v>0.11</v>
      </c>
      <c r="AT2747" s="154">
        <v>0.19</v>
      </c>
      <c r="AU2747" s="154">
        <v>4.98</v>
      </c>
      <c r="AX2747" s="154">
        <v>11.6</v>
      </c>
      <c r="AY2747" s="154">
        <v>137.78</v>
      </c>
      <c r="AZ2747" s="154">
        <v>110.36</v>
      </c>
      <c r="BA2747" s="154">
        <v>68.69</v>
      </c>
      <c r="BB2747" s="154">
        <v>119.22</v>
      </c>
      <c r="BC2747" s="154">
        <v>2.32</v>
      </c>
      <c r="BD2747" s="163"/>
      <c r="BE2747" s="163" t="s">
        <v>16</v>
      </c>
      <c r="BF2747" s="154">
        <v>1.09</v>
      </c>
      <c r="BG2747" s="154">
        <v>0.16</v>
      </c>
      <c r="BH2747" s="163" t="s">
        <v>16</v>
      </c>
      <c r="BI2747" s="154">
        <v>5.44</v>
      </c>
      <c r="BJ2747" s="154"/>
      <c r="BK2747" s="154">
        <v>13.64</v>
      </c>
      <c r="BL2747" s="154">
        <v>2.12</v>
      </c>
      <c r="CJ2747" s="154">
        <v>8.8</v>
      </c>
      <c r="CK2747" s="154">
        <v>11.1</v>
      </c>
      <c r="CL2747" s="154">
        <v>199.9</v>
      </c>
      <c r="CM2747" s="163" t="s">
        <v>2438</v>
      </c>
      <c r="CN2747" s="154">
        <v>0.98</v>
      </c>
      <c r="CO2747" s="154">
        <v>11.66</v>
      </c>
      <c r="CP2747" s="7" t="s">
        <v>12551</v>
      </c>
    </row>
    <row r="2748">
      <c r="A2748" s="7" t="s">
        <v>12552</v>
      </c>
      <c r="D2748" s="163" t="s">
        <v>12553</v>
      </c>
      <c r="E2748" s="67" t="s">
        <v>639</v>
      </c>
      <c r="F2748" s="162"/>
      <c r="G2748" s="162"/>
      <c r="H2748" s="162"/>
      <c r="M2748" s="7" t="s">
        <v>799</v>
      </c>
      <c r="N2748" s="7" t="str">
        <f t="shared" si="6"/>
        <v>FALSE</v>
      </c>
      <c r="O2748" s="7" t="s">
        <v>11802</v>
      </c>
      <c r="P2748" s="7" t="s">
        <v>11803</v>
      </c>
      <c r="Q2748" s="7" t="s">
        <v>11804</v>
      </c>
      <c r="R2748" s="7" t="s">
        <v>559</v>
      </c>
      <c r="S2748" s="221" t="s">
        <v>1588</v>
      </c>
      <c r="T2748" s="206">
        <v>41.7046</v>
      </c>
      <c r="U2748" s="207">
        <v>-83.2575</v>
      </c>
      <c r="V2748" s="172" t="s">
        <v>12554</v>
      </c>
      <c r="W2748" s="163" t="s">
        <v>899</v>
      </c>
      <c r="X2748" s="7" t="s">
        <v>805</v>
      </c>
      <c r="Y2748" s="7" t="s">
        <v>878</v>
      </c>
      <c r="Z2748" s="7" t="s">
        <v>879</v>
      </c>
      <c r="AA2748" s="7" t="s">
        <v>880</v>
      </c>
      <c r="AB2748" s="163" t="s">
        <v>12555</v>
      </c>
      <c r="AD2748" s="154">
        <v>6.43</v>
      </c>
      <c r="AF2748" s="7">
        <v>0.22</v>
      </c>
      <c r="AH2748" s="154">
        <v>18.6</v>
      </c>
      <c r="AO2748" s="154">
        <v>8.45</v>
      </c>
      <c r="AP2748" s="154">
        <v>267.8</v>
      </c>
      <c r="AQ2748" s="154">
        <v>0.5</v>
      </c>
      <c r="AR2748" s="154">
        <v>14.3</v>
      </c>
      <c r="AS2748" s="154">
        <v>0.44</v>
      </c>
      <c r="AT2748" s="154">
        <v>0.36</v>
      </c>
      <c r="AU2748" s="154">
        <v>2.58</v>
      </c>
      <c r="AX2748" s="154">
        <v>29.08</v>
      </c>
      <c r="AY2748" s="154">
        <v>57.64</v>
      </c>
      <c r="AZ2748" s="154">
        <v>16.95</v>
      </c>
      <c r="BA2748" s="154">
        <v>15.64</v>
      </c>
      <c r="BB2748" s="154">
        <v>12.82</v>
      </c>
      <c r="BC2748" s="154">
        <v>0.032</v>
      </c>
      <c r="BD2748" s="163"/>
      <c r="BE2748" s="163" t="s">
        <v>16</v>
      </c>
      <c r="BF2748" s="154">
        <v>1.45</v>
      </c>
      <c r="BG2748" s="154">
        <v>0.21</v>
      </c>
      <c r="BH2748" s="163" t="s">
        <v>16</v>
      </c>
      <c r="BI2748" s="154">
        <v>0.98</v>
      </c>
      <c r="BJ2748" s="154"/>
      <c r="BK2748" s="154">
        <v>15.24</v>
      </c>
      <c r="BL2748" s="154">
        <v>4.4</v>
      </c>
      <c r="CJ2748" s="154">
        <v>9.3</v>
      </c>
      <c r="CK2748" s="154">
        <v>9.9</v>
      </c>
      <c r="CL2748" s="154">
        <v>287.6</v>
      </c>
      <c r="CM2748" s="163" t="s">
        <v>2438</v>
      </c>
      <c r="CN2748" s="154">
        <v>1.64</v>
      </c>
      <c r="CO2748" s="154">
        <v>13.61</v>
      </c>
      <c r="CP2748" s="7" t="s">
        <v>12556</v>
      </c>
    </row>
    <row r="2749">
      <c r="A2749" s="7" t="s">
        <v>12557</v>
      </c>
      <c r="D2749" s="163" t="s">
        <v>12558</v>
      </c>
      <c r="E2749" s="67" t="s">
        <v>639</v>
      </c>
      <c r="F2749" s="162"/>
      <c r="G2749" s="162"/>
      <c r="H2749" s="162"/>
      <c r="M2749" s="7" t="s">
        <v>799</v>
      </c>
      <c r="N2749" s="7" t="str">
        <f t="shared" si="6"/>
        <v>FALSE</v>
      </c>
      <c r="O2749" s="7" t="s">
        <v>11802</v>
      </c>
      <c r="P2749" s="7" t="s">
        <v>11803</v>
      </c>
      <c r="Q2749" s="7" t="s">
        <v>11804</v>
      </c>
      <c r="R2749" s="7" t="s">
        <v>559</v>
      </c>
      <c r="S2749" s="161" t="s">
        <v>1588</v>
      </c>
      <c r="T2749" s="206">
        <v>41.762</v>
      </c>
      <c r="U2749" s="207">
        <v>-83.3307</v>
      </c>
      <c r="V2749" s="172" t="s">
        <v>12559</v>
      </c>
      <c r="W2749" s="163" t="s">
        <v>876</v>
      </c>
      <c r="X2749" s="7" t="s">
        <v>805</v>
      </c>
      <c r="Y2749" s="7" t="s">
        <v>878</v>
      </c>
      <c r="Z2749" s="7" t="s">
        <v>879</v>
      </c>
      <c r="AA2749" s="7" t="s">
        <v>880</v>
      </c>
      <c r="AB2749" s="163" t="s">
        <v>12373</v>
      </c>
      <c r="AD2749" s="154">
        <v>5.5</v>
      </c>
      <c r="AF2749" s="7">
        <v>0.22</v>
      </c>
      <c r="AH2749" s="154">
        <v>19.0</v>
      </c>
      <c r="AO2749" s="154">
        <v>8.15</v>
      </c>
      <c r="AP2749" s="154">
        <v>294.7</v>
      </c>
      <c r="AQ2749" s="154">
        <v>1.3</v>
      </c>
      <c r="AR2749" s="154">
        <v>4.94</v>
      </c>
      <c r="AS2749" s="154">
        <v>0.11</v>
      </c>
      <c r="AT2749" s="154">
        <v>0.2</v>
      </c>
      <c r="AU2749" s="154">
        <v>6.78</v>
      </c>
      <c r="AX2749" s="154">
        <v>16.64</v>
      </c>
      <c r="AY2749" s="154">
        <v>41.99</v>
      </c>
      <c r="AZ2749" s="154">
        <v>18.65</v>
      </c>
      <c r="BA2749" s="154">
        <v>10.63</v>
      </c>
      <c r="BB2749" s="154">
        <v>9.19</v>
      </c>
      <c r="BC2749" s="154">
        <v>0.074</v>
      </c>
      <c r="BD2749" s="163"/>
      <c r="BE2749" s="163" t="s">
        <v>16</v>
      </c>
      <c r="BF2749" s="154">
        <v>1.03</v>
      </c>
      <c r="BG2749" s="154">
        <v>0.17</v>
      </c>
      <c r="BH2749" s="163" t="s">
        <v>16</v>
      </c>
      <c r="BI2749" s="154">
        <v>0.98</v>
      </c>
      <c r="BJ2749" s="154"/>
      <c r="BK2749" s="154">
        <v>5.48</v>
      </c>
      <c r="BL2749" s="154">
        <v>2.24</v>
      </c>
      <c r="CJ2749" s="154">
        <v>3.9</v>
      </c>
      <c r="CK2749" s="154">
        <v>38.0</v>
      </c>
      <c r="CL2749" s="154">
        <v>365.1</v>
      </c>
      <c r="CM2749" s="163" t="s">
        <v>2414</v>
      </c>
      <c r="CN2749" s="154">
        <v>0.33</v>
      </c>
      <c r="CO2749" s="154">
        <v>3.89</v>
      </c>
      <c r="CP2749" s="7" t="s">
        <v>12560</v>
      </c>
    </row>
    <row r="2750">
      <c r="A2750" s="7" t="s">
        <v>12561</v>
      </c>
      <c r="D2750" s="163" t="s">
        <v>12562</v>
      </c>
      <c r="E2750" s="67" t="s">
        <v>639</v>
      </c>
      <c r="F2750" s="162"/>
      <c r="G2750" s="162"/>
      <c r="H2750" s="162"/>
      <c r="M2750" s="7" t="s">
        <v>799</v>
      </c>
      <c r="N2750" s="7" t="str">
        <f t="shared" si="6"/>
        <v>FALSE</v>
      </c>
      <c r="O2750" s="7" t="s">
        <v>11802</v>
      </c>
      <c r="P2750" s="7" t="s">
        <v>11803</v>
      </c>
      <c r="Q2750" s="7" t="s">
        <v>11804</v>
      </c>
      <c r="R2750" s="7" t="s">
        <v>559</v>
      </c>
      <c r="S2750" s="221" t="s">
        <v>1588</v>
      </c>
      <c r="T2750" s="206">
        <v>41.8302</v>
      </c>
      <c r="U2750" s="207">
        <v>-83.1947</v>
      </c>
      <c r="V2750" s="172" t="s">
        <v>12563</v>
      </c>
      <c r="W2750" s="163" t="s">
        <v>890</v>
      </c>
      <c r="X2750" s="7" t="s">
        <v>805</v>
      </c>
      <c r="Y2750" s="7" t="s">
        <v>878</v>
      </c>
      <c r="Z2750" s="7" t="s">
        <v>879</v>
      </c>
      <c r="AA2750" s="7" t="s">
        <v>880</v>
      </c>
      <c r="AB2750" s="163" t="s">
        <v>12564</v>
      </c>
      <c r="AD2750" s="154">
        <v>8.41</v>
      </c>
      <c r="AF2750" s="7">
        <v>0.22</v>
      </c>
      <c r="AH2750" s="154">
        <v>18.9</v>
      </c>
      <c r="AO2750" s="154">
        <v>8.78</v>
      </c>
      <c r="AP2750" s="154">
        <v>249.0</v>
      </c>
      <c r="AQ2750" s="154">
        <v>2.7</v>
      </c>
      <c r="AR2750" s="154">
        <v>1.4</v>
      </c>
      <c r="AS2750" s="154">
        <v>0.1</v>
      </c>
      <c r="AT2750" s="154">
        <v>0.1</v>
      </c>
      <c r="AU2750" s="154">
        <v>3.85</v>
      </c>
      <c r="AX2750" s="154">
        <v>13.0</v>
      </c>
      <c r="AY2750" s="154">
        <v>16.93</v>
      </c>
      <c r="AZ2750" s="154">
        <v>12.0</v>
      </c>
      <c r="BA2750" s="154">
        <v>1.46</v>
      </c>
      <c r="BB2750" s="154">
        <v>8.02</v>
      </c>
      <c r="BC2750" s="154">
        <v>0.201</v>
      </c>
      <c r="BD2750" s="163"/>
      <c r="BE2750" s="163" t="s">
        <v>16</v>
      </c>
      <c r="BF2750" s="154">
        <v>0.65</v>
      </c>
      <c r="BG2750" s="154">
        <v>0.11</v>
      </c>
      <c r="BH2750" s="163" t="s">
        <v>16</v>
      </c>
      <c r="BI2750" s="154">
        <v>0.32</v>
      </c>
      <c r="BJ2750" s="154"/>
      <c r="BK2750" s="154">
        <v>2.6</v>
      </c>
      <c r="BL2750" s="154">
        <v>1.8</v>
      </c>
      <c r="CJ2750" s="154">
        <v>2.3</v>
      </c>
      <c r="CK2750" s="154">
        <v>56.1</v>
      </c>
      <c r="CL2750" s="154">
        <v>109.4</v>
      </c>
      <c r="CM2750" s="163" t="s">
        <v>7096</v>
      </c>
      <c r="CN2750" s="154">
        <v>0.33</v>
      </c>
      <c r="CO2750" s="154">
        <v>7.0</v>
      </c>
      <c r="CP2750" s="7" t="s">
        <v>12565</v>
      </c>
    </row>
    <row r="2751">
      <c r="A2751" s="7" t="s">
        <v>12566</v>
      </c>
      <c r="D2751" s="163" t="s">
        <v>12567</v>
      </c>
      <c r="E2751" s="67" t="s">
        <v>639</v>
      </c>
      <c r="F2751" s="162"/>
      <c r="G2751" s="162"/>
      <c r="H2751" s="162"/>
      <c r="M2751" s="7" t="s">
        <v>799</v>
      </c>
      <c r="N2751" s="7" t="str">
        <f t="shared" si="6"/>
        <v>FALSE</v>
      </c>
      <c r="O2751" s="7" t="s">
        <v>11802</v>
      </c>
      <c r="P2751" s="7" t="s">
        <v>11803</v>
      </c>
      <c r="Q2751" s="7" t="s">
        <v>11804</v>
      </c>
      <c r="R2751" s="7" t="s">
        <v>559</v>
      </c>
      <c r="S2751" s="161" t="s">
        <v>1588</v>
      </c>
      <c r="T2751" s="206">
        <v>41.7172</v>
      </c>
      <c r="U2751" s="207">
        <v>-83.4224</v>
      </c>
      <c r="V2751" s="172" t="s">
        <v>12568</v>
      </c>
      <c r="W2751" s="163" t="s">
        <v>2533</v>
      </c>
      <c r="X2751" s="7" t="s">
        <v>805</v>
      </c>
      <c r="Y2751" s="7" t="s">
        <v>878</v>
      </c>
      <c r="Z2751" s="7" t="s">
        <v>879</v>
      </c>
      <c r="AA2751" s="7" t="s">
        <v>880</v>
      </c>
      <c r="AB2751" s="163" t="s">
        <v>12569</v>
      </c>
      <c r="AD2751" s="154">
        <v>2.9</v>
      </c>
      <c r="AF2751" s="7">
        <v>0.22</v>
      </c>
      <c r="AH2751" s="154">
        <v>19.2</v>
      </c>
      <c r="AO2751" s="154">
        <v>7.56</v>
      </c>
      <c r="AP2751" s="154">
        <v>409.2</v>
      </c>
      <c r="AQ2751" s="154">
        <v>1.0</v>
      </c>
      <c r="AR2751" s="154">
        <v>8.18</v>
      </c>
      <c r="AS2751" s="154">
        <v>0.17</v>
      </c>
      <c r="AT2751" s="154">
        <v>0.19</v>
      </c>
      <c r="AU2751" s="154">
        <v>3.61</v>
      </c>
      <c r="AX2751" s="154">
        <v>19.76</v>
      </c>
      <c r="AY2751" s="154">
        <v>94.91</v>
      </c>
      <c r="AZ2751" s="154">
        <v>71.84</v>
      </c>
      <c r="BA2751" s="154">
        <v>50.72</v>
      </c>
      <c r="BB2751" s="154">
        <v>78.74</v>
      </c>
      <c r="BC2751" s="154">
        <v>1.621</v>
      </c>
      <c r="BD2751" s="163"/>
      <c r="BE2751" s="163" t="s">
        <v>16</v>
      </c>
      <c r="BF2751" s="154">
        <v>1.08</v>
      </c>
      <c r="BG2751" s="154">
        <v>0.19</v>
      </c>
      <c r="BH2751" s="163" t="s">
        <v>16</v>
      </c>
      <c r="BI2751" s="154">
        <v>3.7</v>
      </c>
      <c r="BJ2751" s="154"/>
      <c r="BK2751" s="154">
        <v>6.32</v>
      </c>
      <c r="BL2751" s="154">
        <v>4.04</v>
      </c>
      <c r="CJ2751" s="154">
        <v>4.5</v>
      </c>
      <c r="CK2751" s="154">
        <v>32.8</v>
      </c>
      <c r="CL2751" s="154">
        <v>143.5</v>
      </c>
      <c r="CM2751" s="163" t="s">
        <v>2414</v>
      </c>
      <c r="CN2751" s="154">
        <v>0.33</v>
      </c>
      <c r="CO2751" s="154">
        <v>3.89</v>
      </c>
      <c r="CP2751" s="7" t="s">
        <v>12570</v>
      </c>
    </row>
    <row r="2752">
      <c r="A2752" s="7" t="s">
        <v>12571</v>
      </c>
      <c r="D2752" s="163" t="s">
        <v>12572</v>
      </c>
      <c r="E2752" s="67" t="s">
        <v>639</v>
      </c>
      <c r="F2752" s="162"/>
      <c r="G2752" s="162"/>
      <c r="H2752" s="162"/>
      <c r="M2752" s="7" t="s">
        <v>799</v>
      </c>
      <c r="N2752" s="7" t="str">
        <f t="shared" si="6"/>
        <v>FALSE</v>
      </c>
      <c r="O2752" s="7" t="s">
        <v>11802</v>
      </c>
      <c r="P2752" s="7" t="s">
        <v>11803</v>
      </c>
      <c r="Q2752" s="7" t="s">
        <v>11804</v>
      </c>
      <c r="R2752" s="7" t="s">
        <v>559</v>
      </c>
      <c r="S2752" s="221" t="s">
        <v>1588</v>
      </c>
      <c r="T2752" s="206">
        <v>41.7027</v>
      </c>
      <c r="U2752" s="207">
        <v>-83.2536</v>
      </c>
      <c r="V2752" s="172" t="s">
        <v>12573</v>
      </c>
      <c r="W2752" s="163" t="s">
        <v>899</v>
      </c>
      <c r="X2752" s="7" t="s">
        <v>805</v>
      </c>
      <c r="Y2752" s="7" t="s">
        <v>878</v>
      </c>
      <c r="Z2752" s="7" t="s">
        <v>879</v>
      </c>
      <c r="AA2752" s="7" t="s">
        <v>880</v>
      </c>
      <c r="AB2752" s="163" t="s">
        <v>12574</v>
      </c>
      <c r="AD2752" s="154">
        <v>6.62</v>
      </c>
      <c r="AF2752" s="7">
        <v>0.22</v>
      </c>
      <c r="AH2752" s="154">
        <v>19.1</v>
      </c>
      <c r="AO2752" s="154">
        <v>8.32</v>
      </c>
      <c r="AP2752" s="154">
        <v>257.4</v>
      </c>
      <c r="AQ2752" s="154">
        <v>1.5</v>
      </c>
      <c r="AR2752" s="154">
        <v>5.34</v>
      </c>
      <c r="AS2752" s="154">
        <v>0.1</v>
      </c>
      <c r="AT2752" s="154">
        <v>0.15</v>
      </c>
      <c r="AU2752" s="154">
        <v>5.02</v>
      </c>
      <c r="AX2752" s="154">
        <v>19.23</v>
      </c>
      <c r="AY2752" s="154">
        <v>30.4</v>
      </c>
      <c r="AZ2752" s="154">
        <v>9.92</v>
      </c>
      <c r="BA2752" s="154">
        <v>2.34</v>
      </c>
      <c r="BB2752" s="154">
        <v>8.36</v>
      </c>
      <c r="BC2752" s="154">
        <v>0.029</v>
      </c>
      <c r="BD2752" s="163"/>
      <c r="BE2752" s="163" t="s">
        <v>16</v>
      </c>
      <c r="BF2752" s="154">
        <v>0.96</v>
      </c>
      <c r="BG2752" s="154">
        <v>0.17</v>
      </c>
      <c r="BH2752" s="163" t="s">
        <v>16</v>
      </c>
      <c r="BI2752" s="154">
        <v>0.7</v>
      </c>
      <c r="BJ2752" s="154"/>
      <c r="BK2752" s="154">
        <v>5.6</v>
      </c>
      <c r="BL2752" s="154">
        <v>1.84</v>
      </c>
      <c r="CJ2752" s="154">
        <v>4.0</v>
      </c>
      <c r="CK2752" s="154">
        <v>37.1</v>
      </c>
      <c r="CL2752" s="154">
        <v>257.7</v>
      </c>
      <c r="CM2752" s="163" t="s">
        <v>2414</v>
      </c>
      <c r="CN2752" s="154">
        <v>0.33</v>
      </c>
      <c r="CO2752" s="154">
        <v>3.89</v>
      </c>
      <c r="CP2752" s="7" t="s">
        <v>12575</v>
      </c>
    </row>
    <row r="2753">
      <c r="A2753" s="7" t="s">
        <v>12576</v>
      </c>
      <c r="D2753" s="163" t="s">
        <v>12577</v>
      </c>
      <c r="E2753" s="67" t="s">
        <v>639</v>
      </c>
      <c r="F2753" s="162"/>
      <c r="G2753" s="162"/>
      <c r="H2753" s="162"/>
      <c r="M2753" s="7" t="s">
        <v>799</v>
      </c>
      <c r="N2753" s="7" t="str">
        <f t="shared" si="6"/>
        <v>FALSE</v>
      </c>
      <c r="O2753" s="7" t="s">
        <v>11802</v>
      </c>
      <c r="P2753" s="7" t="s">
        <v>11803</v>
      </c>
      <c r="Q2753" s="7" t="s">
        <v>11804</v>
      </c>
      <c r="R2753" s="7" t="s">
        <v>559</v>
      </c>
      <c r="S2753" s="161" t="s">
        <v>1588</v>
      </c>
      <c r="T2753" s="206">
        <v>41.7611</v>
      </c>
      <c r="U2753" s="207">
        <v>-83.3337</v>
      </c>
      <c r="V2753" s="172" t="s">
        <v>12578</v>
      </c>
      <c r="W2753" s="163" t="s">
        <v>876</v>
      </c>
      <c r="X2753" s="7" t="s">
        <v>805</v>
      </c>
      <c r="Y2753" s="7" t="s">
        <v>878</v>
      </c>
      <c r="Z2753" s="7" t="s">
        <v>879</v>
      </c>
      <c r="AA2753" s="7" t="s">
        <v>880</v>
      </c>
      <c r="AB2753" s="163" t="s">
        <v>12579</v>
      </c>
      <c r="AD2753" s="154">
        <v>5.16</v>
      </c>
      <c r="AF2753" s="7">
        <v>0.22</v>
      </c>
      <c r="AH2753" s="154">
        <v>20.1</v>
      </c>
      <c r="AO2753" s="154">
        <v>7.67</v>
      </c>
      <c r="AP2753" s="154">
        <v>344.6</v>
      </c>
      <c r="AQ2753" s="154">
        <v>1.0</v>
      </c>
      <c r="AR2753" s="154">
        <v>10.3</v>
      </c>
      <c r="AS2753" s="154">
        <v>0.1</v>
      </c>
      <c r="AT2753" s="154">
        <v>0.1</v>
      </c>
      <c r="AU2753" s="154">
        <v>9.98</v>
      </c>
      <c r="AX2753" s="154">
        <v>15.72</v>
      </c>
      <c r="AY2753" s="154">
        <v>61.08</v>
      </c>
      <c r="AZ2753" s="154">
        <v>21.71</v>
      </c>
      <c r="BA2753" s="154">
        <v>22.06</v>
      </c>
      <c r="BB2753" s="154">
        <v>26.63</v>
      </c>
      <c r="BC2753" s="154">
        <v>0.658</v>
      </c>
      <c r="BD2753" s="163"/>
      <c r="BE2753" s="163" t="s">
        <v>16</v>
      </c>
      <c r="BF2753" s="154">
        <v>1.09</v>
      </c>
      <c r="BG2753" s="154">
        <v>0.19</v>
      </c>
      <c r="BH2753" s="163" t="s">
        <v>16</v>
      </c>
      <c r="BI2753" s="154">
        <v>1.96</v>
      </c>
      <c r="BJ2753" s="154"/>
      <c r="BK2753" s="154">
        <v>9.2</v>
      </c>
      <c r="BL2753" s="154">
        <v>2.04</v>
      </c>
      <c r="CJ2753" s="163" t="s">
        <v>16</v>
      </c>
      <c r="CK2753" s="163" t="s">
        <v>16</v>
      </c>
      <c r="CL2753" s="163" t="s">
        <v>16</v>
      </c>
      <c r="CM2753" s="163" t="s">
        <v>2456</v>
      </c>
      <c r="CN2753" s="154">
        <v>1.31</v>
      </c>
      <c r="CO2753" s="154">
        <v>13.61</v>
      </c>
      <c r="CP2753" s="7" t="s">
        <v>12580</v>
      </c>
    </row>
    <row r="2754">
      <c r="A2754" s="7" t="s">
        <v>12581</v>
      </c>
      <c r="D2754" s="163" t="s">
        <v>12582</v>
      </c>
      <c r="E2754" s="67" t="s">
        <v>639</v>
      </c>
      <c r="F2754" s="162"/>
      <c r="G2754" s="162"/>
      <c r="H2754" s="162"/>
      <c r="M2754" s="7" t="s">
        <v>799</v>
      </c>
      <c r="N2754" s="7" t="str">
        <f t="shared" si="6"/>
        <v>FALSE</v>
      </c>
      <c r="O2754" s="7" t="s">
        <v>11802</v>
      </c>
      <c r="P2754" s="7" t="s">
        <v>11803</v>
      </c>
      <c r="Q2754" s="7" t="s">
        <v>11804</v>
      </c>
      <c r="R2754" s="7" t="s">
        <v>559</v>
      </c>
      <c r="S2754" s="221" t="s">
        <v>1588</v>
      </c>
      <c r="T2754" s="206">
        <v>41.8256</v>
      </c>
      <c r="U2754" s="207">
        <v>-83.1987</v>
      </c>
      <c r="V2754" s="172" t="s">
        <v>12583</v>
      </c>
      <c r="W2754" s="163" t="s">
        <v>890</v>
      </c>
      <c r="X2754" s="7" t="s">
        <v>805</v>
      </c>
      <c r="Y2754" s="7" t="s">
        <v>878</v>
      </c>
      <c r="Z2754" s="7" t="s">
        <v>879</v>
      </c>
      <c r="AA2754" s="7" t="s">
        <v>880</v>
      </c>
      <c r="AB2754" s="163" t="s">
        <v>12584</v>
      </c>
      <c r="AD2754" s="154">
        <v>8.32</v>
      </c>
      <c r="AF2754" s="7">
        <v>0.22</v>
      </c>
      <c r="AH2754" s="154">
        <v>19.9</v>
      </c>
      <c r="AO2754" s="154">
        <v>7.86</v>
      </c>
      <c r="AP2754" s="154">
        <v>236.1</v>
      </c>
      <c r="AQ2754" s="163" t="s">
        <v>16</v>
      </c>
      <c r="AR2754" s="154">
        <v>1.38</v>
      </c>
      <c r="AS2754" s="154">
        <v>0.1</v>
      </c>
      <c r="AT2754" s="154">
        <v>0.1</v>
      </c>
      <c r="AU2754" s="154">
        <v>0.66</v>
      </c>
      <c r="AX2754" s="154">
        <v>5.45</v>
      </c>
      <c r="AY2754" s="154">
        <v>13.45</v>
      </c>
      <c r="AZ2754" s="154">
        <v>7.42</v>
      </c>
      <c r="BA2754" s="154">
        <v>3.97</v>
      </c>
      <c r="BB2754" s="154">
        <v>15.79</v>
      </c>
      <c r="BC2754" s="154">
        <v>0.331</v>
      </c>
      <c r="BD2754" s="163"/>
      <c r="BE2754" s="163" t="s">
        <v>16</v>
      </c>
      <c r="BF2754" s="154">
        <v>0.37</v>
      </c>
      <c r="BG2754" s="154">
        <v>0.06</v>
      </c>
      <c r="BH2754" s="163" t="s">
        <v>16</v>
      </c>
      <c r="BI2754" s="154">
        <v>0.33</v>
      </c>
      <c r="BJ2754" s="154"/>
      <c r="BK2754" s="154">
        <v>1.64</v>
      </c>
      <c r="BL2754" s="154">
        <v>0.82</v>
      </c>
      <c r="CJ2754" s="163" t="s">
        <v>16</v>
      </c>
      <c r="CK2754" s="163" t="s">
        <v>16</v>
      </c>
      <c r="CL2754" s="163" t="s">
        <v>16</v>
      </c>
      <c r="CM2754" s="163" t="s">
        <v>2433</v>
      </c>
      <c r="CN2754" s="154">
        <v>1.31</v>
      </c>
      <c r="CO2754" s="154">
        <v>15.94</v>
      </c>
      <c r="CP2754" s="7" t="s">
        <v>12585</v>
      </c>
    </row>
    <row r="2755">
      <c r="A2755" s="7" t="s">
        <v>12586</v>
      </c>
      <c r="D2755" s="163" t="s">
        <v>12587</v>
      </c>
      <c r="E2755" s="67" t="s">
        <v>639</v>
      </c>
      <c r="F2755" s="162"/>
      <c r="G2755" s="162"/>
      <c r="H2755" s="162"/>
      <c r="M2755" s="7" t="s">
        <v>799</v>
      </c>
      <c r="N2755" s="7" t="str">
        <f t="shared" si="6"/>
        <v>FALSE</v>
      </c>
      <c r="O2755" s="7" t="s">
        <v>11802</v>
      </c>
      <c r="P2755" s="7" t="s">
        <v>11803</v>
      </c>
      <c r="Q2755" s="7" t="s">
        <v>11804</v>
      </c>
      <c r="R2755" s="7" t="s">
        <v>559</v>
      </c>
      <c r="S2755" s="161" t="s">
        <v>1588</v>
      </c>
      <c r="T2755" s="206">
        <v>41.7175</v>
      </c>
      <c r="U2755" s="207">
        <v>-83.4239</v>
      </c>
      <c r="V2755" s="172" t="s">
        <v>12588</v>
      </c>
      <c r="W2755" s="163" t="s">
        <v>2533</v>
      </c>
      <c r="X2755" s="7" t="s">
        <v>805</v>
      </c>
      <c r="Y2755" s="7" t="s">
        <v>878</v>
      </c>
      <c r="Z2755" s="7" t="s">
        <v>879</v>
      </c>
      <c r="AA2755" s="7" t="s">
        <v>880</v>
      </c>
      <c r="AB2755" s="163" t="s">
        <v>12589</v>
      </c>
      <c r="AD2755" s="154">
        <v>2.41</v>
      </c>
      <c r="AF2755" s="7">
        <v>0.22</v>
      </c>
      <c r="AH2755" s="154">
        <v>20.7</v>
      </c>
      <c r="AO2755" s="154">
        <v>6.11</v>
      </c>
      <c r="AP2755" s="154">
        <v>490.7</v>
      </c>
      <c r="AQ2755" s="154">
        <v>0.4</v>
      </c>
      <c r="AR2755" s="154">
        <v>19.1</v>
      </c>
      <c r="AS2755" s="154">
        <v>0.1</v>
      </c>
      <c r="AT2755" s="154">
        <v>0.13</v>
      </c>
      <c r="AU2755" s="154">
        <v>0.99</v>
      </c>
      <c r="AX2755" s="154">
        <v>10.73</v>
      </c>
      <c r="AY2755" s="154">
        <v>149.38</v>
      </c>
      <c r="AZ2755" s="154">
        <v>102.07</v>
      </c>
      <c r="BA2755" s="154">
        <v>79.46</v>
      </c>
      <c r="BB2755" s="154">
        <v>109.26</v>
      </c>
      <c r="BC2755" s="154">
        <v>2.982</v>
      </c>
      <c r="BD2755" s="163"/>
      <c r="BE2755" s="163" t="s">
        <v>16</v>
      </c>
      <c r="BF2755" s="154">
        <v>1.08</v>
      </c>
      <c r="BG2755" s="154">
        <v>0.16</v>
      </c>
      <c r="BH2755" s="163" t="s">
        <v>16</v>
      </c>
      <c r="BI2755" s="154">
        <v>5.48</v>
      </c>
      <c r="BJ2755" s="154"/>
      <c r="BK2755" s="154">
        <v>19.16</v>
      </c>
      <c r="BL2755" s="154">
        <v>2.12</v>
      </c>
      <c r="CJ2755" s="163" t="s">
        <v>16</v>
      </c>
      <c r="CK2755" s="163" t="s">
        <v>16</v>
      </c>
      <c r="CL2755" s="163" t="s">
        <v>16</v>
      </c>
      <c r="CM2755" s="163" t="s">
        <v>2438</v>
      </c>
      <c r="CN2755" s="154">
        <v>1.31</v>
      </c>
      <c r="CO2755" s="154">
        <v>15.55</v>
      </c>
      <c r="CP2755" s="7" t="s">
        <v>12590</v>
      </c>
    </row>
    <row r="2756">
      <c r="A2756" s="7" t="s">
        <v>12591</v>
      </c>
      <c r="D2756" s="163" t="s">
        <v>12592</v>
      </c>
      <c r="E2756" s="67" t="s">
        <v>639</v>
      </c>
      <c r="F2756" s="162"/>
      <c r="G2756" s="162"/>
      <c r="H2756" s="162"/>
      <c r="M2756" s="7" t="s">
        <v>799</v>
      </c>
      <c r="N2756" s="7" t="str">
        <f t="shared" si="6"/>
        <v>FALSE</v>
      </c>
      <c r="O2756" s="7" t="s">
        <v>11802</v>
      </c>
      <c r="P2756" s="7" t="s">
        <v>11803</v>
      </c>
      <c r="Q2756" s="7" t="s">
        <v>11804</v>
      </c>
      <c r="R2756" s="7" t="s">
        <v>559</v>
      </c>
      <c r="S2756" s="221" t="s">
        <v>1588</v>
      </c>
      <c r="T2756" s="206">
        <v>41.7035</v>
      </c>
      <c r="U2756" s="207">
        <v>-83.2563</v>
      </c>
      <c r="V2756" s="172" t="s">
        <v>12593</v>
      </c>
      <c r="W2756" s="163" t="s">
        <v>899</v>
      </c>
      <c r="X2756" s="7" t="s">
        <v>805</v>
      </c>
      <c r="Y2756" s="7" t="s">
        <v>878</v>
      </c>
      <c r="Z2756" s="7" t="s">
        <v>879</v>
      </c>
      <c r="AA2756" s="7" t="s">
        <v>880</v>
      </c>
      <c r="AB2756" s="163" t="s">
        <v>12555</v>
      </c>
      <c r="AD2756" s="154">
        <v>6.43</v>
      </c>
      <c r="AF2756" s="7">
        <v>0.22</v>
      </c>
      <c r="AH2756" s="154">
        <v>19.9</v>
      </c>
      <c r="AO2756" s="154">
        <v>7.73</v>
      </c>
      <c r="AP2756" s="154">
        <v>295.9</v>
      </c>
      <c r="AQ2756" s="154">
        <v>1.0</v>
      </c>
      <c r="AR2756" s="154">
        <v>6.53</v>
      </c>
      <c r="AS2756" s="154">
        <v>0.1</v>
      </c>
      <c r="AT2756" s="154">
        <v>0.19</v>
      </c>
      <c r="AU2756" s="154">
        <v>2.19</v>
      </c>
      <c r="AX2756" s="154">
        <v>10.4</v>
      </c>
      <c r="AY2756" s="154">
        <v>41.29</v>
      </c>
      <c r="AZ2756" s="154">
        <v>19.36</v>
      </c>
      <c r="BA2756" s="154">
        <v>14.64</v>
      </c>
      <c r="BB2756" s="154">
        <v>15.36</v>
      </c>
      <c r="BC2756" s="154">
        <v>0.201</v>
      </c>
      <c r="BD2756" s="163"/>
      <c r="BE2756" s="163" t="s">
        <v>16</v>
      </c>
      <c r="BF2756" s="154">
        <v>0.73</v>
      </c>
      <c r="BG2756" s="154">
        <v>0.12</v>
      </c>
      <c r="BH2756" s="163" t="s">
        <v>16</v>
      </c>
      <c r="BI2756" s="154">
        <v>1.31</v>
      </c>
      <c r="BJ2756" s="154"/>
      <c r="BK2756" s="154">
        <v>7.52</v>
      </c>
      <c r="BL2756" s="154">
        <v>1.28</v>
      </c>
      <c r="CJ2756" s="163" t="s">
        <v>16</v>
      </c>
      <c r="CK2756" s="163" t="s">
        <v>16</v>
      </c>
      <c r="CL2756" s="163" t="s">
        <v>16</v>
      </c>
      <c r="CM2756" s="163" t="s">
        <v>2414</v>
      </c>
      <c r="CN2756" s="154">
        <v>1.31</v>
      </c>
      <c r="CO2756" s="154">
        <v>13.61</v>
      </c>
      <c r="CP2756" s="7" t="s">
        <v>12594</v>
      </c>
    </row>
    <row r="2757">
      <c r="A2757" s="7" t="s">
        <v>12595</v>
      </c>
      <c r="D2757" s="163" t="s">
        <v>12596</v>
      </c>
      <c r="E2757" s="67" t="s">
        <v>639</v>
      </c>
      <c r="F2757" s="162"/>
      <c r="G2757" s="162"/>
      <c r="H2757" s="162"/>
      <c r="M2757" s="7" t="s">
        <v>799</v>
      </c>
      <c r="N2757" s="7" t="str">
        <f t="shared" si="6"/>
        <v>FALSE</v>
      </c>
      <c r="O2757" s="7" t="s">
        <v>11802</v>
      </c>
      <c r="P2757" s="7" t="s">
        <v>11803</v>
      </c>
      <c r="Q2757" s="7" t="s">
        <v>11804</v>
      </c>
      <c r="R2757" s="7" t="s">
        <v>559</v>
      </c>
      <c r="S2757" s="161" t="s">
        <v>1588</v>
      </c>
      <c r="T2757" s="206">
        <v>41.7629</v>
      </c>
      <c r="U2757" s="207">
        <v>-83.3305</v>
      </c>
      <c r="V2757" s="172" t="s">
        <v>12597</v>
      </c>
      <c r="W2757" s="163" t="s">
        <v>876</v>
      </c>
      <c r="X2757" s="7" t="s">
        <v>805</v>
      </c>
      <c r="Y2757" s="7" t="s">
        <v>878</v>
      </c>
      <c r="Z2757" s="7" t="s">
        <v>879</v>
      </c>
      <c r="AA2757" s="7" t="s">
        <v>880</v>
      </c>
      <c r="AB2757" s="163" t="s">
        <v>12598</v>
      </c>
      <c r="AD2757" s="154">
        <v>5.61</v>
      </c>
      <c r="AF2757" s="7">
        <v>0.22</v>
      </c>
      <c r="AH2757" s="154">
        <v>17.1</v>
      </c>
      <c r="AO2757" s="154">
        <v>8.04</v>
      </c>
      <c r="AP2757" s="154">
        <v>323.7</v>
      </c>
      <c r="AQ2757" s="154">
        <v>1.0</v>
      </c>
      <c r="AR2757" s="154">
        <v>10.1</v>
      </c>
      <c r="AS2757" s="154">
        <v>0.1</v>
      </c>
      <c r="AT2757" s="154">
        <v>0.14</v>
      </c>
      <c r="AU2757" s="154">
        <v>3.21</v>
      </c>
      <c r="AX2757" s="154">
        <v>17.5</v>
      </c>
      <c r="AY2757" s="154">
        <v>53.54</v>
      </c>
      <c r="AZ2757" s="154">
        <v>20.89</v>
      </c>
      <c r="BA2757" s="154">
        <v>18.68</v>
      </c>
      <c r="BB2757" s="154">
        <v>30.64</v>
      </c>
      <c r="BC2757" s="154">
        <v>0.435</v>
      </c>
      <c r="BD2757" s="163"/>
      <c r="BE2757" s="163" t="s">
        <v>16</v>
      </c>
      <c r="BF2757" s="154">
        <v>1.0</v>
      </c>
      <c r="BG2757" s="154">
        <v>0.18</v>
      </c>
      <c r="BH2757" s="163" t="s">
        <v>16</v>
      </c>
      <c r="BI2757" s="154">
        <v>1.48</v>
      </c>
      <c r="BJ2757" s="154"/>
      <c r="BK2757" s="154">
        <v>7.64</v>
      </c>
      <c r="BL2757" s="154">
        <v>1.52</v>
      </c>
      <c r="CJ2757" s="163" t="s">
        <v>16</v>
      </c>
      <c r="CK2757" s="163" t="s">
        <v>16</v>
      </c>
      <c r="CL2757" s="163" t="s">
        <v>16</v>
      </c>
      <c r="CM2757" s="163" t="s">
        <v>2438</v>
      </c>
      <c r="CN2757" s="154">
        <v>0.66</v>
      </c>
      <c r="CO2757" s="154">
        <v>3.89</v>
      </c>
      <c r="CP2757" s="7" t="s">
        <v>12599</v>
      </c>
    </row>
    <row r="2758">
      <c r="A2758" s="7" t="s">
        <v>12600</v>
      </c>
      <c r="D2758" s="163" t="s">
        <v>12601</v>
      </c>
      <c r="E2758" s="67" t="s">
        <v>639</v>
      </c>
      <c r="F2758" s="162"/>
      <c r="G2758" s="162"/>
      <c r="H2758" s="162"/>
      <c r="M2758" s="7" t="s">
        <v>799</v>
      </c>
      <c r="N2758" s="7" t="str">
        <f t="shared" si="6"/>
        <v>FALSE</v>
      </c>
      <c r="O2758" s="7" t="s">
        <v>11802</v>
      </c>
      <c r="P2758" s="7" t="s">
        <v>11803</v>
      </c>
      <c r="Q2758" s="7" t="s">
        <v>11804</v>
      </c>
      <c r="R2758" s="7" t="s">
        <v>559</v>
      </c>
      <c r="S2758" s="221" t="s">
        <v>1588</v>
      </c>
      <c r="T2758" s="206">
        <v>41.8314</v>
      </c>
      <c r="U2758" s="207">
        <v>-83.1967</v>
      </c>
      <c r="V2758" s="172" t="s">
        <v>12602</v>
      </c>
      <c r="W2758" s="163" t="s">
        <v>890</v>
      </c>
      <c r="X2758" s="7" t="s">
        <v>805</v>
      </c>
      <c r="Y2758" s="7" t="s">
        <v>878</v>
      </c>
      <c r="Z2758" s="7" t="s">
        <v>879</v>
      </c>
      <c r="AA2758" s="7" t="s">
        <v>880</v>
      </c>
      <c r="AB2758" s="163" t="s">
        <v>12469</v>
      </c>
      <c r="AD2758" s="154">
        <v>8.39</v>
      </c>
      <c r="AF2758" s="7">
        <v>0.22</v>
      </c>
      <c r="AH2758" s="154">
        <v>17.9</v>
      </c>
      <c r="AO2758" s="154">
        <v>8.82</v>
      </c>
      <c r="AP2758" s="154">
        <v>245.6</v>
      </c>
      <c r="AQ2758" s="154">
        <v>2.7</v>
      </c>
      <c r="AR2758" s="154">
        <v>1.77</v>
      </c>
      <c r="AS2758" s="154">
        <v>0.1</v>
      </c>
      <c r="AT2758" s="154">
        <v>0.1</v>
      </c>
      <c r="AU2758" s="154">
        <v>0.21</v>
      </c>
      <c r="AX2758" s="154">
        <v>3.92</v>
      </c>
      <c r="AY2758" s="154">
        <v>21.25</v>
      </c>
      <c r="AZ2758" s="154">
        <v>15.59</v>
      </c>
      <c r="BA2758" s="154">
        <v>5.51</v>
      </c>
      <c r="BB2758" s="154">
        <v>20.57</v>
      </c>
      <c r="BC2758" s="154">
        <v>0.354</v>
      </c>
      <c r="BD2758" s="163"/>
      <c r="BE2758" s="163" t="s">
        <v>16</v>
      </c>
      <c r="BF2758" s="154">
        <v>0.24</v>
      </c>
      <c r="BG2758" s="154">
        <v>0.05</v>
      </c>
      <c r="BH2758" s="163" t="s">
        <v>16</v>
      </c>
      <c r="BI2758" s="154">
        <v>0.32</v>
      </c>
      <c r="BJ2758" s="154"/>
      <c r="BK2758" s="154">
        <v>2.37</v>
      </c>
      <c r="BL2758" s="154">
        <v>0.07</v>
      </c>
      <c r="CJ2758" s="163" t="s">
        <v>16</v>
      </c>
      <c r="CK2758" s="163" t="s">
        <v>16</v>
      </c>
      <c r="CL2758" s="163" t="s">
        <v>16</v>
      </c>
      <c r="CM2758" s="163" t="s">
        <v>2438</v>
      </c>
      <c r="CN2758" s="154">
        <v>0.98</v>
      </c>
      <c r="CO2758" s="154">
        <v>7.97</v>
      </c>
      <c r="CP2758" s="7" t="s">
        <v>12603</v>
      </c>
    </row>
    <row r="2759">
      <c r="A2759" s="7" t="s">
        <v>12604</v>
      </c>
      <c r="D2759" s="163" t="s">
        <v>12605</v>
      </c>
      <c r="E2759" s="67" t="s">
        <v>639</v>
      </c>
      <c r="F2759" s="162"/>
      <c r="G2759" s="162"/>
      <c r="H2759" s="162"/>
      <c r="M2759" s="7" t="s">
        <v>799</v>
      </c>
      <c r="N2759" s="7" t="str">
        <f t="shared" si="6"/>
        <v>FALSE</v>
      </c>
      <c r="O2759" s="7" t="s">
        <v>11802</v>
      </c>
      <c r="P2759" s="7" t="s">
        <v>11803</v>
      </c>
      <c r="Q2759" s="7" t="s">
        <v>11804</v>
      </c>
      <c r="R2759" s="7" t="s">
        <v>559</v>
      </c>
      <c r="S2759" s="161" t="s">
        <v>1588</v>
      </c>
      <c r="T2759" s="206">
        <v>41.7177</v>
      </c>
      <c r="U2759" s="207">
        <v>-83.4234</v>
      </c>
      <c r="V2759" s="172" t="s">
        <v>12606</v>
      </c>
      <c r="W2759" s="163" t="s">
        <v>2533</v>
      </c>
      <c r="X2759" s="7" t="s">
        <v>805</v>
      </c>
      <c r="Y2759" s="7" t="s">
        <v>878</v>
      </c>
      <c r="Z2759" s="7" t="s">
        <v>879</v>
      </c>
      <c r="AA2759" s="7" t="s">
        <v>880</v>
      </c>
      <c r="AB2759" s="163" t="s">
        <v>12607</v>
      </c>
      <c r="AD2759" s="154">
        <v>2.66</v>
      </c>
      <c r="AF2759" s="7">
        <v>0.22</v>
      </c>
      <c r="AH2759" s="154">
        <v>16.3</v>
      </c>
      <c r="AO2759" s="154">
        <v>6.17</v>
      </c>
      <c r="AP2759" s="154">
        <v>415.0</v>
      </c>
      <c r="AQ2759" s="154">
        <v>0.1</v>
      </c>
      <c r="AR2759" s="154">
        <v>65.1</v>
      </c>
      <c r="AS2759" s="154">
        <v>0.1</v>
      </c>
      <c r="AT2759" s="154">
        <v>0.1</v>
      </c>
      <c r="AU2759" s="154">
        <v>0.34</v>
      </c>
      <c r="AX2759" s="154">
        <v>6.51</v>
      </c>
      <c r="AY2759" s="154">
        <v>288.77</v>
      </c>
      <c r="AZ2759" s="154">
        <v>153.24</v>
      </c>
      <c r="BA2759" s="154">
        <v>145.15</v>
      </c>
      <c r="BB2759" s="154">
        <v>65.99</v>
      </c>
      <c r="BC2759" s="154">
        <v>3.638</v>
      </c>
      <c r="BD2759" s="163"/>
      <c r="BE2759" s="163" t="s">
        <v>16</v>
      </c>
      <c r="BF2759" s="154">
        <v>1.87</v>
      </c>
      <c r="BG2759" s="154">
        <v>0.28</v>
      </c>
      <c r="BH2759" s="163" t="s">
        <v>16</v>
      </c>
      <c r="BI2759" s="154">
        <v>9.11</v>
      </c>
      <c r="BJ2759" s="154"/>
      <c r="BK2759" s="154">
        <v>56.16</v>
      </c>
      <c r="BL2759" s="154">
        <v>4.6</v>
      </c>
      <c r="CJ2759" s="163" t="s">
        <v>16</v>
      </c>
      <c r="CK2759" s="163" t="s">
        <v>16</v>
      </c>
      <c r="CL2759" s="163" t="s">
        <v>16</v>
      </c>
      <c r="CM2759" s="163" t="s">
        <v>2438</v>
      </c>
      <c r="CN2759" s="154">
        <v>0.66</v>
      </c>
      <c r="CO2759" s="154">
        <v>3.89</v>
      </c>
      <c r="CP2759" s="7" t="s">
        <v>12608</v>
      </c>
    </row>
    <row r="2760">
      <c r="A2760" s="7" t="s">
        <v>12609</v>
      </c>
      <c r="D2760" s="163" t="s">
        <v>12610</v>
      </c>
      <c r="E2760" s="67" t="s">
        <v>639</v>
      </c>
      <c r="F2760" s="162"/>
      <c r="G2760" s="162"/>
      <c r="H2760" s="162"/>
      <c r="M2760" s="7" t="s">
        <v>799</v>
      </c>
      <c r="N2760" s="7" t="str">
        <f t="shared" si="6"/>
        <v>FALSE</v>
      </c>
      <c r="O2760" s="7" t="s">
        <v>11802</v>
      </c>
      <c r="P2760" s="7" t="s">
        <v>11803</v>
      </c>
      <c r="Q2760" s="7" t="s">
        <v>11804</v>
      </c>
      <c r="R2760" s="7" t="s">
        <v>559</v>
      </c>
      <c r="S2760" s="221" t="s">
        <v>1588</v>
      </c>
      <c r="T2760" s="206">
        <v>41.7034</v>
      </c>
      <c r="U2760" s="207">
        <v>-83.2541</v>
      </c>
      <c r="V2760" s="172" t="s">
        <v>12611</v>
      </c>
      <c r="W2760" s="163" t="s">
        <v>899</v>
      </c>
      <c r="X2760" s="7" t="s">
        <v>805</v>
      </c>
      <c r="Y2760" s="7" t="s">
        <v>878</v>
      </c>
      <c r="Z2760" s="7" t="s">
        <v>879</v>
      </c>
      <c r="AA2760" s="7" t="s">
        <v>880</v>
      </c>
      <c r="AB2760" s="163" t="s">
        <v>12368</v>
      </c>
      <c r="AD2760" s="154">
        <v>6.8</v>
      </c>
      <c r="AF2760" s="7">
        <v>0.22</v>
      </c>
      <c r="AH2760" s="154">
        <v>16.8</v>
      </c>
      <c r="AO2760" s="154">
        <v>8.53</v>
      </c>
      <c r="AP2760" s="154">
        <v>321.1</v>
      </c>
      <c r="AQ2760" s="154">
        <v>1.0</v>
      </c>
      <c r="AR2760" s="154">
        <v>7.15</v>
      </c>
      <c r="AS2760" s="154">
        <v>0.1</v>
      </c>
      <c r="AT2760" s="154">
        <v>0.17</v>
      </c>
      <c r="AU2760" s="154">
        <v>3.96</v>
      </c>
      <c r="AX2760" s="154">
        <v>14.49</v>
      </c>
      <c r="AY2760" s="154">
        <v>56.04</v>
      </c>
      <c r="AZ2760" s="154">
        <v>33.14</v>
      </c>
      <c r="BA2760" s="154">
        <v>23.37</v>
      </c>
      <c r="BB2760" s="154">
        <v>15.91</v>
      </c>
      <c r="BC2760" s="154">
        <v>0.584</v>
      </c>
      <c r="BD2760" s="163"/>
      <c r="BE2760" s="163" t="s">
        <v>16</v>
      </c>
      <c r="BF2760" s="154">
        <v>0.84</v>
      </c>
      <c r="BG2760" s="154">
        <v>0.15</v>
      </c>
      <c r="BH2760" s="163" t="s">
        <v>16</v>
      </c>
      <c r="BI2760" s="154">
        <v>1.87</v>
      </c>
      <c r="BJ2760" s="154"/>
      <c r="BK2760" s="154">
        <v>8.84</v>
      </c>
      <c r="BL2760" s="154">
        <v>0.28</v>
      </c>
      <c r="CJ2760" s="163" t="s">
        <v>16</v>
      </c>
      <c r="CK2760" s="163" t="s">
        <v>16</v>
      </c>
      <c r="CL2760" s="163" t="s">
        <v>16</v>
      </c>
      <c r="CM2760" s="163" t="s">
        <v>2438</v>
      </c>
      <c r="CN2760" s="154">
        <v>0.98</v>
      </c>
      <c r="CO2760" s="154">
        <v>5.83</v>
      </c>
      <c r="CP2760" s="7" t="s">
        <v>12612</v>
      </c>
    </row>
    <row r="2761">
      <c r="A2761" s="7" t="s">
        <v>12613</v>
      </c>
      <c r="D2761" s="163" t="s">
        <v>12614</v>
      </c>
      <c r="E2761" s="67" t="s">
        <v>639</v>
      </c>
      <c r="F2761" s="162"/>
      <c r="G2761" s="162"/>
      <c r="H2761" s="162"/>
      <c r="M2761" s="7" t="s">
        <v>799</v>
      </c>
      <c r="N2761" s="7" t="str">
        <f t="shared" si="6"/>
        <v>FALSE</v>
      </c>
      <c r="O2761" s="7" t="s">
        <v>11802</v>
      </c>
      <c r="P2761" s="7" t="s">
        <v>11803</v>
      </c>
      <c r="Q2761" s="7" t="s">
        <v>11804</v>
      </c>
      <c r="R2761" s="7" t="s">
        <v>559</v>
      </c>
      <c r="S2761" s="161" t="s">
        <v>1588</v>
      </c>
      <c r="T2761" s="225">
        <v>41.7629</v>
      </c>
      <c r="U2761" s="225">
        <v>-83.3305</v>
      </c>
      <c r="V2761" s="172" t="s">
        <v>12615</v>
      </c>
      <c r="W2761" s="163" t="s">
        <v>876</v>
      </c>
      <c r="X2761" s="7" t="s">
        <v>805</v>
      </c>
      <c r="Y2761" s="7" t="s">
        <v>878</v>
      </c>
      <c r="Z2761" s="7" t="s">
        <v>879</v>
      </c>
      <c r="AA2761" s="7" t="s">
        <v>880</v>
      </c>
      <c r="AB2761" s="163" t="s">
        <v>12431</v>
      </c>
      <c r="AD2761" s="154">
        <v>5.7</v>
      </c>
      <c r="AF2761" s="7">
        <v>0.22</v>
      </c>
      <c r="AH2761" s="154">
        <v>13.7</v>
      </c>
      <c r="AO2761" s="154">
        <v>8.87</v>
      </c>
      <c r="AP2761" s="154">
        <v>306.8</v>
      </c>
      <c r="AQ2761" s="154">
        <v>0.5</v>
      </c>
      <c r="AR2761" s="154">
        <v>12.3</v>
      </c>
      <c r="AS2761" s="154">
        <v>0.13</v>
      </c>
      <c r="AT2761" s="154">
        <v>0.13</v>
      </c>
      <c r="AU2761" s="154">
        <v>1.85</v>
      </c>
      <c r="AX2761" s="154">
        <v>9.49</v>
      </c>
      <c r="AY2761" s="154">
        <v>49.94</v>
      </c>
      <c r="AZ2761" s="154">
        <v>19.3</v>
      </c>
      <c r="BA2761" s="154">
        <v>15.63</v>
      </c>
      <c r="BB2761" s="154">
        <v>31.91</v>
      </c>
      <c r="BC2761" s="154">
        <v>0.661</v>
      </c>
      <c r="BD2761" s="163"/>
      <c r="BE2761" s="163" t="s">
        <v>16</v>
      </c>
      <c r="BF2761" s="154">
        <v>1.17</v>
      </c>
      <c r="BG2761" s="154">
        <v>0.12</v>
      </c>
      <c r="BH2761" s="163" t="s">
        <v>16</v>
      </c>
      <c r="BI2761" s="154">
        <v>1.32</v>
      </c>
      <c r="BJ2761" s="154"/>
      <c r="BK2761" s="154">
        <v>16.12</v>
      </c>
      <c r="BL2761" s="154">
        <v>1.96</v>
      </c>
      <c r="CJ2761" s="163" t="s">
        <v>16</v>
      </c>
      <c r="CK2761" s="163" t="s">
        <v>16</v>
      </c>
      <c r="CL2761" s="163" t="s">
        <v>16</v>
      </c>
      <c r="CM2761" s="163" t="s">
        <v>2414</v>
      </c>
      <c r="CN2761" s="154">
        <v>1.31</v>
      </c>
      <c r="CO2761" s="154">
        <v>7.97</v>
      </c>
      <c r="CP2761" s="7" t="s">
        <v>12616</v>
      </c>
    </row>
    <row r="2762">
      <c r="A2762" s="7" t="s">
        <v>12617</v>
      </c>
      <c r="D2762" s="163" t="s">
        <v>12618</v>
      </c>
      <c r="E2762" s="67" t="s">
        <v>639</v>
      </c>
      <c r="F2762" s="162"/>
      <c r="G2762" s="162"/>
      <c r="H2762" s="162"/>
      <c r="M2762" s="7" t="s">
        <v>799</v>
      </c>
      <c r="N2762" s="7" t="str">
        <f t="shared" si="6"/>
        <v>FALSE</v>
      </c>
      <c r="O2762" s="7" t="s">
        <v>11802</v>
      </c>
      <c r="P2762" s="7" t="s">
        <v>11803</v>
      </c>
      <c r="Q2762" s="7" t="s">
        <v>11804</v>
      </c>
      <c r="R2762" s="7" t="s">
        <v>559</v>
      </c>
      <c r="S2762" s="221" t="s">
        <v>1588</v>
      </c>
      <c r="T2762" s="225">
        <v>41.76265</v>
      </c>
      <c r="U2762" s="225">
        <v>-83.329</v>
      </c>
      <c r="V2762" s="172" t="s">
        <v>12619</v>
      </c>
      <c r="W2762" s="163" t="s">
        <v>876</v>
      </c>
      <c r="X2762" s="7" t="s">
        <v>805</v>
      </c>
      <c r="Y2762" s="7" t="s">
        <v>878</v>
      </c>
      <c r="Z2762" s="7" t="s">
        <v>879</v>
      </c>
      <c r="AA2762" s="7" t="s">
        <v>880</v>
      </c>
      <c r="AB2762" s="163" t="s">
        <v>12620</v>
      </c>
      <c r="AD2762" s="163">
        <v>5.5</v>
      </c>
      <c r="AF2762" s="7">
        <v>0.22</v>
      </c>
      <c r="AG2762" s="7">
        <v>8.238</v>
      </c>
      <c r="AH2762" s="163">
        <v>22.4</v>
      </c>
      <c r="AO2762" s="163" t="s">
        <v>19</v>
      </c>
      <c r="AP2762" s="163" t="s">
        <v>19</v>
      </c>
      <c r="AQ2762" s="163" t="s">
        <v>19</v>
      </c>
      <c r="AR2762" s="163" t="s">
        <v>19</v>
      </c>
      <c r="AS2762" s="163" t="s">
        <v>19</v>
      </c>
      <c r="AT2762" s="163" t="s">
        <v>19</v>
      </c>
      <c r="AU2762" s="163" t="s">
        <v>19</v>
      </c>
      <c r="AX2762" s="163" t="s">
        <v>19</v>
      </c>
      <c r="AY2762" s="163" t="s">
        <v>19</v>
      </c>
      <c r="AZ2762" s="163" t="s">
        <v>19</v>
      </c>
      <c r="BA2762" s="163" t="s">
        <v>19</v>
      </c>
      <c r="BB2762" s="163" t="s">
        <v>19</v>
      </c>
      <c r="BC2762" s="163" t="s">
        <v>19</v>
      </c>
      <c r="BD2762" s="163"/>
      <c r="BE2762" s="163" t="s">
        <v>19</v>
      </c>
      <c r="BF2762" s="163" t="s">
        <v>19</v>
      </c>
      <c r="BG2762" s="163" t="s">
        <v>19</v>
      </c>
      <c r="BH2762" s="163" t="s">
        <v>19</v>
      </c>
      <c r="BI2762" s="163" t="s">
        <v>19</v>
      </c>
      <c r="BJ2762" s="163"/>
      <c r="BK2762" s="163" t="s">
        <v>19</v>
      </c>
      <c r="BL2762" s="163" t="s">
        <v>19</v>
      </c>
      <c r="CJ2762" s="163" t="s">
        <v>16</v>
      </c>
      <c r="CK2762" s="163" t="s">
        <v>16</v>
      </c>
      <c r="CL2762" s="163" t="s">
        <v>16</v>
      </c>
      <c r="CM2762" s="163" t="s">
        <v>16</v>
      </c>
      <c r="CN2762" s="163" t="s">
        <v>16</v>
      </c>
      <c r="CO2762" s="163" t="s">
        <v>16</v>
      </c>
      <c r="CP2762" s="7" t="s">
        <v>2602</v>
      </c>
    </row>
    <row r="2763">
      <c r="A2763" s="7" t="s">
        <v>12621</v>
      </c>
      <c r="D2763" s="163" t="s">
        <v>12622</v>
      </c>
      <c r="E2763" s="67" t="s">
        <v>639</v>
      </c>
      <c r="F2763" s="162"/>
      <c r="G2763" s="162"/>
      <c r="H2763" s="162"/>
      <c r="M2763" s="7" t="s">
        <v>799</v>
      </c>
      <c r="N2763" s="7" t="str">
        <f t="shared" si="6"/>
        <v>FALSE</v>
      </c>
      <c r="O2763" s="7" t="s">
        <v>11802</v>
      </c>
      <c r="P2763" s="7" t="s">
        <v>11803</v>
      </c>
      <c r="Q2763" s="7" t="s">
        <v>11804</v>
      </c>
      <c r="R2763" s="7" t="s">
        <v>559</v>
      </c>
      <c r="S2763" s="161" t="s">
        <v>1588</v>
      </c>
      <c r="T2763" s="225">
        <v>41.82726</v>
      </c>
      <c r="U2763" s="225">
        <v>-83.19041</v>
      </c>
      <c r="V2763" s="172" t="s">
        <v>12623</v>
      </c>
      <c r="W2763" s="163" t="s">
        <v>890</v>
      </c>
      <c r="X2763" s="7" t="s">
        <v>805</v>
      </c>
      <c r="Y2763" s="7" t="s">
        <v>878</v>
      </c>
      <c r="Z2763" s="7" t="s">
        <v>879</v>
      </c>
      <c r="AA2763" s="7" t="s">
        <v>880</v>
      </c>
      <c r="AB2763" s="163" t="s">
        <v>12624</v>
      </c>
      <c r="AD2763" s="163">
        <v>8.9</v>
      </c>
      <c r="AF2763" s="7">
        <v>0.22</v>
      </c>
      <c r="AG2763" s="7">
        <v>8.551</v>
      </c>
      <c r="AH2763" s="163">
        <v>20.7</v>
      </c>
      <c r="AO2763" s="163" t="s">
        <v>19</v>
      </c>
      <c r="AP2763" s="163" t="s">
        <v>19</v>
      </c>
      <c r="AQ2763" s="163" t="s">
        <v>19</v>
      </c>
      <c r="AR2763" s="163" t="s">
        <v>19</v>
      </c>
      <c r="AS2763" s="163" t="s">
        <v>19</v>
      </c>
      <c r="AT2763" s="163" t="s">
        <v>19</v>
      </c>
      <c r="AU2763" s="163" t="s">
        <v>19</v>
      </c>
      <c r="AX2763" s="163" t="s">
        <v>19</v>
      </c>
      <c r="AY2763" s="163" t="s">
        <v>19</v>
      </c>
      <c r="AZ2763" s="163" t="s">
        <v>19</v>
      </c>
      <c r="BA2763" s="163" t="s">
        <v>19</v>
      </c>
      <c r="BB2763" s="163" t="s">
        <v>19</v>
      </c>
      <c r="BC2763" s="163" t="s">
        <v>19</v>
      </c>
      <c r="BD2763" s="163"/>
      <c r="BE2763" s="163" t="s">
        <v>19</v>
      </c>
      <c r="BF2763" s="163" t="s">
        <v>19</v>
      </c>
      <c r="BG2763" s="163" t="s">
        <v>19</v>
      </c>
      <c r="BH2763" s="163" t="s">
        <v>19</v>
      </c>
      <c r="BI2763" s="163" t="s">
        <v>19</v>
      </c>
      <c r="BJ2763" s="163"/>
      <c r="BK2763" s="163" t="s">
        <v>19</v>
      </c>
      <c r="BL2763" s="163" t="s">
        <v>19</v>
      </c>
      <c r="CJ2763" s="163" t="s">
        <v>16</v>
      </c>
      <c r="CK2763" s="163" t="s">
        <v>16</v>
      </c>
      <c r="CL2763" s="163" t="s">
        <v>16</v>
      </c>
      <c r="CM2763" s="163" t="s">
        <v>16</v>
      </c>
      <c r="CN2763" s="163" t="s">
        <v>16</v>
      </c>
      <c r="CO2763" s="163" t="s">
        <v>16</v>
      </c>
      <c r="CP2763" s="7" t="s">
        <v>2607</v>
      </c>
    </row>
    <row r="2764">
      <c r="A2764" s="7" t="s">
        <v>12625</v>
      </c>
      <c r="D2764" s="163" t="s">
        <v>12626</v>
      </c>
      <c r="E2764" s="67" t="s">
        <v>639</v>
      </c>
      <c r="F2764" s="162"/>
      <c r="G2764" s="162"/>
      <c r="H2764" s="162"/>
      <c r="M2764" s="7" t="s">
        <v>799</v>
      </c>
      <c r="N2764" s="7" t="str">
        <f t="shared" si="6"/>
        <v>FALSE</v>
      </c>
      <c r="O2764" s="7" t="s">
        <v>11802</v>
      </c>
      <c r="P2764" s="7" t="s">
        <v>11803</v>
      </c>
      <c r="Q2764" s="7" t="s">
        <v>11804</v>
      </c>
      <c r="R2764" s="7" t="s">
        <v>559</v>
      </c>
      <c r="S2764" s="221" t="s">
        <v>1588</v>
      </c>
      <c r="T2764" s="225">
        <v>41.7269</v>
      </c>
      <c r="U2764" s="225">
        <v>-83.42329</v>
      </c>
      <c r="V2764" s="172" t="s">
        <v>12627</v>
      </c>
      <c r="W2764" s="163" t="s">
        <v>2533</v>
      </c>
      <c r="X2764" s="7" t="s">
        <v>805</v>
      </c>
      <c r="Y2764" s="7" t="s">
        <v>878</v>
      </c>
      <c r="Z2764" s="7" t="s">
        <v>879</v>
      </c>
      <c r="AA2764" s="7" t="s">
        <v>880</v>
      </c>
      <c r="AB2764" s="163" t="s">
        <v>12628</v>
      </c>
      <c r="AD2764" s="163">
        <v>3.2</v>
      </c>
      <c r="AF2764" s="7">
        <v>0.22</v>
      </c>
      <c r="AG2764" s="7">
        <v>7.925</v>
      </c>
      <c r="AH2764" s="163">
        <v>24.2</v>
      </c>
      <c r="AO2764" s="163" t="s">
        <v>19</v>
      </c>
      <c r="AP2764" s="163" t="s">
        <v>19</v>
      </c>
      <c r="AQ2764" s="163" t="s">
        <v>19</v>
      </c>
      <c r="AR2764" s="163" t="s">
        <v>19</v>
      </c>
      <c r="AS2764" s="163" t="s">
        <v>19</v>
      </c>
      <c r="AT2764" s="163" t="s">
        <v>19</v>
      </c>
      <c r="AU2764" s="163" t="s">
        <v>19</v>
      </c>
      <c r="AX2764" s="163" t="s">
        <v>19</v>
      </c>
      <c r="AY2764" s="163" t="s">
        <v>19</v>
      </c>
      <c r="AZ2764" s="163" t="s">
        <v>19</v>
      </c>
      <c r="BA2764" s="163" t="s">
        <v>19</v>
      </c>
      <c r="BB2764" s="163" t="s">
        <v>19</v>
      </c>
      <c r="BC2764" s="163" t="s">
        <v>19</v>
      </c>
      <c r="BD2764" s="163"/>
      <c r="BE2764" s="163" t="s">
        <v>19</v>
      </c>
      <c r="BF2764" s="163" t="s">
        <v>19</v>
      </c>
      <c r="BG2764" s="163" t="s">
        <v>19</v>
      </c>
      <c r="BH2764" s="163" t="s">
        <v>19</v>
      </c>
      <c r="BI2764" s="163" t="s">
        <v>19</v>
      </c>
      <c r="BJ2764" s="163"/>
      <c r="BK2764" s="163" t="s">
        <v>19</v>
      </c>
      <c r="BL2764" s="163" t="s">
        <v>19</v>
      </c>
      <c r="CJ2764" s="163" t="s">
        <v>16</v>
      </c>
      <c r="CK2764" s="163" t="s">
        <v>16</v>
      </c>
      <c r="CL2764" s="163" t="s">
        <v>16</v>
      </c>
      <c r="CM2764" s="163" t="s">
        <v>16</v>
      </c>
      <c r="CN2764" s="163" t="s">
        <v>16</v>
      </c>
      <c r="CO2764" s="163" t="s">
        <v>16</v>
      </c>
      <c r="CP2764" s="7" t="s">
        <v>2612</v>
      </c>
    </row>
    <row r="2765">
      <c r="A2765" s="7" t="s">
        <v>12629</v>
      </c>
      <c r="D2765" s="163" t="s">
        <v>12630</v>
      </c>
      <c r="E2765" s="67" t="s">
        <v>639</v>
      </c>
      <c r="F2765" s="162"/>
      <c r="G2765" s="162"/>
      <c r="H2765" s="162"/>
      <c r="M2765" s="7" t="s">
        <v>799</v>
      </c>
      <c r="N2765" s="7" t="str">
        <f t="shared" si="6"/>
        <v>FALSE</v>
      </c>
      <c r="O2765" s="7" t="s">
        <v>11802</v>
      </c>
      <c r="P2765" s="7" t="s">
        <v>11803</v>
      </c>
      <c r="Q2765" s="7" t="s">
        <v>11804</v>
      </c>
      <c r="R2765" s="7" t="s">
        <v>559</v>
      </c>
      <c r="S2765" s="161" t="s">
        <v>1588</v>
      </c>
      <c r="T2765" s="225">
        <v>41.70406</v>
      </c>
      <c r="U2765" s="225">
        <v>-83.25291</v>
      </c>
      <c r="V2765" s="172" t="s">
        <v>12631</v>
      </c>
      <c r="W2765" s="163" t="s">
        <v>899</v>
      </c>
      <c r="X2765" s="7" t="s">
        <v>805</v>
      </c>
      <c r="Y2765" s="7" t="s">
        <v>878</v>
      </c>
      <c r="Z2765" s="7" t="s">
        <v>879</v>
      </c>
      <c r="AA2765" s="7" t="s">
        <v>880</v>
      </c>
      <c r="AB2765" s="226">
        <v>44933.0</v>
      </c>
      <c r="AD2765" s="163">
        <v>7.0</v>
      </c>
      <c r="AF2765" s="7">
        <v>0.22</v>
      </c>
      <c r="AG2765" s="7">
        <v>8.313</v>
      </c>
      <c r="AH2765" s="163">
        <v>21.0</v>
      </c>
      <c r="AO2765" s="163" t="s">
        <v>19</v>
      </c>
      <c r="AP2765" s="163" t="s">
        <v>19</v>
      </c>
      <c r="AQ2765" s="163" t="s">
        <v>19</v>
      </c>
      <c r="AR2765" s="163" t="s">
        <v>19</v>
      </c>
      <c r="AS2765" s="163" t="s">
        <v>19</v>
      </c>
      <c r="AT2765" s="163" t="s">
        <v>19</v>
      </c>
      <c r="AU2765" s="163" t="s">
        <v>19</v>
      </c>
      <c r="AX2765" s="163" t="s">
        <v>19</v>
      </c>
      <c r="AY2765" s="163" t="s">
        <v>19</v>
      </c>
      <c r="AZ2765" s="163" t="s">
        <v>19</v>
      </c>
      <c r="BA2765" s="163" t="s">
        <v>19</v>
      </c>
      <c r="BB2765" s="163" t="s">
        <v>19</v>
      </c>
      <c r="BC2765" s="163" t="s">
        <v>19</v>
      </c>
      <c r="BD2765" s="163"/>
      <c r="BE2765" s="163" t="s">
        <v>19</v>
      </c>
      <c r="BF2765" s="163" t="s">
        <v>19</v>
      </c>
      <c r="BG2765" s="163" t="s">
        <v>19</v>
      </c>
      <c r="BH2765" s="163" t="s">
        <v>19</v>
      </c>
      <c r="BI2765" s="163" t="s">
        <v>19</v>
      </c>
      <c r="BJ2765" s="163"/>
      <c r="BK2765" s="163" t="s">
        <v>19</v>
      </c>
      <c r="BL2765" s="163" t="s">
        <v>19</v>
      </c>
      <c r="CJ2765" s="163" t="s">
        <v>16</v>
      </c>
      <c r="CK2765" s="163" t="s">
        <v>16</v>
      </c>
      <c r="CL2765" s="163" t="s">
        <v>16</v>
      </c>
      <c r="CM2765" s="163" t="s">
        <v>16</v>
      </c>
      <c r="CN2765" s="163" t="s">
        <v>16</v>
      </c>
      <c r="CO2765" s="163" t="s">
        <v>16</v>
      </c>
      <c r="CP2765" s="7" t="s">
        <v>12632</v>
      </c>
    </row>
    <row r="2766">
      <c r="A2766" s="7" t="s">
        <v>12633</v>
      </c>
      <c r="D2766" s="163" t="s">
        <v>12634</v>
      </c>
      <c r="E2766" s="67" t="s">
        <v>639</v>
      </c>
      <c r="F2766" s="162"/>
      <c r="G2766" s="162"/>
      <c r="H2766" s="162"/>
      <c r="M2766" s="7" t="s">
        <v>799</v>
      </c>
      <c r="N2766" s="7" t="str">
        <f t="shared" si="6"/>
        <v>FALSE</v>
      </c>
      <c r="O2766" s="7" t="s">
        <v>11802</v>
      </c>
      <c r="P2766" s="7" t="s">
        <v>11803</v>
      </c>
      <c r="Q2766" s="7" t="s">
        <v>11804</v>
      </c>
      <c r="R2766" s="7" t="s">
        <v>559</v>
      </c>
      <c r="S2766" s="221" t="s">
        <v>1588</v>
      </c>
      <c r="T2766" s="225">
        <v>41.76265</v>
      </c>
      <c r="U2766" s="225">
        <v>-83.329</v>
      </c>
      <c r="V2766" s="172" t="s">
        <v>12635</v>
      </c>
      <c r="W2766" s="163" t="s">
        <v>876</v>
      </c>
      <c r="X2766" s="7" t="s">
        <v>805</v>
      </c>
      <c r="Y2766" s="7" t="s">
        <v>878</v>
      </c>
      <c r="Z2766" s="7" t="s">
        <v>879</v>
      </c>
      <c r="AA2766" s="7" t="s">
        <v>880</v>
      </c>
      <c r="AB2766" s="163" t="s">
        <v>12620</v>
      </c>
      <c r="AD2766" s="163">
        <v>5.5</v>
      </c>
      <c r="AF2766" s="7">
        <v>0.22</v>
      </c>
      <c r="AG2766" s="7">
        <v>8.014</v>
      </c>
      <c r="AH2766" s="163">
        <v>24.0</v>
      </c>
      <c r="AO2766" s="163" t="s">
        <v>19</v>
      </c>
      <c r="AP2766" s="163" t="s">
        <v>19</v>
      </c>
      <c r="AQ2766" s="163" t="s">
        <v>19</v>
      </c>
      <c r="AR2766" s="163" t="s">
        <v>19</v>
      </c>
      <c r="AS2766" s="163" t="s">
        <v>19</v>
      </c>
      <c r="AT2766" s="163" t="s">
        <v>19</v>
      </c>
      <c r="AU2766" s="163" t="s">
        <v>19</v>
      </c>
      <c r="AX2766" s="163" t="s">
        <v>19</v>
      </c>
      <c r="AY2766" s="163" t="s">
        <v>19</v>
      </c>
      <c r="AZ2766" s="163" t="s">
        <v>19</v>
      </c>
      <c r="BA2766" s="163" t="s">
        <v>19</v>
      </c>
      <c r="BB2766" s="163" t="s">
        <v>19</v>
      </c>
      <c r="BC2766" s="163" t="s">
        <v>19</v>
      </c>
      <c r="BD2766" s="163"/>
      <c r="BE2766" s="163" t="s">
        <v>19</v>
      </c>
      <c r="BF2766" s="163" t="s">
        <v>19</v>
      </c>
      <c r="BG2766" s="163" t="s">
        <v>19</v>
      </c>
      <c r="BH2766" s="163" t="s">
        <v>19</v>
      </c>
      <c r="BI2766" s="163" t="s">
        <v>19</v>
      </c>
      <c r="BJ2766" s="163"/>
      <c r="BK2766" s="163" t="s">
        <v>19</v>
      </c>
      <c r="BL2766" s="163" t="s">
        <v>19</v>
      </c>
      <c r="CJ2766" s="163" t="s">
        <v>16</v>
      </c>
      <c r="CK2766" s="163" t="s">
        <v>16</v>
      </c>
      <c r="CL2766" s="163" t="s">
        <v>16</v>
      </c>
      <c r="CM2766" s="163" t="s">
        <v>16</v>
      </c>
      <c r="CN2766" s="163" t="s">
        <v>16</v>
      </c>
      <c r="CO2766" s="163" t="s">
        <v>16</v>
      </c>
      <c r="CP2766" s="7" t="s">
        <v>2616</v>
      </c>
    </row>
    <row r="2767">
      <c r="A2767" s="7" t="s">
        <v>12636</v>
      </c>
      <c r="D2767" s="163" t="s">
        <v>12637</v>
      </c>
      <c r="E2767" s="67" t="s">
        <v>639</v>
      </c>
      <c r="F2767" s="162"/>
      <c r="G2767" s="162"/>
      <c r="H2767" s="162"/>
      <c r="M2767" s="7" t="s">
        <v>799</v>
      </c>
      <c r="N2767" s="7" t="str">
        <f t="shared" si="6"/>
        <v>FALSE</v>
      </c>
      <c r="O2767" s="7" t="s">
        <v>11802</v>
      </c>
      <c r="P2767" s="7" t="s">
        <v>11803</v>
      </c>
      <c r="Q2767" s="7" t="s">
        <v>11804</v>
      </c>
      <c r="R2767" s="7" t="s">
        <v>559</v>
      </c>
      <c r="S2767" s="161" t="s">
        <v>1588</v>
      </c>
      <c r="T2767" s="225">
        <v>41.82726</v>
      </c>
      <c r="U2767" s="225">
        <v>-83.19041</v>
      </c>
      <c r="V2767" s="172" t="s">
        <v>12638</v>
      </c>
      <c r="W2767" s="163" t="s">
        <v>890</v>
      </c>
      <c r="X2767" s="7" t="s">
        <v>805</v>
      </c>
      <c r="Y2767" s="7" t="s">
        <v>878</v>
      </c>
      <c r="Z2767" s="7" t="s">
        <v>879</v>
      </c>
      <c r="AA2767" s="7" t="s">
        <v>880</v>
      </c>
      <c r="AB2767" s="226">
        <v>44934.0</v>
      </c>
      <c r="AD2767" s="163">
        <v>8.7</v>
      </c>
      <c r="AF2767" s="7">
        <v>0.22</v>
      </c>
      <c r="AG2767" s="7">
        <v>8.162</v>
      </c>
      <c r="AH2767" s="163">
        <v>24.0</v>
      </c>
      <c r="AO2767" s="163" t="s">
        <v>19</v>
      </c>
      <c r="AP2767" s="163" t="s">
        <v>19</v>
      </c>
      <c r="AQ2767" s="163" t="s">
        <v>19</v>
      </c>
      <c r="AR2767" s="163" t="s">
        <v>19</v>
      </c>
      <c r="AS2767" s="163" t="s">
        <v>19</v>
      </c>
      <c r="AT2767" s="163" t="s">
        <v>19</v>
      </c>
      <c r="AU2767" s="163" t="s">
        <v>19</v>
      </c>
      <c r="AX2767" s="163" t="s">
        <v>19</v>
      </c>
      <c r="AY2767" s="163" t="s">
        <v>19</v>
      </c>
      <c r="AZ2767" s="163" t="s">
        <v>19</v>
      </c>
      <c r="BA2767" s="163" t="s">
        <v>19</v>
      </c>
      <c r="BB2767" s="163" t="s">
        <v>19</v>
      </c>
      <c r="BC2767" s="163" t="s">
        <v>19</v>
      </c>
      <c r="BD2767" s="163"/>
      <c r="BE2767" s="163" t="s">
        <v>19</v>
      </c>
      <c r="BF2767" s="163" t="s">
        <v>19</v>
      </c>
      <c r="BG2767" s="163" t="s">
        <v>19</v>
      </c>
      <c r="BH2767" s="163" t="s">
        <v>19</v>
      </c>
      <c r="BI2767" s="163" t="s">
        <v>19</v>
      </c>
      <c r="BJ2767" s="163"/>
      <c r="BK2767" s="163" t="s">
        <v>19</v>
      </c>
      <c r="BL2767" s="163" t="s">
        <v>19</v>
      </c>
      <c r="CJ2767" s="163" t="s">
        <v>16</v>
      </c>
      <c r="CK2767" s="163" t="s">
        <v>16</v>
      </c>
      <c r="CL2767" s="163" t="s">
        <v>16</v>
      </c>
      <c r="CM2767" s="163" t="s">
        <v>16</v>
      </c>
      <c r="CN2767" s="163" t="s">
        <v>16</v>
      </c>
      <c r="CO2767" s="163" t="s">
        <v>16</v>
      </c>
      <c r="CP2767" s="7" t="s">
        <v>2621</v>
      </c>
    </row>
    <row r="2768">
      <c r="A2768" s="7" t="s">
        <v>12639</v>
      </c>
      <c r="D2768" s="163" t="s">
        <v>12640</v>
      </c>
      <c r="E2768" s="67" t="s">
        <v>639</v>
      </c>
      <c r="F2768" s="162"/>
      <c r="G2768" s="162"/>
      <c r="H2768" s="162"/>
      <c r="M2768" s="7" t="s">
        <v>799</v>
      </c>
      <c r="N2768" s="7" t="str">
        <f t="shared" si="6"/>
        <v>FALSE</v>
      </c>
      <c r="O2768" s="7" t="s">
        <v>11802</v>
      </c>
      <c r="P2768" s="7" t="s">
        <v>11803</v>
      </c>
      <c r="Q2768" s="7" t="s">
        <v>11804</v>
      </c>
      <c r="R2768" s="7" t="s">
        <v>559</v>
      </c>
      <c r="S2768" s="221" t="s">
        <v>1588</v>
      </c>
      <c r="T2768" s="225">
        <v>41.7269</v>
      </c>
      <c r="U2768" s="225">
        <v>-83.42329</v>
      </c>
      <c r="V2768" s="172" t="s">
        <v>12641</v>
      </c>
      <c r="W2768" s="163" t="s">
        <v>2533</v>
      </c>
      <c r="X2768" s="7" t="s">
        <v>805</v>
      </c>
      <c r="Y2768" s="7" t="s">
        <v>878</v>
      </c>
      <c r="Z2768" s="7" t="s">
        <v>879</v>
      </c>
      <c r="AA2768" s="7" t="s">
        <v>880</v>
      </c>
      <c r="AB2768" s="226">
        <v>44928.0</v>
      </c>
      <c r="AD2768" s="163">
        <v>2.8</v>
      </c>
      <c r="AF2768" s="7">
        <v>0.22</v>
      </c>
      <c r="AG2768" s="7">
        <v>8.02</v>
      </c>
      <c r="AH2768" s="163">
        <v>24.4</v>
      </c>
      <c r="AO2768" s="163" t="s">
        <v>19</v>
      </c>
      <c r="AP2768" s="163" t="s">
        <v>19</v>
      </c>
      <c r="AQ2768" s="163" t="s">
        <v>19</v>
      </c>
      <c r="AR2768" s="163" t="s">
        <v>19</v>
      </c>
      <c r="AS2768" s="163" t="s">
        <v>19</v>
      </c>
      <c r="AT2768" s="163" t="s">
        <v>19</v>
      </c>
      <c r="AU2768" s="163" t="s">
        <v>19</v>
      </c>
      <c r="AX2768" s="163" t="s">
        <v>19</v>
      </c>
      <c r="AY2768" s="163" t="s">
        <v>19</v>
      </c>
      <c r="AZ2768" s="163" t="s">
        <v>19</v>
      </c>
      <c r="BA2768" s="163" t="s">
        <v>19</v>
      </c>
      <c r="BB2768" s="163" t="s">
        <v>19</v>
      </c>
      <c r="BC2768" s="163" t="s">
        <v>19</v>
      </c>
      <c r="BD2768" s="163"/>
      <c r="BE2768" s="163" t="s">
        <v>19</v>
      </c>
      <c r="BF2768" s="163" t="s">
        <v>19</v>
      </c>
      <c r="BG2768" s="163" t="s">
        <v>19</v>
      </c>
      <c r="BH2768" s="163" t="s">
        <v>19</v>
      </c>
      <c r="BI2768" s="163" t="s">
        <v>19</v>
      </c>
      <c r="BJ2768" s="163"/>
      <c r="BK2768" s="163" t="s">
        <v>19</v>
      </c>
      <c r="BL2768" s="163" t="s">
        <v>19</v>
      </c>
      <c r="CJ2768" s="163" t="s">
        <v>16</v>
      </c>
      <c r="CK2768" s="163" t="s">
        <v>16</v>
      </c>
      <c r="CL2768" s="163" t="s">
        <v>16</v>
      </c>
      <c r="CM2768" s="163" t="s">
        <v>16</v>
      </c>
      <c r="CN2768" s="163" t="s">
        <v>16</v>
      </c>
      <c r="CO2768" s="163" t="s">
        <v>16</v>
      </c>
      <c r="CP2768" s="7" t="s">
        <v>2626</v>
      </c>
    </row>
    <row r="2769">
      <c r="A2769" s="7" t="s">
        <v>12642</v>
      </c>
      <c r="D2769" s="163" t="s">
        <v>12643</v>
      </c>
      <c r="E2769" s="67" t="s">
        <v>639</v>
      </c>
      <c r="F2769" s="162"/>
      <c r="G2769" s="162"/>
      <c r="H2769" s="162"/>
      <c r="M2769" s="7" t="s">
        <v>799</v>
      </c>
      <c r="N2769" s="7" t="str">
        <f t="shared" si="6"/>
        <v>FALSE</v>
      </c>
      <c r="O2769" s="7" t="s">
        <v>11802</v>
      </c>
      <c r="P2769" s="7" t="s">
        <v>11803</v>
      </c>
      <c r="Q2769" s="7" t="s">
        <v>11804</v>
      </c>
      <c r="R2769" s="7" t="s">
        <v>559</v>
      </c>
      <c r="S2769" s="161" t="s">
        <v>1588</v>
      </c>
      <c r="T2769" s="225">
        <v>41.70406</v>
      </c>
      <c r="U2769" s="225">
        <v>-83.25291</v>
      </c>
      <c r="V2769" s="172" t="s">
        <v>12644</v>
      </c>
      <c r="W2769" s="163" t="s">
        <v>899</v>
      </c>
      <c r="X2769" s="7" t="s">
        <v>805</v>
      </c>
      <c r="Y2769" s="7" t="s">
        <v>878</v>
      </c>
      <c r="Z2769" s="7" t="s">
        <v>879</v>
      </c>
      <c r="AA2769" s="7" t="s">
        <v>880</v>
      </c>
      <c r="AB2769" s="226">
        <v>44932.0</v>
      </c>
      <c r="AD2769" s="163">
        <v>6.9</v>
      </c>
      <c r="AF2769" s="7">
        <v>0.22</v>
      </c>
      <c r="AG2769" s="7">
        <v>8.142</v>
      </c>
      <c r="AH2769" s="163">
        <v>24.1</v>
      </c>
      <c r="AO2769" s="163" t="s">
        <v>19</v>
      </c>
      <c r="AP2769" s="163" t="s">
        <v>19</v>
      </c>
      <c r="AQ2769" s="163" t="s">
        <v>19</v>
      </c>
      <c r="AR2769" s="163" t="s">
        <v>19</v>
      </c>
      <c r="AS2769" s="163" t="s">
        <v>19</v>
      </c>
      <c r="AT2769" s="163" t="s">
        <v>19</v>
      </c>
      <c r="AU2769" s="163" t="s">
        <v>19</v>
      </c>
      <c r="AX2769" s="163" t="s">
        <v>19</v>
      </c>
      <c r="AY2769" s="163" t="s">
        <v>19</v>
      </c>
      <c r="AZ2769" s="163" t="s">
        <v>19</v>
      </c>
      <c r="BA2769" s="163" t="s">
        <v>19</v>
      </c>
      <c r="BB2769" s="163" t="s">
        <v>19</v>
      </c>
      <c r="BC2769" s="163" t="s">
        <v>19</v>
      </c>
      <c r="BD2769" s="163"/>
      <c r="BE2769" s="163" t="s">
        <v>19</v>
      </c>
      <c r="BF2769" s="163" t="s">
        <v>19</v>
      </c>
      <c r="BG2769" s="163" t="s">
        <v>19</v>
      </c>
      <c r="BH2769" s="163" t="s">
        <v>19</v>
      </c>
      <c r="BI2769" s="163" t="s">
        <v>19</v>
      </c>
      <c r="BJ2769" s="163"/>
      <c r="BK2769" s="163" t="s">
        <v>19</v>
      </c>
      <c r="BL2769" s="163" t="s">
        <v>19</v>
      </c>
      <c r="CJ2769" s="163" t="s">
        <v>16</v>
      </c>
      <c r="CK2769" s="163" t="s">
        <v>16</v>
      </c>
      <c r="CL2769" s="163" t="s">
        <v>16</v>
      </c>
      <c r="CM2769" s="163" t="s">
        <v>16</v>
      </c>
      <c r="CN2769" s="163" t="s">
        <v>16</v>
      </c>
      <c r="CO2769" s="163" t="s">
        <v>16</v>
      </c>
      <c r="CP2769" s="7" t="s">
        <v>2631</v>
      </c>
    </row>
    <row r="2770">
      <c r="A2770" s="7" t="s">
        <v>12645</v>
      </c>
      <c r="D2770" s="163" t="s">
        <v>12646</v>
      </c>
      <c r="E2770" s="67" t="s">
        <v>639</v>
      </c>
      <c r="F2770" s="162"/>
      <c r="G2770" s="162"/>
      <c r="H2770" s="162"/>
      <c r="M2770" s="7" t="s">
        <v>799</v>
      </c>
      <c r="N2770" s="7" t="str">
        <f t="shared" si="6"/>
        <v>FALSE</v>
      </c>
      <c r="O2770" s="7" t="s">
        <v>11802</v>
      </c>
      <c r="P2770" s="7" t="s">
        <v>11803</v>
      </c>
      <c r="Q2770" s="7" t="s">
        <v>11804</v>
      </c>
      <c r="R2770" s="7" t="s">
        <v>559</v>
      </c>
      <c r="S2770" s="221" t="s">
        <v>1588</v>
      </c>
      <c r="T2770" s="225">
        <v>41.76265</v>
      </c>
      <c r="U2770" s="225">
        <v>-83.329</v>
      </c>
      <c r="V2770" s="172" t="s">
        <v>12647</v>
      </c>
      <c r="W2770" s="163" t="s">
        <v>876</v>
      </c>
      <c r="X2770" s="7" t="s">
        <v>805</v>
      </c>
      <c r="Y2770" s="7" t="s">
        <v>878</v>
      </c>
      <c r="Z2770" s="7" t="s">
        <v>879</v>
      </c>
      <c r="AA2770" s="7" t="s">
        <v>880</v>
      </c>
      <c r="AB2770" s="163" t="s">
        <v>12648</v>
      </c>
      <c r="AD2770" s="163">
        <v>6.2</v>
      </c>
      <c r="AF2770" s="7">
        <v>0.22</v>
      </c>
      <c r="AG2770" s="7">
        <v>8.353</v>
      </c>
      <c r="AH2770" s="163">
        <v>25.3</v>
      </c>
      <c r="AO2770" s="163" t="s">
        <v>19</v>
      </c>
      <c r="AP2770" s="163" t="s">
        <v>19</v>
      </c>
      <c r="AQ2770" s="163" t="s">
        <v>19</v>
      </c>
      <c r="AR2770" s="163" t="s">
        <v>19</v>
      </c>
      <c r="AS2770" s="163" t="s">
        <v>19</v>
      </c>
      <c r="AT2770" s="163" t="s">
        <v>19</v>
      </c>
      <c r="AU2770" s="163" t="s">
        <v>19</v>
      </c>
      <c r="AX2770" s="163" t="s">
        <v>19</v>
      </c>
      <c r="AY2770" s="163" t="s">
        <v>19</v>
      </c>
      <c r="AZ2770" s="163" t="s">
        <v>19</v>
      </c>
      <c r="BA2770" s="163" t="s">
        <v>19</v>
      </c>
      <c r="BB2770" s="163" t="s">
        <v>19</v>
      </c>
      <c r="BC2770" s="163" t="s">
        <v>19</v>
      </c>
      <c r="BD2770" s="163"/>
      <c r="BE2770" s="163" t="s">
        <v>19</v>
      </c>
      <c r="BF2770" s="163" t="s">
        <v>19</v>
      </c>
      <c r="BG2770" s="163" t="s">
        <v>19</v>
      </c>
      <c r="BH2770" s="163" t="s">
        <v>19</v>
      </c>
      <c r="BI2770" s="163" t="s">
        <v>19</v>
      </c>
      <c r="BJ2770" s="163"/>
      <c r="BK2770" s="163" t="s">
        <v>19</v>
      </c>
      <c r="BL2770" s="163" t="s">
        <v>19</v>
      </c>
      <c r="CJ2770" s="163" t="s">
        <v>16</v>
      </c>
      <c r="CK2770" s="163" t="s">
        <v>16</v>
      </c>
      <c r="CL2770" s="163" t="s">
        <v>16</v>
      </c>
      <c r="CM2770" s="163" t="s">
        <v>16</v>
      </c>
      <c r="CN2770" s="163" t="s">
        <v>16</v>
      </c>
      <c r="CO2770" s="163" t="s">
        <v>16</v>
      </c>
      <c r="CP2770" s="7" t="s">
        <v>2636</v>
      </c>
    </row>
    <row r="2771">
      <c r="A2771" s="7" t="s">
        <v>12649</v>
      </c>
      <c r="D2771" s="163" t="s">
        <v>12650</v>
      </c>
      <c r="E2771" s="67" t="s">
        <v>639</v>
      </c>
      <c r="F2771" s="162"/>
      <c r="G2771" s="162"/>
      <c r="H2771" s="162"/>
      <c r="M2771" s="7" t="s">
        <v>799</v>
      </c>
      <c r="N2771" s="7" t="str">
        <f t="shared" si="6"/>
        <v>FALSE</v>
      </c>
      <c r="O2771" s="7" t="s">
        <v>11802</v>
      </c>
      <c r="P2771" s="7" t="s">
        <v>11803</v>
      </c>
      <c r="Q2771" s="7" t="s">
        <v>11804</v>
      </c>
      <c r="R2771" s="7" t="s">
        <v>559</v>
      </c>
      <c r="S2771" s="161" t="s">
        <v>1588</v>
      </c>
      <c r="T2771" s="225">
        <v>41.82726</v>
      </c>
      <c r="U2771" s="225">
        <v>-83.19041</v>
      </c>
      <c r="V2771" s="172" t="s">
        <v>12651</v>
      </c>
      <c r="W2771" s="163" t="s">
        <v>890</v>
      </c>
      <c r="X2771" s="7" t="s">
        <v>805</v>
      </c>
      <c r="Y2771" s="7" t="s">
        <v>878</v>
      </c>
      <c r="Z2771" s="7" t="s">
        <v>879</v>
      </c>
      <c r="AA2771" s="7" t="s">
        <v>880</v>
      </c>
      <c r="AB2771" s="163" t="s">
        <v>12652</v>
      </c>
      <c r="AD2771" s="163">
        <v>8.8</v>
      </c>
      <c r="AF2771" s="7">
        <v>0.22</v>
      </c>
      <c r="AG2771" s="7">
        <v>8.669</v>
      </c>
      <c r="AH2771" s="163">
        <v>23.8</v>
      </c>
      <c r="AO2771" s="163" t="s">
        <v>19</v>
      </c>
      <c r="AP2771" s="163" t="s">
        <v>19</v>
      </c>
      <c r="AQ2771" s="163" t="s">
        <v>19</v>
      </c>
      <c r="AR2771" s="163" t="s">
        <v>19</v>
      </c>
      <c r="AS2771" s="163" t="s">
        <v>19</v>
      </c>
      <c r="AT2771" s="163" t="s">
        <v>19</v>
      </c>
      <c r="AU2771" s="163" t="s">
        <v>19</v>
      </c>
      <c r="AX2771" s="163" t="s">
        <v>19</v>
      </c>
      <c r="AY2771" s="163" t="s">
        <v>19</v>
      </c>
      <c r="AZ2771" s="163" t="s">
        <v>19</v>
      </c>
      <c r="BA2771" s="163" t="s">
        <v>19</v>
      </c>
      <c r="BB2771" s="163" t="s">
        <v>19</v>
      </c>
      <c r="BC2771" s="163" t="s">
        <v>19</v>
      </c>
      <c r="BD2771" s="163"/>
      <c r="BE2771" s="163" t="s">
        <v>19</v>
      </c>
      <c r="BF2771" s="163" t="s">
        <v>19</v>
      </c>
      <c r="BG2771" s="163" t="s">
        <v>19</v>
      </c>
      <c r="BH2771" s="163" t="s">
        <v>19</v>
      </c>
      <c r="BI2771" s="163" t="s">
        <v>19</v>
      </c>
      <c r="BJ2771" s="163"/>
      <c r="BK2771" s="163" t="s">
        <v>19</v>
      </c>
      <c r="BL2771" s="163" t="s">
        <v>19</v>
      </c>
      <c r="CJ2771" s="163" t="s">
        <v>16</v>
      </c>
      <c r="CK2771" s="163" t="s">
        <v>16</v>
      </c>
      <c r="CL2771" s="163" t="s">
        <v>16</v>
      </c>
      <c r="CM2771" s="163" t="s">
        <v>16</v>
      </c>
      <c r="CN2771" s="163" t="s">
        <v>16</v>
      </c>
      <c r="CO2771" s="163" t="s">
        <v>16</v>
      </c>
      <c r="CP2771" s="7" t="s">
        <v>12653</v>
      </c>
    </row>
    <row r="2772">
      <c r="A2772" s="7" t="s">
        <v>12654</v>
      </c>
      <c r="D2772" s="163" t="s">
        <v>12655</v>
      </c>
      <c r="E2772" s="67" t="s">
        <v>639</v>
      </c>
      <c r="F2772" s="162"/>
      <c r="G2772" s="162"/>
      <c r="H2772" s="162"/>
      <c r="M2772" s="7" t="s">
        <v>799</v>
      </c>
      <c r="N2772" s="7" t="str">
        <f t="shared" si="6"/>
        <v>FALSE</v>
      </c>
      <c r="O2772" s="7" t="s">
        <v>11802</v>
      </c>
      <c r="P2772" s="7" t="s">
        <v>11803</v>
      </c>
      <c r="Q2772" s="7" t="s">
        <v>11804</v>
      </c>
      <c r="R2772" s="7" t="s">
        <v>559</v>
      </c>
      <c r="S2772" s="221" t="s">
        <v>1588</v>
      </c>
      <c r="T2772" s="225">
        <v>41.653433</v>
      </c>
      <c r="U2772" s="225">
        <v>-83.177667</v>
      </c>
      <c r="V2772" s="172" t="s">
        <v>12656</v>
      </c>
      <c r="W2772" s="163" t="s">
        <v>2641</v>
      </c>
      <c r="X2772" s="7" t="s">
        <v>805</v>
      </c>
      <c r="Y2772" s="7" t="s">
        <v>878</v>
      </c>
      <c r="Z2772" s="7" t="s">
        <v>879</v>
      </c>
      <c r="AA2772" s="7" t="s">
        <v>880</v>
      </c>
      <c r="AB2772" s="163" t="s">
        <v>12657</v>
      </c>
      <c r="AD2772" s="163">
        <v>5.9</v>
      </c>
      <c r="AF2772" s="7">
        <v>0.22</v>
      </c>
      <c r="AG2772" s="7">
        <v>8.42</v>
      </c>
      <c r="AH2772" s="163">
        <v>24.6</v>
      </c>
      <c r="AO2772" s="163" t="s">
        <v>19</v>
      </c>
      <c r="AP2772" s="163" t="s">
        <v>19</v>
      </c>
      <c r="AQ2772" s="163" t="s">
        <v>19</v>
      </c>
      <c r="AR2772" s="163" t="s">
        <v>19</v>
      </c>
      <c r="AS2772" s="163" t="s">
        <v>19</v>
      </c>
      <c r="AT2772" s="163" t="s">
        <v>19</v>
      </c>
      <c r="AU2772" s="163" t="s">
        <v>19</v>
      </c>
      <c r="AX2772" s="163" t="s">
        <v>19</v>
      </c>
      <c r="AY2772" s="163" t="s">
        <v>19</v>
      </c>
      <c r="AZ2772" s="163" t="s">
        <v>19</v>
      </c>
      <c r="BA2772" s="163" t="s">
        <v>19</v>
      </c>
      <c r="BB2772" s="163" t="s">
        <v>19</v>
      </c>
      <c r="BC2772" s="163" t="s">
        <v>19</v>
      </c>
      <c r="BD2772" s="163"/>
      <c r="BE2772" s="163" t="s">
        <v>19</v>
      </c>
      <c r="BF2772" s="163" t="s">
        <v>19</v>
      </c>
      <c r="BG2772" s="163" t="s">
        <v>19</v>
      </c>
      <c r="BH2772" s="163" t="s">
        <v>19</v>
      </c>
      <c r="BI2772" s="163" t="s">
        <v>19</v>
      </c>
      <c r="BJ2772" s="163"/>
      <c r="BK2772" s="163" t="s">
        <v>19</v>
      </c>
      <c r="BL2772" s="163" t="s">
        <v>19</v>
      </c>
      <c r="CJ2772" s="163" t="s">
        <v>16</v>
      </c>
      <c r="CK2772" s="163" t="s">
        <v>16</v>
      </c>
      <c r="CL2772" s="163" t="s">
        <v>16</v>
      </c>
      <c r="CM2772" s="163" t="s">
        <v>16</v>
      </c>
      <c r="CN2772" s="163" t="s">
        <v>16</v>
      </c>
      <c r="CO2772" s="163" t="s">
        <v>16</v>
      </c>
      <c r="CP2772" s="7" t="s">
        <v>2645</v>
      </c>
    </row>
    <row r="2773">
      <c r="A2773" s="7" t="s">
        <v>12658</v>
      </c>
      <c r="D2773" s="163" t="s">
        <v>12659</v>
      </c>
      <c r="E2773" s="67" t="s">
        <v>639</v>
      </c>
      <c r="F2773" s="162"/>
      <c r="G2773" s="162"/>
      <c r="H2773" s="162"/>
      <c r="M2773" s="7" t="s">
        <v>799</v>
      </c>
      <c r="N2773" s="7" t="str">
        <f t="shared" si="6"/>
        <v>FALSE</v>
      </c>
      <c r="O2773" s="7" t="s">
        <v>11802</v>
      </c>
      <c r="P2773" s="7" t="s">
        <v>11803</v>
      </c>
      <c r="Q2773" s="7" t="s">
        <v>11804</v>
      </c>
      <c r="R2773" s="7" t="s">
        <v>559</v>
      </c>
      <c r="S2773" s="161" t="s">
        <v>1588</v>
      </c>
      <c r="T2773" s="225">
        <v>41.653433</v>
      </c>
      <c r="U2773" s="225">
        <v>-83.177667</v>
      </c>
      <c r="V2773" s="172" t="s">
        <v>12660</v>
      </c>
      <c r="W2773" s="163" t="s">
        <v>2650</v>
      </c>
      <c r="X2773" s="7" t="s">
        <v>805</v>
      </c>
      <c r="Y2773" s="7" t="s">
        <v>878</v>
      </c>
      <c r="Z2773" s="7" t="s">
        <v>879</v>
      </c>
      <c r="AA2773" s="7" t="s">
        <v>880</v>
      </c>
      <c r="AB2773" s="163" t="s">
        <v>12661</v>
      </c>
      <c r="AD2773" s="163">
        <v>6.6</v>
      </c>
      <c r="AF2773" s="7">
        <v>0.22</v>
      </c>
      <c r="AG2773" s="7">
        <v>8.499</v>
      </c>
      <c r="AH2773" s="163">
        <v>25.4</v>
      </c>
      <c r="AO2773" s="163" t="s">
        <v>19</v>
      </c>
      <c r="AP2773" s="163" t="s">
        <v>19</v>
      </c>
      <c r="AQ2773" s="163" t="s">
        <v>19</v>
      </c>
      <c r="AR2773" s="163" t="s">
        <v>19</v>
      </c>
      <c r="AS2773" s="163" t="s">
        <v>19</v>
      </c>
      <c r="AT2773" s="163" t="s">
        <v>19</v>
      </c>
      <c r="AU2773" s="163" t="s">
        <v>19</v>
      </c>
      <c r="AX2773" s="163" t="s">
        <v>19</v>
      </c>
      <c r="AY2773" s="163" t="s">
        <v>19</v>
      </c>
      <c r="AZ2773" s="163" t="s">
        <v>19</v>
      </c>
      <c r="BA2773" s="163" t="s">
        <v>19</v>
      </c>
      <c r="BB2773" s="163" t="s">
        <v>19</v>
      </c>
      <c r="BC2773" s="163" t="s">
        <v>19</v>
      </c>
      <c r="BD2773" s="163"/>
      <c r="BE2773" s="163" t="s">
        <v>19</v>
      </c>
      <c r="BF2773" s="163" t="s">
        <v>19</v>
      </c>
      <c r="BG2773" s="163" t="s">
        <v>19</v>
      </c>
      <c r="BH2773" s="163" t="s">
        <v>19</v>
      </c>
      <c r="BI2773" s="163" t="s">
        <v>19</v>
      </c>
      <c r="BJ2773" s="163"/>
      <c r="BK2773" s="163" t="s">
        <v>19</v>
      </c>
      <c r="BL2773" s="163" t="s">
        <v>19</v>
      </c>
      <c r="CJ2773" s="163" t="s">
        <v>16</v>
      </c>
      <c r="CK2773" s="163" t="s">
        <v>16</v>
      </c>
      <c r="CL2773" s="163" t="s">
        <v>16</v>
      </c>
      <c r="CM2773" s="163" t="s">
        <v>16</v>
      </c>
      <c r="CN2773" s="163" t="s">
        <v>16</v>
      </c>
      <c r="CO2773" s="163" t="s">
        <v>16</v>
      </c>
      <c r="CP2773" s="7" t="s">
        <v>2652</v>
      </c>
    </row>
    <row r="2774">
      <c r="A2774" s="7" t="s">
        <v>12662</v>
      </c>
      <c r="D2774" s="163" t="s">
        <v>12663</v>
      </c>
      <c r="E2774" s="67" t="s">
        <v>639</v>
      </c>
      <c r="F2774" s="162"/>
      <c r="G2774" s="162"/>
      <c r="H2774" s="162"/>
      <c r="M2774" s="7" t="s">
        <v>799</v>
      </c>
      <c r="N2774" s="7" t="str">
        <f t="shared" si="6"/>
        <v>FALSE</v>
      </c>
      <c r="O2774" s="7" t="s">
        <v>11802</v>
      </c>
      <c r="P2774" s="7" t="s">
        <v>11803</v>
      </c>
      <c r="Q2774" s="7" t="s">
        <v>11804</v>
      </c>
      <c r="R2774" s="7" t="s">
        <v>559</v>
      </c>
      <c r="S2774" s="221" t="s">
        <v>1588</v>
      </c>
      <c r="T2774" s="225">
        <v>41.76265</v>
      </c>
      <c r="U2774" s="225">
        <v>-83.329</v>
      </c>
      <c r="V2774" s="172" t="s">
        <v>12664</v>
      </c>
      <c r="W2774" s="163" t="s">
        <v>876</v>
      </c>
      <c r="X2774" s="7" t="s">
        <v>805</v>
      </c>
      <c r="Y2774" s="7" t="s">
        <v>878</v>
      </c>
      <c r="Z2774" s="7" t="s">
        <v>879</v>
      </c>
      <c r="AA2774" s="7" t="s">
        <v>880</v>
      </c>
      <c r="AB2774" s="163" t="s">
        <v>12665</v>
      </c>
      <c r="AD2774" s="163">
        <v>5.8</v>
      </c>
      <c r="AF2774" s="7">
        <v>0.22</v>
      </c>
      <c r="AG2774" s="7">
        <v>8.918</v>
      </c>
      <c r="AH2774" s="163">
        <v>27.1</v>
      </c>
      <c r="AO2774" s="163" t="s">
        <v>19</v>
      </c>
      <c r="AP2774" s="163" t="s">
        <v>19</v>
      </c>
      <c r="AQ2774" s="163" t="s">
        <v>19</v>
      </c>
      <c r="AR2774" s="163" t="s">
        <v>19</v>
      </c>
      <c r="AS2774" s="163" t="s">
        <v>19</v>
      </c>
      <c r="AT2774" s="163" t="s">
        <v>19</v>
      </c>
      <c r="AU2774" s="163" t="s">
        <v>19</v>
      </c>
      <c r="AX2774" s="163" t="s">
        <v>19</v>
      </c>
      <c r="AY2774" s="163" t="s">
        <v>19</v>
      </c>
      <c r="AZ2774" s="163" t="s">
        <v>19</v>
      </c>
      <c r="BA2774" s="163" t="s">
        <v>19</v>
      </c>
      <c r="BB2774" s="163" t="s">
        <v>19</v>
      </c>
      <c r="BC2774" s="163" t="s">
        <v>19</v>
      </c>
      <c r="BD2774" s="163"/>
      <c r="BE2774" s="163" t="s">
        <v>19</v>
      </c>
      <c r="BF2774" s="163" t="s">
        <v>19</v>
      </c>
      <c r="BG2774" s="163" t="s">
        <v>19</v>
      </c>
      <c r="BH2774" s="163" t="s">
        <v>19</v>
      </c>
      <c r="BI2774" s="163" t="s">
        <v>19</v>
      </c>
      <c r="BJ2774" s="163"/>
      <c r="BK2774" s="163" t="s">
        <v>19</v>
      </c>
      <c r="BL2774" s="163" t="s">
        <v>19</v>
      </c>
      <c r="CJ2774" s="163" t="s">
        <v>16</v>
      </c>
      <c r="CK2774" s="163" t="s">
        <v>16</v>
      </c>
      <c r="CL2774" s="163" t="s">
        <v>16</v>
      </c>
      <c r="CM2774" s="163" t="s">
        <v>16</v>
      </c>
      <c r="CN2774" s="163" t="s">
        <v>16</v>
      </c>
      <c r="CO2774" s="163" t="s">
        <v>16</v>
      </c>
      <c r="CP2774" s="7" t="s">
        <v>2657</v>
      </c>
    </row>
    <row r="2775">
      <c r="A2775" s="7" t="s">
        <v>12666</v>
      </c>
      <c r="D2775" s="163" t="s">
        <v>12667</v>
      </c>
      <c r="E2775" s="67" t="s">
        <v>639</v>
      </c>
      <c r="F2775" s="162"/>
      <c r="G2775" s="162"/>
      <c r="H2775" s="162"/>
      <c r="M2775" s="7" t="s">
        <v>799</v>
      </c>
      <c r="N2775" s="7" t="str">
        <f t="shared" si="6"/>
        <v>FALSE</v>
      </c>
      <c r="O2775" s="7" t="s">
        <v>11802</v>
      </c>
      <c r="P2775" s="7" t="s">
        <v>11803</v>
      </c>
      <c r="Q2775" s="7" t="s">
        <v>11804</v>
      </c>
      <c r="R2775" s="7" t="s">
        <v>559</v>
      </c>
      <c r="S2775" s="161" t="s">
        <v>1588</v>
      </c>
      <c r="T2775" s="225">
        <v>41.82726</v>
      </c>
      <c r="U2775" s="225">
        <v>-83.19041</v>
      </c>
      <c r="V2775" s="172" t="s">
        <v>12668</v>
      </c>
      <c r="W2775" s="163" t="s">
        <v>890</v>
      </c>
      <c r="X2775" s="7" t="s">
        <v>805</v>
      </c>
      <c r="Y2775" s="7" t="s">
        <v>878</v>
      </c>
      <c r="Z2775" s="7" t="s">
        <v>879</v>
      </c>
      <c r="AA2775" s="7" t="s">
        <v>880</v>
      </c>
      <c r="AB2775" s="226">
        <v>44933.0</v>
      </c>
      <c r="AD2775" s="163">
        <v>8.8</v>
      </c>
      <c r="AF2775" s="7">
        <v>0.22</v>
      </c>
      <c r="AG2775" s="7">
        <v>8.76</v>
      </c>
      <c r="AH2775" s="163">
        <v>26.4</v>
      </c>
      <c r="AO2775" s="163" t="s">
        <v>19</v>
      </c>
      <c r="AP2775" s="163" t="s">
        <v>19</v>
      </c>
      <c r="AQ2775" s="163" t="s">
        <v>19</v>
      </c>
      <c r="AR2775" s="163" t="s">
        <v>19</v>
      </c>
      <c r="AS2775" s="163" t="s">
        <v>19</v>
      </c>
      <c r="AT2775" s="163" t="s">
        <v>19</v>
      </c>
      <c r="AU2775" s="163" t="s">
        <v>19</v>
      </c>
      <c r="AX2775" s="163" t="s">
        <v>19</v>
      </c>
      <c r="AY2775" s="163" t="s">
        <v>19</v>
      </c>
      <c r="AZ2775" s="163" t="s">
        <v>19</v>
      </c>
      <c r="BA2775" s="163" t="s">
        <v>19</v>
      </c>
      <c r="BB2775" s="163" t="s">
        <v>19</v>
      </c>
      <c r="BC2775" s="163" t="s">
        <v>19</v>
      </c>
      <c r="BD2775" s="163"/>
      <c r="BE2775" s="163" t="s">
        <v>19</v>
      </c>
      <c r="BF2775" s="163" t="s">
        <v>19</v>
      </c>
      <c r="BG2775" s="163" t="s">
        <v>19</v>
      </c>
      <c r="BH2775" s="163" t="s">
        <v>19</v>
      </c>
      <c r="BI2775" s="163" t="s">
        <v>19</v>
      </c>
      <c r="BJ2775" s="163"/>
      <c r="BK2775" s="163" t="s">
        <v>19</v>
      </c>
      <c r="BL2775" s="163" t="s">
        <v>19</v>
      </c>
      <c r="CJ2775" s="163" t="s">
        <v>16</v>
      </c>
      <c r="CK2775" s="163" t="s">
        <v>16</v>
      </c>
      <c r="CL2775" s="163" t="s">
        <v>16</v>
      </c>
      <c r="CM2775" s="163" t="s">
        <v>16</v>
      </c>
      <c r="CN2775" s="163" t="s">
        <v>16</v>
      </c>
      <c r="CO2775" s="163" t="s">
        <v>16</v>
      </c>
      <c r="CP2775" s="7" t="s">
        <v>2661</v>
      </c>
    </row>
    <row r="2776">
      <c r="A2776" s="7" t="s">
        <v>12669</v>
      </c>
      <c r="D2776" s="163" t="s">
        <v>12670</v>
      </c>
      <c r="E2776" s="67" t="s">
        <v>639</v>
      </c>
      <c r="F2776" s="162"/>
      <c r="G2776" s="162"/>
      <c r="H2776" s="162"/>
      <c r="M2776" s="7" t="s">
        <v>799</v>
      </c>
      <c r="N2776" s="7" t="str">
        <f t="shared" si="6"/>
        <v>FALSE</v>
      </c>
      <c r="O2776" s="7" t="s">
        <v>11802</v>
      </c>
      <c r="P2776" s="7" t="s">
        <v>11803</v>
      </c>
      <c r="Q2776" s="7" t="s">
        <v>11804</v>
      </c>
      <c r="R2776" s="7" t="s">
        <v>559</v>
      </c>
      <c r="S2776" s="221" t="s">
        <v>1588</v>
      </c>
      <c r="T2776" s="225">
        <v>41.7269</v>
      </c>
      <c r="U2776" s="225">
        <v>-83.42329</v>
      </c>
      <c r="V2776" s="172" t="s">
        <v>12671</v>
      </c>
      <c r="W2776" s="163" t="s">
        <v>2533</v>
      </c>
      <c r="X2776" s="7" t="s">
        <v>805</v>
      </c>
      <c r="Y2776" s="7" t="s">
        <v>878</v>
      </c>
      <c r="Z2776" s="7" t="s">
        <v>879</v>
      </c>
      <c r="AA2776" s="7" t="s">
        <v>880</v>
      </c>
      <c r="AB2776" s="226">
        <v>44928.0</v>
      </c>
      <c r="AD2776" s="163">
        <v>3.0</v>
      </c>
      <c r="AF2776" s="7">
        <v>0.22</v>
      </c>
      <c r="AG2776" s="7">
        <v>8.518</v>
      </c>
      <c r="AH2776" s="163">
        <v>27.1</v>
      </c>
      <c r="AO2776" s="163" t="s">
        <v>19</v>
      </c>
      <c r="AP2776" s="163" t="s">
        <v>19</v>
      </c>
      <c r="AQ2776" s="163" t="s">
        <v>19</v>
      </c>
      <c r="AR2776" s="163" t="s">
        <v>19</v>
      </c>
      <c r="AS2776" s="163" t="s">
        <v>19</v>
      </c>
      <c r="AT2776" s="163" t="s">
        <v>19</v>
      </c>
      <c r="AU2776" s="163" t="s">
        <v>19</v>
      </c>
      <c r="AX2776" s="163" t="s">
        <v>19</v>
      </c>
      <c r="AY2776" s="163" t="s">
        <v>19</v>
      </c>
      <c r="AZ2776" s="163" t="s">
        <v>19</v>
      </c>
      <c r="BA2776" s="163" t="s">
        <v>19</v>
      </c>
      <c r="BB2776" s="163" t="s">
        <v>19</v>
      </c>
      <c r="BC2776" s="163" t="s">
        <v>19</v>
      </c>
      <c r="BD2776" s="163"/>
      <c r="BE2776" s="163" t="s">
        <v>19</v>
      </c>
      <c r="BF2776" s="163" t="s">
        <v>19</v>
      </c>
      <c r="BG2776" s="163" t="s">
        <v>19</v>
      </c>
      <c r="BH2776" s="163" t="s">
        <v>19</v>
      </c>
      <c r="BI2776" s="163" t="s">
        <v>19</v>
      </c>
      <c r="BJ2776" s="163"/>
      <c r="BK2776" s="163" t="s">
        <v>19</v>
      </c>
      <c r="BL2776" s="163" t="s">
        <v>19</v>
      </c>
      <c r="CJ2776" s="163" t="s">
        <v>16</v>
      </c>
      <c r="CK2776" s="163" t="s">
        <v>16</v>
      </c>
      <c r="CL2776" s="163" t="s">
        <v>16</v>
      </c>
      <c r="CM2776" s="163" t="s">
        <v>16</v>
      </c>
      <c r="CN2776" s="163" t="s">
        <v>16</v>
      </c>
      <c r="CO2776" s="163" t="s">
        <v>16</v>
      </c>
      <c r="CP2776" s="7" t="s">
        <v>2665</v>
      </c>
    </row>
    <row r="2777">
      <c r="A2777" s="7" t="s">
        <v>12672</v>
      </c>
      <c r="D2777" s="163" t="s">
        <v>12673</v>
      </c>
      <c r="E2777" s="67" t="s">
        <v>639</v>
      </c>
      <c r="F2777" s="162"/>
      <c r="G2777" s="162"/>
      <c r="H2777" s="162"/>
      <c r="M2777" s="7" t="s">
        <v>799</v>
      </c>
      <c r="N2777" s="7" t="str">
        <f t="shared" si="6"/>
        <v>FALSE</v>
      </c>
      <c r="O2777" s="7" t="s">
        <v>11802</v>
      </c>
      <c r="P2777" s="7" t="s">
        <v>11803</v>
      </c>
      <c r="Q2777" s="7" t="s">
        <v>11804</v>
      </c>
      <c r="R2777" s="7" t="s">
        <v>559</v>
      </c>
      <c r="S2777" s="161" t="s">
        <v>1588</v>
      </c>
      <c r="T2777" s="225">
        <v>41.70406</v>
      </c>
      <c r="U2777" s="225">
        <v>-83.25291</v>
      </c>
      <c r="V2777" s="172" t="s">
        <v>12674</v>
      </c>
      <c r="W2777" s="163" t="s">
        <v>899</v>
      </c>
      <c r="X2777" s="7" t="s">
        <v>805</v>
      </c>
      <c r="Y2777" s="7" t="s">
        <v>878</v>
      </c>
      <c r="Z2777" s="7" t="s">
        <v>879</v>
      </c>
      <c r="AA2777" s="7" t="s">
        <v>880</v>
      </c>
      <c r="AB2777" s="163" t="s">
        <v>12675</v>
      </c>
      <c r="AD2777" s="163">
        <v>6.9</v>
      </c>
      <c r="AF2777" s="7">
        <v>0.22</v>
      </c>
      <c r="AG2777" s="7">
        <v>8.846</v>
      </c>
      <c r="AH2777" s="163">
        <v>26.1</v>
      </c>
      <c r="AO2777" s="163" t="s">
        <v>19</v>
      </c>
      <c r="AP2777" s="163" t="s">
        <v>19</v>
      </c>
      <c r="AQ2777" s="163" t="s">
        <v>19</v>
      </c>
      <c r="AR2777" s="163" t="s">
        <v>19</v>
      </c>
      <c r="AS2777" s="163" t="s">
        <v>19</v>
      </c>
      <c r="AT2777" s="163" t="s">
        <v>19</v>
      </c>
      <c r="AU2777" s="163" t="s">
        <v>19</v>
      </c>
      <c r="AX2777" s="163" t="s">
        <v>19</v>
      </c>
      <c r="AY2777" s="163" t="s">
        <v>19</v>
      </c>
      <c r="AZ2777" s="163" t="s">
        <v>19</v>
      </c>
      <c r="BA2777" s="163" t="s">
        <v>19</v>
      </c>
      <c r="BB2777" s="163" t="s">
        <v>19</v>
      </c>
      <c r="BC2777" s="163" t="s">
        <v>19</v>
      </c>
      <c r="BD2777" s="163"/>
      <c r="BE2777" s="163" t="s">
        <v>19</v>
      </c>
      <c r="BF2777" s="163" t="s">
        <v>19</v>
      </c>
      <c r="BG2777" s="163" t="s">
        <v>19</v>
      </c>
      <c r="BH2777" s="163" t="s">
        <v>19</v>
      </c>
      <c r="BI2777" s="163" t="s">
        <v>19</v>
      </c>
      <c r="BJ2777" s="163"/>
      <c r="BK2777" s="163" t="s">
        <v>19</v>
      </c>
      <c r="BL2777" s="163" t="s">
        <v>19</v>
      </c>
      <c r="CJ2777" s="163" t="s">
        <v>16</v>
      </c>
      <c r="CK2777" s="163" t="s">
        <v>16</v>
      </c>
      <c r="CL2777" s="163" t="s">
        <v>16</v>
      </c>
      <c r="CM2777" s="163" t="s">
        <v>16</v>
      </c>
      <c r="CN2777" s="163" t="s">
        <v>16</v>
      </c>
      <c r="CO2777" s="163" t="s">
        <v>16</v>
      </c>
      <c r="CP2777" s="7" t="s">
        <v>2670</v>
      </c>
    </row>
    <row r="2778">
      <c r="A2778" s="7" t="s">
        <v>12676</v>
      </c>
      <c r="D2778" s="163" t="s">
        <v>12677</v>
      </c>
      <c r="E2778" s="67" t="s">
        <v>639</v>
      </c>
      <c r="F2778" s="162"/>
      <c r="G2778" s="162"/>
      <c r="H2778" s="162"/>
      <c r="M2778" s="7" t="s">
        <v>799</v>
      </c>
      <c r="N2778" s="7" t="str">
        <f t="shared" si="6"/>
        <v>FALSE</v>
      </c>
      <c r="O2778" s="7" t="s">
        <v>11802</v>
      </c>
      <c r="P2778" s="7" t="s">
        <v>11803</v>
      </c>
      <c r="Q2778" s="7" t="s">
        <v>11804</v>
      </c>
      <c r="R2778" s="7" t="s">
        <v>559</v>
      </c>
      <c r="S2778" s="221" t="s">
        <v>1588</v>
      </c>
      <c r="T2778" s="225">
        <v>41.76265</v>
      </c>
      <c r="U2778" s="225">
        <v>-83.329</v>
      </c>
      <c r="V2778" s="172" t="s">
        <v>12678</v>
      </c>
      <c r="W2778" s="163" t="s">
        <v>876</v>
      </c>
      <c r="X2778" s="7" t="s">
        <v>805</v>
      </c>
      <c r="Y2778" s="7" t="s">
        <v>878</v>
      </c>
      <c r="Z2778" s="7" t="s">
        <v>879</v>
      </c>
      <c r="AA2778" s="7" t="s">
        <v>880</v>
      </c>
      <c r="AB2778" s="226">
        <v>44931.0</v>
      </c>
      <c r="AD2778" s="163">
        <v>6.0</v>
      </c>
      <c r="AF2778" s="7">
        <v>0.22</v>
      </c>
      <c r="AG2778" s="7">
        <v>9.162</v>
      </c>
      <c r="AH2778" s="163">
        <v>22.2</v>
      </c>
      <c r="AO2778" s="163" t="s">
        <v>19</v>
      </c>
      <c r="AP2778" s="163" t="s">
        <v>19</v>
      </c>
      <c r="AQ2778" s="163" t="s">
        <v>19</v>
      </c>
      <c r="AR2778" s="163" t="s">
        <v>19</v>
      </c>
      <c r="AS2778" s="163" t="s">
        <v>19</v>
      </c>
      <c r="AT2778" s="163" t="s">
        <v>19</v>
      </c>
      <c r="AU2778" s="163" t="s">
        <v>19</v>
      </c>
      <c r="AX2778" s="163" t="s">
        <v>19</v>
      </c>
      <c r="AY2778" s="163" t="s">
        <v>19</v>
      </c>
      <c r="AZ2778" s="163" t="s">
        <v>19</v>
      </c>
      <c r="BA2778" s="163" t="s">
        <v>19</v>
      </c>
      <c r="BB2778" s="163" t="s">
        <v>19</v>
      </c>
      <c r="BC2778" s="163" t="s">
        <v>19</v>
      </c>
      <c r="BD2778" s="163"/>
      <c r="BE2778" s="163" t="s">
        <v>19</v>
      </c>
      <c r="BF2778" s="163" t="s">
        <v>19</v>
      </c>
      <c r="BG2778" s="163" t="s">
        <v>19</v>
      </c>
      <c r="BH2778" s="163" t="s">
        <v>19</v>
      </c>
      <c r="BI2778" s="163" t="s">
        <v>19</v>
      </c>
      <c r="BJ2778" s="163"/>
      <c r="BK2778" s="163" t="s">
        <v>19</v>
      </c>
      <c r="BL2778" s="163" t="s">
        <v>19</v>
      </c>
      <c r="CJ2778" s="163" t="s">
        <v>16</v>
      </c>
      <c r="CK2778" s="163" t="s">
        <v>16</v>
      </c>
      <c r="CL2778" s="163" t="s">
        <v>16</v>
      </c>
      <c r="CM2778" s="163" t="s">
        <v>16</v>
      </c>
      <c r="CN2778" s="163" t="s">
        <v>16</v>
      </c>
      <c r="CO2778" s="163" t="s">
        <v>16</v>
      </c>
      <c r="CP2778" s="7" t="s">
        <v>2675</v>
      </c>
    </row>
    <row r="2779">
      <c r="A2779" s="7" t="s">
        <v>12679</v>
      </c>
      <c r="D2779" s="163" t="s">
        <v>12680</v>
      </c>
      <c r="E2779" s="67" t="s">
        <v>639</v>
      </c>
      <c r="F2779" s="162"/>
      <c r="G2779" s="162"/>
      <c r="H2779" s="162"/>
      <c r="M2779" s="7" t="s">
        <v>799</v>
      </c>
      <c r="N2779" s="7" t="str">
        <f t="shared" si="6"/>
        <v>FALSE</v>
      </c>
      <c r="O2779" s="7" t="s">
        <v>11802</v>
      </c>
      <c r="P2779" s="7" t="s">
        <v>11803</v>
      </c>
      <c r="Q2779" s="7" t="s">
        <v>11804</v>
      </c>
      <c r="R2779" s="7" t="s">
        <v>559</v>
      </c>
      <c r="S2779" s="161" t="s">
        <v>1588</v>
      </c>
      <c r="T2779" s="225">
        <v>41.7269</v>
      </c>
      <c r="U2779" s="225">
        <v>-83.42329</v>
      </c>
      <c r="V2779" s="172" t="s">
        <v>12681</v>
      </c>
      <c r="W2779" s="163" t="s">
        <v>2533</v>
      </c>
      <c r="X2779" s="7" t="s">
        <v>805</v>
      </c>
      <c r="Y2779" s="7" t="s">
        <v>878</v>
      </c>
      <c r="Z2779" s="7" t="s">
        <v>879</v>
      </c>
      <c r="AA2779" s="7" t="s">
        <v>880</v>
      </c>
      <c r="AB2779" s="226">
        <v>44928.0</v>
      </c>
      <c r="AD2779" s="163">
        <v>3.1</v>
      </c>
      <c r="AF2779" s="7">
        <v>0.22</v>
      </c>
      <c r="AG2779" s="7">
        <v>9.025</v>
      </c>
      <c r="AH2779" s="163">
        <v>22.7</v>
      </c>
      <c r="AO2779" s="163" t="s">
        <v>19</v>
      </c>
      <c r="AP2779" s="163" t="s">
        <v>19</v>
      </c>
      <c r="AQ2779" s="163" t="s">
        <v>19</v>
      </c>
      <c r="AR2779" s="163" t="s">
        <v>19</v>
      </c>
      <c r="AS2779" s="163" t="s">
        <v>19</v>
      </c>
      <c r="AT2779" s="163" t="s">
        <v>19</v>
      </c>
      <c r="AU2779" s="163" t="s">
        <v>19</v>
      </c>
      <c r="AX2779" s="163" t="s">
        <v>19</v>
      </c>
      <c r="AY2779" s="163" t="s">
        <v>19</v>
      </c>
      <c r="AZ2779" s="163" t="s">
        <v>19</v>
      </c>
      <c r="BA2779" s="163" t="s">
        <v>19</v>
      </c>
      <c r="BB2779" s="163" t="s">
        <v>19</v>
      </c>
      <c r="BC2779" s="163" t="s">
        <v>19</v>
      </c>
      <c r="BD2779" s="163"/>
      <c r="BE2779" s="163" t="s">
        <v>19</v>
      </c>
      <c r="BF2779" s="163" t="s">
        <v>19</v>
      </c>
      <c r="BG2779" s="163" t="s">
        <v>19</v>
      </c>
      <c r="BH2779" s="163" t="s">
        <v>19</v>
      </c>
      <c r="BI2779" s="163" t="s">
        <v>19</v>
      </c>
      <c r="BJ2779" s="163"/>
      <c r="BK2779" s="163" t="s">
        <v>19</v>
      </c>
      <c r="BL2779" s="163" t="s">
        <v>19</v>
      </c>
      <c r="CJ2779" s="163" t="s">
        <v>16</v>
      </c>
      <c r="CK2779" s="163" t="s">
        <v>16</v>
      </c>
      <c r="CL2779" s="163" t="s">
        <v>16</v>
      </c>
      <c r="CM2779" s="163" t="s">
        <v>16</v>
      </c>
      <c r="CN2779" s="163" t="s">
        <v>16</v>
      </c>
      <c r="CO2779" s="163" t="s">
        <v>16</v>
      </c>
      <c r="CP2779" s="7" t="s">
        <v>2680</v>
      </c>
    </row>
    <row r="2780">
      <c r="A2780" s="7" t="s">
        <v>12682</v>
      </c>
      <c r="D2780" s="163" t="s">
        <v>12683</v>
      </c>
      <c r="E2780" s="67" t="s">
        <v>639</v>
      </c>
      <c r="F2780" s="162"/>
      <c r="G2780" s="162"/>
      <c r="H2780" s="162"/>
      <c r="M2780" s="7" t="s">
        <v>799</v>
      </c>
      <c r="N2780" s="7" t="str">
        <f t="shared" si="6"/>
        <v>FALSE</v>
      </c>
      <c r="O2780" s="7" t="s">
        <v>11802</v>
      </c>
      <c r="P2780" s="7" t="s">
        <v>11803</v>
      </c>
      <c r="Q2780" s="7" t="s">
        <v>11804</v>
      </c>
      <c r="R2780" s="7" t="s">
        <v>559</v>
      </c>
      <c r="S2780" s="221" t="s">
        <v>1588</v>
      </c>
      <c r="T2780" s="225">
        <v>41.70406</v>
      </c>
      <c r="U2780" s="225">
        <v>-83.25291</v>
      </c>
      <c r="V2780" s="172" t="s">
        <v>12684</v>
      </c>
      <c r="W2780" s="163" t="s">
        <v>899</v>
      </c>
      <c r="X2780" s="7" t="s">
        <v>805</v>
      </c>
      <c r="Y2780" s="7" t="s">
        <v>878</v>
      </c>
      <c r="Z2780" s="7" t="s">
        <v>879</v>
      </c>
      <c r="AA2780" s="7" t="s">
        <v>880</v>
      </c>
      <c r="AB2780" s="163" t="s">
        <v>12685</v>
      </c>
      <c r="AD2780" s="163">
        <v>6.8</v>
      </c>
      <c r="AF2780" s="7">
        <v>0.22</v>
      </c>
      <c r="AG2780" s="7">
        <v>9.034</v>
      </c>
      <c r="AH2780" s="163">
        <v>22.5</v>
      </c>
      <c r="AO2780" s="163" t="s">
        <v>19</v>
      </c>
      <c r="AP2780" s="163" t="s">
        <v>19</v>
      </c>
      <c r="AQ2780" s="163" t="s">
        <v>19</v>
      </c>
      <c r="AR2780" s="163" t="s">
        <v>19</v>
      </c>
      <c r="AS2780" s="163" t="s">
        <v>19</v>
      </c>
      <c r="AT2780" s="163" t="s">
        <v>19</v>
      </c>
      <c r="AU2780" s="163" t="s">
        <v>19</v>
      </c>
      <c r="AX2780" s="163" t="s">
        <v>19</v>
      </c>
      <c r="AY2780" s="163" t="s">
        <v>19</v>
      </c>
      <c r="AZ2780" s="163" t="s">
        <v>19</v>
      </c>
      <c r="BA2780" s="163" t="s">
        <v>19</v>
      </c>
      <c r="BB2780" s="163" t="s">
        <v>19</v>
      </c>
      <c r="BC2780" s="163" t="s">
        <v>19</v>
      </c>
      <c r="BD2780" s="163"/>
      <c r="BE2780" s="163" t="s">
        <v>19</v>
      </c>
      <c r="BF2780" s="163" t="s">
        <v>19</v>
      </c>
      <c r="BG2780" s="163" t="s">
        <v>19</v>
      </c>
      <c r="BH2780" s="163" t="s">
        <v>19</v>
      </c>
      <c r="BI2780" s="163" t="s">
        <v>19</v>
      </c>
      <c r="BJ2780" s="163"/>
      <c r="BK2780" s="163" t="s">
        <v>19</v>
      </c>
      <c r="BL2780" s="163" t="s">
        <v>19</v>
      </c>
      <c r="CJ2780" s="163" t="s">
        <v>16</v>
      </c>
      <c r="CK2780" s="163" t="s">
        <v>16</v>
      </c>
      <c r="CL2780" s="163" t="s">
        <v>16</v>
      </c>
      <c r="CM2780" s="163" t="s">
        <v>16</v>
      </c>
      <c r="CN2780" s="163" t="s">
        <v>16</v>
      </c>
      <c r="CO2780" s="163" t="s">
        <v>16</v>
      </c>
      <c r="CP2780" s="7" t="s">
        <v>2686</v>
      </c>
    </row>
    <row r="2781">
      <c r="A2781" s="7" t="s">
        <v>12686</v>
      </c>
      <c r="D2781" s="163" t="s">
        <v>12687</v>
      </c>
      <c r="E2781" s="67" t="s">
        <v>639</v>
      </c>
      <c r="F2781" s="162"/>
      <c r="G2781" s="162"/>
      <c r="H2781" s="162"/>
      <c r="M2781" s="7" t="s">
        <v>799</v>
      </c>
      <c r="N2781" s="7" t="str">
        <f t="shared" si="6"/>
        <v>FALSE</v>
      </c>
      <c r="O2781" s="7" t="s">
        <v>11802</v>
      </c>
      <c r="P2781" s="7" t="s">
        <v>11803</v>
      </c>
      <c r="Q2781" s="7" t="s">
        <v>11804</v>
      </c>
      <c r="R2781" s="7" t="s">
        <v>559</v>
      </c>
      <c r="S2781" s="161" t="s">
        <v>1588</v>
      </c>
      <c r="T2781" s="7">
        <v>41.9978</v>
      </c>
      <c r="U2781" s="154">
        <v>-83.1416</v>
      </c>
      <c r="V2781" s="172" t="s">
        <v>12688</v>
      </c>
      <c r="W2781" s="163" t="s">
        <v>6956</v>
      </c>
      <c r="X2781" s="7" t="s">
        <v>805</v>
      </c>
      <c r="Y2781" s="7" t="s">
        <v>878</v>
      </c>
      <c r="Z2781" s="7" t="s">
        <v>879</v>
      </c>
      <c r="AA2781" s="7" t="s">
        <v>880</v>
      </c>
      <c r="AB2781" s="163">
        <v>1.0</v>
      </c>
      <c r="AD2781" s="163">
        <v>6.3</v>
      </c>
      <c r="AF2781" s="7">
        <v>0.22</v>
      </c>
      <c r="AG2781" s="7">
        <v>8.5</v>
      </c>
      <c r="AH2781" s="163">
        <v>17.7</v>
      </c>
      <c r="AO2781" s="163" t="s">
        <v>19</v>
      </c>
      <c r="AP2781" s="163" t="s">
        <v>19</v>
      </c>
      <c r="AQ2781" s="163" t="s">
        <v>19</v>
      </c>
      <c r="AR2781" s="163" t="s">
        <v>19</v>
      </c>
      <c r="AS2781" s="163" t="s">
        <v>19</v>
      </c>
      <c r="AT2781" s="163" t="s">
        <v>19</v>
      </c>
      <c r="AU2781" s="163" t="s">
        <v>19</v>
      </c>
      <c r="AX2781" s="163" t="s">
        <v>19</v>
      </c>
      <c r="AY2781" s="163" t="s">
        <v>19</v>
      </c>
      <c r="AZ2781" s="163" t="s">
        <v>19</v>
      </c>
      <c r="BA2781" s="163" t="s">
        <v>19</v>
      </c>
      <c r="BB2781" s="163" t="s">
        <v>19</v>
      </c>
      <c r="BC2781" s="163" t="s">
        <v>19</v>
      </c>
      <c r="BD2781" s="163"/>
      <c r="BE2781" s="163" t="s">
        <v>19</v>
      </c>
      <c r="BF2781" s="163" t="s">
        <v>19</v>
      </c>
      <c r="BG2781" s="163" t="s">
        <v>19</v>
      </c>
      <c r="BH2781" s="163" t="s">
        <v>19</v>
      </c>
      <c r="BI2781" s="163" t="s">
        <v>19</v>
      </c>
      <c r="BJ2781" s="163"/>
      <c r="BK2781" s="163" t="s">
        <v>19</v>
      </c>
      <c r="BL2781" s="163" t="s">
        <v>19</v>
      </c>
      <c r="CJ2781" s="163" t="s">
        <v>16</v>
      </c>
      <c r="CK2781" s="163" t="s">
        <v>16</v>
      </c>
      <c r="CL2781" s="163" t="s">
        <v>16</v>
      </c>
      <c r="CM2781" s="163" t="s">
        <v>16</v>
      </c>
      <c r="CN2781" s="163" t="s">
        <v>16</v>
      </c>
      <c r="CO2781" s="163" t="s">
        <v>16</v>
      </c>
      <c r="CP2781" s="7" t="s">
        <v>12689</v>
      </c>
    </row>
    <row r="2782">
      <c r="A2782" s="7" t="s">
        <v>12690</v>
      </c>
      <c r="D2782" s="163" t="s">
        <v>12691</v>
      </c>
      <c r="E2782" s="67" t="s">
        <v>639</v>
      </c>
      <c r="F2782" s="162"/>
      <c r="G2782" s="162"/>
      <c r="H2782" s="162"/>
      <c r="M2782" s="7" t="s">
        <v>799</v>
      </c>
      <c r="N2782" s="7" t="str">
        <f t="shared" si="6"/>
        <v>FALSE</v>
      </c>
      <c r="O2782" s="7" t="s">
        <v>11802</v>
      </c>
      <c r="P2782" s="7" t="s">
        <v>11803</v>
      </c>
      <c r="Q2782" s="7" t="s">
        <v>11804</v>
      </c>
      <c r="R2782" s="7" t="s">
        <v>559</v>
      </c>
      <c r="S2782" s="221" t="s">
        <v>1588</v>
      </c>
      <c r="T2782" s="206">
        <v>41.8644</v>
      </c>
      <c r="U2782" s="207">
        <v>-83.2452</v>
      </c>
      <c r="V2782" s="172" t="s">
        <v>12692</v>
      </c>
      <c r="W2782" s="163" t="s">
        <v>7039</v>
      </c>
      <c r="X2782" s="7" t="s">
        <v>805</v>
      </c>
      <c r="Y2782" s="7" t="s">
        <v>878</v>
      </c>
      <c r="Z2782" s="7" t="s">
        <v>879</v>
      </c>
      <c r="AA2782" s="7" t="s">
        <v>880</v>
      </c>
      <c r="AB2782" s="163" t="s">
        <v>16</v>
      </c>
      <c r="AD2782" s="163" t="s">
        <v>16</v>
      </c>
      <c r="AF2782" s="7">
        <v>0.22</v>
      </c>
      <c r="AH2782" s="163" t="s">
        <v>16</v>
      </c>
      <c r="AO2782" s="163" t="s">
        <v>16</v>
      </c>
      <c r="AP2782" s="163" t="s">
        <v>16</v>
      </c>
      <c r="AQ2782" s="163" t="s">
        <v>16</v>
      </c>
      <c r="AR2782" s="163" t="s">
        <v>16</v>
      </c>
      <c r="AS2782" s="163" t="s">
        <v>16</v>
      </c>
      <c r="AT2782" s="163" t="s">
        <v>16</v>
      </c>
      <c r="AU2782" s="163" t="s">
        <v>16</v>
      </c>
      <c r="AX2782" s="163" t="s">
        <v>16</v>
      </c>
      <c r="AY2782" s="163" t="s">
        <v>16</v>
      </c>
      <c r="AZ2782" s="163" t="s">
        <v>16</v>
      </c>
      <c r="BA2782" s="163" t="s">
        <v>16</v>
      </c>
      <c r="BB2782" s="163" t="s">
        <v>16</v>
      </c>
      <c r="BC2782" s="163" t="s">
        <v>16</v>
      </c>
      <c r="BD2782" s="163"/>
      <c r="BE2782" s="163" t="s">
        <v>16</v>
      </c>
      <c r="BF2782" s="163" t="s">
        <v>16</v>
      </c>
      <c r="BG2782" s="163" t="s">
        <v>16</v>
      </c>
      <c r="BH2782" s="163" t="s">
        <v>16</v>
      </c>
      <c r="BI2782" s="163" t="s">
        <v>16</v>
      </c>
      <c r="BJ2782" s="163"/>
      <c r="BK2782" s="163" t="s">
        <v>16</v>
      </c>
      <c r="BL2782" s="163" t="s">
        <v>16</v>
      </c>
      <c r="CJ2782" s="163" t="s">
        <v>16</v>
      </c>
      <c r="CK2782" s="163" t="s">
        <v>16</v>
      </c>
      <c r="CL2782" s="163" t="s">
        <v>16</v>
      </c>
      <c r="CM2782" s="163" t="s">
        <v>16</v>
      </c>
      <c r="CN2782" s="163" t="s">
        <v>16</v>
      </c>
      <c r="CO2782" s="163" t="s">
        <v>16</v>
      </c>
      <c r="CP2782" s="7" t="s">
        <v>12693</v>
      </c>
    </row>
    <row r="2783">
      <c r="A2783" s="7" t="s">
        <v>12694</v>
      </c>
      <c r="D2783" s="163" t="s">
        <v>12695</v>
      </c>
      <c r="E2783" s="67" t="s">
        <v>639</v>
      </c>
      <c r="F2783" s="162"/>
      <c r="G2783" s="162"/>
      <c r="H2783" s="162"/>
      <c r="M2783" s="7" t="s">
        <v>799</v>
      </c>
      <c r="N2783" s="7" t="str">
        <f t="shared" si="6"/>
        <v>FALSE</v>
      </c>
      <c r="O2783" s="7" t="s">
        <v>11802</v>
      </c>
      <c r="P2783" s="7" t="s">
        <v>11803</v>
      </c>
      <c r="Q2783" s="7" t="s">
        <v>11804</v>
      </c>
      <c r="R2783" s="7" t="s">
        <v>559</v>
      </c>
      <c r="S2783" s="161" t="s">
        <v>1588</v>
      </c>
      <c r="T2783" s="206">
        <v>41.777</v>
      </c>
      <c r="U2783" s="207">
        <v>-83.3145</v>
      </c>
      <c r="V2783" s="172" t="s">
        <v>12696</v>
      </c>
      <c r="W2783" s="163" t="s">
        <v>6978</v>
      </c>
      <c r="X2783" s="7" t="s">
        <v>805</v>
      </c>
      <c r="Y2783" s="7" t="s">
        <v>878</v>
      </c>
      <c r="Z2783" s="7" t="s">
        <v>879</v>
      </c>
      <c r="AA2783" s="7" t="s">
        <v>880</v>
      </c>
      <c r="AB2783" s="163" t="s">
        <v>16</v>
      </c>
      <c r="AD2783" s="163" t="s">
        <v>16</v>
      </c>
      <c r="AF2783" s="7">
        <v>0.22</v>
      </c>
      <c r="AH2783" s="163" t="s">
        <v>16</v>
      </c>
      <c r="AO2783" s="163" t="s">
        <v>16</v>
      </c>
      <c r="AP2783" s="163" t="s">
        <v>16</v>
      </c>
      <c r="AQ2783" s="163" t="s">
        <v>16</v>
      </c>
      <c r="AR2783" s="163" t="s">
        <v>16</v>
      </c>
      <c r="AS2783" s="163" t="s">
        <v>16</v>
      </c>
      <c r="AT2783" s="163" t="s">
        <v>16</v>
      </c>
      <c r="AU2783" s="163" t="s">
        <v>16</v>
      </c>
      <c r="AX2783" s="163" t="s">
        <v>16</v>
      </c>
      <c r="AY2783" s="163" t="s">
        <v>16</v>
      </c>
      <c r="AZ2783" s="163" t="s">
        <v>16</v>
      </c>
      <c r="BA2783" s="163" t="s">
        <v>16</v>
      </c>
      <c r="BB2783" s="163" t="s">
        <v>16</v>
      </c>
      <c r="BC2783" s="163" t="s">
        <v>16</v>
      </c>
      <c r="BD2783" s="163"/>
      <c r="BE2783" s="163" t="s">
        <v>16</v>
      </c>
      <c r="BF2783" s="163" t="s">
        <v>16</v>
      </c>
      <c r="BG2783" s="163" t="s">
        <v>16</v>
      </c>
      <c r="BH2783" s="163" t="s">
        <v>16</v>
      </c>
      <c r="BI2783" s="163" t="s">
        <v>16</v>
      </c>
      <c r="BJ2783" s="163"/>
      <c r="BK2783" s="163" t="s">
        <v>16</v>
      </c>
      <c r="BL2783" s="163" t="s">
        <v>16</v>
      </c>
      <c r="CJ2783" s="163" t="s">
        <v>16</v>
      </c>
      <c r="CK2783" s="163" t="s">
        <v>16</v>
      </c>
      <c r="CL2783" s="163" t="s">
        <v>16</v>
      </c>
      <c r="CM2783" s="163" t="s">
        <v>16</v>
      </c>
      <c r="CN2783" s="163" t="s">
        <v>16</v>
      </c>
      <c r="CO2783" s="163" t="s">
        <v>16</v>
      </c>
      <c r="CP2783" s="7" t="s">
        <v>12697</v>
      </c>
    </row>
    <row r="2784">
      <c r="A2784" s="7" t="s">
        <v>12698</v>
      </c>
      <c r="D2784" s="163" t="s">
        <v>12699</v>
      </c>
      <c r="E2784" s="67" t="s">
        <v>639</v>
      </c>
      <c r="F2784" s="162"/>
      <c r="G2784" s="162"/>
      <c r="H2784" s="162"/>
      <c r="M2784" s="7" t="s">
        <v>799</v>
      </c>
      <c r="N2784" s="7" t="str">
        <f t="shared" si="6"/>
        <v>FALSE</v>
      </c>
      <c r="O2784" s="7" t="s">
        <v>11802</v>
      </c>
      <c r="P2784" s="7" t="s">
        <v>11803</v>
      </c>
      <c r="Q2784" s="7" t="s">
        <v>11804</v>
      </c>
      <c r="R2784" s="7" t="s">
        <v>559</v>
      </c>
      <c r="S2784" s="221" t="s">
        <v>1588</v>
      </c>
      <c r="T2784" s="206">
        <v>41.777</v>
      </c>
      <c r="U2784" s="207">
        <v>-83.3145</v>
      </c>
      <c r="V2784" s="172" t="s">
        <v>12696</v>
      </c>
      <c r="W2784" s="163" t="s">
        <v>12700</v>
      </c>
      <c r="X2784" s="7" t="s">
        <v>805</v>
      </c>
      <c r="Y2784" s="7" t="s">
        <v>878</v>
      </c>
      <c r="Z2784" s="7" t="s">
        <v>879</v>
      </c>
      <c r="AA2784" s="7" t="s">
        <v>880</v>
      </c>
      <c r="AB2784" s="163" t="s">
        <v>16</v>
      </c>
      <c r="AD2784" s="163" t="s">
        <v>16</v>
      </c>
      <c r="AF2784" s="7">
        <v>0.22</v>
      </c>
      <c r="AH2784" s="163" t="s">
        <v>16</v>
      </c>
      <c r="AO2784" s="163" t="s">
        <v>16</v>
      </c>
      <c r="AP2784" s="163" t="s">
        <v>16</v>
      </c>
      <c r="AQ2784" s="163" t="s">
        <v>16</v>
      </c>
      <c r="AR2784" s="163" t="s">
        <v>16</v>
      </c>
      <c r="AS2784" s="163" t="s">
        <v>16</v>
      </c>
      <c r="AT2784" s="163" t="s">
        <v>16</v>
      </c>
      <c r="AU2784" s="163" t="s">
        <v>16</v>
      </c>
      <c r="AX2784" s="163" t="s">
        <v>16</v>
      </c>
      <c r="AY2784" s="163" t="s">
        <v>16</v>
      </c>
      <c r="AZ2784" s="163" t="s">
        <v>16</v>
      </c>
      <c r="BA2784" s="163" t="s">
        <v>16</v>
      </c>
      <c r="BB2784" s="163" t="s">
        <v>16</v>
      </c>
      <c r="BC2784" s="163" t="s">
        <v>16</v>
      </c>
      <c r="BD2784" s="163"/>
      <c r="BE2784" s="163" t="s">
        <v>16</v>
      </c>
      <c r="BF2784" s="163" t="s">
        <v>16</v>
      </c>
      <c r="BG2784" s="163" t="s">
        <v>16</v>
      </c>
      <c r="BH2784" s="163" t="s">
        <v>16</v>
      </c>
      <c r="BI2784" s="163" t="s">
        <v>16</v>
      </c>
      <c r="BJ2784" s="163"/>
      <c r="BK2784" s="163" t="s">
        <v>16</v>
      </c>
      <c r="BL2784" s="163" t="s">
        <v>16</v>
      </c>
      <c r="CJ2784" s="163" t="s">
        <v>16</v>
      </c>
      <c r="CK2784" s="163" t="s">
        <v>16</v>
      </c>
      <c r="CL2784" s="163" t="s">
        <v>16</v>
      </c>
      <c r="CM2784" s="163" t="s">
        <v>16</v>
      </c>
      <c r="CN2784" s="163" t="s">
        <v>16</v>
      </c>
      <c r="CO2784" s="163" t="s">
        <v>16</v>
      </c>
      <c r="CP2784" s="7" t="s">
        <v>12701</v>
      </c>
    </row>
    <row r="2785">
      <c r="A2785" s="7" t="s">
        <v>12702</v>
      </c>
      <c r="D2785" s="163" t="s">
        <v>12703</v>
      </c>
      <c r="E2785" s="67" t="s">
        <v>639</v>
      </c>
      <c r="F2785" s="162"/>
      <c r="G2785" s="162"/>
      <c r="H2785" s="162"/>
      <c r="M2785" s="7" t="s">
        <v>799</v>
      </c>
      <c r="N2785" s="7" t="str">
        <f t="shared" si="6"/>
        <v>FALSE</v>
      </c>
      <c r="O2785" s="7" t="s">
        <v>11802</v>
      </c>
      <c r="P2785" s="7" t="s">
        <v>11803</v>
      </c>
      <c r="Q2785" s="7" t="s">
        <v>11804</v>
      </c>
      <c r="R2785" s="7" t="s">
        <v>559</v>
      </c>
      <c r="S2785" s="161" t="s">
        <v>1588</v>
      </c>
      <c r="T2785" s="206">
        <v>41.7909</v>
      </c>
      <c r="U2785" s="207">
        <v>-83.3035</v>
      </c>
      <c r="V2785" s="172" t="s">
        <v>12704</v>
      </c>
      <c r="W2785" s="163" t="s">
        <v>7008</v>
      </c>
      <c r="X2785" s="7" t="s">
        <v>805</v>
      </c>
      <c r="Y2785" s="7" t="s">
        <v>878</v>
      </c>
      <c r="Z2785" s="7" t="s">
        <v>879</v>
      </c>
      <c r="AA2785" s="7" t="s">
        <v>880</v>
      </c>
      <c r="AB2785" s="163" t="s">
        <v>16</v>
      </c>
      <c r="AD2785" s="163" t="s">
        <v>16</v>
      </c>
      <c r="AF2785" s="7">
        <v>0.22</v>
      </c>
      <c r="AH2785" s="163" t="s">
        <v>16</v>
      </c>
      <c r="AO2785" s="163" t="s">
        <v>16</v>
      </c>
      <c r="AP2785" s="163" t="s">
        <v>16</v>
      </c>
      <c r="AQ2785" s="163" t="s">
        <v>16</v>
      </c>
      <c r="AR2785" s="163" t="s">
        <v>16</v>
      </c>
      <c r="AS2785" s="163" t="s">
        <v>16</v>
      </c>
      <c r="AT2785" s="163" t="s">
        <v>16</v>
      </c>
      <c r="AU2785" s="163" t="s">
        <v>16</v>
      </c>
      <c r="AX2785" s="163" t="s">
        <v>16</v>
      </c>
      <c r="AY2785" s="163" t="s">
        <v>16</v>
      </c>
      <c r="AZ2785" s="163" t="s">
        <v>16</v>
      </c>
      <c r="BA2785" s="163" t="s">
        <v>16</v>
      </c>
      <c r="BB2785" s="163" t="s">
        <v>16</v>
      </c>
      <c r="BC2785" s="163" t="s">
        <v>16</v>
      </c>
      <c r="BD2785" s="163"/>
      <c r="BE2785" s="163" t="s">
        <v>16</v>
      </c>
      <c r="BF2785" s="163" t="s">
        <v>16</v>
      </c>
      <c r="BG2785" s="163" t="s">
        <v>16</v>
      </c>
      <c r="BH2785" s="163" t="s">
        <v>16</v>
      </c>
      <c r="BI2785" s="163" t="s">
        <v>16</v>
      </c>
      <c r="BJ2785" s="163"/>
      <c r="BK2785" s="163" t="s">
        <v>16</v>
      </c>
      <c r="BL2785" s="163" t="s">
        <v>16</v>
      </c>
      <c r="CJ2785" s="163" t="s">
        <v>16</v>
      </c>
      <c r="CK2785" s="163" t="s">
        <v>16</v>
      </c>
      <c r="CL2785" s="163" t="s">
        <v>16</v>
      </c>
      <c r="CM2785" s="163" t="s">
        <v>16</v>
      </c>
      <c r="CN2785" s="163" t="s">
        <v>16</v>
      </c>
      <c r="CO2785" s="163" t="s">
        <v>16</v>
      </c>
      <c r="CP2785" s="7" t="s">
        <v>12705</v>
      </c>
    </row>
    <row r="2786">
      <c r="A2786" s="7" t="s">
        <v>12706</v>
      </c>
      <c r="D2786" s="163" t="s">
        <v>12707</v>
      </c>
      <c r="E2786" s="67" t="s">
        <v>639</v>
      </c>
      <c r="F2786" s="162"/>
      <c r="G2786" s="162"/>
      <c r="H2786" s="162"/>
      <c r="M2786" s="7" t="s">
        <v>799</v>
      </c>
      <c r="N2786" s="7" t="str">
        <f t="shared" si="6"/>
        <v>FALSE</v>
      </c>
      <c r="O2786" s="7" t="s">
        <v>11802</v>
      </c>
      <c r="P2786" s="7" t="s">
        <v>11803</v>
      </c>
      <c r="Q2786" s="7" t="s">
        <v>11804</v>
      </c>
      <c r="R2786" s="7" t="s">
        <v>559</v>
      </c>
      <c r="S2786" s="221" t="s">
        <v>1588</v>
      </c>
      <c r="T2786" s="206">
        <v>41.7581</v>
      </c>
      <c r="U2786" s="207">
        <v>-83.3395</v>
      </c>
      <c r="V2786" s="172" t="s">
        <v>12708</v>
      </c>
      <c r="W2786" s="163" t="s">
        <v>6951</v>
      </c>
      <c r="X2786" s="7" t="s">
        <v>805</v>
      </c>
      <c r="Y2786" s="7" t="s">
        <v>878</v>
      </c>
      <c r="Z2786" s="7" t="s">
        <v>879</v>
      </c>
      <c r="AA2786" s="7" t="s">
        <v>880</v>
      </c>
      <c r="AB2786" s="163" t="s">
        <v>16</v>
      </c>
      <c r="AD2786" s="163" t="s">
        <v>16</v>
      </c>
      <c r="AF2786" s="7">
        <v>0.22</v>
      </c>
      <c r="AH2786" s="163" t="s">
        <v>16</v>
      </c>
      <c r="AO2786" s="163" t="s">
        <v>16</v>
      </c>
      <c r="AP2786" s="163" t="s">
        <v>16</v>
      </c>
      <c r="AQ2786" s="163" t="s">
        <v>16</v>
      </c>
      <c r="AR2786" s="163" t="s">
        <v>16</v>
      </c>
      <c r="AS2786" s="163" t="s">
        <v>16</v>
      </c>
      <c r="AT2786" s="163" t="s">
        <v>16</v>
      </c>
      <c r="AU2786" s="163" t="s">
        <v>16</v>
      </c>
      <c r="AX2786" s="163" t="s">
        <v>16</v>
      </c>
      <c r="AY2786" s="163" t="s">
        <v>16</v>
      </c>
      <c r="AZ2786" s="163" t="s">
        <v>16</v>
      </c>
      <c r="BA2786" s="163" t="s">
        <v>16</v>
      </c>
      <c r="BB2786" s="163" t="s">
        <v>16</v>
      </c>
      <c r="BC2786" s="163" t="s">
        <v>16</v>
      </c>
      <c r="BD2786" s="163"/>
      <c r="BE2786" s="163" t="s">
        <v>16</v>
      </c>
      <c r="BF2786" s="163" t="s">
        <v>16</v>
      </c>
      <c r="BG2786" s="163" t="s">
        <v>16</v>
      </c>
      <c r="BH2786" s="163" t="s">
        <v>16</v>
      </c>
      <c r="BI2786" s="163" t="s">
        <v>16</v>
      </c>
      <c r="BJ2786" s="163"/>
      <c r="BK2786" s="163" t="s">
        <v>16</v>
      </c>
      <c r="BL2786" s="163" t="s">
        <v>16</v>
      </c>
      <c r="CJ2786" s="163" t="s">
        <v>16</v>
      </c>
      <c r="CK2786" s="163" t="s">
        <v>16</v>
      </c>
      <c r="CL2786" s="163" t="s">
        <v>16</v>
      </c>
      <c r="CM2786" s="163" t="s">
        <v>16</v>
      </c>
      <c r="CN2786" s="163" t="s">
        <v>16</v>
      </c>
      <c r="CO2786" s="163" t="s">
        <v>16</v>
      </c>
      <c r="CP2786" s="7" t="s">
        <v>12709</v>
      </c>
    </row>
    <row r="2787">
      <c r="A2787" s="7" t="s">
        <v>12710</v>
      </c>
      <c r="D2787" s="163" t="s">
        <v>12711</v>
      </c>
      <c r="E2787" s="67" t="s">
        <v>639</v>
      </c>
      <c r="F2787" s="162"/>
      <c r="G2787" s="162"/>
      <c r="H2787" s="162"/>
      <c r="M2787" s="7" t="s">
        <v>799</v>
      </c>
      <c r="N2787" s="7" t="str">
        <f t="shared" si="6"/>
        <v>FALSE</v>
      </c>
      <c r="O2787" s="7" t="s">
        <v>11802</v>
      </c>
      <c r="P2787" s="7" t="s">
        <v>11803</v>
      </c>
      <c r="Q2787" s="7" t="s">
        <v>11804</v>
      </c>
      <c r="R2787" s="7" t="s">
        <v>559</v>
      </c>
      <c r="S2787" s="161" t="s">
        <v>1588</v>
      </c>
      <c r="T2787" s="206">
        <v>41.9971</v>
      </c>
      <c r="U2787" s="207">
        <v>-83.1408</v>
      </c>
      <c r="V2787" s="172" t="s">
        <v>12712</v>
      </c>
      <c r="W2787" s="163" t="s">
        <v>6956</v>
      </c>
      <c r="X2787" s="7" t="s">
        <v>805</v>
      </c>
      <c r="Y2787" s="7" t="s">
        <v>878</v>
      </c>
      <c r="Z2787" s="7" t="s">
        <v>879</v>
      </c>
      <c r="AA2787" s="7" t="s">
        <v>880</v>
      </c>
      <c r="AB2787" s="163" t="s">
        <v>16</v>
      </c>
      <c r="AD2787" s="163" t="s">
        <v>16</v>
      </c>
      <c r="AF2787" s="7">
        <v>0.22</v>
      </c>
      <c r="AH2787" s="163" t="s">
        <v>16</v>
      </c>
      <c r="AO2787" s="163" t="s">
        <v>16</v>
      </c>
      <c r="AP2787" s="163" t="s">
        <v>16</v>
      </c>
      <c r="AQ2787" s="163" t="s">
        <v>16</v>
      </c>
      <c r="AR2787" s="163" t="s">
        <v>16</v>
      </c>
      <c r="AS2787" s="163" t="s">
        <v>16</v>
      </c>
      <c r="AT2787" s="163" t="s">
        <v>16</v>
      </c>
      <c r="AU2787" s="163" t="s">
        <v>16</v>
      </c>
      <c r="AX2787" s="163" t="s">
        <v>16</v>
      </c>
      <c r="AY2787" s="163" t="s">
        <v>16</v>
      </c>
      <c r="AZ2787" s="163" t="s">
        <v>16</v>
      </c>
      <c r="BA2787" s="163" t="s">
        <v>16</v>
      </c>
      <c r="BB2787" s="163" t="s">
        <v>16</v>
      </c>
      <c r="BC2787" s="163" t="s">
        <v>16</v>
      </c>
      <c r="BD2787" s="163"/>
      <c r="BE2787" s="163" t="s">
        <v>16</v>
      </c>
      <c r="BF2787" s="163" t="s">
        <v>16</v>
      </c>
      <c r="BG2787" s="163" t="s">
        <v>16</v>
      </c>
      <c r="BH2787" s="163" t="s">
        <v>16</v>
      </c>
      <c r="BI2787" s="163" t="s">
        <v>16</v>
      </c>
      <c r="BJ2787" s="163"/>
      <c r="BK2787" s="163" t="s">
        <v>16</v>
      </c>
      <c r="BL2787" s="163" t="s">
        <v>16</v>
      </c>
      <c r="CJ2787" s="163" t="s">
        <v>16</v>
      </c>
      <c r="CK2787" s="163" t="s">
        <v>16</v>
      </c>
      <c r="CL2787" s="163" t="s">
        <v>16</v>
      </c>
      <c r="CM2787" s="163" t="s">
        <v>16</v>
      </c>
      <c r="CN2787" s="163" t="s">
        <v>16</v>
      </c>
      <c r="CO2787" s="163" t="s">
        <v>16</v>
      </c>
      <c r="CP2787" s="7" t="s">
        <v>12713</v>
      </c>
    </row>
    <row r="2788">
      <c r="A2788" s="7" t="s">
        <v>12714</v>
      </c>
      <c r="D2788" s="163" t="s">
        <v>12715</v>
      </c>
      <c r="E2788" s="67" t="s">
        <v>639</v>
      </c>
      <c r="F2788" s="162"/>
      <c r="G2788" s="162"/>
      <c r="H2788" s="162"/>
      <c r="M2788" s="7" t="s">
        <v>799</v>
      </c>
      <c r="N2788" s="7" t="str">
        <f t="shared" si="6"/>
        <v>FALSE</v>
      </c>
      <c r="O2788" s="7" t="s">
        <v>11802</v>
      </c>
      <c r="P2788" s="7" t="s">
        <v>11803</v>
      </c>
      <c r="Q2788" s="7" t="s">
        <v>11804</v>
      </c>
      <c r="R2788" s="7" t="s">
        <v>559</v>
      </c>
      <c r="S2788" s="221" t="s">
        <v>1588</v>
      </c>
      <c r="T2788" s="206">
        <v>41.8897</v>
      </c>
      <c r="U2788" s="207">
        <v>-83.2032</v>
      </c>
      <c r="V2788" s="172" t="s">
        <v>12716</v>
      </c>
      <c r="W2788" s="163" t="s">
        <v>12717</v>
      </c>
      <c r="X2788" s="7" t="s">
        <v>805</v>
      </c>
      <c r="Y2788" s="7" t="s">
        <v>878</v>
      </c>
      <c r="Z2788" s="7" t="s">
        <v>879</v>
      </c>
      <c r="AA2788" s="7" t="s">
        <v>880</v>
      </c>
      <c r="AB2788" s="163" t="s">
        <v>16</v>
      </c>
      <c r="AD2788" s="163" t="s">
        <v>16</v>
      </c>
      <c r="AF2788" s="7">
        <v>0.22</v>
      </c>
      <c r="AH2788" s="163" t="s">
        <v>16</v>
      </c>
      <c r="AO2788" s="163" t="s">
        <v>16</v>
      </c>
      <c r="AP2788" s="163" t="s">
        <v>16</v>
      </c>
      <c r="AQ2788" s="163" t="s">
        <v>16</v>
      </c>
      <c r="AR2788" s="163" t="s">
        <v>16</v>
      </c>
      <c r="AS2788" s="163" t="s">
        <v>16</v>
      </c>
      <c r="AT2788" s="163" t="s">
        <v>16</v>
      </c>
      <c r="AU2788" s="163" t="s">
        <v>16</v>
      </c>
      <c r="AX2788" s="163" t="s">
        <v>16</v>
      </c>
      <c r="AY2788" s="163" t="s">
        <v>16</v>
      </c>
      <c r="AZ2788" s="163" t="s">
        <v>16</v>
      </c>
      <c r="BA2788" s="163" t="s">
        <v>16</v>
      </c>
      <c r="BB2788" s="163" t="s">
        <v>16</v>
      </c>
      <c r="BC2788" s="163" t="s">
        <v>16</v>
      </c>
      <c r="BD2788" s="163"/>
      <c r="BE2788" s="163" t="s">
        <v>16</v>
      </c>
      <c r="BF2788" s="163" t="s">
        <v>16</v>
      </c>
      <c r="BG2788" s="163" t="s">
        <v>16</v>
      </c>
      <c r="BH2788" s="163" t="s">
        <v>16</v>
      </c>
      <c r="BI2788" s="163" t="s">
        <v>16</v>
      </c>
      <c r="BJ2788" s="163"/>
      <c r="BK2788" s="163" t="s">
        <v>16</v>
      </c>
      <c r="BL2788" s="163" t="s">
        <v>16</v>
      </c>
      <c r="CJ2788" s="163" t="s">
        <v>16</v>
      </c>
      <c r="CK2788" s="163" t="s">
        <v>16</v>
      </c>
      <c r="CL2788" s="163" t="s">
        <v>16</v>
      </c>
      <c r="CM2788" s="163" t="s">
        <v>16</v>
      </c>
      <c r="CN2788" s="163" t="s">
        <v>16</v>
      </c>
      <c r="CO2788" s="163" t="s">
        <v>16</v>
      </c>
      <c r="CP2788" s="7" t="s">
        <v>12718</v>
      </c>
    </row>
    <row r="2789">
      <c r="A2789" s="7" t="s">
        <v>12719</v>
      </c>
      <c r="D2789" s="163" t="s">
        <v>12720</v>
      </c>
      <c r="E2789" s="67" t="s">
        <v>639</v>
      </c>
      <c r="F2789" s="162"/>
      <c r="G2789" s="162"/>
      <c r="H2789" s="162"/>
      <c r="M2789" s="7" t="s">
        <v>799</v>
      </c>
      <c r="N2789" s="7" t="str">
        <f t="shared" si="6"/>
        <v>FALSE</v>
      </c>
      <c r="O2789" s="7" t="s">
        <v>11802</v>
      </c>
      <c r="P2789" s="7" t="s">
        <v>11803</v>
      </c>
      <c r="Q2789" s="7" t="s">
        <v>11804</v>
      </c>
      <c r="R2789" s="7" t="s">
        <v>559</v>
      </c>
      <c r="S2789" s="161" t="s">
        <v>1588</v>
      </c>
      <c r="T2789" s="206">
        <v>41.8227</v>
      </c>
      <c r="U2789" s="207">
        <v>-83.2771</v>
      </c>
      <c r="V2789" s="172" t="s">
        <v>12721</v>
      </c>
      <c r="W2789" s="163" t="s">
        <v>7008</v>
      </c>
      <c r="X2789" s="7" t="s">
        <v>805</v>
      </c>
      <c r="Y2789" s="7" t="s">
        <v>878</v>
      </c>
      <c r="Z2789" s="7" t="s">
        <v>879</v>
      </c>
      <c r="AA2789" s="7" t="s">
        <v>880</v>
      </c>
      <c r="AB2789" s="163" t="s">
        <v>16</v>
      </c>
      <c r="AD2789" s="163" t="s">
        <v>16</v>
      </c>
      <c r="AF2789" s="7">
        <v>0.22</v>
      </c>
      <c r="AH2789" s="163" t="s">
        <v>16</v>
      </c>
      <c r="AO2789" s="163" t="s">
        <v>16</v>
      </c>
      <c r="AP2789" s="163" t="s">
        <v>16</v>
      </c>
      <c r="AQ2789" s="163" t="s">
        <v>16</v>
      </c>
      <c r="AR2789" s="163" t="s">
        <v>16</v>
      </c>
      <c r="AS2789" s="163" t="s">
        <v>16</v>
      </c>
      <c r="AT2789" s="163" t="s">
        <v>16</v>
      </c>
      <c r="AU2789" s="163" t="s">
        <v>16</v>
      </c>
      <c r="AX2789" s="163" t="s">
        <v>16</v>
      </c>
      <c r="AY2789" s="163" t="s">
        <v>16</v>
      </c>
      <c r="AZ2789" s="163" t="s">
        <v>16</v>
      </c>
      <c r="BA2789" s="163" t="s">
        <v>16</v>
      </c>
      <c r="BB2789" s="163" t="s">
        <v>16</v>
      </c>
      <c r="BC2789" s="163" t="s">
        <v>16</v>
      </c>
      <c r="BD2789" s="163"/>
      <c r="BE2789" s="163" t="s">
        <v>16</v>
      </c>
      <c r="BF2789" s="163" t="s">
        <v>16</v>
      </c>
      <c r="BG2789" s="163" t="s">
        <v>16</v>
      </c>
      <c r="BH2789" s="163" t="s">
        <v>16</v>
      </c>
      <c r="BI2789" s="163" t="s">
        <v>16</v>
      </c>
      <c r="BJ2789" s="163"/>
      <c r="BK2789" s="163" t="s">
        <v>16</v>
      </c>
      <c r="BL2789" s="163" t="s">
        <v>16</v>
      </c>
      <c r="CJ2789" s="163" t="s">
        <v>16</v>
      </c>
      <c r="CK2789" s="163" t="s">
        <v>16</v>
      </c>
      <c r="CL2789" s="163" t="s">
        <v>16</v>
      </c>
      <c r="CM2789" s="163" t="s">
        <v>16</v>
      </c>
      <c r="CN2789" s="163" t="s">
        <v>16</v>
      </c>
      <c r="CO2789" s="163" t="s">
        <v>16</v>
      </c>
      <c r="CP2789" s="7" t="s">
        <v>12722</v>
      </c>
    </row>
    <row r="2790">
      <c r="A2790" s="7" t="s">
        <v>12723</v>
      </c>
      <c r="D2790" s="163" t="s">
        <v>12724</v>
      </c>
      <c r="E2790" s="67" t="s">
        <v>639</v>
      </c>
      <c r="F2790" s="162"/>
      <c r="G2790" s="162"/>
      <c r="H2790" s="162"/>
      <c r="M2790" s="7" t="s">
        <v>799</v>
      </c>
      <c r="N2790" s="7" t="str">
        <f t="shared" si="6"/>
        <v>FALSE</v>
      </c>
      <c r="O2790" s="7" t="s">
        <v>11802</v>
      </c>
      <c r="P2790" s="7" t="s">
        <v>11803</v>
      </c>
      <c r="Q2790" s="7" t="s">
        <v>11804</v>
      </c>
      <c r="R2790" s="7" t="s">
        <v>559</v>
      </c>
      <c r="S2790" s="221" t="s">
        <v>1588</v>
      </c>
      <c r="T2790" s="206">
        <v>41.8227</v>
      </c>
      <c r="U2790" s="207">
        <v>-83.2771</v>
      </c>
      <c r="V2790" s="172" t="s">
        <v>12725</v>
      </c>
      <c r="W2790" s="163" t="s">
        <v>6978</v>
      </c>
      <c r="X2790" s="7" t="s">
        <v>805</v>
      </c>
      <c r="Y2790" s="7" t="s">
        <v>878</v>
      </c>
      <c r="Z2790" s="7" t="s">
        <v>879</v>
      </c>
      <c r="AA2790" s="7" t="s">
        <v>880</v>
      </c>
      <c r="AB2790" s="163" t="s">
        <v>16</v>
      </c>
      <c r="AD2790" s="163" t="s">
        <v>16</v>
      </c>
      <c r="AF2790" s="7">
        <v>0.22</v>
      </c>
      <c r="AH2790" s="163" t="s">
        <v>16</v>
      </c>
      <c r="AO2790" s="163" t="s">
        <v>16</v>
      </c>
      <c r="AP2790" s="163" t="s">
        <v>16</v>
      </c>
      <c r="AQ2790" s="163" t="s">
        <v>16</v>
      </c>
      <c r="AR2790" s="163" t="s">
        <v>16</v>
      </c>
      <c r="AS2790" s="163" t="s">
        <v>16</v>
      </c>
      <c r="AT2790" s="163" t="s">
        <v>16</v>
      </c>
      <c r="AU2790" s="163" t="s">
        <v>16</v>
      </c>
      <c r="AX2790" s="163" t="s">
        <v>16</v>
      </c>
      <c r="AY2790" s="163" t="s">
        <v>16</v>
      </c>
      <c r="AZ2790" s="163" t="s">
        <v>16</v>
      </c>
      <c r="BA2790" s="163" t="s">
        <v>16</v>
      </c>
      <c r="BB2790" s="163" t="s">
        <v>16</v>
      </c>
      <c r="BC2790" s="163" t="s">
        <v>16</v>
      </c>
      <c r="BD2790" s="163"/>
      <c r="BE2790" s="163" t="s">
        <v>16</v>
      </c>
      <c r="BF2790" s="163" t="s">
        <v>16</v>
      </c>
      <c r="BG2790" s="163" t="s">
        <v>16</v>
      </c>
      <c r="BH2790" s="163" t="s">
        <v>16</v>
      </c>
      <c r="BI2790" s="163" t="s">
        <v>16</v>
      </c>
      <c r="BJ2790" s="163"/>
      <c r="BK2790" s="163" t="s">
        <v>16</v>
      </c>
      <c r="BL2790" s="163" t="s">
        <v>16</v>
      </c>
      <c r="CJ2790" s="163" t="s">
        <v>16</v>
      </c>
      <c r="CK2790" s="163" t="s">
        <v>16</v>
      </c>
      <c r="CL2790" s="163" t="s">
        <v>16</v>
      </c>
      <c r="CM2790" s="163" t="s">
        <v>16</v>
      </c>
      <c r="CN2790" s="163" t="s">
        <v>16</v>
      </c>
      <c r="CO2790" s="163" t="s">
        <v>16</v>
      </c>
      <c r="CP2790" s="7" t="s">
        <v>12726</v>
      </c>
    </row>
    <row r="2791">
      <c r="A2791" s="7" t="s">
        <v>12727</v>
      </c>
      <c r="D2791" s="163" t="s">
        <v>12728</v>
      </c>
      <c r="E2791" s="67" t="s">
        <v>639</v>
      </c>
      <c r="F2791" s="162"/>
      <c r="G2791" s="162"/>
      <c r="H2791" s="162"/>
      <c r="M2791" s="7" t="s">
        <v>799</v>
      </c>
      <c r="N2791" s="7" t="str">
        <f t="shared" si="6"/>
        <v>FALSE</v>
      </c>
      <c r="O2791" s="7" t="s">
        <v>11802</v>
      </c>
      <c r="P2791" s="7" t="s">
        <v>11803</v>
      </c>
      <c r="Q2791" s="7" t="s">
        <v>11804</v>
      </c>
      <c r="R2791" s="7" t="s">
        <v>559</v>
      </c>
      <c r="S2791" s="161" t="s">
        <v>1588</v>
      </c>
      <c r="T2791" s="206">
        <v>41.8227</v>
      </c>
      <c r="U2791" s="207">
        <v>-83.2771</v>
      </c>
      <c r="V2791" s="172" t="s">
        <v>12729</v>
      </c>
      <c r="W2791" s="163" t="s">
        <v>12700</v>
      </c>
      <c r="X2791" s="7" t="s">
        <v>805</v>
      </c>
      <c r="Y2791" s="7" t="s">
        <v>878</v>
      </c>
      <c r="Z2791" s="7" t="s">
        <v>879</v>
      </c>
      <c r="AA2791" s="7" t="s">
        <v>880</v>
      </c>
      <c r="AB2791" s="163" t="s">
        <v>16</v>
      </c>
      <c r="AD2791" s="163" t="s">
        <v>16</v>
      </c>
      <c r="AF2791" s="7">
        <v>0.22</v>
      </c>
      <c r="AH2791" s="163" t="s">
        <v>16</v>
      </c>
      <c r="AO2791" s="163" t="s">
        <v>16</v>
      </c>
      <c r="AP2791" s="163" t="s">
        <v>16</v>
      </c>
      <c r="AQ2791" s="163" t="s">
        <v>16</v>
      </c>
      <c r="AR2791" s="163" t="s">
        <v>16</v>
      </c>
      <c r="AS2791" s="163" t="s">
        <v>16</v>
      </c>
      <c r="AT2791" s="163" t="s">
        <v>16</v>
      </c>
      <c r="AU2791" s="163" t="s">
        <v>16</v>
      </c>
      <c r="AX2791" s="163" t="s">
        <v>16</v>
      </c>
      <c r="AY2791" s="163" t="s">
        <v>16</v>
      </c>
      <c r="AZ2791" s="163" t="s">
        <v>16</v>
      </c>
      <c r="BA2791" s="163" t="s">
        <v>16</v>
      </c>
      <c r="BB2791" s="163" t="s">
        <v>16</v>
      </c>
      <c r="BC2791" s="163" t="s">
        <v>16</v>
      </c>
      <c r="BD2791" s="163"/>
      <c r="BE2791" s="163" t="s">
        <v>16</v>
      </c>
      <c r="BF2791" s="163" t="s">
        <v>16</v>
      </c>
      <c r="BG2791" s="163" t="s">
        <v>16</v>
      </c>
      <c r="BH2791" s="163" t="s">
        <v>16</v>
      </c>
      <c r="BI2791" s="163" t="s">
        <v>16</v>
      </c>
      <c r="BJ2791" s="163"/>
      <c r="BK2791" s="163" t="s">
        <v>16</v>
      </c>
      <c r="BL2791" s="163" t="s">
        <v>16</v>
      </c>
      <c r="CJ2791" s="163" t="s">
        <v>16</v>
      </c>
      <c r="CK2791" s="163" t="s">
        <v>16</v>
      </c>
      <c r="CL2791" s="163" t="s">
        <v>16</v>
      </c>
      <c r="CM2791" s="163" t="s">
        <v>16</v>
      </c>
      <c r="CN2791" s="163" t="s">
        <v>16</v>
      </c>
      <c r="CO2791" s="163" t="s">
        <v>16</v>
      </c>
      <c r="CP2791" s="7" t="s">
        <v>12730</v>
      </c>
    </row>
    <row r="2792">
      <c r="A2792" s="7" t="s">
        <v>12731</v>
      </c>
      <c r="D2792" s="163" t="s">
        <v>12732</v>
      </c>
      <c r="E2792" s="67" t="s">
        <v>639</v>
      </c>
      <c r="F2792" s="162"/>
      <c r="G2792" s="162"/>
      <c r="H2792" s="162"/>
      <c r="M2792" s="7" t="s">
        <v>799</v>
      </c>
      <c r="N2792" s="7" t="str">
        <f t="shared" si="6"/>
        <v>FALSE</v>
      </c>
      <c r="O2792" s="7" t="s">
        <v>11802</v>
      </c>
      <c r="P2792" s="7" t="s">
        <v>11803</v>
      </c>
      <c r="Q2792" s="7" t="s">
        <v>11804</v>
      </c>
      <c r="R2792" s="7" t="s">
        <v>559</v>
      </c>
      <c r="S2792" s="221" t="s">
        <v>1588</v>
      </c>
      <c r="T2792" s="206">
        <v>41.7627</v>
      </c>
      <c r="U2792" s="207">
        <v>-83.3295</v>
      </c>
      <c r="V2792" s="172" t="s">
        <v>12733</v>
      </c>
      <c r="W2792" s="163" t="s">
        <v>6951</v>
      </c>
      <c r="X2792" s="7" t="s">
        <v>805</v>
      </c>
      <c r="Y2792" s="7" t="s">
        <v>878</v>
      </c>
      <c r="Z2792" s="7" t="s">
        <v>879</v>
      </c>
      <c r="AA2792" s="7" t="s">
        <v>880</v>
      </c>
      <c r="AB2792" s="163" t="s">
        <v>16</v>
      </c>
      <c r="AD2792" s="163" t="s">
        <v>16</v>
      </c>
      <c r="AF2792" s="7">
        <v>0.22</v>
      </c>
      <c r="AH2792" s="163" t="s">
        <v>16</v>
      </c>
      <c r="AO2792" s="163" t="s">
        <v>16</v>
      </c>
      <c r="AP2792" s="163" t="s">
        <v>16</v>
      </c>
      <c r="AQ2792" s="163" t="s">
        <v>16</v>
      </c>
      <c r="AR2792" s="163" t="s">
        <v>16</v>
      </c>
      <c r="AS2792" s="163" t="s">
        <v>16</v>
      </c>
      <c r="AT2792" s="163" t="s">
        <v>16</v>
      </c>
      <c r="AU2792" s="163" t="s">
        <v>16</v>
      </c>
      <c r="AX2792" s="163" t="s">
        <v>16</v>
      </c>
      <c r="AY2792" s="163" t="s">
        <v>16</v>
      </c>
      <c r="AZ2792" s="163" t="s">
        <v>16</v>
      </c>
      <c r="BA2792" s="163" t="s">
        <v>16</v>
      </c>
      <c r="BB2792" s="163" t="s">
        <v>16</v>
      </c>
      <c r="BC2792" s="163" t="s">
        <v>16</v>
      </c>
      <c r="BD2792" s="163"/>
      <c r="BE2792" s="163" t="s">
        <v>16</v>
      </c>
      <c r="BF2792" s="163" t="s">
        <v>16</v>
      </c>
      <c r="BG2792" s="163" t="s">
        <v>16</v>
      </c>
      <c r="BH2792" s="163" t="s">
        <v>16</v>
      </c>
      <c r="BI2792" s="163" t="s">
        <v>16</v>
      </c>
      <c r="BJ2792" s="163"/>
      <c r="BK2792" s="163" t="s">
        <v>16</v>
      </c>
      <c r="BL2792" s="163" t="s">
        <v>16</v>
      </c>
      <c r="CJ2792" s="163" t="s">
        <v>16</v>
      </c>
      <c r="CK2792" s="163" t="s">
        <v>16</v>
      </c>
      <c r="CL2792" s="163" t="s">
        <v>16</v>
      </c>
      <c r="CM2792" s="163" t="s">
        <v>16</v>
      </c>
      <c r="CN2792" s="163" t="s">
        <v>16</v>
      </c>
      <c r="CO2792" s="163" t="s">
        <v>16</v>
      </c>
      <c r="CP2792" s="7" t="s">
        <v>12734</v>
      </c>
    </row>
    <row r="2793">
      <c r="A2793" s="7" t="s">
        <v>12735</v>
      </c>
      <c r="D2793" s="163" t="s">
        <v>12736</v>
      </c>
      <c r="E2793" s="67" t="s">
        <v>639</v>
      </c>
      <c r="F2793" s="162"/>
      <c r="G2793" s="162"/>
      <c r="H2793" s="162"/>
      <c r="M2793" s="7" t="s">
        <v>799</v>
      </c>
      <c r="N2793" s="7" t="str">
        <f t="shared" si="6"/>
        <v>FALSE</v>
      </c>
      <c r="O2793" s="7" t="s">
        <v>11802</v>
      </c>
      <c r="P2793" s="7" t="s">
        <v>11803</v>
      </c>
      <c r="Q2793" s="7" t="s">
        <v>11804</v>
      </c>
      <c r="R2793" s="7" t="s">
        <v>559</v>
      </c>
      <c r="S2793" s="161" t="s">
        <v>1588</v>
      </c>
      <c r="T2793" s="214">
        <v>41.9998</v>
      </c>
      <c r="U2793" s="207">
        <v>-83.1418</v>
      </c>
      <c r="V2793" s="172" t="s">
        <v>12737</v>
      </c>
      <c r="W2793" s="163" t="s">
        <v>6956</v>
      </c>
      <c r="X2793" s="7" t="s">
        <v>805</v>
      </c>
      <c r="Y2793" s="7" t="s">
        <v>878</v>
      </c>
      <c r="Z2793" s="7" t="s">
        <v>879</v>
      </c>
      <c r="AA2793" s="7" t="s">
        <v>880</v>
      </c>
      <c r="AB2793" s="163" t="s">
        <v>16</v>
      </c>
      <c r="AD2793" s="163" t="s">
        <v>16</v>
      </c>
      <c r="AF2793" s="7">
        <v>0.22</v>
      </c>
      <c r="AH2793" s="163" t="s">
        <v>16</v>
      </c>
      <c r="AO2793" s="163" t="s">
        <v>16</v>
      </c>
      <c r="AP2793" s="163" t="s">
        <v>16</v>
      </c>
      <c r="AQ2793" s="163" t="s">
        <v>16</v>
      </c>
      <c r="AR2793" s="163" t="s">
        <v>16</v>
      </c>
      <c r="AS2793" s="163" t="s">
        <v>16</v>
      </c>
      <c r="AT2793" s="163" t="s">
        <v>16</v>
      </c>
      <c r="AU2793" s="163" t="s">
        <v>16</v>
      </c>
      <c r="AX2793" s="163" t="s">
        <v>16</v>
      </c>
      <c r="AY2793" s="163" t="s">
        <v>16</v>
      </c>
      <c r="AZ2793" s="163" t="s">
        <v>16</v>
      </c>
      <c r="BA2793" s="163" t="s">
        <v>16</v>
      </c>
      <c r="BB2793" s="163" t="s">
        <v>16</v>
      </c>
      <c r="BC2793" s="163" t="s">
        <v>16</v>
      </c>
      <c r="BD2793" s="163"/>
      <c r="BE2793" s="163" t="s">
        <v>16</v>
      </c>
      <c r="BF2793" s="163" t="s">
        <v>16</v>
      </c>
      <c r="BG2793" s="163" t="s">
        <v>16</v>
      </c>
      <c r="BH2793" s="163" t="s">
        <v>16</v>
      </c>
      <c r="BI2793" s="163" t="s">
        <v>16</v>
      </c>
      <c r="BJ2793" s="163"/>
      <c r="BK2793" s="163" t="s">
        <v>16</v>
      </c>
      <c r="BL2793" s="163" t="s">
        <v>16</v>
      </c>
      <c r="CJ2793" s="163" t="s">
        <v>16</v>
      </c>
      <c r="CK2793" s="163" t="s">
        <v>16</v>
      </c>
      <c r="CL2793" s="163" t="s">
        <v>16</v>
      </c>
      <c r="CM2793" s="163" t="s">
        <v>16</v>
      </c>
      <c r="CN2793" s="163" t="s">
        <v>16</v>
      </c>
      <c r="CO2793" s="163" t="s">
        <v>16</v>
      </c>
      <c r="CP2793" s="7" t="s">
        <v>12738</v>
      </c>
    </row>
    <row r="2794">
      <c r="A2794" s="7" t="s">
        <v>12739</v>
      </c>
      <c r="D2794" s="163" t="s">
        <v>12740</v>
      </c>
      <c r="E2794" s="67" t="s">
        <v>639</v>
      </c>
      <c r="F2794" s="162"/>
      <c r="G2794" s="162"/>
      <c r="H2794" s="162"/>
      <c r="M2794" s="7" t="s">
        <v>799</v>
      </c>
      <c r="N2794" s="7" t="str">
        <f t="shared" si="6"/>
        <v>FALSE</v>
      </c>
      <c r="O2794" s="7" t="s">
        <v>11802</v>
      </c>
      <c r="P2794" s="7" t="s">
        <v>11803</v>
      </c>
      <c r="Q2794" s="7" t="s">
        <v>11804</v>
      </c>
      <c r="R2794" s="7" t="s">
        <v>559</v>
      </c>
      <c r="S2794" s="221" t="s">
        <v>1588</v>
      </c>
      <c r="T2794" s="214">
        <v>41.8652</v>
      </c>
      <c r="U2794" s="207">
        <v>-83.2441</v>
      </c>
      <c r="V2794" s="172" t="s">
        <v>12741</v>
      </c>
      <c r="W2794" s="163" t="s">
        <v>7039</v>
      </c>
      <c r="X2794" s="7" t="s">
        <v>805</v>
      </c>
      <c r="Y2794" s="7" t="s">
        <v>878</v>
      </c>
      <c r="Z2794" s="7" t="s">
        <v>879</v>
      </c>
      <c r="AA2794" s="7" t="s">
        <v>880</v>
      </c>
      <c r="AB2794" s="163" t="s">
        <v>16</v>
      </c>
      <c r="AD2794" s="163" t="s">
        <v>16</v>
      </c>
      <c r="AF2794" s="7">
        <v>0.22</v>
      </c>
      <c r="AH2794" s="163" t="s">
        <v>16</v>
      </c>
      <c r="AO2794" s="163" t="s">
        <v>16</v>
      </c>
      <c r="AP2794" s="163" t="s">
        <v>16</v>
      </c>
      <c r="AQ2794" s="163" t="s">
        <v>16</v>
      </c>
      <c r="AR2794" s="163" t="s">
        <v>16</v>
      </c>
      <c r="AS2794" s="163" t="s">
        <v>16</v>
      </c>
      <c r="AT2794" s="163" t="s">
        <v>16</v>
      </c>
      <c r="AU2794" s="163" t="s">
        <v>16</v>
      </c>
      <c r="AX2794" s="163" t="s">
        <v>16</v>
      </c>
      <c r="AY2794" s="163" t="s">
        <v>16</v>
      </c>
      <c r="AZ2794" s="163" t="s">
        <v>16</v>
      </c>
      <c r="BA2794" s="163" t="s">
        <v>16</v>
      </c>
      <c r="BB2794" s="163" t="s">
        <v>16</v>
      </c>
      <c r="BC2794" s="163" t="s">
        <v>16</v>
      </c>
      <c r="BD2794" s="163"/>
      <c r="BE2794" s="163" t="s">
        <v>16</v>
      </c>
      <c r="BF2794" s="163" t="s">
        <v>16</v>
      </c>
      <c r="BG2794" s="163" t="s">
        <v>16</v>
      </c>
      <c r="BH2794" s="163" t="s">
        <v>16</v>
      </c>
      <c r="BI2794" s="163" t="s">
        <v>16</v>
      </c>
      <c r="BJ2794" s="163"/>
      <c r="BK2794" s="163" t="s">
        <v>16</v>
      </c>
      <c r="BL2794" s="163" t="s">
        <v>16</v>
      </c>
      <c r="CJ2794" s="163" t="s">
        <v>16</v>
      </c>
      <c r="CK2794" s="163" t="s">
        <v>16</v>
      </c>
      <c r="CL2794" s="163" t="s">
        <v>16</v>
      </c>
      <c r="CM2794" s="163" t="s">
        <v>16</v>
      </c>
      <c r="CN2794" s="163" t="s">
        <v>16</v>
      </c>
      <c r="CO2794" s="163" t="s">
        <v>16</v>
      </c>
      <c r="CP2794" s="7" t="s">
        <v>12742</v>
      </c>
    </row>
    <row r="2795">
      <c r="A2795" s="7" t="s">
        <v>12743</v>
      </c>
      <c r="D2795" s="163" t="s">
        <v>12744</v>
      </c>
      <c r="E2795" s="67" t="s">
        <v>639</v>
      </c>
      <c r="F2795" s="162"/>
      <c r="G2795" s="162"/>
      <c r="H2795" s="162"/>
      <c r="M2795" s="7" t="s">
        <v>799</v>
      </c>
      <c r="N2795" s="7" t="str">
        <f t="shared" si="6"/>
        <v>FALSE</v>
      </c>
      <c r="O2795" s="7" t="s">
        <v>11802</v>
      </c>
      <c r="P2795" s="7" t="s">
        <v>11803</v>
      </c>
      <c r="Q2795" s="7" t="s">
        <v>11804</v>
      </c>
      <c r="R2795" s="7" t="s">
        <v>559</v>
      </c>
      <c r="S2795" s="161" t="s">
        <v>1588</v>
      </c>
      <c r="T2795" s="214">
        <v>41.7654</v>
      </c>
      <c r="U2795" s="207">
        <v>-83.3273</v>
      </c>
      <c r="V2795" s="172" t="s">
        <v>12745</v>
      </c>
      <c r="W2795" s="163" t="s">
        <v>6960</v>
      </c>
      <c r="X2795" s="7" t="s">
        <v>805</v>
      </c>
      <c r="Y2795" s="7" t="s">
        <v>878</v>
      </c>
      <c r="Z2795" s="7" t="s">
        <v>879</v>
      </c>
      <c r="AA2795" s="7" t="s">
        <v>880</v>
      </c>
      <c r="AB2795" s="163" t="s">
        <v>16</v>
      </c>
      <c r="AD2795" s="163" t="s">
        <v>16</v>
      </c>
      <c r="AF2795" s="7">
        <v>0.22</v>
      </c>
      <c r="AH2795" s="163" t="s">
        <v>16</v>
      </c>
      <c r="AO2795" s="163" t="s">
        <v>16</v>
      </c>
      <c r="AP2795" s="163" t="s">
        <v>16</v>
      </c>
      <c r="AQ2795" s="163" t="s">
        <v>16</v>
      </c>
      <c r="AR2795" s="163" t="s">
        <v>16</v>
      </c>
      <c r="AS2795" s="163" t="s">
        <v>16</v>
      </c>
      <c r="AT2795" s="163" t="s">
        <v>16</v>
      </c>
      <c r="AU2795" s="163" t="s">
        <v>16</v>
      </c>
      <c r="AX2795" s="163" t="s">
        <v>16</v>
      </c>
      <c r="AY2795" s="163" t="s">
        <v>16</v>
      </c>
      <c r="AZ2795" s="163" t="s">
        <v>16</v>
      </c>
      <c r="BA2795" s="163" t="s">
        <v>16</v>
      </c>
      <c r="BB2795" s="163" t="s">
        <v>16</v>
      </c>
      <c r="BC2795" s="163" t="s">
        <v>16</v>
      </c>
      <c r="BD2795" s="163"/>
      <c r="BE2795" s="163" t="s">
        <v>16</v>
      </c>
      <c r="BF2795" s="163" t="s">
        <v>16</v>
      </c>
      <c r="BG2795" s="163" t="s">
        <v>16</v>
      </c>
      <c r="BH2795" s="163" t="s">
        <v>16</v>
      </c>
      <c r="BI2795" s="163" t="s">
        <v>16</v>
      </c>
      <c r="BJ2795" s="163"/>
      <c r="BK2795" s="163" t="s">
        <v>16</v>
      </c>
      <c r="BL2795" s="163" t="s">
        <v>16</v>
      </c>
      <c r="CJ2795" s="163" t="s">
        <v>16</v>
      </c>
      <c r="CK2795" s="163" t="s">
        <v>16</v>
      </c>
      <c r="CL2795" s="163" t="s">
        <v>16</v>
      </c>
      <c r="CM2795" s="163" t="s">
        <v>16</v>
      </c>
      <c r="CN2795" s="163" t="s">
        <v>16</v>
      </c>
      <c r="CO2795" s="163" t="s">
        <v>16</v>
      </c>
      <c r="CP2795" s="7" t="s">
        <v>12746</v>
      </c>
    </row>
    <row r="2796">
      <c r="A2796" s="7" t="s">
        <v>12747</v>
      </c>
      <c r="D2796" s="163" t="s">
        <v>12748</v>
      </c>
      <c r="E2796" s="67" t="s">
        <v>639</v>
      </c>
      <c r="F2796" s="162"/>
      <c r="G2796" s="162"/>
      <c r="H2796" s="162"/>
      <c r="M2796" s="7" t="s">
        <v>799</v>
      </c>
      <c r="N2796" s="7" t="str">
        <f t="shared" si="6"/>
        <v>FALSE</v>
      </c>
      <c r="O2796" s="7" t="s">
        <v>11802</v>
      </c>
      <c r="P2796" s="7" t="s">
        <v>11803</v>
      </c>
      <c r="Q2796" s="7" t="s">
        <v>11804</v>
      </c>
      <c r="R2796" s="7" t="s">
        <v>559</v>
      </c>
      <c r="S2796" s="221" t="s">
        <v>1588</v>
      </c>
      <c r="T2796" s="214">
        <v>41.7603</v>
      </c>
      <c r="U2796" s="207">
        <v>-83.329</v>
      </c>
      <c r="V2796" s="172" t="s">
        <v>12749</v>
      </c>
      <c r="W2796" s="163" t="s">
        <v>6978</v>
      </c>
      <c r="X2796" s="7" t="s">
        <v>805</v>
      </c>
      <c r="Y2796" s="7" t="s">
        <v>878</v>
      </c>
      <c r="Z2796" s="7" t="s">
        <v>879</v>
      </c>
      <c r="AA2796" s="7" t="s">
        <v>880</v>
      </c>
      <c r="AB2796" s="163" t="s">
        <v>16</v>
      </c>
      <c r="AD2796" s="163" t="s">
        <v>16</v>
      </c>
      <c r="AF2796" s="7">
        <v>0.22</v>
      </c>
      <c r="AH2796" s="163" t="s">
        <v>16</v>
      </c>
      <c r="AO2796" s="163" t="s">
        <v>16</v>
      </c>
      <c r="AP2796" s="163" t="s">
        <v>16</v>
      </c>
      <c r="AQ2796" s="163" t="s">
        <v>16</v>
      </c>
      <c r="AR2796" s="163" t="s">
        <v>16</v>
      </c>
      <c r="AS2796" s="163" t="s">
        <v>16</v>
      </c>
      <c r="AT2796" s="163" t="s">
        <v>16</v>
      </c>
      <c r="AU2796" s="163" t="s">
        <v>16</v>
      </c>
      <c r="AX2796" s="163" t="s">
        <v>16</v>
      </c>
      <c r="AY2796" s="163" t="s">
        <v>16</v>
      </c>
      <c r="AZ2796" s="163" t="s">
        <v>16</v>
      </c>
      <c r="BA2796" s="163" t="s">
        <v>16</v>
      </c>
      <c r="BB2796" s="163" t="s">
        <v>16</v>
      </c>
      <c r="BC2796" s="163" t="s">
        <v>16</v>
      </c>
      <c r="BD2796" s="163"/>
      <c r="BE2796" s="163" t="s">
        <v>16</v>
      </c>
      <c r="BF2796" s="163" t="s">
        <v>16</v>
      </c>
      <c r="BG2796" s="163" t="s">
        <v>16</v>
      </c>
      <c r="BH2796" s="163" t="s">
        <v>16</v>
      </c>
      <c r="BI2796" s="163" t="s">
        <v>16</v>
      </c>
      <c r="BJ2796" s="163"/>
      <c r="BK2796" s="163" t="s">
        <v>16</v>
      </c>
      <c r="BL2796" s="163" t="s">
        <v>16</v>
      </c>
      <c r="CJ2796" s="163" t="s">
        <v>16</v>
      </c>
      <c r="CK2796" s="163" t="s">
        <v>16</v>
      </c>
      <c r="CL2796" s="163" t="s">
        <v>16</v>
      </c>
      <c r="CM2796" s="163" t="s">
        <v>16</v>
      </c>
      <c r="CN2796" s="163" t="s">
        <v>16</v>
      </c>
      <c r="CO2796" s="163" t="s">
        <v>16</v>
      </c>
      <c r="CP2796" s="7" t="s">
        <v>12750</v>
      </c>
    </row>
    <row r="2797">
      <c r="A2797" s="7" t="s">
        <v>12751</v>
      </c>
      <c r="D2797" s="163" t="s">
        <v>12752</v>
      </c>
      <c r="E2797" s="67" t="s">
        <v>639</v>
      </c>
      <c r="F2797" s="162"/>
      <c r="G2797" s="162"/>
      <c r="H2797" s="162"/>
      <c r="M2797" s="7" t="s">
        <v>799</v>
      </c>
      <c r="N2797" s="7" t="str">
        <f t="shared" si="6"/>
        <v>FALSE</v>
      </c>
      <c r="O2797" s="7" t="s">
        <v>11802</v>
      </c>
      <c r="P2797" s="7" t="s">
        <v>11803</v>
      </c>
      <c r="Q2797" s="7" t="s">
        <v>11804</v>
      </c>
      <c r="R2797" s="7" t="s">
        <v>559</v>
      </c>
      <c r="S2797" s="161" t="s">
        <v>1588</v>
      </c>
      <c r="T2797" s="214">
        <v>41.7603</v>
      </c>
      <c r="U2797" s="207">
        <v>-83.329</v>
      </c>
      <c r="V2797" s="172" t="s">
        <v>12749</v>
      </c>
      <c r="W2797" s="163" t="s">
        <v>12700</v>
      </c>
      <c r="X2797" s="7" t="s">
        <v>805</v>
      </c>
      <c r="Y2797" s="7" t="s">
        <v>878</v>
      </c>
      <c r="Z2797" s="7" t="s">
        <v>879</v>
      </c>
      <c r="AA2797" s="7" t="s">
        <v>880</v>
      </c>
      <c r="AB2797" s="163" t="s">
        <v>16</v>
      </c>
      <c r="AD2797" s="163" t="s">
        <v>16</v>
      </c>
      <c r="AF2797" s="7">
        <v>0.22</v>
      </c>
      <c r="AH2797" s="163" t="s">
        <v>16</v>
      </c>
      <c r="AO2797" s="163" t="s">
        <v>16</v>
      </c>
      <c r="AP2797" s="163" t="s">
        <v>16</v>
      </c>
      <c r="AQ2797" s="163" t="s">
        <v>16</v>
      </c>
      <c r="AR2797" s="163" t="s">
        <v>16</v>
      </c>
      <c r="AS2797" s="163" t="s">
        <v>16</v>
      </c>
      <c r="AT2797" s="163" t="s">
        <v>16</v>
      </c>
      <c r="AU2797" s="163" t="s">
        <v>16</v>
      </c>
      <c r="AX2797" s="163" t="s">
        <v>16</v>
      </c>
      <c r="AY2797" s="163" t="s">
        <v>16</v>
      </c>
      <c r="AZ2797" s="163" t="s">
        <v>16</v>
      </c>
      <c r="BA2797" s="163" t="s">
        <v>16</v>
      </c>
      <c r="BB2797" s="163" t="s">
        <v>16</v>
      </c>
      <c r="BC2797" s="163" t="s">
        <v>16</v>
      </c>
      <c r="BD2797" s="163"/>
      <c r="BE2797" s="163" t="s">
        <v>16</v>
      </c>
      <c r="BF2797" s="163" t="s">
        <v>16</v>
      </c>
      <c r="BG2797" s="163" t="s">
        <v>16</v>
      </c>
      <c r="BH2797" s="163" t="s">
        <v>16</v>
      </c>
      <c r="BI2797" s="163" t="s">
        <v>16</v>
      </c>
      <c r="BJ2797" s="163"/>
      <c r="BK2797" s="163" t="s">
        <v>16</v>
      </c>
      <c r="BL2797" s="163" t="s">
        <v>16</v>
      </c>
      <c r="CJ2797" s="163" t="s">
        <v>16</v>
      </c>
      <c r="CK2797" s="163" t="s">
        <v>16</v>
      </c>
      <c r="CL2797" s="163" t="s">
        <v>16</v>
      </c>
      <c r="CM2797" s="163" t="s">
        <v>16</v>
      </c>
      <c r="CN2797" s="163" t="s">
        <v>16</v>
      </c>
      <c r="CO2797" s="163" t="s">
        <v>16</v>
      </c>
      <c r="CP2797" s="7" t="s">
        <v>12753</v>
      </c>
    </row>
    <row r="2798">
      <c r="A2798" s="7" t="s">
        <v>12754</v>
      </c>
      <c r="D2798" s="163" t="s">
        <v>12755</v>
      </c>
      <c r="E2798" s="67" t="s">
        <v>639</v>
      </c>
      <c r="F2798" s="162"/>
      <c r="G2798" s="162"/>
      <c r="H2798" s="162"/>
      <c r="M2798" s="7" t="s">
        <v>799</v>
      </c>
      <c r="N2798" s="7" t="str">
        <f t="shared" si="6"/>
        <v>FALSE</v>
      </c>
      <c r="O2798" s="7" t="s">
        <v>11802</v>
      </c>
      <c r="P2798" s="7" t="s">
        <v>11803</v>
      </c>
      <c r="Q2798" s="7" t="s">
        <v>11804</v>
      </c>
      <c r="R2798" s="7" t="s">
        <v>559</v>
      </c>
      <c r="S2798" s="221" t="s">
        <v>1588</v>
      </c>
      <c r="T2798" s="214">
        <v>41.7402</v>
      </c>
      <c r="U2798" s="207">
        <v>-83.3749</v>
      </c>
      <c r="V2798" s="172" t="s">
        <v>12756</v>
      </c>
      <c r="W2798" s="163" t="s">
        <v>6951</v>
      </c>
      <c r="X2798" s="7" t="s">
        <v>805</v>
      </c>
      <c r="Y2798" s="7" t="s">
        <v>878</v>
      </c>
      <c r="Z2798" s="7" t="s">
        <v>879</v>
      </c>
      <c r="AA2798" s="7" t="s">
        <v>880</v>
      </c>
      <c r="AB2798" s="163" t="s">
        <v>16</v>
      </c>
      <c r="AD2798" s="163" t="s">
        <v>16</v>
      </c>
      <c r="AF2798" s="7">
        <v>0.22</v>
      </c>
      <c r="AH2798" s="163" t="s">
        <v>16</v>
      </c>
      <c r="AO2798" s="163" t="s">
        <v>16</v>
      </c>
      <c r="AP2798" s="163" t="s">
        <v>16</v>
      </c>
      <c r="AQ2798" s="163" t="s">
        <v>16</v>
      </c>
      <c r="AR2798" s="163" t="s">
        <v>16</v>
      </c>
      <c r="AS2798" s="163" t="s">
        <v>16</v>
      </c>
      <c r="AT2798" s="163" t="s">
        <v>16</v>
      </c>
      <c r="AU2798" s="163" t="s">
        <v>16</v>
      </c>
      <c r="AX2798" s="163" t="s">
        <v>16</v>
      </c>
      <c r="AY2798" s="163" t="s">
        <v>16</v>
      </c>
      <c r="AZ2798" s="163" t="s">
        <v>16</v>
      </c>
      <c r="BA2798" s="163" t="s">
        <v>16</v>
      </c>
      <c r="BB2798" s="163" t="s">
        <v>16</v>
      </c>
      <c r="BC2798" s="163" t="s">
        <v>16</v>
      </c>
      <c r="BD2798" s="163"/>
      <c r="BE2798" s="163" t="s">
        <v>16</v>
      </c>
      <c r="BF2798" s="163" t="s">
        <v>16</v>
      </c>
      <c r="BG2798" s="163" t="s">
        <v>16</v>
      </c>
      <c r="BH2798" s="163" t="s">
        <v>16</v>
      </c>
      <c r="BI2798" s="163" t="s">
        <v>16</v>
      </c>
      <c r="BJ2798" s="163"/>
      <c r="BK2798" s="163" t="s">
        <v>16</v>
      </c>
      <c r="BL2798" s="163" t="s">
        <v>16</v>
      </c>
      <c r="CJ2798" s="163" t="s">
        <v>16</v>
      </c>
      <c r="CK2798" s="163" t="s">
        <v>16</v>
      </c>
      <c r="CL2798" s="163" t="s">
        <v>16</v>
      </c>
      <c r="CM2798" s="163" t="s">
        <v>16</v>
      </c>
      <c r="CN2798" s="163" t="s">
        <v>16</v>
      </c>
      <c r="CO2798" s="163" t="s">
        <v>16</v>
      </c>
      <c r="CP2798" s="7" t="s">
        <v>12757</v>
      </c>
    </row>
    <row r="2799">
      <c r="A2799" s="7" t="s">
        <v>12758</v>
      </c>
      <c r="D2799" s="163" t="s">
        <v>12759</v>
      </c>
      <c r="E2799" s="67" t="s">
        <v>639</v>
      </c>
      <c r="F2799" s="162"/>
      <c r="G2799" s="162"/>
      <c r="H2799" s="162"/>
      <c r="M2799" s="7" t="s">
        <v>799</v>
      </c>
      <c r="N2799" s="7" t="str">
        <f t="shared" si="6"/>
        <v>FALSE</v>
      </c>
      <c r="O2799" s="7" t="s">
        <v>11802</v>
      </c>
      <c r="P2799" s="7" t="s">
        <v>11803</v>
      </c>
      <c r="Q2799" s="7" t="s">
        <v>11804</v>
      </c>
      <c r="R2799" s="7" t="s">
        <v>559</v>
      </c>
      <c r="S2799" s="161" t="s">
        <v>1588</v>
      </c>
      <c r="T2799" s="227">
        <v>41.997667</v>
      </c>
      <c r="U2799" s="207">
        <v>-83.14227</v>
      </c>
      <c r="V2799" s="172" t="s">
        <v>12760</v>
      </c>
      <c r="W2799" s="163" t="s">
        <v>6956</v>
      </c>
      <c r="X2799" s="7" t="s">
        <v>805</v>
      </c>
      <c r="Y2799" s="7" t="s">
        <v>878</v>
      </c>
      <c r="Z2799" s="7" t="s">
        <v>879</v>
      </c>
      <c r="AA2799" s="7" t="s">
        <v>880</v>
      </c>
      <c r="AB2799" s="163" t="s">
        <v>16</v>
      </c>
      <c r="AD2799" s="163" t="s">
        <v>16</v>
      </c>
      <c r="AF2799" s="7">
        <v>0.22</v>
      </c>
      <c r="AH2799" s="163" t="s">
        <v>16</v>
      </c>
      <c r="AO2799" s="163" t="s">
        <v>16</v>
      </c>
      <c r="AP2799" s="163" t="s">
        <v>16</v>
      </c>
      <c r="AQ2799" s="163" t="s">
        <v>16</v>
      </c>
      <c r="AR2799" s="163" t="s">
        <v>16</v>
      </c>
      <c r="AS2799" s="163" t="s">
        <v>16</v>
      </c>
      <c r="AT2799" s="163" t="s">
        <v>16</v>
      </c>
      <c r="AU2799" s="163" t="s">
        <v>16</v>
      </c>
      <c r="AX2799" s="163" t="s">
        <v>16</v>
      </c>
      <c r="AY2799" s="163" t="s">
        <v>16</v>
      </c>
      <c r="AZ2799" s="163" t="s">
        <v>16</v>
      </c>
      <c r="BA2799" s="163" t="s">
        <v>16</v>
      </c>
      <c r="BB2799" s="163" t="s">
        <v>16</v>
      </c>
      <c r="BC2799" s="163" t="s">
        <v>16</v>
      </c>
      <c r="BD2799" s="163"/>
      <c r="BE2799" s="163" t="s">
        <v>16</v>
      </c>
      <c r="BF2799" s="163" t="s">
        <v>16</v>
      </c>
      <c r="BG2799" s="163" t="s">
        <v>16</v>
      </c>
      <c r="BH2799" s="163" t="s">
        <v>16</v>
      </c>
      <c r="BI2799" s="163" t="s">
        <v>16</v>
      </c>
      <c r="BJ2799" s="163"/>
      <c r="BK2799" s="163" t="s">
        <v>16</v>
      </c>
      <c r="BL2799" s="163" t="s">
        <v>16</v>
      </c>
      <c r="CJ2799" s="163" t="s">
        <v>16</v>
      </c>
      <c r="CK2799" s="163" t="s">
        <v>16</v>
      </c>
      <c r="CL2799" s="163" t="s">
        <v>16</v>
      </c>
      <c r="CM2799" s="163" t="s">
        <v>16</v>
      </c>
      <c r="CN2799" s="163" t="s">
        <v>16</v>
      </c>
      <c r="CO2799" s="163" t="s">
        <v>16</v>
      </c>
      <c r="CP2799" s="7" t="s">
        <v>12761</v>
      </c>
    </row>
    <row r="2800">
      <c r="A2800" s="7" t="s">
        <v>12762</v>
      </c>
      <c r="D2800" s="163" t="s">
        <v>12763</v>
      </c>
      <c r="E2800" s="67" t="s">
        <v>639</v>
      </c>
      <c r="F2800" s="162"/>
      <c r="G2800" s="162"/>
      <c r="H2800" s="162"/>
      <c r="M2800" s="7" t="s">
        <v>799</v>
      </c>
      <c r="N2800" s="7" t="str">
        <f t="shared" si="6"/>
        <v>FALSE</v>
      </c>
      <c r="O2800" s="7" t="s">
        <v>11802</v>
      </c>
      <c r="P2800" s="7" t="s">
        <v>11803</v>
      </c>
      <c r="Q2800" s="7" t="s">
        <v>11804</v>
      </c>
      <c r="R2800" s="7" t="s">
        <v>559</v>
      </c>
      <c r="S2800" s="221" t="s">
        <v>1588</v>
      </c>
      <c r="T2800" s="227">
        <v>41.874783</v>
      </c>
      <c r="U2800" s="207">
        <v>-83.23952</v>
      </c>
      <c r="V2800" s="172" t="s">
        <v>12764</v>
      </c>
      <c r="W2800" s="163" t="s">
        <v>7039</v>
      </c>
      <c r="X2800" s="7" t="s">
        <v>805</v>
      </c>
      <c r="Y2800" s="7" t="s">
        <v>878</v>
      </c>
      <c r="Z2800" s="7" t="s">
        <v>879</v>
      </c>
      <c r="AA2800" s="7" t="s">
        <v>880</v>
      </c>
      <c r="AB2800" s="163" t="s">
        <v>16</v>
      </c>
      <c r="AD2800" s="163" t="s">
        <v>16</v>
      </c>
      <c r="AF2800" s="7">
        <v>0.22</v>
      </c>
      <c r="AH2800" s="163" t="s">
        <v>16</v>
      </c>
      <c r="AO2800" s="163" t="s">
        <v>16</v>
      </c>
      <c r="AP2800" s="163" t="s">
        <v>16</v>
      </c>
      <c r="AQ2800" s="163" t="s">
        <v>16</v>
      </c>
      <c r="AR2800" s="163" t="s">
        <v>16</v>
      </c>
      <c r="AS2800" s="163" t="s">
        <v>16</v>
      </c>
      <c r="AT2800" s="163" t="s">
        <v>16</v>
      </c>
      <c r="AU2800" s="163" t="s">
        <v>16</v>
      </c>
      <c r="AX2800" s="163" t="s">
        <v>16</v>
      </c>
      <c r="AY2800" s="163" t="s">
        <v>16</v>
      </c>
      <c r="AZ2800" s="163" t="s">
        <v>16</v>
      </c>
      <c r="BA2800" s="163" t="s">
        <v>16</v>
      </c>
      <c r="BB2800" s="163" t="s">
        <v>16</v>
      </c>
      <c r="BC2800" s="163" t="s">
        <v>16</v>
      </c>
      <c r="BD2800" s="163"/>
      <c r="BE2800" s="163" t="s">
        <v>16</v>
      </c>
      <c r="BF2800" s="163" t="s">
        <v>16</v>
      </c>
      <c r="BG2800" s="163" t="s">
        <v>16</v>
      </c>
      <c r="BH2800" s="163" t="s">
        <v>16</v>
      </c>
      <c r="BI2800" s="163" t="s">
        <v>16</v>
      </c>
      <c r="BJ2800" s="163"/>
      <c r="BK2800" s="163" t="s">
        <v>16</v>
      </c>
      <c r="BL2800" s="163" t="s">
        <v>16</v>
      </c>
      <c r="CJ2800" s="163" t="s">
        <v>16</v>
      </c>
      <c r="CK2800" s="163" t="s">
        <v>16</v>
      </c>
      <c r="CL2800" s="163" t="s">
        <v>16</v>
      </c>
      <c r="CM2800" s="163" t="s">
        <v>16</v>
      </c>
      <c r="CN2800" s="163" t="s">
        <v>16</v>
      </c>
      <c r="CO2800" s="163" t="s">
        <v>16</v>
      </c>
      <c r="CP2800" s="7" t="s">
        <v>12765</v>
      </c>
    </row>
    <row r="2801">
      <c r="A2801" s="7" t="s">
        <v>12766</v>
      </c>
      <c r="D2801" s="163" t="s">
        <v>12767</v>
      </c>
      <c r="E2801" s="67" t="s">
        <v>639</v>
      </c>
      <c r="F2801" s="162"/>
      <c r="G2801" s="162"/>
      <c r="H2801" s="162"/>
      <c r="M2801" s="7" t="s">
        <v>799</v>
      </c>
      <c r="N2801" s="7" t="str">
        <f t="shared" si="6"/>
        <v>FALSE</v>
      </c>
      <c r="O2801" s="7" t="s">
        <v>11802</v>
      </c>
      <c r="P2801" s="7" t="s">
        <v>11803</v>
      </c>
      <c r="Q2801" s="7" t="s">
        <v>11804</v>
      </c>
      <c r="R2801" s="7" t="s">
        <v>559</v>
      </c>
      <c r="S2801" s="161" t="s">
        <v>1588</v>
      </c>
      <c r="T2801" s="228">
        <v>41.865217</v>
      </c>
      <c r="U2801" s="207">
        <v>-83.2465</v>
      </c>
      <c r="V2801" s="172" t="s">
        <v>12768</v>
      </c>
      <c r="W2801" s="163" t="s">
        <v>12717</v>
      </c>
      <c r="X2801" s="7" t="s">
        <v>805</v>
      </c>
      <c r="Y2801" s="7" t="s">
        <v>878</v>
      </c>
      <c r="Z2801" s="7" t="s">
        <v>879</v>
      </c>
      <c r="AA2801" s="7" t="s">
        <v>880</v>
      </c>
      <c r="AB2801" s="163" t="s">
        <v>16</v>
      </c>
      <c r="AD2801" s="163" t="s">
        <v>16</v>
      </c>
      <c r="AF2801" s="7">
        <v>0.22</v>
      </c>
      <c r="AH2801" s="163" t="s">
        <v>16</v>
      </c>
      <c r="AO2801" s="163" t="s">
        <v>16</v>
      </c>
      <c r="AP2801" s="163" t="s">
        <v>16</v>
      </c>
      <c r="AQ2801" s="163" t="s">
        <v>16</v>
      </c>
      <c r="AR2801" s="163" t="s">
        <v>16</v>
      </c>
      <c r="AS2801" s="163" t="s">
        <v>16</v>
      </c>
      <c r="AT2801" s="163" t="s">
        <v>16</v>
      </c>
      <c r="AU2801" s="163" t="s">
        <v>16</v>
      </c>
      <c r="AX2801" s="163" t="s">
        <v>16</v>
      </c>
      <c r="AY2801" s="163" t="s">
        <v>16</v>
      </c>
      <c r="AZ2801" s="163" t="s">
        <v>16</v>
      </c>
      <c r="BA2801" s="163" t="s">
        <v>16</v>
      </c>
      <c r="BB2801" s="163" t="s">
        <v>16</v>
      </c>
      <c r="BC2801" s="163" t="s">
        <v>16</v>
      </c>
      <c r="BD2801" s="163"/>
      <c r="BE2801" s="163" t="s">
        <v>16</v>
      </c>
      <c r="BF2801" s="163" t="s">
        <v>16</v>
      </c>
      <c r="BG2801" s="163" t="s">
        <v>16</v>
      </c>
      <c r="BH2801" s="163" t="s">
        <v>16</v>
      </c>
      <c r="BI2801" s="163" t="s">
        <v>16</v>
      </c>
      <c r="BJ2801" s="163"/>
      <c r="BK2801" s="163" t="s">
        <v>16</v>
      </c>
      <c r="BL2801" s="163" t="s">
        <v>16</v>
      </c>
      <c r="CJ2801" s="163" t="s">
        <v>16</v>
      </c>
      <c r="CK2801" s="163" t="s">
        <v>16</v>
      </c>
      <c r="CL2801" s="163" t="s">
        <v>16</v>
      </c>
      <c r="CM2801" s="163" t="s">
        <v>16</v>
      </c>
      <c r="CN2801" s="163" t="s">
        <v>16</v>
      </c>
      <c r="CO2801" s="163" t="s">
        <v>16</v>
      </c>
      <c r="CP2801" s="7" t="s">
        <v>12769</v>
      </c>
    </row>
    <row r="2802">
      <c r="A2802" s="7" t="s">
        <v>12770</v>
      </c>
      <c r="D2802" s="163" t="s">
        <v>12771</v>
      </c>
      <c r="E2802" s="67" t="s">
        <v>639</v>
      </c>
      <c r="F2802" s="162"/>
      <c r="G2802" s="162"/>
      <c r="H2802" s="162"/>
      <c r="M2802" s="7" t="s">
        <v>799</v>
      </c>
      <c r="N2802" s="7" t="str">
        <f t="shared" si="6"/>
        <v>FALSE</v>
      </c>
      <c r="O2802" s="7" t="s">
        <v>11802</v>
      </c>
      <c r="P2802" s="7" t="s">
        <v>11803</v>
      </c>
      <c r="Q2802" s="7" t="s">
        <v>11804</v>
      </c>
      <c r="R2802" s="7" t="s">
        <v>559</v>
      </c>
      <c r="S2802" s="221" t="s">
        <v>1588</v>
      </c>
      <c r="T2802" s="228">
        <v>41.865217</v>
      </c>
      <c r="U2802" s="207">
        <v>-83.2465</v>
      </c>
      <c r="V2802" s="172" t="s">
        <v>12768</v>
      </c>
      <c r="W2802" s="163" t="s">
        <v>6960</v>
      </c>
      <c r="X2802" s="7" t="s">
        <v>805</v>
      </c>
      <c r="Y2802" s="7" t="s">
        <v>878</v>
      </c>
      <c r="Z2802" s="7" t="s">
        <v>879</v>
      </c>
      <c r="AA2802" s="7" t="s">
        <v>880</v>
      </c>
      <c r="AB2802" s="163" t="s">
        <v>16</v>
      </c>
      <c r="AD2802" s="163" t="s">
        <v>16</v>
      </c>
      <c r="AF2802" s="7">
        <v>0.22</v>
      </c>
      <c r="AH2802" s="163" t="s">
        <v>16</v>
      </c>
      <c r="AO2802" s="163" t="s">
        <v>16</v>
      </c>
      <c r="AP2802" s="163" t="s">
        <v>16</v>
      </c>
      <c r="AQ2802" s="163" t="s">
        <v>16</v>
      </c>
      <c r="AR2802" s="163" t="s">
        <v>16</v>
      </c>
      <c r="AS2802" s="163" t="s">
        <v>16</v>
      </c>
      <c r="AT2802" s="163" t="s">
        <v>16</v>
      </c>
      <c r="AU2802" s="163" t="s">
        <v>16</v>
      </c>
      <c r="AX2802" s="163" t="s">
        <v>16</v>
      </c>
      <c r="AY2802" s="163" t="s">
        <v>16</v>
      </c>
      <c r="AZ2802" s="163" t="s">
        <v>16</v>
      </c>
      <c r="BA2802" s="163" t="s">
        <v>16</v>
      </c>
      <c r="BB2802" s="163" t="s">
        <v>16</v>
      </c>
      <c r="BC2802" s="163" t="s">
        <v>16</v>
      </c>
      <c r="BD2802" s="163"/>
      <c r="BE2802" s="163" t="s">
        <v>16</v>
      </c>
      <c r="BF2802" s="163" t="s">
        <v>16</v>
      </c>
      <c r="BG2802" s="163" t="s">
        <v>16</v>
      </c>
      <c r="BH2802" s="163" t="s">
        <v>16</v>
      </c>
      <c r="BI2802" s="163" t="s">
        <v>16</v>
      </c>
      <c r="BJ2802" s="163"/>
      <c r="BK2802" s="163" t="s">
        <v>16</v>
      </c>
      <c r="BL2802" s="163" t="s">
        <v>16</v>
      </c>
      <c r="CJ2802" s="163" t="s">
        <v>16</v>
      </c>
      <c r="CK2802" s="163" t="s">
        <v>16</v>
      </c>
      <c r="CL2802" s="163" t="s">
        <v>16</v>
      </c>
      <c r="CM2802" s="163" t="s">
        <v>16</v>
      </c>
      <c r="CN2802" s="163" t="s">
        <v>16</v>
      </c>
      <c r="CO2802" s="163" t="s">
        <v>16</v>
      </c>
      <c r="CP2802" s="7" t="s">
        <v>12772</v>
      </c>
    </row>
    <row r="2803">
      <c r="A2803" s="7" t="s">
        <v>12773</v>
      </c>
      <c r="D2803" s="163" t="s">
        <v>12774</v>
      </c>
      <c r="E2803" s="67" t="s">
        <v>639</v>
      </c>
      <c r="F2803" s="162"/>
      <c r="G2803" s="162"/>
      <c r="H2803" s="162"/>
      <c r="M2803" s="7" t="s">
        <v>799</v>
      </c>
      <c r="N2803" s="7" t="str">
        <f t="shared" si="6"/>
        <v>FALSE</v>
      </c>
      <c r="O2803" s="7" t="s">
        <v>11802</v>
      </c>
      <c r="P2803" s="7" t="s">
        <v>11803</v>
      </c>
      <c r="Q2803" s="7" t="s">
        <v>11804</v>
      </c>
      <c r="R2803" s="7" t="s">
        <v>559</v>
      </c>
      <c r="S2803" s="161" t="s">
        <v>1588</v>
      </c>
      <c r="T2803" s="228">
        <v>41.825483</v>
      </c>
      <c r="U2803" s="207">
        <v>-83.27975</v>
      </c>
      <c r="V2803" s="172" t="s">
        <v>12775</v>
      </c>
      <c r="W2803" s="163" t="s">
        <v>6978</v>
      </c>
      <c r="X2803" s="7" t="s">
        <v>805</v>
      </c>
      <c r="Y2803" s="7" t="s">
        <v>878</v>
      </c>
      <c r="Z2803" s="7" t="s">
        <v>879</v>
      </c>
      <c r="AA2803" s="7" t="s">
        <v>880</v>
      </c>
      <c r="AB2803" s="163" t="s">
        <v>16</v>
      </c>
      <c r="AD2803" s="163" t="s">
        <v>16</v>
      </c>
      <c r="AF2803" s="7">
        <v>0.22</v>
      </c>
      <c r="AH2803" s="163" t="s">
        <v>16</v>
      </c>
      <c r="AO2803" s="163" t="s">
        <v>16</v>
      </c>
      <c r="AP2803" s="163" t="s">
        <v>16</v>
      </c>
      <c r="AQ2803" s="163" t="s">
        <v>16</v>
      </c>
      <c r="AR2803" s="163" t="s">
        <v>16</v>
      </c>
      <c r="AS2803" s="163" t="s">
        <v>16</v>
      </c>
      <c r="AT2803" s="163" t="s">
        <v>16</v>
      </c>
      <c r="AU2803" s="163" t="s">
        <v>16</v>
      </c>
      <c r="AX2803" s="163" t="s">
        <v>16</v>
      </c>
      <c r="AY2803" s="163" t="s">
        <v>16</v>
      </c>
      <c r="AZ2803" s="163" t="s">
        <v>16</v>
      </c>
      <c r="BA2803" s="163" t="s">
        <v>16</v>
      </c>
      <c r="BB2803" s="163" t="s">
        <v>16</v>
      </c>
      <c r="BC2803" s="163" t="s">
        <v>16</v>
      </c>
      <c r="BD2803" s="163"/>
      <c r="BE2803" s="163" t="s">
        <v>16</v>
      </c>
      <c r="BF2803" s="163" t="s">
        <v>16</v>
      </c>
      <c r="BG2803" s="163" t="s">
        <v>16</v>
      </c>
      <c r="BH2803" s="163" t="s">
        <v>16</v>
      </c>
      <c r="BI2803" s="163" t="s">
        <v>16</v>
      </c>
      <c r="BJ2803" s="163"/>
      <c r="BK2803" s="163" t="s">
        <v>16</v>
      </c>
      <c r="BL2803" s="163" t="s">
        <v>16</v>
      </c>
      <c r="CJ2803" s="163" t="s">
        <v>16</v>
      </c>
      <c r="CK2803" s="163" t="s">
        <v>16</v>
      </c>
      <c r="CL2803" s="163" t="s">
        <v>16</v>
      </c>
      <c r="CM2803" s="163" t="s">
        <v>16</v>
      </c>
      <c r="CN2803" s="163" t="s">
        <v>16</v>
      </c>
      <c r="CO2803" s="163" t="s">
        <v>16</v>
      </c>
      <c r="CP2803" s="7" t="s">
        <v>12776</v>
      </c>
    </row>
    <row r="2804">
      <c r="A2804" s="7" t="s">
        <v>12777</v>
      </c>
      <c r="D2804" s="163" t="s">
        <v>12778</v>
      </c>
      <c r="E2804" s="67" t="s">
        <v>639</v>
      </c>
      <c r="F2804" s="162"/>
      <c r="G2804" s="162"/>
      <c r="H2804" s="162"/>
      <c r="M2804" s="7" t="s">
        <v>799</v>
      </c>
      <c r="N2804" s="7" t="str">
        <f t="shared" si="6"/>
        <v>FALSE</v>
      </c>
      <c r="O2804" s="7" t="s">
        <v>11802</v>
      </c>
      <c r="P2804" s="7" t="s">
        <v>11803</v>
      </c>
      <c r="Q2804" s="7" t="s">
        <v>11804</v>
      </c>
      <c r="R2804" s="7" t="s">
        <v>559</v>
      </c>
      <c r="S2804" s="221" t="s">
        <v>1588</v>
      </c>
      <c r="T2804" s="228">
        <v>41.7635</v>
      </c>
      <c r="U2804" s="207">
        <v>-83.32877</v>
      </c>
      <c r="V2804" s="172" t="s">
        <v>12779</v>
      </c>
      <c r="W2804" s="163" t="s">
        <v>6951</v>
      </c>
      <c r="X2804" s="7" t="s">
        <v>805</v>
      </c>
      <c r="Y2804" s="7" t="s">
        <v>878</v>
      </c>
      <c r="Z2804" s="7" t="s">
        <v>879</v>
      </c>
      <c r="AA2804" s="7" t="s">
        <v>880</v>
      </c>
      <c r="AB2804" s="163" t="s">
        <v>16</v>
      </c>
      <c r="AD2804" s="163" t="s">
        <v>16</v>
      </c>
      <c r="AF2804" s="7">
        <v>0.22</v>
      </c>
      <c r="AH2804" s="163" t="s">
        <v>16</v>
      </c>
      <c r="AO2804" s="163" t="s">
        <v>16</v>
      </c>
      <c r="AP2804" s="163" t="s">
        <v>16</v>
      </c>
      <c r="AQ2804" s="163" t="s">
        <v>16</v>
      </c>
      <c r="AR2804" s="163" t="s">
        <v>16</v>
      </c>
      <c r="AS2804" s="163" t="s">
        <v>16</v>
      </c>
      <c r="AT2804" s="163" t="s">
        <v>16</v>
      </c>
      <c r="AU2804" s="163" t="s">
        <v>16</v>
      </c>
      <c r="AX2804" s="163" t="s">
        <v>16</v>
      </c>
      <c r="AY2804" s="163" t="s">
        <v>16</v>
      </c>
      <c r="AZ2804" s="163" t="s">
        <v>16</v>
      </c>
      <c r="BA2804" s="163" t="s">
        <v>16</v>
      </c>
      <c r="BB2804" s="163" t="s">
        <v>16</v>
      </c>
      <c r="BC2804" s="163" t="s">
        <v>16</v>
      </c>
      <c r="BD2804" s="163"/>
      <c r="BE2804" s="163" t="s">
        <v>16</v>
      </c>
      <c r="BF2804" s="163" t="s">
        <v>16</v>
      </c>
      <c r="BG2804" s="163" t="s">
        <v>16</v>
      </c>
      <c r="BH2804" s="163" t="s">
        <v>16</v>
      </c>
      <c r="BI2804" s="163" t="s">
        <v>16</v>
      </c>
      <c r="BJ2804" s="163"/>
      <c r="BK2804" s="163" t="s">
        <v>16</v>
      </c>
      <c r="BL2804" s="163" t="s">
        <v>16</v>
      </c>
      <c r="CJ2804" s="163" t="s">
        <v>16</v>
      </c>
      <c r="CK2804" s="163" t="s">
        <v>16</v>
      </c>
      <c r="CL2804" s="163" t="s">
        <v>16</v>
      </c>
      <c r="CM2804" s="163" t="s">
        <v>16</v>
      </c>
      <c r="CN2804" s="163" t="s">
        <v>16</v>
      </c>
      <c r="CO2804" s="163" t="s">
        <v>16</v>
      </c>
      <c r="CP2804" s="7" t="s">
        <v>12780</v>
      </c>
    </row>
    <row r="2805">
      <c r="A2805" s="7" t="s">
        <v>12781</v>
      </c>
      <c r="D2805" s="163" t="s">
        <v>12782</v>
      </c>
      <c r="E2805" s="67" t="s">
        <v>639</v>
      </c>
      <c r="F2805" s="162"/>
      <c r="G2805" s="162"/>
      <c r="H2805" s="162"/>
      <c r="M2805" s="7" t="s">
        <v>799</v>
      </c>
      <c r="N2805" s="7" t="str">
        <f t="shared" si="6"/>
        <v>FALSE</v>
      </c>
      <c r="O2805" s="7" t="s">
        <v>11802</v>
      </c>
      <c r="P2805" s="7" t="s">
        <v>11803</v>
      </c>
      <c r="Q2805" s="7" t="s">
        <v>11804</v>
      </c>
      <c r="R2805" s="7" t="s">
        <v>559</v>
      </c>
      <c r="S2805" s="161" t="s">
        <v>1588</v>
      </c>
      <c r="T2805" s="228">
        <v>41.793333</v>
      </c>
      <c r="U2805" s="207">
        <v>-83.30703</v>
      </c>
      <c r="V2805" s="172" t="s">
        <v>12783</v>
      </c>
      <c r="W2805" s="163" t="s">
        <v>12700</v>
      </c>
      <c r="X2805" s="7" t="s">
        <v>805</v>
      </c>
      <c r="Y2805" s="7" t="s">
        <v>878</v>
      </c>
      <c r="Z2805" s="7" t="s">
        <v>879</v>
      </c>
      <c r="AA2805" s="7" t="s">
        <v>880</v>
      </c>
      <c r="AB2805" s="163" t="s">
        <v>16</v>
      </c>
      <c r="AD2805" s="163" t="s">
        <v>16</v>
      </c>
      <c r="AF2805" s="7">
        <v>0.22</v>
      </c>
      <c r="AH2805" s="163" t="s">
        <v>16</v>
      </c>
      <c r="AO2805" s="163" t="s">
        <v>16</v>
      </c>
      <c r="AP2805" s="163" t="s">
        <v>16</v>
      </c>
      <c r="AQ2805" s="163" t="s">
        <v>16</v>
      </c>
      <c r="AR2805" s="163" t="s">
        <v>16</v>
      </c>
      <c r="AS2805" s="163" t="s">
        <v>16</v>
      </c>
      <c r="AT2805" s="163" t="s">
        <v>16</v>
      </c>
      <c r="AU2805" s="163" t="s">
        <v>16</v>
      </c>
      <c r="AX2805" s="163" t="s">
        <v>16</v>
      </c>
      <c r="AY2805" s="163" t="s">
        <v>16</v>
      </c>
      <c r="AZ2805" s="163" t="s">
        <v>16</v>
      </c>
      <c r="BA2805" s="163" t="s">
        <v>16</v>
      </c>
      <c r="BB2805" s="163" t="s">
        <v>16</v>
      </c>
      <c r="BC2805" s="163" t="s">
        <v>16</v>
      </c>
      <c r="BD2805" s="163"/>
      <c r="BE2805" s="163" t="s">
        <v>16</v>
      </c>
      <c r="BF2805" s="163" t="s">
        <v>16</v>
      </c>
      <c r="BG2805" s="163" t="s">
        <v>16</v>
      </c>
      <c r="BH2805" s="163" t="s">
        <v>16</v>
      </c>
      <c r="BI2805" s="163" t="s">
        <v>16</v>
      </c>
      <c r="BJ2805" s="163"/>
      <c r="BK2805" s="163" t="s">
        <v>16</v>
      </c>
      <c r="BL2805" s="163" t="s">
        <v>16</v>
      </c>
      <c r="CJ2805" s="163" t="s">
        <v>16</v>
      </c>
      <c r="CK2805" s="163" t="s">
        <v>16</v>
      </c>
      <c r="CL2805" s="163" t="s">
        <v>16</v>
      </c>
      <c r="CM2805" s="163" t="s">
        <v>16</v>
      </c>
      <c r="CN2805" s="163" t="s">
        <v>16</v>
      </c>
      <c r="CO2805" s="163" t="s">
        <v>16</v>
      </c>
      <c r="CP2805" s="7" t="s">
        <v>12784</v>
      </c>
    </row>
    <row r="2806">
      <c r="A2806" s="7" t="s">
        <v>12785</v>
      </c>
      <c r="D2806" s="163" t="s">
        <v>12786</v>
      </c>
      <c r="E2806" s="67" t="s">
        <v>639</v>
      </c>
      <c r="F2806" s="162"/>
      <c r="G2806" s="162"/>
      <c r="H2806" s="162"/>
      <c r="M2806" s="7" t="s">
        <v>799</v>
      </c>
      <c r="N2806" s="7" t="str">
        <f t="shared" si="6"/>
        <v>FALSE</v>
      </c>
      <c r="O2806" s="7" t="s">
        <v>11802</v>
      </c>
      <c r="P2806" s="7" t="s">
        <v>11803</v>
      </c>
      <c r="Q2806" s="7" t="s">
        <v>11804</v>
      </c>
      <c r="R2806" s="7" t="s">
        <v>559</v>
      </c>
      <c r="S2806" s="221" t="s">
        <v>1588</v>
      </c>
      <c r="T2806" s="228">
        <v>41.998567</v>
      </c>
      <c r="U2806" s="207">
        <v>-83.14218</v>
      </c>
      <c r="V2806" s="172" t="s">
        <v>12787</v>
      </c>
      <c r="W2806" s="163" t="s">
        <v>6956</v>
      </c>
      <c r="X2806" s="7" t="s">
        <v>805</v>
      </c>
      <c r="Y2806" s="7" t="s">
        <v>878</v>
      </c>
      <c r="Z2806" s="7" t="s">
        <v>879</v>
      </c>
      <c r="AA2806" s="7" t="s">
        <v>880</v>
      </c>
      <c r="AB2806" s="163" t="s">
        <v>16</v>
      </c>
      <c r="AD2806" s="163" t="s">
        <v>16</v>
      </c>
      <c r="AF2806" s="7">
        <v>0.22</v>
      </c>
      <c r="AH2806" s="163" t="s">
        <v>16</v>
      </c>
      <c r="AO2806" s="163" t="s">
        <v>16</v>
      </c>
      <c r="AP2806" s="163" t="s">
        <v>16</v>
      </c>
      <c r="AQ2806" s="163" t="s">
        <v>16</v>
      </c>
      <c r="AR2806" s="163" t="s">
        <v>16</v>
      </c>
      <c r="AS2806" s="163" t="s">
        <v>16</v>
      </c>
      <c r="AT2806" s="163" t="s">
        <v>16</v>
      </c>
      <c r="AU2806" s="163" t="s">
        <v>16</v>
      </c>
      <c r="AX2806" s="163" t="s">
        <v>16</v>
      </c>
      <c r="AY2806" s="163" t="s">
        <v>16</v>
      </c>
      <c r="AZ2806" s="163" t="s">
        <v>16</v>
      </c>
      <c r="BA2806" s="163" t="s">
        <v>16</v>
      </c>
      <c r="BB2806" s="163" t="s">
        <v>16</v>
      </c>
      <c r="BC2806" s="163" t="s">
        <v>16</v>
      </c>
      <c r="BD2806" s="163"/>
      <c r="BE2806" s="163" t="s">
        <v>16</v>
      </c>
      <c r="BF2806" s="163" t="s">
        <v>16</v>
      </c>
      <c r="BG2806" s="163" t="s">
        <v>16</v>
      </c>
      <c r="BH2806" s="163" t="s">
        <v>16</v>
      </c>
      <c r="BI2806" s="163" t="s">
        <v>16</v>
      </c>
      <c r="BJ2806" s="163"/>
      <c r="BK2806" s="163" t="s">
        <v>16</v>
      </c>
      <c r="BL2806" s="163" t="s">
        <v>16</v>
      </c>
      <c r="CJ2806" s="163" t="s">
        <v>16</v>
      </c>
      <c r="CK2806" s="163" t="s">
        <v>16</v>
      </c>
      <c r="CL2806" s="163" t="s">
        <v>16</v>
      </c>
      <c r="CM2806" s="163" t="s">
        <v>16</v>
      </c>
      <c r="CN2806" s="163" t="s">
        <v>16</v>
      </c>
      <c r="CO2806" s="163" t="s">
        <v>16</v>
      </c>
      <c r="CP2806" s="7" t="s">
        <v>12788</v>
      </c>
    </row>
    <row r="2807">
      <c r="A2807" s="7" t="s">
        <v>12789</v>
      </c>
      <c r="D2807" s="163" t="s">
        <v>12790</v>
      </c>
      <c r="E2807" s="67" t="s">
        <v>639</v>
      </c>
      <c r="F2807" s="162"/>
      <c r="G2807" s="162"/>
      <c r="H2807" s="162"/>
      <c r="M2807" s="7" t="s">
        <v>799</v>
      </c>
      <c r="N2807" s="7" t="str">
        <f t="shared" si="6"/>
        <v>FALSE</v>
      </c>
      <c r="O2807" s="7" t="s">
        <v>11802</v>
      </c>
      <c r="P2807" s="7" t="s">
        <v>11803</v>
      </c>
      <c r="Q2807" s="7" t="s">
        <v>11804</v>
      </c>
      <c r="R2807" s="7" t="s">
        <v>559</v>
      </c>
      <c r="S2807" s="161" t="s">
        <v>1588</v>
      </c>
      <c r="T2807" s="228">
        <v>41.921633</v>
      </c>
      <c r="U2807" s="207">
        <v>-83.1943</v>
      </c>
      <c r="V2807" s="172" t="s">
        <v>12791</v>
      </c>
      <c r="W2807" s="163" t="s">
        <v>7039</v>
      </c>
      <c r="X2807" s="7" t="s">
        <v>805</v>
      </c>
      <c r="Y2807" s="7" t="s">
        <v>878</v>
      </c>
      <c r="Z2807" s="7" t="s">
        <v>879</v>
      </c>
      <c r="AA2807" s="7" t="s">
        <v>880</v>
      </c>
      <c r="AB2807" s="163" t="s">
        <v>16</v>
      </c>
      <c r="AD2807" s="163" t="s">
        <v>16</v>
      </c>
      <c r="AF2807" s="7">
        <v>0.22</v>
      </c>
      <c r="AH2807" s="163" t="s">
        <v>16</v>
      </c>
      <c r="AO2807" s="163" t="s">
        <v>16</v>
      </c>
      <c r="AP2807" s="163" t="s">
        <v>16</v>
      </c>
      <c r="AQ2807" s="163" t="s">
        <v>16</v>
      </c>
      <c r="AR2807" s="163" t="s">
        <v>16</v>
      </c>
      <c r="AS2807" s="163" t="s">
        <v>16</v>
      </c>
      <c r="AT2807" s="163" t="s">
        <v>16</v>
      </c>
      <c r="AU2807" s="163" t="s">
        <v>16</v>
      </c>
      <c r="AX2807" s="163" t="s">
        <v>16</v>
      </c>
      <c r="AY2807" s="163" t="s">
        <v>16</v>
      </c>
      <c r="AZ2807" s="163" t="s">
        <v>16</v>
      </c>
      <c r="BA2807" s="163" t="s">
        <v>16</v>
      </c>
      <c r="BB2807" s="163" t="s">
        <v>16</v>
      </c>
      <c r="BC2807" s="163" t="s">
        <v>16</v>
      </c>
      <c r="BD2807" s="163"/>
      <c r="BE2807" s="163" t="s">
        <v>16</v>
      </c>
      <c r="BF2807" s="163" t="s">
        <v>16</v>
      </c>
      <c r="BG2807" s="163" t="s">
        <v>16</v>
      </c>
      <c r="BH2807" s="163" t="s">
        <v>16</v>
      </c>
      <c r="BI2807" s="163" t="s">
        <v>16</v>
      </c>
      <c r="BJ2807" s="163"/>
      <c r="BK2807" s="163" t="s">
        <v>16</v>
      </c>
      <c r="BL2807" s="163" t="s">
        <v>16</v>
      </c>
      <c r="CJ2807" s="163" t="s">
        <v>16</v>
      </c>
      <c r="CK2807" s="163" t="s">
        <v>16</v>
      </c>
      <c r="CL2807" s="163" t="s">
        <v>16</v>
      </c>
      <c r="CM2807" s="163" t="s">
        <v>16</v>
      </c>
      <c r="CN2807" s="163" t="s">
        <v>16</v>
      </c>
      <c r="CO2807" s="163" t="s">
        <v>16</v>
      </c>
      <c r="CP2807" s="7" t="s">
        <v>12792</v>
      </c>
    </row>
    <row r="2808">
      <c r="A2808" s="7" t="s">
        <v>12793</v>
      </c>
      <c r="D2808" s="163" t="s">
        <v>12794</v>
      </c>
      <c r="E2808" s="67" t="s">
        <v>639</v>
      </c>
      <c r="F2808" s="162"/>
      <c r="G2808" s="162"/>
      <c r="H2808" s="162"/>
      <c r="M2808" s="7" t="s">
        <v>799</v>
      </c>
      <c r="N2808" s="7" t="str">
        <f t="shared" si="6"/>
        <v>FALSE</v>
      </c>
      <c r="O2808" s="7" t="s">
        <v>11802</v>
      </c>
      <c r="P2808" s="7" t="s">
        <v>11803</v>
      </c>
      <c r="Q2808" s="7" t="s">
        <v>11804</v>
      </c>
      <c r="R2808" s="7" t="s">
        <v>559</v>
      </c>
      <c r="S2808" s="221" t="s">
        <v>1588</v>
      </c>
      <c r="T2808" s="228">
        <v>41.864667</v>
      </c>
      <c r="U2808" s="207">
        <v>-83.23607</v>
      </c>
      <c r="V2808" s="172" t="s">
        <v>12795</v>
      </c>
      <c r="W2808" s="163" t="s">
        <v>7008</v>
      </c>
      <c r="X2808" s="7" t="s">
        <v>805</v>
      </c>
      <c r="Y2808" s="7" t="s">
        <v>878</v>
      </c>
      <c r="Z2808" s="7" t="s">
        <v>879</v>
      </c>
      <c r="AA2808" s="7" t="s">
        <v>880</v>
      </c>
      <c r="AB2808" s="163" t="s">
        <v>16</v>
      </c>
      <c r="AD2808" s="163" t="s">
        <v>16</v>
      </c>
      <c r="AF2808" s="7">
        <v>0.22</v>
      </c>
      <c r="AH2808" s="163" t="s">
        <v>16</v>
      </c>
      <c r="AO2808" s="163" t="s">
        <v>16</v>
      </c>
      <c r="AP2808" s="163" t="s">
        <v>16</v>
      </c>
      <c r="AQ2808" s="163" t="s">
        <v>16</v>
      </c>
      <c r="AR2808" s="163" t="s">
        <v>16</v>
      </c>
      <c r="AS2808" s="163" t="s">
        <v>16</v>
      </c>
      <c r="AT2808" s="163" t="s">
        <v>16</v>
      </c>
      <c r="AU2808" s="163" t="s">
        <v>16</v>
      </c>
      <c r="AX2808" s="163" t="s">
        <v>16</v>
      </c>
      <c r="AY2808" s="163" t="s">
        <v>16</v>
      </c>
      <c r="AZ2808" s="163" t="s">
        <v>16</v>
      </c>
      <c r="BA2808" s="163" t="s">
        <v>16</v>
      </c>
      <c r="BB2808" s="163" t="s">
        <v>16</v>
      </c>
      <c r="BC2808" s="163" t="s">
        <v>16</v>
      </c>
      <c r="BD2808" s="163"/>
      <c r="BE2808" s="163" t="s">
        <v>16</v>
      </c>
      <c r="BF2808" s="163" t="s">
        <v>16</v>
      </c>
      <c r="BG2808" s="163" t="s">
        <v>16</v>
      </c>
      <c r="BH2808" s="163" t="s">
        <v>16</v>
      </c>
      <c r="BI2808" s="163" t="s">
        <v>16</v>
      </c>
      <c r="BJ2808" s="163"/>
      <c r="BK2808" s="163" t="s">
        <v>16</v>
      </c>
      <c r="BL2808" s="163" t="s">
        <v>16</v>
      </c>
      <c r="CJ2808" s="163" t="s">
        <v>16</v>
      </c>
      <c r="CK2808" s="163" t="s">
        <v>16</v>
      </c>
      <c r="CL2808" s="163" t="s">
        <v>16</v>
      </c>
      <c r="CM2808" s="163" t="s">
        <v>16</v>
      </c>
      <c r="CN2808" s="163" t="s">
        <v>16</v>
      </c>
      <c r="CO2808" s="163" t="s">
        <v>16</v>
      </c>
      <c r="CP2808" s="7" t="s">
        <v>12796</v>
      </c>
    </row>
    <row r="2809">
      <c r="A2809" s="7" t="s">
        <v>12797</v>
      </c>
      <c r="D2809" s="163" t="s">
        <v>12798</v>
      </c>
      <c r="E2809" s="67" t="s">
        <v>639</v>
      </c>
      <c r="F2809" s="162"/>
      <c r="G2809" s="162"/>
      <c r="H2809" s="162"/>
      <c r="M2809" s="7" t="s">
        <v>799</v>
      </c>
      <c r="N2809" s="7" t="str">
        <f t="shared" si="6"/>
        <v>FALSE</v>
      </c>
      <c r="O2809" s="7" t="s">
        <v>11802</v>
      </c>
      <c r="P2809" s="7" t="s">
        <v>11803</v>
      </c>
      <c r="Q2809" s="7" t="s">
        <v>11804</v>
      </c>
      <c r="R2809" s="7" t="s">
        <v>559</v>
      </c>
      <c r="S2809" s="161" t="s">
        <v>1588</v>
      </c>
      <c r="T2809" s="228">
        <v>41.864667</v>
      </c>
      <c r="U2809" s="207">
        <v>-83.23607</v>
      </c>
      <c r="V2809" s="172" t="s">
        <v>12795</v>
      </c>
      <c r="W2809" s="163" t="s">
        <v>6978</v>
      </c>
      <c r="X2809" s="7" t="s">
        <v>805</v>
      </c>
      <c r="Y2809" s="7" t="s">
        <v>878</v>
      </c>
      <c r="Z2809" s="7" t="s">
        <v>879</v>
      </c>
      <c r="AA2809" s="7" t="s">
        <v>880</v>
      </c>
      <c r="AB2809" s="163" t="s">
        <v>16</v>
      </c>
      <c r="AD2809" s="163" t="s">
        <v>16</v>
      </c>
      <c r="AF2809" s="7">
        <v>0.22</v>
      </c>
      <c r="AH2809" s="163" t="s">
        <v>16</v>
      </c>
      <c r="AO2809" s="163" t="s">
        <v>16</v>
      </c>
      <c r="AP2809" s="163" t="s">
        <v>16</v>
      </c>
      <c r="AQ2809" s="163" t="s">
        <v>16</v>
      </c>
      <c r="AR2809" s="163" t="s">
        <v>16</v>
      </c>
      <c r="AS2809" s="163" t="s">
        <v>16</v>
      </c>
      <c r="AT2809" s="163" t="s">
        <v>16</v>
      </c>
      <c r="AU2809" s="163" t="s">
        <v>16</v>
      </c>
      <c r="AX2809" s="163" t="s">
        <v>16</v>
      </c>
      <c r="AY2809" s="163" t="s">
        <v>16</v>
      </c>
      <c r="AZ2809" s="163" t="s">
        <v>16</v>
      </c>
      <c r="BA2809" s="163" t="s">
        <v>16</v>
      </c>
      <c r="BB2809" s="163" t="s">
        <v>16</v>
      </c>
      <c r="BC2809" s="163" t="s">
        <v>16</v>
      </c>
      <c r="BD2809" s="163"/>
      <c r="BE2809" s="163" t="s">
        <v>16</v>
      </c>
      <c r="BF2809" s="163" t="s">
        <v>16</v>
      </c>
      <c r="BG2809" s="163" t="s">
        <v>16</v>
      </c>
      <c r="BH2809" s="163" t="s">
        <v>16</v>
      </c>
      <c r="BI2809" s="163" t="s">
        <v>16</v>
      </c>
      <c r="BJ2809" s="163"/>
      <c r="BK2809" s="163" t="s">
        <v>16</v>
      </c>
      <c r="BL2809" s="163" t="s">
        <v>16</v>
      </c>
      <c r="CJ2809" s="163" t="s">
        <v>16</v>
      </c>
      <c r="CK2809" s="163" t="s">
        <v>16</v>
      </c>
      <c r="CL2809" s="163" t="s">
        <v>16</v>
      </c>
      <c r="CM2809" s="163" t="s">
        <v>16</v>
      </c>
      <c r="CN2809" s="163" t="s">
        <v>16</v>
      </c>
      <c r="CO2809" s="163" t="s">
        <v>16</v>
      </c>
      <c r="CP2809" s="7" t="s">
        <v>12799</v>
      </c>
    </row>
    <row r="2810">
      <c r="A2810" s="7" t="s">
        <v>12800</v>
      </c>
      <c r="D2810" s="163" t="s">
        <v>12801</v>
      </c>
      <c r="E2810" s="67" t="s">
        <v>639</v>
      </c>
      <c r="F2810" s="162"/>
      <c r="G2810" s="162"/>
      <c r="H2810" s="162"/>
      <c r="M2810" s="7" t="s">
        <v>799</v>
      </c>
      <c r="N2810" s="7" t="str">
        <f t="shared" si="6"/>
        <v>FALSE</v>
      </c>
      <c r="O2810" s="7" t="s">
        <v>11802</v>
      </c>
      <c r="P2810" s="7" t="s">
        <v>11803</v>
      </c>
      <c r="Q2810" s="7" t="s">
        <v>11804</v>
      </c>
      <c r="R2810" s="7" t="s">
        <v>559</v>
      </c>
      <c r="S2810" s="221" t="s">
        <v>1588</v>
      </c>
      <c r="T2810" s="228">
        <v>41.8145</v>
      </c>
      <c r="U2810" s="207">
        <v>-83.2797</v>
      </c>
      <c r="V2810" s="172" t="s">
        <v>12802</v>
      </c>
      <c r="W2810" s="163" t="s">
        <v>12700</v>
      </c>
      <c r="X2810" s="7" t="s">
        <v>805</v>
      </c>
      <c r="Y2810" s="7" t="s">
        <v>878</v>
      </c>
      <c r="Z2810" s="7" t="s">
        <v>879</v>
      </c>
      <c r="AA2810" s="7" t="s">
        <v>880</v>
      </c>
      <c r="AB2810" s="163" t="s">
        <v>16</v>
      </c>
      <c r="AD2810" s="163" t="s">
        <v>16</v>
      </c>
      <c r="AF2810" s="7">
        <v>0.22</v>
      </c>
      <c r="AH2810" s="163" t="s">
        <v>16</v>
      </c>
      <c r="AO2810" s="163" t="s">
        <v>16</v>
      </c>
      <c r="AP2810" s="163" t="s">
        <v>16</v>
      </c>
      <c r="AQ2810" s="163" t="s">
        <v>16</v>
      </c>
      <c r="AR2810" s="163" t="s">
        <v>16</v>
      </c>
      <c r="AS2810" s="163" t="s">
        <v>16</v>
      </c>
      <c r="AT2810" s="163" t="s">
        <v>16</v>
      </c>
      <c r="AU2810" s="163" t="s">
        <v>16</v>
      </c>
      <c r="AX2810" s="163" t="s">
        <v>16</v>
      </c>
      <c r="AY2810" s="163" t="s">
        <v>16</v>
      </c>
      <c r="AZ2810" s="163" t="s">
        <v>16</v>
      </c>
      <c r="BA2810" s="163" t="s">
        <v>16</v>
      </c>
      <c r="BB2810" s="163" t="s">
        <v>16</v>
      </c>
      <c r="BC2810" s="163" t="s">
        <v>16</v>
      </c>
      <c r="BD2810" s="163"/>
      <c r="BE2810" s="163" t="s">
        <v>16</v>
      </c>
      <c r="BF2810" s="163" t="s">
        <v>16</v>
      </c>
      <c r="BG2810" s="163" t="s">
        <v>16</v>
      </c>
      <c r="BH2810" s="163" t="s">
        <v>16</v>
      </c>
      <c r="BI2810" s="163" t="s">
        <v>16</v>
      </c>
      <c r="BJ2810" s="163"/>
      <c r="BK2810" s="163" t="s">
        <v>16</v>
      </c>
      <c r="BL2810" s="163" t="s">
        <v>16</v>
      </c>
      <c r="CJ2810" s="163" t="s">
        <v>16</v>
      </c>
      <c r="CK2810" s="163" t="s">
        <v>16</v>
      </c>
      <c r="CL2810" s="163" t="s">
        <v>16</v>
      </c>
      <c r="CM2810" s="163" t="s">
        <v>16</v>
      </c>
      <c r="CN2810" s="163" t="s">
        <v>16</v>
      </c>
      <c r="CO2810" s="163" t="s">
        <v>16</v>
      </c>
      <c r="CP2810" s="7" t="s">
        <v>12803</v>
      </c>
    </row>
    <row r="2811">
      <c r="A2811" s="7" t="s">
        <v>12804</v>
      </c>
      <c r="D2811" s="163" t="s">
        <v>12805</v>
      </c>
      <c r="E2811" s="67" t="s">
        <v>639</v>
      </c>
      <c r="F2811" s="162"/>
      <c r="G2811" s="162"/>
      <c r="H2811" s="162"/>
      <c r="M2811" s="7" t="s">
        <v>799</v>
      </c>
      <c r="N2811" s="7" t="str">
        <f t="shared" si="6"/>
        <v>FALSE</v>
      </c>
      <c r="O2811" s="7" t="s">
        <v>11802</v>
      </c>
      <c r="P2811" s="7" t="s">
        <v>11803</v>
      </c>
      <c r="Q2811" s="7" t="s">
        <v>11804</v>
      </c>
      <c r="R2811" s="7" t="s">
        <v>559</v>
      </c>
      <c r="S2811" s="161" t="s">
        <v>1588</v>
      </c>
      <c r="T2811" s="228">
        <v>41.763517</v>
      </c>
      <c r="U2811" s="207">
        <v>-83.32868</v>
      </c>
      <c r="V2811" s="172" t="s">
        <v>12806</v>
      </c>
      <c r="W2811" s="163" t="s">
        <v>6951</v>
      </c>
      <c r="X2811" s="7" t="s">
        <v>805</v>
      </c>
      <c r="Y2811" s="7" t="s">
        <v>878</v>
      </c>
      <c r="Z2811" s="7" t="s">
        <v>879</v>
      </c>
      <c r="AA2811" s="7" t="s">
        <v>880</v>
      </c>
      <c r="AB2811" s="163" t="s">
        <v>16</v>
      </c>
      <c r="AD2811" s="163" t="s">
        <v>16</v>
      </c>
      <c r="AF2811" s="7">
        <v>0.22</v>
      </c>
      <c r="AH2811" s="163" t="s">
        <v>16</v>
      </c>
      <c r="AO2811" s="163" t="s">
        <v>16</v>
      </c>
      <c r="AP2811" s="163" t="s">
        <v>16</v>
      </c>
      <c r="AQ2811" s="163" t="s">
        <v>16</v>
      </c>
      <c r="AR2811" s="163" t="s">
        <v>16</v>
      </c>
      <c r="AS2811" s="163" t="s">
        <v>16</v>
      </c>
      <c r="AT2811" s="163" t="s">
        <v>16</v>
      </c>
      <c r="AU2811" s="163" t="s">
        <v>16</v>
      </c>
      <c r="AX2811" s="163" t="s">
        <v>16</v>
      </c>
      <c r="AY2811" s="163" t="s">
        <v>16</v>
      </c>
      <c r="AZ2811" s="163" t="s">
        <v>16</v>
      </c>
      <c r="BA2811" s="163" t="s">
        <v>16</v>
      </c>
      <c r="BB2811" s="163" t="s">
        <v>16</v>
      </c>
      <c r="BC2811" s="163" t="s">
        <v>16</v>
      </c>
      <c r="BD2811" s="163"/>
      <c r="BE2811" s="163" t="s">
        <v>16</v>
      </c>
      <c r="BF2811" s="163" t="s">
        <v>16</v>
      </c>
      <c r="BG2811" s="163" t="s">
        <v>16</v>
      </c>
      <c r="BH2811" s="163" t="s">
        <v>16</v>
      </c>
      <c r="BI2811" s="163" t="s">
        <v>16</v>
      </c>
      <c r="BJ2811" s="163"/>
      <c r="BK2811" s="163" t="s">
        <v>16</v>
      </c>
      <c r="BL2811" s="163" t="s">
        <v>16</v>
      </c>
      <c r="CJ2811" s="163" t="s">
        <v>16</v>
      </c>
      <c r="CK2811" s="163" t="s">
        <v>16</v>
      </c>
      <c r="CL2811" s="163" t="s">
        <v>16</v>
      </c>
      <c r="CM2811" s="163" t="s">
        <v>16</v>
      </c>
      <c r="CN2811" s="163" t="s">
        <v>16</v>
      </c>
      <c r="CO2811" s="163" t="s">
        <v>16</v>
      </c>
      <c r="CP2811" s="7" t="s">
        <v>12807</v>
      </c>
    </row>
    <row r="2812">
      <c r="A2812" s="7" t="s">
        <v>12808</v>
      </c>
      <c r="D2812" s="163" t="s">
        <v>12809</v>
      </c>
      <c r="E2812" s="67" t="s">
        <v>639</v>
      </c>
      <c r="F2812" s="162"/>
      <c r="G2812" s="162"/>
      <c r="H2812" s="162"/>
      <c r="M2812" s="7" t="s">
        <v>799</v>
      </c>
      <c r="N2812" s="7" t="str">
        <f t="shared" si="6"/>
        <v>FALSE</v>
      </c>
      <c r="O2812" s="7" t="s">
        <v>11802</v>
      </c>
      <c r="P2812" s="7" t="s">
        <v>11803</v>
      </c>
      <c r="Q2812" s="7" t="s">
        <v>11804</v>
      </c>
      <c r="R2812" s="7" t="s">
        <v>559</v>
      </c>
      <c r="S2812" s="221" t="s">
        <v>1588</v>
      </c>
      <c r="T2812" s="228">
        <v>41.9811</v>
      </c>
      <c r="U2812" s="207">
        <v>-83.15922</v>
      </c>
      <c r="V2812" s="172" t="s">
        <v>12810</v>
      </c>
      <c r="W2812" s="163" t="s">
        <v>6956</v>
      </c>
      <c r="X2812" s="7" t="s">
        <v>805</v>
      </c>
      <c r="Y2812" s="7" t="s">
        <v>878</v>
      </c>
      <c r="Z2812" s="7" t="s">
        <v>879</v>
      </c>
      <c r="AA2812" s="7" t="s">
        <v>880</v>
      </c>
      <c r="AB2812" s="163" t="s">
        <v>16</v>
      </c>
      <c r="AD2812" s="163" t="s">
        <v>16</v>
      </c>
      <c r="AF2812" s="7">
        <v>0.22</v>
      </c>
      <c r="AH2812" s="163" t="s">
        <v>16</v>
      </c>
      <c r="AO2812" s="163" t="s">
        <v>16</v>
      </c>
      <c r="AP2812" s="163" t="s">
        <v>16</v>
      </c>
      <c r="AQ2812" s="163" t="s">
        <v>16</v>
      </c>
      <c r="AR2812" s="163" t="s">
        <v>16</v>
      </c>
      <c r="AS2812" s="163" t="s">
        <v>16</v>
      </c>
      <c r="AT2812" s="163" t="s">
        <v>16</v>
      </c>
      <c r="AU2812" s="163" t="s">
        <v>16</v>
      </c>
      <c r="AX2812" s="163" t="s">
        <v>16</v>
      </c>
      <c r="AY2812" s="163" t="s">
        <v>16</v>
      </c>
      <c r="AZ2812" s="163" t="s">
        <v>16</v>
      </c>
      <c r="BA2812" s="163" t="s">
        <v>16</v>
      </c>
      <c r="BB2812" s="163" t="s">
        <v>16</v>
      </c>
      <c r="BC2812" s="163" t="s">
        <v>16</v>
      </c>
      <c r="BD2812" s="163"/>
      <c r="BE2812" s="163" t="s">
        <v>16</v>
      </c>
      <c r="BF2812" s="163" t="s">
        <v>16</v>
      </c>
      <c r="BG2812" s="163" t="s">
        <v>16</v>
      </c>
      <c r="BH2812" s="163" t="s">
        <v>16</v>
      </c>
      <c r="BI2812" s="163" t="s">
        <v>16</v>
      </c>
      <c r="BJ2812" s="163"/>
      <c r="BK2812" s="163" t="s">
        <v>16</v>
      </c>
      <c r="BL2812" s="163" t="s">
        <v>16</v>
      </c>
      <c r="CJ2812" s="163" t="s">
        <v>16</v>
      </c>
      <c r="CK2812" s="163" t="s">
        <v>16</v>
      </c>
      <c r="CL2812" s="163" t="s">
        <v>16</v>
      </c>
      <c r="CM2812" s="163" t="s">
        <v>16</v>
      </c>
      <c r="CN2812" s="163" t="s">
        <v>16</v>
      </c>
      <c r="CO2812" s="163" t="s">
        <v>16</v>
      </c>
      <c r="CP2812" s="7" t="s">
        <v>12811</v>
      </c>
    </row>
    <row r="2813">
      <c r="A2813" s="7" t="s">
        <v>12812</v>
      </c>
      <c r="D2813" s="163" t="s">
        <v>12813</v>
      </c>
      <c r="E2813" s="67" t="s">
        <v>639</v>
      </c>
      <c r="F2813" s="162"/>
      <c r="G2813" s="162"/>
      <c r="H2813" s="162"/>
      <c r="M2813" s="7" t="s">
        <v>799</v>
      </c>
      <c r="N2813" s="7" t="str">
        <f t="shared" si="6"/>
        <v>FALSE</v>
      </c>
      <c r="O2813" s="7" t="s">
        <v>11802</v>
      </c>
      <c r="P2813" s="7" t="s">
        <v>11803</v>
      </c>
      <c r="Q2813" s="7" t="s">
        <v>11804</v>
      </c>
      <c r="R2813" s="7" t="s">
        <v>559</v>
      </c>
      <c r="S2813" s="161" t="s">
        <v>1588</v>
      </c>
      <c r="T2813" s="228">
        <v>41.915317</v>
      </c>
      <c r="U2813" s="207">
        <v>-83.20978</v>
      </c>
      <c r="V2813" s="172" t="s">
        <v>12814</v>
      </c>
      <c r="W2813" s="163" t="s">
        <v>7039</v>
      </c>
      <c r="X2813" s="7" t="s">
        <v>805</v>
      </c>
      <c r="Y2813" s="7" t="s">
        <v>878</v>
      </c>
      <c r="Z2813" s="7" t="s">
        <v>879</v>
      </c>
      <c r="AA2813" s="7" t="s">
        <v>880</v>
      </c>
      <c r="AB2813" s="163" t="s">
        <v>16</v>
      </c>
      <c r="AD2813" s="163" t="s">
        <v>16</v>
      </c>
      <c r="AF2813" s="7">
        <v>0.22</v>
      </c>
      <c r="AH2813" s="163" t="s">
        <v>16</v>
      </c>
      <c r="AO2813" s="163" t="s">
        <v>16</v>
      </c>
      <c r="AP2813" s="163" t="s">
        <v>16</v>
      </c>
      <c r="AQ2813" s="163" t="s">
        <v>16</v>
      </c>
      <c r="AR2813" s="163" t="s">
        <v>16</v>
      </c>
      <c r="AS2813" s="163" t="s">
        <v>16</v>
      </c>
      <c r="AT2813" s="163" t="s">
        <v>16</v>
      </c>
      <c r="AU2813" s="163" t="s">
        <v>16</v>
      </c>
      <c r="AX2813" s="163" t="s">
        <v>16</v>
      </c>
      <c r="AY2813" s="163" t="s">
        <v>16</v>
      </c>
      <c r="AZ2813" s="163" t="s">
        <v>16</v>
      </c>
      <c r="BA2813" s="163" t="s">
        <v>16</v>
      </c>
      <c r="BB2813" s="163" t="s">
        <v>16</v>
      </c>
      <c r="BC2813" s="163" t="s">
        <v>16</v>
      </c>
      <c r="BD2813" s="163"/>
      <c r="BE2813" s="163" t="s">
        <v>16</v>
      </c>
      <c r="BF2813" s="163" t="s">
        <v>16</v>
      </c>
      <c r="BG2813" s="163" t="s">
        <v>16</v>
      </c>
      <c r="BH2813" s="163" t="s">
        <v>16</v>
      </c>
      <c r="BI2813" s="163" t="s">
        <v>16</v>
      </c>
      <c r="BJ2813" s="163"/>
      <c r="BK2813" s="163" t="s">
        <v>16</v>
      </c>
      <c r="BL2813" s="163" t="s">
        <v>16</v>
      </c>
      <c r="CJ2813" s="163" t="s">
        <v>16</v>
      </c>
      <c r="CK2813" s="163" t="s">
        <v>16</v>
      </c>
      <c r="CL2813" s="163" t="s">
        <v>16</v>
      </c>
      <c r="CM2813" s="163" t="s">
        <v>16</v>
      </c>
      <c r="CN2813" s="163" t="s">
        <v>16</v>
      </c>
      <c r="CO2813" s="163" t="s">
        <v>16</v>
      </c>
      <c r="CP2813" s="7" t="s">
        <v>12815</v>
      </c>
    </row>
    <row r="2814">
      <c r="A2814" s="7" t="s">
        <v>12816</v>
      </c>
      <c r="D2814" s="163" t="s">
        <v>12817</v>
      </c>
      <c r="E2814" s="67" t="s">
        <v>639</v>
      </c>
      <c r="F2814" s="162"/>
      <c r="G2814" s="162"/>
      <c r="H2814" s="162"/>
      <c r="M2814" s="7" t="s">
        <v>799</v>
      </c>
      <c r="N2814" s="7" t="str">
        <f t="shared" si="6"/>
        <v>FALSE</v>
      </c>
      <c r="O2814" s="7" t="s">
        <v>11802</v>
      </c>
      <c r="P2814" s="7" t="s">
        <v>11803</v>
      </c>
      <c r="Q2814" s="7" t="s">
        <v>11804</v>
      </c>
      <c r="R2814" s="7" t="s">
        <v>559</v>
      </c>
      <c r="S2814" s="221" t="s">
        <v>1588</v>
      </c>
      <c r="T2814" s="227">
        <v>41.854683</v>
      </c>
      <c r="U2814" s="207">
        <v>-83.25567</v>
      </c>
      <c r="V2814" s="172" t="s">
        <v>12818</v>
      </c>
      <c r="W2814" s="163" t="s">
        <v>6960</v>
      </c>
      <c r="X2814" s="7" t="s">
        <v>805</v>
      </c>
      <c r="Y2814" s="7" t="s">
        <v>878</v>
      </c>
      <c r="Z2814" s="7" t="s">
        <v>879</v>
      </c>
      <c r="AA2814" s="7" t="s">
        <v>880</v>
      </c>
      <c r="AB2814" s="163" t="s">
        <v>16</v>
      </c>
      <c r="AD2814" s="163" t="s">
        <v>16</v>
      </c>
      <c r="AF2814" s="7">
        <v>0.22</v>
      </c>
      <c r="AH2814" s="163" t="s">
        <v>16</v>
      </c>
      <c r="AO2814" s="163" t="s">
        <v>16</v>
      </c>
      <c r="AP2814" s="163" t="s">
        <v>16</v>
      </c>
      <c r="AQ2814" s="163" t="s">
        <v>16</v>
      </c>
      <c r="AR2814" s="163" t="s">
        <v>16</v>
      </c>
      <c r="AS2814" s="163" t="s">
        <v>16</v>
      </c>
      <c r="AT2814" s="163" t="s">
        <v>16</v>
      </c>
      <c r="AU2814" s="163" t="s">
        <v>16</v>
      </c>
      <c r="AX2814" s="163" t="s">
        <v>16</v>
      </c>
      <c r="AY2814" s="163" t="s">
        <v>16</v>
      </c>
      <c r="AZ2814" s="163" t="s">
        <v>16</v>
      </c>
      <c r="BA2814" s="163" t="s">
        <v>16</v>
      </c>
      <c r="BB2814" s="163" t="s">
        <v>16</v>
      </c>
      <c r="BC2814" s="163" t="s">
        <v>16</v>
      </c>
      <c r="BD2814" s="163"/>
      <c r="BE2814" s="163" t="s">
        <v>16</v>
      </c>
      <c r="BF2814" s="163" t="s">
        <v>16</v>
      </c>
      <c r="BG2814" s="163" t="s">
        <v>16</v>
      </c>
      <c r="BH2814" s="163" t="s">
        <v>16</v>
      </c>
      <c r="BI2814" s="163" t="s">
        <v>16</v>
      </c>
      <c r="BJ2814" s="163"/>
      <c r="BK2814" s="163" t="s">
        <v>16</v>
      </c>
      <c r="BL2814" s="163" t="s">
        <v>16</v>
      </c>
      <c r="CJ2814" s="163" t="s">
        <v>16</v>
      </c>
      <c r="CK2814" s="163" t="s">
        <v>16</v>
      </c>
      <c r="CL2814" s="163" t="s">
        <v>16</v>
      </c>
      <c r="CM2814" s="163" t="s">
        <v>16</v>
      </c>
      <c r="CN2814" s="163" t="s">
        <v>16</v>
      </c>
      <c r="CO2814" s="163" t="s">
        <v>16</v>
      </c>
      <c r="CP2814" s="7" t="s">
        <v>12819</v>
      </c>
    </row>
    <row r="2815">
      <c r="A2815" s="7" t="s">
        <v>12820</v>
      </c>
      <c r="D2815" s="163" t="s">
        <v>12821</v>
      </c>
      <c r="E2815" s="67" t="s">
        <v>639</v>
      </c>
      <c r="F2815" s="162"/>
      <c r="G2815" s="162"/>
      <c r="H2815" s="162"/>
      <c r="M2815" s="7" t="s">
        <v>799</v>
      </c>
      <c r="N2815" s="7" t="str">
        <f t="shared" si="6"/>
        <v>FALSE</v>
      </c>
      <c r="O2815" s="7" t="s">
        <v>11802</v>
      </c>
      <c r="P2815" s="7" t="s">
        <v>11803</v>
      </c>
      <c r="Q2815" s="7" t="s">
        <v>11804</v>
      </c>
      <c r="R2815" s="7" t="s">
        <v>559</v>
      </c>
      <c r="S2815" s="161" t="s">
        <v>1588</v>
      </c>
      <c r="T2815" s="227">
        <v>41.854683</v>
      </c>
      <c r="U2815" s="207">
        <v>-83.25567</v>
      </c>
      <c r="V2815" s="172" t="s">
        <v>12818</v>
      </c>
      <c r="W2815" s="163" t="s">
        <v>7008</v>
      </c>
      <c r="X2815" s="7" t="s">
        <v>805</v>
      </c>
      <c r="Y2815" s="7" t="s">
        <v>878</v>
      </c>
      <c r="Z2815" s="7" t="s">
        <v>879</v>
      </c>
      <c r="AA2815" s="7" t="s">
        <v>880</v>
      </c>
      <c r="AB2815" s="163" t="s">
        <v>16</v>
      </c>
      <c r="AD2815" s="163" t="s">
        <v>16</v>
      </c>
      <c r="AF2815" s="7">
        <v>0.22</v>
      </c>
      <c r="AH2815" s="163" t="s">
        <v>16</v>
      </c>
      <c r="AO2815" s="163" t="s">
        <v>16</v>
      </c>
      <c r="AP2815" s="163" t="s">
        <v>16</v>
      </c>
      <c r="AQ2815" s="163" t="s">
        <v>16</v>
      </c>
      <c r="AR2815" s="163" t="s">
        <v>16</v>
      </c>
      <c r="AS2815" s="163" t="s">
        <v>16</v>
      </c>
      <c r="AT2815" s="163" t="s">
        <v>16</v>
      </c>
      <c r="AU2815" s="163" t="s">
        <v>16</v>
      </c>
      <c r="AX2815" s="163" t="s">
        <v>16</v>
      </c>
      <c r="AY2815" s="163" t="s">
        <v>16</v>
      </c>
      <c r="AZ2815" s="163" t="s">
        <v>16</v>
      </c>
      <c r="BA2815" s="163" t="s">
        <v>16</v>
      </c>
      <c r="BB2815" s="163" t="s">
        <v>16</v>
      </c>
      <c r="BC2815" s="163" t="s">
        <v>16</v>
      </c>
      <c r="BD2815" s="163"/>
      <c r="BE2815" s="163" t="s">
        <v>16</v>
      </c>
      <c r="BF2815" s="163" t="s">
        <v>16</v>
      </c>
      <c r="BG2815" s="163" t="s">
        <v>16</v>
      </c>
      <c r="BH2815" s="163" t="s">
        <v>16</v>
      </c>
      <c r="BI2815" s="163" t="s">
        <v>16</v>
      </c>
      <c r="BJ2815" s="163"/>
      <c r="BK2815" s="163" t="s">
        <v>16</v>
      </c>
      <c r="BL2815" s="163" t="s">
        <v>16</v>
      </c>
      <c r="CJ2815" s="163" t="s">
        <v>16</v>
      </c>
      <c r="CK2815" s="163" t="s">
        <v>16</v>
      </c>
      <c r="CL2815" s="163" t="s">
        <v>16</v>
      </c>
      <c r="CM2815" s="163" t="s">
        <v>16</v>
      </c>
      <c r="CN2815" s="163" t="s">
        <v>16</v>
      </c>
      <c r="CO2815" s="163" t="s">
        <v>16</v>
      </c>
      <c r="CP2815" s="7" t="s">
        <v>12822</v>
      </c>
    </row>
    <row r="2816">
      <c r="A2816" s="7" t="s">
        <v>12823</v>
      </c>
      <c r="D2816" s="163" t="s">
        <v>12824</v>
      </c>
      <c r="E2816" s="67" t="s">
        <v>639</v>
      </c>
      <c r="F2816" s="162"/>
      <c r="G2816" s="162"/>
      <c r="H2816" s="162"/>
      <c r="M2816" s="7" t="s">
        <v>799</v>
      </c>
      <c r="N2816" s="7" t="str">
        <f t="shared" si="6"/>
        <v>FALSE</v>
      </c>
      <c r="O2816" s="7" t="s">
        <v>11802</v>
      </c>
      <c r="P2816" s="7" t="s">
        <v>11803</v>
      </c>
      <c r="Q2816" s="7" t="s">
        <v>11804</v>
      </c>
      <c r="R2816" s="7" t="s">
        <v>559</v>
      </c>
      <c r="S2816" s="221" t="s">
        <v>1588</v>
      </c>
      <c r="T2816" s="228">
        <v>41.807517</v>
      </c>
      <c r="U2816" s="207">
        <v>-83.29543</v>
      </c>
      <c r="V2816" s="172" t="s">
        <v>12825</v>
      </c>
      <c r="W2816" s="163" t="s">
        <v>6978</v>
      </c>
      <c r="X2816" s="7" t="s">
        <v>805</v>
      </c>
      <c r="Y2816" s="7" t="s">
        <v>878</v>
      </c>
      <c r="Z2816" s="7" t="s">
        <v>879</v>
      </c>
      <c r="AA2816" s="7" t="s">
        <v>880</v>
      </c>
      <c r="AB2816" s="163" t="s">
        <v>16</v>
      </c>
      <c r="AD2816" s="163" t="s">
        <v>16</v>
      </c>
      <c r="AF2816" s="7">
        <v>0.22</v>
      </c>
      <c r="AH2816" s="163" t="s">
        <v>16</v>
      </c>
      <c r="AO2816" s="163" t="s">
        <v>16</v>
      </c>
      <c r="AP2816" s="163" t="s">
        <v>16</v>
      </c>
      <c r="AQ2816" s="163" t="s">
        <v>16</v>
      </c>
      <c r="AR2816" s="163" t="s">
        <v>16</v>
      </c>
      <c r="AS2816" s="163" t="s">
        <v>16</v>
      </c>
      <c r="AT2816" s="163" t="s">
        <v>16</v>
      </c>
      <c r="AU2816" s="163" t="s">
        <v>16</v>
      </c>
      <c r="AX2816" s="163" t="s">
        <v>16</v>
      </c>
      <c r="AY2816" s="163" t="s">
        <v>16</v>
      </c>
      <c r="AZ2816" s="163" t="s">
        <v>16</v>
      </c>
      <c r="BA2816" s="163" t="s">
        <v>16</v>
      </c>
      <c r="BB2816" s="163" t="s">
        <v>16</v>
      </c>
      <c r="BC2816" s="163" t="s">
        <v>16</v>
      </c>
      <c r="BD2816" s="163"/>
      <c r="BE2816" s="163" t="s">
        <v>16</v>
      </c>
      <c r="BF2816" s="163" t="s">
        <v>16</v>
      </c>
      <c r="BG2816" s="163" t="s">
        <v>16</v>
      </c>
      <c r="BH2816" s="163" t="s">
        <v>16</v>
      </c>
      <c r="BI2816" s="163" t="s">
        <v>16</v>
      </c>
      <c r="BJ2816" s="163"/>
      <c r="BK2816" s="163" t="s">
        <v>16</v>
      </c>
      <c r="BL2816" s="163" t="s">
        <v>16</v>
      </c>
      <c r="CJ2816" s="163" t="s">
        <v>16</v>
      </c>
      <c r="CK2816" s="163" t="s">
        <v>16</v>
      </c>
      <c r="CL2816" s="163" t="s">
        <v>16</v>
      </c>
      <c r="CM2816" s="163" t="s">
        <v>16</v>
      </c>
      <c r="CN2816" s="163" t="s">
        <v>16</v>
      </c>
      <c r="CO2816" s="163" t="s">
        <v>16</v>
      </c>
      <c r="CP2816" s="7" t="s">
        <v>12826</v>
      </c>
    </row>
    <row r="2817">
      <c r="A2817" s="7" t="s">
        <v>12827</v>
      </c>
      <c r="D2817" s="163" t="s">
        <v>12828</v>
      </c>
      <c r="E2817" s="67" t="s">
        <v>639</v>
      </c>
      <c r="F2817" s="162"/>
      <c r="G2817" s="162"/>
      <c r="H2817" s="162"/>
      <c r="M2817" s="7" t="s">
        <v>799</v>
      </c>
      <c r="N2817" s="7" t="str">
        <f t="shared" si="6"/>
        <v>FALSE</v>
      </c>
      <c r="O2817" s="7" t="s">
        <v>11802</v>
      </c>
      <c r="P2817" s="7" t="s">
        <v>11803</v>
      </c>
      <c r="Q2817" s="7" t="s">
        <v>11804</v>
      </c>
      <c r="R2817" s="7" t="s">
        <v>559</v>
      </c>
      <c r="S2817" s="161" t="s">
        <v>1588</v>
      </c>
      <c r="T2817" s="228">
        <v>41.7664</v>
      </c>
      <c r="U2817" s="207">
        <v>-83.3268</v>
      </c>
      <c r="V2817" s="172" t="s">
        <v>12829</v>
      </c>
      <c r="W2817" s="163" t="s">
        <v>7022</v>
      </c>
      <c r="X2817" s="7" t="s">
        <v>805</v>
      </c>
      <c r="Y2817" s="7" t="s">
        <v>878</v>
      </c>
      <c r="Z2817" s="7" t="s">
        <v>879</v>
      </c>
      <c r="AA2817" s="7" t="s">
        <v>880</v>
      </c>
      <c r="AB2817" s="163" t="s">
        <v>16</v>
      </c>
      <c r="AD2817" s="163" t="s">
        <v>16</v>
      </c>
      <c r="AF2817" s="7">
        <v>0.22</v>
      </c>
      <c r="AH2817" s="163" t="s">
        <v>16</v>
      </c>
      <c r="AO2817" s="163" t="s">
        <v>16</v>
      </c>
      <c r="AP2817" s="163" t="s">
        <v>16</v>
      </c>
      <c r="AQ2817" s="163" t="s">
        <v>16</v>
      </c>
      <c r="AR2817" s="163" t="s">
        <v>16</v>
      </c>
      <c r="AS2817" s="163" t="s">
        <v>16</v>
      </c>
      <c r="AT2817" s="163" t="s">
        <v>16</v>
      </c>
      <c r="AU2817" s="163" t="s">
        <v>16</v>
      </c>
      <c r="AX2817" s="163" t="s">
        <v>16</v>
      </c>
      <c r="AY2817" s="163" t="s">
        <v>16</v>
      </c>
      <c r="AZ2817" s="163" t="s">
        <v>16</v>
      </c>
      <c r="BA2817" s="163" t="s">
        <v>16</v>
      </c>
      <c r="BB2817" s="163" t="s">
        <v>16</v>
      </c>
      <c r="BC2817" s="163" t="s">
        <v>16</v>
      </c>
      <c r="BD2817" s="163"/>
      <c r="BE2817" s="163" t="s">
        <v>16</v>
      </c>
      <c r="BF2817" s="163" t="s">
        <v>16</v>
      </c>
      <c r="BG2817" s="163" t="s">
        <v>16</v>
      </c>
      <c r="BH2817" s="163" t="s">
        <v>16</v>
      </c>
      <c r="BI2817" s="163" t="s">
        <v>16</v>
      </c>
      <c r="BJ2817" s="163"/>
      <c r="BK2817" s="163" t="s">
        <v>16</v>
      </c>
      <c r="BL2817" s="163" t="s">
        <v>16</v>
      </c>
      <c r="CJ2817" s="163" t="s">
        <v>16</v>
      </c>
      <c r="CK2817" s="163" t="s">
        <v>16</v>
      </c>
      <c r="CL2817" s="163" t="s">
        <v>16</v>
      </c>
      <c r="CM2817" s="163" t="s">
        <v>16</v>
      </c>
      <c r="CN2817" s="163" t="s">
        <v>16</v>
      </c>
      <c r="CO2817" s="163" t="s">
        <v>16</v>
      </c>
      <c r="CP2817" s="7" t="s">
        <v>12830</v>
      </c>
    </row>
    <row r="2818">
      <c r="A2818" s="7" t="s">
        <v>12831</v>
      </c>
      <c r="D2818" s="163" t="s">
        <v>12832</v>
      </c>
      <c r="E2818" s="67" t="s">
        <v>639</v>
      </c>
      <c r="F2818" s="162"/>
      <c r="G2818" s="162"/>
      <c r="H2818" s="162"/>
      <c r="M2818" s="7" t="s">
        <v>799</v>
      </c>
      <c r="N2818" s="7" t="str">
        <f t="shared" si="6"/>
        <v>FALSE</v>
      </c>
      <c r="O2818" s="7" t="s">
        <v>11802</v>
      </c>
      <c r="P2818" s="7" t="s">
        <v>11803</v>
      </c>
      <c r="Q2818" s="7" t="s">
        <v>11804</v>
      </c>
      <c r="R2818" s="7" t="s">
        <v>802</v>
      </c>
      <c r="S2818" s="7" t="s">
        <v>803</v>
      </c>
      <c r="T2818" s="214">
        <v>43.9</v>
      </c>
      <c r="U2818" s="215">
        <v>-83.86</v>
      </c>
      <c r="V2818" s="172" t="s">
        <v>12833</v>
      </c>
      <c r="W2818" s="163" t="s">
        <v>12065</v>
      </c>
      <c r="X2818" s="7" t="s">
        <v>805</v>
      </c>
      <c r="Y2818" s="7" t="s">
        <v>878</v>
      </c>
      <c r="Z2818" s="7" t="s">
        <v>879</v>
      </c>
      <c r="AA2818" s="7" t="s">
        <v>880</v>
      </c>
      <c r="AB2818" s="163" t="s">
        <v>16</v>
      </c>
      <c r="AD2818" s="163" t="s">
        <v>16</v>
      </c>
      <c r="AF2818" s="7">
        <v>0.22</v>
      </c>
      <c r="AH2818" s="163" t="s">
        <v>16</v>
      </c>
      <c r="AO2818" s="163" t="s">
        <v>16</v>
      </c>
      <c r="AP2818" s="163" t="s">
        <v>16</v>
      </c>
      <c r="AQ2818" s="163" t="s">
        <v>16</v>
      </c>
      <c r="AR2818" s="163" t="s">
        <v>16</v>
      </c>
      <c r="AS2818" s="163" t="s">
        <v>16</v>
      </c>
      <c r="AT2818" s="163" t="s">
        <v>16</v>
      </c>
      <c r="AU2818" s="163" t="s">
        <v>16</v>
      </c>
      <c r="AX2818" s="163" t="s">
        <v>16</v>
      </c>
      <c r="AY2818" s="163" t="s">
        <v>16</v>
      </c>
      <c r="AZ2818" s="163" t="s">
        <v>16</v>
      </c>
      <c r="BA2818" s="163" t="s">
        <v>16</v>
      </c>
      <c r="BB2818" s="163" t="s">
        <v>16</v>
      </c>
      <c r="BC2818" s="163" t="s">
        <v>16</v>
      </c>
      <c r="BD2818" s="163"/>
      <c r="BE2818" s="163" t="s">
        <v>16</v>
      </c>
      <c r="BF2818" s="163" t="s">
        <v>16</v>
      </c>
      <c r="BG2818" s="163" t="s">
        <v>16</v>
      </c>
      <c r="BH2818" s="163" t="s">
        <v>16</v>
      </c>
      <c r="BI2818" s="163" t="s">
        <v>16</v>
      </c>
      <c r="BJ2818" s="163"/>
      <c r="BK2818" s="163" t="s">
        <v>16</v>
      </c>
      <c r="BL2818" s="163" t="s">
        <v>16</v>
      </c>
      <c r="CJ2818" s="163" t="s">
        <v>16</v>
      </c>
      <c r="CK2818" s="163" t="s">
        <v>16</v>
      </c>
      <c r="CL2818" s="163" t="s">
        <v>16</v>
      </c>
      <c r="CM2818" s="163" t="s">
        <v>16</v>
      </c>
      <c r="CN2818" s="163" t="s">
        <v>16</v>
      </c>
      <c r="CO2818" s="163" t="s">
        <v>16</v>
      </c>
      <c r="CP2818" s="7" t="s">
        <v>12834</v>
      </c>
    </row>
    <row r="2819">
      <c r="A2819" s="7" t="s">
        <v>12835</v>
      </c>
      <c r="D2819" s="163" t="s">
        <v>12836</v>
      </c>
      <c r="E2819" s="67" t="s">
        <v>639</v>
      </c>
      <c r="F2819" s="162"/>
      <c r="G2819" s="162"/>
      <c r="H2819" s="162"/>
      <c r="M2819" s="7" t="s">
        <v>799</v>
      </c>
      <c r="N2819" s="7" t="str">
        <f t="shared" si="6"/>
        <v>FALSE</v>
      </c>
      <c r="O2819" s="7" t="s">
        <v>11802</v>
      </c>
      <c r="P2819" s="7" t="s">
        <v>11803</v>
      </c>
      <c r="Q2819" s="7" t="s">
        <v>11804</v>
      </c>
      <c r="R2819" s="7" t="s">
        <v>802</v>
      </c>
      <c r="S2819" s="7" t="s">
        <v>803</v>
      </c>
      <c r="T2819" s="214">
        <v>43.74</v>
      </c>
      <c r="U2819" s="215">
        <v>-83.64</v>
      </c>
      <c r="V2819" s="172" t="s">
        <v>12833</v>
      </c>
      <c r="W2819" s="163" t="s">
        <v>12069</v>
      </c>
      <c r="X2819" s="7" t="s">
        <v>805</v>
      </c>
      <c r="Y2819" s="7" t="s">
        <v>878</v>
      </c>
      <c r="Z2819" s="7" t="s">
        <v>879</v>
      </c>
      <c r="AA2819" s="7" t="s">
        <v>880</v>
      </c>
      <c r="AB2819" s="163" t="s">
        <v>16</v>
      </c>
      <c r="AD2819" s="163" t="s">
        <v>16</v>
      </c>
      <c r="AF2819" s="7">
        <v>0.22</v>
      </c>
      <c r="AH2819" s="163" t="s">
        <v>16</v>
      </c>
      <c r="AO2819" s="163" t="s">
        <v>16</v>
      </c>
      <c r="AP2819" s="163" t="s">
        <v>16</v>
      </c>
      <c r="AQ2819" s="163" t="s">
        <v>16</v>
      </c>
      <c r="AR2819" s="163" t="s">
        <v>16</v>
      </c>
      <c r="AS2819" s="163" t="s">
        <v>16</v>
      </c>
      <c r="AT2819" s="163" t="s">
        <v>16</v>
      </c>
      <c r="AU2819" s="163" t="s">
        <v>16</v>
      </c>
      <c r="AX2819" s="163" t="s">
        <v>16</v>
      </c>
      <c r="AY2819" s="163" t="s">
        <v>16</v>
      </c>
      <c r="AZ2819" s="163" t="s">
        <v>16</v>
      </c>
      <c r="BA2819" s="163" t="s">
        <v>16</v>
      </c>
      <c r="BB2819" s="163" t="s">
        <v>16</v>
      </c>
      <c r="BC2819" s="163" t="s">
        <v>16</v>
      </c>
      <c r="BD2819" s="163"/>
      <c r="BE2819" s="163" t="s">
        <v>16</v>
      </c>
      <c r="BF2819" s="163" t="s">
        <v>16</v>
      </c>
      <c r="BG2819" s="163" t="s">
        <v>16</v>
      </c>
      <c r="BH2819" s="163" t="s">
        <v>16</v>
      </c>
      <c r="BI2819" s="163" t="s">
        <v>16</v>
      </c>
      <c r="BJ2819" s="163"/>
      <c r="BK2819" s="163" t="s">
        <v>16</v>
      </c>
      <c r="BL2819" s="163" t="s">
        <v>16</v>
      </c>
      <c r="CJ2819" s="163" t="s">
        <v>16</v>
      </c>
      <c r="CK2819" s="163" t="s">
        <v>16</v>
      </c>
      <c r="CL2819" s="163" t="s">
        <v>16</v>
      </c>
      <c r="CM2819" s="163" t="s">
        <v>16</v>
      </c>
      <c r="CN2819" s="163" t="s">
        <v>16</v>
      </c>
      <c r="CO2819" s="163" t="s">
        <v>16</v>
      </c>
      <c r="CP2819" s="7" t="s">
        <v>12837</v>
      </c>
    </row>
    <row r="2820">
      <c r="A2820" s="7" t="s">
        <v>12838</v>
      </c>
      <c r="D2820" s="163" t="s">
        <v>12839</v>
      </c>
      <c r="E2820" s="67" t="s">
        <v>639</v>
      </c>
      <c r="F2820" s="162"/>
      <c r="G2820" s="162"/>
      <c r="H2820" s="162"/>
      <c r="M2820" s="7" t="s">
        <v>799</v>
      </c>
      <c r="N2820" s="7" t="str">
        <f t="shared" si="6"/>
        <v>FALSE</v>
      </c>
      <c r="O2820" s="7" t="s">
        <v>11802</v>
      </c>
      <c r="P2820" s="7" t="s">
        <v>11803</v>
      </c>
      <c r="Q2820" s="7" t="s">
        <v>11804</v>
      </c>
      <c r="R2820" s="7" t="s">
        <v>802</v>
      </c>
      <c r="S2820" s="7" t="s">
        <v>803</v>
      </c>
      <c r="T2820" s="214">
        <v>43.67</v>
      </c>
      <c r="U2820" s="215">
        <v>-83.81</v>
      </c>
      <c r="V2820" s="172" t="s">
        <v>12840</v>
      </c>
      <c r="W2820" s="163" t="s">
        <v>12061</v>
      </c>
      <c r="X2820" s="7" t="s">
        <v>805</v>
      </c>
      <c r="Y2820" s="7" t="s">
        <v>878</v>
      </c>
      <c r="Z2820" s="7" t="s">
        <v>879</v>
      </c>
      <c r="AA2820" s="7" t="s">
        <v>880</v>
      </c>
      <c r="AB2820" s="163" t="s">
        <v>16</v>
      </c>
      <c r="AD2820" s="163" t="s">
        <v>16</v>
      </c>
      <c r="AF2820" s="7">
        <v>0.22</v>
      </c>
      <c r="AH2820" s="163" t="s">
        <v>16</v>
      </c>
      <c r="AO2820" s="163" t="s">
        <v>16</v>
      </c>
      <c r="AP2820" s="163" t="s">
        <v>16</v>
      </c>
      <c r="AQ2820" s="163" t="s">
        <v>16</v>
      </c>
      <c r="AR2820" s="163" t="s">
        <v>16</v>
      </c>
      <c r="AS2820" s="163" t="s">
        <v>16</v>
      </c>
      <c r="AT2820" s="163" t="s">
        <v>16</v>
      </c>
      <c r="AU2820" s="163" t="s">
        <v>16</v>
      </c>
      <c r="AX2820" s="163" t="s">
        <v>16</v>
      </c>
      <c r="AY2820" s="163" t="s">
        <v>16</v>
      </c>
      <c r="AZ2820" s="163" t="s">
        <v>16</v>
      </c>
      <c r="BA2820" s="163" t="s">
        <v>16</v>
      </c>
      <c r="BB2820" s="163" t="s">
        <v>16</v>
      </c>
      <c r="BC2820" s="163" t="s">
        <v>16</v>
      </c>
      <c r="BD2820" s="163"/>
      <c r="BE2820" s="163" t="s">
        <v>16</v>
      </c>
      <c r="BF2820" s="163" t="s">
        <v>16</v>
      </c>
      <c r="BG2820" s="163" t="s">
        <v>16</v>
      </c>
      <c r="BH2820" s="163" t="s">
        <v>16</v>
      </c>
      <c r="BI2820" s="163" t="s">
        <v>16</v>
      </c>
      <c r="BJ2820" s="163"/>
      <c r="BK2820" s="163" t="s">
        <v>16</v>
      </c>
      <c r="BL2820" s="163" t="s">
        <v>16</v>
      </c>
      <c r="CJ2820" s="163" t="s">
        <v>16</v>
      </c>
      <c r="CK2820" s="163" t="s">
        <v>16</v>
      </c>
      <c r="CL2820" s="163" t="s">
        <v>16</v>
      </c>
      <c r="CM2820" s="163" t="s">
        <v>16</v>
      </c>
      <c r="CN2820" s="163" t="s">
        <v>16</v>
      </c>
      <c r="CO2820" s="163" t="s">
        <v>16</v>
      </c>
      <c r="CP2820" s="7" t="s">
        <v>12841</v>
      </c>
    </row>
    <row r="2821">
      <c r="A2821" s="7" t="s">
        <v>12842</v>
      </c>
      <c r="D2821" s="163" t="s">
        <v>12843</v>
      </c>
      <c r="E2821" s="67" t="s">
        <v>639</v>
      </c>
      <c r="F2821" s="162"/>
      <c r="G2821" s="162"/>
      <c r="H2821" s="162"/>
      <c r="M2821" s="7" t="s">
        <v>799</v>
      </c>
      <c r="N2821" s="7" t="str">
        <f t="shared" si="6"/>
        <v>FALSE</v>
      </c>
      <c r="O2821" s="7" t="s">
        <v>11802</v>
      </c>
      <c r="P2821" s="7" t="s">
        <v>11803</v>
      </c>
      <c r="Q2821" s="7" t="s">
        <v>11804</v>
      </c>
      <c r="R2821" s="7" t="s">
        <v>802</v>
      </c>
      <c r="S2821" s="7" t="s">
        <v>803</v>
      </c>
      <c r="T2821" s="214">
        <v>43.9</v>
      </c>
      <c r="U2821" s="215">
        <v>-83.86</v>
      </c>
      <c r="V2821" s="172" t="s">
        <v>12840</v>
      </c>
      <c r="W2821" s="163" t="s">
        <v>12065</v>
      </c>
      <c r="X2821" s="7" t="s">
        <v>805</v>
      </c>
      <c r="Y2821" s="7" t="s">
        <v>878</v>
      </c>
      <c r="Z2821" s="7" t="s">
        <v>879</v>
      </c>
      <c r="AA2821" s="7" t="s">
        <v>880</v>
      </c>
      <c r="AB2821" s="163" t="s">
        <v>16</v>
      </c>
      <c r="AD2821" s="163" t="s">
        <v>16</v>
      </c>
      <c r="AF2821" s="7">
        <v>0.22</v>
      </c>
      <c r="AH2821" s="163" t="s">
        <v>16</v>
      </c>
      <c r="AO2821" s="163" t="s">
        <v>16</v>
      </c>
      <c r="AP2821" s="163" t="s">
        <v>16</v>
      </c>
      <c r="AQ2821" s="163" t="s">
        <v>16</v>
      </c>
      <c r="AR2821" s="163" t="s">
        <v>16</v>
      </c>
      <c r="AS2821" s="163" t="s">
        <v>16</v>
      </c>
      <c r="AT2821" s="163" t="s">
        <v>16</v>
      </c>
      <c r="AU2821" s="163" t="s">
        <v>16</v>
      </c>
      <c r="AX2821" s="163" t="s">
        <v>16</v>
      </c>
      <c r="AY2821" s="163" t="s">
        <v>16</v>
      </c>
      <c r="AZ2821" s="163" t="s">
        <v>16</v>
      </c>
      <c r="BA2821" s="163" t="s">
        <v>16</v>
      </c>
      <c r="BB2821" s="163" t="s">
        <v>16</v>
      </c>
      <c r="BC2821" s="163" t="s">
        <v>16</v>
      </c>
      <c r="BD2821" s="163"/>
      <c r="BE2821" s="163" t="s">
        <v>16</v>
      </c>
      <c r="BF2821" s="163" t="s">
        <v>16</v>
      </c>
      <c r="BG2821" s="163" t="s">
        <v>16</v>
      </c>
      <c r="BH2821" s="163" t="s">
        <v>16</v>
      </c>
      <c r="BI2821" s="163" t="s">
        <v>16</v>
      </c>
      <c r="BJ2821" s="163"/>
      <c r="BK2821" s="163" t="s">
        <v>16</v>
      </c>
      <c r="BL2821" s="163" t="s">
        <v>16</v>
      </c>
      <c r="CJ2821" s="163" t="s">
        <v>16</v>
      </c>
      <c r="CK2821" s="163" t="s">
        <v>16</v>
      </c>
      <c r="CL2821" s="163" t="s">
        <v>16</v>
      </c>
      <c r="CM2821" s="163" t="s">
        <v>16</v>
      </c>
      <c r="CN2821" s="163" t="s">
        <v>16</v>
      </c>
      <c r="CO2821" s="163" t="s">
        <v>16</v>
      </c>
      <c r="CP2821" s="7" t="s">
        <v>12844</v>
      </c>
    </row>
    <row r="2822">
      <c r="A2822" s="7" t="s">
        <v>12845</v>
      </c>
      <c r="D2822" s="163" t="s">
        <v>12846</v>
      </c>
      <c r="E2822" s="67" t="s">
        <v>639</v>
      </c>
      <c r="F2822" s="162"/>
      <c r="G2822" s="162"/>
      <c r="H2822" s="162"/>
      <c r="M2822" s="7" t="s">
        <v>799</v>
      </c>
      <c r="N2822" s="7" t="str">
        <f t="shared" si="6"/>
        <v>FALSE</v>
      </c>
      <c r="O2822" s="7" t="s">
        <v>11802</v>
      </c>
      <c r="P2822" s="7" t="s">
        <v>11803</v>
      </c>
      <c r="Q2822" s="7" t="s">
        <v>11804</v>
      </c>
      <c r="R2822" s="7" t="s">
        <v>802</v>
      </c>
      <c r="S2822" s="7" t="s">
        <v>803</v>
      </c>
      <c r="T2822" s="214">
        <v>43.74</v>
      </c>
      <c r="U2822" s="215">
        <v>-83.64</v>
      </c>
      <c r="V2822" s="172" t="s">
        <v>12840</v>
      </c>
      <c r="W2822" s="163" t="s">
        <v>12069</v>
      </c>
      <c r="X2822" s="7" t="s">
        <v>805</v>
      </c>
      <c r="Y2822" s="7" t="s">
        <v>878</v>
      </c>
      <c r="Z2822" s="7" t="s">
        <v>879</v>
      </c>
      <c r="AA2822" s="7" t="s">
        <v>880</v>
      </c>
      <c r="AB2822" s="163" t="s">
        <v>16</v>
      </c>
      <c r="AD2822" s="163" t="s">
        <v>16</v>
      </c>
      <c r="AF2822" s="7">
        <v>0.22</v>
      </c>
      <c r="AH2822" s="163" t="s">
        <v>16</v>
      </c>
      <c r="AO2822" s="163" t="s">
        <v>16</v>
      </c>
      <c r="AP2822" s="163" t="s">
        <v>16</v>
      </c>
      <c r="AQ2822" s="163" t="s">
        <v>16</v>
      </c>
      <c r="AR2822" s="163" t="s">
        <v>16</v>
      </c>
      <c r="AS2822" s="163" t="s">
        <v>16</v>
      </c>
      <c r="AT2822" s="163" t="s">
        <v>16</v>
      </c>
      <c r="AU2822" s="163" t="s">
        <v>16</v>
      </c>
      <c r="AX2822" s="163" t="s">
        <v>16</v>
      </c>
      <c r="AY2822" s="163" t="s">
        <v>16</v>
      </c>
      <c r="AZ2822" s="163" t="s">
        <v>16</v>
      </c>
      <c r="BA2822" s="163" t="s">
        <v>16</v>
      </c>
      <c r="BB2822" s="163" t="s">
        <v>16</v>
      </c>
      <c r="BC2822" s="163" t="s">
        <v>16</v>
      </c>
      <c r="BD2822" s="163"/>
      <c r="BE2822" s="163" t="s">
        <v>16</v>
      </c>
      <c r="BF2822" s="163" t="s">
        <v>16</v>
      </c>
      <c r="BG2822" s="163" t="s">
        <v>16</v>
      </c>
      <c r="BH2822" s="163" t="s">
        <v>16</v>
      </c>
      <c r="BI2822" s="163" t="s">
        <v>16</v>
      </c>
      <c r="BJ2822" s="163"/>
      <c r="BK2822" s="163" t="s">
        <v>16</v>
      </c>
      <c r="BL2822" s="163" t="s">
        <v>16</v>
      </c>
      <c r="CJ2822" s="163" t="s">
        <v>16</v>
      </c>
      <c r="CK2822" s="163" t="s">
        <v>16</v>
      </c>
      <c r="CL2822" s="163" t="s">
        <v>16</v>
      </c>
      <c r="CM2822" s="163" t="s">
        <v>16</v>
      </c>
      <c r="CN2822" s="163" t="s">
        <v>16</v>
      </c>
      <c r="CO2822" s="163" t="s">
        <v>16</v>
      </c>
      <c r="CP2822" s="7" t="s">
        <v>12847</v>
      </c>
    </row>
    <row r="2823">
      <c r="A2823" s="7" t="s">
        <v>12848</v>
      </c>
      <c r="D2823" s="163" t="s">
        <v>12849</v>
      </c>
      <c r="E2823" s="67" t="s">
        <v>639</v>
      </c>
      <c r="F2823" s="162"/>
      <c r="G2823" s="162"/>
      <c r="H2823" s="162"/>
      <c r="M2823" s="7" t="s">
        <v>799</v>
      </c>
      <c r="N2823" s="7" t="str">
        <f t="shared" si="6"/>
        <v>FALSE</v>
      </c>
      <c r="O2823" s="7" t="s">
        <v>11802</v>
      </c>
      <c r="P2823" s="7" t="s">
        <v>11803</v>
      </c>
      <c r="Q2823" s="7" t="s">
        <v>11804</v>
      </c>
      <c r="R2823" s="7" t="s">
        <v>802</v>
      </c>
      <c r="S2823" s="7" t="s">
        <v>803</v>
      </c>
      <c r="T2823" s="214">
        <v>43.67</v>
      </c>
      <c r="U2823" s="215">
        <v>-83.81</v>
      </c>
      <c r="V2823" s="172" t="s">
        <v>12850</v>
      </c>
      <c r="W2823" s="163" t="s">
        <v>12061</v>
      </c>
      <c r="X2823" s="7" t="s">
        <v>805</v>
      </c>
      <c r="Y2823" s="7" t="s">
        <v>878</v>
      </c>
      <c r="Z2823" s="7" t="s">
        <v>879</v>
      </c>
      <c r="AA2823" s="7" t="s">
        <v>880</v>
      </c>
      <c r="AB2823" s="163" t="s">
        <v>16</v>
      </c>
      <c r="AD2823" s="163" t="s">
        <v>16</v>
      </c>
      <c r="AF2823" s="7">
        <v>0.22</v>
      </c>
      <c r="AH2823" s="163" t="s">
        <v>16</v>
      </c>
      <c r="AO2823" s="163" t="s">
        <v>16</v>
      </c>
      <c r="AP2823" s="163" t="s">
        <v>16</v>
      </c>
      <c r="AQ2823" s="163" t="s">
        <v>16</v>
      </c>
      <c r="AR2823" s="163" t="s">
        <v>16</v>
      </c>
      <c r="AS2823" s="163" t="s">
        <v>16</v>
      </c>
      <c r="AT2823" s="163" t="s">
        <v>16</v>
      </c>
      <c r="AU2823" s="163" t="s">
        <v>16</v>
      </c>
      <c r="AX2823" s="163" t="s">
        <v>16</v>
      </c>
      <c r="AY2823" s="163" t="s">
        <v>16</v>
      </c>
      <c r="AZ2823" s="163" t="s">
        <v>16</v>
      </c>
      <c r="BA2823" s="163" t="s">
        <v>16</v>
      </c>
      <c r="BB2823" s="163" t="s">
        <v>16</v>
      </c>
      <c r="BC2823" s="163" t="s">
        <v>16</v>
      </c>
      <c r="BD2823" s="163"/>
      <c r="BE2823" s="163" t="s">
        <v>16</v>
      </c>
      <c r="BF2823" s="163" t="s">
        <v>16</v>
      </c>
      <c r="BG2823" s="163" t="s">
        <v>16</v>
      </c>
      <c r="BH2823" s="163" t="s">
        <v>16</v>
      </c>
      <c r="BI2823" s="163" t="s">
        <v>16</v>
      </c>
      <c r="BJ2823" s="163"/>
      <c r="BK2823" s="163" t="s">
        <v>16</v>
      </c>
      <c r="BL2823" s="163" t="s">
        <v>16</v>
      </c>
      <c r="CJ2823" s="163" t="s">
        <v>16</v>
      </c>
      <c r="CK2823" s="163" t="s">
        <v>16</v>
      </c>
      <c r="CL2823" s="163" t="s">
        <v>16</v>
      </c>
      <c r="CM2823" s="163" t="s">
        <v>16</v>
      </c>
      <c r="CN2823" s="163" t="s">
        <v>16</v>
      </c>
      <c r="CO2823" s="163" t="s">
        <v>16</v>
      </c>
      <c r="CP2823" s="7" t="s">
        <v>12851</v>
      </c>
    </row>
    <row r="2824">
      <c r="A2824" s="7" t="s">
        <v>12852</v>
      </c>
      <c r="D2824" s="163" t="s">
        <v>12853</v>
      </c>
      <c r="E2824" s="67" t="s">
        <v>639</v>
      </c>
      <c r="F2824" s="162"/>
      <c r="G2824" s="162"/>
      <c r="H2824" s="162"/>
      <c r="M2824" s="7" t="s">
        <v>799</v>
      </c>
      <c r="N2824" s="7" t="str">
        <f t="shared" si="6"/>
        <v>FALSE</v>
      </c>
      <c r="O2824" s="7" t="s">
        <v>11802</v>
      </c>
      <c r="P2824" s="7" t="s">
        <v>11803</v>
      </c>
      <c r="Q2824" s="7" t="s">
        <v>11804</v>
      </c>
      <c r="R2824" s="7" t="s">
        <v>802</v>
      </c>
      <c r="S2824" s="7" t="s">
        <v>803</v>
      </c>
      <c r="T2824" s="214">
        <v>43.9</v>
      </c>
      <c r="U2824" s="215">
        <v>-83.86</v>
      </c>
      <c r="V2824" s="172" t="s">
        <v>12850</v>
      </c>
      <c r="W2824" s="163" t="s">
        <v>12065</v>
      </c>
      <c r="X2824" s="7" t="s">
        <v>805</v>
      </c>
      <c r="Y2824" s="7" t="s">
        <v>878</v>
      </c>
      <c r="Z2824" s="7" t="s">
        <v>879</v>
      </c>
      <c r="AA2824" s="7" t="s">
        <v>880</v>
      </c>
      <c r="AB2824" s="163" t="s">
        <v>16</v>
      </c>
      <c r="AD2824" s="163" t="s">
        <v>16</v>
      </c>
      <c r="AF2824" s="7">
        <v>0.22</v>
      </c>
      <c r="AH2824" s="163" t="s">
        <v>16</v>
      </c>
      <c r="AO2824" s="163" t="s">
        <v>16</v>
      </c>
      <c r="AP2824" s="163" t="s">
        <v>16</v>
      </c>
      <c r="AQ2824" s="163" t="s">
        <v>16</v>
      </c>
      <c r="AR2824" s="163" t="s">
        <v>16</v>
      </c>
      <c r="AS2824" s="163" t="s">
        <v>16</v>
      </c>
      <c r="AT2824" s="163" t="s">
        <v>16</v>
      </c>
      <c r="AU2824" s="163" t="s">
        <v>16</v>
      </c>
      <c r="AX2824" s="163" t="s">
        <v>16</v>
      </c>
      <c r="AY2824" s="163" t="s">
        <v>16</v>
      </c>
      <c r="AZ2824" s="163" t="s">
        <v>16</v>
      </c>
      <c r="BA2824" s="163" t="s">
        <v>16</v>
      </c>
      <c r="BB2824" s="163" t="s">
        <v>16</v>
      </c>
      <c r="BC2824" s="163" t="s">
        <v>16</v>
      </c>
      <c r="BD2824" s="163"/>
      <c r="BE2824" s="163" t="s">
        <v>16</v>
      </c>
      <c r="BF2824" s="163" t="s">
        <v>16</v>
      </c>
      <c r="BG2824" s="163" t="s">
        <v>16</v>
      </c>
      <c r="BH2824" s="163" t="s">
        <v>16</v>
      </c>
      <c r="BI2824" s="163" t="s">
        <v>16</v>
      </c>
      <c r="BJ2824" s="163"/>
      <c r="BK2824" s="163" t="s">
        <v>16</v>
      </c>
      <c r="BL2824" s="163" t="s">
        <v>16</v>
      </c>
      <c r="CJ2824" s="163" t="s">
        <v>16</v>
      </c>
      <c r="CK2824" s="163" t="s">
        <v>16</v>
      </c>
      <c r="CL2824" s="163" t="s">
        <v>16</v>
      </c>
      <c r="CM2824" s="163" t="s">
        <v>16</v>
      </c>
      <c r="CN2824" s="163" t="s">
        <v>16</v>
      </c>
      <c r="CO2824" s="163" t="s">
        <v>16</v>
      </c>
      <c r="CP2824" s="7" t="s">
        <v>12854</v>
      </c>
    </row>
    <row r="2825">
      <c r="A2825" s="7" t="s">
        <v>12855</v>
      </c>
      <c r="D2825" s="163" t="s">
        <v>12856</v>
      </c>
      <c r="E2825" s="67" t="s">
        <v>639</v>
      </c>
      <c r="F2825" s="162"/>
      <c r="G2825" s="162"/>
      <c r="H2825" s="162"/>
      <c r="M2825" s="7" t="s">
        <v>799</v>
      </c>
      <c r="N2825" s="7" t="str">
        <f t="shared" si="6"/>
        <v>FALSE</v>
      </c>
      <c r="O2825" s="7" t="s">
        <v>11802</v>
      </c>
      <c r="P2825" s="7" t="s">
        <v>11803</v>
      </c>
      <c r="Q2825" s="7" t="s">
        <v>11804</v>
      </c>
      <c r="R2825" s="7" t="s">
        <v>802</v>
      </c>
      <c r="S2825" s="7" t="s">
        <v>803</v>
      </c>
      <c r="T2825" s="214">
        <v>43.74</v>
      </c>
      <c r="U2825" s="215">
        <v>-83.64</v>
      </c>
      <c r="V2825" s="172" t="s">
        <v>12850</v>
      </c>
      <c r="W2825" s="163" t="s">
        <v>12069</v>
      </c>
      <c r="X2825" s="7" t="s">
        <v>805</v>
      </c>
      <c r="Y2825" s="7" t="s">
        <v>878</v>
      </c>
      <c r="Z2825" s="7" t="s">
        <v>879</v>
      </c>
      <c r="AA2825" s="7" t="s">
        <v>880</v>
      </c>
      <c r="AB2825" s="163" t="s">
        <v>16</v>
      </c>
      <c r="AD2825" s="163" t="s">
        <v>16</v>
      </c>
      <c r="AF2825" s="7">
        <v>0.22</v>
      </c>
      <c r="AH2825" s="163" t="s">
        <v>16</v>
      </c>
      <c r="AO2825" s="163" t="s">
        <v>16</v>
      </c>
      <c r="AP2825" s="163" t="s">
        <v>16</v>
      </c>
      <c r="AQ2825" s="163" t="s">
        <v>16</v>
      </c>
      <c r="AR2825" s="163" t="s">
        <v>16</v>
      </c>
      <c r="AS2825" s="163" t="s">
        <v>16</v>
      </c>
      <c r="AT2825" s="163" t="s">
        <v>16</v>
      </c>
      <c r="AU2825" s="163" t="s">
        <v>16</v>
      </c>
      <c r="AX2825" s="163" t="s">
        <v>16</v>
      </c>
      <c r="AY2825" s="163" t="s">
        <v>16</v>
      </c>
      <c r="AZ2825" s="163" t="s">
        <v>16</v>
      </c>
      <c r="BA2825" s="163" t="s">
        <v>16</v>
      </c>
      <c r="BB2825" s="163" t="s">
        <v>16</v>
      </c>
      <c r="BC2825" s="163" t="s">
        <v>16</v>
      </c>
      <c r="BD2825" s="163"/>
      <c r="BE2825" s="163" t="s">
        <v>16</v>
      </c>
      <c r="BF2825" s="163" t="s">
        <v>16</v>
      </c>
      <c r="BG2825" s="163" t="s">
        <v>16</v>
      </c>
      <c r="BH2825" s="163" t="s">
        <v>16</v>
      </c>
      <c r="BI2825" s="163" t="s">
        <v>16</v>
      </c>
      <c r="BJ2825" s="163"/>
      <c r="BK2825" s="163" t="s">
        <v>16</v>
      </c>
      <c r="BL2825" s="163" t="s">
        <v>16</v>
      </c>
      <c r="CJ2825" s="163" t="s">
        <v>16</v>
      </c>
      <c r="CK2825" s="163" t="s">
        <v>16</v>
      </c>
      <c r="CL2825" s="163" t="s">
        <v>16</v>
      </c>
      <c r="CM2825" s="163" t="s">
        <v>16</v>
      </c>
      <c r="CN2825" s="163" t="s">
        <v>16</v>
      </c>
      <c r="CO2825" s="163" t="s">
        <v>16</v>
      </c>
      <c r="CP2825" s="7" t="s">
        <v>12857</v>
      </c>
    </row>
    <row r="2826">
      <c r="A2826" s="7" t="s">
        <v>12858</v>
      </c>
      <c r="D2826" s="163" t="s">
        <v>12859</v>
      </c>
      <c r="E2826" s="67" t="s">
        <v>639</v>
      </c>
      <c r="F2826" s="162"/>
      <c r="G2826" s="162"/>
      <c r="H2826" s="162"/>
      <c r="M2826" s="7" t="s">
        <v>799</v>
      </c>
      <c r="N2826" s="7" t="str">
        <f t="shared" si="6"/>
        <v>FALSE</v>
      </c>
      <c r="O2826" s="7" t="s">
        <v>11802</v>
      </c>
      <c r="P2826" s="7" t="s">
        <v>11803</v>
      </c>
      <c r="Q2826" s="7" t="s">
        <v>11804</v>
      </c>
      <c r="R2826" s="7" t="s">
        <v>802</v>
      </c>
      <c r="S2826" s="7" t="s">
        <v>803</v>
      </c>
      <c r="T2826" s="214">
        <v>43.67</v>
      </c>
      <c r="U2826" s="215">
        <v>-83.81</v>
      </c>
      <c r="V2826" s="172" t="s">
        <v>12860</v>
      </c>
      <c r="W2826" s="163" t="s">
        <v>12061</v>
      </c>
      <c r="X2826" s="7" t="s">
        <v>805</v>
      </c>
      <c r="Y2826" s="7" t="s">
        <v>878</v>
      </c>
      <c r="Z2826" s="7" t="s">
        <v>879</v>
      </c>
      <c r="AA2826" s="7" t="s">
        <v>880</v>
      </c>
      <c r="AB2826" s="163" t="s">
        <v>16</v>
      </c>
      <c r="AD2826" s="163" t="s">
        <v>16</v>
      </c>
      <c r="AF2826" s="7">
        <v>0.22</v>
      </c>
      <c r="AH2826" s="163" t="s">
        <v>16</v>
      </c>
      <c r="AO2826" s="163" t="s">
        <v>16</v>
      </c>
      <c r="AP2826" s="163" t="s">
        <v>16</v>
      </c>
      <c r="AQ2826" s="163" t="s">
        <v>16</v>
      </c>
      <c r="AR2826" s="163" t="s">
        <v>16</v>
      </c>
      <c r="AS2826" s="163" t="s">
        <v>16</v>
      </c>
      <c r="AT2826" s="163" t="s">
        <v>16</v>
      </c>
      <c r="AU2826" s="163" t="s">
        <v>16</v>
      </c>
      <c r="AX2826" s="163" t="s">
        <v>16</v>
      </c>
      <c r="AY2826" s="163" t="s">
        <v>16</v>
      </c>
      <c r="AZ2826" s="163" t="s">
        <v>16</v>
      </c>
      <c r="BA2826" s="163" t="s">
        <v>16</v>
      </c>
      <c r="BB2826" s="163" t="s">
        <v>16</v>
      </c>
      <c r="BC2826" s="163" t="s">
        <v>16</v>
      </c>
      <c r="BD2826" s="163"/>
      <c r="BE2826" s="163" t="s">
        <v>16</v>
      </c>
      <c r="BF2826" s="163" t="s">
        <v>16</v>
      </c>
      <c r="BG2826" s="163" t="s">
        <v>16</v>
      </c>
      <c r="BH2826" s="163" t="s">
        <v>16</v>
      </c>
      <c r="BI2826" s="163" t="s">
        <v>16</v>
      </c>
      <c r="BJ2826" s="163"/>
      <c r="BK2826" s="163" t="s">
        <v>16</v>
      </c>
      <c r="BL2826" s="163" t="s">
        <v>16</v>
      </c>
      <c r="CJ2826" s="163" t="s">
        <v>16</v>
      </c>
      <c r="CK2826" s="163" t="s">
        <v>16</v>
      </c>
      <c r="CL2826" s="163" t="s">
        <v>16</v>
      </c>
      <c r="CM2826" s="163" t="s">
        <v>16</v>
      </c>
      <c r="CN2826" s="163" t="s">
        <v>16</v>
      </c>
      <c r="CO2826" s="163" t="s">
        <v>16</v>
      </c>
      <c r="CP2826" s="7" t="s">
        <v>12861</v>
      </c>
    </row>
    <row r="2827">
      <c r="A2827" s="7" t="s">
        <v>12862</v>
      </c>
      <c r="D2827" s="163" t="s">
        <v>12863</v>
      </c>
      <c r="E2827" s="67" t="s">
        <v>639</v>
      </c>
      <c r="F2827" s="162"/>
      <c r="G2827" s="162"/>
      <c r="H2827" s="162"/>
      <c r="M2827" s="7" t="s">
        <v>799</v>
      </c>
      <c r="N2827" s="7" t="str">
        <f t="shared" si="6"/>
        <v>FALSE</v>
      </c>
      <c r="O2827" s="7" t="s">
        <v>11802</v>
      </c>
      <c r="P2827" s="7" t="s">
        <v>11803</v>
      </c>
      <c r="Q2827" s="7" t="s">
        <v>11804</v>
      </c>
      <c r="R2827" s="7" t="s">
        <v>802</v>
      </c>
      <c r="S2827" s="7" t="s">
        <v>803</v>
      </c>
      <c r="T2827" s="214">
        <v>43.9</v>
      </c>
      <c r="U2827" s="215">
        <v>-83.86</v>
      </c>
      <c r="V2827" s="172" t="s">
        <v>12860</v>
      </c>
      <c r="W2827" s="163" t="s">
        <v>12065</v>
      </c>
      <c r="X2827" s="7" t="s">
        <v>805</v>
      </c>
      <c r="Y2827" s="7" t="s">
        <v>878</v>
      </c>
      <c r="Z2827" s="7" t="s">
        <v>879</v>
      </c>
      <c r="AA2827" s="7" t="s">
        <v>880</v>
      </c>
      <c r="AB2827" s="163" t="s">
        <v>16</v>
      </c>
      <c r="AD2827" s="163" t="s">
        <v>16</v>
      </c>
      <c r="AF2827" s="7">
        <v>0.22</v>
      </c>
      <c r="AH2827" s="163" t="s">
        <v>16</v>
      </c>
      <c r="AO2827" s="163" t="s">
        <v>16</v>
      </c>
      <c r="AP2827" s="163" t="s">
        <v>16</v>
      </c>
      <c r="AQ2827" s="163" t="s">
        <v>16</v>
      </c>
      <c r="AR2827" s="163" t="s">
        <v>16</v>
      </c>
      <c r="AS2827" s="163" t="s">
        <v>16</v>
      </c>
      <c r="AT2827" s="163" t="s">
        <v>16</v>
      </c>
      <c r="AU2827" s="163" t="s">
        <v>16</v>
      </c>
      <c r="AX2827" s="163" t="s">
        <v>16</v>
      </c>
      <c r="AY2827" s="163" t="s">
        <v>16</v>
      </c>
      <c r="AZ2827" s="163" t="s">
        <v>16</v>
      </c>
      <c r="BA2827" s="163" t="s">
        <v>16</v>
      </c>
      <c r="BB2827" s="163" t="s">
        <v>16</v>
      </c>
      <c r="BC2827" s="163" t="s">
        <v>16</v>
      </c>
      <c r="BD2827" s="163"/>
      <c r="BE2827" s="163" t="s">
        <v>16</v>
      </c>
      <c r="BF2827" s="163" t="s">
        <v>16</v>
      </c>
      <c r="BG2827" s="163" t="s">
        <v>16</v>
      </c>
      <c r="BH2827" s="163" t="s">
        <v>16</v>
      </c>
      <c r="BI2827" s="163" t="s">
        <v>16</v>
      </c>
      <c r="BJ2827" s="163"/>
      <c r="BK2827" s="163" t="s">
        <v>16</v>
      </c>
      <c r="BL2827" s="163" t="s">
        <v>16</v>
      </c>
      <c r="CJ2827" s="163" t="s">
        <v>16</v>
      </c>
      <c r="CK2827" s="163" t="s">
        <v>16</v>
      </c>
      <c r="CL2827" s="163" t="s">
        <v>16</v>
      </c>
      <c r="CM2827" s="163" t="s">
        <v>16</v>
      </c>
      <c r="CN2827" s="163" t="s">
        <v>16</v>
      </c>
      <c r="CO2827" s="163" t="s">
        <v>16</v>
      </c>
      <c r="CP2827" s="7" t="s">
        <v>12864</v>
      </c>
    </row>
    <row r="2828">
      <c r="A2828" s="7" t="s">
        <v>12865</v>
      </c>
      <c r="D2828" s="163" t="s">
        <v>12866</v>
      </c>
      <c r="E2828" s="67" t="s">
        <v>639</v>
      </c>
      <c r="F2828" s="162"/>
      <c r="G2828" s="162"/>
      <c r="H2828" s="162"/>
      <c r="M2828" s="7" t="s">
        <v>799</v>
      </c>
      <c r="N2828" s="7" t="str">
        <f t="shared" si="6"/>
        <v>FALSE</v>
      </c>
      <c r="O2828" s="7" t="s">
        <v>11802</v>
      </c>
      <c r="P2828" s="7" t="s">
        <v>11803</v>
      </c>
      <c r="Q2828" s="7" t="s">
        <v>11804</v>
      </c>
      <c r="R2828" s="7" t="s">
        <v>802</v>
      </c>
      <c r="S2828" s="7" t="s">
        <v>803</v>
      </c>
      <c r="T2828" s="214">
        <v>43.67</v>
      </c>
      <c r="U2828" s="215">
        <v>-83.81</v>
      </c>
      <c r="V2828" s="172" t="s">
        <v>12867</v>
      </c>
      <c r="W2828" s="163" t="s">
        <v>12061</v>
      </c>
      <c r="X2828" s="7" t="s">
        <v>805</v>
      </c>
      <c r="Y2828" s="7" t="s">
        <v>878</v>
      </c>
      <c r="Z2828" s="7" t="s">
        <v>879</v>
      </c>
      <c r="AA2828" s="7" t="s">
        <v>880</v>
      </c>
      <c r="AB2828" s="163" t="s">
        <v>16</v>
      </c>
      <c r="AD2828" s="163" t="s">
        <v>16</v>
      </c>
      <c r="AF2828" s="7">
        <v>0.22</v>
      </c>
      <c r="AH2828" s="163" t="s">
        <v>16</v>
      </c>
      <c r="AO2828" s="163" t="s">
        <v>16</v>
      </c>
      <c r="AP2828" s="163" t="s">
        <v>16</v>
      </c>
      <c r="AQ2828" s="163" t="s">
        <v>16</v>
      </c>
      <c r="AR2828" s="163" t="s">
        <v>16</v>
      </c>
      <c r="AS2828" s="163" t="s">
        <v>16</v>
      </c>
      <c r="AT2828" s="163" t="s">
        <v>16</v>
      </c>
      <c r="AU2828" s="163" t="s">
        <v>16</v>
      </c>
      <c r="AX2828" s="163" t="s">
        <v>16</v>
      </c>
      <c r="AY2828" s="163" t="s">
        <v>16</v>
      </c>
      <c r="AZ2828" s="163" t="s">
        <v>16</v>
      </c>
      <c r="BA2828" s="163" t="s">
        <v>16</v>
      </c>
      <c r="BB2828" s="163" t="s">
        <v>16</v>
      </c>
      <c r="BC2828" s="163" t="s">
        <v>16</v>
      </c>
      <c r="BD2828" s="163"/>
      <c r="BE2828" s="163" t="s">
        <v>16</v>
      </c>
      <c r="BF2828" s="163" t="s">
        <v>16</v>
      </c>
      <c r="BG2828" s="163" t="s">
        <v>16</v>
      </c>
      <c r="BH2828" s="163" t="s">
        <v>16</v>
      </c>
      <c r="BI2828" s="163" t="s">
        <v>16</v>
      </c>
      <c r="BJ2828" s="163"/>
      <c r="BK2828" s="163" t="s">
        <v>16</v>
      </c>
      <c r="BL2828" s="163" t="s">
        <v>16</v>
      </c>
      <c r="CJ2828" s="163" t="s">
        <v>16</v>
      </c>
      <c r="CK2828" s="163" t="s">
        <v>16</v>
      </c>
      <c r="CL2828" s="163" t="s">
        <v>16</v>
      </c>
      <c r="CM2828" s="163" t="s">
        <v>16</v>
      </c>
      <c r="CN2828" s="163" t="s">
        <v>16</v>
      </c>
      <c r="CO2828" s="163" t="s">
        <v>16</v>
      </c>
      <c r="CP2828" s="7" t="s">
        <v>12868</v>
      </c>
    </row>
    <row r="2829">
      <c r="A2829" s="7" t="s">
        <v>12869</v>
      </c>
      <c r="D2829" s="163" t="s">
        <v>12870</v>
      </c>
      <c r="E2829" s="67" t="s">
        <v>639</v>
      </c>
      <c r="F2829" s="162"/>
      <c r="G2829" s="162"/>
      <c r="H2829" s="162"/>
      <c r="M2829" s="7" t="s">
        <v>799</v>
      </c>
      <c r="N2829" s="7" t="str">
        <f t="shared" si="6"/>
        <v>FALSE</v>
      </c>
      <c r="O2829" s="7" t="s">
        <v>11802</v>
      </c>
      <c r="P2829" s="7" t="s">
        <v>11803</v>
      </c>
      <c r="Q2829" s="7" t="s">
        <v>11804</v>
      </c>
      <c r="R2829" s="7" t="s">
        <v>802</v>
      </c>
      <c r="S2829" s="7" t="s">
        <v>803</v>
      </c>
      <c r="T2829" s="214">
        <v>43.9</v>
      </c>
      <c r="U2829" s="215">
        <v>-83.86</v>
      </c>
      <c r="V2829" s="172" t="s">
        <v>12867</v>
      </c>
      <c r="W2829" s="163" t="s">
        <v>12065</v>
      </c>
      <c r="X2829" s="7" t="s">
        <v>805</v>
      </c>
      <c r="Y2829" s="7" t="s">
        <v>878</v>
      </c>
      <c r="Z2829" s="7" t="s">
        <v>879</v>
      </c>
      <c r="AA2829" s="7" t="s">
        <v>880</v>
      </c>
      <c r="AB2829" s="163" t="s">
        <v>16</v>
      </c>
      <c r="AD2829" s="163" t="s">
        <v>16</v>
      </c>
      <c r="AF2829" s="7">
        <v>0.22</v>
      </c>
      <c r="AH2829" s="163" t="s">
        <v>16</v>
      </c>
      <c r="AO2829" s="163" t="s">
        <v>16</v>
      </c>
      <c r="AP2829" s="163" t="s">
        <v>16</v>
      </c>
      <c r="AQ2829" s="163" t="s">
        <v>16</v>
      </c>
      <c r="AR2829" s="163" t="s">
        <v>16</v>
      </c>
      <c r="AS2829" s="163" t="s">
        <v>16</v>
      </c>
      <c r="AT2829" s="163" t="s">
        <v>16</v>
      </c>
      <c r="AU2829" s="163" t="s">
        <v>16</v>
      </c>
      <c r="AX2829" s="163" t="s">
        <v>16</v>
      </c>
      <c r="AY2829" s="163" t="s">
        <v>16</v>
      </c>
      <c r="AZ2829" s="163" t="s">
        <v>16</v>
      </c>
      <c r="BA2829" s="163" t="s">
        <v>16</v>
      </c>
      <c r="BB2829" s="163" t="s">
        <v>16</v>
      </c>
      <c r="BC2829" s="163" t="s">
        <v>16</v>
      </c>
      <c r="BD2829" s="163"/>
      <c r="BE2829" s="163" t="s">
        <v>16</v>
      </c>
      <c r="BF2829" s="163" t="s">
        <v>16</v>
      </c>
      <c r="BG2829" s="163" t="s">
        <v>16</v>
      </c>
      <c r="BH2829" s="163" t="s">
        <v>16</v>
      </c>
      <c r="BI2829" s="163" t="s">
        <v>16</v>
      </c>
      <c r="BJ2829" s="163"/>
      <c r="BK2829" s="163" t="s">
        <v>16</v>
      </c>
      <c r="BL2829" s="163" t="s">
        <v>16</v>
      </c>
      <c r="CJ2829" s="163" t="s">
        <v>16</v>
      </c>
      <c r="CK2829" s="163" t="s">
        <v>16</v>
      </c>
      <c r="CL2829" s="163" t="s">
        <v>16</v>
      </c>
      <c r="CM2829" s="163" t="s">
        <v>16</v>
      </c>
      <c r="CN2829" s="163" t="s">
        <v>16</v>
      </c>
      <c r="CO2829" s="163" t="s">
        <v>16</v>
      </c>
      <c r="CP2829" s="7" t="s">
        <v>12871</v>
      </c>
    </row>
    <row r="2830">
      <c r="A2830" s="7" t="s">
        <v>12872</v>
      </c>
      <c r="D2830" s="163" t="s">
        <v>12873</v>
      </c>
      <c r="E2830" s="67" t="s">
        <v>639</v>
      </c>
      <c r="F2830" s="162"/>
      <c r="G2830" s="162"/>
      <c r="H2830" s="162"/>
      <c r="M2830" s="7" t="s">
        <v>799</v>
      </c>
      <c r="N2830" s="7" t="str">
        <f t="shared" si="6"/>
        <v>FALSE</v>
      </c>
      <c r="O2830" s="7" t="s">
        <v>11802</v>
      </c>
      <c r="P2830" s="7" t="s">
        <v>11803</v>
      </c>
      <c r="Q2830" s="7" t="s">
        <v>11804</v>
      </c>
      <c r="R2830" s="7" t="s">
        <v>802</v>
      </c>
      <c r="S2830" s="7" t="s">
        <v>803</v>
      </c>
      <c r="T2830" s="214">
        <v>43.74</v>
      </c>
      <c r="U2830" s="215">
        <v>-83.64</v>
      </c>
      <c r="V2830" s="172" t="s">
        <v>12867</v>
      </c>
      <c r="W2830" s="163" t="s">
        <v>12069</v>
      </c>
      <c r="X2830" s="7" t="s">
        <v>805</v>
      </c>
      <c r="Y2830" s="7" t="s">
        <v>878</v>
      </c>
      <c r="Z2830" s="7" t="s">
        <v>879</v>
      </c>
      <c r="AA2830" s="7" t="s">
        <v>880</v>
      </c>
      <c r="AB2830" s="163" t="s">
        <v>16</v>
      </c>
      <c r="AD2830" s="163" t="s">
        <v>16</v>
      </c>
      <c r="AF2830" s="7">
        <v>0.22</v>
      </c>
      <c r="AH2830" s="163" t="s">
        <v>16</v>
      </c>
      <c r="AO2830" s="163" t="s">
        <v>16</v>
      </c>
      <c r="AP2830" s="163" t="s">
        <v>16</v>
      </c>
      <c r="AQ2830" s="163" t="s">
        <v>16</v>
      </c>
      <c r="AR2830" s="163" t="s">
        <v>16</v>
      </c>
      <c r="AS2830" s="163" t="s">
        <v>16</v>
      </c>
      <c r="AT2830" s="163" t="s">
        <v>16</v>
      </c>
      <c r="AU2830" s="163" t="s">
        <v>16</v>
      </c>
      <c r="AX2830" s="163" t="s">
        <v>16</v>
      </c>
      <c r="AY2830" s="163" t="s">
        <v>16</v>
      </c>
      <c r="AZ2830" s="163" t="s">
        <v>16</v>
      </c>
      <c r="BA2830" s="163" t="s">
        <v>16</v>
      </c>
      <c r="BB2830" s="163" t="s">
        <v>16</v>
      </c>
      <c r="BC2830" s="163" t="s">
        <v>16</v>
      </c>
      <c r="BD2830" s="163"/>
      <c r="BE2830" s="163" t="s">
        <v>16</v>
      </c>
      <c r="BF2830" s="163" t="s">
        <v>16</v>
      </c>
      <c r="BG2830" s="163" t="s">
        <v>16</v>
      </c>
      <c r="BH2830" s="163" t="s">
        <v>16</v>
      </c>
      <c r="BI2830" s="163" t="s">
        <v>16</v>
      </c>
      <c r="BJ2830" s="163"/>
      <c r="BK2830" s="163" t="s">
        <v>16</v>
      </c>
      <c r="BL2830" s="163" t="s">
        <v>16</v>
      </c>
      <c r="CJ2830" s="163" t="s">
        <v>16</v>
      </c>
      <c r="CK2830" s="163" t="s">
        <v>16</v>
      </c>
      <c r="CL2830" s="163" t="s">
        <v>16</v>
      </c>
      <c r="CM2830" s="163" t="s">
        <v>16</v>
      </c>
      <c r="CN2830" s="163" t="s">
        <v>16</v>
      </c>
      <c r="CO2830" s="163" t="s">
        <v>16</v>
      </c>
      <c r="CP2830" s="7" t="s">
        <v>12874</v>
      </c>
    </row>
    <row r="2831">
      <c r="A2831" s="7" t="s">
        <v>12875</v>
      </c>
      <c r="D2831" s="163" t="s">
        <v>12876</v>
      </c>
      <c r="E2831" s="67" t="s">
        <v>639</v>
      </c>
      <c r="F2831" s="162"/>
      <c r="G2831" s="162"/>
      <c r="H2831" s="162"/>
      <c r="M2831" s="7" t="s">
        <v>799</v>
      </c>
      <c r="N2831" s="7" t="str">
        <f t="shared" si="6"/>
        <v>FALSE</v>
      </c>
      <c r="O2831" s="7" t="s">
        <v>11802</v>
      </c>
      <c r="P2831" s="7" t="s">
        <v>11803</v>
      </c>
      <c r="Q2831" s="7" t="s">
        <v>11804</v>
      </c>
      <c r="R2831" s="7" t="s">
        <v>802</v>
      </c>
      <c r="S2831" s="7" t="s">
        <v>803</v>
      </c>
      <c r="T2831" s="214">
        <v>43.67</v>
      </c>
      <c r="U2831" s="215">
        <v>-83.81</v>
      </c>
      <c r="V2831" s="172" t="s">
        <v>12877</v>
      </c>
      <c r="W2831" s="163" t="s">
        <v>12061</v>
      </c>
      <c r="X2831" s="7" t="s">
        <v>805</v>
      </c>
      <c r="Y2831" s="7" t="s">
        <v>878</v>
      </c>
      <c r="Z2831" s="7" t="s">
        <v>879</v>
      </c>
      <c r="AA2831" s="7" t="s">
        <v>880</v>
      </c>
      <c r="AB2831" s="163" t="s">
        <v>16</v>
      </c>
      <c r="AD2831" s="163" t="s">
        <v>16</v>
      </c>
      <c r="AF2831" s="7">
        <v>0.22</v>
      </c>
      <c r="AH2831" s="163" t="s">
        <v>16</v>
      </c>
      <c r="AO2831" s="163" t="s">
        <v>16</v>
      </c>
      <c r="AP2831" s="163" t="s">
        <v>16</v>
      </c>
      <c r="AQ2831" s="163" t="s">
        <v>16</v>
      </c>
      <c r="AR2831" s="163" t="s">
        <v>16</v>
      </c>
      <c r="AS2831" s="163" t="s">
        <v>16</v>
      </c>
      <c r="AT2831" s="163" t="s">
        <v>16</v>
      </c>
      <c r="AU2831" s="163" t="s">
        <v>16</v>
      </c>
      <c r="AX2831" s="163" t="s">
        <v>16</v>
      </c>
      <c r="AY2831" s="163" t="s">
        <v>16</v>
      </c>
      <c r="AZ2831" s="163" t="s">
        <v>16</v>
      </c>
      <c r="BA2831" s="163" t="s">
        <v>16</v>
      </c>
      <c r="BB2831" s="163" t="s">
        <v>16</v>
      </c>
      <c r="BC2831" s="163" t="s">
        <v>16</v>
      </c>
      <c r="BD2831" s="163"/>
      <c r="BE2831" s="163" t="s">
        <v>16</v>
      </c>
      <c r="BF2831" s="163" t="s">
        <v>16</v>
      </c>
      <c r="BG2831" s="163" t="s">
        <v>16</v>
      </c>
      <c r="BH2831" s="163" t="s">
        <v>16</v>
      </c>
      <c r="BI2831" s="163" t="s">
        <v>16</v>
      </c>
      <c r="BJ2831" s="163"/>
      <c r="BK2831" s="163" t="s">
        <v>16</v>
      </c>
      <c r="BL2831" s="163" t="s">
        <v>16</v>
      </c>
      <c r="CJ2831" s="163" t="s">
        <v>16</v>
      </c>
      <c r="CK2831" s="163" t="s">
        <v>16</v>
      </c>
      <c r="CL2831" s="163" t="s">
        <v>16</v>
      </c>
      <c r="CM2831" s="163" t="s">
        <v>16</v>
      </c>
      <c r="CN2831" s="163" t="s">
        <v>16</v>
      </c>
      <c r="CO2831" s="163" t="s">
        <v>16</v>
      </c>
      <c r="CP2831" s="7" t="s">
        <v>12878</v>
      </c>
    </row>
    <row r="2832">
      <c r="A2832" s="7" t="s">
        <v>12879</v>
      </c>
      <c r="D2832" s="163" t="s">
        <v>12880</v>
      </c>
      <c r="E2832" s="67" t="s">
        <v>639</v>
      </c>
      <c r="F2832" s="162"/>
      <c r="G2832" s="162"/>
      <c r="H2832" s="162"/>
      <c r="M2832" s="7" t="s">
        <v>799</v>
      </c>
      <c r="N2832" s="7" t="str">
        <f t="shared" si="6"/>
        <v>FALSE</v>
      </c>
      <c r="O2832" s="7" t="s">
        <v>11802</v>
      </c>
      <c r="P2832" s="7" t="s">
        <v>11803</v>
      </c>
      <c r="Q2832" s="7" t="s">
        <v>11804</v>
      </c>
      <c r="R2832" s="7" t="s">
        <v>802</v>
      </c>
      <c r="S2832" s="7" t="s">
        <v>803</v>
      </c>
      <c r="T2832" s="214">
        <v>43.9</v>
      </c>
      <c r="U2832" s="215">
        <v>-83.86</v>
      </c>
      <c r="V2832" s="172" t="s">
        <v>12877</v>
      </c>
      <c r="W2832" s="163" t="s">
        <v>12065</v>
      </c>
      <c r="X2832" s="7" t="s">
        <v>805</v>
      </c>
      <c r="Y2832" s="7" t="s">
        <v>878</v>
      </c>
      <c r="Z2832" s="7" t="s">
        <v>879</v>
      </c>
      <c r="AA2832" s="7" t="s">
        <v>880</v>
      </c>
      <c r="AB2832" s="163" t="s">
        <v>16</v>
      </c>
      <c r="AD2832" s="163" t="s">
        <v>16</v>
      </c>
      <c r="AF2832" s="7">
        <v>0.22</v>
      </c>
      <c r="AH2832" s="163" t="s">
        <v>16</v>
      </c>
      <c r="AO2832" s="163" t="s">
        <v>16</v>
      </c>
      <c r="AP2832" s="163" t="s">
        <v>16</v>
      </c>
      <c r="AQ2832" s="163" t="s">
        <v>16</v>
      </c>
      <c r="AR2832" s="163" t="s">
        <v>16</v>
      </c>
      <c r="AS2832" s="163" t="s">
        <v>16</v>
      </c>
      <c r="AT2832" s="163" t="s">
        <v>16</v>
      </c>
      <c r="AU2832" s="163" t="s">
        <v>16</v>
      </c>
      <c r="AX2832" s="163" t="s">
        <v>16</v>
      </c>
      <c r="AY2832" s="163" t="s">
        <v>16</v>
      </c>
      <c r="AZ2832" s="163" t="s">
        <v>16</v>
      </c>
      <c r="BA2832" s="163" t="s">
        <v>16</v>
      </c>
      <c r="BB2832" s="163" t="s">
        <v>16</v>
      </c>
      <c r="BC2832" s="163" t="s">
        <v>16</v>
      </c>
      <c r="BD2832" s="163"/>
      <c r="BE2832" s="163" t="s">
        <v>16</v>
      </c>
      <c r="BF2832" s="163" t="s">
        <v>16</v>
      </c>
      <c r="BG2832" s="163" t="s">
        <v>16</v>
      </c>
      <c r="BH2832" s="163" t="s">
        <v>16</v>
      </c>
      <c r="BI2832" s="163" t="s">
        <v>16</v>
      </c>
      <c r="BJ2832" s="163"/>
      <c r="BK2832" s="163" t="s">
        <v>16</v>
      </c>
      <c r="BL2832" s="163" t="s">
        <v>16</v>
      </c>
      <c r="CJ2832" s="163" t="s">
        <v>16</v>
      </c>
      <c r="CK2832" s="163" t="s">
        <v>16</v>
      </c>
      <c r="CL2832" s="163" t="s">
        <v>16</v>
      </c>
      <c r="CM2832" s="163" t="s">
        <v>16</v>
      </c>
      <c r="CN2832" s="163" t="s">
        <v>16</v>
      </c>
      <c r="CO2832" s="163" t="s">
        <v>16</v>
      </c>
      <c r="CP2832" s="7" t="s">
        <v>12881</v>
      </c>
    </row>
    <row r="2833">
      <c r="A2833" s="7" t="s">
        <v>12882</v>
      </c>
      <c r="D2833" s="163" t="s">
        <v>12883</v>
      </c>
      <c r="E2833" s="67" t="s">
        <v>639</v>
      </c>
      <c r="F2833" s="162"/>
      <c r="G2833" s="162"/>
      <c r="H2833" s="162"/>
      <c r="M2833" s="7" t="s">
        <v>799</v>
      </c>
      <c r="N2833" s="7" t="str">
        <f t="shared" si="6"/>
        <v>FALSE</v>
      </c>
      <c r="O2833" s="7" t="s">
        <v>11802</v>
      </c>
      <c r="P2833" s="7" t="s">
        <v>11803</v>
      </c>
      <c r="Q2833" s="7" t="s">
        <v>11804</v>
      </c>
      <c r="R2833" s="7" t="s">
        <v>802</v>
      </c>
      <c r="S2833" s="7" t="s">
        <v>803</v>
      </c>
      <c r="T2833" s="214">
        <v>43.74</v>
      </c>
      <c r="U2833" s="215">
        <v>-83.64</v>
      </c>
      <c r="V2833" s="172" t="s">
        <v>12877</v>
      </c>
      <c r="W2833" s="163" t="s">
        <v>12069</v>
      </c>
      <c r="X2833" s="7" t="s">
        <v>805</v>
      </c>
      <c r="Y2833" s="7" t="s">
        <v>878</v>
      </c>
      <c r="Z2833" s="7" t="s">
        <v>879</v>
      </c>
      <c r="AA2833" s="7" t="s">
        <v>880</v>
      </c>
      <c r="AB2833" s="163" t="s">
        <v>16</v>
      </c>
      <c r="AD2833" s="163" t="s">
        <v>16</v>
      </c>
      <c r="AF2833" s="7">
        <v>0.22</v>
      </c>
      <c r="AH2833" s="163" t="s">
        <v>16</v>
      </c>
      <c r="AO2833" s="163" t="s">
        <v>16</v>
      </c>
      <c r="AP2833" s="163" t="s">
        <v>16</v>
      </c>
      <c r="AQ2833" s="163" t="s">
        <v>16</v>
      </c>
      <c r="AR2833" s="163" t="s">
        <v>16</v>
      </c>
      <c r="AS2833" s="163" t="s">
        <v>16</v>
      </c>
      <c r="AT2833" s="163" t="s">
        <v>16</v>
      </c>
      <c r="AU2833" s="163" t="s">
        <v>16</v>
      </c>
      <c r="AX2833" s="163" t="s">
        <v>16</v>
      </c>
      <c r="AY2833" s="163" t="s">
        <v>16</v>
      </c>
      <c r="AZ2833" s="163" t="s">
        <v>16</v>
      </c>
      <c r="BA2833" s="163" t="s">
        <v>16</v>
      </c>
      <c r="BB2833" s="163" t="s">
        <v>16</v>
      </c>
      <c r="BC2833" s="163" t="s">
        <v>16</v>
      </c>
      <c r="BD2833" s="163"/>
      <c r="BE2833" s="163" t="s">
        <v>16</v>
      </c>
      <c r="BF2833" s="163" t="s">
        <v>16</v>
      </c>
      <c r="BG2833" s="163" t="s">
        <v>16</v>
      </c>
      <c r="BH2833" s="163" t="s">
        <v>16</v>
      </c>
      <c r="BI2833" s="163" t="s">
        <v>16</v>
      </c>
      <c r="BJ2833" s="163"/>
      <c r="BK2833" s="163" t="s">
        <v>16</v>
      </c>
      <c r="BL2833" s="163" t="s">
        <v>16</v>
      </c>
      <c r="CJ2833" s="163" t="s">
        <v>16</v>
      </c>
      <c r="CK2833" s="163" t="s">
        <v>16</v>
      </c>
      <c r="CL2833" s="163" t="s">
        <v>16</v>
      </c>
      <c r="CM2833" s="163" t="s">
        <v>16</v>
      </c>
      <c r="CN2833" s="163" t="s">
        <v>16</v>
      </c>
      <c r="CO2833" s="163" t="s">
        <v>16</v>
      </c>
      <c r="CP2833" s="7" t="s">
        <v>12884</v>
      </c>
    </row>
    <row r="2834">
      <c r="A2834" s="7" t="s">
        <v>12885</v>
      </c>
      <c r="D2834" s="163" t="s">
        <v>12886</v>
      </c>
      <c r="E2834" s="67" t="s">
        <v>639</v>
      </c>
      <c r="F2834" s="162"/>
      <c r="G2834" s="162"/>
      <c r="H2834" s="162"/>
      <c r="M2834" s="7" t="s">
        <v>799</v>
      </c>
      <c r="N2834" s="7" t="str">
        <f t="shared" si="6"/>
        <v>FALSE</v>
      </c>
      <c r="O2834" s="7" t="s">
        <v>11802</v>
      </c>
      <c r="P2834" s="7" t="s">
        <v>11803</v>
      </c>
      <c r="Q2834" s="7" t="s">
        <v>11804</v>
      </c>
      <c r="R2834" s="7" t="s">
        <v>802</v>
      </c>
      <c r="S2834" s="7" t="s">
        <v>803</v>
      </c>
      <c r="T2834" s="214">
        <v>43.67</v>
      </c>
      <c r="U2834" s="215">
        <v>-83.81</v>
      </c>
      <c r="V2834" s="172" t="s">
        <v>12887</v>
      </c>
      <c r="W2834" s="163" t="s">
        <v>12061</v>
      </c>
      <c r="X2834" s="7" t="s">
        <v>805</v>
      </c>
      <c r="Y2834" s="7" t="s">
        <v>878</v>
      </c>
      <c r="Z2834" s="7" t="s">
        <v>879</v>
      </c>
      <c r="AA2834" s="7" t="s">
        <v>880</v>
      </c>
      <c r="AB2834" s="163" t="s">
        <v>16</v>
      </c>
      <c r="AD2834" s="163" t="s">
        <v>16</v>
      </c>
      <c r="AF2834" s="7">
        <v>0.22</v>
      </c>
      <c r="AH2834" s="163" t="s">
        <v>16</v>
      </c>
      <c r="AO2834" s="163" t="s">
        <v>16</v>
      </c>
      <c r="AP2834" s="163" t="s">
        <v>16</v>
      </c>
      <c r="AQ2834" s="163" t="s">
        <v>16</v>
      </c>
      <c r="AR2834" s="163" t="s">
        <v>16</v>
      </c>
      <c r="AS2834" s="163" t="s">
        <v>16</v>
      </c>
      <c r="AT2834" s="163" t="s">
        <v>16</v>
      </c>
      <c r="AU2834" s="163" t="s">
        <v>16</v>
      </c>
      <c r="AX2834" s="163" t="s">
        <v>16</v>
      </c>
      <c r="AY2834" s="163" t="s">
        <v>16</v>
      </c>
      <c r="AZ2834" s="163" t="s">
        <v>16</v>
      </c>
      <c r="BA2834" s="163" t="s">
        <v>16</v>
      </c>
      <c r="BB2834" s="163" t="s">
        <v>16</v>
      </c>
      <c r="BC2834" s="163" t="s">
        <v>16</v>
      </c>
      <c r="BD2834" s="163"/>
      <c r="BE2834" s="163" t="s">
        <v>16</v>
      </c>
      <c r="BF2834" s="163" t="s">
        <v>16</v>
      </c>
      <c r="BG2834" s="163" t="s">
        <v>16</v>
      </c>
      <c r="BH2834" s="163" t="s">
        <v>16</v>
      </c>
      <c r="BI2834" s="163" t="s">
        <v>16</v>
      </c>
      <c r="BJ2834" s="163"/>
      <c r="BK2834" s="163" t="s">
        <v>16</v>
      </c>
      <c r="BL2834" s="163" t="s">
        <v>16</v>
      </c>
      <c r="CJ2834" s="163" t="s">
        <v>16</v>
      </c>
      <c r="CK2834" s="163" t="s">
        <v>16</v>
      </c>
      <c r="CL2834" s="163" t="s">
        <v>16</v>
      </c>
      <c r="CM2834" s="163" t="s">
        <v>16</v>
      </c>
      <c r="CN2834" s="163" t="s">
        <v>16</v>
      </c>
      <c r="CO2834" s="163" t="s">
        <v>16</v>
      </c>
      <c r="CP2834" s="7" t="s">
        <v>12888</v>
      </c>
    </row>
    <row r="2835">
      <c r="A2835" s="7" t="s">
        <v>12889</v>
      </c>
      <c r="D2835" s="163" t="s">
        <v>12890</v>
      </c>
      <c r="E2835" s="67" t="s">
        <v>639</v>
      </c>
      <c r="F2835" s="162"/>
      <c r="G2835" s="162"/>
      <c r="H2835" s="162"/>
      <c r="M2835" s="7" t="s">
        <v>799</v>
      </c>
      <c r="N2835" s="7" t="str">
        <f t="shared" si="6"/>
        <v>FALSE</v>
      </c>
      <c r="O2835" s="7" t="s">
        <v>11802</v>
      </c>
      <c r="P2835" s="7" t="s">
        <v>11803</v>
      </c>
      <c r="Q2835" s="7" t="s">
        <v>11804</v>
      </c>
      <c r="R2835" s="7" t="s">
        <v>802</v>
      </c>
      <c r="S2835" s="7" t="s">
        <v>803</v>
      </c>
      <c r="T2835" s="214">
        <v>43.9</v>
      </c>
      <c r="U2835" s="215">
        <v>-83.86</v>
      </c>
      <c r="V2835" s="172" t="s">
        <v>12887</v>
      </c>
      <c r="W2835" s="163" t="s">
        <v>12065</v>
      </c>
      <c r="X2835" s="7" t="s">
        <v>805</v>
      </c>
      <c r="Y2835" s="7" t="s">
        <v>878</v>
      </c>
      <c r="Z2835" s="7" t="s">
        <v>879</v>
      </c>
      <c r="AA2835" s="7" t="s">
        <v>880</v>
      </c>
      <c r="AB2835" s="163" t="s">
        <v>16</v>
      </c>
      <c r="AD2835" s="163" t="s">
        <v>16</v>
      </c>
      <c r="AF2835" s="7">
        <v>0.22</v>
      </c>
      <c r="AH2835" s="163" t="s">
        <v>16</v>
      </c>
      <c r="AO2835" s="163" t="s">
        <v>16</v>
      </c>
      <c r="AP2835" s="163" t="s">
        <v>16</v>
      </c>
      <c r="AQ2835" s="163" t="s">
        <v>16</v>
      </c>
      <c r="AR2835" s="163" t="s">
        <v>16</v>
      </c>
      <c r="AS2835" s="163" t="s">
        <v>16</v>
      </c>
      <c r="AT2835" s="163" t="s">
        <v>16</v>
      </c>
      <c r="AU2835" s="163" t="s">
        <v>16</v>
      </c>
      <c r="AX2835" s="163" t="s">
        <v>16</v>
      </c>
      <c r="AY2835" s="163" t="s">
        <v>16</v>
      </c>
      <c r="AZ2835" s="163" t="s">
        <v>16</v>
      </c>
      <c r="BA2835" s="163" t="s">
        <v>16</v>
      </c>
      <c r="BB2835" s="163" t="s">
        <v>16</v>
      </c>
      <c r="BC2835" s="163" t="s">
        <v>16</v>
      </c>
      <c r="BD2835" s="163"/>
      <c r="BE2835" s="163" t="s">
        <v>16</v>
      </c>
      <c r="BF2835" s="163" t="s">
        <v>16</v>
      </c>
      <c r="BG2835" s="163" t="s">
        <v>16</v>
      </c>
      <c r="BH2835" s="163" t="s">
        <v>16</v>
      </c>
      <c r="BI2835" s="163" t="s">
        <v>16</v>
      </c>
      <c r="BJ2835" s="163"/>
      <c r="BK2835" s="163" t="s">
        <v>16</v>
      </c>
      <c r="BL2835" s="163" t="s">
        <v>16</v>
      </c>
      <c r="CJ2835" s="163" t="s">
        <v>16</v>
      </c>
      <c r="CK2835" s="163" t="s">
        <v>16</v>
      </c>
      <c r="CL2835" s="163" t="s">
        <v>16</v>
      </c>
      <c r="CM2835" s="163" t="s">
        <v>16</v>
      </c>
      <c r="CN2835" s="163" t="s">
        <v>16</v>
      </c>
      <c r="CO2835" s="163" t="s">
        <v>16</v>
      </c>
      <c r="CP2835" s="7" t="s">
        <v>12891</v>
      </c>
    </row>
    <row r="2836">
      <c r="A2836" s="7" t="s">
        <v>12892</v>
      </c>
      <c r="D2836" s="163" t="s">
        <v>12893</v>
      </c>
      <c r="E2836" s="67" t="s">
        <v>639</v>
      </c>
      <c r="F2836" s="162"/>
      <c r="G2836" s="162"/>
      <c r="H2836" s="162"/>
      <c r="M2836" s="7" t="s">
        <v>799</v>
      </c>
      <c r="N2836" s="7" t="str">
        <f t="shared" si="6"/>
        <v>FALSE</v>
      </c>
      <c r="O2836" s="7" t="s">
        <v>11802</v>
      </c>
      <c r="P2836" s="7" t="s">
        <v>11803</v>
      </c>
      <c r="Q2836" s="7" t="s">
        <v>11804</v>
      </c>
      <c r="R2836" s="7" t="s">
        <v>802</v>
      </c>
      <c r="S2836" s="7" t="s">
        <v>803</v>
      </c>
      <c r="T2836" s="214">
        <v>43.74</v>
      </c>
      <c r="U2836" s="215">
        <v>-83.64</v>
      </c>
      <c r="V2836" s="172" t="s">
        <v>12887</v>
      </c>
      <c r="W2836" s="163" t="s">
        <v>12069</v>
      </c>
      <c r="X2836" s="7" t="s">
        <v>805</v>
      </c>
      <c r="Y2836" s="7" t="s">
        <v>878</v>
      </c>
      <c r="Z2836" s="7" t="s">
        <v>879</v>
      </c>
      <c r="AA2836" s="7" t="s">
        <v>880</v>
      </c>
      <c r="AB2836" s="163" t="s">
        <v>16</v>
      </c>
      <c r="AD2836" s="163" t="s">
        <v>16</v>
      </c>
      <c r="AF2836" s="7">
        <v>0.22</v>
      </c>
      <c r="AH2836" s="163" t="s">
        <v>16</v>
      </c>
      <c r="AO2836" s="163" t="s">
        <v>16</v>
      </c>
      <c r="AP2836" s="163" t="s">
        <v>16</v>
      </c>
      <c r="AQ2836" s="163" t="s">
        <v>16</v>
      </c>
      <c r="AR2836" s="163" t="s">
        <v>16</v>
      </c>
      <c r="AS2836" s="163" t="s">
        <v>16</v>
      </c>
      <c r="AT2836" s="163" t="s">
        <v>16</v>
      </c>
      <c r="AU2836" s="163" t="s">
        <v>16</v>
      </c>
      <c r="AX2836" s="163" t="s">
        <v>16</v>
      </c>
      <c r="AY2836" s="163" t="s">
        <v>16</v>
      </c>
      <c r="AZ2836" s="163" t="s">
        <v>16</v>
      </c>
      <c r="BA2836" s="163" t="s">
        <v>16</v>
      </c>
      <c r="BB2836" s="163" t="s">
        <v>16</v>
      </c>
      <c r="BC2836" s="163" t="s">
        <v>16</v>
      </c>
      <c r="BD2836" s="163"/>
      <c r="BE2836" s="163" t="s">
        <v>16</v>
      </c>
      <c r="BF2836" s="163" t="s">
        <v>16</v>
      </c>
      <c r="BG2836" s="163" t="s">
        <v>16</v>
      </c>
      <c r="BH2836" s="163" t="s">
        <v>16</v>
      </c>
      <c r="BI2836" s="163" t="s">
        <v>16</v>
      </c>
      <c r="BJ2836" s="163"/>
      <c r="BK2836" s="163" t="s">
        <v>16</v>
      </c>
      <c r="BL2836" s="163" t="s">
        <v>16</v>
      </c>
      <c r="CJ2836" s="163" t="s">
        <v>16</v>
      </c>
      <c r="CK2836" s="163" t="s">
        <v>16</v>
      </c>
      <c r="CL2836" s="163" t="s">
        <v>16</v>
      </c>
      <c r="CM2836" s="163" t="s">
        <v>16</v>
      </c>
      <c r="CN2836" s="163" t="s">
        <v>16</v>
      </c>
      <c r="CO2836" s="163" t="s">
        <v>16</v>
      </c>
      <c r="CP2836" s="7" t="s">
        <v>12894</v>
      </c>
    </row>
    <row r="2837">
      <c r="A2837" s="7" t="s">
        <v>12895</v>
      </c>
      <c r="D2837" s="163" t="s">
        <v>12896</v>
      </c>
      <c r="E2837" s="67" t="s">
        <v>639</v>
      </c>
      <c r="F2837" s="162"/>
      <c r="G2837" s="162"/>
      <c r="H2837" s="162"/>
      <c r="M2837" s="7" t="s">
        <v>799</v>
      </c>
      <c r="N2837" s="7" t="str">
        <f t="shared" si="6"/>
        <v>FALSE</v>
      </c>
      <c r="O2837" s="7" t="s">
        <v>11802</v>
      </c>
      <c r="P2837" s="7" t="s">
        <v>11803</v>
      </c>
      <c r="Q2837" s="7" t="s">
        <v>11804</v>
      </c>
      <c r="R2837" s="7" t="s">
        <v>802</v>
      </c>
      <c r="S2837" s="7" t="s">
        <v>803</v>
      </c>
      <c r="T2837" s="214">
        <v>43.738333</v>
      </c>
      <c r="U2837" s="215">
        <v>-83.875967</v>
      </c>
      <c r="V2837" s="172" t="s">
        <v>12897</v>
      </c>
      <c r="W2837" s="163" t="s">
        <v>12898</v>
      </c>
      <c r="X2837" s="7" t="s">
        <v>805</v>
      </c>
      <c r="Y2837" s="7" t="s">
        <v>878</v>
      </c>
      <c r="Z2837" s="7" t="s">
        <v>879</v>
      </c>
      <c r="AA2837" s="7" t="s">
        <v>880</v>
      </c>
      <c r="AB2837" s="163" t="s">
        <v>16</v>
      </c>
      <c r="AD2837" s="163" t="s">
        <v>16</v>
      </c>
      <c r="AF2837" s="7">
        <v>0.22</v>
      </c>
      <c r="AH2837" s="163" t="s">
        <v>16</v>
      </c>
      <c r="AO2837" s="163" t="s">
        <v>16</v>
      </c>
      <c r="AP2837" s="163" t="s">
        <v>16</v>
      </c>
      <c r="AQ2837" s="163" t="s">
        <v>16</v>
      </c>
      <c r="AR2837" s="163" t="s">
        <v>16</v>
      </c>
      <c r="AS2837" s="163" t="s">
        <v>16</v>
      </c>
      <c r="AT2837" s="163" t="s">
        <v>16</v>
      </c>
      <c r="AU2837" s="163" t="s">
        <v>16</v>
      </c>
      <c r="AX2837" s="163" t="s">
        <v>16</v>
      </c>
      <c r="AY2837" s="163" t="s">
        <v>16</v>
      </c>
      <c r="AZ2837" s="163" t="s">
        <v>16</v>
      </c>
      <c r="BA2837" s="163" t="s">
        <v>16</v>
      </c>
      <c r="BB2837" s="163" t="s">
        <v>16</v>
      </c>
      <c r="BC2837" s="163" t="s">
        <v>16</v>
      </c>
      <c r="BD2837" s="163"/>
      <c r="BE2837" s="163" t="s">
        <v>16</v>
      </c>
      <c r="BF2837" s="163" t="s">
        <v>16</v>
      </c>
      <c r="BG2837" s="163" t="s">
        <v>16</v>
      </c>
      <c r="BH2837" s="163" t="s">
        <v>16</v>
      </c>
      <c r="BI2837" s="163" t="s">
        <v>16</v>
      </c>
      <c r="BJ2837" s="163"/>
      <c r="BK2837" s="163" t="s">
        <v>16</v>
      </c>
      <c r="BL2837" s="163" t="s">
        <v>16</v>
      </c>
      <c r="CJ2837" s="163" t="s">
        <v>16</v>
      </c>
      <c r="CK2837" s="163" t="s">
        <v>16</v>
      </c>
      <c r="CL2837" s="163" t="s">
        <v>16</v>
      </c>
      <c r="CM2837" s="163" t="s">
        <v>16</v>
      </c>
      <c r="CN2837" s="163" t="s">
        <v>16</v>
      </c>
      <c r="CO2837" s="163" t="s">
        <v>16</v>
      </c>
      <c r="CP2837" s="7" t="s">
        <v>12899</v>
      </c>
    </row>
    <row r="2838">
      <c r="A2838" s="7" t="s">
        <v>12900</v>
      </c>
      <c r="D2838" s="163" t="s">
        <v>16</v>
      </c>
      <c r="E2838" s="67" t="s">
        <v>639</v>
      </c>
      <c r="F2838" s="162"/>
      <c r="G2838" s="162"/>
      <c r="H2838" s="162"/>
      <c r="M2838" s="7" t="s">
        <v>799</v>
      </c>
      <c r="N2838" s="7" t="str">
        <f t="shared" si="6"/>
        <v>TRUE</v>
      </c>
      <c r="O2838" s="7" t="s">
        <v>11802</v>
      </c>
      <c r="P2838" s="7" t="s">
        <v>11803</v>
      </c>
      <c r="Q2838" s="7" t="s">
        <v>11804</v>
      </c>
      <c r="R2838" s="7" t="s">
        <v>559</v>
      </c>
      <c r="S2838" s="221" t="s">
        <v>1588</v>
      </c>
      <c r="T2838" s="206">
        <v>41.7624</v>
      </c>
      <c r="U2838" s="207">
        <v>-83.3306</v>
      </c>
      <c r="V2838" s="172" t="s">
        <v>11896</v>
      </c>
      <c r="W2838" s="163" t="s">
        <v>876</v>
      </c>
      <c r="X2838" s="7" t="s">
        <v>805</v>
      </c>
      <c r="Y2838" s="7" t="s">
        <v>878</v>
      </c>
      <c r="Z2838" s="7" t="s">
        <v>879</v>
      </c>
      <c r="AA2838" s="7" t="s">
        <v>880</v>
      </c>
      <c r="AB2838" s="163" t="s">
        <v>11897</v>
      </c>
      <c r="AD2838" s="154">
        <v>5.78</v>
      </c>
      <c r="AF2838" s="7">
        <v>0.22</v>
      </c>
      <c r="AH2838" s="154">
        <v>26.2</v>
      </c>
      <c r="AO2838" s="154">
        <v>8.7</v>
      </c>
      <c r="AP2838" s="154">
        <v>276.4</v>
      </c>
      <c r="AQ2838" s="154">
        <v>0.75</v>
      </c>
      <c r="AR2838" s="154">
        <v>19.8</v>
      </c>
      <c r="AS2838" s="154">
        <v>7.95</v>
      </c>
      <c r="AT2838" s="154">
        <v>0.2</v>
      </c>
      <c r="AU2838" s="154">
        <v>25.74</v>
      </c>
      <c r="AX2838" s="154">
        <v>95.75</v>
      </c>
      <c r="AY2838" s="154">
        <v>55.94</v>
      </c>
      <c r="AZ2838" s="154">
        <v>6.73</v>
      </c>
      <c r="BA2838" s="154">
        <v>1.96</v>
      </c>
      <c r="BB2838" s="154">
        <v>6.12</v>
      </c>
      <c r="BC2838" s="154">
        <v>0.211</v>
      </c>
      <c r="BD2838" s="163"/>
      <c r="BE2838" s="163" t="s">
        <v>16</v>
      </c>
      <c r="BF2838" s="154">
        <v>6.9</v>
      </c>
      <c r="BG2838" s="154">
        <v>1.06</v>
      </c>
      <c r="BH2838" s="163" t="s">
        <v>16</v>
      </c>
      <c r="BI2838" s="154">
        <v>1.57</v>
      </c>
      <c r="BJ2838" s="154"/>
      <c r="BK2838" s="154">
        <v>18.8</v>
      </c>
      <c r="BL2838" s="154">
        <v>14.61</v>
      </c>
      <c r="CJ2838" s="154">
        <v>4.2</v>
      </c>
      <c r="CK2838" s="154">
        <v>34.7</v>
      </c>
      <c r="CL2838" s="154">
        <v>381.91</v>
      </c>
      <c r="CM2838" s="163" t="s">
        <v>2438</v>
      </c>
      <c r="CN2838" s="154">
        <v>0.2</v>
      </c>
      <c r="CO2838" s="154">
        <v>4.39</v>
      </c>
      <c r="CP2838" s="7" t="s">
        <v>2481</v>
      </c>
    </row>
    <row r="2839">
      <c r="A2839" s="7" t="s">
        <v>12901</v>
      </c>
      <c r="D2839" s="163" t="s">
        <v>16</v>
      </c>
      <c r="E2839" s="67" t="s">
        <v>639</v>
      </c>
      <c r="F2839" s="162"/>
      <c r="G2839" s="162"/>
      <c r="H2839" s="162"/>
      <c r="M2839" s="7" t="s">
        <v>799</v>
      </c>
      <c r="N2839" s="7" t="str">
        <f t="shared" si="6"/>
        <v>TRUE</v>
      </c>
      <c r="O2839" s="7" t="s">
        <v>11802</v>
      </c>
      <c r="P2839" s="7" t="s">
        <v>11803</v>
      </c>
      <c r="Q2839" s="7" t="s">
        <v>11804</v>
      </c>
      <c r="R2839" s="7" t="s">
        <v>559</v>
      </c>
      <c r="S2839" s="161" t="s">
        <v>1588</v>
      </c>
      <c r="T2839" s="206">
        <v>41.8269</v>
      </c>
      <c r="U2839" s="207">
        <v>-83.1954</v>
      </c>
      <c r="V2839" s="172" t="s">
        <v>11904</v>
      </c>
      <c r="W2839" s="163" t="s">
        <v>890</v>
      </c>
      <c r="X2839" s="7" t="s">
        <v>805</v>
      </c>
      <c r="Y2839" s="7" t="s">
        <v>878</v>
      </c>
      <c r="Z2839" s="7" t="s">
        <v>879</v>
      </c>
      <c r="AA2839" s="7" t="s">
        <v>880</v>
      </c>
      <c r="AB2839" s="163" t="s">
        <v>11905</v>
      </c>
      <c r="AD2839" s="154">
        <v>8.95</v>
      </c>
      <c r="AF2839" s="7">
        <v>0.22</v>
      </c>
      <c r="AH2839" s="154">
        <v>24.6</v>
      </c>
      <c r="AO2839" s="154">
        <v>7.0</v>
      </c>
      <c r="AP2839" s="154">
        <v>232.9</v>
      </c>
      <c r="AQ2839" s="154">
        <v>2.0</v>
      </c>
      <c r="AR2839" s="154">
        <v>7.49</v>
      </c>
      <c r="AS2839" s="154">
        <v>2.64</v>
      </c>
      <c r="AT2839" s="154">
        <v>0.1</v>
      </c>
      <c r="AU2839" s="154">
        <v>15.13</v>
      </c>
      <c r="AX2839" s="154">
        <v>28.73</v>
      </c>
      <c r="AY2839" s="154">
        <v>17.71</v>
      </c>
      <c r="AZ2839" s="154">
        <v>3.54</v>
      </c>
      <c r="BA2839" s="154">
        <v>1.91</v>
      </c>
      <c r="BB2839" s="154">
        <v>4.59</v>
      </c>
      <c r="BC2839" s="154">
        <v>0.181</v>
      </c>
      <c r="BD2839" s="163"/>
      <c r="BE2839" s="163" t="s">
        <v>16</v>
      </c>
      <c r="BF2839" s="154">
        <v>1.94</v>
      </c>
      <c r="BG2839" s="154">
        <v>0.31</v>
      </c>
      <c r="BH2839" s="163" t="s">
        <v>16</v>
      </c>
      <c r="BI2839" s="154">
        <v>0.37</v>
      </c>
      <c r="BJ2839" s="154"/>
      <c r="BK2839" s="154">
        <v>5.68</v>
      </c>
      <c r="BL2839" s="154">
        <v>4.21</v>
      </c>
      <c r="CJ2839" s="154">
        <v>2.2</v>
      </c>
      <c r="CK2839" s="154">
        <v>58.0</v>
      </c>
      <c r="CL2839" s="154">
        <v>110.73</v>
      </c>
      <c r="CM2839" s="163" t="s">
        <v>2438</v>
      </c>
      <c r="CN2839" s="154">
        <v>0.21</v>
      </c>
      <c r="CO2839" s="154">
        <v>4.59</v>
      </c>
      <c r="CP2839" s="7" t="s">
        <v>11906</v>
      </c>
    </row>
    <row r="2840">
      <c r="A2840" s="7" t="s">
        <v>12902</v>
      </c>
      <c r="D2840" s="163" t="s">
        <v>12903</v>
      </c>
      <c r="E2840" s="67" t="s">
        <v>639</v>
      </c>
      <c r="F2840" s="162"/>
      <c r="G2840" s="162"/>
      <c r="H2840" s="162"/>
      <c r="M2840" s="7" t="s">
        <v>799</v>
      </c>
      <c r="N2840" s="7" t="str">
        <f t="shared" si="6"/>
        <v>FALSE</v>
      </c>
      <c r="O2840" s="7" t="s">
        <v>11802</v>
      </c>
      <c r="P2840" s="7" t="s">
        <v>11803</v>
      </c>
      <c r="Q2840" s="7" t="s">
        <v>11804</v>
      </c>
      <c r="R2840" s="7" t="s">
        <v>559</v>
      </c>
      <c r="S2840" s="221" t="s">
        <v>1588</v>
      </c>
      <c r="T2840" s="206">
        <v>41.703</v>
      </c>
      <c r="U2840" s="207">
        <v>-83.2544</v>
      </c>
      <c r="V2840" s="172" t="s">
        <v>11900</v>
      </c>
      <c r="W2840" s="163" t="s">
        <v>899</v>
      </c>
      <c r="X2840" s="7" t="s">
        <v>805</v>
      </c>
      <c r="Y2840" s="7" t="s">
        <v>878</v>
      </c>
      <c r="Z2840" s="7" t="s">
        <v>879</v>
      </c>
      <c r="AA2840" s="7" t="s">
        <v>880</v>
      </c>
      <c r="AB2840" s="163" t="s">
        <v>11901</v>
      </c>
      <c r="AD2840" s="154">
        <v>7.11</v>
      </c>
      <c r="AF2840" s="7">
        <v>0.22</v>
      </c>
      <c r="AH2840" s="154">
        <v>25.7</v>
      </c>
      <c r="AO2840" s="154">
        <v>8.1</v>
      </c>
      <c r="AP2840" s="154">
        <v>265.2</v>
      </c>
      <c r="AQ2840" s="154">
        <v>0.75</v>
      </c>
      <c r="AR2840" s="154">
        <v>11.0</v>
      </c>
      <c r="AS2840" s="154">
        <v>4.3</v>
      </c>
      <c r="AT2840" s="154">
        <v>0.1</v>
      </c>
      <c r="AU2840" s="154">
        <v>32.56</v>
      </c>
      <c r="AX2840" s="154">
        <v>53.56</v>
      </c>
      <c r="AY2840" s="154">
        <v>35.79</v>
      </c>
      <c r="AZ2840" s="154">
        <v>4.67</v>
      </c>
      <c r="BA2840" s="154">
        <v>1.8</v>
      </c>
      <c r="BB2840" s="154">
        <v>6.67</v>
      </c>
      <c r="BC2840" s="154">
        <v>0.172</v>
      </c>
      <c r="BD2840" s="163"/>
      <c r="BE2840" s="163" t="s">
        <v>16</v>
      </c>
      <c r="BF2840" s="154">
        <v>3.97</v>
      </c>
      <c r="BG2840" s="154">
        <v>0.57</v>
      </c>
      <c r="BH2840" s="163" t="s">
        <v>16</v>
      </c>
      <c r="BI2840" s="154">
        <v>1.3</v>
      </c>
      <c r="BJ2840" s="154"/>
      <c r="BK2840" s="154">
        <v>12.4</v>
      </c>
      <c r="BL2840" s="154">
        <v>7.93</v>
      </c>
      <c r="CJ2840" s="154">
        <v>5.0</v>
      </c>
      <c r="CK2840" s="154">
        <v>28.7</v>
      </c>
      <c r="CL2840" s="154">
        <v>159.33</v>
      </c>
      <c r="CM2840" s="163" t="s">
        <v>2438</v>
      </c>
      <c r="CN2840" s="154">
        <v>0.29</v>
      </c>
      <c r="CO2840" s="154">
        <v>2.42</v>
      </c>
      <c r="CP2840" s="7" t="s">
        <v>2485</v>
      </c>
    </row>
    <row r="2841">
      <c r="A2841" s="7" t="s">
        <v>12904</v>
      </c>
      <c r="D2841" s="163" t="s">
        <v>12905</v>
      </c>
      <c r="E2841" s="67" t="s">
        <v>639</v>
      </c>
      <c r="F2841" s="162"/>
      <c r="G2841" s="162"/>
      <c r="H2841" s="162"/>
      <c r="M2841" s="7" t="s">
        <v>799</v>
      </c>
      <c r="N2841" s="7" t="str">
        <f t="shared" si="6"/>
        <v>FALSE</v>
      </c>
      <c r="O2841" s="7" t="s">
        <v>11802</v>
      </c>
      <c r="P2841" s="7" t="s">
        <v>11803</v>
      </c>
      <c r="Q2841" s="7" t="s">
        <v>11804</v>
      </c>
      <c r="R2841" s="7" t="s">
        <v>559</v>
      </c>
      <c r="S2841" s="161" t="s">
        <v>1588</v>
      </c>
      <c r="T2841" s="206">
        <v>41.7021</v>
      </c>
      <c r="U2841" s="207">
        <v>-83.2551</v>
      </c>
      <c r="V2841" s="172" t="s">
        <v>11912</v>
      </c>
      <c r="W2841" s="163" t="s">
        <v>899</v>
      </c>
      <c r="X2841" s="7" t="s">
        <v>805</v>
      </c>
      <c r="Y2841" s="7" t="s">
        <v>878</v>
      </c>
      <c r="Z2841" s="7" t="s">
        <v>879</v>
      </c>
      <c r="AA2841" s="7" t="s">
        <v>880</v>
      </c>
      <c r="AB2841" s="163" t="s">
        <v>11889</v>
      </c>
      <c r="AD2841" s="154">
        <v>6.95</v>
      </c>
      <c r="AF2841" s="7">
        <v>0.22</v>
      </c>
      <c r="AH2841" s="154">
        <v>24.5</v>
      </c>
      <c r="AO2841" s="154">
        <v>6.1</v>
      </c>
      <c r="AP2841" s="154">
        <v>267.4</v>
      </c>
      <c r="AQ2841" s="154">
        <v>0.5</v>
      </c>
      <c r="AR2841" s="154">
        <v>11.1</v>
      </c>
      <c r="AS2841" s="154">
        <v>7.39</v>
      </c>
      <c r="AT2841" s="154">
        <v>0.1</v>
      </c>
      <c r="AU2841" s="154">
        <v>22.04</v>
      </c>
      <c r="AX2841" s="154">
        <v>42.47</v>
      </c>
      <c r="AY2841" s="154">
        <v>43.43</v>
      </c>
      <c r="AZ2841" s="154">
        <v>4.15</v>
      </c>
      <c r="BA2841" s="154">
        <v>3.75</v>
      </c>
      <c r="BB2841" s="154">
        <v>4.77</v>
      </c>
      <c r="BC2841" s="154">
        <v>0.193</v>
      </c>
      <c r="BD2841" s="163"/>
      <c r="BE2841" s="163" t="s">
        <v>16</v>
      </c>
      <c r="BF2841" s="154">
        <v>2.74</v>
      </c>
      <c r="BG2841" s="154">
        <v>0.48</v>
      </c>
      <c r="BH2841" s="163" t="s">
        <v>16</v>
      </c>
      <c r="BI2841" s="154">
        <v>2.99</v>
      </c>
      <c r="BJ2841" s="154"/>
      <c r="BK2841" s="154">
        <v>11.48</v>
      </c>
      <c r="BL2841" s="154">
        <v>5.79</v>
      </c>
      <c r="CJ2841" s="154">
        <v>5.8</v>
      </c>
      <c r="CK2841" s="154">
        <v>23.2</v>
      </c>
      <c r="CL2841" s="154">
        <v>126.01</v>
      </c>
      <c r="CM2841" s="163" t="s">
        <v>2414</v>
      </c>
      <c r="CN2841" s="154">
        <v>0.85</v>
      </c>
      <c r="CO2841" s="154">
        <v>12.28</v>
      </c>
      <c r="CP2841" s="7" t="s">
        <v>2493</v>
      </c>
    </row>
    <row r="2842">
      <c r="A2842" s="7" t="s">
        <v>12906</v>
      </c>
      <c r="D2842" s="163" t="s">
        <v>12907</v>
      </c>
      <c r="E2842" s="67" t="s">
        <v>639</v>
      </c>
      <c r="F2842" s="162"/>
      <c r="G2842" s="162"/>
      <c r="H2842" s="162"/>
      <c r="M2842" s="7" t="s">
        <v>799</v>
      </c>
      <c r="N2842" s="7" t="str">
        <f t="shared" si="6"/>
        <v>FALSE</v>
      </c>
      <c r="O2842" s="7" t="s">
        <v>11802</v>
      </c>
      <c r="P2842" s="7" t="s">
        <v>11803</v>
      </c>
      <c r="Q2842" s="7" t="s">
        <v>11804</v>
      </c>
      <c r="R2842" s="7" t="s">
        <v>559</v>
      </c>
      <c r="S2842" s="221" t="s">
        <v>1588</v>
      </c>
      <c r="T2842" s="206">
        <v>41.8256</v>
      </c>
      <c r="U2842" s="207">
        <v>-83.1971</v>
      </c>
      <c r="V2842" s="172" t="s">
        <v>11915</v>
      </c>
      <c r="W2842" s="163" t="s">
        <v>890</v>
      </c>
      <c r="X2842" s="7" t="s">
        <v>805</v>
      </c>
      <c r="Y2842" s="7" t="s">
        <v>878</v>
      </c>
      <c r="Z2842" s="7" t="s">
        <v>879</v>
      </c>
      <c r="AA2842" s="7" t="s">
        <v>880</v>
      </c>
      <c r="AB2842" s="163" t="s">
        <v>11916</v>
      </c>
      <c r="AD2842" s="154">
        <v>8.77</v>
      </c>
      <c r="AF2842" s="7">
        <v>0.22</v>
      </c>
      <c r="AH2842" s="154">
        <v>24.3</v>
      </c>
      <c r="AO2842" s="154">
        <v>6.3</v>
      </c>
      <c r="AP2842" s="154">
        <v>227.0</v>
      </c>
      <c r="AQ2842" s="154">
        <v>4.0</v>
      </c>
      <c r="AR2842" s="154">
        <v>1.04</v>
      </c>
      <c r="AS2842" s="154">
        <v>0.17</v>
      </c>
      <c r="AT2842" s="154">
        <v>0.1</v>
      </c>
      <c r="AU2842" s="154">
        <v>1.02</v>
      </c>
      <c r="AX2842" s="154">
        <v>5.63</v>
      </c>
      <c r="AY2842" s="154">
        <v>9.33</v>
      </c>
      <c r="AZ2842" s="154">
        <v>1.73</v>
      </c>
      <c r="BA2842" s="154">
        <v>2.8</v>
      </c>
      <c r="BB2842" s="154">
        <v>7.14</v>
      </c>
      <c r="BC2842" s="154">
        <v>0.189</v>
      </c>
      <c r="BD2842" s="163"/>
      <c r="BE2842" s="163" t="s">
        <v>16</v>
      </c>
      <c r="BF2842" s="154">
        <v>0.45</v>
      </c>
      <c r="BG2842" s="154">
        <v>0.08</v>
      </c>
      <c r="BH2842" s="163" t="s">
        <v>16</v>
      </c>
      <c r="BI2842" s="154">
        <v>0.21</v>
      </c>
      <c r="BJ2842" s="154"/>
      <c r="BK2842" s="154">
        <v>1.81</v>
      </c>
      <c r="BL2842" s="154">
        <v>0.84</v>
      </c>
      <c r="CJ2842" s="154">
        <v>1.7</v>
      </c>
      <c r="CK2842" s="154">
        <v>66.0</v>
      </c>
      <c r="CL2842" s="154">
        <v>281.53</v>
      </c>
      <c r="CM2842" s="163" t="s">
        <v>2456</v>
      </c>
      <c r="CN2842" s="154">
        <v>1.23</v>
      </c>
      <c r="CO2842" s="154">
        <v>8.34</v>
      </c>
      <c r="CP2842" s="7" t="s">
        <v>2497</v>
      </c>
    </row>
    <row r="2843">
      <c r="A2843" s="7" t="s">
        <v>12908</v>
      </c>
      <c r="D2843" s="163" t="s">
        <v>12909</v>
      </c>
      <c r="E2843" s="67" t="s">
        <v>639</v>
      </c>
      <c r="F2843" s="162"/>
      <c r="G2843" s="162"/>
      <c r="H2843" s="162"/>
      <c r="M2843" s="7" t="s">
        <v>799</v>
      </c>
      <c r="N2843" s="7" t="str">
        <f t="shared" si="6"/>
        <v>FALSE</v>
      </c>
      <c r="O2843" s="7" t="s">
        <v>11802</v>
      </c>
      <c r="P2843" s="7" t="s">
        <v>11803</v>
      </c>
      <c r="Q2843" s="7" t="s">
        <v>11804</v>
      </c>
      <c r="R2843" s="7" t="s">
        <v>559</v>
      </c>
      <c r="S2843" s="161" t="s">
        <v>1588</v>
      </c>
      <c r="T2843" s="214">
        <v>41.81916</v>
      </c>
      <c r="U2843" s="215">
        <v>-83.35921</v>
      </c>
      <c r="V2843" s="172" t="s">
        <v>7439</v>
      </c>
      <c r="W2843" s="163" t="s">
        <v>1179</v>
      </c>
      <c r="X2843" s="7" t="s">
        <v>805</v>
      </c>
      <c r="Y2843" s="7" t="s">
        <v>878</v>
      </c>
      <c r="Z2843" s="7" t="s">
        <v>879</v>
      </c>
      <c r="AA2843" s="7" t="s">
        <v>880</v>
      </c>
      <c r="AB2843" s="154">
        <v>0.75</v>
      </c>
      <c r="AD2843" s="154">
        <v>5.35</v>
      </c>
      <c r="AF2843" s="7">
        <v>0.22</v>
      </c>
      <c r="AH2843" s="154">
        <v>27.4</v>
      </c>
      <c r="AO2843" s="154">
        <v>6.55</v>
      </c>
      <c r="AP2843" s="154">
        <v>316.0</v>
      </c>
      <c r="AQ2843" s="154">
        <v>2.5</v>
      </c>
      <c r="AR2843" s="154">
        <v>3.8</v>
      </c>
      <c r="AS2843" s="154">
        <v>0.59</v>
      </c>
      <c r="AT2843" s="154">
        <v>0.14</v>
      </c>
      <c r="AU2843" s="154">
        <v>18.11</v>
      </c>
      <c r="AX2843" s="154">
        <v>10.83</v>
      </c>
      <c r="AY2843" s="154">
        <v>28.7</v>
      </c>
      <c r="AZ2843" s="154">
        <v>9.87</v>
      </c>
      <c r="BA2843" s="154">
        <v>3.61</v>
      </c>
      <c r="BB2843" s="154">
        <v>64.44</v>
      </c>
      <c r="BC2843" s="154">
        <v>0.907</v>
      </c>
      <c r="BD2843" s="163"/>
      <c r="BE2843" s="163" t="s">
        <v>16</v>
      </c>
      <c r="BF2843" s="154">
        <v>0.76</v>
      </c>
      <c r="BG2843" s="154">
        <v>0.15</v>
      </c>
      <c r="BH2843" s="163" t="s">
        <v>16</v>
      </c>
      <c r="BI2843" s="154">
        <v>1.25</v>
      </c>
      <c r="BJ2843" s="154"/>
      <c r="BK2843" s="154">
        <v>2.87</v>
      </c>
      <c r="BL2843" s="154">
        <v>1.9</v>
      </c>
      <c r="CJ2843" s="154">
        <v>1.2</v>
      </c>
      <c r="CK2843" s="154">
        <v>75.0</v>
      </c>
      <c r="CL2843" s="154">
        <v>633.5</v>
      </c>
      <c r="CM2843" s="163" t="s">
        <v>2438</v>
      </c>
      <c r="CN2843" s="163" t="s">
        <v>16</v>
      </c>
      <c r="CO2843" s="163" t="s">
        <v>16</v>
      </c>
      <c r="CP2843" s="7" t="s">
        <v>2517</v>
      </c>
    </row>
    <row r="2844">
      <c r="A2844" s="7" t="s">
        <v>12910</v>
      </c>
      <c r="D2844" s="163" t="s">
        <v>12911</v>
      </c>
      <c r="E2844" s="67" t="s">
        <v>639</v>
      </c>
      <c r="F2844" s="162"/>
      <c r="G2844" s="162"/>
      <c r="H2844" s="162"/>
      <c r="M2844" s="7" t="s">
        <v>799</v>
      </c>
      <c r="N2844" s="7" t="str">
        <f t="shared" si="6"/>
        <v>FALSE</v>
      </c>
      <c r="O2844" s="7" t="s">
        <v>11802</v>
      </c>
      <c r="P2844" s="7" t="s">
        <v>11803</v>
      </c>
      <c r="Q2844" s="7" t="s">
        <v>11804</v>
      </c>
      <c r="R2844" s="7" t="s">
        <v>559</v>
      </c>
      <c r="S2844" s="221" t="s">
        <v>1588</v>
      </c>
      <c r="T2844" s="206">
        <v>41.8275</v>
      </c>
      <c r="U2844" s="207">
        <v>-83.1967</v>
      </c>
      <c r="V2844" s="172" t="s">
        <v>12153</v>
      </c>
      <c r="W2844" s="163" t="s">
        <v>890</v>
      </c>
      <c r="X2844" s="7" t="s">
        <v>805</v>
      </c>
      <c r="Y2844" s="7" t="s">
        <v>878</v>
      </c>
      <c r="Z2844" s="7" t="s">
        <v>879</v>
      </c>
      <c r="AA2844" s="7" t="s">
        <v>880</v>
      </c>
      <c r="AB2844" s="154">
        <v>0.75</v>
      </c>
      <c r="AD2844" s="154">
        <v>8.63</v>
      </c>
      <c r="AF2844" s="7">
        <v>0.22</v>
      </c>
      <c r="AH2844" s="154">
        <v>22.2</v>
      </c>
      <c r="AO2844" s="154">
        <v>7.55</v>
      </c>
      <c r="AP2844" s="154">
        <v>222.8</v>
      </c>
      <c r="AQ2844" s="154">
        <v>2.5</v>
      </c>
      <c r="AR2844" s="154">
        <v>1.93</v>
      </c>
      <c r="AS2844" s="154">
        <v>0.1</v>
      </c>
      <c r="AT2844" s="154">
        <v>0.12</v>
      </c>
      <c r="AU2844" s="154">
        <v>0.28</v>
      </c>
      <c r="AX2844" s="154">
        <v>3.47</v>
      </c>
      <c r="AY2844" s="154">
        <v>17.59</v>
      </c>
      <c r="AZ2844" s="154">
        <v>7.28</v>
      </c>
      <c r="BA2844" s="154">
        <v>9.04</v>
      </c>
      <c r="BB2844" s="154">
        <v>18.33</v>
      </c>
      <c r="BC2844" s="154">
        <v>0.25</v>
      </c>
      <c r="BD2844" s="163"/>
      <c r="BE2844" s="163" t="s">
        <v>16</v>
      </c>
      <c r="BF2844" s="154">
        <v>0.33</v>
      </c>
      <c r="BG2844" s="154">
        <v>0.06</v>
      </c>
      <c r="BH2844" s="163" t="s">
        <v>16</v>
      </c>
      <c r="BI2844" s="154">
        <v>0.19</v>
      </c>
      <c r="BJ2844" s="154"/>
      <c r="BK2844" s="154">
        <v>3.63</v>
      </c>
      <c r="BL2844" s="154">
        <v>0.53</v>
      </c>
      <c r="CJ2844" s="163" t="s">
        <v>16</v>
      </c>
      <c r="CK2844" s="163" t="s">
        <v>16</v>
      </c>
      <c r="CL2844" s="163" t="s">
        <v>16</v>
      </c>
      <c r="CM2844" s="163" t="s">
        <v>2562</v>
      </c>
      <c r="CN2844" s="154">
        <v>1.97</v>
      </c>
      <c r="CO2844" s="163" t="s">
        <v>16</v>
      </c>
      <c r="CP2844" s="7" t="s">
        <v>2563</v>
      </c>
    </row>
    <row r="2845">
      <c r="A2845" s="7" t="s">
        <v>12912</v>
      </c>
      <c r="D2845" s="163" t="s">
        <v>12913</v>
      </c>
      <c r="E2845" s="67" t="s">
        <v>639</v>
      </c>
      <c r="F2845" s="162"/>
      <c r="G2845" s="162"/>
      <c r="H2845" s="162"/>
      <c r="M2845" s="7" t="s">
        <v>799</v>
      </c>
      <c r="N2845" s="7" t="str">
        <f t="shared" si="6"/>
        <v>FALSE</v>
      </c>
      <c r="O2845" s="7" t="s">
        <v>11802</v>
      </c>
      <c r="P2845" s="7" t="s">
        <v>11803</v>
      </c>
      <c r="Q2845" s="7" t="s">
        <v>11804</v>
      </c>
      <c r="R2845" s="7" t="s">
        <v>559</v>
      </c>
      <c r="S2845" s="161" t="s">
        <v>1588</v>
      </c>
      <c r="T2845" s="206">
        <v>41.7623</v>
      </c>
      <c r="U2845" s="207">
        <v>-83.3306</v>
      </c>
      <c r="V2845" s="172" t="s">
        <v>12207</v>
      </c>
      <c r="W2845" s="163" t="s">
        <v>876</v>
      </c>
      <c r="X2845" s="7" t="s">
        <v>805</v>
      </c>
      <c r="Y2845" s="7" t="s">
        <v>878</v>
      </c>
      <c r="Z2845" s="7" t="s">
        <v>879</v>
      </c>
      <c r="AA2845" s="7" t="s">
        <v>880</v>
      </c>
      <c r="AB2845" s="154">
        <v>0.75</v>
      </c>
      <c r="AD2845" s="154">
        <v>5.36</v>
      </c>
      <c r="AF2845" s="7">
        <v>0.22</v>
      </c>
      <c r="AH2845" s="154">
        <v>19.0</v>
      </c>
      <c r="AO2845" s="154">
        <v>7.69</v>
      </c>
      <c r="AP2845" s="154">
        <v>263.0</v>
      </c>
      <c r="AQ2845" s="154">
        <v>1.0</v>
      </c>
      <c r="AR2845" s="154">
        <v>6.0</v>
      </c>
      <c r="AS2845" s="154">
        <v>0.1</v>
      </c>
      <c r="AT2845" s="154">
        <v>0.17</v>
      </c>
      <c r="AU2845" s="154">
        <v>4.63</v>
      </c>
      <c r="AX2845" s="154">
        <v>7.8</v>
      </c>
      <c r="AY2845" s="154">
        <v>30.28</v>
      </c>
      <c r="AZ2845" s="154">
        <v>12.66</v>
      </c>
      <c r="BA2845" s="154">
        <v>7.33</v>
      </c>
      <c r="BB2845" s="154">
        <v>4.08</v>
      </c>
      <c r="BC2845" s="154">
        <v>0.004</v>
      </c>
      <c r="BD2845" s="163"/>
      <c r="BE2845" s="163" t="s">
        <v>16</v>
      </c>
      <c r="BF2845" s="154">
        <v>0.76</v>
      </c>
      <c r="BG2845" s="154">
        <v>0.12</v>
      </c>
      <c r="BH2845" s="163" t="s">
        <v>16</v>
      </c>
      <c r="BI2845" s="154">
        <v>0.54</v>
      </c>
      <c r="BJ2845" s="154"/>
      <c r="BK2845" s="154">
        <v>6.84</v>
      </c>
      <c r="BL2845" s="154">
        <v>2.28</v>
      </c>
      <c r="CJ2845" s="163" t="s">
        <v>16</v>
      </c>
      <c r="CK2845" s="163" t="s">
        <v>16</v>
      </c>
      <c r="CL2845" s="163" t="s">
        <v>16</v>
      </c>
      <c r="CM2845" s="163" t="s">
        <v>2414</v>
      </c>
      <c r="CN2845" s="154">
        <v>0.66</v>
      </c>
      <c r="CO2845" s="154">
        <v>3.89</v>
      </c>
      <c r="CP2845" s="7" t="s">
        <v>2575</v>
      </c>
    </row>
    <row r="2846">
      <c r="A2846" s="7" t="s">
        <v>12914</v>
      </c>
      <c r="D2846" s="163" t="s">
        <v>12915</v>
      </c>
      <c r="E2846" s="67" t="s">
        <v>639</v>
      </c>
      <c r="F2846" s="162"/>
      <c r="G2846" s="162"/>
      <c r="H2846" s="162"/>
      <c r="M2846" s="7" t="s">
        <v>799</v>
      </c>
      <c r="N2846" s="7" t="str">
        <f t="shared" si="6"/>
        <v>FALSE</v>
      </c>
      <c r="O2846" s="7" t="s">
        <v>11802</v>
      </c>
      <c r="P2846" s="7" t="s">
        <v>11803</v>
      </c>
      <c r="Q2846" s="7" t="s">
        <v>11804</v>
      </c>
      <c r="R2846" s="7" t="s">
        <v>559</v>
      </c>
      <c r="S2846" s="221" t="s">
        <v>1588</v>
      </c>
      <c r="T2846" s="206">
        <v>41.8279</v>
      </c>
      <c r="U2846" s="207">
        <v>-83.1948</v>
      </c>
      <c r="V2846" s="172" t="s">
        <v>12434</v>
      </c>
      <c r="W2846" s="163" t="s">
        <v>890</v>
      </c>
      <c r="X2846" s="7" t="s">
        <v>805</v>
      </c>
      <c r="Y2846" s="7" t="s">
        <v>878</v>
      </c>
      <c r="Z2846" s="7" t="s">
        <v>879</v>
      </c>
      <c r="AA2846" s="7" t="s">
        <v>880</v>
      </c>
      <c r="AB2846" s="163" t="s">
        <v>12358</v>
      </c>
      <c r="AD2846" s="154">
        <v>8.55</v>
      </c>
      <c r="AF2846" s="7">
        <v>0.22</v>
      </c>
      <c r="AH2846" s="154">
        <v>24.4</v>
      </c>
      <c r="AO2846" s="154">
        <v>7.27</v>
      </c>
      <c r="AP2846" s="154">
        <v>257.1</v>
      </c>
      <c r="AQ2846" s="154">
        <v>2.5</v>
      </c>
      <c r="AR2846" s="154">
        <v>2.09</v>
      </c>
      <c r="AS2846" s="154">
        <v>0.4</v>
      </c>
      <c r="AT2846" s="154">
        <v>0.24</v>
      </c>
      <c r="AU2846" s="154">
        <v>3.47</v>
      </c>
      <c r="AX2846" s="154">
        <v>11.41</v>
      </c>
      <c r="AY2846" s="154">
        <v>26.7</v>
      </c>
      <c r="AZ2846" s="154">
        <v>8.57</v>
      </c>
      <c r="BA2846" s="154">
        <v>5.75</v>
      </c>
      <c r="BB2846" s="154">
        <v>11.58</v>
      </c>
      <c r="BC2846" s="154">
        <v>0.263</v>
      </c>
      <c r="BD2846" s="163"/>
      <c r="BE2846" s="163" t="s">
        <v>16</v>
      </c>
      <c r="BF2846" s="154">
        <v>0.72</v>
      </c>
      <c r="BG2846" s="154">
        <v>0.11</v>
      </c>
      <c r="BH2846" s="163" t="s">
        <v>16</v>
      </c>
      <c r="BI2846" s="154">
        <v>0.42</v>
      </c>
      <c r="BJ2846" s="154"/>
      <c r="BK2846" s="154">
        <v>3.08</v>
      </c>
      <c r="BL2846" s="154">
        <v>0.48</v>
      </c>
      <c r="CJ2846" s="154">
        <v>2.9</v>
      </c>
      <c r="CK2846" s="154">
        <v>50.4</v>
      </c>
      <c r="CL2846" s="154">
        <v>104.9</v>
      </c>
      <c r="CM2846" s="163" t="s">
        <v>2587</v>
      </c>
      <c r="CN2846" s="154">
        <v>2.3</v>
      </c>
      <c r="CO2846" s="154">
        <v>17.11</v>
      </c>
      <c r="CP2846" s="7" t="s">
        <v>2592</v>
      </c>
    </row>
    <row r="2847">
      <c r="A2847" s="7" t="s">
        <v>12916</v>
      </c>
      <c r="D2847" s="163" t="s">
        <v>12917</v>
      </c>
      <c r="E2847" s="67" t="s">
        <v>639</v>
      </c>
      <c r="F2847" s="162"/>
      <c r="G2847" s="162"/>
      <c r="H2847" s="162"/>
      <c r="M2847" s="7" t="s">
        <v>799</v>
      </c>
      <c r="N2847" s="7" t="str">
        <f t="shared" si="6"/>
        <v>FALSE</v>
      </c>
      <c r="O2847" s="7" t="s">
        <v>11802</v>
      </c>
      <c r="P2847" s="7" t="s">
        <v>11803</v>
      </c>
      <c r="Q2847" s="7" t="s">
        <v>11804</v>
      </c>
      <c r="R2847" s="7" t="s">
        <v>559</v>
      </c>
      <c r="S2847" s="161" t="s">
        <v>1588</v>
      </c>
      <c r="T2847" s="214">
        <v>41.76265</v>
      </c>
      <c r="U2847" s="215">
        <v>-83.329</v>
      </c>
      <c r="V2847" s="172" t="s">
        <v>12647</v>
      </c>
      <c r="W2847" s="163" t="s">
        <v>876</v>
      </c>
      <c r="X2847" s="7" t="s">
        <v>805</v>
      </c>
      <c r="Y2847" s="7" t="s">
        <v>878</v>
      </c>
      <c r="Z2847" s="7" t="s">
        <v>879</v>
      </c>
      <c r="AA2847" s="7" t="s">
        <v>880</v>
      </c>
      <c r="AB2847" s="163" t="s">
        <v>16</v>
      </c>
      <c r="AD2847" s="163" t="s">
        <v>16</v>
      </c>
      <c r="AF2847" s="7">
        <v>0.22</v>
      </c>
      <c r="AH2847" s="163" t="s">
        <v>16</v>
      </c>
      <c r="AO2847" s="163" t="s">
        <v>16</v>
      </c>
      <c r="AP2847" s="163" t="s">
        <v>16</v>
      </c>
      <c r="AQ2847" s="163" t="s">
        <v>16</v>
      </c>
      <c r="AR2847" s="163" t="s">
        <v>16</v>
      </c>
      <c r="AS2847" s="163" t="s">
        <v>16</v>
      </c>
      <c r="AT2847" s="163" t="s">
        <v>16</v>
      </c>
      <c r="AU2847" s="163" t="s">
        <v>16</v>
      </c>
      <c r="AX2847" s="163" t="s">
        <v>16</v>
      </c>
      <c r="AY2847" s="163" t="s">
        <v>16</v>
      </c>
      <c r="AZ2847" s="163" t="s">
        <v>16</v>
      </c>
      <c r="BA2847" s="163" t="s">
        <v>16</v>
      </c>
      <c r="BB2847" s="163" t="s">
        <v>16</v>
      </c>
      <c r="BC2847" s="163" t="s">
        <v>16</v>
      </c>
      <c r="BD2847" s="163"/>
      <c r="BE2847" s="163" t="s">
        <v>16</v>
      </c>
      <c r="BF2847" s="163" t="s">
        <v>16</v>
      </c>
      <c r="BG2847" s="163" t="s">
        <v>16</v>
      </c>
      <c r="BH2847" s="163" t="s">
        <v>16</v>
      </c>
      <c r="BI2847" s="163" t="s">
        <v>16</v>
      </c>
      <c r="BJ2847" s="163"/>
      <c r="BK2847" s="163" t="s">
        <v>16</v>
      </c>
      <c r="BL2847" s="163" t="s">
        <v>16</v>
      </c>
      <c r="CJ2847" s="163" t="s">
        <v>16</v>
      </c>
      <c r="CK2847" s="163" t="s">
        <v>16</v>
      </c>
      <c r="CL2847" s="163" t="s">
        <v>16</v>
      </c>
      <c r="CM2847" s="163" t="s">
        <v>16</v>
      </c>
      <c r="CN2847" s="163" t="s">
        <v>16</v>
      </c>
      <c r="CO2847" s="163" t="s">
        <v>16</v>
      </c>
      <c r="CP2847" s="7" t="s">
        <v>2636</v>
      </c>
    </row>
    <row r="2848">
      <c r="A2848" s="7" t="s">
        <v>12918</v>
      </c>
      <c r="D2848" s="163" t="s">
        <v>12919</v>
      </c>
      <c r="E2848" s="67" t="s">
        <v>639</v>
      </c>
      <c r="F2848" s="162"/>
      <c r="G2848" s="162"/>
      <c r="H2848" s="162"/>
      <c r="M2848" s="7" t="s">
        <v>799</v>
      </c>
      <c r="N2848" s="7" t="str">
        <f t="shared" si="6"/>
        <v>FALSE</v>
      </c>
      <c r="O2848" s="7" t="s">
        <v>11802</v>
      </c>
      <c r="P2848" s="7" t="s">
        <v>11803</v>
      </c>
      <c r="Q2848" s="7" t="s">
        <v>11804</v>
      </c>
      <c r="R2848" s="7" t="s">
        <v>559</v>
      </c>
      <c r="S2848" s="221" t="s">
        <v>1588</v>
      </c>
      <c r="T2848" s="214">
        <v>41.82726</v>
      </c>
      <c r="U2848" s="215">
        <v>-83.19041</v>
      </c>
      <c r="V2848" s="172" t="s">
        <v>12920</v>
      </c>
      <c r="W2848" s="163" t="s">
        <v>890</v>
      </c>
      <c r="X2848" s="7" t="s">
        <v>805</v>
      </c>
      <c r="Y2848" s="7" t="s">
        <v>878</v>
      </c>
      <c r="Z2848" s="7" t="s">
        <v>879</v>
      </c>
      <c r="AA2848" s="7" t="s">
        <v>880</v>
      </c>
      <c r="AB2848" s="163" t="s">
        <v>16</v>
      </c>
      <c r="AD2848" s="163" t="s">
        <v>16</v>
      </c>
      <c r="AF2848" s="7">
        <v>0.22</v>
      </c>
      <c r="AH2848" s="163" t="s">
        <v>16</v>
      </c>
      <c r="AO2848" s="163" t="s">
        <v>16</v>
      </c>
      <c r="AP2848" s="163" t="s">
        <v>16</v>
      </c>
      <c r="AQ2848" s="163" t="s">
        <v>16</v>
      </c>
      <c r="AR2848" s="163" t="s">
        <v>16</v>
      </c>
      <c r="AS2848" s="163" t="s">
        <v>16</v>
      </c>
      <c r="AT2848" s="163" t="s">
        <v>16</v>
      </c>
      <c r="AU2848" s="163" t="s">
        <v>16</v>
      </c>
      <c r="AX2848" s="163" t="s">
        <v>16</v>
      </c>
      <c r="AY2848" s="163" t="s">
        <v>16</v>
      </c>
      <c r="AZ2848" s="163" t="s">
        <v>16</v>
      </c>
      <c r="BA2848" s="163" t="s">
        <v>16</v>
      </c>
      <c r="BB2848" s="163" t="s">
        <v>16</v>
      </c>
      <c r="BC2848" s="163" t="s">
        <v>16</v>
      </c>
      <c r="BD2848" s="163"/>
      <c r="BE2848" s="163" t="s">
        <v>16</v>
      </c>
      <c r="BF2848" s="163" t="s">
        <v>16</v>
      </c>
      <c r="BG2848" s="163" t="s">
        <v>16</v>
      </c>
      <c r="BH2848" s="163" t="s">
        <v>16</v>
      </c>
      <c r="BI2848" s="163" t="s">
        <v>16</v>
      </c>
      <c r="BJ2848" s="163"/>
      <c r="BK2848" s="163" t="s">
        <v>16</v>
      </c>
      <c r="BL2848" s="163" t="s">
        <v>16</v>
      </c>
      <c r="CJ2848" s="163" t="s">
        <v>16</v>
      </c>
      <c r="CK2848" s="163" t="s">
        <v>16</v>
      </c>
      <c r="CL2848" s="163" t="s">
        <v>16</v>
      </c>
      <c r="CM2848" s="163" t="s">
        <v>16</v>
      </c>
      <c r="CN2848" s="163" t="s">
        <v>16</v>
      </c>
      <c r="CO2848" s="163" t="s">
        <v>16</v>
      </c>
      <c r="CP2848" s="7" t="s">
        <v>2661</v>
      </c>
    </row>
    <row r="2849">
      <c r="A2849" s="7" t="s">
        <v>12921</v>
      </c>
      <c r="D2849" s="163" t="s">
        <v>12922</v>
      </c>
      <c r="E2849" s="67" t="s">
        <v>639</v>
      </c>
      <c r="F2849" s="162"/>
      <c r="G2849" s="162"/>
      <c r="H2849" s="162"/>
      <c r="M2849" s="7" t="s">
        <v>799</v>
      </c>
      <c r="N2849" s="7" t="str">
        <f t="shared" si="6"/>
        <v>FALSE</v>
      </c>
      <c r="O2849" s="7" t="s">
        <v>11802</v>
      </c>
      <c r="P2849" s="7" t="s">
        <v>11803</v>
      </c>
      <c r="Q2849" s="7" t="s">
        <v>11804</v>
      </c>
      <c r="R2849" s="7" t="s">
        <v>559</v>
      </c>
      <c r="S2849" s="161" t="s">
        <v>1588</v>
      </c>
      <c r="T2849" s="214">
        <v>41.70406</v>
      </c>
      <c r="U2849" s="215">
        <v>-83.25291</v>
      </c>
      <c r="V2849" s="172" t="s">
        <v>12684</v>
      </c>
      <c r="W2849" s="163" t="s">
        <v>899</v>
      </c>
      <c r="X2849" s="7" t="s">
        <v>805</v>
      </c>
      <c r="Y2849" s="7" t="s">
        <v>878</v>
      </c>
      <c r="Z2849" s="7" t="s">
        <v>879</v>
      </c>
      <c r="AA2849" s="7" t="s">
        <v>880</v>
      </c>
      <c r="AB2849" s="163" t="s">
        <v>16</v>
      </c>
      <c r="AD2849" s="163" t="s">
        <v>16</v>
      </c>
      <c r="AF2849" s="7">
        <v>0.22</v>
      </c>
      <c r="AH2849" s="163" t="s">
        <v>16</v>
      </c>
      <c r="AO2849" s="163" t="s">
        <v>16</v>
      </c>
      <c r="AP2849" s="163" t="s">
        <v>16</v>
      </c>
      <c r="AQ2849" s="163" t="s">
        <v>16</v>
      </c>
      <c r="AR2849" s="163" t="s">
        <v>16</v>
      </c>
      <c r="AS2849" s="163" t="s">
        <v>16</v>
      </c>
      <c r="AT2849" s="163" t="s">
        <v>16</v>
      </c>
      <c r="AU2849" s="163" t="s">
        <v>16</v>
      </c>
      <c r="AX2849" s="163" t="s">
        <v>16</v>
      </c>
      <c r="AY2849" s="163" t="s">
        <v>16</v>
      </c>
      <c r="AZ2849" s="163" t="s">
        <v>16</v>
      </c>
      <c r="BA2849" s="163" t="s">
        <v>16</v>
      </c>
      <c r="BB2849" s="163" t="s">
        <v>16</v>
      </c>
      <c r="BC2849" s="163" t="s">
        <v>16</v>
      </c>
      <c r="BD2849" s="163"/>
      <c r="BE2849" s="163" t="s">
        <v>16</v>
      </c>
      <c r="BF2849" s="163" t="s">
        <v>16</v>
      </c>
      <c r="BG2849" s="163" t="s">
        <v>16</v>
      </c>
      <c r="BH2849" s="163" t="s">
        <v>16</v>
      </c>
      <c r="BI2849" s="163" t="s">
        <v>16</v>
      </c>
      <c r="BJ2849" s="163"/>
      <c r="BK2849" s="163" t="s">
        <v>16</v>
      </c>
      <c r="BL2849" s="163" t="s">
        <v>16</v>
      </c>
      <c r="CJ2849" s="163" t="s">
        <v>16</v>
      </c>
      <c r="CK2849" s="163" t="s">
        <v>16</v>
      </c>
      <c r="CL2849" s="163" t="s">
        <v>16</v>
      </c>
      <c r="CM2849" s="163" t="s">
        <v>16</v>
      </c>
      <c r="CN2849" s="163" t="s">
        <v>16</v>
      </c>
      <c r="CO2849" s="163" t="s">
        <v>16</v>
      </c>
      <c r="CP2849" s="7" t="s">
        <v>2686</v>
      </c>
    </row>
    <row r="2850">
      <c r="A2850" s="7" t="s">
        <v>12923</v>
      </c>
      <c r="D2850" s="163" t="s">
        <v>12924</v>
      </c>
      <c r="E2850" s="67" t="s">
        <v>639</v>
      </c>
      <c r="F2850" s="162"/>
      <c r="G2850" s="162"/>
      <c r="H2850" s="162"/>
      <c r="M2850" s="7" t="s">
        <v>799</v>
      </c>
      <c r="N2850" s="7" t="str">
        <f t="shared" si="6"/>
        <v>FALSE</v>
      </c>
      <c r="O2850" s="7" t="s">
        <v>11802</v>
      </c>
      <c r="P2850" s="7" t="s">
        <v>11803</v>
      </c>
      <c r="Q2850" s="7" t="s">
        <v>11804</v>
      </c>
      <c r="R2850" s="7" t="s">
        <v>559</v>
      </c>
      <c r="S2850" s="221" t="s">
        <v>1588</v>
      </c>
      <c r="T2850" s="214" t="s">
        <v>16</v>
      </c>
      <c r="U2850" s="215" t="s">
        <v>16</v>
      </c>
      <c r="V2850" s="172" t="s">
        <v>16</v>
      </c>
      <c r="W2850" s="163" t="s">
        <v>16</v>
      </c>
      <c r="X2850" s="7" t="s">
        <v>805</v>
      </c>
      <c r="Y2850" s="7" t="s">
        <v>878</v>
      </c>
      <c r="Z2850" s="7" t="s">
        <v>879</v>
      </c>
      <c r="AA2850" s="7" t="s">
        <v>880</v>
      </c>
      <c r="AB2850" s="163" t="s">
        <v>16</v>
      </c>
      <c r="AD2850" s="163" t="s">
        <v>16</v>
      </c>
      <c r="AF2850" s="7">
        <v>0.22</v>
      </c>
      <c r="AH2850" s="163" t="s">
        <v>16</v>
      </c>
      <c r="AO2850" s="163" t="s">
        <v>16</v>
      </c>
      <c r="AP2850" s="163" t="s">
        <v>16</v>
      </c>
      <c r="AQ2850" s="163" t="s">
        <v>16</v>
      </c>
      <c r="AR2850" s="163" t="s">
        <v>16</v>
      </c>
      <c r="AS2850" s="163" t="s">
        <v>16</v>
      </c>
      <c r="AT2850" s="163" t="s">
        <v>16</v>
      </c>
      <c r="AU2850" s="163" t="s">
        <v>16</v>
      </c>
      <c r="AX2850" s="163" t="s">
        <v>16</v>
      </c>
      <c r="AY2850" s="163" t="s">
        <v>16</v>
      </c>
      <c r="AZ2850" s="163" t="s">
        <v>16</v>
      </c>
      <c r="BA2850" s="163" t="s">
        <v>16</v>
      </c>
      <c r="BB2850" s="163" t="s">
        <v>16</v>
      </c>
      <c r="BC2850" s="163" t="s">
        <v>16</v>
      </c>
      <c r="BD2850" s="163"/>
      <c r="BE2850" s="163" t="s">
        <v>16</v>
      </c>
      <c r="BF2850" s="163" t="s">
        <v>16</v>
      </c>
      <c r="BG2850" s="163" t="s">
        <v>16</v>
      </c>
      <c r="BH2850" s="163" t="s">
        <v>16</v>
      </c>
      <c r="BI2850" s="163" t="s">
        <v>16</v>
      </c>
      <c r="BJ2850" s="163"/>
      <c r="BK2850" s="163" t="s">
        <v>16</v>
      </c>
      <c r="BL2850" s="163" t="s">
        <v>16</v>
      </c>
      <c r="BV2850" s="7" t="b">
        <v>1</v>
      </c>
      <c r="CJ2850" s="163" t="s">
        <v>16</v>
      </c>
      <c r="CK2850" s="163" t="s">
        <v>16</v>
      </c>
      <c r="CL2850" s="163" t="s">
        <v>16</v>
      </c>
      <c r="CM2850" s="163" t="s">
        <v>16</v>
      </c>
      <c r="CN2850" s="163" t="s">
        <v>16</v>
      </c>
      <c r="CO2850" s="163" t="s">
        <v>16</v>
      </c>
      <c r="CP2850" s="7" t="s">
        <v>16</v>
      </c>
    </row>
    <row r="2851">
      <c r="A2851" s="7" t="s">
        <v>12925</v>
      </c>
      <c r="D2851" s="163" t="s">
        <v>12926</v>
      </c>
      <c r="E2851" s="67" t="s">
        <v>639</v>
      </c>
      <c r="F2851" s="162"/>
      <c r="G2851" s="162"/>
      <c r="H2851" s="162"/>
      <c r="M2851" s="7" t="s">
        <v>799</v>
      </c>
      <c r="N2851" s="7" t="str">
        <f t="shared" si="6"/>
        <v>FALSE</v>
      </c>
      <c r="O2851" s="7" t="s">
        <v>11802</v>
      </c>
      <c r="P2851" s="7" t="s">
        <v>11803</v>
      </c>
      <c r="Q2851" s="7" t="s">
        <v>11804</v>
      </c>
      <c r="R2851" s="7" t="s">
        <v>559</v>
      </c>
      <c r="S2851" s="161" t="s">
        <v>1588</v>
      </c>
      <c r="T2851" s="214" t="s">
        <v>16</v>
      </c>
      <c r="U2851" s="215" t="s">
        <v>16</v>
      </c>
      <c r="V2851" s="172" t="s">
        <v>16</v>
      </c>
      <c r="W2851" s="163" t="s">
        <v>16</v>
      </c>
      <c r="X2851" s="7" t="s">
        <v>805</v>
      </c>
      <c r="Y2851" s="7" t="s">
        <v>878</v>
      </c>
      <c r="Z2851" s="7" t="s">
        <v>879</v>
      </c>
      <c r="AA2851" s="7" t="s">
        <v>880</v>
      </c>
      <c r="AB2851" s="163" t="s">
        <v>16</v>
      </c>
      <c r="AD2851" s="163" t="s">
        <v>16</v>
      </c>
      <c r="AF2851" s="7">
        <v>0.22</v>
      </c>
      <c r="AH2851" s="163" t="s">
        <v>16</v>
      </c>
      <c r="AO2851" s="163" t="s">
        <v>16</v>
      </c>
      <c r="AP2851" s="163" t="s">
        <v>16</v>
      </c>
      <c r="AQ2851" s="163" t="s">
        <v>16</v>
      </c>
      <c r="AR2851" s="163" t="s">
        <v>16</v>
      </c>
      <c r="AS2851" s="163" t="s">
        <v>16</v>
      </c>
      <c r="AT2851" s="163" t="s">
        <v>16</v>
      </c>
      <c r="AU2851" s="163" t="s">
        <v>16</v>
      </c>
      <c r="AX2851" s="163" t="s">
        <v>16</v>
      </c>
      <c r="AY2851" s="163" t="s">
        <v>16</v>
      </c>
      <c r="AZ2851" s="163" t="s">
        <v>16</v>
      </c>
      <c r="BA2851" s="163" t="s">
        <v>16</v>
      </c>
      <c r="BB2851" s="163" t="s">
        <v>16</v>
      </c>
      <c r="BC2851" s="163" t="s">
        <v>16</v>
      </c>
      <c r="BD2851" s="163"/>
      <c r="BE2851" s="163" t="s">
        <v>16</v>
      </c>
      <c r="BF2851" s="163" t="s">
        <v>16</v>
      </c>
      <c r="BG2851" s="163" t="s">
        <v>16</v>
      </c>
      <c r="BH2851" s="163" t="s">
        <v>16</v>
      </c>
      <c r="BI2851" s="163" t="s">
        <v>16</v>
      </c>
      <c r="BJ2851" s="163"/>
      <c r="BK2851" s="163" t="s">
        <v>16</v>
      </c>
      <c r="BL2851" s="163" t="s">
        <v>16</v>
      </c>
      <c r="BV2851" s="7" t="b">
        <v>1</v>
      </c>
      <c r="CJ2851" s="163" t="s">
        <v>16</v>
      </c>
      <c r="CK2851" s="163" t="s">
        <v>16</v>
      </c>
      <c r="CL2851" s="163" t="s">
        <v>16</v>
      </c>
      <c r="CM2851" s="163" t="s">
        <v>16</v>
      </c>
      <c r="CN2851" s="163" t="s">
        <v>16</v>
      </c>
      <c r="CO2851" s="163" t="s">
        <v>16</v>
      </c>
      <c r="CP2851" s="7" t="s">
        <v>16</v>
      </c>
    </row>
    <row r="2852">
      <c r="A2852" s="7" t="s">
        <v>12927</v>
      </c>
      <c r="D2852" s="163" t="s">
        <v>12928</v>
      </c>
      <c r="E2852" s="67" t="s">
        <v>639</v>
      </c>
      <c r="F2852" s="162"/>
      <c r="G2852" s="162"/>
      <c r="H2852" s="162"/>
      <c r="M2852" s="7" t="s">
        <v>799</v>
      </c>
      <c r="N2852" s="7" t="str">
        <f t="shared" si="6"/>
        <v>FALSE</v>
      </c>
      <c r="O2852" s="7" t="s">
        <v>11802</v>
      </c>
      <c r="P2852" s="7" t="s">
        <v>11803</v>
      </c>
      <c r="Q2852" s="7" t="s">
        <v>11804</v>
      </c>
      <c r="R2852" s="7" t="s">
        <v>559</v>
      </c>
      <c r="S2852" s="221" t="s">
        <v>1588</v>
      </c>
      <c r="T2852" s="206">
        <v>41.7635</v>
      </c>
      <c r="U2852" s="207">
        <v>-83.3309</v>
      </c>
      <c r="V2852" s="172" t="s">
        <v>12929</v>
      </c>
      <c r="W2852" s="163" t="s">
        <v>876</v>
      </c>
      <c r="X2852" s="7" t="s">
        <v>805</v>
      </c>
      <c r="Y2852" s="7" t="s">
        <v>878</v>
      </c>
      <c r="Z2852" s="7" t="s">
        <v>879</v>
      </c>
      <c r="AA2852" s="7" t="s">
        <v>880</v>
      </c>
      <c r="AB2852" s="163" t="s">
        <v>12930</v>
      </c>
      <c r="AD2852" s="154">
        <v>4.83</v>
      </c>
      <c r="AF2852" s="7">
        <v>0.22</v>
      </c>
      <c r="AH2852" s="154">
        <v>19.8</v>
      </c>
      <c r="AO2852" s="154">
        <v>9.66</v>
      </c>
      <c r="AP2852" s="154">
        <v>387.7</v>
      </c>
      <c r="AQ2852" s="154">
        <v>0.5</v>
      </c>
      <c r="AR2852" s="154">
        <v>17.9</v>
      </c>
      <c r="AS2852" s="154">
        <v>0.1</v>
      </c>
      <c r="AT2852" s="154">
        <v>0.1</v>
      </c>
      <c r="AU2852" s="154">
        <v>0.07</v>
      </c>
      <c r="AX2852" s="154">
        <v>3.13</v>
      </c>
      <c r="AY2852" s="154">
        <v>64.65</v>
      </c>
      <c r="AZ2852" s="154">
        <v>49.03</v>
      </c>
      <c r="BA2852" s="154">
        <v>28.18</v>
      </c>
      <c r="BB2852" s="154">
        <v>52.75</v>
      </c>
      <c r="BC2852" s="154">
        <v>1.385</v>
      </c>
      <c r="BD2852" s="163"/>
      <c r="BE2852" s="163" t="s">
        <v>16</v>
      </c>
      <c r="BF2852" s="154">
        <v>0.58</v>
      </c>
      <c r="BG2852" s="154">
        <v>0.09</v>
      </c>
      <c r="BH2852" s="154">
        <v>3.67</v>
      </c>
      <c r="BI2852" s="154">
        <v>1.04</v>
      </c>
      <c r="BJ2852" s="154"/>
      <c r="BK2852" s="154">
        <v>17.18</v>
      </c>
      <c r="BL2852" s="154">
        <v>1.68</v>
      </c>
      <c r="CJ2852" s="154">
        <v>7.4</v>
      </c>
      <c r="CK2852" s="154">
        <v>15.9</v>
      </c>
      <c r="CL2852" s="154">
        <v>183.0</v>
      </c>
      <c r="CM2852" s="163" t="s">
        <v>2414</v>
      </c>
      <c r="CN2852" s="154">
        <v>1.18</v>
      </c>
      <c r="CO2852" s="154">
        <v>2.97</v>
      </c>
      <c r="CP2852" s="7" t="s">
        <v>12931</v>
      </c>
    </row>
    <row r="2853">
      <c r="A2853" s="7" t="s">
        <v>12932</v>
      </c>
      <c r="D2853" s="163" t="s">
        <v>12933</v>
      </c>
      <c r="E2853" s="67" t="s">
        <v>639</v>
      </c>
      <c r="F2853" s="162"/>
      <c r="G2853" s="162"/>
      <c r="H2853" s="162"/>
      <c r="M2853" s="7" t="s">
        <v>799</v>
      </c>
      <c r="N2853" s="7" t="str">
        <f t="shared" si="6"/>
        <v>FALSE</v>
      </c>
      <c r="O2853" s="7" t="s">
        <v>11802</v>
      </c>
      <c r="P2853" s="7" t="s">
        <v>11803</v>
      </c>
      <c r="Q2853" s="7" t="s">
        <v>11804</v>
      </c>
      <c r="R2853" s="7" t="s">
        <v>559</v>
      </c>
      <c r="S2853" s="161" t="s">
        <v>1588</v>
      </c>
      <c r="T2853" s="206">
        <v>41.7026</v>
      </c>
      <c r="U2853" s="207">
        <v>-83.2538</v>
      </c>
      <c r="V2853" s="172" t="s">
        <v>12934</v>
      </c>
      <c r="W2853" s="163" t="s">
        <v>899</v>
      </c>
      <c r="X2853" s="7" t="s">
        <v>805</v>
      </c>
      <c r="Y2853" s="7" t="s">
        <v>878</v>
      </c>
      <c r="Z2853" s="7" t="s">
        <v>879</v>
      </c>
      <c r="AA2853" s="7" t="s">
        <v>880</v>
      </c>
      <c r="AB2853" s="163" t="s">
        <v>12935</v>
      </c>
      <c r="AD2853" s="154">
        <v>6.37</v>
      </c>
      <c r="AF2853" s="7">
        <v>0.22</v>
      </c>
      <c r="AH2853" s="154">
        <v>19.3</v>
      </c>
      <c r="AO2853" s="154">
        <v>8.36</v>
      </c>
      <c r="AP2853" s="154">
        <v>223.0</v>
      </c>
      <c r="AQ2853" s="154">
        <v>0.4</v>
      </c>
      <c r="AR2853" s="154">
        <v>40.7</v>
      </c>
      <c r="AS2853" s="154">
        <v>0.1</v>
      </c>
      <c r="AT2853" s="154">
        <v>0.1</v>
      </c>
      <c r="AU2853" s="154">
        <v>0.21</v>
      </c>
      <c r="AX2853" s="154">
        <v>4.16</v>
      </c>
      <c r="AY2853" s="154">
        <v>78.0</v>
      </c>
      <c r="AZ2853" s="154">
        <v>29.81</v>
      </c>
      <c r="BA2853" s="154">
        <v>23.66</v>
      </c>
      <c r="BB2853" s="154">
        <v>48.94</v>
      </c>
      <c r="BC2853" s="154">
        <v>1.016</v>
      </c>
      <c r="BD2853" s="163"/>
      <c r="BE2853" s="163" t="s">
        <v>16</v>
      </c>
      <c r="BF2853" s="154">
        <v>1.13</v>
      </c>
      <c r="BG2853" s="154">
        <v>0.17</v>
      </c>
      <c r="BH2853" s="154">
        <v>3.09</v>
      </c>
      <c r="BI2853" s="154">
        <v>0.79</v>
      </c>
      <c r="BJ2853" s="154"/>
      <c r="BK2853" s="154">
        <v>39.8</v>
      </c>
      <c r="BL2853" s="154">
        <v>3.04</v>
      </c>
      <c r="CJ2853" s="163" t="s">
        <v>16</v>
      </c>
      <c r="CK2853" s="163" t="s">
        <v>16</v>
      </c>
      <c r="CL2853" s="154">
        <v>17.0</v>
      </c>
      <c r="CM2853" s="163" t="s">
        <v>7096</v>
      </c>
      <c r="CN2853" s="154">
        <v>1.22</v>
      </c>
      <c r="CO2853" s="154">
        <v>2.81</v>
      </c>
      <c r="CP2853" s="7" t="s">
        <v>12936</v>
      </c>
    </row>
    <row r="2854">
      <c r="A2854" s="7" t="s">
        <v>12937</v>
      </c>
      <c r="D2854" s="163" t="s">
        <v>12938</v>
      </c>
      <c r="E2854" s="67" t="s">
        <v>639</v>
      </c>
      <c r="F2854" s="162"/>
      <c r="G2854" s="162"/>
      <c r="H2854" s="162"/>
      <c r="M2854" s="7" t="s">
        <v>799</v>
      </c>
      <c r="N2854" s="7" t="str">
        <f t="shared" si="6"/>
        <v>FALSE</v>
      </c>
      <c r="O2854" s="7" t="s">
        <v>11802</v>
      </c>
      <c r="P2854" s="7" t="s">
        <v>11803</v>
      </c>
      <c r="Q2854" s="7" t="s">
        <v>11804</v>
      </c>
      <c r="R2854" s="7" t="s">
        <v>559</v>
      </c>
      <c r="S2854" s="221" t="s">
        <v>1588</v>
      </c>
      <c r="T2854" s="206">
        <v>41.8271</v>
      </c>
      <c r="U2854" s="207">
        <v>-83.1945</v>
      </c>
      <c r="V2854" s="172" t="s">
        <v>12939</v>
      </c>
      <c r="W2854" s="163" t="s">
        <v>890</v>
      </c>
      <c r="X2854" s="7" t="s">
        <v>805</v>
      </c>
      <c r="Y2854" s="7" t="s">
        <v>878</v>
      </c>
      <c r="Z2854" s="7" t="s">
        <v>879</v>
      </c>
      <c r="AA2854" s="7" t="s">
        <v>880</v>
      </c>
      <c r="AB2854" s="163" t="s">
        <v>12940</v>
      </c>
      <c r="AD2854" s="154">
        <v>8.27</v>
      </c>
      <c r="AF2854" s="7">
        <v>0.22</v>
      </c>
      <c r="AH2854" s="154">
        <v>18.2</v>
      </c>
      <c r="AO2854" s="154">
        <v>9.34</v>
      </c>
      <c r="AP2854" s="154">
        <v>299.6</v>
      </c>
      <c r="AQ2854" s="154">
        <v>1.5</v>
      </c>
      <c r="AR2854" s="154">
        <v>3.01</v>
      </c>
      <c r="AS2854" s="154">
        <v>0.1</v>
      </c>
      <c r="AT2854" s="154">
        <v>0.1</v>
      </c>
      <c r="AU2854" s="154">
        <v>0.06</v>
      </c>
      <c r="AX2854" s="154">
        <v>4.98</v>
      </c>
      <c r="AY2854" s="154">
        <v>12.82</v>
      </c>
      <c r="AZ2854" s="154">
        <v>3.98</v>
      </c>
      <c r="BA2854" s="154">
        <v>2.36</v>
      </c>
      <c r="BB2854" s="154">
        <v>28.63</v>
      </c>
      <c r="BC2854" s="154">
        <v>0.327</v>
      </c>
      <c r="BD2854" s="163"/>
      <c r="BE2854" s="163" t="s">
        <v>16</v>
      </c>
      <c r="BF2854" s="154">
        <v>0.41</v>
      </c>
      <c r="BG2854" s="154">
        <v>0.09</v>
      </c>
      <c r="BH2854" s="154">
        <v>2.17</v>
      </c>
      <c r="BI2854" s="154">
        <v>0.49</v>
      </c>
      <c r="BJ2854" s="154"/>
      <c r="BK2854" s="154">
        <v>3.99</v>
      </c>
      <c r="BL2854" s="154">
        <v>0.69</v>
      </c>
      <c r="CJ2854" s="154">
        <v>1.7</v>
      </c>
      <c r="CK2854" s="154">
        <v>65.3</v>
      </c>
      <c r="CL2854" s="154">
        <v>636.0</v>
      </c>
      <c r="CM2854" s="163" t="s">
        <v>2414</v>
      </c>
      <c r="CN2854" s="154">
        <v>1.0</v>
      </c>
      <c r="CO2854" s="154">
        <v>4.22</v>
      </c>
      <c r="CP2854" s="7" t="s">
        <v>12941</v>
      </c>
    </row>
    <row r="2855">
      <c r="A2855" s="7" t="s">
        <v>12942</v>
      </c>
      <c r="D2855" s="163" t="s">
        <v>12943</v>
      </c>
      <c r="E2855" s="67" t="s">
        <v>639</v>
      </c>
      <c r="F2855" s="162"/>
      <c r="G2855" s="162"/>
      <c r="H2855" s="162"/>
      <c r="M2855" s="7" t="s">
        <v>799</v>
      </c>
      <c r="N2855" s="7" t="str">
        <f t="shared" si="6"/>
        <v>FALSE</v>
      </c>
      <c r="O2855" s="7" t="s">
        <v>11802</v>
      </c>
      <c r="P2855" s="7" t="s">
        <v>11803</v>
      </c>
      <c r="Q2855" s="7" t="s">
        <v>11804</v>
      </c>
      <c r="R2855" s="7" t="s">
        <v>559</v>
      </c>
      <c r="S2855" s="161" t="s">
        <v>1588</v>
      </c>
      <c r="T2855" s="206">
        <v>41.7652</v>
      </c>
      <c r="U2855" s="207">
        <v>-83.3288</v>
      </c>
      <c r="V2855" s="172" t="s">
        <v>12944</v>
      </c>
      <c r="W2855" s="163" t="s">
        <v>876</v>
      </c>
      <c r="X2855" s="7" t="s">
        <v>805</v>
      </c>
      <c r="Y2855" s="7" t="s">
        <v>878</v>
      </c>
      <c r="Z2855" s="7" t="s">
        <v>879</v>
      </c>
      <c r="AA2855" s="7" t="s">
        <v>880</v>
      </c>
      <c r="AB2855" s="163" t="s">
        <v>12945</v>
      </c>
      <c r="AD2855" s="154">
        <v>5.68</v>
      </c>
      <c r="AF2855" s="7">
        <v>0.22</v>
      </c>
      <c r="AH2855" s="154">
        <v>23.3</v>
      </c>
      <c r="AO2855" s="154">
        <v>5.61</v>
      </c>
      <c r="AP2855" s="154">
        <v>329.0</v>
      </c>
      <c r="AQ2855" s="154">
        <v>0.2</v>
      </c>
      <c r="AR2855" s="154">
        <v>35.2</v>
      </c>
      <c r="AS2855" s="154">
        <v>0.1</v>
      </c>
      <c r="AT2855" s="154">
        <v>0.1</v>
      </c>
      <c r="AU2855" s="154">
        <v>0.22</v>
      </c>
      <c r="AX2855" s="154">
        <v>3.84</v>
      </c>
      <c r="AY2855" s="154">
        <v>207.42</v>
      </c>
      <c r="AZ2855" s="154">
        <v>159.11</v>
      </c>
      <c r="BA2855" s="154">
        <v>104.67</v>
      </c>
      <c r="BB2855" s="154">
        <v>51.95</v>
      </c>
      <c r="BC2855" s="154">
        <v>5.09</v>
      </c>
      <c r="BD2855" s="163"/>
      <c r="BE2855" s="163" t="s">
        <v>16</v>
      </c>
      <c r="BF2855" s="154">
        <v>0.83</v>
      </c>
      <c r="BG2855" s="154">
        <v>0.12</v>
      </c>
      <c r="BH2855" s="154">
        <v>8.28</v>
      </c>
      <c r="BI2855" s="154">
        <v>11.9</v>
      </c>
      <c r="BJ2855" s="154"/>
      <c r="BK2855" s="154">
        <v>25.53</v>
      </c>
      <c r="BL2855" s="154">
        <v>1.74</v>
      </c>
      <c r="CJ2855" s="154">
        <v>12.5</v>
      </c>
      <c r="CK2855" s="154">
        <v>4.4</v>
      </c>
      <c r="CL2855" s="154">
        <v>73.0</v>
      </c>
      <c r="CM2855" s="163" t="s">
        <v>2438</v>
      </c>
      <c r="CN2855" s="154">
        <v>0.18</v>
      </c>
      <c r="CO2855" s="163" t="s">
        <v>16</v>
      </c>
      <c r="CP2855" s="7" t="s">
        <v>12946</v>
      </c>
    </row>
    <row r="2856">
      <c r="A2856" s="7" t="s">
        <v>12947</v>
      </c>
      <c r="D2856" s="163" t="s">
        <v>12948</v>
      </c>
      <c r="E2856" s="67" t="s">
        <v>639</v>
      </c>
      <c r="F2856" s="162"/>
      <c r="G2856" s="162"/>
      <c r="H2856" s="162"/>
      <c r="M2856" s="7" t="s">
        <v>799</v>
      </c>
      <c r="N2856" s="7" t="str">
        <f t="shared" si="6"/>
        <v>FALSE</v>
      </c>
      <c r="O2856" s="7" t="s">
        <v>11802</v>
      </c>
      <c r="P2856" s="7" t="s">
        <v>11803</v>
      </c>
      <c r="Q2856" s="7" t="s">
        <v>11804</v>
      </c>
      <c r="R2856" s="7" t="s">
        <v>559</v>
      </c>
      <c r="S2856" s="221" t="s">
        <v>1588</v>
      </c>
      <c r="T2856" s="206">
        <v>41.7028</v>
      </c>
      <c r="U2856" s="207">
        <v>-83.2592</v>
      </c>
      <c r="V2856" s="172" t="s">
        <v>12949</v>
      </c>
      <c r="W2856" s="163" t="s">
        <v>899</v>
      </c>
      <c r="X2856" s="7" t="s">
        <v>805</v>
      </c>
      <c r="Y2856" s="7" t="s">
        <v>878</v>
      </c>
      <c r="Z2856" s="7" t="s">
        <v>879</v>
      </c>
      <c r="AA2856" s="7" t="s">
        <v>880</v>
      </c>
      <c r="AB2856" s="163" t="s">
        <v>12950</v>
      </c>
      <c r="AD2856" s="154">
        <v>6.49</v>
      </c>
      <c r="AF2856" s="7">
        <v>0.22</v>
      </c>
      <c r="AH2856" s="154">
        <v>24.0</v>
      </c>
      <c r="AO2856" s="154">
        <v>6.87</v>
      </c>
      <c r="AP2856" s="154">
        <v>400.8</v>
      </c>
      <c r="AQ2856" s="154">
        <v>0.7</v>
      </c>
      <c r="AR2856" s="154">
        <v>15.4</v>
      </c>
      <c r="AS2856" s="154">
        <v>0.1</v>
      </c>
      <c r="AT2856" s="154">
        <v>0.1</v>
      </c>
      <c r="AU2856" s="154">
        <v>0.32</v>
      </c>
      <c r="AX2856" s="154">
        <v>6.28</v>
      </c>
      <c r="AY2856" s="154">
        <v>129.11</v>
      </c>
      <c r="AZ2856" s="154">
        <v>98.27</v>
      </c>
      <c r="BA2856" s="154">
        <v>70.45</v>
      </c>
      <c r="BB2856" s="154">
        <v>75.17</v>
      </c>
      <c r="BC2856" s="154">
        <v>5.58</v>
      </c>
      <c r="BD2856" s="163"/>
      <c r="BE2856" s="163" t="s">
        <v>16</v>
      </c>
      <c r="BF2856" s="154">
        <v>0.65</v>
      </c>
      <c r="BG2856" s="154">
        <v>0.11</v>
      </c>
      <c r="BH2856" s="154">
        <v>6.5</v>
      </c>
      <c r="BI2856" s="154">
        <v>6.2</v>
      </c>
      <c r="BJ2856" s="154"/>
      <c r="BK2856" s="154">
        <v>12.97</v>
      </c>
      <c r="BL2856" s="154">
        <v>1.2</v>
      </c>
      <c r="CJ2856" s="154">
        <v>6.7</v>
      </c>
      <c r="CK2856" s="154">
        <v>18.8</v>
      </c>
      <c r="CL2856" s="154">
        <v>109.0</v>
      </c>
      <c r="CM2856" s="163" t="s">
        <v>2438</v>
      </c>
      <c r="CN2856" s="154">
        <v>0.22</v>
      </c>
      <c r="CO2856" s="154">
        <v>0.77</v>
      </c>
      <c r="CP2856" s="7" t="s">
        <v>12951</v>
      </c>
    </row>
    <row r="2857">
      <c r="A2857" s="7" t="s">
        <v>12952</v>
      </c>
      <c r="D2857" s="163" t="s">
        <v>12953</v>
      </c>
      <c r="E2857" s="67" t="s">
        <v>639</v>
      </c>
      <c r="F2857" s="162"/>
      <c r="G2857" s="162"/>
      <c r="H2857" s="162"/>
      <c r="M2857" s="7" t="s">
        <v>799</v>
      </c>
      <c r="N2857" s="7" t="str">
        <f t="shared" si="6"/>
        <v>FALSE</v>
      </c>
      <c r="O2857" s="7" t="s">
        <v>11802</v>
      </c>
      <c r="P2857" s="7" t="s">
        <v>11803</v>
      </c>
      <c r="Q2857" s="7" t="s">
        <v>11804</v>
      </c>
      <c r="R2857" s="7" t="s">
        <v>559</v>
      </c>
      <c r="S2857" s="161" t="s">
        <v>1588</v>
      </c>
      <c r="T2857" s="206">
        <v>41.827</v>
      </c>
      <c r="U2857" s="207">
        <v>-83.1928</v>
      </c>
      <c r="V2857" s="172" t="s">
        <v>12954</v>
      </c>
      <c r="W2857" s="163" t="s">
        <v>890</v>
      </c>
      <c r="X2857" s="7" t="s">
        <v>805</v>
      </c>
      <c r="Y2857" s="7" t="s">
        <v>878</v>
      </c>
      <c r="Z2857" s="7" t="s">
        <v>879</v>
      </c>
      <c r="AA2857" s="7" t="s">
        <v>880</v>
      </c>
      <c r="AB2857" s="163" t="s">
        <v>12955</v>
      </c>
      <c r="AD2857" s="154">
        <v>8.48</v>
      </c>
      <c r="AF2857" s="7">
        <v>0.22</v>
      </c>
      <c r="AH2857" s="154">
        <v>21.4</v>
      </c>
      <c r="AO2857" s="154">
        <v>9.39</v>
      </c>
      <c r="AP2857" s="154">
        <v>253.4</v>
      </c>
      <c r="AQ2857" s="154">
        <v>2.5</v>
      </c>
      <c r="AR2857" s="154">
        <v>1.63</v>
      </c>
      <c r="AS2857" s="154">
        <v>0.1</v>
      </c>
      <c r="AT2857" s="154">
        <v>0.1</v>
      </c>
      <c r="AU2857" s="154">
        <v>0.39</v>
      </c>
      <c r="AX2857" s="154">
        <v>1.01</v>
      </c>
      <c r="AY2857" s="154">
        <v>24.04</v>
      </c>
      <c r="AZ2857" s="154">
        <v>35.68</v>
      </c>
      <c r="BA2857" s="154">
        <v>2.23</v>
      </c>
      <c r="BB2857" s="154">
        <v>11.76</v>
      </c>
      <c r="BC2857" s="154">
        <v>0.357</v>
      </c>
      <c r="BD2857" s="163"/>
      <c r="BE2857" s="163" t="s">
        <v>16</v>
      </c>
      <c r="BF2857" s="154">
        <v>0.61</v>
      </c>
      <c r="BG2857" s="154">
        <v>0.09</v>
      </c>
      <c r="BH2857" s="154">
        <v>2.82</v>
      </c>
      <c r="BI2857" s="154">
        <v>0.74</v>
      </c>
      <c r="BJ2857" s="154"/>
      <c r="BK2857" s="154">
        <v>2.7</v>
      </c>
      <c r="BL2857" s="154">
        <v>1.04</v>
      </c>
      <c r="CJ2857" s="154">
        <v>1.5</v>
      </c>
      <c r="CK2857" s="154">
        <v>68.3</v>
      </c>
      <c r="CL2857" s="154">
        <v>1585.0</v>
      </c>
      <c r="CM2857" s="163" t="s">
        <v>2433</v>
      </c>
      <c r="CN2857" s="154">
        <v>0.3</v>
      </c>
      <c r="CO2857" s="154">
        <v>1.85</v>
      </c>
      <c r="CP2857" s="7" t="s">
        <v>12956</v>
      </c>
    </row>
    <row r="2858">
      <c r="A2858" s="7" t="s">
        <v>12957</v>
      </c>
      <c r="D2858" s="163" t="s">
        <v>12958</v>
      </c>
      <c r="E2858" s="67" t="s">
        <v>639</v>
      </c>
      <c r="F2858" s="162"/>
      <c r="G2858" s="162"/>
      <c r="H2858" s="162"/>
      <c r="M2858" s="7" t="s">
        <v>799</v>
      </c>
      <c r="N2858" s="7" t="str">
        <f t="shared" si="6"/>
        <v>FALSE</v>
      </c>
      <c r="O2858" s="7" t="s">
        <v>11802</v>
      </c>
      <c r="P2858" s="7" t="s">
        <v>11803</v>
      </c>
      <c r="Q2858" s="7" t="s">
        <v>11804</v>
      </c>
      <c r="R2858" s="7" t="s">
        <v>559</v>
      </c>
      <c r="S2858" s="221" t="s">
        <v>1588</v>
      </c>
      <c r="T2858" s="206">
        <v>41.7646</v>
      </c>
      <c r="U2858" s="207">
        <v>-83.3284</v>
      </c>
      <c r="V2858" s="172" t="s">
        <v>12959</v>
      </c>
      <c r="W2858" s="163" t="s">
        <v>876</v>
      </c>
      <c r="X2858" s="7" t="s">
        <v>805</v>
      </c>
      <c r="Y2858" s="7" t="s">
        <v>878</v>
      </c>
      <c r="Z2858" s="7" t="s">
        <v>879</v>
      </c>
      <c r="AA2858" s="7" t="s">
        <v>880</v>
      </c>
      <c r="AB2858" s="163" t="s">
        <v>11980</v>
      </c>
      <c r="AD2858" s="154">
        <v>5.81</v>
      </c>
      <c r="AF2858" s="7">
        <v>0.22</v>
      </c>
      <c r="AH2858" s="154">
        <v>20.9</v>
      </c>
      <c r="AO2858" s="154">
        <v>9.01</v>
      </c>
      <c r="AP2858" s="154">
        <v>19.4</v>
      </c>
      <c r="AQ2858" s="154">
        <v>0.4</v>
      </c>
      <c r="AR2858" s="154">
        <v>28.6</v>
      </c>
      <c r="AS2858" s="154">
        <v>0.1</v>
      </c>
      <c r="AT2858" s="154">
        <v>0.1</v>
      </c>
      <c r="AU2858" s="154">
        <v>0.86</v>
      </c>
      <c r="AX2858" s="154">
        <v>16.9</v>
      </c>
      <c r="AY2858" s="154">
        <v>79.26</v>
      </c>
      <c r="AZ2858" s="154">
        <v>33.25</v>
      </c>
      <c r="BA2858" s="154">
        <v>25.31</v>
      </c>
      <c r="BB2858" s="154">
        <v>29.68</v>
      </c>
      <c r="BC2858" s="154">
        <v>2.139</v>
      </c>
      <c r="BD2858" s="163"/>
      <c r="BE2858" s="163" t="s">
        <v>16</v>
      </c>
      <c r="BF2858" s="154">
        <v>1.08</v>
      </c>
      <c r="BG2858" s="154">
        <v>0.18</v>
      </c>
      <c r="BH2858" s="154">
        <v>3.98</v>
      </c>
      <c r="BI2858" s="154">
        <v>2.81</v>
      </c>
      <c r="BJ2858" s="154"/>
      <c r="BK2858" s="154">
        <v>28.07</v>
      </c>
      <c r="BL2858" s="154">
        <v>1.07</v>
      </c>
      <c r="CJ2858" s="154">
        <v>14.5</v>
      </c>
      <c r="CK2858" s="154">
        <v>2.6</v>
      </c>
      <c r="CL2858" s="154">
        <v>73.0</v>
      </c>
      <c r="CM2858" s="163" t="s">
        <v>2414</v>
      </c>
      <c r="CN2858" s="154">
        <v>0.71</v>
      </c>
      <c r="CO2858" s="154">
        <v>2.34</v>
      </c>
      <c r="CP2858" s="7" t="s">
        <v>12960</v>
      </c>
    </row>
    <row r="2859">
      <c r="A2859" s="7" t="s">
        <v>12961</v>
      </c>
      <c r="D2859" s="163" t="s">
        <v>12962</v>
      </c>
      <c r="E2859" s="67" t="s">
        <v>639</v>
      </c>
      <c r="F2859" s="162"/>
      <c r="G2859" s="162"/>
      <c r="H2859" s="162"/>
      <c r="M2859" s="7" t="s">
        <v>799</v>
      </c>
      <c r="N2859" s="7" t="str">
        <f t="shared" si="6"/>
        <v>FALSE</v>
      </c>
      <c r="O2859" s="7" t="s">
        <v>11802</v>
      </c>
      <c r="P2859" s="7" t="s">
        <v>11803</v>
      </c>
      <c r="Q2859" s="7" t="s">
        <v>11804</v>
      </c>
      <c r="R2859" s="7" t="s">
        <v>559</v>
      </c>
      <c r="S2859" s="161" t="s">
        <v>1588</v>
      </c>
      <c r="T2859" s="206">
        <v>41.7036</v>
      </c>
      <c r="U2859" s="207">
        <v>-83.2562</v>
      </c>
      <c r="V2859" s="172" t="s">
        <v>12963</v>
      </c>
      <c r="W2859" s="163" t="s">
        <v>899</v>
      </c>
      <c r="X2859" s="7" t="s">
        <v>805</v>
      </c>
      <c r="Y2859" s="7" t="s">
        <v>878</v>
      </c>
      <c r="Z2859" s="7" t="s">
        <v>879</v>
      </c>
      <c r="AA2859" s="7" t="s">
        <v>880</v>
      </c>
      <c r="AB2859" s="163" t="s">
        <v>11985</v>
      </c>
      <c r="AD2859" s="154">
        <v>6.78</v>
      </c>
      <c r="AF2859" s="7">
        <v>0.22</v>
      </c>
      <c r="AH2859" s="154">
        <v>21.1</v>
      </c>
      <c r="AO2859" s="154">
        <v>7.51</v>
      </c>
      <c r="AP2859" s="154">
        <v>373.3</v>
      </c>
      <c r="AQ2859" s="154">
        <v>0.2</v>
      </c>
      <c r="AR2859" s="154">
        <v>104.0</v>
      </c>
      <c r="AS2859" s="154">
        <v>0.1</v>
      </c>
      <c r="AT2859" s="154">
        <v>0.1</v>
      </c>
      <c r="AU2859" s="154">
        <v>4.81</v>
      </c>
      <c r="AX2859" s="154">
        <v>21.23</v>
      </c>
      <c r="AY2859" s="154">
        <v>223.65</v>
      </c>
      <c r="AZ2859" s="154">
        <v>79.39</v>
      </c>
      <c r="BA2859" s="154">
        <v>59.49</v>
      </c>
      <c r="BB2859" s="154">
        <v>7.98</v>
      </c>
      <c r="BC2859" s="154">
        <v>4.33</v>
      </c>
      <c r="BD2859" s="163"/>
      <c r="BE2859" s="163" t="s">
        <v>16</v>
      </c>
      <c r="BF2859" s="154">
        <v>3.19</v>
      </c>
      <c r="BG2859" s="154">
        <v>0.42</v>
      </c>
      <c r="BH2859" s="154">
        <v>6.23</v>
      </c>
      <c r="BI2859" s="154">
        <v>7.13</v>
      </c>
      <c r="BJ2859" s="154"/>
      <c r="BK2859" s="154">
        <v>95.67</v>
      </c>
      <c r="BL2859" s="154">
        <v>4.28</v>
      </c>
      <c r="CJ2859" s="154">
        <v>41.7</v>
      </c>
      <c r="CK2859" s="154">
        <v>0.0</v>
      </c>
      <c r="CL2859" s="154">
        <v>2.0</v>
      </c>
      <c r="CM2859" s="163" t="s">
        <v>2414</v>
      </c>
      <c r="CN2859" s="154">
        <v>0.69</v>
      </c>
      <c r="CO2859" s="154">
        <v>2.49</v>
      </c>
      <c r="CP2859" s="7" t="s">
        <v>12964</v>
      </c>
    </row>
    <row r="2860">
      <c r="A2860" s="7" t="s">
        <v>12965</v>
      </c>
      <c r="D2860" s="163" t="s">
        <v>12966</v>
      </c>
      <c r="E2860" s="67" t="s">
        <v>639</v>
      </c>
      <c r="F2860" s="162"/>
      <c r="G2860" s="162"/>
      <c r="H2860" s="162"/>
      <c r="M2860" s="7" t="s">
        <v>799</v>
      </c>
      <c r="N2860" s="7" t="str">
        <f t="shared" si="6"/>
        <v>FALSE</v>
      </c>
      <c r="O2860" s="7" t="s">
        <v>11802</v>
      </c>
      <c r="P2860" s="7" t="s">
        <v>11803</v>
      </c>
      <c r="Q2860" s="7" t="s">
        <v>11804</v>
      </c>
      <c r="R2860" s="7" t="s">
        <v>559</v>
      </c>
      <c r="S2860" s="221" t="s">
        <v>1588</v>
      </c>
      <c r="T2860" s="206">
        <v>41.8268</v>
      </c>
      <c r="U2860" s="207">
        <v>-83.1957</v>
      </c>
      <c r="V2860" s="172" t="s">
        <v>12967</v>
      </c>
      <c r="W2860" s="163" t="s">
        <v>890</v>
      </c>
      <c r="X2860" s="7" t="s">
        <v>805</v>
      </c>
      <c r="Y2860" s="7" t="s">
        <v>878</v>
      </c>
      <c r="Z2860" s="7" t="s">
        <v>879</v>
      </c>
      <c r="AA2860" s="7" t="s">
        <v>880</v>
      </c>
      <c r="AB2860" s="163" t="s">
        <v>12968</v>
      </c>
      <c r="AD2860" s="154">
        <v>8.52</v>
      </c>
      <c r="AF2860" s="7">
        <v>0.22</v>
      </c>
      <c r="AH2860" s="154">
        <v>20.2</v>
      </c>
      <c r="AO2860" s="154">
        <v>7.48</v>
      </c>
      <c r="AP2860" s="154">
        <v>248.1</v>
      </c>
      <c r="AQ2860" s="154">
        <v>0.5</v>
      </c>
      <c r="AR2860" s="154">
        <v>23.1</v>
      </c>
      <c r="AS2860" s="154">
        <v>0.1</v>
      </c>
      <c r="AT2860" s="154">
        <v>0.1</v>
      </c>
      <c r="AU2860" s="154">
        <v>0.57</v>
      </c>
      <c r="AX2860" s="154">
        <v>4.48</v>
      </c>
      <c r="AY2860" s="154">
        <v>49.21</v>
      </c>
      <c r="AZ2860" s="154">
        <v>14.84</v>
      </c>
      <c r="BA2860" s="154">
        <v>11.33</v>
      </c>
      <c r="BB2860" s="154">
        <v>32.29</v>
      </c>
      <c r="BC2860" s="154">
        <v>0.379</v>
      </c>
      <c r="BD2860" s="163"/>
      <c r="BE2860" s="163" t="s">
        <v>16</v>
      </c>
      <c r="BF2860" s="154">
        <v>0.91</v>
      </c>
      <c r="BG2860" s="154">
        <v>0.15</v>
      </c>
      <c r="BH2860" s="154">
        <v>2.58</v>
      </c>
      <c r="BI2860" s="154">
        <v>0.62</v>
      </c>
      <c r="BJ2860" s="154"/>
      <c r="BK2860" s="154">
        <v>24.23</v>
      </c>
      <c r="BL2860" s="154">
        <v>0.51</v>
      </c>
      <c r="CJ2860" s="154">
        <v>13.7</v>
      </c>
      <c r="CK2860" s="154">
        <v>3.3</v>
      </c>
      <c r="CL2860" s="154">
        <v>109.0</v>
      </c>
      <c r="CM2860" s="163" t="s">
        <v>2414</v>
      </c>
      <c r="CN2860" s="154">
        <v>0.8</v>
      </c>
      <c r="CO2860" s="154">
        <v>2.62</v>
      </c>
      <c r="CP2860" s="7" t="s">
        <v>12969</v>
      </c>
    </row>
    <row r="2861">
      <c r="A2861" s="7" t="s">
        <v>12970</v>
      </c>
      <c r="D2861" s="163" t="s">
        <v>12971</v>
      </c>
      <c r="E2861" s="67" t="s">
        <v>639</v>
      </c>
      <c r="F2861" s="162"/>
      <c r="G2861" s="162"/>
      <c r="H2861" s="162"/>
      <c r="M2861" s="7" t="s">
        <v>799</v>
      </c>
      <c r="N2861" s="7" t="str">
        <f t="shared" si="6"/>
        <v>FALSE</v>
      </c>
      <c r="O2861" s="7" t="s">
        <v>11802</v>
      </c>
      <c r="P2861" s="7" t="s">
        <v>11803</v>
      </c>
      <c r="Q2861" s="7" t="s">
        <v>11804</v>
      </c>
      <c r="R2861" s="7" t="s">
        <v>559</v>
      </c>
      <c r="S2861" s="161" t="s">
        <v>1588</v>
      </c>
      <c r="T2861" s="206">
        <v>41.7657</v>
      </c>
      <c r="U2861" s="207">
        <v>-83.3335</v>
      </c>
      <c r="V2861" s="172" t="s">
        <v>12972</v>
      </c>
      <c r="W2861" s="163" t="s">
        <v>876</v>
      </c>
      <c r="X2861" s="7" t="s">
        <v>805</v>
      </c>
      <c r="Y2861" s="7" t="s">
        <v>878</v>
      </c>
      <c r="Z2861" s="7" t="s">
        <v>879</v>
      </c>
      <c r="AA2861" s="7" t="s">
        <v>880</v>
      </c>
      <c r="AB2861" s="163" t="s">
        <v>12973</v>
      </c>
      <c r="AD2861" s="154">
        <v>5.52</v>
      </c>
      <c r="AF2861" s="7">
        <v>0.22</v>
      </c>
      <c r="AH2861" s="154">
        <v>22.0</v>
      </c>
      <c r="AO2861" s="154">
        <v>7.95</v>
      </c>
      <c r="AP2861" s="154">
        <v>314.1</v>
      </c>
      <c r="AQ2861" s="154">
        <v>0.6</v>
      </c>
      <c r="AR2861" s="154">
        <v>13.6</v>
      </c>
      <c r="AS2861" s="154">
        <v>0.1</v>
      </c>
      <c r="AT2861" s="154">
        <v>0.1</v>
      </c>
      <c r="AU2861" s="154">
        <v>7.6</v>
      </c>
      <c r="AX2861" s="154">
        <v>46.77</v>
      </c>
      <c r="AY2861" s="154">
        <v>161.17</v>
      </c>
      <c r="AZ2861" s="154">
        <v>75.93</v>
      </c>
      <c r="BA2861" s="154">
        <v>32.4</v>
      </c>
      <c r="BB2861" s="154">
        <v>5.41</v>
      </c>
      <c r="BC2861" s="154">
        <v>3.138</v>
      </c>
      <c r="BD2861" s="163"/>
      <c r="BE2861" s="163" t="s">
        <v>16</v>
      </c>
      <c r="BF2861" s="154">
        <v>1.46</v>
      </c>
      <c r="BG2861" s="154">
        <v>0.29</v>
      </c>
      <c r="BH2861" s="154">
        <v>6.95</v>
      </c>
      <c r="BI2861" s="154">
        <v>7.49</v>
      </c>
      <c r="BJ2861" s="154"/>
      <c r="BK2861" s="154">
        <v>15.62</v>
      </c>
      <c r="BL2861" s="154">
        <v>2.78</v>
      </c>
      <c r="CJ2861" s="154">
        <v>7.0</v>
      </c>
      <c r="CK2861" s="154">
        <v>17.4</v>
      </c>
      <c r="CL2861" s="154">
        <v>75.0</v>
      </c>
      <c r="CM2861" s="163" t="s">
        <v>2438</v>
      </c>
      <c r="CN2861" s="154">
        <v>0.9</v>
      </c>
      <c r="CO2861" s="154">
        <v>3.39</v>
      </c>
      <c r="CP2861" s="7" t="s">
        <v>12974</v>
      </c>
    </row>
    <row r="2862">
      <c r="A2862" s="7" t="s">
        <v>12975</v>
      </c>
      <c r="D2862" s="163" t="s">
        <v>12976</v>
      </c>
      <c r="E2862" s="67" t="s">
        <v>639</v>
      </c>
      <c r="F2862" s="162"/>
      <c r="G2862" s="162"/>
      <c r="H2862" s="162"/>
      <c r="M2862" s="7" t="s">
        <v>799</v>
      </c>
      <c r="N2862" s="7" t="str">
        <f t="shared" si="6"/>
        <v>FALSE</v>
      </c>
      <c r="O2862" s="7" t="s">
        <v>11802</v>
      </c>
      <c r="P2862" s="7" t="s">
        <v>11803</v>
      </c>
      <c r="Q2862" s="7" t="s">
        <v>11804</v>
      </c>
      <c r="R2862" s="7" t="s">
        <v>559</v>
      </c>
      <c r="S2862" s="221" t="s">
        <v>1588</v>
      </c>
      <c r="T2862" s="206">
        <v>41.7059</v>
      </c>
      <c r="U2862" s="207">
        <v>-83.2632</v>
      </c>
      <c r="V2862" s="172" t="s">
        <v>12977</v>
      </c>
      <c r="W2862" s="163" t="s">
        <v>899</v>
      </c>
      <c r="X2862" s="7" t="s">
        <v>805</v>
      </c>
      <c r="Y2862" s="7" t="s">
        <v>878</v>
      </c>
      <c r="Z2862" s="7" t="s">
        <v>879</v>
      </c>
      <c r="AA2862" s="7" t="s">
        <v>880</v>
      </c>
      <c r="AB2862" s="163" t="s">
        <v>12978</v>
      </c>
      <c r="AD2862" s="154">
        <v>6.59</v>
      </c>
      <c r="AF2862" s="7">
        <v>0.22</v>
      </c>
      <c r="AH2862" s="154">
        <v>22.3</v>
      </c>
      <c r="AO2862" s="154">
        <v>7.6</v>
      </c>
      <c r="AP2862" s="154">
        <v>341.0</v>
      </c>
      <c r="AQ2862" s="154">
        <v>0.5</v>
      </c>
      <c r="AR2862" s="154">
        <v>15.2</v>
      </c>
      <c r="AS2862" s="154">
        <v>6.62</v>
      </c>
      <c r="AT2862" s="154">
        <v>0.1</v>
      </c>
      <c r="AU2862" s="154">
        <v>21.38</v>
      </c>
      <c r="AX2862" s="154">
        <v>58.11</v>
      </c>
      <c r="AY2862" s="154">
        <v>178.01</v>
      </c>
      <c r="AZ2862" s="154">
        <v>90.09</v>
      </c>
      <c r="BA2862" s="154">
        <v>39.18</v>
      </c>
      <c r="BB2862" s="154">
        <v>5.21</v>
      </c>
      <c r="BC2862" s="154">
        <v>3.907</v>
      </c>
      <c r="BD2862" s="163"/>
      <c r="BE2862" s="163" t="s">
        <v>16</v>
      </c>
      <c r="BF2862" s="154">
        <v>2.06</v>
      </c>
      <c r="BG2862" s="154">
        <v>0.39</v>
      </c>
      <c r="BH2862" s="154">
        <v>6.27</v>
      </c>
      <c r="BI2862" s="154">
        <v>6.59</v>
      </c>
      <c r="BJ2862" s="154"/>
      <c r="BK2862" s="154">
        <v>14.51</v>
      </c>
      <c r="BL2862" s="154">
        <v>4.79</v>
      </c>
      <c r="CJ2862" s="154">
        <v>5.4</v>
      </c>
      <c r="CK2862" s="154">
        <v>25.8</v>
      </c>
      <c r="CL2862" s="154">
        <v>432.0</v>
      </c>
      <c r="CM2862" s="163" t="s">
        <v>2438</v>
      </c>
      <c r="CN2862" s="154">
        <v>1.24</v>
      </c>
      <c r="CO2862" s="154">
        <v>3.05</v>
      </c>
      <c r="CP2862" s="7" t="s">
        <v>12979</v>
      </c>
    </row>
    <row r="2863">
      <c r="A2863" s="7" t="s">
        <v>12980</v>
      </c>
      <c r="D2863" s="163" t="s">
        <v>12981</v>
      </c>
      <c r="E2863" s="67" t="s">
        <v>639</v>
      </c>
      <c r="F2863" s="162"/>
      <c r="G2863" s="162"/>
      <c r="H2863" s="162"/>
      <c r="M2863" s="7" t="s">
        <v>799</v>
      </c>
      <c r="N2863" s="7" t="str">
        <f t="shared" si="6"/>
        <v>FALSE</v>
      </c>
      <c r="O2863" s="7" t="s">
        <v>11802</v>
      </c>
      <c r="P2863" s="7" t="s">
        <v>11803</v>
      </c>
      <c r="Q2863" s="7" t="s">
        <v>11804</v>
      </c>
      <c r="R2863" s="7" t="s">
        <v>559</v>
      </c>
      <c r="S2863" s="161" t="s">
        <v>1588</v>
      </c>
      <c r="T2863" s="206">
        <v>41.8262</v>
      </c>
      <c r="U2863" s="207">
        <v>-83.1932</v>
      </c>
      <c r="V2863" s="172" t="s">
        <v>12982</v>
      </c>
      <c r="W2863" s="163" t="s">
        <v>890</v>
      </c>
      <c r="X2863" s="7" t="s">
        <v>805</v>
      </c>
      <c r="Y2863" s="7" t="s">
        <v>878</v>
      </c>
      <c r="Z2863" s="7" t="s">
        <v>879</v>
      </c>
      <c r="AA2863" s="7" t="s">
        <v>880</v>
      </c>
      <c r="AB2863" s="163" t="s">
        <v>12983</v>
      </c>
      <c r="AD2863" s="154">
        <v>9.1</v>
      </c>
      <c r="AF2863" s="7">
        <v>0.22</v>
      </c>
      <c r="AH2863" s="154">
        <v>22.3</v>
      </c>
      <c r="AO2863" s="154">
        <v>8.97</v>
      </c>
      <c r="AP2863" s="154">
        <v>241.9</v>
      </c>
      <c r="AQ2863" s="154">
        <v>2.5</v>
      </c>
      <c r="AR2863" s="154">
        <v>1.11</v>
      </c>
      <c r="AS2863" s="154">
        <v>0.1</v>
      </c>
      <c r="AT2863" s="154">
        <v>0.1</v>
      </c>
      <c r="AU2863" s="154">
        <v>0.07</v>
      </c>
      <c r="AX2863" s="154">
        <v>7.99</v>
      </c>
      <c r="AY2863" s="154">
        <v>9.25</v>
      </c>
      <c r="AZ2863" s="154">
        <v>1.39</v>
      </c>
      <c r="BA2863" s="154">
        <v>0.73</v>
      </c>
      <c r="BB2863" s="154">
        <v>2.66</v>
      </c>
      <c r="BC2863" s="154">
        <v>0.46</v>
      </c>
      <c r="BD2863" s="163"/>
      <c r="BE2863" s="163" t="s">
        <v>16</v>
      </c>
      <c r="BF2863" s="154">
        <v>0.47</v>
      </c>
      <c r="BG2863" s="154">
        <v>0.08</v>
      </c>
      <c r="BH2863" s="154">
        <v>2.46</v>
      </c>
      <c r="BI2863" s="163" t="s">
        <v>16</v>
      </c>
      <c r="BJ2863" s="163"/>
      <c r="BK2863" s="154">
        <v>2.67</v>
      </c>
      <c r="BL2863" s="154">
        <v>0.79</v>
      </c>
      <c r="CJ2863" s="154">
        <v>1.8</v>
      </c>
      <c r="CK2863" s="154">
        <v>64.0</v>
      </c>
      <c r="CL2863" s="154">
        <v>1374.0</v>
      </c>
      <c r="CM2863" s="163" t="s">
        <v>2438</v>
      </c>
      <c r="CN2863" s="154">
        <v>0.99</v>
      </c>
      <c r="CO2863" s="154">
        <v>3.7</v>
      </c>
      <c r="CP2863" s="7" t="s">
        <v>12984</v>
      </c>
    </row>
    <row r="2864">
      <c r="A2864" s="7" t="s">
        <v>12985</v>
      </c>
      <c r="D2864" s="163" t="s">
        <v>12986</v>
      </c>
      <c r="E2864" s="67" t="s">
        <v>639</v>
      </c>
      <c r="F2864" s="162"/>
      <c r="G2864" s="162"/>
      <c r="H2864" s="162"/>
      <c r="M2864" s="7" t="s">
        <v>799</v>
      </c>
      <c r="N2864" s="7" t="str">
        <f t="shared" si="6"/>
        <v>FALSE</v>
      </c>
      <c r="O2864" s="7" t="s">
        <v>11802</v>
      </c>
      <c r="P2864" s="7" t="s">
        <v>11803</v>
      </c>
      <c r="Q2864" s="7" t="s">
        <v>11804</v>
      </c>
      <c r="R2864" s="7" t="s">
        <v>559</v>
      </c>
      <c r="S2864" s="221" t="s">
        <v>1588</v>
      </c>
      <c r="T2864" s="206">
        <v>41.8332</v>
      </c>
      <c r="U2864" s="207">
        <v>-83.3651</v>
      </c>
      <c r="V2864" s="172" t="s">
        <v>12987</v>
      </c>
      <c r="W2864" s="163" t="s">
        <v>1179</v>
      </c>
      <c r="X2864" s="7" t="s">
        <v>805</v>
      </c>
      <c r="Y2864" s="7" t="s">
        <v>878</v>
      </c>
      <c r="Z2864" s="7" t="s">
        <v>879</v>
      </c>
      <c r="AA2864" s="7" t="s">
        <v>880</v>
      </c>
      <c r="AB2864" s="163" t="s">
        <v>12988</v>
      </c>
      <c r="AD2864" s="154">
        <v>4.58</v>
      </c>
      <c r="AF2864" s="7">
        <v>0.22</v>
      </c>
      <c r="AH2864" s="154">
        <v>22.9</v>
      </c>
      <c r="AO2864" s="154">
        <v>7.86</v>
      </c>
      <c r="AP2864" s="154">
        <v>350.6</v>
      </c>
      <c r="AQ2864" s="154">
        <v>1.0</v>
      </c>
      <c r="AR2864" s="154">
        <v>8.23</v>
      </c>
      <c r="AS2864" s="154">
        <v>1.06</v>
      </c>
      <c r="AT2864" s="154">
        <v>0.1</v>
      </c>
      <c r="AU2864" s="154">
        <v>17.63</v>
      </c>
      <c r="AX2864" s="154">
        <v>16.03</v>
      </c>
      <c r="AY2864" s="154">
        <v>118.61</v>
      </c>
      <c r="AZ2864" s="154">
        <v>80.48</v>
      </c>
      <c r="BA2864" s="154">
        <v>31.74</v>
      </c>
      <c r="BB2864" s="154">
        <v>75.42</v>
      </c>
      <c r="BC2864" s="154">
        <v>2.996</v>
      </c>
      <c r="BD2864" s="163"/>
      <c r="BE2864" s="163" t="s">
        <v>16</v>
      </c>
      <c r="BF2864" s="154">
        <v>0.87</v>
      </c>
      <c r="BG2864" s="154">
        <v>0.26</v>
      </c>
      <c r="BH2864" s="154">
        <v>6.15</v>
      </c>
      <c r="BI2864" s="154">
        <v>3.96</v>
      </c>
      <c r="BJ2864" s="154"/>
      <c r="BK2864" s="154">
        <v>9.47</v>
      </c>
      <c r="BL2864" s="154">
        <v>4.21</v>
      </c>
      <c r="CJ2864" s="154">
        <v>2.9</v>
      </c>
      <c r="CK2864" s="154">
        <v>47.9</v>
      </c>
      <c r="CL2864" s="154">
        <v>59.0</v>
      </c>
      <c r="CM2864" s="163" t="s">
        <v>2438</v>
      </c>
      <c r="CN2864" s="154">
        <v>1.25</v>
      </c>
      <c r="CO2864" s="154">
        <v>3.45</v>
      </c>
      <c r="CP2864" s="7" t="s">
        <v>12989</v>
      </c>
    </row>
    <row r="2865">
      <c r="A2865" s="7" t="s">
        <v>12990</v>
      </c>
      <c r="D2865" s="163" t="s">
        <v>12991</v>
      </c>
      <c r="E2865" s="67" t="s">
        <v>639</v>
      </c>
      <c r="F2865" s="162"/>
      <c r="G2865" s="162"/>
      <c r="H2865" s="162"/>
      <c r="M2865" s="7" t="s">
        <v>799</v>
      </c>
      <c r="N2865" s="7" t="str">
        <f t="shared" si="6"/>
        <v>FALSE</v>
      </c>
      <c r="O2865" s="7" t="s">
        <v>11802</v>
      </c>
      <c r="P2865" s="7" t="s">
        <v>11803</v>
      </c>
      <c r="Q2865" s="7" t="s">
        <v>11804</v>
      </c>
      <c r="R2865" s="7" t="s">
        <v>559</v>
      </c>
      <c r="S2865" s="161" t="s">
        <v>1588</v>
      </c>
      <c r="T2865" s="206">
        <v>41.7659</v>
      </c>
      <c r="U2865" s="207">
        <v>-83.3285</v>
      </c>
      <c r="V2865" s="172" t="s">
        <v>12992</v>
      </c>
      <c r="W2865" s="163" t="s">
        <v>876</v>
      </c>
      <c r="X2865" s="7" t="s">
        <v>805</v>
      </c>
      <c r="Y2865" s="7" t="s">
        <v>878</v>
      </c>
      <c r="Z2865" s="7" t="s">
        <v>879</v>
      </c>
      <c r="AA2865" s="7" t="s">
        <v>880</v>
      </c>
      <c r="AB2865" s="163" t="s">
        <v>12993</v>
      </c>
      <c r="AD2865" s="154">
        <v>5.91</v>
      </c>
      <c r="AF2865" s="7">
        <v>0.22</v>
      </c>
      <c r="AH2865" s="154">
        <v>21.8</v>
      </c>
      <c r="AO2865" s="154">
        <v>7.92</v>
      </c>
      <c r="AP2865" s="154">
        <v>353.8</v>
      </c>
      <c r="AQ2865" s="154">
        <v>1.0</v>
      </c>
      <c r="AR2865" s="154">
        <v>8.9</v>
      </c>
      <c r="AS2865" s="154">
        <v>0.1</v>
      </c>
      <c r="AT2865" s="154">
        <v>0.1</v>
      </c>
      <c r="AU2865" s="154">
        <v>0.57</v>
      </c>
      <c r="AX2865" s="154">
        <v>5.93</v>
      </c>
      <c r="AY2865" s="154">
        <v>140.13</v>
      </c>
      <c r="AZ2865" s="154">
        <v>111.15</v>
      </c>
      <c r="BA2865" s="154">
        <v>45.32</v>
      </c>
      <c r="BB2865" s="154">
        <v>71.37</v>
      </c>
      <c r="BC2865" s="154">
        <v>3.187</v>
      </c>
      <c r="BD2865" s="163"/>
      <c r="BE2865" s="163" t="s">
        <v>16</v>
      </c>
      <c r="BF2865" s="154">
        <v>0.39</v>
      </c>
      <c r="BG2865" s="154">
        <v>0.12</v>
      </c>
      <c r="BH2865" s="154">
        <v>6.89</v>
      </c>
      <c r="BI2865" s="154">
        <v>4.8</v>
      </c>
      <c r="BJ2865" s="154"/>
      <c r="BK2865" s="154">
        <v>7.2</v>
      </c>
      <c r="BL2865" s="154">
        <v>0.35</v>
      </c>
      <c r="CJ2865" s="154">
        <v>3.5</v>
      </c>
      <c r="CK2865" s="154">
        <v>42.1</v>
      </c>
      <c r="CL2865" s="154">
        <v>99.0</v>
      </c>
      <c r="CM2865" s="163" t="s">
        <v>2438</v>
      </c>
      <c r="CN2865" s="154">
        <v>0.94</v>
      </c>
      <c r="CO2865" s="154">
        <v>1.7</v>
      </c>
      <c r="CP2865" s="7" t="s">
        <v>12994</v>
      </c>
    </row>
    <row r="2866">
      <c r="A2866" s="7" t="s">
        <v>12995</v>
      </c>
      <c r="D2866" s="163" t="s">
        <v>12996</v>
      </c>
      <c r="E2866" s="67" t="s">
        <v>639</v>
      </c>
      <c r="F2866" s="162"/>
      <c r="G2866" s="162"/>
      <c r="H2866" s="162"/>
      <c r="M2866" s="7" t="s">
        <v>799</v>
      </c>
      <c r="N2866" s="7" t="str">
        <f t="shared" si="6"/>
        <v>FALSE</v>
      </c>
      <c r="O2866" s="7" t="s">
        <v>11802</v>
      </c>
      <c r="P2866" s="7" t="s">
        <v>11803</v>
      </c>
      <c r="Q2866" s="7" t="s">
        <v>11804</v>
      </c>
      <c r="R2866" s="7" t="s">
        <v>559</v>
      </c>
      <c r="S2866" s="221" t="s">
        <v>1588</v>
      </c>
      <c r="T2866" s="206">
        <v>41.7042</v>
      </c>
      <c r="U2866" s="207">
        <v>-83.2552</v>
      </c>
      <c r="V2866" s="172" t="s">
        <v>12997</v>
      </c>
      <c r="W2866" s="163" t="s">
        <v>899</v>
      </c>
      <c r="X2866" s="7" t="s">
        <v>805</v>
      </c>
      <c r="Y2866" s="7" t="s">
        <v>878</v>
      </c>
      <c r="Z2866" s="7" t="s">
        <v>879</v>
      </c>
      <c r="AA2866" s="7" t="s">
        <v>880</v>
      </c>
      <c r="AB2866" s="163" t="s">
        <v>12478</v>
      </c>
      <c r="AD2866" s="154">
        <v>6.69</v>
      </c>
      <c r="AF2866" s="7">
        <v>0.22</v>
      </c>
      <c r="AH2866" s="154">
        <v>22.0</v>
      </c>
      <c r="AO2866" s="154">
        <v>7.31</v>
      </c>
      <c r="AP2866" s="154">
        <v>331.0</v>
      </c>
      <c r="AQ2866" s="154">
        <v>0.6</v>
      </c>
      <c r="AR2866" s="154">
        <v>12.2</v>
      </c>
      <c r="AS2866" s="154">
        <v>0.1</v>
      </c>
      <c r="AT2866" s="154">
        <v>0.1</v>
      </c>
      <c r="AU2866" s="154">
        <v>1.4</v>
      </c>
      <c r="AX2866" s="154">
        <v>7.25</v>
      </c>
      <c r="AY2866" s="154">
        <v>107.89</v>
      </c>
      <c r="AZ2866" s="154">
        <v>78.39</v>
      </c>
      <c r="BA2866" s="154">
        <v>32.26</v>
      </c>
      <c r="BB2866" s="154">
        <v>12.25</v>
      </c>
      <c r="BC2866" s="154">
        <v>3.592</v>
      </c>
      <c r="BD2866" s="163"/>
      <c r="BE2866" s="163" t="s">
        <v>16</v>
      </c>
      <c r="BF2866" s="154">
        <v>0.46</v>
      </c>
      <c r="BG2866" s="154">
        <v>0.1</v>
      </c>
      <c r="BH2866" s="154">
        <v>2.4</v>
      </c>
      <c r="BI2866" s="154">
        <v>3.19</v>
      </c>
      <c r="BJ2866" s="154"/>
      <c r="BK2866" s="154">
        <v>10.33</v>
      </c>
      <c r="BL2866" s="154">
        <v>1.16</v>
      </c>
      <c r="CJ2866" s="154">
        <v>5.3</v>
      </c>
      <c r="CK2866" s="154">
        <v>26.8</v>
      </c>
      <c r="CL2866" s="154">
        <v>197.0</v>
      </c>
      <c r="CM2866" s="163" t="s">
        <v>2438</v>
      </c>
      <c r="CN2866" s="154">
        <v>1.4</v>
      </c>
      <c r="CO2866" s="154">
        <v>2.45</v>
      </c>
      <c r="CP2866" s="7" t="s">
        <v>12998</v>
      </c>
    </row>
    <row r="2867">
      <c r="A2867" s="7" t="s">
        <v>12999</v>
      </c>
      <c r="D2867" s="163" t="s">
        <v>13000</v>
      </c>
      <c r="E2867" s="67" t="s">
        <v>639</v>
      </c>
      <c r="F2867" s="162"/>
      <c r="G2867" s="162"/>
      <c r="H2867" s="162"/>
      <c r="M2867" s="7" t="s">
        <v>799</v>
      </c>
      <c r="N2867" s="7" t="str">
        <f t="shared" si="6"/>
        <v>FALSE</v>
      </c>
      <c r="O2867" s="7" t="s">
        <v>11802</v>
      </c>
      <c r="P2867" s="7" t="s">
        <v>11803</v>
      </c>
      <c r="Q2867" s="7" t="s">
        <v>11804</v>
      </c>
      <c r="R2867" s="7" t="s">
        <v>559</v>
      </c>
      <c r="S2867" s="161" t="s">
        <v>1588</v>
      </c>
      <c r="T2867" s="214">
        <v>41.827</v>
      </c>
      <c r="U2867" s="215">
        <v>-83.193</v>
      </c>
      <c r="V2867" s="172" t="s">
        <v>13001</v>
      </c>
      <c r="W2867" s="163" t="s">
        <v>890</v>
      </c>
      <c r="X2867" s="7" t="s">
        <v>805</v>
      </c>
      <c r="Y2867" s="7" t="s">
        <v>878</v>
      </c>
      <c r="Z2867" s="7" t="s">
        <v>879</v>
      </c>
      <c r="AA2867" s="7" t="s">
        <v>880</v>
      </c>
      <c r="AB2867" s="163" t="s">
        <v>16</v>
      </c>
      <c r="AD2867" s="163" t="s">
        <v>16</v>
      </c>
      <c r="AF2867" s="7">
        <v>0.22</v>
      </c>
      <c r="AH2867" s="163" t="s">
        <v>16</v>
      </c>
      <c r="AO2867" s="163" t="s">
        <v>16</v>
      </c>
      <c r="AP2867" s="163" t="s">
        <v>16</v>
      </c>
      <c r="AQ2867" s="163" t="s">
        <v>16</v>
      </c>
      <c r="AR2867" s="163" t="s">
        <v>16</v>
      </c>
      <c r="AS2867" s="163" t="s">
        <v>16</v>
      </c>
      <c r="AT2867" s="163" t="s">
        <v>16</v>
      </c>
      <c r="AU2867" s="163" t="s">
        <v>16</v>
      </c>
      <c r="AX2867" s="163" t="s">
        <v>16</v>
      </c>
      <c r="AY2867" s="163" t="s">
        <v>16</v>
      </c>
      <c r="AZ2867" s="163" t="s">
        <v>16</v>
      </c>
      <c r="BA2867" s="163" t="s">
        <v>16</v>
      </c>
      <c r="BB2867" s="163" t="s">
        <v>16</v>
      </c>
      <c r="BC2867" s="163" t="s">
        <v>16</v>
      </c>
      <c r="BD2867" s="163"/>
      <c r="BE2867" s="163" t="s">
        <v>16</v>
      </c>
      <c r="BF2867" s="163" t="s">
        <v>16</v>
      </c>
      <c r="BG2867" s="163" t="s">
        <v>16</v>
      </c>
      <c r="BH2867" s="163" t="s">
        <v>16</v>
      </c>
      <c r="BI2867" s="163" t="s">
        <v>16</v>
      </c>
      <c r="BJ2867" s="163"/>
      <c r="BK2867" s="163" t="s">
        <v>16</v>
      </c>
      <c r="BL2867" s="163" t="s">
        <v>16</v>
      </c>
      <c r="CJ2867" s="163" t="s">
        <v>16</v>
      </c>
      <c r="CK2867" s="163" t="s">
        <v>16</v>
      </c>
      <c r="CL2867" s="163" t="s">
        <v>16</v>
      </c>
      <c r="CM2867" s="163" t="s">
        <v>16</v>
      </c>
      <c r="CN2867" s="163" t="s">
        <v>16</v>
      </c>
      <c r="CO2867" s="163" t="s">
        <v>16</v>
      </c>
      <c r="CP2867" s="7" t="s">
        <v>13002</v>
      </c>
    </row>
    <row r="2868">
      <c r="A2868" s="7" t="s">
        <v>13003</v>
      </c>
      <c r="D2868" s="163" t="s">
        <v>13004</v>
      </c>
      <c r="E2868" s="67" t="s">
        <v>639</v>
      </c>
      <c r="F2868" s="162"/>
      <c r="G2868" s="162"/>
      <c r="H2868" s="162"/>
      <c r="M2868" s="7" t="s">
        <v>799</v>
      </c>
      <c r="N2868" s="7" t="str">
        <f t="shared" si="6"/>
        <v>FALSE</v>
      </c>
      <c r="O2868" s="7" t="s">
        <v>11802</v>
      </c>
      <c r="P2868" s="7" t="s">
        <v>11803</v>
      </c>
      <c r="Q2868" s="7" t="s">
        <v>11804</v>
      </c>
      <c r="R2868" s="7" t="s">
        <v>559</v>
      </c>
      <c r="S2868" s="221" t="s">
        <v>1588</v>
      </c>
      <c r="T2868" s="206">
        <v>41.7659</v>
      </c>
      <c r="U2868" s="207">
        <v>-83.3311</v>
      </c>
      <c r="V2868" s="172" t="s">
        <v>13005</v>
      </c>
      <c r="W2868" s="163" t="s">
        <v>876</v>
      </c>
      <c r="X2868" s="7" t="s">
        <v>805</v>
      </c>
      <c r="Y2868" s="7" t="s">
        <v>878</v>
      </c>
      <c r="Z2868" s="7" t="s">
        <v>879</v>
      </c>
      <c r="AA2868" s="7" t="s">
        <v>880</v>
      </c>
      <c r="AB2868" s="163" t="s">
        <v>11821</v>
      </c>
      <c r="AD2868" s="154">
        <v>5.84</v>
      </c>
      <c r="AF2868" s="7">
        <v>0.22</v>
      </c>
      <c r="AH2868" s="154">
        <v>21.9</v>
      </c>
      <c r="AO2868" s="154">
        <v>8.82</v>
      </c>
      <c r="AP2868" s="154">
        <v>1.5</v>
      </c>
      <c r="AQ2868" s="154">
        <v>1.2</v>
      </c>
      <c r="AR2868" s="154">
        <v>6.9</v>
      </c>
      <c r="AS2868" s="154">
        <v>0.1</v>
      </c>
      <c r="AT2868" s="154">
        <v>0.1</v>
      </c>
      <c r="AU2868" s="154">
        <v>0.9</v>
      </c>
      <c r="AX2868" s="154">
        <v>6.59</v>
      </c>
      <c r="AY2868" s="154">
        <v>136.42</v>
      </c>
      <c r="AZ2868" s="154">
        <v>122.35</v>
      </c>
      <c r="BA2868" s="154">
        <v>40.52</v>
      </c>
      <c r="BB2868" s="154">
        <v>36.24</v>
      </c>
      <c r="BC2868" s="154">
        <v>2.877</v>
      </c>
      <c r="BD2868" s="163"/>
      <c r="BE2868" s="163" t="s">
        <v>16</v>
      </c>
      <c r="BF2868" s="154">
        <v>0.41</v>
      </c>
      <c r="BG2868" s="154">
        <v>0.08</v>
      </c>
      <c r="BH2868" s="154">
        <v>6.26</v>
      </c>
      <c r="BI2868" s="154">
        <v>4.54</v>
      </c>
      <c r="BJ2868" s="154"/>
      <c r="BK2868" s="154">
        <v>4.2</v>
      </c>
      <c r="BL2868" s="154">
        <v>0.54</v>
      </c>
      <c r="CJ2868" s="154">
        <v>2.4</v>
      </c>
      <c r="CK2868" s="154">
        <v>55.5</v>
      </c>
      <c r="CL2868" s="154">
        <v>274.0</v>
      </c>
      <c r="CM2868" s="163" t="s">
        <v>2438</v>
      </c>
      <c r="CN2868" s="154">
        <v>0.35</v>
      </c>
      <c r="CO2868" s="154">
        <v>2.68</v>
      </c>
      <c r="CP2868" s="7" t="s">
        <v>13006</v>
      </c>
    </row>
    <row r="2869">
      <c r="A2869" s="7" t="s">
        <v>13007</v>
      </c>
      <c r="D2869" s="163" t="s">
        <v>13008</v>
      </c>
      <c r="E2869" s="67" t="s">
        <v>639</v>
      </c>
      <c r="F2869" s="162"/>
      <c r="G2869" s="162"/>
      <c r="H2869" s="162"/>
      <c r="M2869" s="7" t="s">
        <v>799</v>
      </c>
      <c r="N2869" s="7" t="str">
        <f t="shared" si="6"/>
        <v>FALSE</v>
      </c>
      <c r="O2869" s="7" t="s">
        <v>11802</v>
      </c>
      <c r="P2869" s="7" t="s">
        <v>11803</v>
      </c>
      <c r="Q2869" s="7" t="s">
        <v>11804</v>
      </c>
      <c r="R2869" s="7" t="s">
        <v>559</v>
      </c>
      <c r="S2869" s="161" t="s">
        <v>1588</v>
      </c>
      <c r="T2869" s="206">
        <v>41.7047</v>
      </c>
      <c r="U2869" s="207">
        <v>-83.2572</v>
      </c>
      <c r="V2869" s="172" t="s">
        <v>13009</v>
      </c>
      <c r="W2869" s="163" t="s">
        <v>899</v>
      </c>
      <c r="X2869" s="7" t="s">
        <v>805</v>
      </c>
      <c r="Y2869" s="7" t="s">
        <v>878</v>
      </c>
      <c r="Z2869" s="7" t="s">
        <v>879</v>
      </c>
      <c r="AA2869" s="7" t="s">
        <v>880</v>
      </c>
      <c r="AB2869" s="163" t="s">
        <v>13010</v>
      </c>
      <c r="AD2869" s="154">
        <v>6.76</v>
      </c>
      <c r="AF2869" s="7">
        <v>0.22</v>
      </c>
      <c r="AH2869" s="154">
        <v>23.9</v>
      </c>
      <c r="AO2869" s="154">
        <v>8.62</v>
      </c>
      <c r="AP2869" s="154">
        <v>316.7</v>
      </c>
      <c r="AQ2869" s="154">
        <v>1.0</v>
      </c>
      <c r="AR2869" s="154">
        <v>10.3</v>
      </c>
      <c r="AS2869" s="154">
        <v>0.19</v>
      </c>
      <c r="AT2869" s="154">
        <v>0.1</v>
      </c>
      <c r="AU2869" s="154">
        <v>1.61</v>
      </c>
      <c r="AX2869" s="154">
        <v>66.59</v>
      </c>
      <c r="AY2869" s="154">
        <v>158.14</v>
      </c>
      <c r="AZ2869" s="154">
        <v>87.27</v>
      </c>
      <c r="BA2869" s="154">
        <v>30.76</v>
      </c>
      <c r="BB2869" s="154">
        <v>3.19</v>
      </c>
      <c r="BC2869" s="154">
        <v>2.871</v>
      </c>
      <c r="BD2869" s="163"/>
      <c r="BE2869" s="163" t="s">
        <v>16</v>
      </c>
      <c r="BF2869" s="154">
        <v>1.83</v>
      </c>
      <c r="BG2869" s="154">
        <v>0.35</v>
      </c>
      <c r="BH2869" s="154">
        <v>5.66</v>
      </c>
      <c r="BI2869" s="154">
        <v>3.44</v>
      </c>
      <c r="BJ2869" s="154"/>
      <c r="BK2869" s="154">
        <v>11.67</v>
      </c>
      <c r="BL2869" s="154">
        <v>3.01</v>
      </c>
      <c r="CJ2869" s="154">
        <v>5.0</v>
      </c>
      <c r="CK2869" s="154">
        <v>28.4</v>
      </c>
      <c r="CL2869" s="154">
        <v>317.0</v>
      </c>
      <c r="CM2869" s="163" t="s">
        <v>2438</v>
      </c>
      <c r="CN2869" s="154">
        <v>0.17</v>
      </c>
      <c r="CO2869" s="154">
        <v>1.88</v>
      </c>
      <c r="CP2869" s="7" t="s">
        <v>13011</v>
      </c>
    </row>
    <row r="2870">
      <c r="A2870" s="7" t="s">
        <v>13012</v>
      </c>
      <c r="D2870" s="163" t="s">
        <v>13013</v>
      </c>
      <c r="E2870" s="67" t="s">
        <v>639</v>
      </c>
      <c r="F2870" s="162"/>
      <c r="G2870" s="162"/>
      <c r="H2870" s="162"/>
      <c r="M2870" s="7" t="s">
        <v>799</v>
      </c>
      <c r="N2870" s="7" t="str">
        <f t="shared" si="6"/>
        <v>FALSE</v>
      </c>
      <c r="O2870" s="7" t="s">
        <v>11802</v>
      </c>
      <c r="P2870" s="7" t="s">
        <v>11803</v>
      </c>
      <c r="Q2870" s="7" t="s">
        <v>11804</v>
      </c>
      <c r="R2870" s="7" t="s">
        <v>559</v>
      </c>
      <c r="S2870" s="221" t="s">
        <v>1588</v>
      </c>
      <c r="T2870" s="206">
        <v>41.7205</v>
      </c>
      <c r="U2870" s="207">
        <v>-83.0163</v>
      </c>
      <c r="V2870" s="172" t="s">
        <v>13014</v>
      </c>
      <c r="W2870" s="163" t="s">
        <v>2428</v>
      </c>
      <c r="X2870" s="7" t="s">
        <v>805</v>
      </c>
      <c r="Y2870" s="7" t="s">
        <v>878</v>
      </c>
      <c r="Z2870" s="7" t="s">
        <v>879</v>
      </c>
      <c r="AA2870" s="7" t="s">
        <v>880</v>
      </c>
      <c r="AB2870" s="163" t="s">
        <v>13015</v>
      </c>
      <c r="AD2870" s="154">
        <v>9.67</v>
      </c>
      <c r="AF2870" s="7">
        <v>0.22</v>
      </c>
      <c r="AH2870" s="154">
        <v>23.3</v>
      </c>
      <c r="AO2870" s="154">
        <v>7.68</v>
      </c>
      <c r="AP2870" s="154">
        <v>242.9</v>
      </c>
      <c r="AQ2870" s="154">
        <v>4.0</v>
      </c>
      <c r="AR2870" s="154">
        <v>1.36</v>
      </c>
      <c r="AS2870" s="154">
        <v>0.25</v>
      </c>
      <c r="AT2870" s="154">
        <v>0.1</v>
      </c>
      <c r="AU2870" s="154">
        <v>3.98</v>
      </c>
      <c r="AX2870" s="154">
        <v>6.07</v>
      </c>
      <c r="AY2870" s="154">
        <v>10.93</v>
      </c>
      <c r="AZ2870" s="154">
        <v>4.24</v>
      </c>
      <c r="BA2870" s="154">
        <v>0.98</v>
      </c>
      <c r="BB2870" s="154">
        <v>6.95</v>
      </c>
      <c r="BC2870" s="154">
        <v>0.512</v>
      </c>
      <c r="BD2870" s="163"/>
      <c r="BE2870" s="163" t="s">
        <v>16</v>
      </c>
      <c r="BF2870" s="154">
        <v>0.5</v>
      </c>
      <c r="BG2870" s="154">
        <v>0.08</v>
      </c>
      <c r="BH2870" s="154">
        <v>2.31</v>
      </c>
      <c r="BI2870" s="154">
        <v>0.3</v>
      </c>
      <c r="BJ2870" s="154"/>
      <c r="BK2870" s="154">
        <v>2.83</v>
      </c>
      <c r="BL2870" s="154">
        <v>0.74</v>
      </c>
      <c r="CJ2870" s="154">
        <v>0.9</v>
      </c>
      <c r="CK2870" s="154">
        <v>79.2</v>
      </c>
      <c r="CL2870" s="154">
        <v>1055.0</v>
      </c>
      <c r="CM2870" s="163" t="s">
        <v>2438</v>
      </c>
      <c r="CN2870" s="154">
        <v>0.23</v>
      </c>
      <c r="CO2870" s="154">
        <v>0.77</v>
      </c>
      <c r="CP2870" s="7" t="s">
        <v>13016</v>
      </c>
    </row>
    <row r="2871">
      <c r="A2871" s="7" t="s">
        <v>13017</v>
      </c>
      <c r="D2871" s="163" t="s">
        <v>13018</v>
      </c>
      <c r="E2871" s="67" t="s">
        <v>639</v>
      </c>
      <c r="F2871" s="162"/>
      <c r="G2871" s="162"/>
      <c r="H2871" s="162"/>
      <c r="M2871" s="7" t="s">
        <v>799</v>
      </c>
      <c r="N2871" s="7" t="str">
        <f t="shared" si="6"/>
        <v>FALSE</v>
      </c>
      <c r="O2871" s="7" t="s">
        <v>11802</v>
      </c>
      <c r="P2871" s="7" t="s">
        <v>11803</v>
      </c>
      <c r="Q2871" s="7" t="s">
        <v>11804</v>
      </c>
      <c r="R2871" s="7" t="s">
        <v>559</v>
      </c>
      <c r="S2871" s="161" t="s">
        <v>1588</v>
      </c>
      <c r="T2871" s="206">
        <v>41.8261</v>
      </c>
      <c r="U2871" s="207">
        <v>-83.1946</v>
      </c>
      <c r="V2871" s="172" t="s">
        <v>13019</v>
      </c>
      <c r="W2871" s="163" t="s">
        <v>890</v>
      </c>
      <c r="X2871" s="7" t="s">
        <v>805</v>
      </c>
      <c r="Y2871" s="7" t="s">
        <v>878</v>
      </c>
      <c r="Z2871" s="7" t="s">
        <v>879</v>
      </c>
      <c r="AA2871" s="7" t="s">
        <v>880</v>
      </c>
      <c r="AB2871" s="163" t="s">
        <v>13020</v>
      </c>
      <c r="AD2871" s="154">
        <v>8.59</v>
      </c>
      <c r="AF2871" s="7">
        <v>0.22</v>
      </c>
      <c r="AH2871" s="154">
        <v>24.2</v>
      </c>
      <c r="AO2871" s="154">
        <v>7.52</v>
      </c>
      <c r="AP2871" s="154">
        <v>275.7</v>
      </c>
      <c r="AQ2871" s="154">
        <v>0.7</v>
      </c>
      <c r="AR2871" s="154">
        <v>15.6</v>
      </c>
      <c r="AS2871" s="154">
        <v>8.46</v>
      </c>
      <c r="AT2871" s="154">
        <v>0.15</v>
      </c>
      <c r="AU2871" s="154">
        <v>155.16</v>
      </c>
      <c r="AX2871" s="154">
        <v>119.72</v>
      </c>
      <c r="AY2871" s="154">
        <v>80.43</v>
      </c>
      <c r="AZ2871" s="154">
        <v>7.09</v>
      </c>
      <c r="BA2871" s="154">
        <v>1.62</v>
      </c>
      <c r="BB2871" s="154">
        <v>3.77</v>
      </c>
      <c r="BC2871" s="154">
        <v>0.752</v>
      </c>
      <c r="BD2871" s="163"/>
      <c r="BE2871" s="163" t="s">
        <v>16</v>
      </c>
      <c r="BF2871" s="154">
        <v>6.39</v>
      </c>
      <c r="BG2871" s="154">
        <v>0.94</v>
      </c>
      <c r="BH2871" s="154">
        <v>3.1</v>
      </c>
      <c r="BI2871" s="154">
        <v>0.71</v>
      </c>
      <c r="BJ2871" s="154"/>
      <c r="BK2871" s="154">
        <v>26.1</v>
      </c>
      <c r="BL2871" s="154">
        <v>19.82</v>
      </c>
      <c r="CJ2871" s="154">
        <v>3.5</v>
      </c>
      <c r="CK2871" s="154">
        <v>41.8</v>
      </c>
      <c r="CL2871" s="154">
        <v>427.0</v>
      </c>
      <c r="CM2871" s="163" t="s">
        <v>2620</v>
      </c>
      <c r="CN2871" s="154">
        <v>0.21</v>
      </c>
      <c r="CO2871" s="154">
        <v>1.34</v>
      </c>
      <c r="CP2871" s="7" t="s">
        <v>13021</v>
      </c>
    </row>
    <row r="2872">
      <c r="A2872" s="7" t="s">
        <v>13022</v>
      </c>
      <c r="D2872" s="163" t="s">
        <v>13023</v>
      </c>
      <c r="E2872" s="67" t="s">
        <v>639</v>
      </c>
      <c r="F2872" s="162"/>
      <c r="G2872" s="162"/>
      <c r="H2872" s="162"/>
      <c r="M2872" s="7" t="s">
        <v>799</v>
      </c>
      <c r="N2872" s="7" t="str">
        <f t="shared" si="6"/>
        <v>FALSE</v>
      </c>
      <c r="O2872" s="7" t="s">
        <v>11802</v>
      </c>
      <c r="P2872" s="7" t="s">
        <v>11803</v>
      </c>
      <c r="Q2872" s="7" t="s">
        <v>11804</v>
      </c>
      <c r="R2872" s="7" t="s">
        <v>559</v>
      </c>
      <c r="S2872" s="221" t="s">
        <v>1588</v>
      </c>
      <c r="T2872" s="206">
        <v>41.7648</v>
      </c>
      <c r="U2872" s="207">
        <v>-83.3314</v>
      </c>
      <c r="V2872" s="172" t="s">
        <v>13024</v>
      </c>
      <c r="W2872" s="163" t="s">
        <v>876</v>
      </c>
      <c r="X2872" s="7" t="s">
        <v>805</v>
      </c>
      <c r="Y2872" s="7" t="s">
        <v>878</v>
      </c>
      <c r="Z2872" s="7" t="s">
        <v>879</v>
      </c>
      <c r="AA2872" s="7" t="s">
        <v>880</v>
      </c>
      <c r="AB2872" s="163" t="s">
        <v>12373</v>
      </c>
      <c r="AD2872" s="154">
        <v>5.5</v>
      </c>
      <c r="AF2872" s="7">
        <v>0.22</v>
      </c>
      <c r="AH2872" s="154">
        <v>25.2</v>
      </c>
      <c r="AO2872" s="154">
        <v>6.97</v>
      </c>
      <c r="AP2872" s="154">
        <v>327.9</v>
      </c>
      <c r="AQ2872" s="154">
        <v>1.5</v>
      </c>
      <c r="AR2872" s="154">
        <v>7.04</v>
      </c>
      <c r="AS2872" s="154">
        <v>0.1</v>
      </c>
      <c r="AT2872" s="154">
        <v>0.12</v>
      </c>
      <c r="AU2872" s="154">
        <v>0.9</v>
      </c>
      <c r="AX2872" s="154">
        <v>10.02</v>
      </c>
      <c r="AY2872" s="154">
        <v>106.02</v>
      </c>
      <c r="AZ2872" s="154">
        <v>82.51</v>
      </c>
      <c r="BA2872" s="154">
        <v>57.91</v>
      </c>
      <c r="BB2872" s="154">
        <v>30.49</v>
      </c>
      <c r="BC2872" s="154">
        <v>1.833</v>
      </c>
      <c r="BD2872" s="163"/>
      <c r="BE2872" s="163" t="s">
        <v>16</v>
      </c>
      <c r="BF2872" s="154">
        <v>0.53</v>
      </c>
      <c r="BG2872" s="154">
        <v>0.11</v>
      </c>
      <c r="BH2872" s="154">
        <v>6.71</v>
      </c>
      <c r="BI2872" s="154">
        <v>3.85</v>
      </c>
      <c r="BJ2872" s="154"/>
      <c r="BK2872" s="154">
        <v>4.53</v>
      </c>
      <c r="BL2872" s="154">
        <v>0.95</v>
      </c>
      <c r="CJ2872" s="154">
        <v>2.1</v>
      </c>
      <c r="CK2872" s="154">
        <v>59.8</v>
      </c>
      <c r="CL2872" s="154">
        <v>356.0</v>
      </c>
      <c r="CM2872" s="163" t="s">
        <v>2438</v>
      </c>
      <c r="CN2872" s="154">
        <v>0.96</v>
      </c>
      <c r="CO2872" s="154">
        <v>0.93</v>
      </c>
      <c r="CP2872" s="7" t="s">
        <v>13025</v>
      </c>
    </row>
    <row r="2873">
      <c r="A2873" s="7" t="s">
        <v>13026</v>
      </c>
      <c r="D2873" s="163" t="s">
        <v>13027</v>
      </c>
      <c r="E2873" s="67" t="s">
        <v>639</v>
      </c>
      <c r="F2873" s="162"/>
      <c r="G2873" s="162"/>
      <c r="H2873" s="162"/>
      <c r="M2873" s="7" t="s">
        <v>799</v>
      </c>
      <c r="N2873" s="7" t="str">
        <f t="shared" si="6"/>
        <v>FALSE</v>
      </c>
      <c r="O2873" s="7" t="s">
        <v>11802</v>
      </c>
      <c r="P2873" s="7" t="s">
        <v>11803</v>
      </c>
      <c r="Q2873" s="7" t="s">
        <v>11804</v>
      </c>
      <c r="R2873" s="7" t="s">
        <v>559</v>
      </c>
      <c r="S2873" s="161" t="s">
        <v>1588</v>
      </c>
      <c r="T2873" s="206">
        <v>41.7036</v>
      </c>
      <c r="U2873" s="207">
        <v>-83.2581</v>
      </c>
      <c r="V2873" s="172" t="s">
        <v>13028</v>
      </c>
      <c r="W2873" s="163" t="s">
        <v>899</v>
      </c>
      <c r="X2873" s="7" t="s">
        <v>805</v>
      </c>
      <c r="Y2873" s="7" t="s">
        <v>878</v>
      </c>
      <c r="Z2873" s="7" t="s">
        <v>879</v>
      </c>
      <c r="AA2873" s="7" t="s">
        <v>880</v>
      </c>
      <c r="AB2873" s="163" t="s">
        <v>13029</v>
      </c>
      <c r="AD2873" s="154">
        <v>6.64</v>
      </c>
      <c r="AF2873" s="7">
        <v>0.22</v>
      </c>
      <c r="AH2873" s="154">
        <v>25.0</v>
      </c>
      <c r="AO2873" s="154">
        <v>8.0</v>
      </c>
      <c r="AP2873" s="154">
        <v>308.1</v>
      </c>
      <c r="AQ2873" s="154">
        <v>1.0</v>
      </c>
      <c r="AR2873" s="154">
        <v>3.89</v>
      </c>
      <c r="AS2873" s="154">
        <v>0.77</v>
      </c>
      <c r="AT2873" s="154">
        <v>0.52</v>
      </c>
      <c r="AU2873" s="154">
        <v>7.1</v>
      </c>
      <c r="AX2873" s="154">
        <v>25.42</v>
      </c>
      <c r="AY2873" s="154">
        <v>59.05</v>
      </c>
      <c r="AZ2873" s="154">
        <v>27.73</v>
      </c>
      <c r="BA2873" s="154">
        <v>14.89</v>
      </c>
      <c r="BB2873" s="154">
        <v>7.38</v>
      </c>
      <c r="BC2873" s="154">
        <v>1.378</v>
      </c>
      <c r="BD2873" s="163"/>
      <c r="BE2873" s="163" t="s">
        <v>16</v>
      </c>
      <c r="BF2873" s="154">
        <v>0.95</v>
      </c>
      <c r="BG2873" s="154">
        <v>0.19</v>
      </c>
      <c r="BH2873" s="154">
        <v>4.94</v>
      </c>
      <c r="BI2873" s="154">
        <v>2.36</v>
      </c>
      <c r="BJ2873" s="154"/>
      <c r="BK2873" s="154">
        <v>6.03</v>
      </c>
      <c r="BL2873" s="154">
        <v>1.84</v>
      </c>
      <c r="CJ2873" s="154">
        <v>2.7</v>
      </c>
      <c r="CK2873" s="154">
        <v>51.5</v>
      </c>
      <c r="CL2873" s="154">
        <v>649.0</v>
      </c>
      <c r="CM2873" s="163" t="s">
        <v>2438</v>
      </c>
      <c r="CN2873" s="154">
        <v>1.13</v>
      </c>
      <c r="CO2873" s="154">
        <v>2.07</v>
      </c>
      <c r="CP2873" s="7" t="s">
        <v>13030</v>
      </c>
    </row>
    <row r="2874">
      <c r="A2874" s="7" t="s">
        <v>13031</v>
      </c>
      <c r="D2874" s="163" t="s">
        <v>13032</v>
      </c>
      <c r="E2874" s="67" t="s">
        <v>639</v>
      </c>
      <c r="F2874" s="162"/>
      <c r="G2874" s="162"/>
      <c r="H2874" s="162"/>
      <c r="M2874" s="7" t="s">
        <v>799</v>
      </c>
      <c r="N2874" s="7" t="str">
        <f t="shared" si="6"/>
        <v>FALSE</v>
      </c>
      <c r="O2874" s="7" t="s">
        <v>11802</v>
      </c>
      <c r="P2874" s="7" t="s">
        <v>11803</v>
      </c>
      <c r="Q2874" s="7" t="s">
        <v>11804</v>
      </c>
      <c r="R2874" s="7" t="s">
        <v>559</v>
      </c>
      <c r="S2874" s="221" t="s">
        <v>1588</v>
      </c>
      <c r="T2874" s="206">
        <v>41.7177</v>
      </c>
      <c r="U2874" s="207">
        <v>-83.0148</v>
      </c>
      <c r="V2874" s="172" t="s">
        <v>13033</v>
      </c>
      <c r="W2874" s="163" t="s">
        <v>2428</v>
      </c>
      <c r="X2874" s="7" t="s">
        <v>805</v>
      </c>
      <c r="Y2874" s="7" t="s">
        <v>878</v>
      </c>
      <c r="Z2874" s="7" t="s">
        <v>879</v>
      </c>
      <c r="AA2874" s="7" t="s">
        <v>880</v>
      </c>
      <c r="AB2874" s="163" t="s">
        <v>13034</v>
      </c>
      <c r="AD2874" s="154">
        <v>9.75</v>
      </c>
      <c r="AF2874" s="7">
        <v>0.22</v>
      </c>
      <c r="AH2874" s="154">
        <v>24.9</v>
      </c>
      <c r="AO2874" s="154">
        <v>7.44</v>
      </c>
      <c r="AP2874" s="154">
        <v>243.4</v>
      </c>
      <c r="AQ2874" s="154">
        <v>2.8</v>
      </c>
      <c r="AR2874" s="154">
        <v>2.28</v>
      </c>
      <c r="AS2874" s="154">
        <v>0.66</v>
      </c>
      <c r="AT2874" s="154">
        <v>0.15</v>
      </c>
      <c r="AU2874" s="154">
        <v>2.15</v>
      </c>
      <c r="AX2874" s="154">
        <v>8.68</v>
      </c>
      <c r="AY2874" s="154">
        <v>13.18</v>
      </c>
      <c r="AZ2874" s="154">
        <v>4.38</v>
      </c>
      <c r="BA2874" s="154">
        <v>1.29</v>
      </c>
      <c r="BB2874" s="154">
        <v>4.62</v>
      </c>
      <c r="BC2874" s="154">
        <v>0.347</v>
      </c>
      <c r="BD2874" s="163"/>
      <c r="BE2874" s="163" t="s">
        <v>16</v>
      </c>
      <c r="BF2874" s="154">
        <v>1.04</v>
      </c>
      <c r="BG2874" s="154">
        <v>0.17</v>
      </c>
      <c r="BH2874" s="154">
        <v>2.34</v>
      </c>
      <c r="BI2874" s="154">
        <v>0.3</v>
      </c>
      <c r="BJ2874" s="154"/>
      <c r="BK2874" s="154">
        <v>3.47</v>
      </c>
      <c r="BL2874" s="154">
        <v>1.61</v>
      </c>
      <c r="CJ2874" s="154">
        <v>1.1</v>
      </c>
      <c r="CK2874" s="154">
        <v>75.6</v>
      </c>
      <c r="CL2874" s="154">
        <v>1679.0</v>
      </c>
      <c r="CM2874" s="163" t="s">
        <v>2438</v>
      </c>
      <c r="CN2874" s="154">
        <v>0.57</v>
      </c>
      <c r="CO2874" s="154">
        <v>3.19</v>
      </c>
      <c r="CP2874" s="7" t="s">
        <v>13035</v>
      </c>
    </row>
    <row r="2875">
      <c r="A2875" s="7" t="s">
        <v>13036</v>
      </c>
      <c r="D2875" s="163" t="s">
        <v>13037</v>
      </c>
      <c r="E2875" s="67" t="s">
        <v>639</v>
      </c>
      <c r="F2875" s="162"/>
      <c r="G2875" s="162"/>
      <c r="H2875" s="162"/>
      <c r="M2875" s="7" t="s">
        <v>799</v>
      </c>
      <c r="N2875" s="7" t="str">
        <f t="shared" si="6"/>
        <v>FALSE</v>
      </c>
      <c r="O2875" s="7" t="s">
        <v>11802</v>
      </c>
      <c r="P2875" s="7" t="s">
        <v>11803</v>
      </c>
      <c r="Q2875" s="7" t="s">
        <v>11804</v>
      </c>
      <c r="R2875" s="7" t="s">
        <v>559</v>
      </c>
      <c r="S2875" s="161" t="s">
        <v>1588</v>
      </c>
      <c r="T2875" s="206">
        <v>41.8259</v>
      </c>
      <c r="U2875" s="207">
        <v>-83.1944</v>
      </c>
      <c r="V2875" s="172" t="s">
        <v>13038</v>
      </c>
      <c r="W2875" s="163" t="s">
        <v>890</v>
      </c>
      <c r="X2875" s="7" t="s">
        <v>805</v>
      </c>
      <c r="Y2875" s="7" t="s">
        <v>878</v>
      </c>
      <c r="Z2875" s="7" t="s">
        <v>879</v>
      </c>
      <c r="AA2875" s="7" t="s">
        <v>880</v>
      </c>
      <c r="AB2875" s="163" t="s">
        <v>13039</v>
      </c>
      <c r="AD2875" s="154">
        <v>8.58</v>
      </c>
      <c r="AF2875" s="7">
        <v>0.22</v>
      </c>
      <c r="AH2875" s="154">
        <v>25.0</v>
      </c>
      <c r="AO2875" s="154">
        <v>8.11</v>
      </c>
      <c r="AP2875" s="154">
        <v>229.3</v>
      </c>
      <c r="AQ2875" s="154">
        <v>3.3</v>
      </c>
      <c r="AR2875" s="154">
        <v>1.37</v>
      </c>
      <c r="AS2875" s="154">
        <v>0.44</v>
      </c>
      <c r="AT2875" s="154">
        <v>0.15</v>
      </c>
      <c r="AU2875" s="154">
        <v>0.39</v>
      </c>
      <c r="AX2875" s="154">
        <v>4.65</v>
      </c>
      <c r="AY2875" s="154">
        <v>11.26</v>
      </c>
      <c r="AZ2875" s="154">
        <v>3.98</v>
      </c>
      <c r="BA2875" s="154">
        <v>0.97</v>
      </c>
      <c r="BB2875" s="154">
        <v>2.55</v>
      </c>
      <c r="BC2875" s="154">
        <v>0.293</v>
      </c>
      <c r="BD2875" s="163"/>
      <c r="BE2875" s="163" t="s">
        <v>16</v>
      </c>
      <c r="BF2875" s="154">
        <v>0.44</v>
      </c>
      <c r="BG2875" s="154">
        <v>0.08</v>
      </c>
      <c r="BH2875" s="154">
        <v>2.18</v>
      </c>
      <c r="BI2875" s="154">
        <v>0.18</v>
      </c>
      <c r="BJ2875" s="154"/>
      <c r="BK2875" s="154">
        <v>2.05</v>
      </c>
      <c r="BL2875" s="154">
        <v>0.7</v>
      </c>
      <c r="CJ2875" s="154">
        <v>1.1</v>
      </c>
      <c r="CK2875" s="154">
        <v>76.3</v>
      </c>
      <c r="CL2875" s="154">
        <v>1123.0</v>
      </c>
      <c r="CM2875" s="163" t="s">
        <v>2438</v>
      </c>
      <c r="CN2875" s="154">
        <v>0.57</v>
      </c>
      <c r="CO2875" s="154">
        <v>2.62</v>
      </c>
      <c r="CP2875" s="7" t="s">
        <v>13040</v>
      </c>
    </row>
    <row r="2876">
      <c r="A2876" s="7" t="s">
        <v>13041</v>
      </c>
      <c r="D2876" s="163" t="s">
        <v>13042</v>
      </c>
      <c r="E2876" s="67" t="s">
        <v>639</v>
      </c>
      <c r="F2876" s="162"/>
      <c r="G2876" s="162"/>
      <c r="H2876" s="162"/>
      <c r="M2876" s="7" t="s">
        <v>799</v>
      </c>
      <c r="N2876" s="7" t="str">
        <f t="shared" si="6"/>
        <v>FALSE</v>
      </c>
      <c r="O2876" s="7" t="s">
        <v>11802</v>
      </c>
      <c r="P2876" s="7" t="s">
        <v>11803</v>
      </c>
      <c r="Q2876" s="7" t="s">
        <v>11804</v>
      </c>
      <c r="R2876" s="7" t="s">
        <v>559</v>
      </c>
      <c r="S2876" s="221" t="s">
        <v>1588</v>
      </c>
      <c r="T2876" s="214">
        <v>41.762</v>
      </c>
      <c r="U2876" s="215">
        <v>-83.33</v>
      </c>
      <c r="V2876" s="172" t="s">
        <v>13043</v>
      </c>
      <c r="W2876" s="163" t="s">
        <v>876</v>
      </c>
      <c r="X2876" s="7" t="s">
        <v>805</v>
      </c>
      <c r="Y2876" s="7" t="s">
        <v>878</v>
      </c>
      <c r="Z2876" s="7" t="s">
        <v>879</v>
      </c>
      <c r="AA2876" s="7" t="s">
        <v>880</v>
      </c>
      <c r="AB2876" s="163" t="s">
        <v>16</v>
      </c>
      <c r="AD2876" s="163" t="s">
        <v>16</v>
      </c>
      <c r="AF2876" s="7">
        <v>0.22</v>
      </c>
      <c r="AH2876" s="163" t="s">
        <v>16</v>
      </c>
      <c r="AO2876" s="163" t="s">
        <v>16</v>
      </c>
      <c r="AP2876" s="163" t="s">
        <v>16</v>
      </c>
      <c r="AQ2876" s="163" t="s">
        <v>16</v>
      </c>
      <c r="AR2876" s="163" t="s">
        <v>16</v>
      </c>
      <c r="AS2876" s="163" t="s">
        <v>16</v>
      </c>
      <c r="AT2876" s="163" t="s">
        <v>16</v>
      </c>
      <c r="AU2876" s="163" t="s">
        <v>16</v>
      </c>
      <c r="AX2876" s="163" t="s">
        <v>16</v>
      </c>
      <c r="AY2876" s="163" t="s">
        <v>16</v>
      </c>
      <c r="AZ2876" s="163" t="s">
        <v>16</v>
      </c>
      <c r="BA2876" s="163" t="s">
        <v>16</v>
      </c>
      <c r="BB2876" s="163" t="s">
        <v>16</v>
      </c>
      <c r="BC2876" s="163" t="s">
        <v>16</v>
      </c>
      <c r="BD2876" s="163"/>
      <c r="BE2876" s="163" t="s">
        <v>16</v>
      </c>
      <c r="BF2876" s="163" t="s">
        <v>16</v>
      </c>
      <c r="BG2876" s="163" t="s">
        <v>16</v>
      </c>
      <c r="BH2876" s="163" t="s">
        <v>16</v>
      </c>
      <c r="BI2876" s="163" t="s">
        <v>16</v>
      </c>
      <c r="BJ2876" s="163"/>
      <c r="BK2876" s="163" t="s">
        <v>16</v>
      </c>
      <c r="BL2876" s="163" t="s">
        <v>16</v>
      </c>
      <c r="CJ2876" s="163" t="s">
        <v>16</v>
      </c>
      <c r="CK2876" s="163" t="s">
        <v>16</v>
      </c>
      <c r="CL2876" s="163" t="s">
        <v>16</v>
      </c>
      <c r="CM2876" s="163" t="s">
        <v>16</v>
      </c>
      <c r="CN2876" s="163" t="s">
        <v>16</v>
      </c>
      <c r="CO2876" s="163" t="s">
        <v>16</v>
      </c>
      <c r="CP2876" s="7" t="s">
        <v>13044</v>
      </c>
    </row>
    <row r="2877">
      <c r="A2877" s="7" t="s">
        <v>13045</v>
      </c>
      <c r="D2877" s="163" t="s">
        <v>13046</v>
      </c>
      <c r="E2877" s="67" t="s">
        <v>639</v>
      </c>
      <c r="F2877" s="162"/>
      <c r="G2877" s="162"/>
      <c r="H2877" s="162"/>
      <c r="M2877" s="7" t="s">
        <v>799</v>
      </c>
      <c r="N2877" s="7" t="str">
        <f t="shared" si="6"/>
        <v>FALSE</v>
      </c>
      <c r="O2877" s="7" t="s">
        <v>11802</v>
      </c>
      <c r="P2877" s="7" t="s">
        <v>11803</v>
      </c>
      <c r="Q2877" s="7" t="s">
        <v>11804</v>
      </c>
      <c r="R2877" s="7" t="s">
        <v>559</v>
      </c>
      <c r="S2877" s="161" t="s">
        <v>1588</v>
      </c>
      <c r="T2877" s="7">
        <v>41.703</v>
      </c>
      <c r="U2877" s="7">
        <v>-83.254</v>
      </c>
      <c r="V2877" s="172" t="s">
        <v>13047</v>
      </c>
      <c r="W2877" s="163" t="s">
        <v>899</v>
      </c>
      <c r="X2877" s="7" t="s">
        <v>805</v>
      </c>
      <c r="Y2877" s="7" t="s">
        <v>878</v>
      </c>
      <c r="Z2877" s="7" t="s">
        <v>879</v>
      </c>
      <c r="AA2877" s="7" t="s">
        <v>880</v>
      </c>
      <c r="AB2877" s="163" t="s">
        <v>16</v>
      </c>
      <c r="AD2877" s="163" t="s">
        <v>16</v>
      </c>
      <c r="AF2877" s="7">
        <v>0.22</v>
      </c>
      <c r="AH2877" s="163" t="s">
        <v>16</v>
      </c>
      <c r="AO2877" s="163" t="s">
        <v>16</v>
      </c>
      <c r="AP2877" s="163" t="s">
        <v>16</v>
      </c>
      <c r="AQ2877" s="163" t="s">
        <v>16</v>
      </c>
      <c r="AR2877" s="163" t="s">
        <v>16</v>
      </c>
      <c r="AS2877" s="163" t="s">
        <v>16</v>
      </c>
      <c r="AT2877" s="163" t="s">
        <v>16</v>
      </c>
      <c r="AU2877" s="163" t="s">
        <v>16</v>
      </c>
      <c r="AX2877" s="163" t="s">
        <v>16</v>
      </c>
      <c r="AY2877" s="163" t="s">
        <v>16</v>
      </c>
      <c r="AZ2877" s="163" t="s">
        <v>16</v>
      </c>
      <c r="BA2877" s="163" t="s">
        <v>16</v>
      </c>
      <c r="BB2877" s="163" t="s">
        <v>16</v>
      </c>
      <c r="BC2877" s="163" t="s">
        <v>16</v>
      </c>
      <c r="BD2877" s="163"/>
      <c r="BE2877" s="163" t="s">
        <v>16</v>
      </c>
      <c r="BF2877" s="163" t="s">
        <v>16</v>
      </c>
      <c r="BG2877" s="163" t="s">
        <v>16</v>
      </c>
      <c r="BH2877" s="163" t="s">
        <v>16</v>
      </c>
      <c r="BI2877" s="163" t="s">
        <v>16</v>
      </c>
      <c r="BJ2877" s="163"/>
      <c r="BK2877" s="163" t="s">
        <v>16</v>
      </c>
      <c r="BL2877" s="163" t="s">
        <v>16</v>
      </c>
      <c r="CJ2877" s="163" t="s">
        <v>16</v>
      </c>
      <c r="CK2877" s="163" t="s">
        <v>16</v>
      </c>
      <c r="CL2877" s="163" t="s">
        <v>16</v>
      </c>
      <c r="CM2877" s="163" t="s">
        <v>16</v>
      </c>
      <c r="CN2877" s="163" t="s">
        <v>16</v>
      </c>
      <c r="CO2877" s="163" t="s">
        <v>16</v>
      </c>
      <c r="CP2877" s="7" t="s">
        <v>13048</v>
      </c>
    </row>
    <row r="2878">
      <c r="A2878" s="7" t="s">
        <v>13049</v>
      </c>
      <c r="D2878" s="163" t="s">
        <v>13050</v>
      </c>
      <c r="E2878" s="67" t="s">
        <v>639</v>
      </c>
      <c r="F2878" s="162"/>
      <c r="G2878" s="162"/>
      <c r="H2878" s="162"/>
      <c r="M2878" s="7" t="s">
        <v>799</v>
      </c>
      <c r="N2878" s="7" t="str">
        <f t="shared" si="6"/>
        <v>FALSE</v>
      </c>
      <c r="O2878" s="7" t="s">
        <v>11802</v>
      </c>
      <c r="P2878" s="7" t="s">
        <v>11803</v>
      </c>
      <c r="Q2878" s="7" t="s">
        <v>11804</v>
      </c>
      <c r="R2878" s="7" t="s">
        <v>559</v>
      </c>
      <c r="S2878" s="221" t="s">
        <v>1588</v>
      </c>
      <c r="T2878" s="206">
        <v>41.7179</v>
      </c>
      <c r="U2878" s="207">
        <v>-83.0167</v>
      </c>
      <c r="V2878" s="172" t="s">
        <v>13051</v>
      </c>
      <c r="W2878" s="163" t="s">
        <v>2428</v>
      </c>
      <c r="X2878" s="7" t="s">
        <v>805</v>
      </c>
      <c r="Y2878" s="7" t="s">
        <v>878</v>
      </c>
      <c r="Z2878" s="7" t="s">
        <v>879</v>
      </c>
      <c r="AA2878" s="7" t="s">
        <v>880</v>
      </c>
      <c r="AB2878" s="163" t="s">
        <v>16</v>
      </c>
      <c r="AD2878" s="163" t="s">
        <v>16</v>
      </c>
      <c r="AF2878" s="7">
        <v>0.22</v>
      </c>
      <c r="AH2878" s="163" t="s">
        <v>16</v>
      </c>
      <c r="AO2878" s="163" t="s">
        <v>16</v>
      </c>
      <c r="AP2878" s="163" t="s">
        <v>16</v>
      </c>
      <c r="AQ2878" s="163" t="s">
        <v>16</v>
      </c>
      <c r="AR2878" s="163" t="s">
        <v>16</v>
      </c>
      <c r="AS2878" s="163" t="s">
        <v>16</v>
      </c>
      <c r="AT2878" s="163" t="s">
        <v>16</v>
      </c>
      <c r="AU2878" s="163" t="s">
        <v>16</v>
      </c>
      <c r="AX2878" s="163" t="s">
        <v>16</v>
      </c>
      <c r="AY2878" s="163" t="s">
        <v>16</v>
      </c>
      <c r="AZ2878" s="163" t="s">
        <v>16</v>
      </c>
      <c r="BA2878" s="163" t="s">
        <v>16</v>
      </c>
      <c r="BB2878" s="163" t="s">
        <v>16</v>
      </c>
      <c r="BC2878" s="163" t="s">
        <v>16</v>
      </c>
      <c r="BD2878" s="163"/>
      <c r="BE2878" s="163" t="s">
        <v>16</v>
      </c>
      <c r="BF2878" s="163" t="s">
        <v>16</v>
      </c>
      <c r="BG2878" s="163" t="s">
        <v>16</v>
      </c>
      <c r="BH2878" s="163" t="s">
        <v>16</v>
      </c>
      <c r="BI2878" s="163" t="s">
        <v>16</v>
      </c>
      <c r="BJ2878" s="163"/>
      <c r="BK2878" s="163" t="s">
        <v>16</v>
      </c>
      <c r="BL2878" s="163" t="s">
        <v>16</v>
      </c>
      <c r="CJ2878" s="163" t="s">
        <v>16</v>
      </c>
      <c r="CK2878" s="163" t="s">
        <v>16</v>
      </c>
      <c r="CL2878" s="163" t="s">
        <v>16</v>
      </c>
      <c r="CM2878" s="163" t="s">
        <v>16</v>
      </c>
      <c r="CN2878" s="163" t="s">
        <v>16</v>
      </c>
      <c r="CO2878" s="163" t="s">
        <v>16</v>
      </c>
      <c r="CP2878" s="7" t="s">
        <v>13052</v>
      </c>
    </row>
    <row r="2879">
      <c r="A2879" s="7" t="s">
        <v>13053</v>
      </c>
      <c r="D2879" s="163" t="s">
        <v>13054</v>
      </c>
      <c r="E2879" s="67" t="s">
        <v>639</v>
      </c>
      <c r="F2879" s="162"/>
      <c r="G2879" s="162"/>
      <c r="H2879" s="162"/>
      <c r="M2879" s="7" t="s">
        <v>799</v>
      </c>
      <c r="N2879" s="7" t="str">
        <f t="shared" si="6"/>
        <v>FALSE</v>
      </c>
      <c r="O2879" s="7" t="s">
        <v>11802</v>
      </c>
      <c r="P2879" s="7" t="s">
        <v>11803</v>
      </c>
      <c r="Q2879" s="7" t="s">
        <v>11804</v>
      </c>
      <c r="R2879" s="7" t="s">
        <v>559</v>
      </c>
      <c r="S2879" s="161" t="s">
        <v>1588</v>
      </c>
      <c r="T2879" s="214">
        <v>41.827</v>
      </c>
      <c r="U2879" s="215">
        <v>-83.193</v>
      </c>
      <c r="V2879" s="172" t="s">
        <v>13055</v>
      </c>
      <c r="W2879" s="163" t="s">
        <v>890</v>
      </c>
      <c r="X2879" s="7" t="s">
        <v>805</v>
      </c>
      <c r="Y2879" s="7" t="s">
        <v>878</v>
      </c>
      <c r="Z2879" s="7" t="s">
        <v>879</v>
      </c>
      <c r="AA2879" s="7" t="s">
        <v>880</v>
      </c>
      <c r="AB2879" s="163" t="s">
        <v>16</v>
      </c>
      <c r="AD2879" s="163" t="s">
        <v>16</v>
      </c>
      <c r="AF2879" s="7">
        <v>0.22</v>
      </c>
      <c r="AH2879" s="163" t="s">
        <v>16</v>
      </c>
      <c r="AO2879" s="163" t="s">
        <v>16</v>
      </c>
      <c r="AP2879" s="163" t="s">
        <v>16</v>
      </c>
      <c r="AQ2879" s="163" t="s">
        <v>16</v>
      </c>
      <c r="AR2879" s="163" t="s">
        <v>16</v>
      </c>
      <c r="AS2879" s="163" t="s">
        <v>16</v>
      </c>
      <c r="AT2879" s="163" t="s">
        <v>16</v>
      </c>
      <c r="AU2879" s="163" t="s">
        <v>16</v>
      </c>
      <c r="AX2879" s="163" t="s">
        <v>16</v>
      </c>
      <c r="AY2879" s="163" t="s">
        <v>16</v>
      </c>
      <c r="AZ2879" s="163" t="s">
        <v>16</v>
      </c>
      <c r="BA2879" s="163" t="s">
        <v>16</v>
      </c>
      <c r="BB2879" s="163" t="s">
        <v>16</v>
      </c>
      <c r="BC2879" s="163" t="s">
        <v>16</v>
      </c>
      <c r="BD2879" s="163"/>
      <c r="BE2879" s="163" t="s">
        <v>16</v>
      </c>
      <c r="BF2879" s="163" t="s">
        <v>16</v>
      </c>
      <c r="BG2879" s="163" t="s">
        <v>16</v>
      </c>
      <c r="BH2879" s="163" t="s">
        <v>16</v>
      </c>
      <c r="BI2879" s="163" t="s">
        <v>16</v>
      </c>
      <c r="BJ2879" s="163"/>
      <c r="BK2879" s="163" t="s">
        <v>16</v>
      </c>
      <c r="BL2879" s="163" t="s">
        <v>16</v>
      </c>
      <c r="CJ2879" s="163" t="s">
        <v>16</v>
      </c>
      <c r="CK2879" s="163" t="s">
        <v>16</v>
      </c>
      <c r="CL2879" s="163" t="s">
        <v>16</v>
      </c>
      <c r="CM2879" s="163" t="s">
        <v>16</v>
      </c>
      <c r="CN2879" s="163" t="s">
        <v>16</v>
      </c>
      <c r="CO2879" s="163" t="s">
        <v>16</v>
      </c>
      <c r="CP2879" s="7" t="s">
        <v>13056</v>
      </c>
    </row>
    <row r="2880">
      <c r="A2880" s="7" t="s">
        <v>13057</v>
      </c>
      <c r="D2880" s="163" t="s">
        <v>13058</v>
      </c>
      <c r="E2880" s="67" t="s">
        <v>639</v>
      </c>
      <c r="F2880" s="162"/>
      <c r="G2880" s="162"/>
      <c r="H2880" s="162"/>
      <c r="M2880" s="7" t="s">
        <v>799</v>
      </c>
      <c r="N2880" s="7" t="str">
        <f t="shared" si="6"/>
        <v>FALSE</v>
      </c>
      <c r="O2880" s="7" t="s">
        <v>11802</v>
      </c>
      <c r="P2880" s="7" t="s">
        <v>11803</v>
      </c>
      <c r="Q2880" s="7" t="s">
        <v>11804</v>
      </c>
      <c r="R2880" s="7" t="s">
        <v>559</v>
      </c>
      <c r="S2880" s="221" t="s">
        <v>1588</v>
      </c>
      <c r="T2880" s="206">
        <v>41.7627</v>
      </c>
      <c r="U2880" s="207">
        <v>-83.2653</v>
      </c>
      <c r="V2880" s="172" t="s">
        <v>13059</v>
      </c>
      <c r="W2880" s="163" t="s">
        <v>876</v>
      </c>
      <c r="X2880" s="7" t="s">
        <v>805</v>
      </c>
      <c r="Y2880" s="7" t="s">
        <v>878</v>
      </c>
      <c r="Z2880" s="7" t="s">
        <v>879</v>
      </c>
      <c r="AA2880" s="7" t="s">
        <v>880</v>
      </c>
      <c r="AB2880" s="163" t="s">
        <v>12598</v>
      </c>
      <c r="AD2880" s="154">
        <v>5.61</v>
      </c>
      <c r="AF2880" s="7">
        <v>0.22</v>
      </c>
      <c r="AH2880" s="154">
        <v>23.9</v>
      </c>
      <c r="AO2880" s="154">
        <v>8.15</v>
      </c>
      <c r="AP2880" s="154">
        <v>326.2</v>
      </c>
      <c r="AQ2880" s="163" t="s">
        <v>16</v>
      </c>
      <c r="AR2880" s="154">
        <v>34.1</v>
      </c>
      <c r="AS2880" s="154">
        <v>9.19</v>
      </c>
      <c r="AT2880" s="154">
        <v>0.15</v>
      </c>
      <c r="AU2880" s="154">
        <v>46.84</v>
      </c>
      <c r="AX2880" s="154">
        <v>187.01</v>
      </c>
      <c r="AY2880" s="154">
        <v>631.74</v>
      </c>
      <c r="AZ2880" s="154">
        <v>98.76</v>
      </c>
      <c r="BA2880" s="154">
        <v>39.35</v>
      </c>
      <c r="BB2880" s="154">
        <v>3.15</v>
      </c>
      <c r="BC2880" s="154">
        <v>1.145</v>
      </c>
      <c r="BD2880" s="163"/>
      <c r="BE2880" s="163" t="s">
        <v>16</v>
      </c>
      <c r="BF2880" s="154">
        <v>8.53</v>
      </c>
      <c r="BG2880" s="154">
        <v>1.62</v>
      </c>
      <c r="BH2880" s="154">
        <v>6.12</v>
      </c>
      <c r="BI2880" s="154">
        <v>2.71</v>
      </c>
      <c r="BJ2880" s="154"/>
      <c r="BK2880" s="154">
        <v>29.8</v>
      </c>
      <c r="BL2880" s="154">
        <v>15.52</v>
      </c>
      <c r="CJ2880" s="154">
        <v>6.8</v>
      </c>
      <c r="CK2880" s="154">
        <v>18.3</v>
      </c>
      <c r="CL2880" s="154">
        <v>30.0</v>
      </c>
      <c r="CM2880" s="163" t="s">
        <v>2414</v>
      </c>
      <c r="CN2880" s="154">
        <v>0.49</v>
      </c>
      <c r="CO2880" s="154">
        <v>1.06</v>
      </c>
      <c r="CP2880" s="7" t="s">
        <v>2415</v>
      </c>
    </row>
    <row r="2881">
      <c r="A2881" s="7" t="s">
        <v>13060</v>
      </c>
      <c r="D2881" s="163" t="s">
        <v>13061</v>
      </c>
      <c r="E2881" s="67" t="s">
        <v>639</v>
      </c>
      <c r="F2881" s="162"/>
      <c r="G2881" s="162"/>
      <c r="H2881" s="162"/>
      <c r="M2881" s="7" t="s">
        <v>799</v>
      </c>
      <c r="N2881" s="7" t="str">
        <f t="shared" si="6"/>
        <v>FALSE</v>
      </c>
      <c r="O2881" s="7" t="s">
        <v>11802</v>
      </c>
      <c r="P2881" s="7" t="s">
        <v>11803</v>
      </c>
      <c r="Q2881" s="7" t="s">
        <v>11804</v>
      </c>
      <c r="R2881" s="7" t="s">
        <v>559</v>
      </c>
      <c r="S2881" s="161" t="s">
        <v>1588</v>
      </c>
      <c r="T2881" s="206">
        <v>41.7037</v>
      </c>
      <c r="U2881" s="207">
        <v>-83.2553</v>
      </c>
      <c r="V2881" s="172" t="s">
        <v>13062</v>
      </c>
      <c r="W2881" s="163" t="s">
        <v>899</v>
      </c>
      <c r="X2881" s="7" t="s">
        <v>805</v>
      </c>
      <c r="Y2881" s="7" t="s">
        <v>878</v>
      </c>
      <c r="Z2881" s="7" t="s">
        <v>879</v>
      </c>
      <c r="AA2881" s="7" t="s">
        <v>880</v>
      </c>
      <c r="AB2881" s="163" t="s">
        <v>13063</v>
      </c>
      <c r="AD2881" s="154">
        <v>6.6</v>
      </c>
      <c r="AF2881" s="7">
        <v>0.22</v>
      </c>
      <c r="AH2881" s="154">
        <v>24.2</v>
      </c>
      <c r="AO2881" s="154">
        <v>9.72</v>
      </c>
      <c r="AP2881" s="154">
        <v>314.5</v>
      </c>
      <c r="AQ2881" s="163" t="s">
        <v>16</v>
      </c>
      <c r="AR2881" s="154">
        <v>19.7</v>
      </c>
      <c r="AS2881" s="154">
        <v>0.34</v>
      </c>
      <c r="AT2881" s="154">
        <v>0.1</v>
      </c>
      <c r="AU2881" s="154">
        <v>302.41</v>
      </c>
      <c r="AX2881" s="154">
        <v>190.08</v>
      </c>
      <c r="AY2881" s="154">
        <v>300.05</v>
      </c>
      <c r="AZ2881" s="154">
        <v>85.52</v>
      </c>
      <c r="BA2881" s="154">
        <v>29.38</v>
      </c>
      <c r="BB2881" s="154">
        <v>2.75</v>
      </c>
      <c r="BC2881" s="154">
        <v>1.098</v>
      </c>
      <c r="BD2881" s="163"/>
      <c r="BE2881" s="163" t="s">
        <v>16</v>
      </c>
      <c r="BF2881" s="154">
        <v>4.55</v>
      </c>
      <c r="BG2881" s="154">
        <v>0.94</v>
      </c>
      <c r="BH2881" s="154">
        <v>5.85</v>
      </c>
      <c r="BI2881" s="154">
        <v>3.32</v>
      </c>
      <c r="BJ2881" s="154"/>
      <c r="BK2881" s="154">
        <v>16.13</v>
      </c>
      <c r="BL2881" s="154">
        <v>8.14</v>
      </c>
      <c r="CJ2881" s="154">
        <v>6.0</v>
      </c>
      <c r="CK2881" s="154">
        <v>22.6</v>
      </c>
      <c r="CL2881" s="154">
        <v>12.0</v>
      </c>
      <c r="CM2881" s="163" t="s">
        <v>2414</v>
      </c>
      <c r="CN2881" s="154">
        <v>0.26</v>
      </c>
      <c r="CO2881" s="154">
        <v>1.8</v>
      </c>
      <c r="CP2881" s="7" t="s">
        <v>2419</v>
      </c>
    </row>
    <row r="2882">
      <c r="A2882" s="7" t="s">
        <v>13064</v>
      </c>
      <c r="D2882" s="163" t="s">
        <v>13065</v>
      </c>
      <c r="E2882" s="67" t="s">
        <v>639</v>
      </c>
      <c r="F2882" s="162"/>
      <c r="G2882" s="162"/>
      <c r="H2882" s="162"/>
      <c r="M2882" s="7" t="s">
        <v>799</v>
      </c>
      <c r="N2882" s="7" t="str">
        <f t="shared" si="6"/>
        <v>FALSE</v>
      </c>
      <c r="O2882" s="7" t="s">
        <v>11802</v>
      </c>
      <c r="P2882" s="7" t="s">
        <v>11803</v>
      </c>
      <c r="Q2882" s="7" t="s">
        <v>11804</v>
      </c>
      <c r="R2882" s="7" t="s">
        <v>559</v>
      </c>
      <c r="S2882" s="221" t="s">
        <v>1588</v>
      </c>
      <c r="T2882" s="206">
        <v>41.6165</v>
      </c>
      <c r="U2882" s="207">
        <v>-83.0107</v>
      </c>
      <c r="V2882" s="172" t="s">
        <v>13066</v>
      </c>
      <c r="W2882" s="163" t="s">
        <v>2423</v>
      </c>
      <c r="X2882" s="7" t="s">
        <v>805</v>
      </c>
      <c r="Y2882" s="7" t="s">
        <v>878</v>
      </c>
      <c r="Z2882" s="7" t="s">
        <v>879</v>
      </c>
      <c r="AA2882" s="7" t="s">
        <v>880</v>
      </c>
      <c r="AB2882" s="163" t="s">
        <v>13067</v>
      </c>
      <c r="AD2882" s="154">
        <v>4.43</v>
      </c>
      <c r="AF2882" s="7">
        <v>0.22</v>
      </c>
      <c r="AH2882" s="154">
        <v>24.5</v>
      </c>
      <c r="AO2882" s="154">
        <v>9.79</v>
      </c>
      <c r="AP2882" s="154">
        <v>266.4</v>
      </c>
      <c r="AQ2882" s="163" t="s">
        <v>16</v>
      </c>
      <c r="AR2882" s="154">
        <v>19.0</v>
      </c>
      <c r="AS2882" s="154">
        <v>4.62</v>
      </c>
      <c r="AT2882" s="154">
        <v>0.22</v>
      </c>
      <c r="AU2882" s="154">
        <v>12.05</v>
      </c>
      <c r="AX2882" s="154">
        <v>91.52</v>
      </c>
      <c r="AY2882" s="154">
        <v>47.14</v>
      </c>
      <c r="AZ2882" s="154">
        <v>6.32</v>
      </c>
      <c r="BA2882" s="154">
        <v>2.31</v>
      </c>
      <c r="BB2882" s="154">
        <v>1.86</v>
      </c>
      <c r="BC2882" s="154">
        <v>0.561</v>
      </c>
      <c r="BD2882" s="163"/>
      <c r="BE2882" s="163" t="s">
        <v>16</v>
      </c>
      <c r="BF2882" s="154">
        <v>4.53</v>
      </c>
      <c r="BG2882" s="154">
        <v>0.76</v>
      </c>
      <c r="BH2882" s="154">
        <v>3.86</v>
      </c>
      <c r="BI2882" s="154">
        <v>1.32</v>
      </c>
      <c r="BJ2882" s="154"/>
      <c r="BK2882" s="154">
        <v>16.31</v>
      </c>
      <c r="BL2882" s="154">
        <v>9.51</v>
      </c>
      <c r="CJ2882" s="154">
        <v>6.5</v>
      </c>
      <c r="CK2882" s="154">
        <v>19.5</v>
      </c>
      <c r="CL2882" s="154">
        <v>81.0</v>
      </c>
      <c r="CM2882" s="163" t="s">
        <v>2414</v>
      </c>
      <c r="CN2882" s="154">
        <v>0.29</v>
      </c>
      <c r="CO2882" s="154">
        <v>1.78</v>
      </c>
      <c r="CP2882" s="7" t="s">
        <v>2424</v>
      </c>
    </row>
    <row r="2883">
      <c r="A2883" s="7" t="s">
        <v>13068</v>
      </c>
      <c r="D2883" s="163" t="s">
        <v>13069</v>
      </c>
      <c r="E2883" s="67" t="s">
        <v>639</v>
      </c>
      <c r="F2883" s="162"/>
      <c r="G2883" s="162"/>
      <c r="H2883" s="162"/>
      <c r="M2883" s="7" t="s">
        <v>799</v>
      </c>
      <c r="N2883" s="7" t="str">
        <f t="shared" si="6"/>
        <v>FALSE</v>
      </c>
      <c r="O2883" s="7" t="s">
        <v>11802</v>
      </c>
      <c r="P2883" s="7" t="s">
        <v>11803</v>
      </c>
      <c r="Q2883" s="7" t="s">
        <v>11804</v>
      </c>
      <c r="R2883" s="7" t="s">
        <v>559</v>
      </c>
      <c r="S2883" s="161" t="s">
        <v>1588</v>
      </c>
      <c r="T2883" s="206">
        <v>41.7172</v>
      </c>
      <c r="U2883" s="207">
        <v>-83.016</v>
      </c>
      <c r="V2883" s="172" t="s">
        <v>13070</v>
      </c>
      <c r="W2883" s="163" t="s">
        <v>2428</v>
      </c>
      <c r="X2883" s="7" t="s">
        <v>805</v>
      </c>
      <c r="Y2883" s="7" t="s">
        <v>878</v>
      </c>
      <c r="Z2883" s="7" t="s">
        <v>879</v>
      </c>
      <c r="AA2883" s="7" t="s">
        <v>880</v>
      </c>
      <c r="AB2883" s="163" t="s">
        <v>13071</v>
      </c>
      <c r="AD2883" s="154">
        <v>9.49</v>
      </c>
      <c r="AF2883" s="7">
        <v>0.22</v>
      </c>
      <c r="AH2883" s="154">
        <v>24.4</v>
      </c>
      <c r="AO2883" s="154">
        <v>9.34</v>
      </c>
      <c r="AP2883" s="154">
        <v>228.9</v>
      </c>
      <c r="AQ2883" s="163" t="s">
        <v>16</v>
      </c>
      <c r="AR2883" s="154">
        <v>14.5</v>
      </c>
      <c r="AS2883" s="154">
        <v>3.16</v>
      </c>
      <c r="AT2883" s="154">
        <v>0.14</v>
      </c>
      <c r="AU2883" s="154">
        <v>15.61</v>
      </c>
      <c r="AX2883" s="154">
        <v>58.82</v>
      </c>
      <c r="AY2883" s="154">
        <v>36.26</v>
      </c>
      <c r="AZ2883" s="154">
        <v>5.33</v>
      </c>
      <c r="BA2883" s="154">
        <v>2.09</v>
      </c>
      <c r="BB2883" s="154">
        <v>2.05</v>
      </c>
      <c r="BC2883" s="154">
        <v>0.232</v>
      </c>
      <c r="BD2883" s="163"/>
      <c r="BE2883" s="163" t="s">
        <v>16</v>
      </c>
      <c r="BF2883" s="154">
        <v>3.14</v>
      </c>
      <c r="BG2883" s="154">
        <v>0.6</v>
      </c>
      <c r="BH2883" s="154">
        <v>3.99</v>
      </c>
      <c r="BI2883" s="154">
        <v>0.87</v>
      </c>
      <c r="BJ2883" s="154"/>
      <c r="BK2883" s="154">
        <v>11.6</v>
      </c>
      <c r="BL2883" s="154">
        <v>6.56</v>
      </c>
      <c r="CJ2883" s="154">
        <v>4.9</v>
      </c>
      <c r="CK2883" s="154">
        <v>29.0</v>
      </c>
      <c r="CL2883" s="154">
        <v>125.0</v>
      </c>
      <c r="CM2883" s="163" t="s">
        <v>2414</v>
      </c>
      <c r="CN2883" s="154">
        <v>0.33</v>
      </c>
      <c r="CO2883" s="154">
        <v>1.9</v>
      </c>
      <c r="CP2883" s="7" t="s">
        <v>2429</v>
      </c>
    </row>
    <row r="2884">
      <c r="A2884" s="7" t="s">
        <v>13072</v>
      </c>
      <c r="D2884" s="163" t="s">
        <v>13073</v>
      </c>
      <c r="E2884" s="67" t="s">
        <v>639</v>
      </c>
      <c r="F2884" s="162"/>
      <c r="G2884" s="162"/>
      <c r="H2884" s="162"/>
      <c r="M2884" s="7" t="s">
        <v>799</v>
      </c>
      <c r="N2884" s="7" t="str">
        <f t="shared" si="6"/>
        <v>FALSE</v>
      </c>
      <c r="O2884" s="7" t="s">
        <v>11802</v>
      </c>
      <c r="P2884" s="7" t="s">
        <v>11803</v>
      </c>
      <c r="Q2884" s="7" t="s">
        <v>11804</v>
      </c>
      <c r="R2884" s="7" t="s">
        <v>559</v>
      </c>
      <c r="S2884" s="221" t="s">
        <v>1588</v>
      </c>
      <c r="T2884" s="206">
        <v>41.8262</v>
      </c>
      <c r="U2884" s="207">
        <v>-83.1938</v>
      </c>
      <c r="V2884" s="172" t="s">
        <v>13074</v>
      </c>
      <c r="W2884" s="163" t="s">
        <v>890</v>
      </c>
      <c r="X2884" s="7" t="s">
        <v>805</v>
      </c>
      <c r="Y2884" s="7" t="s">
        <v>878</v>
      </c>
      <c r="Z2884" s="7" t="s">
        <v>879</v>
      </c>
      <c r="AA2884" s="7" t="s">
        <v>880</v>
      </c>
      <c r="AB2884" s="163" t="s">
        <v>12241</v>
      </c>
      <c r="AD2884" s="154">
        <v>8.6</v>
      </c>
      <c r="AF2884" s="7">
        <v>0.22</v>
      </c>
      <c r="AH2884" s="154">
        <v>25.2</v>
      </c>
      <c r="AO2884" s="154">
        <v>8.72</v>
      </c>
      <c r="AP2884" s="154">
        <v>217.2</v>
      </c>
      <c r="AQ2884" s="154">
        <v>2.5</v>
      </c>
      <c r="AR2884" s="154">
        <v>8.45</v>
      </c>
      <c r="AS2884" s="154">
        <v>1.57</v>
      </c>
      <c r="AT2884" s="154">
        <v>0.18</v>
      </c>
      <c r="AU2884" s="154">
        <v>18.19</v>
      </c>
      <c r="AX2884" s="154">
        <v>41.79</v>
      </c>
      <c r="AY2884" s="154">
        <v>25.59</v>
      </c>
      <c r="AZ2884" s="154">
        <v>2.6</v>
      </c>
      <c r="BA2884" s="154">
        <v>0.87</v>
      </c>
      <c r="BB2884" s="154">
        <v>1.52</v>
      </c>
      <c r="BC2884" s="154">
        <v>0.192</v>
      </c>
      <c r="BD2884" s="163"/>
      <c r="BE2884" s="163" t="s">
        <v>16</v>
      </c>
      <c r="BF2884" s="154">
        <v>2.1</v>
      </c>
      <c r="BG2884" s="154">
        <v>0.36</v>
      </c>
      <c r="BH2884" s="154">
        <v>2.21</v>
      </c>
      <c r="BI2884" s="154">
        <v>0.22</v>
      </c>
      <c r="BJ2884" s="154"/>
      <c r="BK2884" s="154">
        <v>6.03</v>
      </c>
      <c r="BL2884" s="154">
        <v>3.91</v>
      </c>
      <c r="CJ2884" s="154">
        <v>1.6</v>
      </c>
      <c r="CK2884" s="154">
        <v>66.5</v>
      </c>
      <c r="CL2884" s="154">
        <v>1564.0</v>
      </c>
      <c r="CM2884" s="163" t="s">
        <v>2438</v>
      </c>
      <c r="CN2884" s="154">
        <v>0.24</v>
      </c>
      <c r="CO2884" s="154">
        <v>2.67</v>
      </c>
      <c r="CP2884" s="7" t="s">
        <v>13075</v>
      </c>
    </row>
    <row r="2885">
      <c r="A2885" s="7" t="s">
        <v>13076</v>
      </c>
      <c r="D2885" s="163" t="s">
        <v>13077</v>
      </c>
      <c r="E2885" s="67" t="s">
        <v>639</v>
      </c>
      <c r="F2885" s="162"/>
      <c r="G2885" s="162"/>
      <c r="H2885" s="162"/>
      <c r="M2885" s="7" t="s">
        <v>799</v>
      </c>
      <c r="N2885" s="7" t="str">
        <f t="shared" si="6"/>
        <v>FALSE</v>
      </c>
      <c r="O2885" s="7" t="s">
        <v>11802</v>
      </c>
      <c r="P2885" s="7" t="s">
        <v>11803</v>
      </c>
      <c r="Q2885" s="7" t="s">
        <v>11804</v>
      </c>
      <c r="R2885" s="7" t="s">
        <v>559</v>
      </c>
      <c r="S2885" s="161" t="s">
        <v>1588</v>
      </c>
      <c r="T2885" s="206">
        <v>41.7647</v>
      </c>
      <c r="U2885" s="207">
        <v>-83.3328</v>
      </c>
      <c r="V2885" s="172" t="s">
        <v>13078</v>
      </c>
      <c r="W2885" s="163" t="s">
        <v>876</v>
      </c>
      <c r="X2885" s="7" t="s">
        <v>805</v>
      </c>
      <c r="Y2885" s="7" t="s">
        <v>878</v>
      </c>
      <c r="Z2885" s="7" t="s">
        <v>879</v>
      </c>
      <c r="AA2885" s="7" t="s">
        <v>880</v>
      </c>
      <c r="AB2885" s="163" t="s">
        <v>12945</v>
      </c>
      <c r="AD2885" s="154">
        <v>5.68</v>
      </c>
      <c r="AF2885" s="7">
        <v>0.22</v>
      </c>
      <c r="AH2885" s="154">
        <v>24.7</v>
      </c>
      <c r="AO2885" s="154">
        <v>8.94</v>
      </c>
      <c r="AP2885" s="154">
        <v>276.2</v>
      </c>
      <c r="AQ2885" s="154">
        <v>0.5</v>
      </c>
      <c r="AR2885" s="154">
        <v>26.7</v>
      </c>
      <c r="AS2885" s="154">
        <v>0.39</v>
      </c>
      <c r="AT2885" s="154">
        <v>0.34</v>
      </c>
      <c r="AU2885" s="154">
        <v>43.9</v>
      </c>
      <c r="AX2885" s="154">
        <v>171.52</v>
      </c>
      <c r="AY2885" s="154">
        <v>76.55</v>
      </c>
      <c r="AZ2885" s="154">
        <v>9.44</v>
      </c>
      <c r="BA2885" s="154">
        <v>2.17</v>
      </c>
      <c r="BB2885" s="154">
        <v>1.3</v>
      </c>
      <c r="BC2885" s="154">
        <v>0.136</v>
      </c>
      <c r="BD2885" s="163"/>
      <c r="BE2885" s="163" t="s">
        <v>16</v>
      </c>
      <c r="BF2885" s="154">
        <v>5.42</v>
      </c>
      <c r="BG2885" s="154">
        <v>1.09</v>
      </c>
      <c r="BH2885" s="154">
        <v>5.31</v>
      </c>
      <c r="BI2885" s="154">
        <v>2.67</v>
      </c>
      <c r="BJ2885" s="154"/>
      <c r="BK2885" s="154">
        <v>18.15</v>
      </c>
      <c r="BL2885" s="154">
        <v>11.11</v>
      </c>
      <c r="CJ2885" s="154">
        <v>7.2</v>
      </c>
      <c r="CK2885" s="154">
        <v>16.7</v>
      </c>
      <c r="CL2885" s="154">
        <v>23.0</v>
      </c>
      <c r="CM2885" s="163" t="s">
        <v>2438</v>
      </c>
      <c r="CN2885" s="154">
        <v>0.71</v>
      </c>
      <c r="CO2885" s="154">
        <v>2.55</v>
      </c>
      <c r="CP2885" s="7" t="s">
        <v>13079</v>
      </c>
    </row>
    <row r="2886">
      <c r="A2886" s="7" t="s">
        <v>13080</v>
      </c>
      <c r="D2886" s="163" t="s">
        <v>13081</v>
      </c>
      <c r="E2886" s="67" t="s">
        <v>639</v>
      </c>
      <c r="F2886" s="162"/>
      <c r="G2886" s="162"/>
      <c r="H2886" s="162"/>
      <c r="M2886" s="7" t="s">
        <v>799</v>
      </c>
      <c r="N2886" s="7" t="str">
        <f t="shared" si="6"/>
        <v>FALSE</v>
      </c>
      <c r="O2886" s="7" t="s">
        <v>11802</v>
      </c>
      <c r="P2886" s="7" t="s">
        <v>11803</v>
      </c>
      <c r="Q2886" s="7" t="s">
        <v>11804</v>
      </c>
      <c r="R2886" s="7" t="s">
        <v>559</v>
      </c>
      <c r="S2886" s="221" t="s">
        <v>1588</v>
      </c>
      <c r="T2886" s="206">
        <v>41.7043</v>
      </c>
      <c r="U2886" s="207">
        <v>-83.2556</v>
      </c>
      <c r="V2886" s="172" t="s">
        <v>13082</v>
      </c>
      <c r="W2886" s="163" t="s">
        <v>899</v>
      </c>
      <c r="X2886" s="7" t="s">
        <v>805</v>
      </c>
      <c r="Y2886" s="7" t="s">
        <v>878</v>
      </c>
      <c r="Z2886" s="7" t="s">
        <v>879</v>
      </c>
      <c r="AA2886" s="7" t="s">
        <v>880</v>
      </c>
      <c r="AB2886" s="163" t="s">
        <v>13083</v>
      </c>
      <c r="AD2886" s="154">
        <v>6.72</v>
      </c>
      <c r="AF2886" s="7">
        <v>0.22</v>
      </c>
      <c r="AH2886" s="154">
        <v>24.5</v>
      </c>
      <c r="AO2886" s="154">
        <v>9.74</v>
      </c>
      <c r="AP2886" s="154">
        <v>278.2</v>
      </c>
      <c r="AQ2886" s="154">
        <v>0.7</v>
      </c>
      <c r="AR2886" s="154">
        <v>16.1</v>
      </c>
      <c r="AS2886" s="154">
        <v>0.25</v>
      </c>
      <c r="AT2886" s="154">
        <v>0.12</v>
      </c>
      <c r="AU2886" s="154">
        <v>10.31</v>
      </c>
      <c r="AX2886" s="154">
        <v>100.61</v>
      </c>
      <c r="AY2886" s="154">
        <v>59.55</v>
      </c>
      <c r="AZ2886" s="154">
        <v>10.29</v>
      </c>
      <c r="BA2886" s="154">
        <v>2.45</v>
      </c>
      <c r="BB2886" s="154">
        <v>2.29</v>
      </c>
      <c r="BC2886" s="154">
        <v>0.306</v>
      </c>
      <c r="BD2886" s="163"/>
      <c r="BE2886" s="163" t="s">
        <v>16</v>
      </c>
      <c r="BF2886" s="154">
        <v>3.91</v>
      </c>
      <c r="BG2886" s="154">
        <v>0.78</v>
      </c>
      <c r="BH2886" s="154">
        <v>5.73</v>
      </c>
      <c r="BI2886" s="154">
        <v>2.58</v>
      </c>
      <c r="BJ2886" s="154"/>
      <c r="BK2886" s="154">
        <v>14.5</v>
      </c>
      <c r="BL2886" s="154">
        <v>8.11</v>
      </c>
      <c r="CJ2886" s="154">
        <v>5.4</v>
      </c>
      <c r="CK2886" s="154">
        <v>25.6</v>
      </c>
      <c r="CL2886" s="154">
        <v>62.0</v>
      </c>
      <c r="CM2886" s="163" t="s">
        <v>2438</v>
      </c>
      <c r="CN2886" s="154">
        <v>0.57</v>
      </c>
      <c r="CO2886" s="154">
        <v>2.12</v>
      </c>
      <c r="CP2886" s="7" t="s">
        <v>13084</v>
      </c>
    </row>
    <row r="2887">
      <c r="A2887" s="7" t="s">
        <v>13085</v>
      </c>
      <c r="D2887" s="163" t="s">
        <v>13086</v>
      </c>
      <c r="E2887" s="67" t="s">
        <v>639</v>
      </c>
      <c r="F2887" s="162"/>
      <c r="G2887" s="162"/>
      <c r="H2887" s="162"/>
      <c r="M2887" s="7" t="s">
        <v>799</v>
      </c>
      <c r="N2887" s="7" t="str">
        <f t="shared" si="6"/>
        <v>FALSE</v>
      </c>
      <c r="O2887" s="7" t="s">
        <v>11802</v>
      </c>
      <c r="P2887" s="7" t="s">
        <v>11803</v>
      </c>
      <c r="Q2887" s="7" t="s">
        <v>11804</v>
      </c>
      <c r="R2887" s="7" t="s">
        <v>559</v>
      </c>
      <c r="S2887" s="161" t="s">
        <v>1588</v>
      </c>
      <c r="T2887" s="206">
        <v>41.6174</v>
      </c>
      <c r="U2887" s="207">
        <v>-83.0115</v>
      </c>
      <c r="V2887" s="172" t="s">
        <v>13087</v>
      </c>
      <c r="W2887" s="163" t="s">
        <v>2423</v>
      </c>
      <c r="X2887" s="7" t="s">
        <v>805</v>
      </c>
      <c r="Y2887" s="7" t="s">
        <v>878</v>
      </c>
      <c r="Z2887" s="7" t="s">
        <v>879</v>
      </c>
      <c r="AA2887" s="7" t="s">
        <v>880</v>
      </c>
      <c r="AB2887" s="163" t="s">
        <v>13088</v>
      </c>
      <c r="AD2887" s="154">
        <v>4.4</v>
      </c>
      <c r="AF2887" s="7">
        <v>0.22</v>
      </c>
      <c r="AH2887" s="154">
        <v>25.1</v>
      </c>
      <c r="AO2887" s="154">
        <v>8.89</v>
      </c>
      <c r="AP2887" s="154">
        <v>240.9</v>
      </c>
      <c r="AQ2887" s="154">
        <v>0.4</v>
      </c>
      <c r="AR2887" s="154">
        <v>25.9</v>
      </c>
      <c r="AS2887" s="154">
        <v>0.85</v>
      </c>
      <c r="AT2887" s="154">
        <v>0.1</v>
      </c>
      <c r="AU2887" s="154">
        <v>514.19</v>
      </c>
      <c r="AX2887" s="154">
        <v>115.58</v>
      </c>
      <c r="AY2887" s="154">
        <v>61.94</v>
      </c>
      <c r="AZ2887" s="154">
        <v>9.46</v>
      </c>
      <c r="BA2887" s="154">
        <v>1.83</v>
      </c>
      <c r="BB2887" s="154">
        <v>1.6</v>
      </c>
      <c r="BC2887" s="154">
        <v>0.065</v>
      </c>
      <c r="BD2887" s="163"/>
      <c r="BE2887" s="163" t="s">
        <v>16</v>
      </c>
      <c r="BF2887" s="154">
        <v>5.42</v>
      </c>
      <c r="BG2887" s="154">
        <v>1.0</v>
      </c>
      <c r="BH2887" s="154">
        <v>5.0</v>
      </c>
      <c r="BI2887" s="154">
        <v>2.13</v>
      </c>
      <c r="BJ2887" s="154"/>
      <c r="BK2887" s="154">
        <v>20.6</v>
      </c>
      <c r="BL2887" s="154">
        <v>12.26</v>
      </c>
      <c r="CJ2887" s="154">
        <v>8.9</v>
      </c>
      <c r="CK2887" s="154">
        <v>10.9</v>
      </c>
      <c r="CL2887" s="154">
        <v>55.0</v>
      </c>
      <c r="CM2887" s="163" t="s">
        <v>2438</v>
      </c>
      <c r="CN2887" s="154">
        <v>0.43</v>
      </c>
      <c r="CO2887" s="154">
        <v>2.05</v>
      </c>
      <c r="CP2887" s="7" t="s">
        <v>13089</v>
      </c>
    </row>
    <row r="2888">
      <c r="A2888" s="7" t="s">
        <v>13090</v>
      </c>
      <c r="D2888" s="163" t="s">
        <v>13091</v>
      </c>
      <c r="E2888" s="67" t="s">
        <v>639</v>
      </c>
      <c r="F2888" s="162"/>
      <c r="G2888" s="162"/>
      <c r="H2888" s="162"/>
      <c r="M2888" s="7" t="s">
        <v>799</v>
      </c>
      <c r="N2888" s="7" t="str">
        <f t="shared" si="6"/>
        <v>FALSE</v>
      </c>
      <c r="O2888" s="7" t="s">
        <v>11802</v>
      </c>
      <c r="P2888" s="7" t="s">
        <v>11803</v>
      </c>
      <c r="Q2888" s="7" t="s">
        <v>11804</v>
      </c>
      <c r="R2888" s="7" t="s">
        <v>559</v>
      </c>
      <c r="S2888" s="221" t="s">
        <v>1588</v>
      </c>
      <c r="T2888" s="206">
        <v>41.7179</v>
      </c>
      <c r="U2888" s="207">
        <v>-83.0167</v>
      </c>
      <c r="V2888" s="172" t="s">
        <v>13092</v>
      </c>
      <c r="W2888" s="163" t="s">
        <v>2428</v>
      </c>
      <c r="X2888" s="7" t="s">
        <v>805</v>
      </c>
      <c r="Y2888" s="7" t="s">
        <v>878</v>
      </c>
      <c r="Z2888" s="7" t="s">
        <v>879</v>
      </c>
      <c r="AA2888" s="7" t="s">
        <v>880</v>
      </c>
      <c r="AB2888" s="163" t="s">
        <v>13093</v>
      </c>
      <c r="AD2888" s="154">
        <v>9.58</v>
      </c>
      <c r="AF2888" s="7">
        <v>0.22</v>
      </c>
      <c r="AH2888" s="154">
        <v>25.0</v>
      </c>
      <c r="AO2888" s="154">
        <v>7.25</v>
      </c>
      <c r="AP2888" s="154">
        <v>232.1</v>
      </c>
      <c r="AQ2888" s="154">
        <v>1.4</v>
      </c>
      <c r="AR2888" s="154">
        <v>7.85</v>
      </c>
      <c r="AS2888" s="154">
        <v>1.8</v>
      </c>
      <c r="AT2888" s="154">
        <v>0.1</v>
      </c>
      <c r="AU2888" s="154">
        <v>126.04</v>
      </c>
      <c r="AX2888" s="154">
        <v>41.22</v>
      </c>
      <c r="AY2888" s="154">
        <v>21.7</v>
      </c>
      <c r="AZ2888" s="154">
        <v>4.19</v>
      </c>
      <c r="BA2888" s="154">
        <v>1.47</v>
      </c>
      <c r="BB2888" s="154">
        <v>0.56</v>
      </c>
      <c r="BC2888" s="154">
        <v>0.089</v>
      </c>
      <c r="BD2888" s="163"/>
      <c r="BE2888" s="163" t="s">
        <v>16</v>
      </c>
      <c r="BF2888" s="154">
        <v>2.09</v>
      </c>
      <c r="BG2888" s="154">
        <v>0.34</v>
      </c>
      <c r="BH2888" s="154">
        <v>2.76</v>
      </c>
      <c r="BI2888" s="154">
        <v>0.64</v>
      </c>
      <c r="BJ2888" s="154"/>
      <c r="BK2888" s="154">
        <v>7.84</v>
      </c>
      <c r="BL2888" s="154">
        <v>4.69</v>
      </c>
      <c r="CJ2888" s="154">
        <v>3.4</v>
      </c>
      <c r="CK2888" s="154">
        <v>42.3</v>
      </c>
      <c r="CL2888" s="154">
        <v>986.0</v>
      </c>
      <c r="CM2888" s="163" t="s">
        <v>2438</v>
      </c>
      <c r="CN2888" s="154">
        <v>0.48</v>
      </c>
      <c r="CO2888" s="154">
        <v>2.38</v>
      </c>
      <c r="CP2888" s="7" t="s">
        <v>13094</v>
      </c>
    </row>
    <row r="2889">
      <c r="A2889" s="7" t="s">
        <v>13095</v>
      </c>
      <c r="D2889" s="163" t="s">
        <v>13096</v>
      </c>
      <c r="E2889" s="67" t="s">
        <v>639</v>
      </c>
      <c r="F2889" s="162"/>
      <c r="G2889" s="162"/>
      <c r="H2889" s="162"/>
      <c r="M2889" s="7" t="s">
        <v>799</v>
      </c>
      <c r="N2889" s="7" t="str">
        <f t="shared" si="6"/>
        <v>FALSE</v>
      </c>
      <c r="O2889" s="7" t="s">
        <v>11802</v>
      </c>
      <c r="P2889" s="7" t="s">
        <v>11803</v>
      </c>
      <c r="Q2889" s="7" t="s">
        <v>11804</v>
      </c>
      <c r="R2889" s="7" t="s">
        <v>559</v>
      </c>
      <c r="S2889" s="161" t="s">
        <v>1588</v>
      </c>
      <c r="T2889" s="206">
        <v>41.8262</v>
      </c>
      <c r="U2889" s="207">
        <v>-83.1938</v>
      </c>
      <c r="V2889" s="172" t="s">
        <v>13074</v>
      </c>
      <c r="W2889" s="163" t="s">
        <v>890</v>
      </c>
      <c r="X2889" s="7" t="s">
        <v>805</v>
      </c>
      <c r="Y2889" s="7" t="s">
        <v>878</v>
      </c>
      <c r="Z2889" s="7" t="s">
        <v>879</v>
      </c>
      <c r="AA2889" s="7" t="s">
        <v>880</v>
      </c>
      <c r="AB2889" s="163" t="s">
        <v>12241</v>
      </c>
      <c r="AD2889" s="154">
        <v>8.6</v>
      </c>
      <c r="AF2889" s="7">
        <v>0.22</v>
      </c>
      <c r="AH2889" s="154">
        <v>25.2</v>
      </c>
      <c r="AO2889" s="154">
        <v>8.72</v>
      </c>
      <c r="AP2889" s="154">
        <v>217.2</v>
      </c>
      <c r="AQ2889" s="154">
        <v>2.5</v>
      </c>
      <c r="AR2889" s="154">
        <v>8.45</v>
      </c>
      <c r="AS2889" s="154">
        <v>1.57</v>
      </c>
      <c r="AT2889" s="154">
        <v>0.18</v>
      </c>
      <c r="AU2889" s="154">
        <v>18.19</v>
      </c>
      <c r="AX2889" s="154">
        <v>41.79</v>
      </c>
      <c r="AY2889" s="154">
        <v>25.59</v>
      </c>
      <c r="AZ2889" s="154">
        <v>2.6</v>
      </c>
      <c r="BA2889" s="154">
        <v>0.87</v>
      </c>
      <c r="BB2889" s="154">
        <v>1.52</v>
      </c>
      <c r="BC2889" s="154">
        <v>0.192</v>
      </c>
      <c r="BD2889" s="163"/>
      <c r="BE2889" s="163" t="s">
        <v>16</v>
      </c>
      <c r="BF2889" s="154">
        <v>2.1</v>
      </c>
      <c r="BG2889" s="154">
        <v>0.36</v>
      </c>
      <c r="BH2889" s="154">
        <v>2.21</v>
      </c>
      <c r="BI2889" s="154">
        <v>0.22</v>
      </c>
      <c r="BJ2889" s="154"/>
      <c r="BK2889" s="154">
        <v>6.03</v>
      </c>
      <c r="BL2889" s="154">
        <v>3.91</v>
      </c>
      <c r="CJ2889" s="154">
        <v>1.6</v>
      </c>
      <c r="CK2889" s="154">
        <v>66.5</v>
      </c>
      <c r="CL2889" s="154">
        <v>1564.0</v>
      </c>
      <c r="CM2889" s="163" t="s">
        <v>2438</v>
      </c>
      <c r="CN2889" s="154">
        <v>0.24</v>
      </c>
      <c r="CO2889" s="154">
        <v>2.67</v>
      </c>
      <c r="CP2889" s="7" t="s">
        <v>13097</v>
      </c>
    </row>
    <row r="2890">
      <c r="A2890" s="7" t="s">
        <v>13098</v>
      </c>
      <c r="D2890" s="163" t="s">
        <v>13099</v>
      </c>
      <c r="E2890" s="67" t="s">
        <v>639</v>
      </c>
      <c r="F2890" s="162"/>
      <c r="G2890" s="162"/>
      <c r="H2890" s="162"/>
      <c r="M2890" s="7" t="s">
        <v>799</v>
      </c>
      <c r="N2890" s="7" t="str">
        <f t="shared" si="6"/>
        <v>FALSE</v>
      </c>
      <c r="O2890" s="7" t="s">
        <v>11802</v>
      </c>
      <c r="P2890" s="7" t="s">
        <v>11803</v>
      </c>
      <c r="Q2890" s="7" t="s">
        <v>11804</v>
      </c>
      <c r="R2890" s="7" t="s">
        <v>559</v>
      </c>
      <c r="S2890" s="221" t="s">
        <v>1588</v>
      </c>
      <c r="T2890" s="206">
        <v>41.7653</v>
      </c>
      <c r="U2890" s="207">
        <v>-83.3319</v>
      </c>
      <c r="V2890" s="172" t="s">
        <v>13100</v>
      </c>
      <c r="W2890" s="163" t="s">
        <v>876</v>
      </c>
      <c r="X2890" s="7" t="s">
        <v>805</v>
      </c>
      <c r="Y2890" s="7" t="s">
        <v>878</v>
      </c>
      <c r="Z2890" s="7" t="s">
        <v>879</v>
      </c>
      <c r="AA2890" s="7" t="s">
        <v>880</v>
      </c>
      <c r="AB2890" s="163" t="s">
        <v>13101</v>
      </c>
      <c r="AD2890" s="154">
        <v>5.41</v>
      </c>
      <c r="AF2890" s="7">
        <v>0.22</v>
      </c>
      <c r="AH2890" s="154">
        <v>21.7</v>
      </c>
      <c r="AO2890" s="154">
        <v>8.08</v>
      </c>
      <c r="AP2890" s="154">
        <v>263.2</v>
      </c>
      <c r="AQ2890" s="154">
        <v>0.5</v>
      </c>
      <c r="AR2890" s="154">
        <v>17.2</v>
      </c>
      <c r="AS2890" s="154">
        <v>0.53</v>
      </c>
      <c r="AT2890" s="154">
        <v>0.18</v>
      </c>
      <c r="AU2890" s="154">
        <v>11.41</v>
      </c>
      <c r="AX2890" s="154">
        <v>87.1</v>
      </c>
      <c r="AY2890" s="154">
        <v>57.72</v>
      </c>
      <c r="AZ2890" s="154">
        <v>7.41</v>
      </c>
      <c r="BA2890" s="154">
        <v>2.64</v>
      </c>
      <c r="BB2890" s="154">
        <v>2.11</v>
      </c>
      <c r="BC2890" s="154">
        <v>0.137</v>
      </c>
      <c r="BD2890" s="163"/>
      <c r="BE2890" s="163" t="s">
        <v>16</v>
      </c>
      <c r="BF2890" s="154">
        <v>3.66</v>
      </c>
      <c r="BG2890" s="154">
        <v>0.7</v>
      </c>
      <c r="BH2890" s="154">
        <v>4.45</v>
      </c>
      <c r="BI2890" s="154">
        <v>1.85</v>
      </c>
      <c r="BJ2890" s="154"/>
      <c r="BK2890" s="154">
        <v>13.48</v>
      </c>
      <c r="BL2890" s="154">
        <v>7.65</v>
      </c>
      <c r="CJ2890" s="154">
        <v>6.6</v>
      </c>
      <c r="CK2890" s="154">
        <v>19.1</v>
      </c>
      <c r="CL2890" s="154">
        <v>65.0</v>
      </c>
      <c r="CM2890" s="163" t="s">
        <v>2447</v>
      </c>
      <c r="CN2890" s="154">
        <v>1.58</v>
      </c>
      <c r="CO2890" s="154">
        <v>2.84</v>
      </c>
      <c r="CP2890" s="7" t="s">
        <v>13102</v>
      </c>
    </row>
    <row r="2891">
      <c r="A2891" s="7" t="s">
        <v>13103</v>
      </c>
      <c r="D2891" s="163" t="s">
        <v>13104</v>
      </c>
      <c r="E2891" s="67" t="s">
        <v>639</v>
      </c>
      <c r="F2891" s="162"/>
      <c r="G2891" s="162"/>
      <c r="H2891" s="162"/>
      <c r="M2891" s="7" t="s">
        <v>799</v>
      </c>
      <c r="N2891" s="7" t="str">
        <f t="shared" si="6"/>
        <v>FALSE</v>
      </c>
      <c r="O2891" s="7" t="s">
        <v>11802</v>
      </c>
      <c r="P2891" s="7" t="s">
        <v>11803</v>
      </c>
      <c r="Q2891" s="7" t="s">
        <v>11804</v>
      </c>
      <c r="R2891" s="7" t="s">
        <v>559</v>
      </c>
      <c r="S2891" s="161" t="s">
        <v>1588</v>
      </c>
      <c r="T2891" s="206">
        <v>41.7024</v>
      </c>
      <c r="U2891" s="207">
        <v>-83.2561</v>
      </c>
      <c r="V2891" s="172" t="s">
        <v>13105</v>
      </c>
      <c r="W2891" s="163" t="s">
        <v>899</v>
      </c>
      <c r="X2891" s="7" t="s">
        <v>805</v>
      </c>
      <c r="Y2891" s="7" t="s">
        <v>878</v>
      </c>
      <c r="Z2891" s="7" t="s">
        <v>879</v>
      </c>
      <c r="AA2891" s="7" t="s">
        <v>880</v>
      </c>
      <c r="AB2891" s="163" t="s">
        <v>13106</v>
      </c>
      <c r="AD2891" s="154">
        <v>6.44</v>
      </c>
      <c r="AF2891" s="7">
        <v>0.22</v>
      </c>
      <c r="AH2891" s="154">
        <v>23.4</v>
      </c>
      <c r="AO2891" s="154">
        <v>7.68</v>
      </c>
      <c r="AP2891" s="154">
        <v>258.5</v>
      </c>
      <c r="AQ2891" s="154">
        <v>0.7</v>
      </c>
      <c r="AR2891" s="154">
        <v>17.8</v>
      </c>
      <c r="AS2891" s="154">
        <v>1.33</v>
      </c>
      <c r="AT2891" s="154">
        <v>0.15</v>
      </c>
      <c r="AU2891" s="154">
        <v>13.43</v>
      </c>
      <c r="AX2891" s="154">
        <v>81.58</v>
      </c>
      <c r="AY2891" s="154">
        <v>59.17</v>
      </c>
      <c r="AZ2891" s="154">
        <v>8.11</v>
      </c>
      <c r="BA2891" s="154">
        <v>2.24</v>
      </c>
      <c r="BB2891" s="154">
        <v>1.75</v>
      </c>
      <c r="BC2891" s="154">
        <v>0.171</v>
      </c>
      <c r="BD2891" s="163"/>
      <c r="BE2891" s="163" t="s">
        <v>16</v>
      </c>
      <c r="BF2891" s="154">
        <v>3.18</v>
      </c>
      <c r="BG2891" s="154">
        <v>0.55</v>
      </c>
      <c r="BH2891" s="154">
        <v>4.24</v>
      </c>
      <c r="BI2891" s="154">
        <v>1.65</v>
      </c>
      <c r="BJ2891" s="154"/>
      <c r="BK2891" s="154">
        <v>12.96</v>
      </c>
      <c r="BL2891" s="154">
        <v>7.25</v>
      </c>
      <c r="CJ2891" s="154">
        <v>6.9</v>
      </c>
      <c r="CK2891" s="154">
        <v>18.0</v>
      </c>
      <c r="CL2891" s="154">
        <v>86.0</v>
      </c>
      <c r="CM2891" s="163" t="s">
        <v>2438</v>
      </c>
      <c r="CN2891" s="154">
        <v>1.65</v>
      </c>
      <c r="CO2891" s="154">
        <v>2.74</v>
      </c>
      <c r="CP2891" s="7" t="s">
        <v>13107</v>
      </c>
    </row>
    <row r="2892">
      <c r="A2892" s="7" t="s">
        <v>13108</v>
      </c>
      <c r="D2892" s="163" t="s">
        <v>13109</v>
      </c>
      <c r="E2892" s="67" t="s">
        <v>639</v>
      </c>
      <c r="F2892" s="162"/>
      <c r="G2892" s="162"/>
      <c r="H2892" s="162"/>
      <c r="M2892" s="7" t="s">
        <v>799</v>
      </c>
      <c r="N2892" s="7" t="str">
        <f t="shared" si="6"/>
        <v>FALSE</v>
      </c>
      <c r="O2892" s="7" t="s">
        <v>11802</v>
      </c>
      <c r="P2892" s="7" t="s">
        <v>11803</v>
      </c>
      <c r="Q2892" s="7" t="s">
        <v>11804</v>
      </c>
      <c r="R2892" s="7" t="s">
        <v>559</v>
      </c>
      <c r="S2892" s="221" t="s">
        <v>1588</v>
      </c>
      <c r="T2892" s="206">
        <v>41.6166</v>
      </c>
      <c r="U2892" s="207">
        <v>-83.0087</v>
      </c>
      <c r="V2892" s="172" t="s">
        <v>13110</v>
      </c>
      <c r="W2892" s="163" t="s">
        <v>2423</v>
      </c>
      <c r="X2892" s="7" t="s">
        <v>805</v>
      </c>
      <c r="Y2892" s="7" t="s">
        <v>878</v>
      </c>
      <c r="Z2892" s="7" t="s">
        <v>879</v>
      </c>
      <c r="AA2892" s="7" t="s">
        <v>880</v>
      </c>
      <c r="AB2892" s="163" t="s">
        <v>13111</v>
      </c>
      <c r="AD2892" s="154">
        <v>4.15</v>
      </c>
      <c r="AF2892" s="7">
        <v>0.22</v>
      </c>
      <c r="AH2892" s="154">
        <v>23.8</v>
      </c>
      <c r="AO2892" s="154">
        <v>7.31</v>
      </c>
      <c r="AP2892" s="154">
        <v>251.2</v>
      </c>
      <c r="AQ2892" s="154">
        <v>0.5</v>
      </c>
      <c r="AR2892" s="154">
        <v>19.5</v>
      </c>
      <c r="AS2892" s="154">
        <v>2.33</v>
      </c>
      <c r="AT2892" s="154">
        <v>0.3</v>
      </c>
      <c r="AU2892" s="154">
        <v>9.93</v>
      </c>
      <c r="AX2892" s="154">
        <v>78.65</v>
      </c>
      <c r="AY2892" s="154">
        <v>45.62</v>
      </c>
      <c r="AZ2892" s="154">
        <v>6.06</v>
      </c>
      <c r="BA2892" s="154">
        <v>1.51</v>
      </c>
      <c r="BB2892" s="154">
        <v>5.77</v>
      </c>
      <c r="BC2892" s="154">
        <v>0.272</v>
      </c>
      <c r="BD2892" s="163"/>
      <c r="BE2892" s="163" t="s">
        <v>16</v>
      </c>
      <c r="BF2892" s="154">
        <v>2.97</v>
      </c>
      <c r="BG2892" s="154">
        <v>0.53</v>
      </c>
      <c r="BH2892" s="154">
        <v>3.78</v>
      </c>
      <c r="BI2892" s="154">
        <v>1.06</v>
      </c>
      <c r="BJ2892" s="154"/>
      <c r="BK2892" s="154">
        <v>21.08</v>
      </c>
      <c r="BL2892" s="154">
        <v>7.01</v>
      </c>
      <c r="CJ2892" s="154">
        <v>8.7</v>
      </c>
      <c r="CK2892" s="154">
        <v>11.4</v>
      </c>
      <c r="CL2892" s="154">
        <v>47.0</v>
      </c>
      <c r="CM2892" s="163" t="s">
        <v>2438</v>
      </c>
      <c r="CN2892" s="154">
        <v>2.58</v>
      </c>
      <c r="CO2892" s="154">
        <v>3.21</v>
      </c>
      <c r="CP2892" s="7" t="s">
        <v>13112</v>
      </c>
    </row>
    <row r="2893">
      <c r="A2893" s="7" t="s">
        <v>13113</v>
      </c>
      <c r="D2893" s="163" t="s">
        <v>13114</v>
      </c>
      <c r="E2893" s="67" t="s">
        <v>639</v>
      </c>
      <c r="F2893" s="162"/>
      <c r="G2893" s="162"/>
      <c r="H2893" s="162"/>
      <c r="M2893" s="7" t="s">
        <v>799</v>
      </c>
      <c r="N2893" s="7" t="str">
        <f t="shared" si="6"/>
        <v>FALSE</v>
      </c>
      <c r="O2893" s="7" t="s">
        <v>11802</v>
      </c>
      <c r="P2893" s="7" t="s">
        <v>11803</v>
      </c>
      <c r="Q2893" s="7" t="s">
        <v>11804</v>
      </c>
      <c r="R2893" s="7" t="s">
        <v>559</v>
      </c>
      <c r="S2893" s="161" t="s">
        <v>1588</v>
      </c>
      <c r="T2893" s="214" t="s">
        <v>16</v>
      </c>
      <c r="U2893" s="215" t="s">
        <v>16</v>
      </c>
      <c r="V2893" s="172" t="s">
        <v>13115</v>
      </c>
      <c r="W2893" s="163" t="s">
        <v>2428</v>
      </c>
      <c r="X2893" s="7" t="s">
        <v>805</v>
      </c>
      <c r="Y2893" s="7" t="s">
        <v>878</v>
      </c>
      <c r="Z2893" s="7" t="s">
        <v>879</v>
      </c>
      <c r="AA2893" s="7" t="s">
        <v>880</v>
      </c>
      <c r="AB2893" s="226">
        <v>44931.0</v>
      </c>
      <c r="AD2893" s="163">
        <v>8.9</v>
      </c>
      <c r="AF2893" s="7">
        <v>0.22</v>
      </c>
      <c r="AH2893" s="163" t="s">
        <v>19</v>
      </c>
      <c r="AO2893" s="163" t="s">
        <v>19</v>
      </c>
      <c r="AP2893" s="163" t="s">
        <v>19</v>
      </c>
      <c r="AQ2893" s="163" t="s">
        <v>19</v>
      </c>
      <c r="AR2893" s="163" t="s">
        <v>19</v>
      </c>
      <c r="AS2893" s="163" t="s">
        <v>19</v>
      </c>
      <c r="AT2893" s="163" t="s">
        <v>19</v>
      </c>
      <c r="AU2893" s="163" t="s">
        <v>19</v>
      </c>
      <c r="AX2893" s="163" t="s">
        <v>19</v>
      </c>
      <c r="AY2893" s="163" t="s">
        <v>19</v>
      </c>
      <c r="AZ2893" s="163" t="s">
        <v>19</v>
      </c>
      <c r="BA2893" s="163" t="s">
        <v>19</v>
      </c>
      <c r="BB2893" s="163" t="s">
        <v>19</v>
      </c>
      <c r="BC2893" s="163" t="s">
        <v>19</v>
      </c>
      <c r="BD2893" s="163"/>
      <c r="BE2893" s="163" t="s">
        <v>19</v>
      </c>
      <c r="BF2893" s="163" t="s">
        <v>19</v>
      </c>
      <c r="BG2893" s="163" t="s">
        <v>19</v>
      </c>
      <c r="BH2893" s="163" t="s">
        <v>19</v>
      </c>
      <c r="BI2893" s="163" t="s">
        <v>19</v>
      </c>
      <c r="BJ2893" s="163"/>
      <c r="BK2893" s="163" t="s">
        <v>19</v>
      </c>
      <c r="BL2893" s="163" t="s">
        <v>19</v>
      </c>
      <c r="CJ2893" s="163" t="s">
        <v>19</v>
      </c>
      <c r="CK2893" s="163" t="s">
        <v>19</v>
      </c>
      <c r="CL2893" s="163" t="s">
        <v>19</v>
      </c>
      <c r="CM2893" s="163" t="s">
        <v>2587</v>
      </c>
      <c r="CN2893" s="163" t="s">
        <v>19</v>
      </c>
      <c r="CO2893" s="163" t="s">
        <v>19</v>
      </c>
      <c r="CP2893" s="7" t="s">
        <v>13116</v>
      </c>
      <c r="CQ2893" s="7"/>
      <c r="CR2893" s="7"/>
      <c r="CS2893" s="7"/>
      <c r="CT2893" s="7" t="s">
        <v>13117</v>
      </c>
    </row>
    <row r="2894">
      <c r="A2894" s="7" t="s">
        <v>13118</v>
      </c>
      <c r="D2894" s="163" t="s">
        <v>13119</v>
      </c>
      <c r="E2894" s="67" t="s">
        <v>639</v>
      </c>
      <c r="F2894" s="162"/>
      <c r="G2894" s="162"/>
      <c r="H2894" s="162"/>
      <c r="M2894" s="7" t="s">
        <v>799</v>
      </c>
      <c r="N2894" s="7" t="str">
        <f t="shared" si="6"/>
        <v>FALSE</v>
      </c>
      <c r="O2894" s="7" t="s">
        <v>11802</v>
      </c>
      <c r="P2894" s="7" t="s">
        <v>11803</v>
      </c>
      <c r="Q2894" s="7" t="s">
        <v>11804</v>
      </c>
      <c r="R2894" s="7" t="s">
        <v>559</v>
      </c>
      <c r="S2894" s="221" t="s">
        <v>1588</v>
      </c>
      <c r="T2894" s="214">
        <v>41.827</v>
      </c>
      <c r="U2894" s="215">
        <v>-83.193</v>
      </c>
      <c r="V2894" s="172" t="s">
        <v>13120</v>
      </c>
      <c r="W2894" s="163" t="s">
        <v>890</v>
      </c>
      <c r="X2894" s="7" t="s">
        <v>805</v>
      </c>
      <c r="Y2894" s="7" t="s">
        <v>878</v>
      </c>
      <c r="Z2894" s="7" t="s">
        <v>879</v>
      </c>
      <c r="AA2894" s="7" t="s">
        <v>880</v>
      </c>
      <c r="AB2894" s="226">
        <v>44931.0</v>
      </c>
      <c r="AD2894" s="163">
        <v>7.9</v>
      </c>
      <c r="AF2894" s="7">
        <v>0.22</v>
      </c>
      <c r="AH2894" s="163" t="s">
        <v>19</v>
      </c>
      <c r="AO2894" s="163" t="s">
        <v>19</v>
      </c>
      <c r="AP2894" s="163" t="s">
        <v>19</v>
      </c>
      <c r="AQ2894" s="163" t="s">
        <v>19</v>
      </c>
      <c r="AR2894" s="163" t="s">
        <v>19</v>
      </c>
      <c r="AS2894" s="163" t="s">
        <v>19</v>
      </c>
      <c r="AT2894" s="163" t="s">
        <v>19</v>
      </c>
      <c r="AU2894" s="163" t="s">
        <v>19</v>
      </c>
      <c r="AX2894" s="163" t="s">
        <v>19</v>
      </c>
      <c r="AY2894" s="163" t="s">
        <v>19</v>
      </c>
      <c r="AZ2894" s="163" t="s">
        <v>19</v>
      </c>
      <c r="BA2894" s="163" t="s">
        <v>19</v>
      </c>
      <c r="BB2894" s="163" t="s">
        <v>19</v>
      </c>
      <c r="BC2894" s="163" t="s">
        <v>19</v>
      </c>
      <c r="BD2894" s="163"/>
      <c r="BE2894" s="163" t="s">
        <v>19</v>
      </c>
      <c r="BF2894" s="163" t="s">
        <v>19</v>
      </c>
      <c r="BG2894" s="163" t="s">
        <v>19</v>
      </c>
      <c r="BH2894" s="163" t="s">
        <v>19</v>
      </c>
      <c r="BI2894" s="163" t="s">
        <v>19</v>
      </c>
      <c r="BJ2894" s="163"/>
      <c r="BK2894" s="163" t="s">
        <v>19</v>
      </c>
      <c r="BL2894" s="163" t="s">
        <v>19</v>
      </c>
      <c r="CJ2894" s="163" t="s">
        <v>19</v>
      </c>
      <c r="CK2894" s="163" t="s">
        <v>19</v>
      </c>
      <c r="CL2894" s="163" t="s">
        <v>19</v>
      </c>
      <c r="CM2894" s="163" t="s">
        <v>2587</v>
      </c>
      <c r="CN2894" s="163" t="s">
        <v>19</v>
      </c>
      <c r="CO2894" s="163" t="s">
        <v>19</v>
      </c>
      <c r="CP2894" s="7" t="s">
        <v>13121</v>
      </c>
      <c r="CQ2894" s="7"/>
      <c r="CR2894" s="7"/>
      <c r="CS2894" s="7"/>
      <c r="CT2894" s="7" t="s">
        <v>13117</v>
      </c>
    </row>
    <row r="2895">
      <c r="A2895" s="7" t="s">
        <v>13122</v>
      </c>
      <c r="D2895" s="163" t="s">
        <v>13123</v>
      </c>
      <c r="E2895" s="67" t="s">
        <v>639</v>
      </c>
      <c r="F2895" s="162"/>
      <c r="G2895" s="162"/>
      <c r="H2895" s="162"/>
      <c r="M2895" s="7" t="s">
        <v>799</v>
      </c>
      <c r="N2895" s="7" t="str">
        <f t="shared" si="6"/>
        <v>FALSE</v>
      </c>
      <c r="O2895" s="7" t="s">
        <v>11802</v>
      </c>
      <c r="P2895" s="7" t="s">
        <v>11803</v>
      </c>
      <c r="Q2895" s="7" t="s">
        <v>11804</v>
      </c>
      <c r="R2895" s="7" t="s">
        <v>559</v>
      </c>
      <c r="S2895" s="161" t="s">
        <v>1588</v>
      </c>
      <c r="T2895" s="206">
        <v>41.7653</v>
      </c>
      <c r="U2895" s="207">
        <v>-83.3319</v>
      </c>
      <c r="V2895" s="172" t="s">
        <v>13100</v>
      </c>
      <c r="W2895" s="163" t="s">
        <v>876</v>
      </c>
      <c r="X2895" s="7" t="s">
        <v>805</v>
      </c>
      <c r="Y2895" s="7" t="s">
        <v>878</v>
      </c>
      <c r="Z2895" s="7" t="s">
        <v>879</v>
      </c>
      <c r="AA2895" s="7" t="s">
        <v>880</v>
      </c>
      <c r="AB2895" s="163" t="s">
        <v>13101</v>
      </c>
      <c r="AD2895" s="154">
        <v>5.41</v>
      </c>
      <c r="AF2895" s="7">
        <v>0.22</v>
      </c>
      <c r="AH2895" s="154">
        <v>21.7</v>
      </c>
      <c r="AO2895" s="154">
        <v>8.08</v>
      </c>
      <c r="AP2895" s="154">
        <v>263.2</v>
      </c>
      <c r="AQ2895" s="154">
        <v>0.5</v>
      </c>
      <c r="AR2895" s="154">
        <v>17.2</v>
      </c>
      <c r="AS2895" s="154">
        <v>0.53</v>
      </c>
      <c r="AT2895" s="154">
        <v>0.18</v>
      </c>
      <c r="AU2895" s="154">
        <v>11.41</v>
      </c>
      <c r="AX2895" s="154">
        <v>87.1</v>
      </c>
      <c r="AY2895" s="154">
        <v>57.72</v>
      </c>
      <c r="AZ2895" s="154">
        <v>7.41</v>
      </c>
      <c r="BA2895" s="154">
        <v>2.64</v>
      </c>
      <c r="BB2895" s="154">
        <v>2.11</v>
      </c>
      <c r="BC2895" s="154">
        <v>0.137</v>
      </c>
      <c r="BD2895" s="163"/>
      <c r="BE2895" s="163" t="s">
        <v>16</v>
      </c>
      <c r="BF2895" s="154">
        <v>3.66</v>
      </c>
      <c r="BG2895" s="154">
        <v>0.7</v>
      </c>
      <c r="BH2895" s="154">
        <v>4.45</v>
      </c>
      <c r="BI2895" s="154">
        <v>1.85</v>
      </c>
      <c r="BJ2895" s="154"/>
      <c r="BK2895" s="154">
        <v>13.48</v>
      </c>
      <c r="BL2895" s="154">
        <v>7.65</v>
      </c>
      <c r="CJ2895" s="154">
        <v>6.6</v>
      </c>
      <c r="CK2895" s="154">
        <v>19.1</v>
      </c>
      <c r="CL2895" s="154">
        <v>65.0</v>
      </c>
      <c r="CM2895" s="163" t="s">
        <v>2447</v>
      </c>
      <c r="CN2895" s="154">
        <v>1.58</v>
      </c>
      <c r="CO2895" s="154">
        <v>2.84</v>
      </c>
      <c r="CP2895" s="7" t="s">
        <v>13124</v>
      </c>
    </row>
    <row r="2896">
      <c r="A2896" s="7" t="s">
        <v>13125</v>
      </c>
      <c r="D2896" s="163" t="s">
        <v>13126</v>
      </c>
      <c r="E2896" s="67" t="s">
        <v>639</v>
      </c>
      <c r="F2896" s="162"/>
      <c r="G2896" s="162"/>
      <c r="H2896" s="162"/>
      <c r="M2896" s="7" t="s">
        <v>799</v>
      </c>
      <c r="N2896" s="7" t="str">
        <f t="shared" si="6"/>
        <v>FALSE</v>
      </c>
      <c r="O2896" s="7" t="s">
        <v>11802</v>
      </c>
      <c r="P2896" s="7" t="s">
        <v>11803</v>
      </c>
      <c r="Q2896" s="7" t="s">
        <v>11804</v>
      </c>
      <c r="R2896" s="7" t="s">
        <v>559</v>
      </c>
      <c r="S2896" s="221" t="s">
        <v>1588</v>
      </c>
      <c r="T2896" s="206">
        <v>41.7045</v>
      </c>
      <c r="U2896" s="207">
        <v>-83.2575</v>
      </c>
      <c r="V2896" s="172" t="s">
        <v>13127</v>
      </c>
      <c r="W2896" s="163" t="s">
        <v>899</v>
      </c>
      <c r="X2896" s="7" t="s">
        <v>805</v>
      </c>
      <c r="Y2896" s="7" t="s">
        <v>878</v>
      </c>
      <c r="Z2896" s="7" t="s">
        <v>879</v>
      </c>
      <c r="AA2896" s="7" t="s">
        <v>880</v>
      </c>
      <c r="AB2896" s="163" t="s">
        <v>13128</v>
      </c>
      <c r="AD2896" s="154">
        <v>6.52</v>
      </c>
      <c r="AF2896" s="7">
        <v>0.22</v>
      </c>
      <c r="AH2896" s="154">
        <v>22.2</v>
      </c>
      <c r="AO2896" s="154">
        <v>9.32</v>
      </c>
      <c r="AP2896" s="154">
        <v>260.0</v>
      </c>
      <c r="AQ2896" s="154">
        <v>0.8</v>
      </c>
      <c r="AR2896" s="154">
        <v>16.3</v>
      </c>
      <c r="AS2896" s="154">
        <v>0.84</v>
      </c>
      <c r="AT2896" s="154">
        <v>0.23</v>
      </c>
      <c r="AU2896" s="154">
        <v>12.07</v>
      </c>
      <c r="AX2896" s="154">
        <v>31.0</v>
      </c>
      <c r="AY2896" s="154">
        <v>39.34</v>
      </c>
      <c r="AZ2896" s="154">
        <v>8.42</v>
      </c>
      <c r="BA2896" s="154">
        <v>0.93</v>
      </c>
      <c r="BB2896" s="154">
        <v>1.86</v>
      </c>
      <c r="BC2896" s="154">
        <v>0.088</v>
      </c>
      <c r="BD2896" s="163"/>
      <c r="BE2896" s="163" t="s">
        <v>16</v>
      </c>
      <c r="BF2896" s="154">
        <v>2.35</v>
      </c>
      <c r="BG2896" s="154">
        <v>0.41</v>
      </c>
      <c r="BH2896" s="154">
        <v>5.0</v>
      </c>
      <c r="BI2896" s="154">
        <v>2.26</v>
      </c>
      <c r="BJ2896" s="154"/>
      <c r="BK2896" s="154">
        <v>10.73</v>
      </c>
      <c r="BL2896" s="154">
        <v>4.71</v>
      </c>
      <c r="CJ2896" s="154">
        <v>4.4</v>
      </c>
      <c r="CK2896" s="154">
        <v>33.0</v>
      </c>
      <c r="CL2896" s="154">
        <v>222.0</v>
      </c>
      <c r="CM2896" s="163" t="s">
        <v>2438</v>
      </c>
      <c r="CN2896" s="154">
        <v>0.26</v>
      </c>
      <c r="CO2896" s="154">
        <v>1.2</v>
      </c>
      <c r="CP2896" s="7" t="s">
        <v>13129</v>
      </c>
    </row>
    <row r="2897">
      <c r="A2897" s="7" t="s">
        <v>13130</v>
      </c>
      <c r="D2897" s="163" t="s">
        <v>13131</v>
      </c>
      <c r="E2897" s="67" t="s">
        <v>639</v>
      </c>
      <c r="F2897" s="162"/>
      <c r="G2897" s="162"/>
      <c r="H2897" s="162"/>
      <c r="M2897" s="7" t="s">
        <v>799</v>
      </c>
      <c r="N2897" s="7" t="str">
        <f t="shared" si="6"/>
        <v>FALSE</v>
      </c>
      <c r="O2897" s="7" t="s">
        <v>11802</v>
      </c>
      <c r="P2897" s="7" t="s">
        <v>11803</v>
      </c>
      <c r="Q2897" s="7" t="s">
        <v>11804</v>
      </c>
      <c r="R2897" s="7" t="s">
        <v>559</v>
      </c>
      <c r="S2897" s="161" t="s">
        <v>1588</v>
      </c>
      <c r="T2897" s="206">
        <v>41.618</v>
      </c>
      <c r="U2897" s="207">
        <v>-83.0117</v>
      </c>
      <c r="V2897" s="172" t="s">
        <v>13132</v>
      </c>
      <c r="W2897" s="163" t="s">
        <v>2423</v>
      </c>
      <c r="X2897" s="7" t="s">
        <v>805</v>
      </c>
      <c r="Y2897" s="7" t="s">
        <v>878</v>
      </c>
      <c r="Z2897" s="7" t="s">
        <v>879</v>
      </c>
      <c r="AA2897" s="7" t="s">
        <v>880</v>
      </c>
      <c r="AB2897" s="163" t="s">
        <v>13133</v>
      </c>
      <c r="AD2897" s="154">
        <v>4.5</v>
      </c>
      <c r="AF2897" s="7">
        <v>0.22</v>
      </c>
      <c r="AH2897" s="154">
        <v>22.8</v>
      </c>
      <c r="AO2897" s="154">
        <v>5.84</v>
      </c>
      <c r="AP2897" s="154">
        <v>256.6</v>
      </c>
      <c r="AQ2897" s="154">
        <v>1.2</v>
      </c>
      <c r="AR2897" s="154">
        <v>8.91</v>
      </c>
      <c r="AS2897" s="154">
        <v>0.55</v>
      </c>
      <c r="AT2897" s="154">
        <v>0.34</v>
      </c>
      <c r="AU2897" s="154">
        <v>33.31</v>
      </c>
      <c r="AX2897" s="154">
        <v>22.25</v>
      </c>
      <c r="AY2897" s="154">
        <v>35.49</v>
      </c>
      <c r="AZ2897" s="154">
        <v>6.09</v>
      </c>
      <c r="BA2897" s="154">
        <v>0.98</v>
      </c>
      <c r="BB2897" s="154">
        <v>2.76</v>
      </c>
      <c r="BC2897" s="154">
        <v>0.194</v>
      </c>
      <c r="BD2897" s="163"/>
      <c r="BE2897" s="163" t="s">
        <v>16</v>
      </c>
      <c r="BF2897" s="154">
        <v>1.62</v>
      </c>
      <c r="BG2897" s="154">
        <v>0.26</v>
      </c>
      <c r="BH2897" s="154">
        <v>3.98</v>
      </c>
      <c r="BI2897" s="154">
        <v>1.22</v>
      </c>
      <c r="BJ2897" s="154"/>
      <c r="BK2897" s="154">
        <v>8.03</v>
      </c>
      <c r="BL2897" s="154">
        <v>3.38</v>
      </c>
      <c r="CJ2897" s="154">
        <v>4.1</v>
      </c>
      <c r="CK2897" s="154">
        <v>36.3</v>
      </c>
      <c r="CL2897" s="154">
        <v>146.0</v>
      </c>
      <c r="CM2897" s="163" t="s">
        <v>2438</v>
      </c>
      <c r="CN2897" s="154">
        <v>0.21</v>
      </c>
      <c r="CO2897" s="154">
        <v>1.11</v>
      </c>
      <c r="CP2897" s="7" t="s">
        <v>13134</v>
      </c>
    </row>
    <row r="2898">
      <c r="A2898" s="7" t="s">
        <v>13135</v>
      </c>
      <c r="D2898" s="163" t="s">
        <v>13136</v>
      </c>
      <c r="E2898" s="67" t="s">
        <v>639</v>
      </c>
      <c r="F2898" s="162"/>
      <c r="G2898" s="162"/>
      <c r="H2898" s="162"/>
      <c r="M2898" s="7" t="s">
        <v>799</v>
      </c>
      <c r="N2898" s="7" t="str">
        <f t="shared" si="6"/>
        <v>FALSE</v>
      </c>
      <c r="O2898" s="7" t="s">
        <v>11802</v>
      </c>
      <c r="P2898" s="7" t="s">
        <v>11803</v>
      </c>
      <c r="Q2898" s="7" t="s">
        <v>11804</v>
      </c>
      <c r="R2898" s="7" t="s">
        <v>559</v>
      </c>
      <c r="S2898" s="221" t="s">
        <v>1588</v>
      </c>
      <c r="T2898" s="206">
        <v>41.7183</v>
      </c>
      <c r="U2898" s="207">
        <v>-83.017</v>
      </c>
      <c r="V2898" s="172" t="s">
        <v>13137</v>
      </c>
      <c r="W2898" s="163" t="s">
        <v>2428</v>
      </c>
      <c r="X2898" s="7" t="s">
        <v>805</v>
      </c>
      <c r="Y2898" s="7" t="s">
        <v>878</v>
      </c>
      <c r="Z2898" s="7" t="s">
        <v>879</v>
      </c>
      <c r="AA2898" s="7" t="s">
        <v>880</v>
      </c>
      <c r="AB2898" s="163" t="s">
        <v>13138</v>
      </c>
      <c r="AD2898" s="154">
        <v>9.41</v>
      </c>
      <c r="AF2898" s="7">
        <v>0.22</v>
      </c>
      <c r="AH2898" s="154">
        <v>23.3</v>
      </c>
      <c r="AO2898" s="154">
        <v>8.0</v>
      </c>
      <c r="AP2898" s="154">
        <v>237.9</v>
      </c>
      <c r="AQ2898" s="154">
        <v>1.0</v>
      </c>
      <c r="AR2898" s="154">
        <v>11.1</v>
      </c>
      <c r="AS2898" s="154">
        <v>1.44</v>
      </c>
      <c r="AT2898" s="154">
        <v>0.17</v>
      </c>
      <c r="AU2898" s="154">
        <v>39.04</v>
      </c>
      <c r="AX2898" s="154">
        <v>49.1</v>
      </c>
      <c r="AY2898" s="154">
        <v>33.21</v>
      </c>
      <c r="AZ2898" s="154">
        <v>5.63</v>
      </c>
      <c r="BA2898" s="154">
        <v>1.52</v>
      </c>
      <c r="BB2898" s="154">
        <v>1.1</v>
      </c>
      <c r="BC2898" s="154">
        <v>0.126</v>
      </c>
      <c r="BD2898" s="163"/>
      <c r="BE2898" s="163" t="s">
        <v>16</v>
      </c>
      <c r="BF2898" s="154">
        <v>3.21</v>
      </c>
      <c r="BG2898" s="154">
        <v>0.51</v>
      </c>
      <c r="BH2898" s="154">
        <v>3.34</v>
      </c>
      <c r="BI2898" s="154">
        <v>0.95</v>
      </c>
      <c r="BJ2898" s="154"/>
      <c r="BK2898" s="154">
        <v>10.33</v>
      </c>
      <c r="BL2898" s="154">
        <v>6.77</v>
      </c>
      <c r="CJ2898" s="154">
        <v>4.2</v>
      </c>
      <c r="CK2898" s="154">
        <v>35.4</v>
      </c>
      <c r="CL2898" s="154">
        <v>149.0</v>
      </c>
      <c r="CM2898" s="163" t="s">
        <v>2438</v>
      </c>
      <c r="CN2898" s="154">
        <v>0.33</v>
      </c>
      <c r="CO2898" s="154">
        <v>1.59</v>
      </c>
      <c r="CP2898" s="7" t="s">
        <v>13139</v>
      </c>
    </row>
    <row r="2899">
      <c r="A2899" s="7" t="s">
        <v>13140</v>
      </c>
      <c r="D2899" s="163" t="s">
        <v>13141</v>
      </c>
      <c r="E2899" s="67" t="s">
        <v>639</v>
      </c>
      <c r="F2899" s="162"/>
      <c r="G2899" s="162"/>
      <c r="H2899" s="162"/>
      <c r="M2899" s="7" t="s">
        <v>799</v>
      </c>
      <c r="N2899" s="7" t="str">
        <f t="shared" si="6"/>
        <v>FALSE</v>
      </c>
      <c r="O2899" s="7" t="s">
        <v>11802</v>
      </c>
      <c r="P2899" s="7" t="s">
        <v>11803</v>
      </c>
      <c r="Q2899" s="7" t="s">
        <v>11804</v>
      </c>
      <c r="R2899" s="7" t="s">
        <v>559</v>
      </c>
      <c r="S2899" s="161" t="s">
        <v>1588</v>
      </c>
      <c r="T2899" s="214" t="s">
        <v>16</v>
      </c>
      <c r="U2899" s="215" t="s">
        <v>16</v>
      </c>
      <c r="V2899" s="172" t="s">
        <v>16</v>
      </c>
      <c r="W2899" s="163" t="s">
        <v>13142</v>
      </c>
      <c r="X2899" s="7" t="s">
        <v>805</v>
      </c>
      <c r="Y2899" s="7" t="s">
        <v>878</v>
      </c>
      <c r="Z2899" s="7" t="s">
        <v>879</v>
      </c>
      <c r="AA2899" s="7" t="s">
        <v>880</v>
      </c>
      <c r="AB2899" s="163" t="s">
        <v>16</v>
      </c>
      <c r="AD2899" s="163" t="s">
        <v>16</v>
      </c>
      <c r="AF2899" s="7">
        <v>0.22</v>
      </c>
      <c r="AH2899" s="163" t="s">
        <v>16</v>
      </c>
      <c r="AO2899" s="163" t="s">
        <v>16</v>
      </c>
      <c r="AP2899" s="163" t="s">
        <v>16</v>
      </c>
      <c r="AQ2899" s="163" t="s">
        <v>16</v>
      </c>
      <c r="AR2899" s="163" t="s">
        <v>16</v>
      </c>
      <c r="AS2899" s="163" t="s">
        <v>16</v>
      </c>
      <c r="AT2899" s="163" t="s">
        <v>16</v>
      </c>
      <c r="AU2899" s="163" t="s">
        <v>16</v>
      </c>
      <c r="AX2899" s="163" t="s">
        <v>16</v>
      </c>
      <c r="AY2899" s="163" t="s">
        <v>16</v>
      </c>
      <c r="AZ2899" s="163" t="s">
        <v>16</v>
      </c>
      <c r="BA2899" s="163" t="s">
        <v>16</v>
      </c>
      <c r="BB2899" s="163" t="s">
        <v>16</v>
      </c>
      <c r="BC2899" s="163" t="s">
        <v>16</v>
      </c>
      <c r="BD2899" s="163"/>
      <c r="BE2899" s="163" t="s">
        <v>16</v>
      </c>
      <c r="BF2899" s="163" t="s">
        <v>16</v>
      </c>
      <c r="BG2899" s="163" t="s">
        <v>16</v>
      </c>
      <c r="BH2899" s="163" t="s">
        <v>16</v>
      </c>
      <c r="BI2899" s="163" t="s">
        <v>16</v>
      </c>
      <c r="BJ2899" s="163"/>
      <c r="BK2899" s="163" t="s">
        <v>16</v>
      </c>
      <c r="BL2899" s="163" t="s">
        <v>16</v>
      </c>
      <c r="BV2899" s="7" t="b">
        <v>1</v>
      </c>
      <c r="CJ2899" s="163" t="s">
        <v>16</v>
      </c>
      <c r="CK2899" s="163" t="s">
        <v>16</v>
      </c>
      <c r="CL2899" s="163" t="s">
        <v>16</v>
      </c>
      <c r="CM2899" s="163" t="s">
        <v>16</v>
      </c>
      <c r="CN2899" s="163" t="s">
        <v>16</v>
      </c>
      <c r="CO2899" s="163" t="s">
        <v>16</v>
      </c>
      <c r="CP2899" s="7" t="s">
        <v>13142</v>
      </c>
    </row>
    <row r="2900">
      <c r="A2900" s="7" t="s">
        <v>13143</v>
      </c>
      <c r="D2900" s="163" t="s">
        <v>13144</v>
      </c>
      <c r="E2900" s="67" t="s">
        <v>639</v>
      </c>
      <c r="F2900" s="162"/>
      <c r="G2900" s="162"/>
      <c r="H2900" s="162"/>
      <c r="M2900" s="7" t="s">
        <v>799</v>
      </c>
      <c r="N2900" s="7" t="str">
        <f t="shared" si="6"/>
        <v>FALSE</v>
      </c>
      <c r="O2900" s="7" t="s">
        <v>11802</v>
      </c>
      <c r="P2900" s="7" t="s">
        <v>11803</v>
      </c>
      <c r="Q2900" s="7" t="s">
        <v>11804</v>
      </c>
      <c r="R2900" s="7" t="s">
        <v>559</v>
      </c>
      <c r="S2900" s="221" t="s">
        <v>1588</v>
      </c>
      <c r="T2900" s="206">
        <v>41.8261</v>
      </c>
      <c r="U2900" s="207">
        <v>-83.1919</v>
      </c>
      <c r="V2900" s="172" t="s">
        <v>13145</v>
      </c>
      <c r="W2900" s="163" t="s">
        <v>890</v>
      </c>
      <c r="X2900" s="7" t="s">
        <v>805</v>
      </c>
      <c r="Y2900" s="7" t="s">
        <v>878</v>
      </c>
      <c r="Z2900" s="7" t="s">
        <v>879</v>
      </c>
      <c r="AA2900" s="7" t="s">
        <v>880</v>
      </c>
      <c r="AB2900" s="163" t="s">
        <v>12281</v>
      </c>
      <c r="AD2900" s="154">
        <v>8.66</v>
      </c>
      <c r="AF2900" s="7">
        <v>0.22</v>
      </c>
      <c r="AH2900" s="154">
        <v>23.8</v>
      </c>
      <c r="AO2900" s="154">
        <v>9.17</v>
      </c>
      <c r="AP2900" s="154">
        <v>247.8</v>
      </c>
      <c r="AQ2900" s="154">
        <v>1.0</v>
      </c>
      <c r="AR2900" s="154">
        <v>24.0</v>
      </c>
      <c r="AS2900" s="154">
        <v>1.1</v>
      </c>
      <c r="AT2900" s="154">
        <v>0.17</v>
      </c>
      <c r="AU2900" s="154">
        <v>96.74</v>
      </c>
      <c r="AX2900" s="154">
        <v>114.55</v>
      </c>
      <c r="AY2900" s="154">
        <v>82.13</v>
      </c>
      <c r="AZ2900" s="154">
        <v>9.9</v>
      </c>
      <c r="BA2900" s="154">
        <v>3.24</v>
      </c>
      <c r="BB2900" s="154">
        <v>5.66</v>
      </c>
      <c r="BC2900" s="154">
        <v>0.031</v>
      </c>
      <c r="BD2900" s="163"/>
      <c r="BE2900" s="163" t="s">
        <v>16</v>
      </c>
      <c r="BF2900" s="154">
        <v>7.43</v>
      </c>
      <c r="BG2900" s="154">
        <v>1.31</v>
      </c>
      <c r="BH2900" s="154">
        <v>4.14</v>
      </c>
      <c r="BI2900" s="154">
        <v>1.58</v>
      </c>
      <c r="BJ2900" s="154"/>
      <c r="BK2900" s="154">
        <v>20.0</v>
      </c>
      <c r="BL2900" s="154">
        <v>15.02</v>
      </c>
      <c r="CJ2900" s="154">
        <v>6.5</v>
      </c>
      <c r="CK2900" s="154">
        <v>19.8</v>
      </c>
      <c r="CL2900" s="154">
        <v>329.0</v>
      </c>
      <c r="CM2900" s="163" t="s">
        <v>2438</v>
      </c>
      <c r="CN2900" s="154">
        <v>0.02</v>
      </c>
      <c r="CO2900" s="154">
        <v>1.34</v>
      </c>
      <c r="CP2900" s="7" t="s">
        <v>13146</v>
      </c>
    </row>
    <row r="2901">
      <c r="A2901" s="7" t="s">
        <v>13147</v>
      </c>
      <c r="D2901" s="163" t="s">
        <v>13148</v>
      </c>
      <c r="E2901" s="67" t="s">
        <v>639</v>
      </c>
      <c r="F2901" s="162"/>
      <c r="G2901" s="162"/>
      <c r="H2901" s="162"/>
      <c r="M2901" s="7" t="s">
        <v>799</v>
      </c>
      <c r="N2901" s="7" t="str">
        <f t="shared" si="6"/>
        <v>FALSE</v>
      </c>
      <c r="O2901" s="7" t="s">
        <v>11802</v>
      </c>
      <c r="P2901" s="7" t="s">
        <v>11803</v>
      </c>
      <c r="Q2901" s="7" t="s">
        <v>11804</v>
      </c>
      <c r="R2901" s="7" t="s">
        <v>559</v>
      </c>
      <c r="S2901" s="161" t="s">
        <v>1588</v>
      </c>
      <c r="T2901" s="206">
        <v>41.7644</v>
      </c>
      <c r="U2901" s="207">
        <v>-83.332</v>
      </c>
      <c r="V2901" s="172" t="s">
        <v>13149</v>
      </c>
      <c r="W2901" s="163" t="s">
        <v>876</v>
      </c>
      <c r="X2901" s="7" t="s">
        <v>805</v>
      </c>
      <c r="Y2901" s="7" t="s">
        <v>878</v>
      </c>
      <c r="Z2901" s="7" t="s">
        <v>879</v>
      </c>
      <c r="AA2901" s="7" t="s">
        <v>880</v>
      </c>
      <c r="AB2901" s="163" t="s">
        <v>13150</v>
      </c>
      <c r="AD2901" s="154">
        <v>5.64</v>
      </c>
      <c r="AF2901" s="7">
        <v>0.22</v>
      </c>
      <c r="AH2901" s="154">
        <v>24.2</v>
      </c>
      <c r="AO2901" s="154">
        <v>7.05</v>
      </c>
      <c r="AP2901" s="154">
        <v>270.3</v>
      </c>
      <c r="AQ2901" s="154">
        <v>0.6</v>
      </c>
      <c r="AR2901" s="154">
        <v>9.31</v>
      </c>
      <c r="AS2901" s="154">
        <v>0.93</v>
      </c>
      <c r="AT2901" s="154">
        <v>0.23</v>
      </c>
      <c r="AU2901" s="154">
        <v>54.1</v>
      </c>
      <c r="AX2901" s="154">
        <v>56.06</v>
      </c>
      <c r="AY2901" s="154">
        <v>57.75</v>
      </c>
      <c r="AZ2901" s="154">
        <v>7.45</v>
      </c>
      <c r="BA2901" s="154">
        <v>2.8</v>
      </c>
      <c r="BB2901" s="154">
        <v>8.66</v>
      </c>
      <c r="BC2901" s="154">
        <v>0.014</v>
      </c>
      <c r="BD2901" s="163"/>
      <c r="BE2901" s="163" t="s">
        <v>16</v>
      </c>
      <c r="BF2901" s="154">
        <v>2.35</v>
      </c>
      <c r="BG2901" s="154">
        <v>0.42</v>
      </c>
      <c r="BH2901" s="154">
        <v>4.83</v>
      </c>
      <c r="BI2901" s="154">
        <v>1.81</v>
      </c>
      <c r="BJ2901" s="154"/>
      <c r="BK2901" s="154">
        <v>10.82</v>
      </c>
      <c r="BL2901" s="154">
        <v>4.42</v>
      </c>
      <c r="CJ2901" s="154">
        <v>5.6</v>
      </c>
      <c r="CK2901" s="154">
        <v>24.8</v>
      </c>
      <c r="CL2901" s="154">
        <v>77.0</v>
      </c>
      <c r="CM2901" s="163" t="s">
        <v>2438</v>
      </c>
      <c r="CN2901" s="154">
        <v>0.82</v>
      </c>
      <c r="CO2901" s="154">
        <v>2.31</v>
      </c>
      <c r="CP2901" s="7" t="s">
        <v>13151</v>
      </c>
    </row>
    <row r="2902">
      <c r="A2902" s="7" t="s">
        <v>13152</v>
      </c>
      <c r="D2902" s="163" t="s">
        <v>13153</v>
      </c>
      <c r="E2902" s="67" t="s">
        <v>639</v>
      </c>
      <c r="F2902" s="162"/>
      <c r="G2902" s="162"/>
      <c r="H2902" s="162"/>
      <c r="M2902" s="7" t="s">
        <v>799</v>
      </c>
      <c r="N2902" s="7" t="str">
        <f t="shared" si="6"/>
        <v>FALSE</v>
      </c>
      <c r="O2902" s="7" t="s">
        <v>11802</v>
      </c>
      <c r="P2902" s="7" t="s">
        <v>11803</v>
      </c>
      <c r="Q2902" s="7" t="s">
        <v>11804</v>
      </c>
      <c r="R2902" s="7" t="s">
        <v>559</v>
      </c>
      <c r="S2902" s="221" t="s">
        <v>1588</v>
      </c>
      <c r="T2902" s="206">
        <v>41.7034</v>
      </c>
      <c r="U2902" s="207">
        <v>-83.2549</v>
      </c>
      <c r="V2902" s="172" t="s">
        <v>13154</v>
      </c>
      <c r="W2902" s="163" t="s">
        <v>899</v>
      </c>
      <c r="X2902" s="7" t="s">
        <v>805</v>
      </c>
      <c r="Y2902" s="7" t="s">
        <v>878</v>
      </c>
      <c r="Z2902" s="7" t="s">
        <v>879</v>
      </c>
      <c r="AA2902" s="7" t="s">
        <v>880</v>
      </c>
      <c r="AB2902" s="163" t="s">
        <v>13155</v>
      </c>
      <c r="AD2902" s="154">
        <v>6.54</v>
      </c>
      <c r="AF2902" s="7">
        <v>0.22</v>
      </c>
      <c r="AH2902" s="154">
        <v>24.4</v>
      </c>
      <c r="AO2902" s="154">
        <v>8.22</v>
      </c>
      <c r="AP2902" s="154">
        <v>257.0</v>
      </c>
      <c r="AQ2902" s="154">
        <v>0.7</v>
      </c>
      <c r="AR2902" s="154">
        <v>11.8</v>
      </c>
      <c r="AS2902" s="154">
        <v>1.38</v>
      </c>
      <c r="AT2902" s="154">
        <v>0.12</v>
      </c>
      <c r="AU2902" s="154">
        <v>47.35</v>
      </c>
      <c r="AX2902" s="154">
        <v>48.0</v>
      </c>
      <c r="AY2902" s="154">
        <v>47.62</v>
      </c>
      <c r="AZ2902" s="154">
        <v>7.58</v>
      </c>
      <c r="BA2902" s="154">
        <v>1.62</v>
      </c>
      <c r="BB2902" s="154">
        <v>0.26</v>
      </c>
      <c r="BC2902" s="154">
        <v>0.006</v>
      </c>
      <c r="BD2902" s="163"/>
      <c r="BE2902" s="163" t="s">
        <v>16</v>
      </c>
      <c r="BF2902" s="154">
        <v>2.55</v>
      </c>
      <c r="BG2902" s="154">
        <v>0.44</v>
      </c>
      <c r="BH2902" s="154">
        <v>4.62</v>
      </c>
      <c r="BI2902" s="154">
        <v>1.65</v>
      </c>
      <c r="BJ2902" s="154"/>
      <c r="BK2902" s="154">
        <v>11.3</v>
      </c>
      <c r="BL2902" s="154">
        <v>6.31</v>
      </c>
      <c r="CJ2902" s="154">
        <v>4.9</v>
      </c>
      <c r="CK2902" s="154">
        <v>29.1</v>
      </c>
      <c r="CL2902" s="154">
        <v>196.0</v>
      </c>
      <c r="CM2902" s="163" t="s">
        <v>2438</v>
      </c>
      <c r="CN2902" s="154">
        <v>0.56</v>
      </c>
      <c r="CO2902" s="154">
        <v>2.41</v>
      </c>
      <c r="CP2902" s="7" t="s">
        <v>13156</v>
      </c>
    </row>
    <row r="2903">
      <c r="A2903" s="7" t="s">
        <v>13157</v>
      </c>
      <c r="D2903" s="163" t="s">
        <v>13158</v>
      </c>
      <c r="E2903" s="67" t="s">
        <v>639</v>
      </c>
      <c r="F2903" s="162"/>
      <c r="G2903" s="162"/>
      <c r="H2903" s="162"/>
      <c r="M2903" s="7" t="s">
        <v>799</v>
      </c>
      <c r="N2903" s="7" t="str">
        <f t="shared" si="6"/>
        <v>FALSE</v>
      </c>
      <c r="O2903" s="7" t="s">
        <v>11802</v>
      </c>
      <c r="P2903" s="7" t="s">
        <v>11803</v>
      </c>
      <c r="Q2903" s="7" t="s">
        <v>11804</v>
      </c>
      <c r="R2903" s="7" t="s">
        <v>559</v>
      </c>
      <c r="S2903" s="161" t="s">
        <v>1588</v>
      </c>
      <c r="T2903" s="206">
        <v>41.6174</v>
      </c>
      <c r="U2903" s="207">
        <v>-83.0132</v>
      </c>
      <c r="V2903" s="172" t="s">
        <v>13159</v>
      </c>
      <c r="W2903" s="163" t="s">
        <v>2423</v>
      </c>
      <c r="X2903" s="7" t="s">
        <v>805</v>
      </c>
      <c r="Y2903" s="7" t="s">
        <v>878</v>
      </c>
      <c r="Z2903" s="7" t="s">
        <v>879</v>
      </c>
      <c r="AA2903" s="7" t="s">
        <v>880</v>
      </c>
      <c r="AB2903" s="163" t="s">
        <v>13160</v>
      </c>
      <c r="AD2903" s="154">
        <v>4.33</v>
      </c>
      <c r="AF2903" s="7">
        <v>0.22</v>
      </c>
      <c r="AH2903" s="154">
        <v>24.8</v>
      </c>
      <c r="AO2903" s="154">
        <v>7.26</v>
      </c>
      <c r="AP2903" s="154">
        <v>259.4</v>
      </c>
      <c r="AQ2903" s="154">
        <v>1.2</v>
      </c>
      <c r="AR2903" s="154">
        <v>6.26</v>
      </c>
      <c r="AS2903" s="154">
        <v>1.05</v>
      </c>
      <c r="AT2903" s="154">
        <v>0.23</v>
      </c>
      <c r="AU2903" s="154">
        <v>44.68</v>
      </c>
      <c r="AX2903" s="154">
        <v>31.36</v>
      </c>
      <c r="AY2903" s="154">
        <v>32.86</v>
      </c>
      <c r="AZ2903" s="154">
        <v>4.74</v>
      </c>
      <c r="BA2903" s="154">
        <v>1.36</v>
      </c>
      <c r="BB2903" s="154">
        <v>3.61</v>
      </c>
      <c r="BC2903" s="154">
        <v>0.103</v>
      </c>
      <c r="BD2903" s="163"/>
      <c r="BE2903" s="163" t="s">
        <v>16</v>
      </c>
      <c r="BF2903" s="154">
        <v>6.86</v>
      </c>
      <c r="BG2903" s="154">
        <v>1.26</v>
      </c>
      <c r="BH2903" s="154">
        <v>3.81</v>
      </c>
      <c r="BI2903" s="154">
        <v>1.0</v>
      </c>
      <c r="BJ2903" s="154"/>
      <c r="BK2903" s="154">
        <v>15.7</v>
      </c>
      <c r="BL2903" s="154">
        <v>8.31</v>
      </c>
      <c r="CJ2903" s="154">
        <v>3.8</v>
      </c>
      <c r="CK2903" s="154">
        <v>39.2</v>
      </c>
      <c r="CL2903" s="154">
        <v>650.0</v>
      </c>
      <c r="CM2903" s="163" t="s">
        <v>2438</v>
      </c>
      <c r="CN2903" s="154">
        <v>0.45</v>
      </c>
      <c r="CO2903" s="154">
        <v>2.38</v>
      </c>
      <c r="CP2903" s="7" t="s">
        <v>13161</v>
      </c>
    </row>
    <row r="2904">
      <c r="A2904" s="7" t="s">
        <v>13162</v>
      </c>
      <c r="D2904" s="163" t="s">
        <v>13163</v>
      </c>
      <c r="E2904" s="67" t="s">
        <v>639</v>
      </c>
      <c r="F2904" s="162"/>
      <c r="G2904" s="162"/>
      <c r="H2904" s="162"/>
      <c r="M2904" s="7" t="s">
        <v>799</v>
      </c>
      <c r="N2904" s="7" t="str">
        <f t="shared" si="6"/>
        <v>FALSE</v>
      </c>
      <c r="O2904" s="7" t="s">
        <v>11802</v>
      </c>
      <c r="P2904" s="7" t="s">
        <v>11803</v>
      </c>
      <c r="Q2904" s="7" t="s">
        <v>11804</v>
      </c>
      <c r="R2904" s="7" t="s">
        <v>559</v>
      </c>
      <c r="S2904" s="221" t="s">
        <v>1588</v>
      </c>
      <c r="T2904" s="206">
        <v>41.7179</v>
      </c>
      <c r="U2904" s="207">
        <v>-83.0163</v>
      </c>
      <c r="V2904" s="172" t="s">
        <v>13164</v>
      </c>
      <c r="W2904" s="163" t="s">
        <v>2428</v>
      </c>
      <c r="X2904" s="7" t="s">
        <v>805</v>
      </c>
      <c r="Y2904" s="7" t="s">
        <v>878</v>
      </c>
      <c r="Z2904" s="7" t="s">
        <v>879</v>
      </c>
      <c r="AA2904" s="7" t="s">
        <v>880</v>
      </c>
      <c r="AB2904" s="163" t="s">
        <v>13165</v>
      </c>
      <c r="AD2904" s="154">
        <v>9.44</v>
      </c>
      <c r="AF2904" s="7">
        <v>0.22</v>
      </c>
      <c r="AH2904" s="154">
        <v>24.8</v>
      </c>
      <c r="AO2904" s="154">
        <v>8.35</v>
      </c>
      <c r="AP2904" s="154">
        <v>238.2</v>
      </c>
      <c r="AQ2904" s="154">
        <v>1.2</v>
      </c>
      <c r="AR2904" s="154">
        <v>9.35</v>
      </c>
      <c r="AS2904" s="154">
        <v>1.72</v>
      </c>
      <c r="AT2904" s="154">
        <v>0.15</v>
      </c>
      <c r="AU2904" s="154">
        <v>51.05</v>
      </c>
      <c r="AX2904" s="154">
        <v>44.93</v>
      </c>
      <c r="AY2904" s="154">
        <v>32.08</v>
      </c>
      <c r="AZ2904" s="154">
        <v>5.21</v>
      </c>
      <c r="BA2904" s="154">
        <v>1.88</v>
      </c>
      <c r="BB2904" s="154">
        <v>2.1</v>
      </c>
      <c r="BC2904" s="154">
        <v>0.051</v>
      </c>
      <c r="BD2904" s="163"/>
      <c r="BE2904" s="163" t="s">
        <v>16</v>
      </c>
      <c r="BF2904" s="154">
        <v>2.38</v>
      </c>
      <c r="BG2904" s="154">
        <v>0.37</v>
      </c>
      <c r="BH2904" s="154">
        <v>3.27</v>
      </c>
      <c r="BI2904" s="154">
        <v>0.92</v>
      </c>
      <c r="BJ2904" s="154"/>
      <c r="BK2904" s="154">
        <v>6.04</v>
      </c>
      <c r="BL2904" s="154">
        <v>3.62</v>
      </c>
      <c r="CJ2904" s="154">
        <v>3.3</v>
      </c>
      <c r="CK2904" s="154">
        <v>44.2</v>
      </c>
      <c r="CL2904" s="154">
        <v>653.0</v>
      </c>
      <c r="CM2904" s="163" t="s">
        <v>2438</v>
      </c>
      <c r="CN2904" s="154">
        <v>0.62</v>
      </c>
      <c r="CO2904" s="154">
        <v>3.19</v>
      </c>
      <c r="CP2904" s="7" t="s">
        <v>13166</v>
      </c>
    </row>
    <row r="2905">
      <c r="A2905" s="7" t="s">
        <v>13167</v>
      </c>
      <c r="D2905" s="163" t="s">
        <v>13168</v>
      </c>
      <c r="E2905" s="67" t="s">
        <v>639</v>
      </c>
      <c r="F2905" s="162"/>
      <c r="G2905" s="162"/>
      <c r="H2905" s="162"/>
      <c r="M2905" s="7" t="s">
        <v>799</v>
      </c>
      <c r="N2905" s="7" t="str">
        <f t="shared" si="6"/>
        <v>FALSE</v>
      </c>
      <c r="O2905" s="7" t="s">
        <v>11802</v>
      </c>
      <c r="P2905" s="7" t="s">
        <v>11803</v>
      </c>
      <c r="Q2905" s="7" t="s">
        <v>11804</v>
      </c>
      <c r="R2905" s="7" t="s">
        <v>559</v>
      </c>
      <c r="S2905" s="161" t="s">
        <v>1588</v>
      </c>
      <c r="T2905" s="206">
        <v>41.1941</v>
      </c>
      <c r="U2905" s="207">
        <v>-83.1941</v>
      </c>
      <c r="V2905" s="172" t="s">
        <v>13169</v>
      </c>
      <c r="W2905" s="163" t="s">
        <v>890</v>
      </c>
      <c r="X2905" s="7" t="s">
        <v>805</v>
      </c>
      <c r="Y2905" s="7" t="s">
        <v>878</v>
      </c>
      <c r="Z2905" s="7" t="s">
        <v>879</v>
      </c>
      <c r="AA2905" s="7" t="s">
        <v>880</v>
      </c>
      <c r="AB2905" s="163" t="s">
        <v>13170</v>
      </c>
      <c r="AD2905" s="154">
        <v>8.37</v>
      </c>
      <c r="AF2905" s="7">
        <v>0.22</v>
      </c>
      <c r="AH2905" s="154">
        <v>25.6</v>
      </c>
      <c r="AO2905" s="154">
        <v>9.4</v>
      </c>
      <c r="AP2905" s="154">
        <v>239.8</v>
      </c>
      <c r="AQ2905" s="154">
        <v>0.4</v>
      </c>
      <c r="AR2905" s="154">
        <v>9.24</v>
      </c>
      <c r="AS2905" s="154">
        <v>1.17</v>
      </c>
      <c r="AT2905" s="154">
        <v>0.08</v>
      </c>
      <c r="AU2905" s="154">
        <v>41.16</v>
      </c>
      <c r="AX2905" s="154">
        <v>48.64</v>
      </c>
      <c r="AY2905" s="154">
        <v>42.13</v>
      </c>
      <c r="AZ2905" s="154">
        <v>14.88</v>
      </c>
      <c r="BA2905" s="154">
        <v>1.92</v>
      </c>
      <c r="BB2905" s="154">
        <v>0.64</v>
      </c>
      <c r="BC2905" s="154">
        <v>0.002</v>
      </c>
      <c r="BD2905" s="163"/>
      <c r="BE2905" s="163" t="s">
        <v>16</v>
      </c>
      <c r="BF2905" s="154">
        <v>3.28</v>
      </c>
      <c r="BG2905" s="154">
        <v>0.52</v>
      </c>
      <c r="BH2905" s="154">
        <v>3.52</v>
      </c>
      <c r="BI2905" s="154">
        <v>0.8</v>
      </c>
      <c r="BJ2905" s="154"/>
      <c r="BK2905" s="154">
        <v>9.2</v>
      </c>
      <c r="BL2905" s="154">
        <v>6.34</v>
      </c>
      <c r="CJ2905" s="154">
        <v>3.9</v>
      </c>
      <c r="CK2905" s="154">
        <v>37.6</v>
      </c>
      <c r="CL2905" s="154">
        <v>570.0</v>
      </c>
      <c r="CM2905" s="163" t="s">
        <v>2438</v>
      </c>
      <c r="CN2905" s="154">
        <v>0.46</v>
      </c>
      <c r="CO2905" s="154">
        <v>2.62</v>
      </c>
      <c r="CP2905" s="7" t="s">
        <v>13171</v>
      </c>
    </row>
    <row r="2906">
      <c r="A2906" s="7" t="s">
        <v>13172</v>
      </c>
      <c r="D2906" s="163" t="s">
        <v>13173</v>
      </c>
      <c r="E2906" s="67" t="s">
        <v>639</v>
      </c>
      <c r="F2906" s="162"/>
      <c r="G2906" s="162"/>
      <c r="H2906" s="162"/>
      <c r="M2906" s="7" t="s">
        <v>799</v>
      </c>
      <c r="N2906" s="7" t="str">
        <f t="shared" si="6"/>
        <v>FALSE</v>
      </c>
      <c r="O2906" s="7" t="s">
        <v>11802</v>
      </c>
      <c r="P2906" s="7" t="s">
        <v>11803</v>
      </c>
      <c r="Q2906" s="7" t="s">
        <v>11804</v>
      </c>
      <c r="R2906" s="7" t="s">
        <v>559</v>
      </c>
      <c r="S2906" s="221" t="s">
        <v>1588</v>
      </c>
      <c r="T2906" s="206">
        <v>41.7428</v>
      </c>
      <c r="U2906" s="207">
        <v>-83.135</v>
      </c>
      <c r="V2906" s="172" t="s">
        <v>13174</v>
      </c>
      <c r="W2906" s="163" t="s">
        <v>1201</v>
      </c>
      <c r="X2906" s="7" t="s">
        <v>805</v>
      </c>
      <c r="Y2906" s="7" t="s">
        <v>878</v>
      </c>
      <c r="Z2906" s="7" t="s">
        <v>879</v>
      </c>
      <c r="AA2906" s="7" t="s">
        <v>880</v>
      </c>
      <c r="AB2906" s="163" t="s">
        <v>13175</v>
      </c>
      <c r="AD2906" s="154">
        <v>8.84</v>
      </c>
      <c r="AF2906" s="7">
        <v>0.22</v>
      </c>
      <c r="AH2906" s="154">
        <v>25.1</v>
      </c>
      <c r="AO2906" s="154">
        <v>9.24</v>
      </c>
      <c r="AP2906" s="154">
        <v>241.6</v>
      </c>
      <c r="AQ2906" s="154">
        <v>0.4</v>
      </c>
      <c r="AR2906" s="154">
        <v>12.0</v>
      </c>
      <c r="AS2906" s="154">
        <v>0.52</v>
      </c>
      <c r="AT2906" s="154">
        <v>0.1</v>
      </c>
      <c r="AU2906" s="154">
        <v>56.39</v>
      </c>
      <c r="AX2906" s="154">
        <v>55.04</v>
      </c>
      <c r="AY2906" s="154">
        <v>44.3</v>
      </c>
      <c r="AZ2906" s="154">
        <v>5.62</v>
      </c>
      <c r="BA2906" s="154">
        <v>1.97</v>
      </c>
      <c r="BB2906" s="154">
        <v>1.16</v>
      </c>
      <c r="BC2906" s="154">
        <v>0.023</v>
      </c>
      <c r="BD2906" s="163"/>
      <c r="BE2906" s="163" t="s">
        <v>16</v>
      </c>
      <c r="BF2906" s="154">
        <v>2.79</v>
      </c>
      <c r="BG2906" s="154">
        <v>0.45</v>
      </c>
      <c r="BH2906" s="154">
        <v>3.61</v>
      </c>
      <c r="BI2906" s="154">
        <v>1.13</v>
      </c>
      <c r="BJ2906" s="154"/>
      <c r="BK2906" s="154">
        <v>16.0</v>
      </c>
      <c r="BL2906" s="154">
        <v>11.17</v>
      </c>
      <c r="CJ2906" s="154">
        <v>4.7</v>
      </c>
      <c r="CK2906" s="154">
        <v>30.6</v>
      </c>
      <c r="CL2906" s="154">
        <v>550.0</v>
      </c>
      <c r="CM2906" s="163" t="s">
        <v>2438</v>
      </c>
      <c r="CN2906" s="154">
        <v>0.54</v>
      </c>
      <c r="CO2906" s="154">
        <v>2.93</v>
      </c>
      <c r="CP2906" s="7" t="s">
        <v>13176</v>
      </c>
    </row>
    <row r="2907">
      <c r="A2907" s="7" t="s">
        <v>13177</v>
      </c>
      <c r="D2907" s="163" t="s">
        <v>13178</v>
      </c>
      <c r="E2907" s="67" t="s">
        <v>639</v>
      </c>
      <c r="F2907" s="162"/>
      <c r="G2907" s="162"/>
      <c r="H2907" s="162"/>
      <c r="M2907" s="7" t="s">
        <v>799</v>
      </c>
      <c r="N2907" s="7" t="str">
        <f t="shared" si="6"/>
        <v>FALSE</v>
      </c>
      <c r="O2907" s="7" t="s">
        <v>11802</v>
      </c>
      <c r="P2907" s="7" t="s">
        <v>11803</v>
      </c>
      <c r="Q2907" s="7" t="s">
        <v>11804</v>
      </c>
      <c r="R2907" s="7" t="s">
        <v>559</v>
      </c>
      <c r="S2907" s="161" t="s">
        <v>1588</v>
      </c>
      <c r="T2907" s="206">
        <v>41.7647</v>
      </c>
      <c r="U2907" s="207">
        <v>-83.3283</v>
      </c>
      <c r="V2907" s="172" t="s">
        <v>13179</v>
      </c>
      <c r="W2907" s="163" t="s">
        <v>876</v>
      </c>
      <c r="X2907" s="7" t="s">
        <v>805</v>
      </c>
      <c r="Y2907" s="7" t="s">
        <v>878</v>
      </c>
      <c r="Z2907" s="7" t="s">
        <v>879</v>
      </c>
      <c r="AA2907" s="7" t="s">
        <v>880</v>
      </c>
      <c r="AB2907" s="163" t="s">
        <v>12334</v>
      </c>
      <c r="AD2907" s="154">
        <v>5.49</v>
      </c>
      <c r="AF2907" s="7">
        <v>0.22</v>
      </c>
      <c r="AH2907" s="154">
        <v>20.5</v>
      </c>
      <c r="AO2907" s="154">
        <v>8.15</v>
      </c>
      <c r="AP2907" s="154">
        <v>257.7</v>
      </c>
      <c r="AQ2907" s="154">
        <v>0.4</v>
      </c>
      <c r="AR2907" s="154">
        <v>12.8</v>
      </c>
      <c r="AS2907" s="154">
        <v>0.65</v>
      </c>
      <c r="AT2907" s="154">
        <v>0.51</v>
      </c>
      <c r="AU2907" s="154">
        <v>34.1</v>
      </c>
      <c r="AX2907" s="154">
        <v>66.82</v>
      </c>
      <c r="AY2907" s="154">
        <v>77.89</v>
      </c>
      <c r="AZ2907" s="154">
        <v>11.24</v>
      </c>
      <c r="BA2907" s="154">
        <v>5.75</v>
      </c>
      <c r="BB2907" s="154">
        <v>0.45</v>
      </c>
      <c r="BC2907" s="154">
        <v>0.002</v>
      </c>
      <c r="BD2907" s="163"/>
      <c r="BE2907" s="163" t="s">
        <v>16</v>
      </c>
      <c r="BF2907" s="154">
        <v>2.22</v>
      </c>
      <c r="BG2907" s="154">
        <v>0.4</v>
      </c>
      <c r="BH2907" s="154">
        <v>4.13</v>
      </c>
      <c r="BI2907" s="154">
        <v>1.36</v>
      </c>
      <c r="BJ2907" s="154"/>
      <c r="BK2907" s="154">
        <v>15.2</v>
      </c>
      <c r="BL2907" s="154">
        <v>4.96</v>
      </c>
      <c r="CJ2907" s="154">
        <v>5.6</v>
      </c>
      <c r="CK2907" s="154">
        <v>24.5</v>
      </c>
      <c r="CL2907" s="154">
        <v>120.0</v>
      </c>
      <c r="CM2907" s="163" t="s">
        <v>2438</v>
      </c>
      <c r="CN2907" s="154">
        <v>1.5</v>
      </c>
      <c r="CO2907" s="154">
        <v>2.44</v>
      </c>
      <c r="CP2907" s="7" t="s">
        <v>13180</v>
      </c>
    </row>
    <row r="2908">
      <c r="A2908" s="7" t="s">
        <v>13181</v>
      </c>
      <c r="D2908" s="163" t="s">
        <v>13182</v>
      </c>
      <c r="E2908" s="67" t="s">
        <v>639</v>
      </c>
      <c r="F2908" s="162"/>
      <c r="G2908" s="162"/>
      <c r="H2908" s="162"/>
      <c r="M2908" s="7" t="s">
        <v>799</v>
      </c>
      <c r="N2908" s="7" t="str">
        <f t="shared" si="6"/>
        <v>FALSE</v>
      </c>
      <c r="O2908" s="7" t="s">
        <v>11802</v>
      </c>
      <c r="P2908" s="7" t="s">
        <v>11803</v>
      </c>
      <c r="Q2908" s="7" t="s">
        <v>11804</v>
      </c>
      <c r="R2908" s="7" t="s">
        <v>559</v>
      </c>
      <c r="S2908" s="221" t="s">
        <v>1588</v>
      </c>
      <c r="T2908" s="206">
        <v>41.7035</v>
      </c>
      <c r="U2908" s="207">
        <v>-83.2563</v>
      </c>
      <c r="V2908" s="172" t="s">
        <v>13183</v>
      </c>
      <c r="W2908" s="163" t="s">
        <v>899</v>
      </c>
      <c r="X2908" s="7" t="s">
        <v>805</v>
      </c>
      <c r="Y2908" s="7" t="s">
        <v>878</v>
      </c>
      <c r="Z2908" s="7" t="s">
        <v>879</v>
      </c>
      <c r="AA2908" s="7" t="s">
        <v>880</v>
      </c>
      <c r="AB2908" s="163" t="s">
        <v>13128</v>
      </c>
      <c r="AD2908" s="154">
        <v>6.52</v>
      </c>
      <c r="AF2908" s="7">
        <v>0.22</v>
      </c>
      <c r="AH2908" s="154">
        <v>20.5</v>
      </c>
      <c r="AO2908" s="154">
        <v>7.65</v>
      </c>
      <c r="AP2908" s="154">
        <v>266.9</v>
      </c>
      <c r="AQ2908" s="154">
        <v>1.0</v>
      </c>
      <c r="AR2908" s="154">
        <v>11.5</v>
      </c>
      <c r="AS2908" s="154">
        <v>1.1</v>
      </c>
      <c r="AT2908" s="154">
        <v>0.28</v>
      </c>
      <c r="AU2908" s="154">
        <v>43.0</v>
      </c>
      <c r="AX2908" s="154">
        <v>67.33</v>
      </c>
      <c r="AY2908" s="154">
        <v>74.94</v>
      </c>
      <c r="AZ2908" s="154">
        <v>19.92</v>
      </c>
      <c r="BA2908" s="154">
        <v>2.6</v>
      </c>
      <c r="BB2908" s="154">
        <v>0.4</v>
      </c>
      <c r="BC2908" s="154">
        <v>0.015</v>
      </c>
      <c r="BD2908" s="163"/>
      <c r="BE2908" s="163" t="s">
        <v>16</v>
      </c>
      <c r="BF2908" s="154">
        <v>2.55</v>
      </c>
      <c r="BG2908" s="154">
        <v>0.41</v>
      </c>
      <c r="BH2908" s="154">
        <v>4.6</v>
      </c>
      <c r="BI2908" s="154">
        <v>1.59</v>
      </c>
      <c r="BJ2908" s="154"/>
      <c r="BK2908" s="154">
        <v>15.25</v>
      </c>
      <c r="BL2908" s="154">
        <v>6.16</v>
      </c>
      <c r="CJ2908" s="154">
        <v>7.0</v>
      </c>
      <c r="CK2908" s="154">
        <v>17.5</v>
      </c>
      <c r="CL2908" s="154">
        <v>76.0</v>
      </c>
      <c r="CM2908" s="163" t="s">
        <v>2438</v>
      </c>
      <c r="CN2908" s="154">
        <v>1.3</v>
      </c>
      <c r="CO2908" s="154">
        <v>2.37</v>
      </c>
      <c r="CP2908" s="7" t="s">
        <v>13184</v>
      </c>
    </row>
    <row r="2909">
      <c r="A2909" s="7" t="s">
        <v>13185</v>
      </c>
      <c r="D2909" s="163" t="s">
        <v>13186</v>
      </c>
      <c r="E2909" s="67" t="s">
        <v>639</v>
      </c>
      <c r="F2909" s="162"/>
      <c r="G2909" s="162"/>
      <c r="H2909" s="162"/>
      <c r="M2909" s="7" t="s">
        <v>799</v>
      </c>
      <c r="N2909" s="7" t="str">
        <f t="shared" si="6"/>
        <v>FALSE</v>
      </c>
      <c r="O2909" s="7" t="s">
        <v>11802</v>
      </c>
      <c r="P2909" s="7" t="s">
        <v>11803</v>
      </c>
      <c r="Q2909" s="7" t="s">
        <v>11804</v>
      </c>
      <c r="R2909" s="7" t="s">
        <v>559</v>
      </c>
      <c r="S2909" s="161" t="s">
        <v>1588</v>
      </c>
      <c r="T2909" s="206">
        <v>41.6168</v>
      </c>
      <c r="U2909" s="207">
        <v>-83.0085</v>
      </c>
      <c r="V2909" s="172" t="s">
        <v>13187</v>
      </c>
      <c r="W2909" s="163" t="s">
        <v>2423</v>
      </c>
      <c r="X2909" s="7" t="s">
        <v>805</v>
      </c>
      <c r="Y2909" s="7" t="s">
        <v>878</v>
      </c>
      <c r="Z2909" s="7" t="s">
        <v>879</v>
      </c>
      <c r="AA2909" s="7" t="s">
        <v>880</v>
      </c>
      <c r="AB2909" s="163" t="s">
        <v>13188</v>
      </c>
      <c r="AD2909" s="154">
        <v>4.09</v>
      </c>
      <c r="AF2909" s="7">
        <v>0.22</v>
      </c>
      <c r="AH2909" s="154">
        <v>20.2</v>
      </c>
      <c r="AO2909" s="154">
        <v>8.72</v>
      </c>
      <c r="AP2909" s="154">
        <v>247.9</v>
      </c>
      <c r="AQ2909" s="154">
        <v>0.9</v>
      </c>
      <c r="AR2909" s="154">
        <v>13.4</v>
      </c>
      <c r="AS2909" s="154">
        <v>1.63</v>
      </c>
      <c r="AT2909" s="154">
        <v>0.29</v>
      </c>
      <c r="AU2909" s="154">
        <v>32.82</v>
      </c>
      <c r="AX2909" s="154">
        <v>49.79</v>
      </c>
      <c r="AY2909" s="154">
        <v>57.77</v>
      </c>
      <c r="AZ2909" s="154">
        <v>6.23</v>
      </c>
      <c r="BA2909" s="154">
        <v>2.61</v>
      </c>
      <c r="BB2909" s="154">
        <v>0.72</v>
      </c>
      <c r="BC2909" s="154">
        <v>0.056</v>
      </c>
      <c r="BD2909" s="163"/>
      <c r="BE2909" s="163" t="s">
        <v>16</v>
      </c>
      <c r="BF2909" s="154">
        <v>2.16</v>
      </c>
      <c r="BG2909" s="154">
        <v>0.34</v>
      </c>
      <c r="BH2909" s="154">
        <v>3.77</v>
      </c>
      <c r="BI2909" s="154">
        <v>1.0</v>
      </c>
      <c r="BJ2909" s="154"/>
      <c r="BK2909" s="154">
        <v>15.77</v>
      </c>
      <c r="BL2909" s="154">
        <v>3.78</v>
      </c>
      <c r="CJ2909" s="154">
        <v>6.5</v>
      </c>
      <c r="CK2909" s="154">
        <v>19.8</v>
      </c>
      <c r="CL2909" s="154">
        <v>557.0</v>
      </c>
      <c r="CM2909" s="163" t="s">
        <v>2438</v>
      </c>
      <c r="CN2909" s="154">
        <v>1.44</v>
      </c>
      <c r="CO2909" s="154">
        <v>2.78</v>
      </c>
      <c r="CP2909" s="7" t="s">
        <v>13189</v>
      </c>
    </row>
    <row r="2910">
      <c r="A2910" s="7" t="s">
        <v>13190</v>
      </c>
      <c r="D2910" s="163" t="s">
        <v>13191</v>
      </c>
      <c r="E2910" s="67" t="s">
        <v>639</v>
      </c>
      <c r="F2910" s="162"/>
      <c r="G2910" s="162"/>
      <c r="H2910" s="162"/>
      <c r="M2910" s="7" t="s">
        <v>799</v>
      </c>
      <c r="N2910" s="7" t="str">
        <f t="shared" si="6"/>
        <v>FALSE</v>
      </c>
      <c r="O2910" s="7" t="s">
        <v>11802</v>
      </c>
      <c r="P2910" s="7" t="s">
        <v>11803</v>
      </c>
      <c r="Q2910" s="7" t="s">
        <v>11804</v>
      </c>
      <c r="R2910" s="7" t="s">
        <v>559</v>
      </c>
      <c r="S2910" s="221" t="s">
        <v>1588</v>
      </c>
      <c r="T2910" s="206">
        <v>41.7194</v>
      </c>
      <c r="U2910" s="207">
        <v>-83.0166</v>
      </c>
      <c r="V2910" s="172" t="s">
        <v>13192</v>
      </c>
      <c r="W2910" s="163" t="s">
        <v>2428</v>
      </c>
      <c r="X2910" s="7" t="s">
        <v>805</v>
      </c>
      <c r="Y2910" s="7" t="s">
        <v>878</v>
      </c>
      <c r="Z2910" s="7" t="s">
        <v>879</v>
      </c>
      <c r="AA2910" s="7" t="s">
        <v>880</v>
      </c>
      <c r="AB2910" s="163" t="s">
        <v>13193</v>
      </c>
      <c r="AD2910" s="154">
        <v>9.43</v>
      </c>
      <c r="AF2910" s="7">
        <v>0.22</v>
      </c>
      <c r="AH2910" s="154">
        <v>21.2</v>
      </c>
      <c r="AO2910" s="154">
        <v>9.09</v>
      </c>
      <c r="AP2910" s="154">
        <v>234.5</v>
      </c>
      <c r="AQ2910" s="154">
        <v>1.5</v>
      </c>
      <c r="AR2910" s="154">
        <v>6.1</v>
      </c>
      <c r="AS2910" s="154">
        <v>0.71</v>
      </c>
      <c r="AT2910" s="154">
        <v>0.19</v>
      </c>
      <c r="AU2910" s="154">
        <v>18.32</v>
      </c>
      <c r="AX2910" s="154">
        <v>45.57</v>
      </c>
      <c r="AY2910" s="154">
        <v>37.67</v>
      </c>
      <c r="AZ2910" s="154">
        <v>3.86</v>
      </c>
      <c r="BA2910" s="154">
        <v>1.29</v>
      </c>
      <c r="BB2910" s="154">
        <v>0.37</v>
      </c>
      <c r="BC2910" s="154">
        <v>0.055</v>
      </c>
      <c r="BD2910" s="163"/>
      <c r="BE2910" s="163" t="s">
        <v>16</v>
      </c>
      <c r="BF2910" s="154">
        <v>1.75</v>
      </c>
      <c r="BG2910" s="154">
        <v>0.28</v>
      </c>
      <c r="BH2910" s="154">
        <v>3.01</v>
      </c>
      <c r="BI2910" s="154">
        <v>0.89</v>
      </c>
      <c r="BJ2910" s="154"/>
      <c r="BK2910" s="154">
        <v>11.55</v>
      </c>
      <c r="BL2910" s="154">
        <v>2.91</v>
      </c>
      <c r="CJ2910" s="154">
        <v>3.8</v>
      </c>
      <c r="CK2910" s="154">
        <v>38.5</v>
      </c>
      <c r="CL2910" s="154">
        <v>844.0</v>
      </c>
      <c r="CM2910" s="163" t="s">
        <v>2438</v>
      </c>
      <c r="CN2910" s="154">
        <v>1.79</v>
      </c>
      <c r="CO2910" s="154">
        <v>3.7</v>
      </c>
      <c r="CP2910" s="7" t="s">
        <v>13194</v>
      </c>
    </row>
    <row r="2911">
      <c r="A2911" s="7" t="s">
        <v>13195</v>
      </c>
      <c r="D2911" s="163" t="s">
        <v>13196</v>
      </c>
      <c r="E2911" s="67" t="s">
        <v>639</v>
      </c>
      <c r="F2911" s="162"/>
      <c r="G2911" s="162"/>
      <c r="H2911" s="162"/>
      <c r="M2911" s="7" t="s">
        <v>799</v>
      </c>
      <c r="N2911" s="7" t="str">
        <f t="shared" si="6"/>
        <v>FALSE</v>
      </c>
      <c r="O2911" s="7" t="s">
        <v>11802</v>
      </c>
      <c r="P2911" s="7" t="s">
        <v>11803</v>
      </c>
      <c r="Q2911" s="7" t="s">
        <v>11804</v>
      </c>
      <c r="R2911" s="7" t="s">
        <v>559</v>
      </c>
      <c r="S2911" s="161" t="s">
        <v>1588</v>
      </c>
      <c r="T2911" s="206">
        <v>41.8262</v>
      </c>
      <c r="U2911" s="207">
        <v>-83.1939</v>
      </c>
      <c r="V2911" s="172" t="s">
        <v>13197</v>
      </c>
      <c r="W2911" s="163" t="s">
        <v>890</v>
      </c>
      <c r="X2911" s="7" t="s">
        <v>805</v>
      </c>
      <c r="Y2911" s="7" t="s">
        <v>878</v>
      </c>
      <c r="Z2911" s="7" t="s">
        <v>879</v>
      </c>
      <c r="AA2911" s="7" t="s">
        <v>880</v>
      </c>
      <c r="AB2911" s="163" t="s">
        <v>12378</v>
      </c>
      <c r="AD2911" s="154">
        <v>8.49</v>
      </c>
      <c r="AF2911" s="7">
        <v>0.22</v>
      </c>
      <c r="AH2911" s="154">
        <v>21.6</v>
      </c>
      <c r="AO2911" s="154">
        <v>7.62</v>
      </c>
      <c r="AP2911" s="154">
        <v>224.3</v>
      </c>
      <c r="AQ2911" s="154">
        <v>2.0</v>
      </c>
      <c r="AR2911" s="154">
        <v>1.67</v>
      </c>
      <c r="AS2911" s="154">
        <v>0.1</v>
      </c>
      <c r="AT2911" s="154">
        <v>0.1</v>
      </c>
      <c r="AU2911" s="154">
        <v>0.74</v>
      </c>
      <c r="AX2911" s="154">
        <v>6.49</v>
      </c>
      <c r="AY2911" s="154">
        <v>24.58</v>
      </c>
      <c r="AZ2911" s="154">
        <v>32.96</v>
      </c>
      <c r="BA2911" s="154">
        <v>0.6</v>
      </c>
      <c r="BB2911" s="154">
        <v>4.72</v>
      </c>
      <c r="BC2911" s="154">
        <v>0.216</v>
      </c>
      <c r="BD2911" s="163"/>
      <c r="BE2911" s="163" t="s">
        <v>16</v>
      </c>
      <c r="BF2911" s="154">
        <v>0.43</v>
      </c>
      <c r="BG2911" s="154">
        <v>0.05</v>
      </c>
      <c r="BH2911" s="154">
        <v>2.0</v>
      </c>
      <c r="BI2911" s="154">
        <v>0.27</v>
      </c>
      <c r="BJ2911" s="154"/>
      <c r="BK2911" s="154">
        <v>2.84</v>
      </c>
      <c r="BL2911" s="154">
        <v>0.68</v>
      </c>
      <c r="CJ2911" s="154">
        <v>2.0</v>
      </c>
      <c r="CK2911" s="154">
        <v>61.4</v>
      </c>
      <c r="CL2911" s="154">
        <v>1484.0</v>
      </c>
      <c r="CM2911" s="163" t="s">
        <v>2438</v>
      </c>
      <c r="CN2911" s="154">
        <v>1.34</v>
      </c>
      <c r="CO2911" s="154">
        <v>4.22</v>
      </c>
      <c r="CP2911" s="7" t="s">
        <v>13198</v>
      </c>
    </row>
    <row r="2912">
      <c r="A2912" s="7" t="s">
        <v>13199</v>
      </c>
      <c r="D2912" s="163" t="s">
        <v>13200</v>
      </c>
      <c r="E2912" s="67" t="s">
        <v>639</v>
      </c>
      <c r="F2912" s="162"/>
      <c r="G2912" s="162"/>
      <c r="H2912" s="162"/>
      <c r="M2912" s="7" t="s">
        <v>799</v>
      </c>
      <c r="N2912" s="7" t="str">
        <f t="shared" si="6"/>
        <v>FALSE</v>
      </c>
      <c r="O2912" s="7" t="s">
        <v>11802</v>
      </c>
      <c r="P2912" s="7" t="s">
        <v>11803</v>
      </c>
      <c r="Q2912" s="7" t="s">
        <v>11804</v>
      </c>
      <c r="R2912" s="7" t="s">
        <v>559</v>
      </c>
      <c r="S2912" s="221" t="s">
        <v>1588</v>
      </c>
      <c r="T2912" s="206">
        <v>41.7641</v>
      </c>
      <c r="U2912" s="207">
        <v>-83.3305</v>
      </c>
      <c r="V2912" s="172" t="s">
        <v>13201</v>
      </c>
      <c r="W2912" s="163" t="s">
        <v>876</v>
      </c>
      <c r="X2912" s="7" t="s">
        <v>805</v>
      </c>
      <c r="Y2912" s="7" t="s">
        <v>878</v>
      </c>
      <c r="Z2912" s="7" t="s">
        <v>879</v>
      </c>
      <c r="AA2912" s="7" t="s">
        <v>880</v>
      </c>
      <c r="AB2912" s="163" t="s">
        <v>13202</v>
      </c>
      <c r="AD2912" s="154">
        <v>5.45</v>
      </c>
      <c r="AF2912" s="7">
        <v>0.22</v>
      </c>
      <c r="AH2912" s="154">
        <v>20.2</v>
      </c>
      <c r="AO2912" s="154">
        <v>8.34</v>
      </c>
      <c r="AP2912" s="154">
        <v>301.6</v>
      </c>
      <c r="AQ2912" s="154">
        <v>0.7</v>
      </c>
      <c r="AR2912" s="154">
        <v>10.1</v>
      </c>
      <c r="AS2912" s="154">
        <v>1.45</v>
      </c>
      <c r="AT2912" s="154">
        <v>0.34</v>
      </c>
      <c r="AU2912" s="154">
        <v>16.79</v>
      </c>
      <c r="AX2912" s="154">
        <v>41.05</v>
      </c>
      <c r="AY2912" s="154">
        <v>66.85</v>
      </c>
      <c r="AZ2912" s="154">
        <v>15.7</v>
      </c>
      <c r="BA2912" s="154">
        <v>7.84</v>
      </c>
      <c r="BB2912" s="154">
        <v>0.4</v>
      </c>
      <c r="BC2912" s="154">
        <v>0.002</v>
      </c>
      <c r="BD2912" s="163"/>
      <c r="BE2912" s="163" t="s">
        <v>16</v>
      </c>
      <c r="BF2912" s="154">
        <v>2.23</v>
      </c>
      <c r="BG2912" s="154">
        <v>0.37</v>
      </c>
      <c r="BH2912" s="154">
        <v>4.9</v>
      </c>
      <c r="BI2912" s="154">
        <v>1.56</v>
      </c>
      <c r="BJ2912" s="154"/>
      <c r="BK2912" s="154">
        <v>11.98</v>
      </c>
      <c r="BL2912" s="154">
        <v>4.48</v>
      </c>
      <c r="CJ2912" s="154">
        <v>6.1</v>
      </c>
      <c r="CK2912" s="154">
        <v>22.0</v>
      </c>
      <c r="CL2912" s="154">
        <v>143.0</v>
      </c>
      <c r="CM2912" s="163" t="s">
        <v>2438</v>
      </c>
      <c r="CN2912" s="154">
        <v>2.28</v>
      </c>
      <c r="CO2912" s="154">
        <v>2.95</v>
      </c>
      <c r="CP2912" s="7" t="s">
        <v>13203</v>
      </c>
    </row>
    <row r="2913">
      <c r="A2913" s="7" t="s">
        <v>13204</v>
      </c>
      <c r="D2913" s="163" t="s">
        <v>13205</v>
      </c>
      <c r="E2913" s="67" t="s">
        <v>639</v>
      </c>
      <c r="F2913" s="162"/>
      <c r="G2913" s="162"/>
      <c r="H2913" s="162"/>
      <c r="M2913" s="7" t="s">
        <v>799</v>
      </c>
      <c r="N2913" s="7" t="str">
        <f t="shared" si="6"/>
        <v>FALSE</v>
      </c>
      <c r="O2913" s="7" t="s">
        <v>11802</v>
      </c>
      <c r="P2913" s="7" t="s">
        <v>11803</v>
      </c>
      <c r="Q2913" s="7" t="s">
        <v>11804</v>
      </c>
      <c r="R2913" s="7" t="s">
        <v>559</v>
      </c>
      <c r="S2913" s="161" t="s">
        <v>1588</v>
      </c>
      <c r="T2913" s="206">
        <v>41.7055</v>
      </c>
      <c r="U2913" s="207">
        <v>-83.2564</v>
      </c>
      <c r="V2913" s="172" t="s">
        <v>13206</v>
      </c>
      <c r="W2913" s="163" t="s">
        <v>899</v>
      </c>
      <c r="X2913" s="7" t="s">
        <v>805</v>
      </c>
      <c r="Y2913" s="7" t="s">
        <v>878</v>
      </c>
      <c r="Z2913" s="7" t="s">
        <v>879</v>
      </c>
      <c r="AA2913" s="7" t="s">
        <v>880</v>
      </c>
      <c r="AB2913" s="163" t="s">
        <v>13155</v>
      </c>
      <c r="AD2913" s="154">
        <v>6.54</v>
      </c>
      <c r="AF2913" s="7">
        <v>0.22</v>
      </c>
      <c r="AH2913" s="154">
        <v>20.3</v>
      </c>
      <c r="AO2913" s="154">
        <v>7.74</v>
      </c>
      <c r="AP2913" s="154">
        <v>261.5</v>
      </c>
      <c r="AQ2913" s="154">
        <v>0.7</v>
      </c>
      <c r="AR2913" s="154">
        <v>13.2</v>
      </c>
      <c r="AS2913" s="154">
        <v>0.78</v>
      </c>
      <c r="AT2913" s="154">
        <v>0.35</v>
      </c>
      <c r="AU2913" s="154">
        <v>19.15</v>
      </c>
      <c r="AX2913" s="154">
        <v>44.48</v>
      </c>
      <c r="AY2913" s="154">
        <v>58.93</v>
      </c>
      <c r="AZ2913" s="154">
        <v>9.64</v>
      </c>
      <c r="BA2913" s="154">
        <v>5.01</v>
      </c>
      <c r="BB2913" s="154">
        <v>0.4</v>
      </c>
      <c r="BC2913" s="154">
        <v>0.002</v>
      </c>
      <c r="BD2913" s="163"/>
      <c r="BE2913" s="163" t="s">
        <v>16</v>
      </c>
      <c r="BF2913" s="154">
        <v>2.14</v>
      </c>
      <c r="BG2913" s="154">
        <v>0.32</v>
      </c>
      <c r="BH2913" s="154">
        <v>4.36</v>
      </c>
      <c r="BI2913" s="154">
        <v>1.22</v>
      </c>
      <c r="BJ2913" s="154"/>
      <c r="BK2913" s="154">
        <v>15.2</v>
      </c>
      <c r="BL2913" s="154">
        <v>4.61</v>
      </c>
      <c r="CJ2913" s="154">
        <v>7.1</v>
      </c>
      <c r="CK2913" s="154">
        <v>17.0</v>
      </c>
      <c r="CL2913" s="154">
        <v>320.0</v>
      </c>
      <c r="CM2913" s="163" t="s">
        <v>2438</v>
      </c>
      <c r="CN2913" s="154">
        <v>1.01</v>
      </c>
      <c r="CO2913" s="154">
        <v>0.8</v>
      </c>
      <c r="CP2913" s="7" t="s">
        <v>13207</v>
      </c>
    </row>
    <row r="2914">
      <c r="A2914" s="7" t="s">
        <v>13208</v>
      </c>
      <c r="D2914" s="163" t="s">
        <v>13209</v>
      </c>
      <c r="E2914" s="67" t="s">
        <v>639</v>
      </c>
      <c r="F2914" s="162"/>
      <c r="G2914" s="162"/>
      <c r="H2914" s="162"/>
      <c r="M2914" s="7" t="s">
        <v>799</v>
      </c>
      <c r="N2914" s="7" t="str">
        <f t="shared" si="6"/>
        <v>FALSE</v>
      </c>
      <c r="O2914" s="7" t="s">
        <v>11802</v>
      </c>
      <c r="P2914" s="7" t="s">
        <v>11803</v>
      </c>
      <c r="Q2914" s="7" t="s">
        <v>11804</v>
      </c>
      <c r="R2914" s="7" t="s">
        <v>559</v>
      </c>
      <c r="S2914" s="221" t="s">
        <v>1588</v>
      </c>
      <c r="T2914" s="206">
        <v>41.6167</v>
      </c>
      <c r="U2914" s="207">
        <v>-83.0088</v>
      </c>
      <c r="V2914" s="172" t="s">
        <v>13210</v>
      </c>
      <c r="W2914" s="163" t="s">
        <v>2423</v>
      </c>
      <c r="X2914" s="7" t="s">
        <v>805</v>
      </c>
      <c r="Y2914" s="7" t="s">
        <v>878</v>
      </c>
      <c r="Z2914" s="7" t="s">
        <v>879</v>
      </c>
      <c r="AA2914" s="7" t="s">
        <v>880</v>
      </c>
      <c r="AB2914" s="163" t="s">
        <v>13211</v>
      </c>
      <c r="AD2914" s="154">
        <v>4.24</v>
      </c>
      <c r="AF2914" s="7">
        <v>0.22</v>
      </c>
      <c r="AH2914" s="154">
        <v>20.5</v>
      </c>
      <c r="AO2914" s="154">
        <v>9.47</v>
      </c>
      <c r="AP2914" s="154">
        <v>261.8</v>
      </c>
      <c r="AQ2914" s="154">
        <v>0.8</v>
      </c>
      <c r="AR2914" s="154">
        <v>7.32</v>
      </c>
      <c r="AS2914" s="154">
        <v>0.53</v>
      </c>
      <c r="AT2914" s="154">
        <v>0.39</v>
      </c>
      <c r="AU2914" s="154">
        <v>46.36</v>
      </c>
      <c r="AX2914" s="154">
        <v>44.09</v>
      </c>
      <c r="AY2914" s="154">
        <v>44.1</v>
      </c>
      <c r="AZ2914" s="154">
        <v>4.82</v>
      </c>
      <c r="BA2914" s="154">
        <v>1.42</v>
      </c>
      <c r="BB2914" s="154">
        <v>0.4</v>
      </c>
      <c r="BC2914" s="154">
        <v>0.002</v>
      </c>
      <c r="BD2914" s="163"/>
      <c r="BE2914" s="163" t="s">
        <v>16</v>
      </c>
      <c r="BF2914" s="154">
        <v>2.22</v>
      </c>
      <c r="BG2914" s="154">
        <v>0.36</v>
      </c>
      <c r="BH2914" s="154">
        <v>3.58</v>
      </c>
      <c r="BI2914" s="154">
        <v>0.8</v>
      </c>
      <c r="BJ2914" s="154"/>
      <c r="BK2914" s="154">
        <v>9.96</v>
      </c>
      <c r="BL2914" s="154">
        <v>4.36</v>
      </c>
      <c r="CJ2914" s="154">
        <v>5.6</v>
      </c>
      <c r="CK2914" s="154">
        <v>24.7</v>
      </c>
      <c r="CL2914" s="163" t="s">
        <v>16</v>
      </c>
      <c r="CM2914" s="163" t="s">
        <v>2438</v>
      </c>
      <c r="CN2914" s="154">
        <v>0.49</v>
      </c>
      <c r="CO2914" s="154">
        <v>2.16</v>
      </c>
      <c r="CP2914" s="7" t="s">
        <v>13212</v>
      </c>
    </row>
    <row r="2915">
      <c r="A2915" s="7" t="s">
        <v>13213</v>
      </c>
      <c r="D2915" s="163" t="s">
        <v>13214</v>
      </c>
      <c r="E2915" s="67" t="s">
        <v>639</v>
      </c>
      <c r="F2915" s="162"/>
      <c r="G2915" s="162"/>
      <c r="H2915" s="162"/>
      <c r="M2915" s="7" t="s">
        <v>799</v>
      </c>
      <c r="N2915" s="7" t="str">
        <f t="shared" si="6"/>
        <v>FALSE</v>
      </c>
      <c r="O2915" s="7" t="s">
        <v>11802</v>
      </c>
      <c r="P2915" s="7" t="s">
        <v>11803</v>
      </c>
      <c r="Q2915" s="7" t="s">
        <v>11804</v>
      </c>
      <c r="R2915" s="7" t="s">
        <v>559</v>
      </c>
      <c r="S2915" s="161" t="s">
        <v>1588</v>
      </c>
      <c r="T2915" s="206">
        <v>41.7189</v>
      </c>
      <c r="U2915" s="207">
        <v>-83.0132</v>
      </c>
      <c r="V2915" s="172" t="s">
        <v>13215</v>
      </c>
      <c r="W2915" s="163" t="s">
        <v>2428</v>
      </c>
      <c r="X2915" s="7" t="s">
        <v>805</v>
      </c>
      <c r="Y2915" s="7" t="s">
        <v>878</v>
      </c>
      <c r="Z2915" s="7" t="s">
        <v>879</v>
      </c>
      <c r="AA2915" s="7" t="s">
        <v>880</v>
      </c>
      <c r="AB2915" s="163" t="s">
        <v>13216</v>
      </c>
      <c r="AD2915" s="154">
        <v>9.5</v>
      </c>
      <c r="AF2915" s="7">
        <v>0.22</v>
      </c>
      <c r="AH2915" s="154">
        <v>21.1</v>
      </c>
      <c r="AO2915" s="154">
        <v>8.17</v>
      </c>
      <c r="AP2915" s="154">
        <v>234.1</v>
      </c>
      <c r="AQ2915" s="154">
        <v>1.4</v>
      </c>
      <c r="AR2915" s="154">
        <v>6.16</v>
      </c>
      <c r="AS2915" s="154">
        <v>0.44</v>
      </c>
      <c r="AT2915" s="154">
        <v>0.16</v>
      </c>
      <c r="AU2915" s="154">
        <v>29.9</v>
      </c>
      <c r="AX2915" s="154">
        <v>40.39</v>
      </c>
      <c r="AY2915" s="154">
        <v>29.88</v>
      </c>
      <c r="AZ2915" s="154">
        <v>4.52</v>
      </c>
      <c r="BA2915" s="154">
        <v>0.79</v>
      </c>
      <c r="BB2915" s="154">
        <v>2.03</v>
      </c>
      <c r="BC2915" s="154">
        <v>0.002</v>
      </c>
      <c r="BD2915" s="163"/>
      <c r="BE2915" s="163" t="s">
        <v>16</v>
      </c>
      <c r="BF2915" s="154">
        <v>1.7</v>
      </c>
      <c r="BG2915" s="154">
        <v>0.28</v>
      </c>
      <c r="BH2915" s="154">
        <v>2.85</v>
      </c>
      <c r="BI2915" s="154">
        <v>0.55</v>
      </c>
      <c r="BJ2915" s="154"/>
      <c r="BK2915" s="154">
        <v>7.5</v>
      </c>
      <c r="BL2915" s="154">
        <v>3.36</v>
      </c>
      <c r="CJ2915" s="154">
        <v>3.2</v>
      </c>
      <c r="CK2915" s="154">
        <v>44.7</v>
      </c>
      <c r="CL2915" s="154">
        <v>912.0</v>
      </c>
      <c r="CM2915" s="163" t="s">
        <v>2438</v>
      </c>
      <c r="CN2915" s="154">
        <v>0.64</v>
      </c>
      <c r="CO2915" s="154">
        <v>2.62</v>
      </c>
      <c r="CP2915" s="7" t="s">
        <v>13217</v>
      </c>
    </row>
    <row r="2916">
      <c r="A2916" s="7" t="s">
        <v>13218</v>
      </c>
      <c r="D2916" s="163" t="s">
        <v>13219</v>
      </c>
      <c r="E2916" s="67" t="s">
        <v>639</v>
      </c>
      <c r="F2916" s="162"/>
      <c r="G2916" s="162"/>
      <c r="H2916" s="162"/>
      <c r="M2916" s="7" t="s">
        <v>799</v>
      </c>
      <c r="N2916" s="7" t="str">
        <f t="shared" si="6"/>
        <v>FALSE</v>
      </c>
      <c r="O2916" s="7" t="s">
        <v>11802</v>
      </c>
      <c r="P2916" s="7" t="s">
        <v>11803</v>
      </c>
      <c r="Q2916" s="7" t="s">
        <v>11804</v>
      </c>
      <c r="R2916" s="7" t="s">
        <v>559</v>
      </c>
      <c r="S2916" s="221" t="s">
        <v>1588</v>
      </c>
      <c r="T2916" s="206">
        <v>41.8262</v>
      </c>
      <c r="U2916" s="207">
        <v>-83.195</v>
      </c>
      <c r="V2916" s="172" t="s">
        <v>13220</v>
      </c>
      <c r="W2916" s="163" t="s">
        <v>890</v>
      </c>
      <c r="X2916" s="7" t="s">
        <v>805</v>
      </c>
      <c r="Y2916" s="7" t="s">
        <v>878</v>
      </c>
      <c r="Z2916" s="7" t="s">
        <v>879</v>
      </c>
      <c r="AA2916" s="7" t="s">
        <v>880</v>
      </c>
      <c r="AB2916" s="163" t="s">
        <v>12584</v>
      </c>
      <c r="AD2916" s="154">
        <v>8.32</v>
      </c>
      <c r="AF2916" s="7">
        <v>0.22</v>
      </c>
      <c r="AH2916" s="154">
        <v>20.9</v>
      </c>
      <c r="AO2916" s="154">
        <v>7.81</v>
      </c>
      <c r="AP2916" s="154">
        <v>235.9</v>
      </c>
      <c r="AQ2916" s="154">
        <v>2.0</v>
      </c>
      <c r="AR2916" s="154">
        <v>5.2</v>
      </c>
      <c r="AS2916" s="154">
        <v>0.22</v>
      </c>
      <c r="AT2916" s="154">
        <v>0.1</v>
      </c>
      <c r="AU2916" s="154">
        <v>6.72</v>
      </c>
      <c r="AX2916" s="154">
        <v>14.61</v>
      </c>
      <c r="AY2916" s="154">
        <v>15.51</v>
      </c>
      <c r="AZ2916" s="154">
        <v>1.72</v>
      </c>
      <c r="BA2916" s="154">
        <v>1.02</v>
      </c>
      <c r="BB2916" s="154">
        <v>1.71</v>
      </c>
      <c r="BC2916" s="154">
        <v>0.18</v>
      </c>
      <c r="BD2916" s="163"/>
      <c r="BE2916" s="163" t="s">
        <v>16</v>
      </c>
      <c r="BF2916" s="154">
        <v>0.68</v>
      </c>
      <c r="BG2916" s="154">
        <v>0.11</v>
      </c>
      <c r="BH2916" s="154">
        <v>2.2</v>
      </c>
      <c r="BI2916" s="154">
        <v>0.25</v>
      </c>
      <c r="BJ2916" s="154"/>
      <c r="BK2916" s="154">
        <v>3.17</v>
      </c>
      <c r="BL2916" s="154">
        <v>1.32</v>
      </c>
      <c r="CJ2916" s="154">
        <v>2.0</v>
      </c>
      <c r="CK2916" s="154">
        <v>60.8</v>
      </c>
      <c r="CL2916" s="154">
        <v>500.0</v>
      </c>
      <c r="CM2916" s="163" t="s">
        <v>2438</v>
      </c>
      <c r="CN2916" s="154">
        <v>0.91</v>
      </c>
      <c r="CO2916" s="154">
        <v>2.37</v>
      </c>
      <c r="CP2916" s="7" t="s">
        <v>13221</v>
      </c>
    </row>
    <row r="2917">
      <c r="A2917" s="7" t="s">
        <v>13222</v>
      </c>
      <c r="D2917" s="163" t="s">
        <v>13223</v>
      </c>
      <c r="E2917" s="67" t="s">
        <v>639</v>
      </c>
      <c r="F2917" s="162"/>
      <c r="G2917" s="162"/>
      <c r="H2917" s="162"/>
      <c r="M2917" s="7" t="s">
        <v>799</v>
      </c>
      <c r="N2917" s="7" t="str">
        <f t="shared" si="6"/>
        <v>FALSE</v>
      </c>
      <c r="O2917" s="7" t="s">
        <v>11802</v>
      </c>
      <c r="P2917" s="7" t="s">
        <v>11803</v>
      </c>
      <c r="Q2917" s="7" t="s">
        <v>11804</v>
      </c>
      <c r="R2917" s="7" t="s">
        <v>559</v>
      </c>
      <c r="S2917" s="161" t="s">
        <v>1588</v>
      </c>
      <c r="T2917" s="206">
        <v>41.7634</v>
      </c>
      <c r="U2917" s="207">
        <v>-83.3301</v>
      </c>
      <c r="V2917" s="172" t="s">
        <v>13224</v>
      </c>
      <c r="W2917" s="163" t="s">
        <v>876</v>
      </c>
      <c r="X2917" s="7" t="s">
        <v>805</v>
      </c>
      <c r="Y2917" s="7" t="s">
        <v>878</v>
      </c>
      <c r="Z2917" s="7" t="s">
        <v>879</v>
      </c>
      <c r="AA2917" s="7" t="s">
        <v>880</v>
      </c>
      <c r="AB2917" s="163" t="s">
        <v>13225</v>
      </c>
      <c r="AD2917" s="154">
        <v>5.39</v>
      </c>
      <c r="AF2917" s="7">
        <v>0.22</v>
      </c>
      <c r="AH2917" s="154">
        <v>20.5</v>
      </c>
      <c r="AO2917" s="154">
        <v>7.18</v>
      </c>
      <c r="AP2917" s="154">
        <v>286.3</v>
      </c>
      <c r="AQ2917" s="154">
        <v>0.4</v>
      </c>
      <c r="AR2917" s="154">
        <v>16.7</v>
      </c>
      <c r="AS2917" s="154">
        <v>0.91</v>
      </c>
      <c r="AT2917" s="154">
        <v>0.14</v>
      </c>
      <c r="AU2917" s="154">
        <v>22.4</v>
      </c>
      <c r="AX2917" s="154">
        <v>27.95</v>
      </c>
      <c r="AY2917" s="154">
        <v>77.87</v>
      </c>
      <c r="AZ2917" s="154">
        <v>34.82</v>
      </c>
      <c r="BA2917" s="154">
        <v>20.69</v>
      </c>
      <c r="BB2917" s="154">
        <v>11.71</v>
      </c>
      <c r="BC2917" s="154">
        <v>0.024</v>
      </c>
      <c r="BD2917" s="163"/>
      <c r="BE2917" s="163" t="s">
        <v>16</v>
      </c>
      <c r="BF2917" s="154">
        <v>1.53</v>
      </c>
      <c r="BG2917" s="154">
        <v>0.31</v>
      </c>
      <c r="BH2917" s="154">
        <v>4.74</v>
      </c>
      <c r="BI2917" s="154">
        <v>2.15</v>
      </c>
      <c r="BJ2917" s="154"/>
      <c r="BK2917" s="154">
        <v>16.12</v>
      </c>
      <c r="BL2917" s="154">
        <v>3.44</v>
      </c>
      <c r="CJ2917" s="154">
        <v>7.6</v>
      </c>
      <c r="CK2917" s="154">
        <v>14.8</v>
      </c>
      <c r="CL2917" s="154">
        <v>69.0</v>
      </c>
      <c r="CM2917" s="163" t="s">
        <v>2414</v>
      </c>
      <c r="CN2917" s="154">
        <v>0.83</v>
      </c>
      <c r="CO2917" s="154">
        <v>1.85</v>
      </c>
      <c r="CP2917" s="7" t="s">
        <v>13226</v>
      </c>
    </row>
    <row r="2918">
      <c r="A2918" s="7" t="s">
        <v>13227</v>
      </c>
      <c r="D2918" s="163" t="s">
        <v>13228</v>
      </c>
      <c r="E2918" s="67" t="s">
        <v>639</v>
      </c>
      <c r="F2918" s="162"/>
      <c r="G2918" s="162"/>
      <c r="H2918" s="162"/>
      <c r="M2918" s="7" t="s">
        <v>799</v>
      </c>
      <c r="N2918" s="7" t="str">
        <f t="shared" si="6"/>
        <v>FALSE</v>
      </c>
      <c r="O2918" s="7" t="s">
        <v>11802</v>
      </c>
      <c r="P2918" s="7" t="s">
        <v>11803</v>
      </c>
      <c r="Q2918" s="7" t="s">
        <v>11804</v>
      </c>
      <c r="R2918" s="7" t="s">
        <v>559</v>
      </c>
      <c r="S2918" s="221" t="s">
        <v>1588</v>
      </c>
      <c r="T2918" s="206">
        <v>41.7034</v>
      </c>
      <c r="U2918" s="207">
        <v>-83.2556</v>
      </c>
      <c r="V2918" s="172" t="s">
        <v>13229</v>
      </c>
      <c r="W2918" s="163" t="s">
        <v>899</v>
      </c>
      <c r="X2918" s="7" t="s">
        <v>805</v>
      </c>
      <c r="Y2918" s="7" t="s">
        <v>878</v>
      </c>
      <c r="Z2918" s="7" t="s">
        <v>879</v>
      </c>
      <c r="AA2918" s="7" t="s">
        <v>880</v>
      </c>
      <c r="AB2918" s="163" t="s">
        <v>13230</v>
      </c>
      <c r="AD2918" s="154">
        <v>6.53</v>
      </c>
      <c r="AF2918" s="7">
        <v>0.22</v>
      </c>
      <c r="AH2918" s="154">
        <v>20.5</v>
      </c>
      <c r="AO2918" s="154">
        <v>8.22</v>
      </c>
      <c r="AP2918" s="154">
        <v>231.8</v>
      </c>
      <c r="AQ2918" s="154">
        <v>0.6</v>
      </c>
      <c r="AR2918" s="154">
        <v>13.0</v>
      </c>
      <c r="AS2918" s="154">
        <v>0.66</v>
      </c>
      <c r="AT2918" s="154">
        <v>0.42</v>
      </c>
      <c r="AU2918" s="154">
        <v>20.53</v>
      </c>
      <c r="AX2918" s="154">
        <v>40.82</v>
      </c>
      <c r="AY2918" s="154">
        <v>56.71</v>
      </c>
      <c r="AZ2918" s="154">
        <v>9.78</v>
      </c>
      <c r="BA2918" s="154">
        <v>3.83</v>
      </c>
      <c r="BB2918" s="154">
        <v>0.4</v>
      </c>
      <c r="BC2918" s="154">
        <v>0.024</v>
      </c>
      <c r="BD2918" s="163"/>
      <c r="BE2918" s="163" t="s">
        <v>16</v>
      </c>
      <c r="BF2918" s="154">
        <v>1.84</v>
      </c>
      <c r="BG2918" s="154">
        <v>0.3</v>
      </c>
      <c r="BH2918" s="154">
        <v>4.98</v>
      </c>
      <c r="BI2918" s="154">
        <v>1.62</v>
      </c>
      <c r="BJ2918" s="154"/>
      <c r="BK2918" s="154">
        <v>24.33</v>
      </c>
      <c r="BL2918" s="154">
        <v>5.91</v>
      </c>
      <c r="CJ2918" s="154">
        <v>7.3</v>
      </c>
      <c r="CK2918" s="154">
        <v>16.1</v>
      </c>
      <c r="CL2918" s="154">
        <v>163.0</v>
      </c>
      <c r="CM2918" s="163" t="s">
        <v>2414</v>
      </c>
      <c r="CN2918" s="154">
        <v>0.7</v>
      </c>
      <c r="CO2918" s="154">
        <v>1.66</v>
      </c>
      <c r="CP2918" s="7" t="s">
        <v>13231</v>
      </c>
    </row>
    <row r="2919">
      <c r="A2919" s="7" t="s">
        <v>13232</v>
      </c>
      <c r="D2919" s="163" t="s">
        <v>13233</v>
      </c>
      <c r="E2919" s="67" t="s">
        <v>639</v>
      </c>
      <c r="F2919" s="162"/>
      <c r="G2919" s="162"/>
      <c r="H2919" s="162"/>
      <c r="M2919" s="7" t="s">
        <v>799</v>
      </c>
      <c r="N2919" s="7" t="str">
        <f t="shared" si="6"/>
        <v>FALSE</v>
      </c>
      <c r="O2919" s="7" t="s">
        <v>11802</v>
      </c>
      <c r="P2919" s="7" t="s">
        <v>11803</v>
      </c>
      <c r="Q2919" s="7" t="s">
        <v>11804</v>
      </c>
      <c r="R2919" s="7" t="s">
        <v>559</v>
      </c>
      <c r="S2919" s="161" t="s">
        <v>1588</v>
      </c>
      <c r="T2919" s="206">
        <v>41.6178</v>
      </c>
      <c r="U2919" s="207">
        <v>-83.0089</v>
      </c>
      <c r="V2919" s="172" t="s">
        <v>13234</v>
      </c>
      <c r="W2919" s="163" t="s">
        <v>2423</v>
      </c>
      <c r="X2919" s="7" t="s">
        <v>805</v>
      </c>
      <c r="Y2919" s="7" t="s">
        <v>878</v>
      </c>
      <c r="Z2919" s="7" t="s">
        <v>879</v>
      </c>
      <c r="AA2919" s="7" t="s">
        <v>880</v>
      </c>
      <c r="AB2919" s="163" t="s">
        <v>13225</v>
      </c>
      <c r="AD2919" s="154">
        <v>5.39</v>
      </c>
      <c r="AF2919" s="7">
        <v>0.22</v>
      </c>
      <c r="AH2919" s="154">
        <v>20.9</v>
      </c>
      <c r="AO2919" s="154">
        <v>7.71</v>
      </c>
      <c r="AP2919" s="154">
        <v>249.0</v>
      </c>
      <c r="AQ2919" s="154">
        <v>0.8</v>
      </c>
      <c r="AR2919" s="154">
        <v>7.28</v>
      </c>
      <c r="AS2919" s="154">
        <v>0.6</v>
      </c>
      <c r="AT2919" s="154">
        <v>0.19</v>
      </c>
      <c r="AU2919" s="154">
        <v>23.24</v>
      </c>
      <c r="AX2919" s="154">
        <v>28.86</v>
      </c>
      <c r="AY2919" s="154">
        <v>36.63</v>
      </c>
      <c r="AZ2919" s="154">
        <v>4.85</v>
      </c>
      <c r="BA2919" s="154">
        <v>2.87</v>
      </c>
      <c r="BB2919" s="154">
        <v>0.4</v>
      </c>
      <c r="BC2919" s="154">
        <v>0.03</v>
      </c>
      <c r="BD2919" s="163"/>
      <c r="BE2919" s="163" t="s">
        <v>16</v>
      </c>
      <c r="BF2919" s="154">
        <v>1.36</v>
      </c>
      <c r="BG2919" s="154">
        <v>0.23</v>
      </c>
      <c r="BH2919" s="154">
        <v>3.41</v>
      </c>
      <c r="BI2919" s="154">
        <v>0.87</v>
      </c>
      <c r="BJ2919" s="154"/>
      <c r="BK2919" s="154">
        <v>8.62</v>
      </c>
      <c r="BL2919" s="154">
        <v>2.38</v>
      </c>
      <c r="CJ2919" s="154">
        <v>5.1</v>
      </c>
      <c r="CK2919" s="154">
        <v>27.8</v>
      </c>
      <c r="CL2919" s="154">
        <v>354.0</v>
      </c>
      <c r="CM2919" s="163" t="s">
        <v>2438</v>
      </c>
      <c r="CN2919" s="154">
        <v>0.58</v>
      </c>
      <c r="CO2919" s="154">
        <v>1.86</v>
      </c>
      <c r="CP2919" s="7" t="s">
        <v>13235</v>
      </c>
    </row>
    <row r="2920">
      <c r="A2920" s="7" t="s">
        <v>13236</v>
      </c>
      <c r="D2920" s="163" t="s">
        <v>13237</v>
      </c>
      <c r="E2920" s="67" t="s">
        <v>639</v>
      </c>
      <c r="F2920" s="162"/>
      <c r="G2920" s="162"/>
      <c r="H2920" s="162"/>
      <c r="M2920" s="7" t="s">
        <v>799</v>
      </c>
      <c r="N2920" s="7" t="str">
        <f t="shared" si="6"/>
        <v>FALSE</v>
      </c>
      <c r="O2920" s="7" t="s">
        <v>11802</v>
      </c>
      <c r="P2920" s="7" t="s">
        <v>11803</v>
      </c>
      <c r="Q2920" s="7" t="s">
        <v>11804</v>
      </c>
      <c r="R2920" s="7" t="s">
        <v>559</v>
      </c>
      <c r="S2920" s="221" t="s">
        <v>1588</v>
      </c>
      <c r="T2920" s="206">
        <v>41.7189</v>
      </c>
      <c r="U2920" s="207">
        <v>-83.0145</v>
      </c>
      <c r="V2920" s="172" t="s">
        <v>13238</v>
      </c>
      <c r="W2920" s="163" t="s">
        <v>2428</v>
      </c>
      <c r="X2920" s="7" t="s">
        <v>805</v>
      </c>
      <c r="Y2920" s="7" t="s">
        <v>878</v>
      </c>
      <c r="Z2920" s="7" t="s">
        <v>879</v>
      </c>
      <c r="AA2920" s="7" t="s">
        <v>880</v>
      </c>
      <c r="AB2920" s="163" t="s">
        <v>13239</v>
      </c>
      <c r="AD2920" s="154">
        <v>9.42</v>
      </c>
      <c r="AF2920" s="7">
        <v>0.22</v>
      </c>
      <c r="AH2920" s="154">
        <v>21.2</v>
      </c>
      <c r="AO2920" s="154">
        <v>8.21</v>
      </c>
      <c r="AP2920" s="154">
        <v>234.3</v>
      </c>
      <c r="AQ2920" s="154">
        <v>0.8</v>
      </c>
      <c r="AR2920" s="154">
        <v>6.62</v>
      </c>
      <c r="AS2920" s="154">
        <v>0.57</v>
      </c>
      <c r="AT2920" s="154">
        <v>0.19</v>
      </c>
      <c r="AU2920" s="154">
        <v>27.49</v>
      </c>
      <c r="AX2920" s="154">
        <v>38.87</v>
      </c>
      <c r="AY2920" s="154">
        <v>38.97</v>
      </c>
      <c r="AZ2920" s="154">
        <v>4.96</v>
      </c>
      <c r="BA2920" s="154">
        <v>1.56</v>
      </c>
      <c r="BB2920" s="154">
        <v>0.4</v>
      </c>
      <c r="BC2920" s="154">
        <v>0.026</v>
      </c>
      <c r="BD2920" s="163"/>
      <c r="BE2920" s="163" t="s">
        <v>16</v>
      </c>
      <c r="BF2920" s="154">
        <v>1.68</v>
      </c>
      <c r="BG2920" s="154">
        <v>0.26</v>
      </c>
      <c r="BH2920" s="154">
        <v>3.41</v>
      </c>
      <c r="BI2920" s="154">
        <v>0.95</v>
      </c>
      <c r="BJ2920" s="154"/>
      <c r="BK2920" s="154">
        <v>8.87</v>
      </c>
      <c r="BL2920" s="154">
        <v>2.87</v>
      </c>
      <c r="CJ2920" s="154">
        <v>4.2</v>
      </c>
      <c r="CK2920" s="154">
        <v>34.9</v>
      </c>
      <c r="CL2920" s="154">
        <v>865.0</v>
      </c>
      <c r="CM2920" s="163" t="s">
        <v>2438</v>
      </c>
      <c r="CN2920" s="154">
        <v>0.44</v>
      </c>
      <c r="CO2920" s="154">
        <v>2.93</v>
      </c>
      <c r="CP2920" s="7" t="s">
        <v>13240</v>
      </c>
    </row>
    <row r="2921">
      <c r="A2921" s="7" t="s">
        <v>13241</v>
      </c>
      <c r="D2921" s="163" t="s">
        <v>13242</v>
      </c>
      <c r="E2921" s="67" t="s">
        <v>639</v>
      </c>
      <c r="F2921" s="162"/>
      <c r="G2921" s="162"/>
      <c r="H2921" s="162"/>
      <c r="M2921" s="7" t="s">
        <v>799</v>
      </c>
      <c r="N2921" s="7" t="str">
        <f t="shared" si="6"/>
        <v>FALSE</v>
      </c>
      <c r="O2921" s="7" t="s">
        <v>11802</v>
      </c>
      <c r="P2921" s="7" t="s">
        <v>11803</v>
      </c>
      <c r="Q2921" s="7" t="s">
        <v>11804</v>
      </c>
      <c r="R2921" s="7" t="s">
        <v>559</v>
      </c>
      <c r="S2921" s="161" t="s">
        <v>1588</v>
      </c>
      <c r="T2921" s="206">
        <v>41.8262</v>
      </c>
      <c r="U2921" s="207">
        <v>-83.1936</v>
      </c>
      <c r="V2921" s="172" t="s">
        <v>13243</v>
      </c>
      <c r="W2921" s="163" t="s">
        <v>890</v>
      </c>
      <c r="X2921" s="7" t="s">
        <v>805</v>
      </c>
      <c r="Y2921" s="7" t="s">
        <v>878</v>
      </c>
      <c r="Z2921" s="7" t="s">
        <v>879</v>
      </c>
      <c r="AA2921" s="7" t="s">
        <v>880</v>
      </c>
      <c r="AB2921" s="163" t="s">
        <v>13039</v>
      </c>
      <c r="AD2921" s="154">
        <v>8.58</v>
      </c>
      <c r="AF2921" s="7">
        <v>0.22</v>
      </c>
      <c r="AH2921" s="154">
        <v>21.2</v>
      </c>
      <c r="AO2921" s="154">
        <v>7.78</v>
      </c>
      <c r="AP2921" s="154">
        <v>254.0</v>
      </c>
      <c r="AQ2921" s="154">
        <v>1.0</v>
      </c>
      <c r="AR2921" s="154">
        <v>7.79</v>
      </c>
      <c r="AS2921" s="154">
        <v>0.26</v>
      </c>
      <c r="AT2921" s="154">
        <v>0.21</v>
      </c>
      <c r="AU2921" s="154">
        <v>17.6</v>
      </c>
      <c r="AX2921" s="154">
        <v>22.15</v>
      </c>
      <c r="AY2921" s="154">
        <v>42.86</v>
      </c>
      <c r="AZ2921" s="154">
        <v>14.62</v>
      </c>
      <c r="BA2921" s="154">
        <v>6.92</v>
      </c>
      <c r="BB2921" s="154">
        <v>3.8</v>
      </c>
      <c r="BC2921" s="154">
        <v>0.014</v>
      </c>
      <c r="BD2921" s="163"/>
      <c r="BE2921" s="163" t="s">
        <v>16</v>
      </c>
      <c r="BF2921" s="154">
        <v>1.18</v>
      </c>
      <c r="BG2921" s="154">
        <v>0.2</v>
      </c>
      <c r="BH2921" s="154">
        <v>3.76</v>
      </c>
      <c r="BI2921" s="154">
        <v>1.42</v>
      </c>
      <c r="BJ2921" s="154"/>
      <c r="BK2921" s="154">
        <v>7.48</v>
      </c>
      <c r="BL2921" s="154">
        <v>2.24</v>
      </c>
      <c r="CJ2921" s="154">
        <v>3.9</v>
      </c>
      <c r="CK2921" s="154">
        <v>37.5</v>
      </c>
      <c r="CL2921" s="154">
        <v>823.0</v>
      </c>
      <c r="CM2921" s="163" t="s">
        <v>2438</v>
      </c>
      <c r="CN2921" s="154">
        <v>0.03</v>
      </c>
      <c r="CO2921" s="154">
        <v>2.62</v>
      </c>
      <c r="CP2921" s="7" t="s">
        <v>13244</v>
      </c>
    </row>
    <row r="2922">
      <c r="A2922" s="7" t="s">
        <v>13245</v>
      </c>
      <c r="D2922" s="163" t="s">
        <v>13246</v>
      </c>
      <c r="E2922" s="67" t="s">
        <v>639</v>
      </c>
      <c r="F2922" s="162"/>
      <c r="G2922" s="162"/>
      <c r="H2922" s="162"/>
      <c r="M2922" s="7" t="s">
        <v>799</v>
      </c>
      <c r="N2922" s="7" t="str">
        <f t="shared" si="6"/>
        <v>FALSE</v>
      </c>
      <c r="O2922" s="7" t="s">
        <v>11802</v>
      </c>
      <c r="P2922" s="7" t="s">
        <v>11803</v>
      </c>
      <c r="Q2922" s="7" t="s">
        <v>11804</v>
      </c>
      <c r="R2922" s="7" t="s">
        <v>559</v>
      </c>
      <c r="S2922" s="221" t="s">
        <v>1588</v>
      </c>
      <c r="T2922" s="206">
        <v>41.7641</v>
      </c>
      <c r="U2922" s="207">
        <v>-83.3289</v>
      </c>
      <c r="V2922" s="172" t="s">
        <v>13247</v>
      </c>
      <c r="W2922" s="163" t="s">
        <v>876</v>
      </c>
      <c r="X2922" s="7" t="s">
        <v>805</v>
      </c>
      <c r="Y2922" s="7" t="s">
        <v>878</v>
      </c>
      <c r="Z2922" s="7" t="s">
        <v>879</v>
      </c>
      <c r="AA2922" s="7" t="s">
        <v>880</v>
      </c>
      <c r="AB2922" s="163" t="s">
        <v>12483</v>
      </c>
      <c r="AD2922" s="154">
        <v>5.25</v>
      </c>
      <c r="AF2922" s="7">
        <v>0.22</v>
      </c>
      <c r="AH2922" s="154">
        <v>15.1</v>
      </c>
      <c r="AO2922" s="154">
        <v>8.75</v>
      </c>
      <c r="AP2922" s="154">
        <v>227.7</v>
      </c>
      <c r="AQ2922" s="154">
        <v>0.2</v>
      </c>
      <c r="AR2922" s="154">
        <v>47.3</v>
      </c>
      <c r="AS2922" s="154">
        <v>0.1</v>
      </c>
      <c r="AT2922" s="154">
        <v>0.1</v>
      </c>
      <c r="AU2922" s="154">
        <v>0.47</v>
      </c>
      <c r="AX2922" s="154">
        <v>8.46</v>
      </c>
      <c r="AY2922" s="154">
        <v>78.5</v>
      </c>
      <c r="AZ2922" s="154">
        <v>14.11</v>
      </c>
      <c r="BA2922" s="154">
        <v>12.21</v>
      </c>
      <c r="BB2922" s="154">
        <v>9.44</v>
      </c>
      <c r="BC2922" s="154">
        <v>0.326</v>
      </c>
      <c r="BD2922" s="163"/>
      <c r="BE2922" s="163" t="s">
        <v>16</v>
      </c>
      <c r="BF2922" s="154">
        <v>1.85</v>
      </c>
      <c r="BG2922" s="154">
        <v>0.27</v>
      </c>
      <c r="BH2922" s="154">
        <v>2.51</v>
      </c>
      <c r="BI2922" s="154">
        <v>0.26</v>
      </c>
      <c r="BJ2922" s="154"/>
      <c r="BK2922" s="154">
        <v>50.73</v>
      </c>
      <c r="BL2922" s="154">
        <v>3.68</v>
      </c>
      <c r="CJ2922" s="154">
        <v>27.5</v>
      </c>
      <c r="CK2922" s="154">
        <v>0.1</v>
      </c>
      <c r="CL2922" s="154">
        <v>13.0</v>
      </c>
      <c r="CM2922" s="163" t="s">
        <v>2414</v>
      </c>
      <c r="CN2922" s="154">
        <v>1.5</v>
      </c>
      <c r="CO2922" s="154">
        <v>2.25</v>
      </c>
      <c r="CP2922" s="7" t="s">
        <v>13248</v>
      </c>
    </row>
    <row r="2923">
      <c r="A2923" s="7" t="s">
        <v>13249</v>
      </c>
      <c r="D2923" s="163" t="s">
        <v>13250</v>
      </c>
      <c r="E2923" s="67" t="s">
        <v>639</v>
      </c>
      <c r="F2923" s="162"/>
      <c r="G2923" s="162"/>
      <c r="H2923" s="162"/>
      <c r="M2923" s="7" t="s">
        <v>799</v>
      </c>
      <c r="N2923" s="7" t="str">
        <f t="shared" si="6"/>
        <v>FALSE</v>
      </c>
      <c r="O2923" s="7" t="s">
        <v>11802</v>
      </c>
      <c r="P2923" s="7" t="s">
        <v>11803</v>
      </c>
      <c r="Q2923" s="7" t="s">
        <v>11804</v>
      </c>
      <c r="R2923" s="7" t="s">
        <v>559</v>
      </c>
      <c r="S2923" s="161" t="s">
        <v>1588</v>
      </c>
      <c r="T2923" s="206">
        <v>41.7022</v>
      </c>
      <c r="U2923" s="207">
        <v>-83.2541</v>
      </c>
      <c r="V2923" s="172" t="s">
        <v>13251</v>
      </c>
      <c r="W2923" s="163" t="s">
        <v>899</v>
      </c>
      <c r="X2923" s="7" t="s">
        <v>805</v>
      </c>
      <c r="Y2923" s="7" t="s">
        <v>878</v>
      </c>
      <c r="Z2923" s="7" t="s">
        <v>879</v>
      </c>
      <c r="AA2923" s="7" t="s">
        <v>880</v>
      </c>
      <c r="AB2923" s="163" t="s">
        <v>13252</v>
      </c>
      <c r="AD2923" s="154">
        <v>6.4</v>
      </c>
      <c r="AF2923" s="7">
        <v>0.22</v>
      </c>
      <c r="AH2923" s="154">
        <v>16.2</v>
      </c>
      <c r="AO2923" s="154">
        <v>9.27</v>
      </c>
      <c r="AP2923" s="154">
        <v>237.0</v>
      </c>
      <c r="AQ2923" s="154">
        <v>0.1</v>
      </c>
      <c r="AR2923" s="154">
        <v>68.3</v>
      </c>
      <c r="AS2923" s="154">
        <v>0.27</v>
      </c>
      <c r="AT2923" s="154">
        <v>0.1</v>
      </c>
      <c r="AU2923" s="154">
        <v>1.4</v>
      </c>
      <c r="AX2923" s="154">
        <v>18.73</v>
      </c>
      <c r="AY2923" s="154">
        <v>341.92</v>
      </c>
      <c r="AZ2923" s="154">
        <v>31.65</v>
      </c>
      <c r="BA2923" s="154">
        <v>11.21</v>
      </c>
      <c r="BB2923" s="154">
        <v>9.85</v>
      </c>
      <c r="BC2923" s="154">
        <v>0.157</v>
      </c>
      <c r="BD2923" s="163"/>
      <c r="BE2923" s="163" t="s">
        <v>16</v>
      </c>
      <c r="BF2923" s="154">
        <v>2.67</v>
      </c>
      <c r="BG2923" s="154">
        <v>0.34</v>
      </c>
      <c r="BH2923" s="154">
        <v>2.88</v>
      </c>
      <c r="BI2923" s="154">
        <v>0.43</v>
      </c>
      <c r="BJ2923" s="154"/>
      <c r="BK2923" s="154">
        <v>68.8</v>
      </c>
      <c r="BL2923" s="154">
        <v>4.92</v>
      </c>
      <c r="CJ2923" s="154">
        <v>32.9</v>
      </c>
      <c r="CK2923" s="154">
        <v>0.0</v>
      </c>
      <c r="CL2923" s="154">
        <v>26.0</v>
      </c>
      <c r="CM2923" s="163" t="s">
        <v>2456</v>
      </c>
      <c r="CN2923" s="154">
        <v>1.38</v>
      </c>
      <c r="CO2923" s="154">
        <v>1.93</v>
      </c>
      <c r="CP2923" s="7" t="s">
        <v>13253</v>
      </c>
    </row>
    <row r="2924">
      <c r="A2924" s="7" t="s">
        <v>13254</v>
      </c>
      <c r="D2924" s="163" t="s">
        <v>13255</v>
      </c>
      <c r="E2924" s="67" t="s">
        <v>639</v>
      </c>
      <c r="F2924" s="162"/>
      <c r="G2924" s="162"/>
      <c r="H2924" s="162"/>
      <c r="M2924" s="7" t="s">
        <v>799</v>
      </c>
      <c r="N2924" s="7" t="str">
        <f t="shared" si="6"/>
        <v>FALSE</v>
      </c>
      <c r="O2924" s="7" t="s">
        <v>11802</v>
      </c>
      <c r="P2924" s="7" t="s">
        <v>11803</v>
      </c>
      <c r="Q2924" s="7" t="s">
        <v>11804</v>
      </c>
      <c r="R2924" s="7" t="s">
        <v>559</v>
      </c>
      <c r="S2924" s="221" t="s">
        <v>1588</v>
      </c>
      <c r="T2924" s="206">
        <v>41.6166</v>
      </c>
      <c r="U2924" s="207">
        <v>-83.0091</v>
      </c>
      <c r="V2924" s="172" t="s">
        <v>13256</v>
      </c>
      <c r="W2924" s="163" t="s">
        <v>2423</v>
      </c>
      <c r="X2924" s="7" t="s">
        <v>805</v>
      </c>
      <c r="Y2924" s="7" t="s">
        <v>878</v>
      </c>
      <c r="Z2924" s="7" t="s">
        <v>879</v>
      </c>
      <c r="AA2924" s="7" t="s">
        <v>880</v>
      </c>
      <c r="AB2924" s="163" t="s">
        <v>11826</v>
      </c>
      <c r="AD2924" s="154">
        <v>7.23</v>
      </c>
      <c r="AF2924" s="7">
        <v>0.22</v>
      </c>
      <c r="AH2924" s="154">
        <v>17.0</v>
      </c>
      <c r="AO2924" s="154">
        <v>8.37</v>
      </c>
      <c r="AP2924" s="154">
        <v>222.4</v>
      </c>
      <c r="AQ2924" s="154">
        <v>0.2</v>
      </c>
      <c r="AR2924" s="154">
        <v>38.7</v>
      </c>
      <c r="AS2924" s="154">
        <v>0.76</v>
      </c>
      <c r="AT2924" s="154">
        <v>0.1</v>
      </c>
      <c r="AU2924" s="154">
        <v>72.95</v>
      </c>
      <c r="AX2924" s="154">
        <v>59.9</v>
      </c>
      <c r="AY2924" s="154">
        <v>101.36</v>
      </c>
      <c r="AZ2924" s="154">
        <v>6.84</v>
      </c>
      <c r="BA2924" s="154">
        <v>5.79</v>
      </c>
      <c r="BB2924" s="154">
        <v>12.75</v>
      </c>
      <c r="BC2924" s="154">
        <v>0.155</v>
      </c>
      <c r="BD2924" s="163"/>
      <c r="BE2924" s="163" t="s">
        <v>16</v>
      </c>
      <c r="BF2924" s="154">
        <v>3.16</v>
      </c>
      <c r="BG2924" s="154">
        <v>0.63</v>
      </c>
      <c r="BH2924" s="154">
        <v>3.19</v>
      </c>
      <c r="BI2924" s="163" t="s">
        <v>16</v>
      </c>
      <c r="BJ2924" s="163"/>
      <c r="BK2924" s="154">
        <v>31.9</v>
      </c>
      <c r="BL2924" s="154">
        <v>5.62</v>
      </c>
      <c r="CJ2924" s="154">
        <v>16.3</v>
      </c>
      <c r="CK2924" s="154">
        <v>1.7</v>
      </c>
      <c r="CL2924" s="154">
        <v>30.0</v>
      </c>
      <c r="CM2924" s="163" t="s">
        <v>2438</v>
      </c>
      <c r="CN2924" s="154">
        <v>0.93</v>
      </c>
      <c r="CO2924" s="154">
        <v>0.88</v>
      </c>
      <c r="CP2924" s="7" t="s">
        <v>13257</v>
      </c>
    </row>
    <row r="2925">
      <c r="A2925" s="7" t="s">
        <v>13258</v>
      </c>
      <c r="D2925" s="163" t="s">
        <v>13259</v>
      </c>
      <c r="E2925" s="67" t="s">
        <v>639</v>
      </c>
      <c r="F2925" s="162"/>
      <c r="G2925" s="162"/>
      <c r="H2925" s="162"/>
      <c r="M2925" s="7" t="s">
        <v>799</v>
      </c>
      <c r="N2925" s="7" t="str">
        <f t="shared" si="6"/>
        <v>FALSE</v>
      </c>
      <c r="O2925" s="7" t="s">
        <v>11802</v>
      </c>
      <c r="P2925" s="7" t="s">
        <v>11803</v>
      </c>
      <c r="Q2925" s="7" t="s">
        <v>11804</v>
      </c>
      <c r="R2925" s="7" t="s">
        <v>559</v>
      </c>
      <c r="S2925" s="161" t="s">
        <v>1588</v>
      </c>
      <c r="T2925" s="206">
        <v>41.5541</v>
      </c>
      <c r="U2925" s="207">
        <v>-83.0146</v>
      </c>
      <c r="V2925" s="172" t="s">
        <v>13260</v>
      </c>
      <c r="W2925" s="163" t="s">
        <v>2428</v>
      </c>
      <c r="X2925" s="7" t="s">
        <v>805</v>
      </c>
      <c r="Y2925" s="7" t="s">
        <v>878</v>
      </c>
      <c r="Z2925" s="7" t="s">
        <v>879</v>
      </c>
      <c r="AA2925" s="7" t="s">
        <v>880</v>
      </c>
      <c r="AB2925" s="163" t="s">
        <v>13261</v>
      </c>
      <c r="AD2925" s="154">
        <v>9.52</v>
      </c>
      <c r="AF2925" s="7">
        <v>0.22</v>
      </c>
      <c r="AH2925" s="154">
        <v>17.3</v>
      </c>
      <c r="AO2925" s="154">
        <v>8.88</v>
      </c>
      <c r="AP2925" s="154">
        <v>227.9</v>
      </c>
      <c r="AQ2925" s="154">
        <v>1.5</v>
      </c>
      <c r="AR2925" s="154">
        <v>5.39</v>
      </c>
      <c r="AS2925" s="154">
        <v>0.89</v>
      </c>
      <c r="AT2925" s="154">
        <v>0.1</v>
      </c>
      <c r="AU2925" s="154">
        <v>3.63</v>
      </c>
      <c r="AX2925" s="154">
        <v>15.37</v>
      </c>
      <c r="AY2925" s="154">
        <v>25.31</v>
      </c>
      <c r="AZ2925" s="154">
        <v>2.82</v>
      </c>
      <c r="BA2925" s="154">
        <v>2.35</v>
      </c>
      <c r="BB2925" s="154">
        <v>2.89</v>
      </c>
      <c r="BC2925" s="154">
        <v>0.173</v>
      </c>
      <c r="BD2925" s="163"/>
      <c r="BE2925" s="163" t="s">
        <v>16</v>
      </c>
      <c r="BF2925" s="154">
        <v>0.85</v>
      </c>
      <c r="BG2925" s="154">
        <v>0.14</v>
      </c>
      <c r="BH2925" s="154">
        <v>3.25</v>
      </c>
      <c r="BI2925" s="154">
        <v>0.23</v>
      </c>
      <c r="BJ2925" s="154"/>
      <c r="BK2925" s="154">
        <v>6.6</v>
      </c>
      <c r="BL2925" s="154">
        <v>1.09</v>
      </c>
      <c r="CJ2925" s="154">
        <v>3.5</v>
      </c>
      <c r="CK2925" s="154">
        <v>42.0</v>
      </c>
      <c r="CL2925" s="154">
        <v>273.0</v>
      </c>
      <c r="CM2925" s="163" t="s">
        <v>2438</v>
      </c>
      <c r="CN2925" s="154">
        <v>0.89</v>
      </c>
      <c r="CO2925" s="154">
        <v>0.81</v>
      </c>
      <c r="CP2925" s="7" t="s">
        <v>13262</v>
      </c>
    </row>
    <row r="2926">
      <c r="A2926" s="7" t="s">
        <v>13263</v>
      </c>
      <c r="D2926" s="163" t="s">
        <v>13264</v>
      </c>
      <c r="E2926" s="67" t="s">
        <v>639</v>
      </c>
      <c r="F2926" s="162"/>
      <c r="G2926" s="162"/>
      <c r="H2926" s="162"/>
      <c r="M2926" s="7" t="s">
        <v>799</v>
      </c>
      <c r="N2926" s="7" t="str">
        <f t="shared" si="6"/>
        <v>FALSE</v>
      </c>
      <c r="O2926" s="7" t="s">
        <v>11802</v>
      </c>
      <c r="P2926" s="7" t="s">
        <v>11803</v>
      </c>
      <c r="Q2926" s="7" t="s">
        <v>11804</v>
      </c>
      <c r="R2926" s="7" t="s">
        <v>559</v>
      </c>
      <c r="S2926" s="221" t="s">
        <v>1588</v>
      </c>
      <c r="T2926" s="206">
        <v>41.8254</v>
      </c>
      <c r="U2926" s="207">
        <v>-83.1946</v>
      </c>
      <c r="V2926" s="172" t="s">
        <v>13265</v>
      </c>
      <c r="W2926" s="163" t="s">
        <v>890</v>
      </c>
      <c r="X2926" s="7" t="s">
        <v>805</v>
      </c>
      <c r="Y2926" s="7" t="s">
        <v>878</v>
      </c>
      <c r="Z2926" s="7" t="s">
        <v>879</v>
      </c>
      <c r="AA2926" s="7" t="s">
        <v>880</v>
      </c>
      <c r="AB2926" s="163" t="s">
        <v>11905</v>
      </c>
      <c r="AD2926" s="154">
        <v>8.95</v>
      </c>
      <c r="AF2926" s="7">
        <v>0.22</v>
      </c>
      <c r="AH2926" s="154">
        <v>16.3</v>
      </c>
      <c r="AO2926" s="154">
        <v>9.35</v>
      </c>
      <c r="AP2926" s="154">
        <v>236.6</v>
      </c>
      <c r="AQ2926" s="154">
        <v>0.2</v>
      </c>
      <c r="AR2926" s="154">
        <v>26.3</v>
      </c>
      <c r="AS2926" s="154">
        <v>0.1</v>
      </c>
      <c r="AT2926" s="154">
        <v>0.1</v>
      </c>
      <c r="AU2926" s="154">
        <v>0.28</v>
      </c>
      <c r="AX2926" s="154">
        <v>5.48</v>
      </c>
      <c r="AY2926" s="154">
        <v>52.92</v>
      </c>
      <c r="AZ2926" s="154">
        <v>15.9</v>
      </c>
      <c r="BA2926" s="154">
        <v>11.38</v>
      </c>
      <c r="BB2926" s="154">
        <v>30.72</v>
      </c>
      <c r="BC2926" s="154">
        <v>0.381</v>
      </c>
      <c r="BD2926" s="163"/>
      <c r="BE2926" s="163" t="s">
        <v>16</v>
      </c>
      <c r="BF2926" s="154">
        <v>1.12</v>
      </c>
      <c r="BG2926" s="154">
        <v>0.15</v>
      </c>
      <c r="BH2926" s="154">
        <v>2.57</v>
      </c>
      <c r="BI2926" s="154">
        <v>0.25</v>
      </c>
      <c r="BJ2926" s="154"/>
      <c r="BK2926" s="154">
        <v>30.15</v>
      </c>
      <c r="BL2926" s="154">
        <v>1.81</v>
      </c>
      <c r="CJ2926" s="154">
        <v>15.9</v>
      </c>
      <c r="CK2926" s="154">
        <v>1.9</v>
      </c>
      <c r="CL2926" s="154">
        <v>91.0</v>
      </c>
      <c r="CM2926" s="163" t="s">
        <v>2620</v>
      </c>
      <c r="CN2926" s="154">
        <v>1.01</v>
      </c>
      <c r="CO2926" s="154">
        <v>2.37</v>
      </c>
      <c r="CP2926" s="7" t="s">
        <v>13266</v>
      </c>
    </row>
    <row r="2927">
      <c r="A2927" s="7" t="s">
        <v>13267</v>
      </c>
      <c r="D2927" s="163" t="s">
        <v>13268</v>
      </c>
      <c r="E2927" s="67" t="s">
        <v>639</v>
      </c>
      <c r="F2927" s="162"/>
      <c r="G2927" s="162"/>
      <c r="H2927" s="162"/>
      <c r="M2927" s="7" t="s">
        <v>799</v>
      </c>
      <c r="N2927" s="7" t="str">
        <f t="shared" si="6"/>
        <v>FALSE</v>
      </c>
      <c r="O2927" s="7" t="s">
        <v>11802</v>
      </c>
      <c r="P2927" s="7" t="s">
        <v>11803</v>
      </c>
      <c r="Q2927" s="7" t="s">
        <v>11804</v>
      </c>
      <c r="R2927" s="7" t="s">
        <v>559</v>
      </c>
      <c r="S2927" s="161" t="s">
        <v>1588</v>
      </c>
      <c r="T2927" s="206">
        <v>41.7648</v>
      </c>
      <c r="U2927" s="207">
        <v>-83.3316</v>
      </c>
      <c r="V2927" s="172" t="s">
        <v>13269</v>
      </c>
      <c r="W2927" s="163" t="s">
        <v>876</v>
      </c>
      <c r="X2927" s="7" t="s">
        <v>805</v>
      </c>
      <c r="Y2927" s="7" t="s">
        <v>878</v>
      </c>
      <c r="Z2927" s="7" t="s">
        <v>879</v>
      </c>
      <c r="AA2927" s="7" t="s">
        <v>880</v>
      </c>
      <c r="AB2927" s="163" t="s">
        <v>13270</v>
      </c>
      <c r="AD2927" s="154">
        <v>5.15</v>
      </c>
      <c r="AF2927" s="7">
        <v>0.22</v>
      </c>
      <c r="AH2927" s="154">
        <v>15.2</v>
      </c>
      <c r="AO2927" s="154">
        <v>8.71</v>
      </c>
      <c r="AP2927" s="154">
        <v>232.0</v>
      </c>
      <c r="AQ2927" s="154">
        <v>1.4</v>
      </c>
      <c r="AR2927" s="154">
        <v>4.57</v>
      </c>
      <c r="AS2927" s="154">
        <v>0.12</v>
      </c>
      <c r="AT2927" s="154">
        <v>0.1</v>
      </c>
      <c r="AU2927" s="154">
        <v>0.27</v>
      </c>
      <c r="AX2927" s="154">
        <v>3.79</v>
      </c>
      <c r="AY2927" s="154">
        <v>25.46</v>
      </c>
      <c r="AZ2927" s="154">
        <v>13.71</v>
      </c>
      <c r="BA2927" s="154">
        <v>10.3</v>
      </c>
      <c r="BB2927" s="154">
        <v>16.88</v>
      </c>
      <c r="BC2927" s="154">
        <v>0.297</v>
      </c>
      <c r="BD2927" s="163"/>
      <c r="BE2927" s="163" t="s">
        <v>16</v>
      </c>
      <c r="BF2927" s="154">
        <v>0.37</v>
      </c>
      <c r="BG2927" s="154">
        <v>0.06</v>
      </c>
      <c r="BH2927" s="154">
        <v>2.52</v>
      </c>
      <c r="BI2927" s="154">
        <v>0.23</v>
      </c>
      <c r="BJ2927" s="154"/>
      <c r="BK2927" s="154">
        <v>5.68</v>
      </c>
      <c r="BL2927" s="154">
        <v>0.2</v>
      </c>
      <c r="CJ2927" s="154">
        <v>3.8</v>
      </c>
      <c r="CK2927" s="154">
        <v>39.1</v>
      </c>
      <c r="CL2927" s="154">
        <v>84.0</v>
      </c>
      <c r="CM2927" s="163" t="s">
        <v>2414</v>
      </c>
      <c r="CN2927" s="154">
        <v>1.32</v>
      </c>
      <c r="CO2927" s="154">
        <v>2.21</v>
      </c>
      <c r="CP2927" s="7" t="s">
        <v>13271</v>
      </c>
    </row>
    <row r="2928">
      <c r="A2928" s="7" t="s">
        <v>13272</v>
      </c>
      <c r="D2928" s="163" t="s">
        <v>13273</v>
      </c>
      <c r="E2928" s="67" t="s">
        <v>639</v>
      </c>
      <c r="F2928" s="162"/>
      <c r="G2928" s="162"/>
      <c r="H2928" s="162"/>
      <c r="M2928" s="7" t="s">
        <v>799</v>
      </c>
      <c r="N2928" s="7" t="str">
        <f t="shared" si="6"/>
        <v>FALSE</v>
      </c>
      <c r="O2928" s="7" t="s">
        <v>11802</v>
      </c>
      <c r="P2928" s="7" t="s">
        <v>11803</v>
      </c>
      <c r="Q2928" s="7" t="s">
        <v>11804</v>
      </c>
      <c r="R2928" s="7" t="s">
        <v>559</v>
      </c>
      <c r="S2928" s="221" t="s">
        <v>1588</v>
      </c>
      <c r="T2928" s="206">
        <v>41.7028</v>
      </c>
      <c r="U2928" s="207">
        <v>-83.256</v>
      </c>
      <c r="V2928" s="172" t="s">
        <v>13274</v>
      </c>
      <c r="W2928" s="163" t="s">
        <v>899</v>
      </c>
      <c r="X2928" s="7" t="s">
        <v>805</v>
      </c>
      <c r="Y2928" s="7" t="s">
        <v>878</v>
      </c>
      <c r="Z2928" s="7" t="s">
        <v>879</v>
      </c>
      <c r="AA2928" s="7" t="s">
        <v>880</v>
      </c>
      <c r="AB2928" s="163" t="s">
        <v>13275</v>
      </c>
      <c r="AD2928" s="154">
        <v>6.31</v>
      </c>
      <c r="AF2928" s="7">
        <v>0.22</v>
      </c>
      <c r="AH2928" s="154">
        <v>15.3</v>
      </c>
      <c r="AO2928" s="154">
        <v>8.59</v>
      </c>
      <c r="AP2928" s="154">
        <v>258.8</v>
      </c>
      <c r="AQ2928" s="154">
        <v>0.7</v>
      </c>
      <c r="AR2928" s="154">
        <v>11.8</v>
      </c>
      <c r="AS2928" s="154">
        <v>0.1</v>
      </c>
      <c r="AT2928" s="154">
        <v>0.1</v>
      </c>
      <c r="AU2928" s="154">
        <v>0.47</v>
      </c>
      <c r="AX2928" s="154">
        <v>3.76</v>
      </c>
      <c r="AY2928" s="154">
        <v>47.83</v>
      </c>
      <c r="AZ2928" s="154">
        <v>27.32</v>
      </c>
      <c r="BA2928" s="154">
        <v>22.17</v>
      </c>
      <c r="BB2928" s="154">
        <v>45.39</v>
      </c>
      <c r="BC2928" s="154">
        <v>0.442</v>
      </c>
      <c r="BD2928" s="163"/>
      <c r="BE2928" s="163" t="s">
        <v>16</v>
      </c>
      <c r="BF2928" s="154">
        <v>0.52</v>
      </c>
      <c r="BG2928" s="154">
        <v>0.08</v>
      </c>
      <c r="BH2928" s="154">
        <v>3.24</v>
      </c>
      <c r="BI2928" s="154">
        <v>0.57</v>
      </c>
      <c r="BJ2928" s="154"/>
      <c r="BK2928" s="154">
        <v>14.26</v>
      </c>
      <c r="BL2928" s="154">
        <v>1.18</v>
      </c>
      <c r="CJ2928" s="154">
        <v>7.8</v>
      </c>
      <c r="CK2928" s="154">
        <v>14.4</v>
      </c>
      <c r="CL2928" s="154">
        <v>226.0</v>
      </c>
      <c r="CM2928" s="163" t="s">
        <v>2456</v>
      </c>
      <c r="CN2928" s="154">
        <v>1.43</v>
      </c>
      <c r="CO2928" s="154">
        <v>2.0</v>
      </c>
      <c r="CP2928" s="7" t="s">
        <v>13276</v>
      </c>
    </row>
    <row r="2929">
      <c r="A2929" s="7" t="s">
        <v>13277</v>
      </c>
      <c r="D2929" s="163" t="s">
        <v>13278</v>
      </c>
      <c r="E2929" s="67" t="s">
        <v>639</v>
      </c>
      <c r="F2929" s="162"/>
      <c r="G2929" s="162"/>
      <c r="H2929" s="162"/>
      <c r="M2929" s="7" t="s">
        <v>799</v>
      </c>
      <c r="N2929" s="7" t="str">
        <f t="shared" si="6"/>
        <v>FALSE</v>
      </c>
      <c r="O2929" s="7" t="s">
        <v>11802</v>
      </c>
      <c r="P2929" s="7" t="s">
        <v>11803</v>
      </c>
      <c r="Q2929" s="7" t="s">
        <v>11804</v>
      </c>
      <c r="R2929" s="7" t="s">
        <v>559</v>
      </c>
      <c r="S2929" s="161" t="s">
        <v>1588</v>
      </c>
      <c r="T2929" s="206">
        <v>41.6189</v>
      </c>
      <c r="U2929" s="207">
        <v>-83.0138</v>
      </c>
      <c r="V2929" s="172" t="s">
        <v>13279</v>
      </c>
      <c r="W2929" s="163" t="s">
        <v>2423</v>
      </c>
      <c r="X2929" s="7" t="s">
        <v>805</v>
      </c>
      <c r="Y2929" s="7" t="s">
        <v>878</v>
      </c>
      <c r="Z2929" s="7" t="s">
        <v>879</v>
      </c>
      <c r="AA2929" s="7" t="s">
        <v>880</v>
      </c>
      <c r="AB2929" s="163" t="s">
        <v>13280</v>
      </c>
      <c r="AD2929" s="154">
        <v>4.26</v>
      </c>
      <c r="AF2929" s="7">
        <v>0.22</v>
      </c>
      <c r="AH2929" s="154">
        <v>15.4</v>
      </c>
      <c r="AO2929" s="154">
        <v>8.08</v>
      </c>
      <c r="AP2929" s="154">
        <v>246.9</v>
      </c>
      <c r="AQ2929" s="154">
        <v>0.8</v>
      </c>
      <c r="AR2929" s="154">
        <v>11.8</v>
      </c>
      <c r="AS2929" s="154">
        <v>0.1</v>
      </c>
      <c r="AT2929" s="154">
        <v>0.1</v>
      </c>
      <c r="AU2929" s="154">
        <v>0.53</v>
      </c>
      <c r="AX2929" s="154">
        <v>7.52</v>
      </c>
      <c r="AY2929" s="154">
        <v>41.31</v>
      </c>
      <c r="AZ2929" s="154">
        <v>20.87</v>
      </c>
      <c r="BA2929" s="154">
        <v>16.53</v>
      </c>
      <c r="BB2929" s="154">
        <v>23.63</v>
      </c>
      <c r="BC2929" s="154">
        <v>0.278</v>
      </c>
      <c r="BD2929" s="163"/>
      <c r="BE2929" s="163" t="s">
        <v>16</v>
      </c>
      <c r="BF2929" s="154">
        <v>0.57</v>
      </c>
      <c r="BG2929" s="154">
        <v>0.09</v>
      </c>
      <c r="BH2929" s="154">
        <v>3.16</v>
      </c>
      <c r="BI2929" s="154">
        <v>0.47</v>
      </c>
      <c r="BJ2929" s="154"/>
      <c r="BK2929" s="154">
        <v>12.17</v>
      </c>
      <c r="BL2929" s="154">
        <v>1.1</v>
      </c>
      <c r="CJ2929" s="154">
        <v>7.2</v>
      </c>
      <c r="CK2929" s="154">
        <v>17.9</v>
      </c>
      <c r="CL2929" s="154">
        <v>246.0</v>
      </c>
      <c r="CM2929" s="163" t="s">
        <v>2433</v>
      </c>
      <c r="CN2929" s="154">
        <v>1.63</v>
      </c>
      <c r="CO2929" s="154">
        <v>1.75</v>
      </c>
      <c r="CP2929" s="7" t="s">
        <v>13281</v>
      </c>
    </row>
    <row r="2930">
      <c r="A2930" s="7" t="s">
        <v>13282</v>
      </c>
      <c r="D2930" s="163" t="s">
        <v>13283</v>
      </c>
      <c r="E2930" s="67" t="s">
        <v>639</v>
      </c>
      <c r="F2930" s="162"/>
      <c r="G2930" s="162"/>
      <c r="H2930" s="162"/>
      <c r="M2930" s="7" t="s">
        <v>799</v>
      </c>
      <c r="N2930" s="7" t="str">
        <f t="shared" si="6"/>
        <v>FALSE</v>
      </c>
      <c r="O2930" s="7" t="s">
        <v>11802</v>
      </c>
      <c r="P2930" s="7" t="s">
        <v>11803</v>
      </c>
      <c r="Q2930" s="7" t="s">
        <v>11804</v>
      </c>
      <c r="R2930" s="7" t="s">
        <v>559</v>
      </c>
      <c r="S2930" s="221" t="s">
        <v>1588</v>
      </c>
      <c r="T2930" s="206">
        <v>41.7179</v>
      </c>
      <c r="U2930" s="207">
        <v>-83.0173</v>
      </c>
      <c r="V2930" s="172" t="s">
        <v>13284</v>
      </c>
      <c r="W2930" s="163" t="s">
        <v>2428</v>
      </c>
      <c r="X2930" s="7" t="s">
        <v>805</v>
      </c>
      <c r="Y2930" s="7" t="s">
        <v>878</v>
      </c>
      <c r="Z2930" s="7" t="s">
        <v>879</v>
      </c>
      <c r="AA2930" s="7" t="s">
        <v>880</v>
      </c>
      <c r="AB2930" s="163" t="s">
        <v>13285</v>
      </c>
      <c r="AD2930" s="154">
        <v>9.24</v>
      </c>
      <c r="AF2930" s="7">
        <v>0.22</v>
      </c>
      <c r="AH2930" s="154">
        <v>15.5</v>
      </c>
      <c r="AO2930" s="154">
        <v>8.19</v>
      </c>
      <c r="AP2930" s="154">
        <v>253.8</v>
      </c>
      <c r="AQ2930" s="154">
        <v>0.6</v>
      </c>
      <c r="AR2930" s="154">
        <v>14.3</v>
      </c>
      <c r="AS2930" s="154">
        <v>0.1</v>
      </c>
      <c r="AT2930" s="154">
        <v>0.1</v>
      </c>
      <c r="AU2930" s="154">
        <v>0.77</v>
      </c>
      <c r="AX2930" s="154">
        <v>4.71</v>
      </c>
      <c r="AY2930" s="154">
        <v>43.41</v>
      </c>
      <c r="AZ2930" s="154">
        <v>22.58</v>
      </c>
      <c r="BA2930" s="154">
        <v>18.55</v>
      </c>
      <c r="BB2930" s="154">
        <v>24.71</v>
      </c>
      <c r="BC2930" s="154">
        <v>0.563</v>
      </c>
      <c r="BD2930" s="163"/>
      <c r="BE2930" s="163" t="s">
        <v>16</v>
      </c>
      <c r="BF2930" s="154">
        <v>0.5</v>
      </c>
      <c r="BG2930" s="154">
        <v>0.07</v>
      </c>
      <c r="BH2930" s="154">
        <v>2.87</v>
      </c>
      <c r="BI2930" s="154">
        <v>0.45</v>
      </c>
      <c r="BJ2930" s="154"/>
      <c r="BK2930" s="154">
        <v>12.68</v>
      </c>
      <c r="BL2930" s="154">
        <v>0.6</v>
      </c>
      <c r="CJ2930" s="154">
        <v>7.4</v>
      </c>
      <c r="CK2930" s="154">
        <v>15.9</v>
      </c>
      <c r="CL2930" s="154">
        <v>246.0</v>
      </c>
      <c r="CM2930" s="163" t="s">
        <v>2414</v>
      </c>
      <c r="CN2930" s="154">
        <v>1.47</v>
      </c>
      <c r="CO2930" s="154">
        <v>2.35</v>
      </c>
      <c r="CP2930" s="7" t="s">
        <v>13286</v>
      </c>
    </row>
    <row r="2931">
      <c r="A2931" s="7" t="s">
        <v>13287</v>
      </c>
      <c r="D2931" s="163" t="s">
        <v>13288</v>
      </c>
      <c r="E2931" s="67" t="s">
        <v>639</v>
      </c>
      <c r="F2931" s="162"/>
      <c r="G2931" s="162"/>
      <c r="H2931" s="162"/>
      <c r="M2931" s="7" t="s">
        <v>799</v>
      </c>
      <c r="N2931" s="7" t="str">
        <f t="shared" si="6"/>
        <v>FALSE</v>
      </c>
      <c r="O2931" s="7" t="s">
        <v>11802</v>
      </c>
      <c r="P2931" s="7" t="s">
        <v>11803</v>
      </c>
      <c r="Q2931" s="7" t="s">
        <v>11804</v>
      </c>
      <c r="R2931" s="7" t="s">
        <v>559</v>
      </c>
      <c r="S2931" s="161" t="s">
        <v>1588</v>
      </c>
      <c r="T2931" s="206">
        <v>41.8255</v>
      </c>
      <c r="U2931" s="207">
        <v>-83.1945</v>
      </c>
      <c r="V2931" s="172" t="s">
        <v>13289</v>
      </c>
      <c r="W2931" s="163" t="s">
        <v>890</v>
      </c>
      <c r="X2931" s="7" t="s">
        <v>805</v>
      </c>
      <c r="Y2931" s="7" t="s">
        <v>878</v>
      </c>
      <c r="Z2931" s="7" t="s">
        <v>879</v>
      </c>
      <c r="AA2931" s="7" t="s">
        <v>880</v>
      </c>
      <c r="AB2931" s="163" t="s">
        <v>13290</v>
      </c>
      <c r="AD2931" s="154">
        <v>10.86</v>
      </c>
      <c r="AF2931" s="7">
        <v>0.22</v>
      </c>
      <c r="AH2931" s="154">
        <v>14.9</v>
      </c>
      <c r="AO2931" s="154">
        <v>8.16</v>
      </c>
      <c r="AP2931" s="154">
        <v>223.2</v>
      </c>
      <c r="AQ2931" s="154">
        <v>1.5</v>
      </c>
      <c r="AR2931" s="154">
        <v>1.95</v>
      </c>
      <c r="AS2931" s="154">
        <v>0.1</v>
      </c>
      <c r="AT2931" s="154">
        <v>0.1</v>
      </c>
      <c r="AU2931" s="154">
        <v>0.12</v>
      </c>
      <c r="AX2931" s="154">
        <v>3.04</v>
      </c>
      <c r="AY2931" s="154">
        <v>9.25</v>
      </c>
      <c r="AZ2931" s="154">
        <v>0.55</v>
      </c>
      <c r="BA2931" s="154">
        <v>0.38</v>
      </c>
      <c r="BB2931" s="154">
        <v>10.5</v>
      </c>
      <c r="BC2931" s="154">
        <v>0.251</v>
      </c>
      <c r="BD2931" s="163"/>
      <c r="BE2931" s="163" t="s">
        <v>16</v>
      </c>
      <c r="BF2931" s="154">
        <v>0.28</v>
      </c>
      <c r="BG2931" s="154">
        <v>0.05</v>
      </c>
      <c r="BH2931" s="154">
        <v>2.28</v>
      </c>
      <c r="BI2931" s="154">
        <v>0.11</v>
      </c>
      <c r="BJ2931" s="154"/>
      <c r="BK2931" s="154">
        <v>3.15</v>
      </c>
      <c r="BL2931" s="163" t="s">
        <v>16</v>
      </c>
      <c r="CJ2931" s="154">
        <v>2.0</v>
      </c>
      <c r="CK2931" s="154">
        <v>60.1</v>
      </c>
      <c r="CL2931" s="154">
        <v>377.0</v>
      </c>
      <c r="CM2931" s="163" t="s">
        <v>2456</v>
      </c>
      <c r="CN2931" s="154">
        <v>1.06</v>
      </c>
      <c r="CO2931" s="154">
        <v>3.01</v>
      </c>
      <c r="CP2931" s="7" t="s">
        <v>13291</v>
      </c>
    </row>
    <row r="2932">
      <c r="A2932" s="7" t="s">
        <v>13292</v>
      </c>
      <c r="D2932" s="163" t="s">
        <v>13293</v>
      </c>
      <c r="E2932" s="67" t="s">
        <v>639</v>
      </c>
      <c r="F2932" s="162"/>
      <c r="G2932" s="162"/>
      <c r="H2932" s="162"/>
      <c r="M2932" s="7" t="s">
        <v>799</v>
      </c>
      <c r="N2932" s="7" t="str">
        <f t="shared" si="6"/>
        <v>FALSE</v>
      </c>
      <c r="O2932" s="7" t="s">
        <v>11802</v>
      </c>
      <c r="P2932" s="7" t="s">
        <v>11803</v>
      </c>
      <c r="Q2932" s="7" t="s">
        <v>11804</v>
      </c>
      <c r="R2932" s="7" t="s">
        <v>559</v>
      </c>
      <c r="S2932" s="221" t="s">
        <v>1588</v>
      </c>
      <c r="T2932" s="206">
        <v>41.765</v>
      </c>
      <c r="U2932" s="207">
        <v>-83.33</v>
      </c>
      <c r="V2932" s="172" t="s">
        <v>13294</v>
      </c>
      <c r="W2932" s="163" t="s">
        <v>876</v>
      </c>
      <c r="X2932" s="7" t="s">
        <v>805</v>
      </c>
      <c r="Y2932" s="7" t="s">
        <v>878</v>
      </c>
      <c r="Z2932" s="7" t="s">
        <v>879</v>
      </c>
      <c r="AA2932" s="7" t="s">
        <v>880</v>
      </c>
      <c r="AB2932" s="163" t="s">
        <v>13295</v>
      </c>
      <c r="AD2932" s="154">
        <v>5.36</v>
      </c>
      <c r="AF2932" s="7">
        <v>0.22</v>
      </c>
      <c r="AH2932" s="154">
        <v>12.1</v>
      </c>
      <c r="AO2932" s="154">
        <v>8.86</v>
      </c>
      <c r="AP2932" s="154">
        <v>221.2</v>
      </c>
      <c r="AQ2932" s="154">
        <v>0.7</v>
      </c>
      <c r="AR2932" s="154">
        <v>7.48</v>
      </c>
      <c r="AS2932" s="154">
        <v>0.22</v>
      </c>
      <c r="AT2932" s="154">
        <v>0.1</v>
      </c>
      <c r="AU2932" s="154">
        <v>0.43</v>
      </c>
      <c r="AX2932" s="154">
        <v>9.1</v>
      </c>
      <c r="AY2932" s="154">
        <v>60.18</v>
      </c>
      <c r="AZ2932" s="154">
        <v>6.41</v>
      </c>
      <c r="BA2932" s="154">
        <v>2.48</v>
      </c>
      <c r="BB2932" s="154">
        <v>2.28</v>
      </c>
      <c r="BC2932" s="154">
        <v>0.27</v>
      </c>
      <c r="BD2932" s="163"/>
      <c r="BE2932" s="163" t="s">
        <v>16</v>
      </c>
      <c r="BF2932" s="154">
        <v>0.63</v>
      </c>
      <c r="BG2932" s="154">
        <v>0.1</v>
      </c>
      <c r="BH2932" s="154">
        <v>1.98</v>
      </c>
      <c r="BI2932" s="154">
        <v>0.29</v>
      </c>
      <c r="BJ2932" s="154"/>
      <c r="BK2932" s="154">
        <v>12.13</v>
      </c>
      <c r="BL2932" s="154">
        <v>1.73</v>
      </c>
      <c r="CJ2932" s="154">
        <v>8.4</v>
      </c>
      <c r="CK2932" s="154">
        <v>15.5</v>
      </c>
      <c r="CL2932" s="154">
        <v>83.0</v>
      </c>
      <c r="CM2932" s="163" t="s">
        <v>2438</v>
      </c>
      <c r="CN2932" s="154">
        <v>1.88</v>
      </c>
      <c r="CO2932" s="154">
        <v>3.68</v>
      </c>
      <c r="CP2932" s="7" t="s">
        <v>13296</v>
      </c>
    </row>
    <row r="2933">
      <c r="A2933" s="7" t="s">
        <v>13297</v>
      </c>
      <c r="D2933" s="163" t="s">
        <v>13298</v>
      </c>
      <c r="E2933" s="67" t="s">
        <v>639</v>
      </c>
      <c r="F2933" s="162"/>
      <c r="G2933" s="162"/>
      <c r="H2933" s="162"/>
      <c r="M2933" s="7" t="s">
        <v>799</v>
      </c>
      <c r="N2933" s="7" t="str">
        <f t="shared" si="6"/>
        <v>FALSE</v>
      </c>
      <c r="O2933" s="7" t="s">
        <v>11802</v>
      </c>
      <c r="P2933" s="7" t="s">
        <v>11803</v>
      </c>
      <c r="Q2933" s="7" t="s">
        <v>11804</v>
      </c>
      <c r="R2933" s="7" t="s">
        <v>559</v>
      </c>
      <c r="S2933" s="161" t="s">
        <v>1588</v>
      </c>
      <c r="T2933" s="206">
        <v>41.7031</v>
      </c>
      <c r="U2933" s="207">
        <v>-83.2546</v>
      </c>
      <c r="V2933" s="172" t="s">
        <v>13299</v>
      </c>
      <c r="W2933" s="163" t="s">
        <v>899</v>
      </c>
      <c r="X2933" s="7" t="s">
        <v>805</v>
      </c>
      <c r="Y2933" s="7" t="s">
        <v>878</v>
      </c>
      <c r="Z2933" s="7" t="s">
        <v>879</v>
      </c>
      <c r="AA2933" s="7" t="s">
        <v>880</v>
      </c>
      <c r="AB2933" s="163" t="s">
        <v>11919</v>
      </c>
      <c r="AD2933" s="154">
        <v>6.38</v>
      </c>
      <c r="AF2933" s="7">
        <v>0.22</v>
      </c>
      <c r="AH2933" s="154">
        <v>12.1</v>
      </c>
      <c r="AO2933" s="154">
        <v>8.27</v>
      </c>
      <c r="AP2933" s="154">
        <v>236.1</v>
      </c>
      <c r="AQ2933" s="154">
        <v>0.7</v>
      </c>
      <c r="AR2933" s="154">
        <v>9.79</v>
      </c>
      <c r="AS2933" s="154">
        <v>0.29</v>
      </c>
      <c r="AT2933" s="154">
        <v>0.1</v>
      </c>
      <c r="AU2933" s="154">
        <v>0.29</v>
      </c>
      <c r="AX2933" s="154">
        <v>11.12</v>
      </c>
      <c r="AY2933" s="154">
        <v>28.8</v>
      </c>
      <c r="AZ2933" s="154">
        <v>4.92</v>
      </c>
      <c r="BA2933" s="154">
        <v>4.93</v>
      </c>
      <c r="BB2933" s="154">
        <v>0.4</v>
      </c>
      <c r="BC2933" s="154">
        <v>0.208</v>
      </c>
      <c r="BD2933" s="163"/>
      <c r="BE2933" s="163" t="s">
        <v>16</v>
      </c>
      <c r="BF2933" s="154">
        <v>0.71</v>
      </c>
      <c r="BG2933" s="154">
        <v>0.15</v>
      </c>
      <c r="BH2933" s="154">
        <v>2.05</v>
      </c>
      <c r="BI2933" s="154">
        <v>0.23</v>
      </c>
      <c r="BJ2933" s="154"/>
      <c r="BK2933" s="154">
        <v>13.12</v>
      </c>
      <c r="BL2933" s="154">
        <v>1.52</v>
      </c>
      <c r="CJ2933" s="154">
        <v>6.4</v>
      </c>
      <c r="CK2933" s="154">
        <v>20.2</v>
      </c>
      <c r="CL2933" s="154">
        <v>86.0</v>
      </c>
      <c r="CM2933" s="163" t="s">
        <v>2438</v>
      </c>
      <c r="CN2933" s="154">
        <v>1.58</v>
      </c>
      <c r="CO2933" s="154">
        <v>4.22</v>
      </c>
      <c r="CP2933" s="7" t="s">
        <v>13300</v>
      </c>
    </row>
    <row r="2934">
      <c r="A2934" s="7" t="s">
        <v>13301</v>
      </c>
      <c r="D2934" s="163" t="s">
        <v>13302</v>
      </c>
      <c r="E2934" s="67" t="s">
        <v>639</v>
      </c>
      <c r="F2934" s="162"/>
      <c r="G2934" s="162"/>
      <c r="H2934" s="162"/>
      <c r="M2934" s="7" t="s">
        <v>799</v>
      </c>
      <c r="N2934" s="7" t="str">
        <f t="shared" si="6"/>
        <v>FALSE</v>
      </c>
      <c r="O2934" s="7" t="s">
        <v>11802</v>
      </c>
      <c r="P2934" s="7" t="s">
        <v>11803</v>
      </c>
      <c r="Q2934" s="7" t="s">
        <v>11804</v>
      </c>
      <c r="R2934" s="7" t="s">
        <v>559</v>
      </c>
      <c r="S2934" s="221" t="s">
        <v>1588</v>
      </c>
      <c r="T2934" s="206">
        <v>41.6171</v>
      </c>
      <c r="U2934" s="207">
        <v>-83.0089</v>
      </c>
      <c r="V2934" s="172" t="s">
        <v>13303</v>
      </c>
      <c r="W2934" s="163" t="s">
        <v>2423</v>
      </c>
      <c r="X2934" s="7" t="s">
        <v>805</v>
      </c>
      <c r="Y2934" s="7" t="s">
        <v>878</v>
      </c>
      <c r="Z2934" s="7" t="s">
        <v>879</v>
      </c>
      <c r="AA2934" s="7" t="s">
        <v>880</v>
      </c>
      <c r="AB2934" s="163" t="s">
        <v>13304</v>
      </c>
      <c r="AD2934" s="154">
        <v>3.97</v>
      </c>
      <c r="AF2934" s="7">
        <v>0.22</v>
      </c>
      <c r="AH2934" s="154">
        <v>12.0</v>
      </c>
      <c r="AO2934" s="154">
        <v>9.41</v>
      </c>
      <c r="AP2934" s="154">
        <v>241.2</v>
      </c>
      <c r="AQ2934" s="154">
        <v>0.7</v>
      </c>
      <c r="AR2934" s="154">
        <v>12.6</v>
      </c>
      <c r="AS2934" s="154">
        <v>0.14</v>
      </c>
      <c r="AT2934" s="154">
        <v>0.1</v>
      </c>
      <c r="AU2934" s="154">
        <v>0.35</v>
      </c>
      <c r="AX2934" s="154">
        <v>4.59</v>
      </c>
      <c r="AY2934" s="154">
        <v>42.09</v>
      </c>
      <c r="AZ2934" s="154">
        <v>23.76</v>
      </c>
      <c r="BA2934" s="154">
        <v>21.99</v>
      </c>
      <c r="BB2934" s="154">
        <v>12.9</v>
      </c>
      <c r="BC2934" s="154">
        <v>0.443</v>
      </c>
      <c r="BD2934" s="163"/>
      <c r="BE2934" s="163" t="s">
        <v>16</v>
      </c>
      <c r="BF2934" s="154">
        <v>0.54</v>
      </c>
      <c r="BG2934" s="154">
        <v>0.1</v>
      </c>
      <c r="BH2934" s="154">
        <v>2.17</v>
      </c>
      <c r="BI2934" s="154">
        <v>0.35</v>
      </c>
      <c r="BJ2934" s="154"/>
      <c r="BK2934" s="154">
        <v>11.68</v>
      </c>
      <c r="BL2934" s="154">
        <v>1.12</v>
      </c>
      <c r="CJ2934" s="154">
        <v>7.7</v>
      </c>
      <c r="CK2934" s="154">
        <v>14.5</v>
      </c>
      <c r="CL2934" s="154">
        <v>583.0</v>
      </c>
      <c r="CM2934" s="163" t="s">
        <v>2438</v>
      </c>
      <c r="CN2934" s="154">
        <v>1.72</v>
      </c>
      <c r="CO2934" s="154">
        <v>3.9</v>
      </c>
      <c r="CP2934" s="7" t="s">
        <v>13305</v>
      </c>
    </row>
    <row r="2935">
      <c r="A2935" s="7" t="s">
        <v>13306</v>
      </c>
      <c r="D2935" s="163" t="s">
        <v>13307</v>
      </c>
      <c r="E2935" s="67" t="s">
        <v>639</v>
      </c>
      <c r="F2935" s="162"/>
      <c r="G2935" s="162"/>
      <c r="H2935" s="162"/>
      <c r="M2935" s="7" t="s">
        <v>799</v>
      </c>
      <c r="N2935" s="7" t="str">
        <f t="shared" si="6"/>
        <v>FALSE</v>
      </c>
      <c r="O2935" s="7" t="s">
        <v>11802</v>
      </c>
      <c r="P2935" s="7" t="s">
        <v>11803</v>
      </c>
      <c r="Q2935" s="7" t="s">
        <v>11804</v>
      </c>
      <c r="R2935" s="7" t="s">
        <v>559</v>
      </c>
      <c r="S2935" s="161" t="s">
        <v>1588</v>
      </c>
      <c r="T2935" s="206">
        <v>41.7186</v>
      </c>
      <c r="U2935" s="207">
        <v>-83.016</v>
      </c>
      <c r="V2935" s="172" t="s">
        <v>13308</v>
      </c>
      <c r="W2935" s="163" t="s">
        <v>2428</v>
      </c>
      <c r="X2935" s="7" t="s">
        <v>805</v>
      </c>
      <c r="Y2935" s="7" t="s">
        <v>878</v>
      </c>
      <c r="Z2935" s="7" t="s">
        <v>879</v>
      </c>
      <c r="AA2935" s="7" t="s">
        <v>880</v>
      </c>
      <c r="AB2935" s="163" t="s">
        <v>13309</v>
      </c>
      <c r="AD2935" s="154">
        <v>9.18</v>
      </c>
      <c r="AF2935" s="7">
        <v>0.22</v>
      </c>
      <c r="AH2935" s="154">
        <v>12.8</v>
      </c>
      <c r="AO2935" s="154">
        <v>7.91</v>
      </c>
      <c r="AP2935" s="154">
        <v>244.2</v>
      </c>
      <c r="AQ2935" s="154">
        <v>0.7</v>
      </c>
      <c r="AR2935" s="154">
        <v>8.36</v>
      </c>
      <c r="AS2935" s="154">
        <v>0.1</v>
      </c>
      <c r="AT2935" s="154">
        <v>0.1</v>
      </c>
      <c r="AU2935" s="154">
        <v>0.38</v>
      </c>
      <c r="AX2935" s="154">
        <v>6.39</v>
      </c>
      <c r="AY2935" s="154">
        <v>27.0</v>
      </c>
      <c r="AZ2935" s="154">
        <v>10.27</v>
      </c>
      <c r="BA2935" s="154">
        <v>9.47</v>
      </c>
      <c r="BB2935" s="154">
        <v>3.03</v>
      </c>
      <c r="BC2935" s="154">
        <v>0.353</v>
      </c>
      <c r="BD2935" s="163"/>
      <c r="BE2935" s="163" t="s">
        <v>16</v>
      </c>
      <c r="BF2935" s="154">
        <v>0.47</v>
      </c>
      <c r="BG2935" s="154">
        <v>0.07</v>
      </c>
      <c r="BH2935" s="154">
        <v>2.18</v>
      </c>
      <c r="BI2935" s="154">
        <v>0.29</v>
      </c>
      <c r="BJ2935" s="154"/>
      <c r="BK2935" s="154">
        <v>8.16</v>
      </c>
      <c r="BL2935" s="154">
        <v>0.72</v>
      </c>
      <c r="CJ2935" s="154">
        <v>5.3</v>
      </c>
      <c r="CK2935" s="154">
        <v>26.9</v>
      </c>
      <c r="CL2935" s="154">
        <v>748.0</v>
      </c>
      <c r="CM2935" s="163" t="s">
        <v>2438</v>
      </c>
      <c r="CN2935" s="154">
        <v>2.55</v>
      </c>
      <c r="CO2935" s="154">
        <v>3.87</v>
      </c>
      <c r="CP2935" s="7" t="s">
        <v>13310</v>
      </c>
    </row>
    <row r="2936">
      <c r="A2936" s="7" t="s">
        <v>13311</v>
      </c>
      <c r="D2936" s="163" t="s">
        <v>13312</v>
      </c>
      <c r="E2936" s="67" t="s">
        <v>639</v>
      </c>
      <c r="F2936" s="162"/>
      <c r="G2936" s="162"/>
      <c r="H2936" s="162"/>
      <c r="M2936" s="7" t="s">
        <v>799</v>
      </c>
      <c r="N2936" s="7" t="str">
        <f t="shared" si="6"/>
        <v>FALSE</v>
      </c>
      <c r="O2936" s="7" t="s">
        <v>11802</v>
      </c>
      <c r="P2936" s="7" t="s">
        <v>11803</v>
      </c>
      <c r="Q2936" s="7" t="s">
        <v>11804</v>
      </c>
      <c r="R2936" s="7" t="s">
        <v>559</v>
      </c>
      <c r="S2936" s="221" t="s">
        <v>1588</v>
      </c>
      <c r="T2936" s="206">
        <v>41.7639</v>
      </c>
      <c r="U2936" s="207">
        <v>-83.3296</v>
      </c>
      <c r="V2936" s="172" t="s">
        <v>13313</v>
      </c>
      <c r="W2936" s="163" t="s">
        <v>876</v>
      </c>
      <c r="X2936" s="7" t="s">
        <v>805</v>
      </c>
      <c r="Y2936" s="7" t="s">
        <v>878</v>
      </c>
      <c r="Z2936" s="7" t="s">
        <v>879</v>
      </c>
      <c r="AA2936" s="7" t="s">
        <v>880</v>
      </c>
      <c r="AB2936" s="163" t="s">
        <v>13314</v>
      </c>
      <c r="AD2936" s="154">
        <v>5.3</v>
      </c>
      <c r="AF2936" s="7">
        <v>0.22</v>
      </c>
      <c r="AH2936" s="154">
        <v>20.8</v>
      </c>
      <c r="AO2936" s="154">
        <v>6.93</v>
      </c>
      <c r="AP2936" s="154">
        <v>349.1</v>
      </c>
      <c r="AQ2936" s="154">
        <v>4.5</v>
      </c>
      <c r="AR2936" s="154">
        <v>0.9</v>
      </c>
      <c r="AS2936" s="154">
        <v>0.1</v>
      </c>
      <c r="AT2936" s="154">
        <v>0.1</v>
      </c>
      <c r="AU2936" s="154">
        <v>0.35</v>
      </c>
      <c r="AX2936" s="154">
        <v>1.71</v>
      </c>
      <c r="AY2936" s="154">
        <v>20.3</v>
      </c>
      <c r="AZ2936" s="154">
        <v>6.5</v>
      </c>
      <c r="BA2936" s="154">
        <v>0.6</v>
      </c>
      <c r="BB2936" s="154">
        <v>16.6</v>
      </c>
      <c r="BC2936" s="154">
        <v>1.632</v>
      </c>
      <c r="BD2936" s="154"/>
      <c r="BE2936" s="154">
        <v>8.72</v>
      </c>
      <c r="BF2936" s="154">
        <v>0.22</v>
      </c>
      <c r="BG2936" s="154">
        <v>0.04</v>
      </c>
      <c r="BH2936" s="154">
        <v>3.61</v>
      </c>
      <c r="BI2936" s="154">
        <v>1.04</v>
      </c>
      <c r="BJ2936" s="154"/>
      <c r="BK2936" s="154">
        <v>1.07</v>
      </c>
      <c r="BL2936" s="154">
        <v>0.33</v>
      </c>
      <c r="CJ2936" s="154">
        <v>0.8</v>
      </c>
      <c r="CK2936" s="154">
        <v>82.2</v>
      </c>
      <c r="CL2936" s="154">
        <v>978.0</v>
      </c>
      <c r="CM2936" s="163" t="s">
        <v>2438</v>
      </c>
      <c r="CN2936" s="154">
        <v>0.35</v>
      </c>
      <c r="CO2936" s="154">
        <v>8.8</v>
      </c>
      <c r="CP2936" s="7" t="s">
        <v>13315</v>
      </c>
    </row>
    <row r="2937">
      <c r="A2937" s="7" t="s">
        <v>13316</v>
      </c>
      <c r="D2937" s="163" t="s">
        <v>13317</v>
      </c>
      <c r="E2937" s="67" t="s">
        <v>639</v>
      </c>
      <c r="F2937" s="162"/>
      <c r="G2937" s="162"/>
      <c r="H2937" s="162"/>
      <c r="M2937" s="7" t="s">
        <v>799</v>
      </c>
      <c r="N2937" s="7" t="str">
        <f t="shared" si="6"/>
        <v>FALSE</v>
      </c>
      <c r="O2937" s="7" t="s">
        <v>11802</v>
      </c>
      <c r="P2937" s="7" t="s">
        <v>11803</v>
      </c>
      <c r="Q2937" s="7" t="s">
        <v>11804</v>
      </c>
      <c r="R2937" s="7" t="s">
        <v>559</v>
      </c>
      <c r="S2937" s="161" t="s">
        <v>1588</v>
      </c>
      <c r="T2937" s="206">
        <v>41.7042</v>
      </c>
      <c r="U2937" s="207">
        <v>-83.2519</v>
      </c>
      <c r="V2937" s="172" t="s">
        <v>13318</v>
      </c>
      <c r="W2937" s="163" t="s">
        <v>899</v>
      </c>
      <c r="X2937" s="7" t="s">
        <v>805</v>
      </c>
      <c r="Y2937" s="7" t="s">
        <v>878</v>
      </c>
      <c r="Z2937" s="7" t="s">
        <v>879</v>
      </c>
      <c r="AA2937" s="7" t="s">
        <v>880</v>
      </c>
      <c r="AB2937" s="163" t="s">
        <v>11985</v>
      </c>
      <c r="AD2937" s="154">
        <v>6.78</v>
      </c>
      <c r="AF2937" s="7">
        <v>0.22</v>
      </c>
      <c r="AH2937" s="154">
        <v>20.9</v>
      </c>
      <c r="AO2937" s="154">
        <v>9.43</v>
      </c>
      <c r="AP2937" s="154">
        <v>323.5</v>
      </c>
      <c r="AQ2937" s="154">
        <v>5.0</v>
      </c>
      <c r="AR2937" s="154">
        <v>0.69</v>
      </c>
      <c r="AS2937" s="154">
        <v>0.1</v>
      </c>
      <c r="AT2937" s="154">
        <v>0.1</v>
      </c>
      <c r="AU2937" s="154">
        <v>0.32</v>
      </c>
      <c r="AX2937" s="154">
        <v>1.94</v>
      </c>
      <c r="AY2937" s="154">
        <v>15.2</v>
      </c>
      <c r="AZ2937" s="154">
        <v>5.2</v>
      </c>
      <c r="BA2937" s="154">
        <v>0.4</v>
      </c>
      <c r="BB2937" s="154">
        <v>11.5</v>
      </c>
      <c r="BC2937" s="154">
        <v>1.265</v>
      </c>
      <c r="BD2937" s="154"/>
      <c r="BE2937" s="154">
        <v>10.67</v>
      </c>
      <c r="BF2937" s="154">
        <v>0.25</v>
      </c>
      <c r="BG2937" s="154">
        <v>0.04</v>
      </c>
      <c r="BH2937" s="154">
        <v>3.1</v>
      </c>
      <c r="BI2937" s="154">
        <v>0.91</v>
      </c>
      <c r="BJ2937" s="154"/>
      <c r="BK2937" s="154">
        <v>1.08</v>
      </c>
      <c r="BL2937" s="154">
        <v>0.6</v>
      </c>
      <c r="CJ2937" s="154">
        <v>1.0</v>
      </c>
      <c r="CK2937" s="154">
        <v>78.1</v>
      </c>
      <c r="CL2937" s="154">
        <v>1112.0</v>
      </c>
      <c r="CM2937" s="163" t="s">
        <v>2438</v>
      </c>
      <c r="CN2937" s="154">
        <v>1.48</v>
      </c>
      <c r="CO2937" s="154">
        <v>8.5</v>
      </c>
      <c r="CP2937" s="7" t="s">
        <v>13319</v>
      </c>
    </row>
    <row r="2938">
      <c r="A2938" s="7" t="s">
        <v>13320</v>
      </c>
      <c r="D2938" s="163" t="s">
        <v>13321</v>
      </c>
      <c r="E2938" s="67" t="s">
        <v>639</v>
      </c>
      <c r="F2938" s="162"/>
      <c r="G2938" s="162"/>
      <c r="H2938" s="162"/>
      <c r="M2938" s="7" t="s">
        <v>799</v>
      </c>
      <c r="N2938" s="7" t="str">
        <f t="shared" si="6"/>
        <v>FALSE</v>
      </c>
      <c r="O2938" s="7" t="s">
        <v>11802</v>
      </c>
      <c r="P2938" s="7" t="s">
        <v>11803</v>
      </c>
      <c r="Q2938" s="7" t="s">
        <v>11804</v>
      </c>
      <c r="R2938" s="7" t="s">
        <v>559</v>
      </c>
      <c r="S2938" s="221" t="s">
        <v>1588</v>
      </c>
      <c r="T2938" s="206">
        <v>41.6181</v>
      </c>
      <c r="U2938" s="207">
        <v>-83.0118</v>
      </c>
      <c r="V2938" s="172" t="s">
        <v>13322</v>
      </c>
      <c r="W2938" s="163" t="s">
        <v>2423</v>
      </c>
      <c r="X2938" s="7" t="s">
        <v>805</v>
      </c>
      <c r="Y2938" s="7" t="s">
        <v>878</v>
      </c>
      <c r="Z2938" s="7" t="s">
        <v>879</v>
      </c>
      <c r="AA2938" s="7" t="s">
        <v>880</v>
      </c>
      <c r="AB2938" s="163" t="s">
        <v>13323</v>
      </c>
      <c r="AD2938" s="154">
        <v>4.65</v>
      </c>
      <c r="AF2938" s="7">
        <v>0.22</v>
      </c>
      <c r="AH2938" s="154">
        <v>21.2</v>
      </c>
      <c r="AO2938" s="154">
        <v>7.92</v>
      </c>
      <c r="AP2938" s="154">
        <v>328.9</v>
      </c>
      <c r="AQ2938" s="154">
        <v>4.7</v>
      </c>
      <c r="AR2938" s="154">
        <v>0.94</v>
      </c>
      <c r="AS2938" s="154">
        <v>0.1</v>
      </c>
      <c r="AT2938" s="154">
        <v>0.1</v>
      </c>
      <c r="AU2938" s="154">
        <v>0.36</v>
      </c>
      <c r="AX2938" s="154">
        <v>1.35</v>
      </c>
      <c r="AY2938" s="154">
        <v>22.9</v>
      </c>
      <c r="AZ2938" s="154">
        <v>4.6</v>
      </c>
      <c r="BA2938" s="154">
        <v>0.7</v>
      </c>
      <c r="BB2938" s="154">
        <v>34.2</v>
      </c>
      <c r="BC2938" s="154">
        <v>1.278</v>
      </c>
      <c r="BD2938" s="154"/>
      <c r="BE2938" s="154">
        <v>17.01</v>
      </c>
      <c r="BF2938" s="154">
        <v>0.68</v>
      </c>
      <c r="BG2938" s="154">
        <v>0.07</v>
      </c>
      <c r="BH2938" s="154">
        <v>3.25</v>
      </c>
      <c r="BI2938" s="154">
        <v>0.98</v>
      </c>
      <c r="BJ2938" s="154"/>
      <c r="BK2938" s="154">
        <v>2.24</v>
      </c>
      <c r="BL2938" s="154">
        <v>1.96</v>
      </c>
      <c r="CJ2938" s="154">
        <v>0.8</v>
      </c>
      <c r="CK2938" s="154">
        <v>82.2</v>
      </c>
      <c r="CL2938" s="154">
        <v>1253.0</v>
      </c>
      <c r="CM2938" s="163" t="s">
        <v>2438</v>
      </c>
      <c r="CN2938" s="154">
        <v>0.47</v>
      </c>
      <c r="CO2938" s="154">
        <v>7.97</v>
      </c>
      <c r="CP2938" s="7" t="s">
        <v>13324</v>
      </c>
    </row>
    <row r="2939">
      <c r="A2939" s="7" t="s">
        <v>13325</v>
      </c>
      <c r="D2939" s="163" t="s">
        <v>13326</v>
      </c>
      <c r="E2939" s="67" t="s">
        <v>639</v>
      </c>
      <c r="F2939" s="162"/>
      <c r="G2939" s="162"/>
      <c r="H2939" s="162"/>
      <c r="M2939" s="7" t="s">
        <v>799</v>
      </c>
      <c r="N2939" s="7" t="str">
        <f t="shared" si="6"/>
        <v>FALSE</v>
      </c>
      <c r="O2939" s="7" t="s">
        <v>11802</v>
      </c>
      <c r="P2939" s="7" t="s">
        <v>11803</v>
      </c>
      <c r="Q2939" s="7" t="s">
        <v>11804</v>
      </c>
      <c r="R2939" s="7" t="s">
        <v>559</v>
      </c>
      <c r="S2939" s="161" t="s">
        <v>1588</v>
      </c>
      <c r="T2939" s="206">
        <v>41.8272</v>
      </c>
      <c r="U2939" s="207">
        <v>-83.1918</v>
      </c>
      <c r="V2939" s="172" t="s">
        <v>13327</v>
      </c>
      <c r="W2939" s="163" t="s">
        <v>890</v>
      </c>
      <c r="X2939" s="7" t="s">
        <v>805</v>
      </c>
      <c r="Y2939" s="7" t="s">
        <v>878</v>
      </c>
      <c r="Z2939" s="7" t="s">
        <v>879</v>
      </c>
      <c r="AA2939" s="7" t="s">
        <v>880</v>
      </c>
      <c r="AB2939" s="163" t="s">
        <v>11927</v>
      </c>
      <c r="AD2939" s="154">
        <v>8.71</v>
      </c>
      <c r="AF2939" s="7">
        <v>0.22</v>
      </c>
      <c r="AH2939" s="154">
        <v>21.8</v>
      </c>
      <c r="AO2939" s="154">
        <v>9.27</v>
      </c>
      <c r="AP2939" s="154">
        <v>243.7</v>
      </c>
      <c r="AQ2939" s="154">
        <v>3.0</v>
      </c>
      <c r="AR2939" s="154">
        <v>1.1</v>
      </c>
      <c r="AS2939" s="154">
        <v>0.1</v>
      </c>
      <c r="AT2939" s="154">
        <v>0.1</v>
      </c>
      <c r="AU2939" s="154">
        <v>0.06</v>
      </c>
      <c r="AX2939" s="154">
        <v>3.59</v>
      </c>
      <c r="AY2939" s="154">
        <v>14.9</v>
      </c>
      <c r="AZ2939" s="154">
        <v>2.2</v>
      </c>
      <c r="BA2939" s="154">
        <v>0.9</v>
      </c>
      <c r="BB2939" s="154">
        <v>56.1</v>
      </c>
      <c r="BC2939" s="154">
        <v>0.341</v>
      </c>
      <c r="BD2939" s="154"/>
      <c r="BE2939" s="154">
        <v>10.85</v>
      </c>
      <c r="BF2939" s="154">
        <v>0.88</v>
      </c>
      <c r="BG2939" s="154">
        <v>0.16</v>
      </c>
      <c r="BH2939" s="154">
        <v>1.94</v>
      </c>
      <c r="BI2939" s="154">
        <v>0.22</v>
      </c>
      <c r="BJ2939" s="154"/>
      <c r="BK2939" s="154">
        <v>12.27</v>
      </c>
      <c r="BL2939" s="154">
        <v>1.12</v>
      </c>
      <c r="CJ2939" s="154">
        <v>1.7</v>
      </c>
      <c r="CK2939" s="154">
        <v>65.7</v>
      </c>
      <c r="CL2939" s="154">
        <v>1248.0</v>
      </c>
      <c r="CM2939" s="163" t="s">
        <v>2620</v>
      </c>
      <c r="CN2939" s="154">
        <v>0.29</v>
      </c>
      <c r="CO2939" s="154">
        <v>7.0</v>
      </c>
      <c r="CP2939" s="7" t="s">
        <v>13328</v>
      </c>
    </row>
    <row r="2940">
      <c r="A2940" s="7" t="s">
        <v>13329</v>
      </c>
      <c r="D2940" s="163" t="s">
        <v>13330</v>
      </c>
      <c r="E2940" s="67" t="s">
        <v>639</v>
      </c>
      <c r="F2940" s="162"/>
      <c r="G2940" s="162"/>
      <c r="H2940" s="162"/>
      <c r="M2940" s="7" t="s">
        <v>799</v>
      </c>
      <c r="N2940" s="7" t="str">
        <f t="shared" si="6"/>
        <v>FALSE</v>
      </c>
      <c r="O2940" s="7" t="s">
        <v>11802</v>
      </c>
      <c r="P2940" s="7" t="s">
        <v>11803</v>
      </c>
      <c r="Q2940" s="7" t="s">
        <v>11804</v>
      </c>
      <c r="R2940" s="7" t="s">
        <v>559</v>
      </c>
      <c r="S2940" s="221" t="s">
        <v>1588</v>
      </c>
      <c r="T2940" s="206">
        <v>41.7633</v>
      </c>
      <c r="U2940" s="207">
        <v>-83.328</v>
      </c>
      <c r="V2940" s="172" t="s">
        <v>13331</v>
      </c>
      <c r="W2940" s="163" t="s">
        <v>876</v>
      </c>
      <c r="X2940" s="7" t="s">
        <v>805</v>
      </c>
      <c r="Y2940" s="7" t="s">
        <v>878</v>
      </c>
      <c r="Z2940" s="7" t="s">
        <v>879</v>
      </c>
      <c r="AA2940" s="7" t="s">
        <v>880</v>
      </c>
      <c r="AB2940" s="163" t="s">
        <v>12373</v>
      </c>
      <c r="AD2940" s="154">
        <v>5.5</v>
      </c>
      <c r="AF2940" s="7">
        <v>0.22</v>
      </c>
      <c r="AH2940" s="154">
        <v>21.1</v>
      </c>
      <c r="AO2940" s="154">
        <v>7.94</v>
      </c>
      <c r="AP2940" s="154">
        <v>263.3</v>
      </c>
      <c r="AQ2940" s="154">
        <v>0.8</v>
      </c>
      <c r="AR2940" s="154">
        <v>5.37</v>
      </c>
      <c r="AS2940" s="154">
        <v>0.1</v>
      </c>
      <c r="AT2940" s="154">
        <v>0.1</v>
      </c>
      <c r="AU2940" s="154">
        <v>0.65</v>
      </c>
      <c r="AX2940" s="154">
        <v>8.17</v>
      </c>
      <c r="AY2940" s="154">
        <v>76.7</v>
      </c>
      <c r="AZ2940" s="154">
        <v>6.9</v>
      </c>
      <c r="BA2940" s="154">
        <v>1.4</v>
      </c>
      <c r="BB2940" s="154">
        <v>17.9</v>
      </c>
      <c r="BC2940" s="154">
        <v>0.469</v>
      </c>
      <c r="BD2940" s="154"/>
      <c r="BE2940" s="154">
        <v>8.96</v>
      </c>
      <c r="BF2940" s="154">
        <v>0.4</v>
      </c>
      <c r="BG2940" s="154">
        <v>0.05</v>
      </c>
      <c r="BH2940" s="154">
        <v>2.3</v>
      </c>
      <c r="BI2940" s="154">
        <v>0.37</v>
      </c>
      <c r="BJ2940" s="154"/>
      <c r="BK2940" s="154">
        <v>2.02</v>
      </c>
      <c r="BL2940" s="154">
        <v>0.2</v>
      </c>
      <c r="CJ2940" s="154">
        <v>4.6</v>
      </c>
      <c r="CK2940" s="154">
        <v>31.4</v>
      </c>
      <c r="CL2940" s="154">
        <v>875.0</v>
      </c>
      <c r="CM2940" s="163" t="s">
        <v>2438</v>
      </c>
      <c r="CN2940" s="154">
        <v>1.55</v>
      </c>
      <c r="CO2940" s="154">
        <v>10.49</v>
      </c>
      <c r="CP2940" s="7" t="s">
        <v>13332</v>
      </c>
    </row>
    <row r="2941">
      <c r="A2941" s="7" t="s">
        <v>13333</v>
      </c>
      <c r="D2941" s="163" t="s">
        <v>13334</v>
      </c>
      <c r="E2941" s="67" t="s">
        <v>639</v>
      </c>
      <c r="F2941" s="162"/>
      <c r="G2941" s="162"/>
      <c r="H2941" s="162"/>
      <c r="M2941" s="7" t="s">
        <v>799</v>
      </c>
      <c r="N2941" s="7" t="str">
        <f t="shared" si="6"/>
        <v>FALSE</v>
      </c>
      <c r="O2941" s="7" t="s">
        <v>11802</v>
      </c>
      <c r="P2941" s="7" t="s">
        <v>11803</v>
      </c>
      <c r="Q2941" s="7" t="s">
        <v>11804</v>
      </c>
      <c r="R2941" s="7" t="s">
        <v>559</v>
      </c>
      <c r="S2941" s="161" t="s">
        <v>1588</v>
      </c>
      <c r="T2941" s="206">
        <v>41.7039</v>
      </c>
      <c r="U2941" s="207">
        <v>-83.2543</v>
      </c>
      <c r="V2941" s="172" t="s">
        <v>13335</v>
      </c>
      <c r="W2941" s="163" t="s">
        <v>899</v>
      </c>
      <c r="X2941" s="7" t="s">
        <v>805</v>
      </c>
      <c r="Y2941" s="7" t="s">
        <v>878</v>
      </c>
      <c r="Z2941" s="7" t="s">
        <v>879</v>
      </c>
      <c r="AA2941" s="7" t="s">
        <v>880</v>
      </c>
      <c r="AB2941" s="163" t="s">
        <v>13010</v>
      </c>
      <c r="AD2941" s="154">
        <v>6.76</v>
      </c>
      <c r="AF2941" s="7">
        <v>0.22</v>
      </c>
      <c r="AH2941" s="154">
        <v>21.6</v>
      </c>
      <c r="AO2941" s="154">
        <v>8.42</v>
      </c>
      <c r="AP2941" s="154">
        <v>309.0</v>
      </c>
      <c r="AQ2941" s="154">
        <v>0.5</v>
      </c>
      <c r="AR2941" s="154">
        <v>12.0</v>
      </c>
      <c r="AS2941" s="154">
        <v>0.1</v>
      </c>
      <c r="AT2941" s="154">
        <v>0.1</v>
      </c>
      <c r="AU2941" s="154">
        <v>0.7</v>
      </c>
      <c r="AX2941" s="154">
        <v>14.9</v>
      </c>
      <c r="AY2941" s="154">
        <v>91.6</v>
      </c>
      <c r="AZ2941" s="154">
        <v>12.4</v>
      </c>
      <c r="BA2941" s="154">
        <v>1.3</v>
      </c>
      <c r="BB2941" s="154">
        <v>119.9</v>
      </c>
      <c r="BC2941" s="154">
        <v>0.766</v>
      </c>
      <c r="BD2941" s="154"/>
      <c r="BE2941" s="154">
        <v>8.25</v>
      </c>
      <c r="BF2941" s="154">
        <v>1.09</v>
      </c>
      <c r="BG2941" s="154">
        <v>0.19</v>
      </c>
      <c r="BH2941" s="154">
        <v>2.72</v>
      </c>
      <c r="BI2941" s="154">
        <v>0.75</v>
      </c>
      <c r="BJ2941" s="154"/>
      <c r="BK2941" s="154">
        <v>15.02</v>
      </c>
      <c r="BL2941" s="154">
        <v>1.94</v>
      </c>
      <c r="CJ2941" s="154">
        <v>8.5</v>
      </c>
      <c r="CK2941" s="154">
        <v>11.9</v>
      </c>
      <c r="CL2941" s="154">
        <v>1077.0</v>
      </c>
      <c r="CM2941" s="163" t="s">
        <v>2438</v>
      </c>
      <c r="CN2941" s="154">
        <v>0.9</v>
      </c>
      <c r="CO2941" s="154">
        <v>8.1</v>
      </c>
      <c r="CP2941" s="7" t="s">
        <v>13336</v>
      </c>
    </row>
    <row r="2942">
      <c r="A2942" s="7" t="s">
        <v>13337</v>
      </c>
      <c r="D2942" s="163" t="s">
        <v>13338</v>
      </c>
      <c r="E2942" s="67" t="s">
        <v>639</v>
      </c>
      <c r="F2942" s="162"/>
      <c r="G2942" s="162"/>
      <c r="H2942" s="162"/>
      <c r="M2942" s="7" t="s">
        <v>799</v>
      </c>
      <c r="N2942" s="7" t="str">
        <f t="shared" si="6"/>
        <v>FALSE</v>
      </c>
      <c r="O2942" s="7" t="s">
        <v>11802</v>
      </c>
      <c r="P2942" s="7" t="s">
        <v>11803</v>
      </c>
      <c r="Q2942" s="7" t="s">
        <v>11804</v>
      </c>
      <c r="R2942" s="7" t="s">
        <v>559</v>
      </c>
      <c r="S2942" s="221" t="s">
        <v>1588</v>
      </c>
      <c r="T2942" s="206">
        <v>41.6189</v>
      </c>
      <c r="U2942" s="207">
        <v>-83.1449</v>
      </c>
      <c r="V2942" s="172" t="s">
        <v>13339</v>
      </c>
      <c r="W2942" s="163" t="s">
        <v>2423</v>
      </c>
      <c r="X2942" s="7" t="s">
        <v>805</v>
      </c>
      <c r="Y2942" s="7" t="s">
        <v>878</v>
      </c>
      <c r="Z2942" s="7" t="s">
        <v>879</v>
      </c>
      <c r="AA2942" s="7" t="s">
        <v>880</v>
      </c>
      <c r="AB2942" s="163" t="s">
        <v>13340</v>
      </c>
      <c r="AD2942" s="154">
        <v>4.67</v>
      </c>
      <c r="AF2942" s="7">
        <v>0.22</v>
      </c>
      <c r="AH2942" s="154">
        <v>20.8</v>
      </c>
      <c r="AO2942" s="154">
        <v>7.99</v>
      </c>
      <c r="AP2942" s="154">
        <v>252.1</v>
      </c>
      <c r="AQ2942" s="154">
        <v>1.8</v>
      </c>
      <c r="AR2942" s="154">
        <v>3.68</v>
      </c>
      <c r="AS2942" s="154">
        <v>0.1</v>
      </c>
      <c r="AT2942" s="154">
        <v>0.1</v>
      </c>
      <c r="AU2942" s="154">
        <v>0.3</v>
      </c>
      <c r="AX2942" s="154">
        <v>4.53</v>
      </c>
      <c r="AY2942" s="154">
        <v>31.3</v>
      </c>
      <c r="AZ2942" s="154">
        <v>30.6</v>
      </c>
      <c r="BA2942" s="154">
        <v>1.1</v>
      </c>
      <c r="BB2942" s="154">
        <v>77.8</v>
      </c>
      <c r="BC2942" s="154">
        <v>0.416</v>
      </c>
      <c r="BD2942" s="154"/>
      <c r="BE2942" s="154">
        <v>11.95</v>
      </c>
      <c r="BF2942" s="154">
        <v>0.45</v>
      </c>
      <c r="BG2942" s="154">
        <v>0.08</v>
      </c>
      <c r="BH2942" s="154">
        <v>2.04</v>
      </c>
      <c r="BI2942" s="154">
        <v>0.33</v>
      </c>
      <c r="BJ2942" s="154"/>
      <c r="BK2942" s="154">
        <v>4.32</v>
      </c>
      <c r="BL2942" s="154">
        <v>0.5</v>
      </c>
      <c r="CJ2942" s="154">
        <v>2.0</v>
      </c>
      <c r="CK2942" s="154">
        <v>60.0</v>
      </c>
      <c r="CL2942" s="154">
        <v>1711.0</v>
      </c>
      <c r="CM2942" s="163" t="s">
        <v>2438</v>
      </c>
      <c r="CN2942" s="154">
        <v>0.36</v>
      </c>
      <c r="CO2942" s="154">
        <v>9.87</v>
      </c>
      <c r="CP2942" s="7" t="s">
        <v>13341</v>
      </c>
    </row>
    <row r="2943">
      <c r="A2943" s="7" t="s">
        <v>13342</v>
      </c>
      <c r="D2943" s="163" t="s">
        <v>13343</v>
      </c>
      <c r="E2943" s="67" t="s">
        <v>639</v>
      </c>
      <c r="F2943" s="162"/>
      <c r="G2943" s="162"/>
      <c r="H2943" s="162"/>
      <c r="M2943" s="7" t="s">
        <v>799</v>
      </c>
      <c r="N2943" s="7" t="str">
        <f t="shared" si="6"/>
        <v>FALSE</v>
      </c>
      <c r="O2943" s="7" t="s">
        <v>11802</v>
      </c>
      <c r="P2943" s="7" t="s">
        <v>11803</v>
      </c>
      <c r="Q2943" s="7" t="s">
        <v>11804</v>
      </c>
      <c r="R2943" s="7" t="s">
        <v>559</v>
      </c>
      <c r="S2943" s="161" t="s">
        <v>1588</v>
      </c>
      <c r="T2943" s="206">
        <v>41.8272</v>
      </c>
      <c r="U2943" s="207">
        <v>-83.1918</v>
      </c>
      <c r="V2943" s="172" t="s">
        <v>13327</v>
      </c>
      <c r="W2943" s="163" t="s">
        <v>890</v>
      </c>
      <c r="X2943" s="7" t="s">
        <v>805</v>
      </c>
      <c r="Y2943" s="7" t="s">
        <v>878</v>
      </c>
      <c r="Z2943" s="7" t="s">
        <v>879</v>
      </c>
      <c r="AA2943" s="7" t="s">
        <v>880</v>
      </c>
      <c r="AB2943" s="163" t="s">
        <v>11927</v>
      </c>
      <c r="AD2943" s="154">
        <v>8.71</v>
      </c>
      <c r="AF2943" s="7">
        <v>0.22</v>
      </c>
      <c r="AH2943" s="154">
        <v>21.8</v>
      </c>
      <c r="AO2943" s="154">
        <v>9.27</v>
      </c>
      <c r="AP2943" s="154">
        <v>243.7</v>
      </c>
      <c r="AQ2943" s="154">
        <v>3.0</v>
      </c>
      <c r="AR2943" s="154">
        <v>1.1</v>
      </c>
      <c r="AS2943" s="154">
        <v>0.1</v>
      </c>
      <c r="AT2943" s="154">
        <v>0.1</v>
      </c>
      <c r="AU2943" s="154">
        <v>0.06</v>
      </c>
      <c r="AX2943" s="154">
        <v>3.59</v>
      </c>
      <c r="AY2943" s="154">
        <v>14.9</v>
      </c>
      <c r="AZ2943" s="154">
        <v>2.2</v>
      </c>
      <c r="BA2943" s="154">
        <v>0.9</v>
      </c>
      <c r="BB2943" s="154">
        <v>56.1</v>
      </c>
      <c r="BC2943" s="154">
        <v>0.341</v>
      </c>
      <c r="BD2943" s="154"/>
      <c r="BE2943" s="154">
        <v>10.85</v>
      </c>
      <c r="BF2943" s="154">
        <v>0.88</v>
      </c>
      <c r="BG2943" s="154">
        <v>0.16</v>
      </c>
      <c r="BH2943" s="154">
        <v>1.94</v>
      </c>
      <c r="BI2943" s="154">
        <v>0.22</v>
      </c>
      <c r="BJ2943" s="154"/>
      <c r="BK2943" s="154">
        <v>12.27</v>
      </c>
      <c r="BL2943" s="154">
        <v>1.12</v>
      </c>
      <c r="CJ2943" s="154">
        <v>1.7</v>
      </c>
      <c r="CK2943" s="154">
        <v>65.7</v>
      </c>
      <c r="CL2943" s="154">
        <v>1248.0</v>
      </c>
      <c r="CM2943" s="163" t="s">
        <v>2620</v>
      </c>
      <c r="CN2943" s="154">
        <v>0.29</v>
      </c>
      <c r="CO2943" s="154">
        <v>7.0</v>
      </c>
      <c r="CP2943" s="7" t="s">
        <v>13344</v>
      </c>
    </row>
    <row r="2944">
      <c r="A2944" s="7" t="s">
        <v>13345</v>
      </c>
      <c r="D2944" s="163" t="s">
        <v>13346</v>
      </c>
      <c r="E2944" s="67" t="s">
        <v>639</v>
      </c>
      <c r="F2944" s="162"/>
      <c r="G2944" s="162"/>
      <c r="H2944" s="162"/>
      <c r="M2944" s="7" t="s">
        <v>799</v>
      </c>
      <c r="N2944" s="7" t="str">
        <f t="shared" si="6"/>
        <v>FALSE</v>
      </c>
      <c r="O2944" s="7" t="s">
        <v>11802</v>
      </c>
      <c r="P2944" s="7" t="s">
        <v>11803</v>
      </c>
      <c r="Q2944" s="7" t="s">
        <v>11804</v>
      </c>
      <c r="R2944" s="7" t="s">
        <v>559</v>
      </c>
      <c r="S2944" s="221" t="s">
        <v>1588</v>
      </c>
      <c r="T2944" s="206">
        <v>41.8249</v>
      </c>
      <c r="U2944" s="207">
        <v>-83.4028</v>
      </c>
      <c r="V2944" s="172" t="s">
        <v>13347</v>
      </c>
      <c r="W2944" s="163" t="s">
        <v>876</v>
      </c>
      <c r="X2944" s="7" t="s">
        <v>805</v>
      </c>
      <c r="Y2944" s="7" t="s">
        <v>878</v>
      </c>
      <c r="Z2944" s="7" t="s">
        <v>879</v>
      </c>
      <c r="AA2944" s="7" t="s">
        <v>880</v>
      </c>
      <c r="AB2944" s="163" t="s">
        <v>13348</v>
      </c>
      <c r="AD2944" s="154">
        <v>5.75</v>
      </c>
      <c r="AF2944" s="7">
        <v>0.22</v>
      </c>
      <c r="AH2944" s="154">
        <v>23.7</v>
      </c>
      <c r="AO2944" s="154">
        <v>6.44</v>
      </c>
      <c r="AP2944" s="154">
        <v>315.1</v>
      </c>
      <c r="AQ2944" s="154">
        <v>1.0</v>
      </c>
      <c r="AR2944" s="154">
        <v>4.42</v>
      </c>
      <c r="AS2944" s="154">
        <v>0.1</v>
      </c>
      <c r="AT2944" s="154">
        <v>0.1</v>
      </c>
      <c r="AU2944" s="154">
        <v>0.12</v>
      </c>
      <c r="AX2944" s="154">
        <v>4.03</v>
      </c>
      <c r="AY2944" s="154">
        <v>62.6</v>
      </c>
      <c r="AZ2944" s="154">
        <v>14.9</v>
      </c>
      <c r="BA2944" s="154">
        <v>6.4</v>
      </c>
      <c r="BB2944" s="154">
        <v>68.7</v>
      </c>
      <c r="BC2944" s="154">
        <v>0.731</v>
      </c>
      <c r="BD2944" s="154"/>
      <c r="BE2944" s="154">
        <v>10.98</v>
      </c>
      <c r="BF2944" s="154">
        <v>0.44</v>
      </c>
      <c r="BG2944" s="154">
        <v>0.09</v>
      </c>
      <c r="BH2944" s="154">
        <v>2.83</v>
      </c>
      <c r="BI2944" s="154">
        <v>0.82</v>
      </c>
      <c r="BJ2944" s="154"/>
      <c r="BK2944" s="154">
        <v>5.54</v>
      </c>
      <c r="BL2944" s="154">
        <v>0.26</v>
      </c>
      <c r="CJ2944" s="154">
        <v>2.4</v>
      </c>
      <c r="CK2944" s="154">
        <v>54.6</v>
      </c>
      <c r="CL2944" s="154">
        <v>116.0</v>
      </c>
      <c r="CM2944" s="163" t="s">
        <v>2438</v>
      </c>
      <c r="CN2944" s="154">
        <v>0.82</v>
      </c>
      <c r="CO2944" s="154">
        <v>8.72</v>
      </c>
      <c r="CP2944" s="7" t="s">
        <v>13349</v>
      </c>
    </row>
    <row r="2945">
      <c r="A2945" s="7" t="s">
        <v>13350</v>
      </c>
      <c r="D2945" s="163" t="s">
        <v>13351</v>
      </c>
      <c r="E2945" s="67" t="s">
        <v>639</v>
      </c>
      <c r="F2945" s="162"/>
      <c r="G2945" s="162"/>
      <c r="H2945" s="162"/>
      <c r="M2945" s="7" t="s">
        <v>799</v>
      </c>
      <c r="N2945" s="7" t="str">
        <f t="shared" si="6"/>
        <v>FALSE</v>
      </c>
      <c r="O2945" s="7" t="s">
        <v>11802</v>
      </c>
      <c r="P2945" s="7" t="s">
        <v>11803</v>
      </c>
      <c r="Q2945" s="7" t="s">
        <v>11804</v>
      </c>
      <c r="R2945" s="7" t="s">
        <v>559</v>
      </c>
      <c r="S2945" s="161" t="s">
        <v>1588</v>
      </c>
      <c r="T2945" s="206">
        <v>41.7036</v>
      </c>
      <c r="U2945" s="207">
        <v>-83.2557</v>
      </c>
      <c r="V2945" s="172" t="s">
        <v>13352</v>
      </c>
      <c r="W2945" s="163" t="s">
        <v>899</v>
      </c>
      <c r="X2945" s="7" t="s">
        <v>805</v>
      </c>
      <c r="Y2945" s="7" t="s">
        <v>878</v>
      </c>
      <c r="Z2945" s="7" t="s">
        <v>879</v>
      </c>
      <c r="AA2945" s="7" t="s">
        <v>880</v>
      </c>
      <c r="AB2945" s="163" t="s">
        <v>13353</v>
      </c>
      <c r="AD2945" s="154">
        <v>6.73</v>
      </c>
      <c r="AF2945" s="7">
        <v>0.22</v>
      </c>
      <c r="AH2945" s="154">
        <v>24.0</v>
      </c>
      <c r="AO2945" s="154">
        <v>5.86</v>
      </c>
      <c r="AP2945" s="154">
        <v>289.7</v>
      </c>
      <c r="AQ2945" s="154">
        <v>1.0</v>
      </c>
      <c r="AR2945" s="154">
        <v>4.91</v>
      </c>
      <c r="AS2945" s="154">
        <v>0.1</v>
      </c>
      <c r="AT2945" s="154">
        <v>0.1</v>
      </c>
      <c r="AU2945" s="154">
        <v>0.17</v>
      </c>
      <c r="AX2945" s="154">
        <v>6.73</v>
      </c>
      <c r="AY2945" s="154">
        <v>44.4</v>
      </c>
      <c r="AZ2945" s="154">
        <v>6.2</v>
      </c>
      <c r="BA2945" s="154">
        <v>2.1</v>
      </c>
      <c r="BB2945" s="154">
        <v>18.9</v>
      </c>
      <c r="BC2945" s="154">
        <v>0.547</v>
      </c>
      <c r="BD2945" s="154"/>
      <c r="BE2945" s="154">
        <v>8.42</v>
      </c>
      <c r="BF2945" s="154">
        <v>0.66</v>
      </c>
      <c r="BG2945" s="154">
        <v>0.12</v>
      </c>
      <c r="BH2945" s="154">
        <v>2.46</v>
      </c>
      <c r="BI2945" s="154">
        <v>0.59</v>
      </c>
      <c r="BJ2945" s="154"/>
      <c r="BK2945" s="154">
        <v>5.48</v>
      </c>
      <c r="BL2945" s="154">
        <v>0.33</v>
      </c>
      <c r="CJ2945" s="154">
        <v>2.8</v>
      </c>
      <c r="CK2945" s="154">
        <v>50.1</v>
      </c>
      <c r="CL2945" s="154">
        <v>170.0</v>
      </c>
      <c r="CM2945" s="163" t="s">
        <v>2438</v>
      </c>
      <c r="CN2945" s="154">
        <v>0.9</v>
      </c>
      <c r="CO2945" s="154">
        <v>8.94</v>
      </c>
      <c r="CP2945" s="7" t="s">
        <v>13354</v>
      </c>
    </row>
    <row r="2946">
      <c r="A2946" s="7" t="s">
        <v>13355</v>
      </c>
      <c r="D2946" s="163" t="s">
        <v>13356</v>
      </c>
      <c r="E2946" s="67" t="s">
        <v>639</v>
      </c>
      <c r="F2946" s="162"/>
      <c r="G2946" s="162"/>
      <c r="H2946" s="162"/>
      <c r="M2946" s="7" t="s">
        <v>799</v>
      </c>
      <c r="N2946" s="7" t="str">
        <f t="shared" si="6"/>
        <v>FALSE</v>
      </c>
      <c r="O2946" s="7" t="s">
        <v>11802</v>
      </c>
      <c r="P2946" s="7" t="s">
        <v>11803</v>
      </c>
      <c r="Q2946" s="7" t="s">
        <v>11804</v>
      </c>
      <c r="R2946" s="7" t="s">
        <v>559</v>
      </c>
      <c r="S2946" s="221" t="s">
        <v>1588</v>
      </c>
      <c r="T2946" s="206">
        <v>41.6184</v>
      </c>
      <c r="U2946" s="207">
        <v>-83.0144</v>
      </c>
      <c r="V2946" s="172" t="s">
        <v>13357</v>
      </c>
      <c r="W2946" s="163" t="s">
        <v>2423</v>
      </c>
      <c r="X2946" s="7" t="s">
        <v>805</v>
      </c>
      <c r="Y2946" s="7" t="s">
        <v>878</v>
      </c>
      <c r="Z2946" s="7" t="s">
        <v>879</v>
      </c>
      <c r="AA2946" s="7" t="s">
        <v>880</v>
      </c>
      <c r="AB2946" s="163" t="s">
        <v>13358</v>
      </c>
      <c r="AD2946" s="154">
        <v>4.55</v>
      </c>
      <c r="AF2946" s="7">
        <v>0.22</v>
      </c>
      <c r="AH2946" s="154">
        <v>25.0</v>
      </c>
      <c r="AO2946" s="154">
        <v>8.73</v>
      </c>
      <c r="AP2946" s="154">
        <v>301.4</v>
      </c>
      <c r="AQ2946" s="154">
        <v>1.8</v>
      </c>
      <c r="AR2946" s="154">
        <v>2.79</v>
      </c>
      <c r="AS2946" s="154">
        <v>0.1</v>
      </c>
      <c r="AT2946" s="154">
        <v>0.1</v>
      </c>
      <c r="AU2946" s="154">
        <v>0.27</v>
      </c>
      <c r="AX2946" s="154">
        <v>3.27</v>
      </c>
      <c r="AY2946" s="154">
        <v>25.3</v>
      </c>
      <c r="AZ2946" s="154">
        <v>6.6</v>
      </c>
      <c r="BA2946" s="154">
        <v>2.3</v>
      </c>
      <c r="BB2946" s="154">
        <v>41.7</v>
      </c>
      <c r="BC2946" s="154">
        <v>0.633</v>
      </c>
      <c r="BD2946" s="154"/>
      <c r="BE2946" s="154">
        <v>14.14</v>
      </c>
      <c r="BF2946" s="154">
        <v>0.31</v>
      </c>
      <c r="BG2946" s="154">
        <v>0.06</v>
      </c>
      <c r="BH2946" s="154">
        <v>2.97</v>
      </c>
      <c r="BI2946" s="154">
        <v>0.53</v>
      </c>
      <c r="BJ2946" s="154"/>
      <c r="BK2946" s="154">
        <v>2.08</v>
      </c>
      <c r="BL2946" s="154">
        <v>0.32</v>
      </c>
      <c r="CJ2946" s="154">
        <v>1.2</v>
      </c>
      <c r="CK2946" s="154">
        <v>73.3</v>
      </c>
      <c r="CL2946" s="154">
        <v>458.0</v>
      </c>
      <c r="CM2946" s="163" t="s">
        <v>2438</v>
      </c>
      <c r="CN2946" s="154">
        <v>1.02</v>
      </c>
      <c r="CO2946" s="154">
        <v>9.57</v>
      </c>
      <c r="CP2946" s="7" t="s">
        <v>13359</v>
      </c>
    </row>
    <row r="2947">
      <c r="A2947" s="7" t="s">
        <v>13360</v>
      </c>
      <c r="D2947" s="163" t="s">
        <v>13361</v>
      </c>
      <c r="E2947" s="67" t="s">
        <v>639</v>
      </c>
      <c r="F2947" s="162"/>
      <c r="G2947" s="162"/>
      <c r="H2947" s="162"/>
      <c r="M2947" s="7" t="s">
        <v>799</v>
      </c>
      <c r="N2947" s="7" t="str">
        <f t="shared" si="6"/>
        <v>FALSE</v>
      </c>
      <c r="O2947" s="7" t="s">
        <v>11802</v>
      </c>
      <c r="P2947" s="7" t="s">
        <v>11803</v>
      </c>
      <c r="Q2947" s="7" t="s">
        <v>11804</v>
      </c>
      <c r="R2947" s="7" t="s">
        <v>559</v>
      </c>
      <c r="S2947" s="161" t="s">
        <v>1588</v>
      </c>
      <c r="T2947" s="214" t="s">
        <v>16</v>
      </c>
      <c r="U2947" s="215" t="s">
        <v>16</v>
      </c>
      <c r="V2947" s="172" t="s">
        <v>16</v>
      </c>
      <c r="W2947" s="163" t="s">
        <v>13142</v>
      </c>
      <c r="X2947" s="7" t="s">
        <v>805</v>
      </c>
      <c r="Y2947" s="7" t="s">
        <v>878</v>
      </c>
      <c r="Z2947" s="7" t="s">
        <v>879</v>
      </c>
      <c r="AA2947" s="7" t="s">
        <v>880</v>
      </c>
      <c r="AB2947" s="163" t="s">
        <v>16</v>
      </c>
      <c r="AD2947" s="163" t="s">
        <v>16</v>
      </c>
      <c r="AF2947" s="7">
        <v>0.22</v>
      </c>
      <c r="AH2947" s="163" t="s">
        <v>16</v>
      </c>
      <c r="AO2947" s="163" t="s">
        <v>16</v>
      </c>
      <c r="AP2947" s="163" t="s">
        <v>16</v>
      </c>
      <c r="AQ2947" s="163" t="s">
        <v>16</v>
      </c>
      <c r="AR2947" s="163" t="s">
        <v>16</v>
      </c>
      <c r="AS2947" s="163" t="s">
        <v>16</v>
      </c>
      <c r="AT2947" s="163" t="s">
        <v>16</v>
      </c>
      <c r="AU2947" s="163" t="s">
        <v>16</v>
      </c>
      <c r="AX2947" s="163" t="s">
        <v>16</v>
      </c>
      <c r="AY2947" s="163" t="s">
        <v>16</v>
      </c>
      <c r="AZ2947" s="163" t="s">
        <v>16</v>
      </c>
      <c r="BA2947" s="163" t="s">
        <v>16</v>
      </c>
      <c r="BB2947" s="163" t="s">
        <v>16</v>
      </c>
      <c r="BC2947" s="163" t="s">
        <v>16</v>
      </c>
      <c r="BD2947" s="163"/>
      <c r="BE2947" s="163" t="s">
        <v>16</v>
      </c>
      <c r="BF2947" s="163" t="s">
        <v>16</v>
      </c>
      <c r="BG2947" s="163" t="s">
        <v>16</v>
      </c>
      <c r="BH2947" s="163" t="s">
        <v>16</v>
      </c>
      <c r="BI2947" s="163" t="s">
        <v>16</v>
      </c>
      <c r="BJ2947" s="163"/>
      <c r="BK2947" s="163" t="s">
        <v>16</v>
      </c>
      <c r="BL2947" s="163" t="s">
        <v>16</v>
      </c>
      <c r="BV2947" s="7" t="b">
        <v>1</v>
      </c>
      <c r="CJ2947" s="163" t="s">
        <v>16</v>
      </c>
      <c r="CK2947" s="163" t="s">
        <v>16</v>
      </c>
      <c r="CL2947" s="163" t="s">
        <v>16</v>
      </c>
      <c r="CM2947" s="163" t="s">
        <v>16</v>
      </c>
      <c r="CN2947" s="163" t="s">
        <v>16</v>
      </c>
      <c r="CO2947" s="163" t="s">
        <v>16</v>
      </c>
      <c r="CP2947" s="7" t="s">
        <v>13142</v>
      </c>
    </row>
    <row r="2948">
      <c r="A2948" s="7" t="s">
        <v>13362</v>
      </c>
      <c r="D2948" s="163" t="s">
        <v>13363</v>
      </c>
      <c r="E2948" s="67" t="s">
        <v>639</v>
      </c>
      <c r="F2948" s="162"/>
      <c r="G2948" s="162"/>
      <c r="H2948" s="162"/>
      <c r="M2948" s="7" t="s">
        <v>799</v>
      </c>
      <c r="N2948" s="7" t="str">
        <f t="shared" si="6"/>
        <v>FALSE</v>
      </c>
      <c r="O2948" s="7" t="s">
        <v>11802</v>
      </c>
      <c r="P2948" s="7" t="s">
        <v>11803</v>
      </c>
      <c r="Q2948" s="7" t="s">
        <v>11804</v>
      </c>
      <c r="R2948" s="7" t="s">
        <v>559</v>
      </c>
      <c r="S2948" s="221" t="s">
        <v>1588</v>
      </c>
      <c r="T2948" s="206">
        <v>41.826</v>
      </c>
      <c r="U2948" s="207">
        <v>-83.1928</v>
      </c>
      <c r="V2948" s="172" t="s">
        <v>13364</v>
      </c>
      <c r="W2948" s="163" t="s">
        <v>890</v>
      </c>
      <c r="X2948" s="7" t="s">
        <v>805</v>
      </c>
      <c r="Y2948" s="7" t="s">
        <v>878</v>
      </c>
      <c r="Z2948" s="7" t="s">
        <v>879</v>
      </c>
      <c r="AA2948" s="7" t="s">
        <v>880</v>
      </c>
      <c r="AB2948" s="163" t="s">
        <v>13365</v>
      </c>
      <c r="AD2948" s="154">
        <v>8.76</v>
      </c>
      <c r="AF2948" s="7">
        <v>0.22</v>
      </c>
      <c r="AH2948" s="154">
        <v>24.2</v>
      </c>
      <c r="AO2948" s="154">
        <v>8.83</v>
      </c>
      <c r="AP2948" s="154">
        <v>255.9</v>
      </c>
      <c r="AQ2948" s="154">
        <v>2.5</v>
      </c>
      <c r="AR2948" s="154">
        <v>0.8</v>
      </c>
      <c r="AS2948" s="154">
        <v>0.1</v>
      </c>
      <c r="AT2948" s="154">
        <v>0.1</v>
      </c>
      <c r="AU2948" s="154">
        <v>0.11</v>
      </c>
      <c r="AX2948" s="154">
        <v>4.31</v>
      </c>
      <c r="AY2948" s="154">
        <v>12.3</v>
      </c>
      <c r="AZ2948" s="154">
        <v>2.7</v>
      </c>
      <c r="BA2948" s="154">
        <v>0.8</v>
      </c>
      <c r="BB2948" s="154">
        <v>10.2</v>
      </c>
      <c r="BC2948" s="154">
        <v>0.397</v>
      </c>
      <c r="BD2948" s="154"/>
      <c r="BE2948" s="154">
        <v>10.47</v>
      </c>
      <c r="BF2948" s="154">
        <v>0.43</v>
      </c>
      <c r="BG2948" s="154">
        <v>0.08</v>
      </c>
      <c r="BH2948" s="154">
        <v>1.82</v>
      </c>
      <c r="BI2948" s="154">
        <v>0.3</v>
      </c>
      <c r="BJ2948" s="154"/>
      <c r="BK2948" s="154">
        <v>1.5</v>
      </c>
      <c r="BL2948" s="154">
        <v>0.2</v>
      </c>
      <c r="CJ2948" s="154">
        <v>1.1</v>
      </c>
      <c r="CK2948" s="154">
        <v>76.8</v>
      </c>
      <c r="CL2948" s="154">
        <v>1750.0</v>
      </c>
      <c r="CM2948" s="163" t="s">
        <v>2438</v>
      </c>
      <c r="CN2948" s="154">
        <v>0.46</v>
      </c>
      <c r="CO2948" s="154">
        <v>8.94</v>
      </c>
      <c r="CP2948" s="7" t="s">
        <v>13366</v>
      </c>
    </row>
    <row r="2949">
      <c r="A2949" s="7" t="s">
        <v>13367</v>
      </c>
      <c r="D2949" s="163" t="s">
        <v>13368</v>
      </c>
      <c r="E2949" s="67" t="s">
        <v>639</v>
      </c>
      <c r="F2949" s="162"/>
      <c r="G2949" s="162"/>
      <c r="H2949" s="162"/>
      <c r="M2949" s="7" t="s">
        <v>799</v>
      </c>
      <c r="N2949" s="7" t="str">
        <f t="shared" si="6"/>
        <v>FALSE</v>
      </c>
      <c r="O2949" s="7" t="s">
        <v>11802</v>
      </c>
      <c r="P2949" s="7" t="s">
        <v>11803</v>
      </c>
      <c r="Q2949" s="7" t="s">
        <v>11804</v>
      </c>
      <c r="R2949" s="7" t="s">
        <v>559</v>
      </c>
      <c r="S2949" s="161" t="s">
        <v>1588</v>
      </c>
      <c r="T2949" s="206">
        <v>41.9336</v>
      </c>
      <c r="U2949" s="207">
        <v>-83.5683</v>
      </c>
      <c r="V2949" s="172" t="s">
        <v>13369</v>
      </c>
      <c r="W2949" s="163" t="s">
        <v>876</v>
      </c>
      <c r="X2949" s="7" t="s">
        <v>805</v>
      </c>
      <c r="Y2949" s="7" t="s">
        <v>878</v>
      </c>
      <c r="Z2949" s="7" t="s">
        <v>879</v>
      </c>
      <c r="AA2949" s="7" t="s">
        <v>880</v>
      </c>
      <c r="AB2949" s="163" t="s">
        <v>13370</v>
      </c>
      <c r="AD2949" s="154">
        <v>5.42</v>
      </c>
      <c r="AF2949" s="7">
        <v>0.22</v>
      </c>
      <c r="AH2949" s="154">
        <v>23.1</v>
      </c>
      <c r="AO2949" s="154">
        <v>9.2</v>
      </c>
      <c r="AP2949" s="154">
        <v>281.1</v>
      </c>
      <c r="AQ2949" s="154">
        <v>1.5</v>
      </c>
      <c r="AR2949" s="154">
        <v>3.9</v>
      </c>
      <c r="AS2949" s="154">
        <v>0.1</v>
      </c>
      <c r="AT2949" s="154">
        <v>0.1</v>
      </c>
      <c r="AU2949" s="154">
        <v>0.14</v>
      </c>
      <c r="AX2949" s="154">
        <v>4.13</v>
      </c>
      <c r="AY2949" s="154">
        <v>40.5</v>
      </c>
      <c r="AZ2949" s="154">
        <v>8.6</v>
      </c>
      <c r="BA2949" s="154">
        <v>2.1</v>
      </c>
      <c r="BB2949" s="154">
        <v>34.7</v>
      </c>
      <c r="BC2949" s="154">
        <v>0.434</v>
      </c>
      <c r="BD2949" s="154"/>
      <c r="BE2949" s="154">
        <v>7.23</v>
      </c>
      <c r="BF2949" s="154">
        <v>0.4</v>
      </c>
      <c r="BG2949" s="154">
        <v>0.08</v>
      </c>
      <c r="BH2949" s="154">
        <v>2.67</v>
      </c>
      <c r="BI2949" s="154">
        <v>0.46</v>
      </c>
      <c r="BJ2949" s="154"/>
      <c r="BK2949" s="154">
        <v>4.28</v>
      </c>
      <c r="BL2949" s="154">
        <v>0.4</v>
      </c>
      <c r="CJ2949" s="154">
        <v>2.1</v>
      </c>
      <c r="CK2949" s="154">
        <v>59.9</v>
      </c>
      <c r="CL2949" s="154">
        <v>176.0</v>
      </c>
      <c r="CM2949" s="163" t="s">
        <v>2414</v>
      </c>
      <c r="CN2949" s="154">
        <v>0.5</v>
      </c>
      <c r="CO2949" s="154">
        <v>6.91</v>
      </c>
      <c r="CP2949" s="7" t="s">
        <v>13371</v>
      </c>
    </row>
    <row r="2950">
      <c r="A2950" s="7" t="s">
        <v>13372</v>
      </c>
      <c r="D2950" s="163" t="s">
        <v>13373</v>
      </c>
      <c r="E2950" s="67" t="s">
        <v>639</v>
      </c>
      <c r="F2950" s="162"/>
      <c r="G2950" s="162"/>
      <c r="H2950" s="162"/>
      <c r="M2950" s="7" t="s">
        <v>799</v>
      </c>
      <c r="N2950" s="7" t="str">
        <f t="shared" si="6"/>
        <v>FALSE</v>
      </c>
      <c r="O2950" s="7" t="s">
        <v>11802</v>
      </c>
      <c r="P2950" s="7" t="s">
        <v>11803</v>
      </c>
      <c r="Q2950" s="7" t="s">
        <v>11804</v>
      </c>
      <c r="R2950" s="7" t="s">
        <v>559</v>
      </c>
      <c r="S2950" s="221" t="s">
        <v>1588</v>
      </c>
      <c r="T2950" s="206">
        <v>41.7578</v>
      </c>
      <c r="U2950" s="207">
        <v>-83.35</v>
      </c>
      <c r="V2950" s="172" t="s">
        <v>13374</v>
      </c>
      <c r="W2950" s="163" t="s">
        <v>899</v>
      </c>
      <c r="X2950" s="7" t="s">
        <v>805</v>
      </c>
      <c r="Y2950" s="7" t="s">
        <v>878</v>
      </c>
      <c r="Z2950" s="7" t="s">
        <v>879</v>
      </c>
      <c r="AA2950" s="7" t="s">
        <v>880</v>
      </c>
      <c r="AB2950" s="163" t="s">
        <v>13128</v>
      </c>
      <c r="AD2950" s="154">
        <v>6.52</v>
      </c>
      <c r="AF2950" s="7">
        <v>0.22</v>
      </c>
      <c r="AH2950" s="154">
        <v>23.5</v>
      </c>
      <c r="AO2950" s="154">
        <v>9.04</v>
      </c>
      <c r="AP2950" s="154">
        <v>332.9</v>
      </c>
      <c r="AQ2950" s="154">
        <v>0.5</v>
      </c>
      <c r="AR2950" s="154">
        <v>9.43</v>
      </c>
      <c r="AS2950" s="154">
        <v>0.1</v>
      </c>
      <c r="AT2950" s="154">
        <v>0.1</v>
      </c>
      <c r="AU2950" s="154">
        <v>0.19</v>
      </c>
      <c r="AX2950" s="154">
        <v>5.21</v>
      </c>
      <c r="AY2950" s="154">
        <v>73.8</v>
      </c>
      <c r="AZ2950" s="154">
        <v>12.3</v>
      </c>
      <c r="BA2950" s="154">
        <v>5.4</v>
      </c>
      <c r="BB2950" s="154">
        <v>43.4</v>
      </c>
      <c r="BC2950" s="154">
        <v>0.729</v>
      </c>
      <c r="BD2950" s="154"/>
      <c r="BE2950" s="154">
        <v>7.21</v>
      </c>
      <c r="BF2950" s="154">
        <v>0.76</v>
      </c>
      <c r="BG2950" s="154">
        <v>0.14</v>
      </c>
      <c r="BH2950" s="154">
        <v>3.31</v>
      </c>
      <c r="BI2950" s="154">
        <v>0.85</v>
      </c>
      <c r="BJ2950" s="154"/>
      <c r="BK2950" s="154">
        <v>10.93</v>
      </c>
      <c r="BL2950" s="154">
        <v>1.04</v>
      </c>
      <c r="CJ2950" s="154">
        <v>5.1</v>
      </c>
      <c r="CK2950" s="154">
        <v>28.3</v>
      </c>
      <c r="CL2950" s="154">
        <v>266.0</v>
      </c>
      <c r="CM2950" s="163" t="s">
        <v>2438</v>
      </c>
      <c r="CN2950" s="154">
        <v>0.57</v>
      </c>
      <c r="CO2950" s="154">
        <v>7.04</v>
      </c>
      <c r="CP2950" s="7" t="s">
        <v>13375</v>
      </c>
    </row>
    <row r="2951">
      <c r="A2951" s="7" t="s">
        <v>13376</v>
      </c>
      <c r="D2951" s="163" t="s">
        <v>13377</v>
      </c>
      <c r="E2951" s="67" t="s">
        <v>639</v>
      </c>
      <c r="F2951" s="162"/>
      <c r="G2951" s="162"/>
      <c r="H2951" s="162"/>
      <c r="M2951" s="7" t="s">
        <v>799</v>
      </c>
      <c r="N2951" s="7" t="str">
        <f t="shared" si="6"/>
        <v>FALSE</v>
      </c>
      <c r="O2951" s="7" t="s">
        <v>11802</v>
      </c>
      <c r="P2951" s="7" t="s">
        <v>11803</v>
      </c>
      <c r="Q2951" s="7" t="s">
        <v>11804</v>
      </c>
      <c r="R2951" s="7" t="s">
        <v>559</v>
      </c>
      <c r="S2951" s="161" t="s">
        <v>1588</v>
      </c>
      <c r="T2951" s="206">
        <v>41.6392</v>
      </c>
      <c r="U2951" s="207">
        <v>-83.2389</v>
      </c>
      <c r="V2951" s="172" t="s">
        <v>13378</v>
      </c>
      <c r="W2951" s="163" t="s">
        <v>2423</v>
      </c>
      <c r="X2951" s="7" t="s">
        <v>805</v>
      </c>
      <c r="Y2951" s="7" t="s">
        <v>878</v>
      </c>
      <c r="Z2951" s="7" t="s">
        <v>879</v>
      </c>
      <c r="AA2951" s="7" t="s">
        <v>880</v>
      </c>
      <c r="AB2951" s="163" t="s">
        <v>13379</v>
      </c>
      <c r="AD2951" s="154">
        <v>4.38</v>
      </c>
      <c r="AF2951" s="7">
        <v>0.22</v>
      </c>
      <c r="AH2951" s="154">
        <v>23.7</v>
      </c>
      <c r="AO2951" s="154">
        <v>7.62</v>
      </c>
      <c r="AP2951" s="154">
        <v>273.7</v>
      </c>
      <c r="AQ2951" s="154">
        <v>1.3</v>
      </c>
      <c r="AR2951" s="154">
        <v>1.75</v>
      </c>
      <c r="AS2951" s="154">
        <v>0.1</v>
      </c>
      <c r="AT2951" s="154">
        <v>0.1</v>
      </c>
      <c r="AU2951" s="154">
        <v>1.22</v>
      </c>
      <c r="AX2951" s="154">
        <v>4.93</v>
      </c>
      <c r="AY2951" s="154">
        <v>26.9</v>
      </c>
      <c r="AZ2951" s="154">
        <v>5.5</v>
      </c>
      <c r="BA2951" s="154">
        <v>0.9</v>
      </c>
      <c r="BB2951" s="154">
        <v>61.5</v>
      </c>
      <c r="BC2951" s="154">
        <v>0.45</v>
      </c>
      <c r="BD2951" s="154"/>
      <c r="BE2951" s="154">
        <v>4.42</v>
      </c>
      <c r="BF2951" s="154">
        <v>0.37</v>
      </c>
      <c r="BG2951" s="154">
        <v>0.07</v>
      </c>
      <c r="BH2951" s="154">
        <v>2.68</v>
      </c>
      <c r="BI2951" s="154">
        <v>0.5</v>
      </c>
      <c r="BJ2951" s="154"/>
      <c r="BK2951" s="154">
        <v>0.45</v>
      </c>
      <c r="BL2951" s="154">
        <v>0.8</v>
      </c>
      <c r="CJ2951" s="154">
        <v>1.4</v>
      </c>
      <c r="CK2951" s="154">
        <v>70.0</v>
      </c>
      <c r="CL2951" s="154">
        <v>271.0</v>
      </c>
      <c r="CM2951" s="163" t="s">
        <v>2438</v>
      </c>
      <c r="CN2951" s="154">
        <v>0.5</v>
      </c>
      <c r="CO2951" s="154">
        <v>5.64</v>
      </c>
      <c r="CP2951" s="7" t="s">
        <v>13380</v>
      </c>
    </row>
    <row r="2952">
      <c r="A2952" s="7" t="s">
        <v>13381</v>
      </c>
      <c r="D2952" s="163" t="s">
        <v>13382</v>
      </c>
      <c r="E2952" s="67" t="s">
        <v>639</v>
      </c>
      <c r="F2952" s="162"/>
      <c r="G2952" s="162"/>
      <c r="H2952" s="162"/>
      <c r="M2952" s="7" t="s">
        <v>799</v>
      </c>
      <c r="N2952" s="7" t="str">
        <f t="shared" si="6"/>
        <v>FALSE</v>
      </c>
      <c r="O2952" s="7" t="s">
        <v>11802</v>
      </c>
      <c r="P2952" s="7" t="s">
        <v>11803</v>
      </c>
      <c r="Q2952" s="7" t="s">
        <v>11804</v>
      </c>
      <c r="R2952" s="7" t="s">
        <v>559</v>
      </c>
      <c r="S2952" s="221" t="s">
        <v>1588</v>
      </c>
      <c r="T2952" s="206">
        <v>41.826</v>
      </c>
      <c r="U2952" s="207">
        <v>-83.1918</v>
      </c>
      <c r="V2952" s="172" t="s">
        <v>13383</v>
      </c>
      <c r="W2952" s="163" t="s">
        <v>890</v>
      </c>
      <c r="X2952" s="7" t="s">
        <v>805</v>
      </c>
      <c r="Y2952" s="7" t="s">
        <v>878</v>
      </c>
      <c r="Z2952" s="7" t="s">
        <v>879</v>
      </c>
      <c r="AA2952" s="7" t="s">
        <v>880</v>
      </c>
      <c r="AB2952" s="163" t="s">
        <v>13384</v>
      </c>
      <c r="AD2952" s="154">
        <v>8.86</v>
      </c>
      <c r="AF2952" s="7">
        <v>0.22</v>
      </c>
      <c r="AH2952" s="154">
        <v>23.7</v>
      </c>
      <c r="AO2952" s="154">
        <v>9.07</v>
      </c>
      <c r="AP2952" s="154">
        <v>244.7</v>
      </c>
      <c r="AQ2952" s="154">
        <v>2.5</v>
      </c>
      <c r="AR2952" s="154">
        <v>0.93</v>
      </c>
      <c r="AS2952" s="154">
        <v>0.1</v>
      </c>
      <c r="AT2952" s="154">
        <v>0.1</v>
      </c>
      <c r="AU2952" s="154">
        <v>0.14</v>
      </c>
      <c r="AX2952" s="154">
        <v>2.48</v>
      </c>
      <c r="AY2952" s="154">
        <v>8.6</v>
      </c>
      <c r="AZ2952" s="154">
        <v>3.2</v>
      </c>
      <c r="BA2952" s="154">
        <v>0.9</v>
      </c>
      <c r="BB2952" s="154">
        <v>14.6</v>
      </c>
      <c r="BC2952" s="154">
        <v>0.345</v>
      </c>
      <c r="BD2952" s="154"/>
      <c r="BE2952" s="154">
        <v>12.98</v>
      </c>
      <c r="BF2952" s="154">
        <v>0.32</v>
      </c>
      <c r="BG2952" s="154">
        <v>0.05</v>
      </c>
      <c r="BH2952" s="154">
        <v>2.31</v>
      </c>
      <c r="BI2952" s="154">
        <v>0.29</v>
      </c>
      <c r="BJ2952" s="154"/>
      <c r="BK2952" s="154">
        <v>1.82</v>
      </c>
      <c r="BL2952" s="154">
        <v>0.12</v>
      </c>
      <c r="CJ2952" s="154">
        <v>1.4</v>
      </c>
      <c r="CK2952" s="154">
        <v>71.2</v>
      </c>
      <c r="CL2952" s="154">
        <v>1869.0</v>
      </c>
      <c r="CM2952" s="163" t="s">
        <v>2438</v>
      </c>
      <c r="CN2952" s="154">
        <v>0.4</v>
      </c>
      <c r="CO2952" s="154">
        <v>9.91</v>
      </c>
      <c r="CP2952" s="7" t="s">
        <v>13385</v>
      </c>
    </row>
    <row r="2953">
      <c r="A2953" s="7" t="s">
        <v>13386</v>
      </c>
      <c r="D2953" s="163" t="s">
        <v>13387</v>
      </c>
      <c r="E2953" s="67" t="s">
        <v>639</v>
      </c>
      <c r="F2953" s="162"/>
      <c r="G2953" s="162"/>
      <c r="H2953" s="162"/>
      <c r="M2953" s="7" t="s">
        <v>799</v>
      </c>
      <c r="N2953" s="7" t="str">
        <f t="shared" si="6"/>
        <v>FALSE</v>
      </c>
      <c r="O2953" s="7" t="s">
        <v>11802</v>
      </c>
      <c r="P2953" s="7" t="s">
        <v>11803</v>
      </c>
      <c r="Q2953" s="7" t="s">
        <v>11804</v>
      </c>
      <c r="R2953" s="7" t="s">
        <v>559</v>
      </c>
      <c r="S2953" s="161" t="s">
        <v>1588</v>
      </c>
      <c r="T2953" s="214">
        <v>41.762</v>
      </c>
      <c r="U2953" s="215">
        <v>-83.33</v>
      </c>
      <c r="V2953" s="172" t="s">
        <v>13388</v>
      </c>
      <c r="W2953" s="163" t="s">
        <v>876</v>
      </c>
      <c r="X2953" s="7" t="s">
        <v>805</v>
      </c>
      <c r="Y2953" s="7" t="s">
        <v>878</v>
      </c>
      <c r="Z2953" s="7" t="s">
        <v>879</v>
      </c>
      <c r="AA2953" s="7" t="s">
        <v>880</v>
      </c>
      <c r="AB2953" s="163" t="s">
        <v>13389</v>
      </c>
      <c r="AD2953" s="154">
        <v>5.33</v>
      </c>
      <c r="AF2953" s="7">
        <v>0.22</v>
      </c>
      <c r="AH2953" s="154">
        <v>24.4</v>
      </c>
      <c r="AO2953" s="154">
        <v>8.96</v>
      </c>
      <c r="AP2953" s="154">
        <v>305.1</v>
      </c>
      <c r="AQ2953" s="154">
        <v>2.0</v>
      </c>
      <c r="AR2953" s="154">
        <v>3.1</v>
      </c>
      <c r="AS2953" s="154">
        <v>0.14</v>
      </c>
      <c r="AT2953" s="154">
        <v>0.1</v>
      </c>
      <c r="AU2953" s="154">
        <v>0.45</v>
      </c>
      <c r="AX2953" s="154">
        <v>4.14</v>
      </c>
      <c r="AY2953" s="154">
        <v>45.7</v>
      </c>
      <c r="AZ2953" s="154">
        <v>8.8</v>
      </c>
      <c r="BA2953" s="154">
        <v>1.0</v>
      </c>
      <c r="BB2953" s="154">
        <v>37.8</v>
      </c>
      <c r="BC2953" s="154">
        <v>0.474</v>
      </c>
      <c r="BD2953" s="154"/>
      <c r="BE2953" s="154">
        <v>2.94</v>
      </c>
      <c r="BF2953" s="154">
        <v>0.46</v>
      </c>
      <c r="BG2953" s="154">
        <v>0.09</v>
      </c>
      <c r="BH2953" s="154">
        <v>2.67</v>
      </c>
      <c r="BI2953" s="154">
        <v>0.59</v>
      </c>
      <c r="BJ2953" s="154"/>
      <c r="BK2953" s="154">
        <v>5.07</v>
      </c>
      <c r="BL2953" s="154">
        <v>0.97</v>
      </c>
      <c r="CJ2953" s="154">
        <v>1.7</v>
      </c>
      <c r="CK2953" s="154">
        <v>65.0</v>
      </c>
      <c r="CL2953" s="154">
        <v>219.0</v>
      </c>
      <c r="CM2953" s="163" t="s">
        <v>2447</v>
      </c>
      <c r="CN2953" s="154">
        <v>0.98</v>
      </c>
      <c r="CO2953" s="154">
        <v>8.43</v>
      </c>
      <c r="CP2953" s="7" t="s">
        <v>13390</v>
      </c>
    </row>
    <row r="2954">
      <c r="A2954" s="7" t="s">
        <v>13391</v>
      </c>
      <c r="D2954" s="163" t="s">
        <v>13392</v>
      </c>
      <c r="E2954" s="67" t="s">
        <v>639</v>
      </c>
      <c r="F2954" s="162"/>
      <c r="G2954" s="162"/>
      <c r="H2954" s="162"/>
      <c r="M2954" s="7" t="s">
        <v>799</v>
      </c>
      <c r="N2954" s="7" t="str">
        <f t="shared" si="6"/>
        <v>FALSE</v>
      </c>
      <c r="O2954" s="7" t="s">
        <v>11802</v>
      </c>
      <c r="P2954" s="7" t="s">
        <v>11803</v>
      </c>
      <c r="Q2954" s="7" t="s">
        <v>11804</v>
      </c>
      <c r="R2954" s="7" t="s">
        <v>559</v>
      </c>
      <c r="S2954" s="221" t="s">
        <v>1588</v>
      </c>
      <c r="T2954" s="214">
        <v>41.703</v>
      </c>
      <c r="U2954" s="215">
        <v>-83.254</v>
      </c>
      <c r="V2954" s="172" t="s">
        <v>13393</v>
      </c>
      <c r="W2954" s="163" t="s">
        <v>899</v>
      </c>
      <c r="X2954" s="7" t="s">
        <v>805</v>
      </c>
      <c r="Y2954" s="7" t="s">
        <v>878</v>
      </c>
      <c r="Z2954" s="7" t="s">
        <v>879</v>
      </c>
      <c r="AA2954" s="7" t="s">
        <v>880</v>
      </c>
      <c r="AB2954" s="163" t="s">
        <v>13010</v>
      </c>
      <c r="AD2954" s="154">
        <v>6.76</v>
      </c>
      <c r="AF2954" s="7">
        <v>0.22</v>
      </c>
      <c r="AH2954" s="154">
        <v>24.9</v>
      </c>
      <c r="AO2954" s="154">
        <v>8.1</v>
      </c>
      <c r="AP2954" s="154">
        <v>366.5</v>
      </c>
      <c r="AQ2954" s="154">
        <v>0.8</v>
      </c>
      <c r="AR2954" s="154">
        <v>10.4</v>
      </c>
      <c r="AS2954" s="154">
        <v>1.32</v>
      </c>
      <c r="AT2954" s="154">
        <v>0.13</v>
      </c>
      <c r="AU2954" s="154">
        <v>2.44</v>
      </c>
      <c r="AX2954" s="154">
        <v>12.55</v>
      </c>
      <c r="AY2954" s="154">
        <v>79.2</v>
      </c>
      <c r="AZ2954" s="154">
        <v>9.1</v>
      </c>
      <c r="BA2954" s="154">
        <v>6.5</v>
      </c>
      <c r="BB2954" s="154">
        <v>50.5</v>
      </c>
      <c r="BC2954" s="154">
        <v>0.915</v>
      </c>
      <c r="BD2954" s="154"/>
      <c r="BE2954" s="154">
        <v>7.34</v>
      </c>
      <c r="BF2954" s="154">
        <v>1.12</v>
      </c>
      <c r="BG2954" s="154">
        <v>0.21</v>
      </c>
      <c r="BH2954" s="154">
        <v>3.63</v>
      </c>
      <c r="BI2954" s="154">
        <v>1.04</v>
      </c>
      <c r="BJ2954" s="154"/>
      <c r="BK2954" s="154">
        <v>9.8</v>
      </c>
      <c r="BL2954" s="154">
        <v>2.61</v>
      </c>
      <c r="CJ2954" s="154">
        <v>4.2</v>
      </c>
      <c r="CK2954" s="154">
        <v>35.1</v>
      </c>
      <c r="CL2954" s="154">
        <v>939.0</v>
      </c>
      <c r="CM2954" s="163" t="s">
        <v>2438</v>
      </c>
      <c r="CN2954" s="154">
        <v>0.94</v>
      </c>
      <c r="CO2954" s="154">
        <v>9.28</v>
      </c>
      <c r="CP2954" s="7" t="s">
        <v>13394</v>
      </c>
    </row>
    <row r="2955">
      <c r="A2955" s="7" t="s">
        <v>13395</v>
      </c>
      <c r="D2955" s="163" t="s">
        <v>13396</v>
      </c>
      <c r="E2955" s="67" t="s">
        <v>639</v>
      </c>
      <c r="F2955" s="162"/>
      <c r="G2955" s="162"/>
      <c r="H2955" s="162"/>
      <c r="M2955" s="7" t="s">
        <v>799</v>
      </c>
      <c r="N2955" s="7" t="str">
        <f t="shared" si="6"/>
        <v>FALSE</v>
      </c>
      <c r="O2955" s="7" t="s">
        <v>11802</v>
      </c>
      <c r="P2955" s="7" t="s">
        <v>11803</v>
      </c>
      <c r="Q2955" s="7" t="s">
        <v>11804</v>
      </c>
      <c r="R2955" s="7" t="s">
        <v>559</v>
      </c>
      <c r="S2955" s="161" t="s">
        <v>1588</v>
      </c>
      <c r="T2955" s="214">
        <v>41.617</v>
      </c>
      <c r="U2955" s="215">
        <v>-83.009</v>
      </c>
      <c r="V2955" s="172" t="s">
        <v>13397</v>
      </c>
      <c r="W2955" s="163" t="s">
        <v>2423</v>
      </c>
      <c r="X2955" s="7" t="s">
        <v>805</v>
      </c>
      <c r="Y2955" s="7" t="s">
        <v>878</v>
      </c>
      <c r="Z2955" s="7" t="s">
        <v>879</v>
      </c>
      <c r="AA2955" s="7" t="s">
        <v>880</v>
      </c>
      <c r="AB2955" s="163" t="s">
        <v>13133</v>
      </c>
      <c r="AD2955" s="154">
        <v>4.5</v>
      </c>
      <c r="AF2955" s="7">
        <v>0.22</v>
      </c>
      <c r="AH2955" s="154">
        <v>25.5</v>
      </c>
      <c r="AO2955" s="154">
        <v>6.63</v>
      </c>
      <c r="AP2955" s="154">
        <v>275.9</v>
      </c>
      <c r="AQ2955" s="154">
        <v>2.5</v>
      </c>
      <c r="AR2955" s="154">
        <v>1.62</v>
      </c>
      <c r="AS2955" s="154">
        <v>0.14</v>
      </c>
      <c r="AT2955" s="154">
        <v>0.1</v>
      </c>
      <c r="AU2955" s="154">
        <v>0.19</v>
      </c>
      <c r="AX2955" s="154">
        <v>4.75</v>
      </c>
      <c r="AY2955" s="154">
        <v>24.7</v>
      </c>
      <c r="AZ2955" s="154">
        <v>5.0</v>
      </c>
      <c r="BA2955" s="154">
        <v>1.6</v>
      </c>
      <c r="BB2955" s="154">
        <v>37.6</v>
      </c>
      <c r="BC2955" s="154">
        <v>0.416</v>
      </c>
      <c r="BD2955" s="154"/>
      <c r="BE2955" s="154">
        <v>5.06</v>
      </c>
      <c r="BF2955" s="154">
        <v>0.43</v>
      </c>
      <c r="BG2955" s="154">
        <v>0.08</v>
      </c>
      <c r="BH2955" s="154">
        <v>2.49</v>
      </c>
      <c r="BI2955" s="154">
        <v>0.4</v>
      </c>
      <c r="BJ2955" s="154"/>
      <c r="BK2955" s="154">
        <v>2.28</v>
      </c>
      <c r="BL2955" s="154">
        <v>1.15</v>
      </c>
      <c r="CJ2955" s="154">
        <v>1.1</v>
      </c>
      <c r="CK2955" s="154">
        <v>75.8</v>
      </c>
      <c r="CL2955" s="154">
        <v>1645.0</v>
      </c>
      <c r="CM2955" s="163" t="s">
        <v>2438</v>
      </c>
      <c r="CN2955" s="154">
        <v>0.45</v>
      </c>
      <c r="CO2955" s="154">
        <v>9.64</v>
      </c>
      <c r="CP2955" s="7" t="s">
        <v>13398</v>
      </c>
    </row>
    <row r="2956">
      <c r="A2956" s="7" t="s">
        <v>13399</v>
      </c>
      <c r="D2956" s="163" t="s">
        <v>13400</v>
      </c>
      <c r="E2956" s="67" t="s">
        <v>639</v>
      </c>
      <c r="F2956" s="162"/>
      <c r="G2956" s="162"/>
      <c r="H2956" s="162"/>
      <c r="M2956" s="7" t="s">
        <v>799</v>
      </c>
      <c r="N2956" s="7" t="str">
        <f t="shared" si="6"/>
        <v>FALSE</v>
      </c>
      <c r="O2956" s="7" t="s">
        <v>11802</v>
      </c>
      <c r="P2956" s="7" t="s">
        <v>11803</v>
      </c>
      <c r="Q2956" s="7" t="s">
        <v>11804</v>
      </c>
      <c r="R2956" s="7" t="s">
        <v>559</v>
      </c>
      <c r="S2956" s="221" t="s">
        <v>1588</v>
      </c>
      <c r="T2956" s="214">
        <v>41.827</v>
      </c>
      <c r="U2956" s="215">
        <v>-83.193</v>
      </c>
      <c r="V2956" s="172" t="s">
        <v>13401</v>
      </c>
      <c r="W2956" s="163" t="s">
        <v>890</v>
      </c>
      <c r="X2956" s="7" t="s">
        <v>805</v>
      </c>
      <c r="Y2956" s="7" t="s">
        <v>878</v>
      </c>
      <c r="Z2956" s="7" t="s">
        <v>879</v>
      </c>
      <c r="AA2956" s="7" t="s">
        <v>880</v>
      </c>
      <c r="AB2956" s="163" t="s">
        <v>12281</v>
      </c>
      <c r="AD2956" s="154">
        <v>8.66</v>
      </c>
      <c r="AF2956" s="7">
        <v>0.22</v>
      </c>
      <c r="AH2956" s="154">
        <v>24.8</v>
      </c>
      <c r="AO2956" s="154">
        <v>8.08</v>
      </c>
      <c r="AP2956" s="154">
        <v>228.7</v>
      </c>
      <c r="AQ2956" s="154">
        <v>3.0</v>
      </c>
      <c r="AR2956" s="154">
        <v>1.08</v>
      </c>
      <c r="AS2956" s="154">
        <v>0.1</v>
      </c>
      <c r="AT2956" s="154">
        <v>0.1</v>
      </c>
      <c r="AU2956" s="154">
        <v>0.13</v>
      </c>
      <c r="AX2956" s="154">
        <v>1.82</v>
      </c>
      <c r="AY2956" s="154">
        <v>11.4</v>
      </c>
      <c r="AZ2956" s="154">
        <v>3.0</v>
      </c>
      <c r="BA2956" s="154">
        <v>0.7</v>
      </c>
      <c r="BB2956" s="154">
        <v>29.9</v>
      </c>
      <c r="BC2956" s="154">
        <v>0.274</v>
      </c>
      <c r="BD2956" s="154"/>
      <c r="BE2956" s="154">
        <v>0.9</v>
      </c>
      <c r="BF2956" s="154">
        <v>0.3</v>
      </c>
      <c r="BG2956" s="154">
        <v>0.07</v>
      </c>
      <c r="BH2956" s="154">
        <v>2.07</v>
      </c>
      <c r="BI2956" s="154">
        <v>0.22</v>
      </c>
      <c r="BJ2956" s="154"/>
      <c r="BK2956" s="154">
        <v>1.8</v>
      </c>
      <c r="BL2956" s="154">
        <v>0.5</v>
      </c>
      <c r="CJ2956" s="154">
        <v>1.1</v>
      </c>
      <c r="CK2956" s="154">
        <v>76.8</v>
      </c>
      <c r="CL2956" s="154">
        <v>704.0</v>
      </c>
      <c r="CM2956" s="163" t="s">
        <v>2447</v>
      </c>
      <c r="CN2956" s="154">
        <v>0.48</v>
      </c>
      <c r="CO2956" s="154">
        <v>7.0</v>
      </c>
      <c r="CP2956" s="7" t="s">
        <v>13402</v>
      </c>
    </row>
    <row r="2957">
      <c r="A2957" s="7" t="s">
        <v>13403</v>
      </c>
      <c r="D2957" s="163" t="s">
        <v>13404</v>
      </c>
      <c r="E2957" s="67" t="s">
        <v>639</v>
      </c>
      <c r="F2957" s="162"/>
      <c r="G2957" s="162"/>
      <c r="H2957" s="162"/>
      <c r="M2957" s="7" t="s">
        <v>799</v>
      </c>
      <c r="N2957" s="7" t="str">
        <f t="shared" si="6"/>
        <v>FALSE</v>
      </c>
      <c r="O2957" s="7" t="s">
        <v>11802</v>
      </c>
      <c r="P2957" s="7" t="s">
        <v>11803</v>
      </c>
      <c r="Q2957" s="7" t="s">
        <v>11804</v>
      </c>
      <c r="R2957" s="7" t="s">
        <v>559</v>
      </c>
      <c r="S2957" s="161" t="s">
        <v>1588</v>
      </c>
      <c r="T2957" s="206">
        <v>41.7628</v>
      </c>
      <c r="U2957" s="207">
        <v>-83.3321</v>
      </c>
      <c r="V2957" s="172" t="s">
        <v>7055</v>
      </c>
      <c r="W2957" s="163" t="s">
        <v>876</v>
      </c>
      <c r="X2957" s="7" t="s">
        <v>805</v>
      </c>
      <c r="Y2957" s="7" t="s">
        <v>878</v>
      </c>
      <c r="Z2957" s="7" t="s">
        <v>879</v>
      </c>
      <c r="AA2957" s="7" t="s">
        <v>880</v>
      </c>
      <c r="AB2957" s="163" t="s">
        <v>13405</v>
      </c>
      <c r="AD2957" s="154">
        <v>5.31</v>
      </c>
      <c r="AF2957" s="7">
        <v>0.22</v>
      </c>
      <c r="AH2957" s="154">
        <v>24.8</v>
      </c>
      <c r="AO2957" s="154">
        <v>8.1</v>
      </c>
      <c r="AP2957" s="154">
        <v>396.8</v>
      </c>
      <c r="AQ2957" s="154">
        <v>0.5</v>
      </c>
      <c r="AR2957" s="154">
        <v>6.67</v>
      </c>
      <c r="AS2957" s="154">
        <v>2.53</v>
      </c>
      <c r="AT2957" s="154">
        <v>0.55</v>
      </c>
      <c r="AU2957" s="154">
        <v>7.31</v>
      </c>
      <c r="AX2957" s="154">
        <v>60.59</v>
      </c>
      <c r="AY2957" s="154">
        <v>78.0</v>
      </c>
      <c r="AZ2957" s="154">
        <v>9.7</v>
      </c>
      <c r="BA2957" s="154">
        <v>1.3</v>
      </c>
      <c r="BB2957" s="154">
        <v>11.5</v>
      </c>
      <c r="BC2957" s="154">
        <v>2.154</v>
      </c>
      <c r="BD2957" s="154"/>
      <c r="BE2957" s="154">
        <v>5.44</v>
      </c>
      <c r="BF2957" s="154">
        <v>2.27</v>
      </c>
      <c r="BG2957" s="154">
        <v>0.36</v>
      </c>
      <c r="BH2957" s="154">
        <v>4.77</v>
      </c>
      <c r="BI2957" s="154">
        <v>1.64</v>
      </c>
      <c r="BJ2957" s="154"/>
      <c r="BK2957" s="154">
        <v>15.27</v>
      </c>
      <c r="BL2957" s="154">
        <v>4.51</v>
      </c>
      <c r="CJ2957" s="154">
        <v>4.4</v>
      </c>
      <c r="CK2957" s="154">
        <v>33.6</v>
      </c>
      <c r="CL2957" s="154">
        <v>141.0</v>
      </c>
      <c r="CM2957" s="163" t="s">
        <v>2414</v>
      </c>
      <c r="CN2957" s="154">
        <v>1.18</v>
      </c>
      <c r="CO2957" s="154">
        <v>11.34</v>
      </c>
      <c r="CP2957" s="7" t="s">
        <v>13406</v>
      </c>
    </row>
    <row r="2958">
      <c r="A2958" s="7" t="s">
        <v>13407</v>
      </c>
      <c r="D2958" s="163" t="s">
        <v>13408</v>
      </c>
      <c r="E2958" s="67" t="s">
        <v>639</v>
      </c>
      <c r="F2958" s="162"/>
      <c r="G2958" s="162"/>
      <c r="H2958" s="162"/>
      <c r="M2958" s="7" t="s">
        <v>799</v>
      </c>
      <c r="N2958" s="7" t="str">
        <f t="shared" si="6"/>
        <v>FALSE</v>
      </c>
      <c r="O2958" s="7" t="s">
        <v>11802</v>
      </c>
      <c r="P2958" s="7" t="s">
        <v>11803</v>
      </c>
      <c r="Q2958" s="7" t="s">
        <v>11804</v>
      </c>
      <c r="R2958" s="7" t="s">
        <v>559</v>
      </c>
      <c r="S2958" s="221" t="s">
        <v>1588</v>
      </c>
      <c r="T2958" s="206">
        <v>41.7041</v>
      </c>
      <c r="U2958" s="207">
        <v>-83.2565</v>
      </c>
      <c r="V2958" s="172" t="s">
        <v>7067</v>
      </c>
      <c r="W2958" s="163" t="s">
        <v>899</v>
      </c>
      <c r="X2958" s="7" t="s">
        <v>805</v>
      </c>
      <c r="Y2958" s="7" t="s">
        <v>878</v>
      </c>
      <c r="Z2958" s="7" t="s">
        <v>879</v>
      </c>
      <c r="AA2958" s="7" t="s">
        <v>880</v>
      </c>
      <c r="AB2958" s="163" t="s">
        <v>12000</v>
      </c>
      <c r="AD2958" s="154">
        <v>6.66</v>
      </c>
      <c r="AF2958" s="7">
        <v>0.22</v>
      </c>
      <c r="AH2958" s="154">
        <v>24.5</v>
      </c>
      <c r="AO2958" s="154">
        <v>7.93</v>
      </c>
      <c r="AP2958" s="154">
        <v>243.6</v>
      </c>
      <c r="AQ2958" s="154">
        <v>0.8</v>
      </c>
      <c r="AR2958" s="154">
        <v>6.44</v>
      </c>
      <c r="AS2958" s="154">
        <v>0.19</v>
      </c>
      <c r="AT2958" s="154">
        <v>0.1</v>
      </c>
      <c r="AU2958" s="154">
        <v>0.24</v>
      </c>
      <c r="AX2958" s="154">
        <v>7.93</v>
      </c>
      <c r="AY2958" s="154">
        <v>44.7</v>
      </c>
      <c r="AZ2958" s="154">
        <v>4.6</v>
      </c>
      <c r="BA2958" s="154">
        <v>0.7</v>
      </c>
      <c r="BB2958" s="154">
        <v>8.1</v>
      </c>
      <c r="BC2958" s="154">
        <v>0.218</v>
      </c>
      <c r="BD2958" s="154"/>
      <c r="BE2958" s="154">
        <v>0.9</v>
      </c>
      <c r="BF2958" s="154">
        <v>0.58</v>
      </c>
      <c r="BG2958" s="154">
        <v>0.09</v>
      </c>
      <c r="BH2958" s="154">
        <v>2.05</v>
      </c>
      <c r="BI2958" s="154">
        <v>0.39</v>
      </c>
      <c r="BJ2958" s="154"/>
      <c r="BK2958" s="154">
        <v>7.5</v>
      </c>
      <c r="BL2958" s="154">
        <v>1.21</v>
      </c>
      <c r="CJ2958" s="154">
        <v>4.2</v>
      </c>
      <c r="CK2958" s="154">
        <v>35.5</v>
      </c>
      <c r="CL2958" s="154">
        <v>367.0</v>
      </c>
      <c r="CM2958" s="163" t="s">
        <v>2414</v>
      </c>
      <c r="CN2958" s="154">
        <v>1.59</v>
      </c>
      <c r="CO2958" s="154">
        <v>9.59</v>
      </c>
      <c r="CP2958" s="7" t="s">
        <v>13409</v>
      </c>
    </row>
    <row r="2959">
      <c r="A2959" s="7" t="s">
        <v>13410</v>
      </c>
      <c r="D2959" s="163" t="s">
        <v>13411</v>
      </c>
      <c r="E2959" s="67" t="s">
        <v>639</v>
      </c>
      <c r="F2959" s="162"/>
      <c r="G2959" s="162"/>
      <c r="H2959" s="162"/>
      <c r="M2959" s="7" t="s">
        <v>799</v>
      </c>
      <c r="N2959" s="7" t="str">
        <f t="shared" si="6"/>
        <v>FALSE</v>
      </c>
      <c r="O2959" s="7" t="s">
        <v>11802</v>
      </c>
      <c r="P2959" s="7" t="s">
        <v>11803</v>
      </c>
      <c r="Q2959" s="7" t="s">
        <v>11804</v>
      </c>
      <c r="R2959" s="7" t="s">
        <v>559</v>
      </c>
      <c r="S2959" s="161" t="s">
        <v>1588</v>
      </c>
      <c r="T2959" s="206">
        <v>41.6186</v>
      </c>
      <c r="U2959" s="207">
        <v>-83.0145</v>
      </c>
      <c r="V2959" s="172" t="s">
        <v>13412</v>
      </c>
      <c r="W2959" s="163" t="s">
        <v>2423</v>
      </c>
      <c r="X2959" s="7" t="s">
        <v>805</v>
      </c>
      <c r="Y2959" s="7" t="s">
        <v>878</v>
      </c>
      <c r="Z2959" s="7" t="s">
        <v>879</v>
      </c>
      <c r="AA2959" s="7" t="s">
        <v>880</v>
      </c>
      <c r="AB2959" s="163" t="s">
        <v>13067</v>
      </c>
      <c r="AD2959" s="154">
        <v>4.43</v>
      </c>
      <c r="AF2959" s="7">
        <v>0.22</v>
      </c>
      <c r="AH2959" s="154">
        <v>25.0</v>
      </c>
      <c r="AO2959" s="154">
        <v>7.09</v>
      </c>
      <c r="AP2959" s="154">
        <v>286.7</v>
      </c>
      <c r="AQ2959" s="154">
        <v>2.0</v>
      </c>
      <c r="AR2959" s="154">
        <v>1.63</v>
      </c>
      <c r="AS2959" s="154">
        <v>0.1</v>
      </c>
      <c r="AT2959" s="154">
        <v>0.1</v>
      </c>
      <c r="AU2959" s="154">
        <v>0.17</v>
      </c>
      <c r="AX2959" s="154">
        <v>4.34</v>
      </c>
      <c r="AY2959" s="154">
        <v>18.7</v>
      </c>
      <c r="AZ2959" s="154">
        <v>5.1</v>
      </c>
      <c r="BA2959" s="154">
        <v>1.4</v>
      </c>
      <c r="BB2959" s="154">
        <v>37.5</v>
      </c>
      <c r="BC2959" s="154">
        <v>0.411</v>
      </c>
      <c r="BD2959" s="154"/>
      <c r="BE2959" s="154">
        <v>3.02</v>
      </c>
      <c r="BF2959" s="154">
        <v>0.23</v>
      </c>
      <c r="BG2959" s="154">
        <v>0.04</v>
      </c>
      <c r="BH2959" s="154">
        <v>2.4</v>
      </c>
      <c r="BI2959" s="154">
        <v>0.59</v>
      </c>
      <c r="BJ2959" s="154"/>
      <c r="BK2959" s="154">
        <v>1.43</v>
      </c>
      <c r="BL2959" s="154">
        <v>0.57</v>
      </c>
      <c r="CJ2959" s="154">
        <v>0.9</v>
      </c>
      <c r="CK2959" s="154">
        <v>79.5</v>
      </c>
      <c r="CL2959" s="154">
        <v>500.0</v>
      </c>
      <c r="CM2959" s="163" t="s">
        <v>2414</v>
      </c>
      <c r="CN2959" s="154">
        <v>0.98</v>
      </c>
      <c r="CO2959" s="154">
        <v>11.03</v>
      </c>
      <c r="CP2959" s="7" t="s">
        <v>13413</v>
      </c>
    </row>
    <row r="2960">
      <c r="A2960" s="7" t="s">
        <v>13414</v>
      </c>
      <c r="D2960" s="163" t="s">
        <v>13415</v>
      </c>
      <c r="E2960" s="67" t="s">
        <v>639</v>
      </c>
      <c r="F2960" s="162"/>
      <c r="G2960" s="162"/>
      <c r="H2960" s="162"/>
      <c r="M2960" s="7" t="s">
        <v>799</v>
      </c>
      <c r="N2960" s="7" t="str">
        <f t="shared" si="6"/>
        <v>FALSE</v>
      </c>
      <c r="O2960" s="7" t="s">
        <v>11802</v>
      </c>
      <c r="P2960" s="7" t="s">
        <v>11803</v>
      </c>
      <c r="Q2960" s="7" t="s">
        <v>11804</v>
      </c>
      <c r="R2960" s="7" t="s">
        <v>559</v>
      </c>
      <c r="S2960" s="221" t="s">
        <v>1588</v>
      </c>
      <c r="T2960" s="206">
        <v>41.826</v>
      </c>
      <c r="U2960" s="207">
        <v>-83.1947</v>
      </c>
      <c r="V2960" s="172" t="s">
        <v>7059</v>
      </c>
      <c r="W2960" s="163" t="s">
        <v>890</v>
      </c>
      <c r="X2960" s="7" t="s">
        <v>805</v>
      </c>
      <c r="Y2960" s="7" t="s">
        <v>878</v>
      </c>
      <c r="Z2960" s="7" t="s">
        <v>879</v>
      </c>
      <c r="AA2960" s="7" t="s">
        <v>880</v>
      </c>
      <c r="AB2960" s="163" t="s">
        <v>13416</v>
      </c>
      <c r="AD2960" s="154">
        <v>7.57</v>
      </c>
      <c r="AF2960" s="7">
        <v>0.22</v>
      </c>
      <c r="AH2960" s="154">
        <v>24.9</v>
      </c>
      <c r="AO2960" s="154">
        <v>7.13</v>
      </c>
      <c r="AP2960" s="154">
        <v>263.2</v>
      </c>
      <c r="AQ2960" s="154">
        <v>2.3</v>
      </c>
      <c r="AR2960" s="154">
        <v>1.41</v>
      </c>
      <c r="AS2960" s="154">
        <v>0.1</v>
      </c>
      <c r="AT2960" s="154">
        <v>0.1</v>
      </c>
      <c r="AU2960" s="154">
        <v>0.67</v>
      </c>
      <c r="AX2960" s="154">
        <v>4.42</v>
      </c>
      <c r="AY2960" s="154">
        <v>20.3</v>
      </c>
      <c r="AZ2960" s="154">
        <v>5.0</v>
      </c>
      <c r="BA2960" s="154">
        <v>0.6</v>
      </c>
      <c r="BB2960" s="154">
        <v>56.5</v>
      </c>
      <c r="BC2960" s="154">
        <v>0.37</v>
      </c>
      <c r="BD2960" s="154"/>
      <c r="BE2960" s="154">
        <v>0.9</v>
      </c>
      <c r="BF2960" s="154">
        <v>0.4</v>
      </c>
      <c r="BG2960" s="154">
        <v>0.07</v>
      </c>
      <c r="BH2960" s="154">
        <v>2.37</v>
      </c>
      <c r="BI2960" s="154">
        <v>0.42</v>
      </c>
      <c r="BJ2960" s="154"/>
      <c r="BK2960" s="154">
        <v>2.18</v>
      </c>
      <c r="BL2960" s="154">
        <v>0.67</v>
      </c>
      <c r="CJ2960" s="154">
        <v>2.5</v>
      </c>
      <c r="CK2960" s="154">
        <v>62.4</v>
      </c>
      <c r="CL2960" s="154">
        <v>704.0</v>
      </c>
      <c r="CM2960" s="163" t="s">
        <v>2433</v>
      </c>
      <c r="CN2960" s="154">
        <v>1.85</v>
      </c>
      <c r="CO2960" s="154">
        <v>14.0</v>
      </c>
      <c r="CP2960" s="7" t="s">
        <v>13417</v>
      </c>
    </row>
    <row r="2961">
      <c r="A2961" s="7" t="s">
        <v>13418</v>
      </c>
      <c r="D2961" s="163" t="s">
        <v>13419</v>
      </c>
      <c r="E2961" s="67" t="s">
        <v>639</v>
      </c>
      <c r="F2961" s="162"/>
      <c r="G2961" s="162"/>
      <c r="H2961" s="162"/>
      <c r="M2961" s="7" t="s">
        <v>799</v>
      </c>
      <c r="N2961" s="7" t="str">
        <f t="shared" si="6"/>
        <v>FALSE</v>
      </c>
      <c r="O2961" s="7" t="s">
        <v>11802</v>
      </c>
      <c r="P2961" s="7" t="s">
        <v>11803</v>
      </c>
      <c r="Q2961" s="7" t="s">
        <v>11804</v>
      </c>
      <c r="R2961" s="7" t="s">
        <v>559</v>
      </c>
      <c r="S2961" s="161" t="s">
        <v>1588</v>
      </c>
      <c r="T2961" s="206">
        <v>41.7635</v>
      </c>
      <c r="U2961" s="207">
        <v>-83.3324</v>
      </c>
      <c r="V2961" s="172" t="s">
        <v>13420</v>
      </c>
      <c r="W2961" s="163" t="s">
        <v>876</v>
      </c>
      <c r="X2961" s="7" t="s">
        <v>805</v>
      </c>
      <c r="Y2961" s="7" t="s">
        <v>878</v>
      </c>
      <c r="Z2961" s="7" t="s">
        <v>879</v>
      </c>
      <c r="AA2961" s="7" t="s">
        <v>880</v>
      </c>
      <c r="AB2961" s="163" t="s">
        <v>12483</v>
      </c>
      <c r="AD2961" s="154">
        <v>5.25</v>
      </c>
      <c r="AF2961" s="7">
        <v>0.22</v>
      </c>
      <c r="AH2961" s="154">
        <v>25.9</v>
      </c>
      <c r="AO2961" s="154">
        <v>8.13</v>
      </c>
      <c r="AP2961" s="154">
        <v>272.5</v>
      </c>
      <c r="AQ2961" s="154">
        <v>0.8</v>
      </c>
      <c r="AR2961" s="154">
        <v>7.06</v>
      </c>
      <c r="AS2961" s="154">
        <v>1.36</v>
      </c>
      <c r="AT2961" s="154">
        <v>0.27</v>
      </c>
      <c r="AU2961" s="154">
        <v>4.88</v>
      </c>
      <c r="AX2961" s="154">
        <v>19.67</v>
      </c>
      <c r="AY2961" s="154">
        <v>49.0</v>
      </c>
      <c r="AZ2961" s="154">
        <v>4.8</v>
      </c>
      <c r="BA2961" s="154">
        <v>0.6</v>
      </c>
      <c r="BB2961" s="154">
        <v>23.4</v>
      </c>
      <c r="BC2961" s="154">
        <v>0.443</v>
      </c>
      <c r="BD2961" s="154"/>
      <c r="BE2961" s="154">
        <v>3.08</v>
      </c>
      <c r="BF2961" s="154">
        <v>1.34</v>
      </c>
      <c r="BG2961" s="154">
        <v>0.22</v>
      </c>
      <c r="BH2961" s="154">
        <v>2.59</v>
      </c>
      <c r="BI2961" s="154">
        <v>0.55</v>
      </c>
      <c r="BJ2961" s="154"/>
      <c r="BK2961" s="154">
        <v>8.57</v>
      </c>
      <c r="BL2961" s="154">
        <v>2.14</v>
      </c>
      <c r="CJ2961" s="154">
        <v>3.4</v>
      </c>
      <c r="CK2961" s="154">
        <v>43.2</v>
      </c>
      <c r="CL2961" s="154">
        <v>110.0</v>
      </c>
      <c r="CM2961" s="163" t="s">
        <v>2414</v>
      </c>
      <c r="CN2961" s="154">
        <v>1.43</v>
      </c>
      <c r="CO2961" s="154">
        <v>14.07</v>
      </c>
      <c r="CP2961" s="7" t="s">
        <v>13421</v>
      </c>
    </row>
    <row r="2962">
      <c r="A2962" s="7" t="s">
        <v>13422</v>
      </c>
      <c r="D2962" s="163" t="s">
        <v>13423</v>
      </c>
      <c r="E2962" s="67" t="s">
        <v>639</v>
      </c>
      <c r="F2962" s="162"/>
      <c r="G2962" s="162"/>
      <c r="H2962" s="162"/>
      <c r="M2962" s="7" t="s">
        <v>799</v>
      </c>
      <c r="N2962" s="7" t="str">
        <f t="shared" si="6"/>
        <v>FALSE</v>
      </c>
      <c r="O2962" s="7" t="s">
        <v>11802</v>
      </c>
      <c r="P2962" s="7" t="s">
        <v>11803</v>
      </c>
      <c r="Q2962" s="7" t="s">
        <v>11804</v>
      </c>
      <c r="R2962" s="7" t="s">
        <v>559</v>
      </c>
      <c r="S2962" s="221" t="s">
        <v>1588</v>
      </c>
      <c r="T2962" s="206">
        <v>41.7038</v>
      </c>
      <c r="U2962" s="207">
        <v>-83.2553</v>
      </c>
      <c r="V2962" s="172" t="s">
        <v>13424</v>
      </c>
      <c r="W2962" s="163" t="s">
        <v>899</v>
      </c>
      <c r="X2962" s="7" t="s">
        <v>805</v>
      </c>
      <c r="Y2962" s="7" t="s">
        <v>878</v>
      </c>
      <c r="Z2962" s="7" t="s">
        <v>879</v>
      </c>
      <c r="AA2962" s="7" t="s">
        <v>880</v>
      </c>
      <c r="AB2962" s="163" t="s">
        <v>13425</v>
      </c>
      <c r="AD2962" s="154">
        <v>6.39</v>
      </c>
      <c r="AF2962" s="7">
        <v>0.22</v>
      </c>
      <c r="AH2962" s="154">
        <v>26.0</v>
      </c>
      <c r="AO2962" s="154">
        <v>8.01</v>
      </c>
      <c r="AP2962" s="154">
        <v>224.0</v>
      </c>
      <c r="AQ2962" s="154">
        <v>0.8</v>
      </c>
      <c r="AR2962" s="154">
        <v>5.95</v>
      </c>
      <c r="AS2962" s="154">
        <v>0.3</v>
      </c>
      <c r="AT2962" s="154">
        <v>0.1</v>
      </c>
      <c r="AU2962" s="154">
        <v>0.45</v>
      </c>
      <c r="AX2962" s="154">
        <v>6.76</v>
      </c>
      <c r="AY2962" s="154">
        <v>45.7</v>
      </c>
      <c r="AZ2962" s="154">
        <v>5.0</v>
      </c>
      <c r="BA2962" s="154">
        <v>0.7</v>
      </c>
      <c r="BB2962" s="154">
        <v>18.7</v>
      </c>
      <c r="BC2962" s="154">
        <v>0.146</v>
      </c>
      <c r="BD2962" s="154"/>
      <c r="BE2962" s="154">
        <v>4.92</v>
      </c>
      <c r="BF2962" s="154">
        <v>0.72</v>
      </c>
      <c r="BG2962" s="154">
        <v>0.12</v>
      </c>
      <c r="BH2962" s="154">
        <v>2.54</v>
      </c>
      <c r="BI2962" s="154">
        <v>0.39</v>
      </c>
      <c r="BJ2962" s="154"/>
      <c r="BK2962" s="163" t="s">
        <v>16</v>
      </c>
      <c r="BL2962" s="154">
        <v>2.34</v>
      </c>
      <c r="CJ2962" s="154">
        <v>3.9</v>
      </c>
      <c r="CK2962" s="154">
        <v>37.8</v>
      </c>
      <c r="CL2962" s="154">
        <v>377.0</v>
      </c>
      <c r="CM2962" s="163" t="s">
        <v>2414</v>
      </c>
      <c r="CN2962" s="154">
        <v>0.9</v>
      </c>
      <c r="CO2962" s="154">
        <v>12.52</v>
      </c>
      <c r="CP2962" s="7" t="s">
        <v>13426</v>
      </c>
    </row>
    <row r="2963">
      <c r="A2963" s="7" t="s">
        <v>13427</v>
      </c>
      <c r="D2963" s="163" t="s">
        <v>13428</v>
      </c>
      <c r="E2963" s="67" t="s">
        <v>639</v>
      </c>
      <c r="F2963" s="162"/>
      <c r="G2963" s="162"/>
      <c r="H2963" s="162"/>
      <c r="M2963" s="7" t="s">
        <v>799</v>
      </c>
      <c r="N2963" s="7" t="str">
        <f t="shared" si="6"/>
        <v>FALSE</v>
      </c>
      <c r="O2963" s="7" t="s">
        <v>11802</v>
      </c>
      <c r="P2963" s="7" t="s">
        <v>11803</v>
      </c>
      <c r="Q2963" s="7" t="s">
        <v>11804</v>
      </c>
      <c r="R2963" s="7" t="s">
        <v>559</v>
      </c>
      <c r="S2963" s="161" t="s">
        <v>1588</v>
      </c>
      <c r="T2963" s="206">
        <v>41.6189</v>
      </c>
      <c r="U2963" s="207">
        <v>-83.0097</v>
      </c>
      <c r="V2963" s="172" t="s">
        <v>13429</v>
      </c>
      <c r="W2963" s="163" t="s">
        <v>2423</v>
      </c>
      <c r="X2963" s="7" t="s">
        <v>805</v>
      </c>
      <c r="Y2963" s="7" t="s">
        <v>878</v>
      </c>
      <c r="Z2963" s="7" t="s">
        <v>879</v>
      </c>
      <c r="AA2963" s="7" t="s">
        <v>880</v>
      </c>
      <c r="AB2963" s="163" t="s">
        <v>13280</v>
      </c>
      <c r="AD2963" s="154">
        <v>4.26</v>
      </c>
      <c r="AF2963" s="7">
        <v>0.22</v>
      </c>
      <c r="AH2963" s="154">
        <v>26.6</v>
      </c>
      <c r="AO2963" s="154">
        <v>7.08</v>
      </c>
      <c r="AP2963" s="154">
        <v>274.7</v>
      </c>
      <c r="AQ2963" s="154">
        <v>2.0</v>
      </c>
      <c r="AR2963" s="154">
        <v>2.13</v>
      </c>
      <c r="AS2963" s="154">
        <v>1.16</v>
      </c>
      <c r="AT2963" s="154">
        <v>0.12</v>
      </c>
      <c r="AU2963" s="154">
        <v>2.73</v>
      </c>
      <c r="AX2963" s="154">
        <v>8.86</v>
      </c>
      <c r="AY2963" s="154">
        <v>31.8</v>
      </c>
      <c r="AZ2963" s="154">
        <v>5.5</v>
      </c>
      <c r="BA2963" s="154">
        <v>0.6</v>
      </c>
      <c r="BB2963" s="154">
        <v>28.6</v>
      </c>
      <c r="BC2963" s="154">
        <v>0.189</v>
      </c>
      <c r="BD2963" s="154"/>
      <c r="BE2963" s="154">
        <v>4.57</v>
      </c>
      <c r="BF2963" s="154">
        <v>0.8</v>
      </c>
      <c r="BG2963" s="154">
        <v>0.13</v>
      </c>
      <c r="BH2963" s="154">
        <v>2.56</v>
      </c>
      <c r="BI2963" s="154">
        <v>0.49</v>
      </c>
      <c r="BJ2963" s="154"/>
      <c r="BK2963" s="154">
        <v>1.9</v>
      </c>
      <c r="BL2963" s="154">
        <v>2.87</v>
      </c>
      <c r="CJ2963" s="154">
        <v>1.6</v>
      </c>
      <c r="CK2963" s="154">
        <v>67.9</v>
      </c>
      <c r="CL2963" s="154">
        <v>383.0</v>
      </c>
      <c r="CM2963" s="163" t="s">
        <v>2414</v>
      </c>
      <c r="CN2963" s="154">
        <v>1.3</v>
      </c>
      <c r="CO2963" s="154">
        <v>13.0</v>
      </c>
      <c r="CP2963" s="7" t="s">
        <v>13430</v>
      </c>
    </row>
    <row r="2964">
      <c r="A2964" s="7" t="s">
        <v>13431</v>
      </c>
      <c r="D2964" s="163" t="s">
        <v>13432</v>
      </c>
      <c r="E2964" s="67" t="s">
        <v>639</v>
      </c>
      <c r="F2964" s="162"/>
      <c r="G2964" s="162"/>
      <c r="H2964" s="162"/>
      <c r="M2964" s="7" t="s">
        <v>799</v>
      </c>
      <c r="N2964" s="7" t="str">
        <f t="shared" si="6"/>
        <v>FALSE</v>
      </c>
      <c r="O2964" s="7" t="s">
        <v>11802</v>
      </c>
      <c r="P2964" s="7" t="s">
        <v>11803</v>
      </c>
      <c r="Q2964" s="7" t="s">
        <v>11804</v>
      </c>
      <c r="R2964" s="7" t="s">
        <v>559</v>
      </c>
      <c r="S2964" s="221" t="s">
        <v>1588</v>
      </c>
      <c r="T2964" s="206">
        <v>41.8257</v>
      </c>
      <c r="U2964" s="207">
        <v>-83.1927</v>
      </c>
      <c r="V2964" s="172" t="s">
        <v>13433</v>
      </c>
      <c r="W2964" s="163" t="s">
        <v>890</v>
      </c>
      <c r="X2964" s="7" t="s">
        <v>805</v>
      </c>
      <c r="Y2964" s="7" t="s">
        <v>878</v>
      </c>
      <c r="Z2964" s="7" t="s">
        <v>879</v>
      </c>
      <c r="AA2964" s="7" t="s">
        <v>880</v>
      </c>
      <c r="AB2964" s="163" t="s">
        <v>11938</v>
      </c>
      <c r="AD2964" s="154">
        <v>8.72</v>
      </c>
      <c r="AF2964" s="7">
        <v>0.22</v>
      </c>
      <c r="AH2964" s="154">
        <v>25.9</v>
      </c>
      <c r="AO2964" s="154">
        <v>7.53</v>
      </c>
      <c r="AP2964" s="154">
        <v>267.1</v>
      </c>
      <c r="AQ2964" s="154">
        <v>1.8</v>
      </c>
      <c r="AR2964" s="154">
        <v>3.32</v>
      </c>
      <c r="AS2964" s="154">
        <v>1.44</v>
      </c>
      <c r="AT2964" s="154">
        <v>0.31</v>
      </c>
      <c r="AU2964" s="154">
        <v>3.74</v>
      </c>
      <c r="AX2964" s="154">
        <v>11.39</v>
      </c>
      <c r="AY2964" s="154">
        <v>33.8</v>
      </c>
      <c r="AZ2964" s="154">
        <v>6.0</v>
      </c>
      <c r="BA2964" s="154">
        <v>1.0</v>
      </c>
      <c r="BB2964" s="154">
        <v>17.7</v>
      </c>
      <c r="BC2964" s="154">
        <v>0.202</v>
      </c>
      <c r="BD2964" s="154"/>
      <c r="BE2964" s="154">
        <v>6.93</v>
      </c>
      <c r="BF2964" s="154">
        <v>1.03</v>
      </c>
      <c r="BG2964" s="154">
        <v>0.18</v>
      </c>
      <c r="BH2964" s="154">
        <v>2.46</v>
      </c>
      <c r="BI2964" s="154">
        <v>0.44</v>
      </c>
      <c r="BJ2964" s="154"/>
      <c r="BK2964" s="154">
        <v>7.7</v>
      </c>
      <c r="BL2964" s="154">
        <v>4.11</v>
      </c>
      <c r="CJ2964" s="154">
        <v>2.9</v>
      </c>
      <c r="CK2964" s="154">
        <v>51.9</v>
      </c>
      <c r="CL2964" s="154">
        <v>1229.0</v>
      </c>
      <c r="CM2964" s="163" t="s">
        <v>2620</v>
      </c>
      <c r="CN2964" s="154">
        <v>1.57</v>
      </c>
      <c r="CO2964" s="154">
        <v>18.08</v>
      </c>
      <c r="CP2964" s="7" t="s">
        <v>13434</v>
      </c>
    </row>
    <row r="2965">
      <c r="A2965" s="7" t="s">
        <v>13435</v>
      </c>
      <c r="D2965" s="163" t="s">
        <v>13436</v>
      </c>
      <c r="E2965" s="67" t="s">
        <v>639</v>
      </c>
      <c r="F2965" s="162"/>
      <c r="G2965" s="162"/>
      <c r="H2965" s="162"/>
      <c r="M2965" s="7" t="s">
        <v>799</v>
      </c>
      <c r="N2965" s="7" t="str">
        <f t="shared" si="6"/>
        <v>FALSE</v>
      </c>
      <c r="O2965" s="7" t="s">
        <v>11802</v>
      </c>
      <c r="P2965" s="7" t="s">
        <v>11803</v>
      </c>
      <c r="Q2965" s="7" t="s">
        <v>11804</v>
      </c>
      <c r="R2965" s="7" t="s">
        <v>559</v>
      </c>
      <c r="S2965" s="161" t="s">
        <v>1588</v>
      </c>
      <c r="T2965" s="206">
        <v>41.7649</v>
      </c>
      <c r="U2965" s="207">
        <v>-83.3301</v>
      </c>
      <c r="V2965" s="172" t="s">
        <v>7071</v>
      </c>
      <c r="W2965" s="163" t="s">
        <v>876</v>
      </c>
      <c r="X2965" s="7" t="s">
        <v>805</v>
      </c>
      <c r="Y2965" s="7" t="s">
        <v>878</v>
      </c>
      <c r="Z2965" s="7" t="s">
        <v>879</v>
      </c>
      <c r="AA2965" s="7" t="s">
        <v>880</v>
      </c>
      <c r="AB2965" s="163" t="s">
        <v>13202</v>
      </c>
      <c r="AD2965" s="154">
        <v>5.45</v>
      </c>
      <c r="AF2965" s="7">
        <v>0.22</v>
      </c>
      <c r="AH2965" s="154">
        <v>26.1</v>
      </c>
      <c r="AO2965" s="154">
        <v>6.46</v>
      </c>
      <c r="AP2965" s="154">
        <v>287.6</v>
      </c>
      <c r="AQ2965" s="154">
        <v>0.8</v>
      </c>
      <c r="AR2965" s="154">
        <v>6.62</v>
      </c>
      <c r="AS2965" s="154">
        <v>4.03</v>
      </c>
      <c r="AT2965" s="154">
        <v>0.33</v>
      </c>
      <c r="AU2965" s="154">
        <v>4.2</v>
      </c>
      <c r="AX2965" s="154">
        <v>22.69</v>
      </c>
      <c r="AY2965" s="154">
        <v>71.0</v>
      </c>
      <c r="AZ2965" s="154">
        <v>7.7</v>
      </c>
      <c r="BA2965" s="154">
        <v>0.7</v>
      </c>
      <c r="BB2965" s="154">
        <v>9.3</v>
      </c>
      <c r="BC2965" s="154">
        <v>0.228</v>
      </c>
      <c r="BD2965" s="154"/>
      <c r="BE2965" s="154">
        <v>3.46</v>
      </c>
      <c r="BF2965" s="154">
        <v>2.16</v>
      </c>
      <c r="BG2965" s="154">
        <v>0.39</v>
      </c>
      <c r="BH2965" s="154">
        <v>3.29</v>
      </c>
      <c r="BI2965" s="154">
        <v>0.61</v>
      </c>
      <c r="BJ2965" s="154"/>
      <c r="BK2965" s="154">
        <v>8.68</v>
      </c>
      <c r="BL2965" s="154">
        <v>3.09</v>
      </c>
      <c r="CJ2965" s="154">
        <v>3.3</v>
      </c>
      <c r="CK2965" s="154">
        <v>43.4</v>
      </c>
      <c r="CL2965" s="154">
        <v>540.0</v>
      </c>
      <c r="CM2965" s="163" t="s">
        <v>2438</v>
      </c>
      <c r="CN2965" s="154">
        <v>0.67</v>
      </c>
      <c r="CO2965" s="154">
        <v>8.01</v>
      </c>
      <c r="CP2965" s="7" t="s">
        <v>13437</v>
      </c>
    </row>
    <row r="2966">
      <c r="A2966" s="7" t="s">
        <v>13438</v>
      </c>
      <c r="D2966" s="163" t="s">
        <v>13439</v>
      </c>
      <c r="E2966" s="67" t="s">
        <v>639</v>
      </c>
      <c r="F2966" s="162"/>
      <c r="G2966" s="162"/>
      <c r="H2966" s="162"/>
      <c r="M2966" s="7" t="s">
        <v>799</v>
      </c>
      <c r="N2966" s="7" t="str">
        <f t="shared" si="6"/>
        <v>FALSE</v>
      </c>
      <c r="O2966" s="7" t="s">
        <v>11802</v>
      </c>
      <c r="P2966" s="7" t="s">
        <v>11803</v>
      </c>
      <c r="Q2966" s="7" t="s">
        <v>11804</v>
      </c>
      <c r="R2966" s="7" t="s">
        <v>559</v>
      </c>
      <c r="S2966" s="221" t="s">
        <v>1588</v>
      </c>
      <c r="T2966" s="206">
        <v>41.7048</v>
      </c>
      <c r="U2966" s="207">
        <v>-83.2544</v>
      </c>
      <c r="V2966" s="172" t="s">
        <v>7083</v>
      </c>
      <c r="W2966" s="163" t="s">
        <v>899</v>
      </c>
      <c r="X2966" s="7" t="s">
        <v>805</v>
      </c>
      <c r="Y2966" s="7" t="s">
        <v>878</v>
      </c>
      <c r="Z2966" s="7" t="s">
        <v>879</v>
      </c>
      <c r="AA2966" s="7" t="s">
        <v>880</v>
      </c>
      <c r="AB2966" s="163" t="s">
        <v>12574</v>
      </c>
      <c r="AD2966" s="154">
        <v>6.62</v>
      </c>
      <c r="AF2966" s="7">
        <v>0.22</v>
      </c>
      <c r="AH2966" s="154">
        <v>26.2</v>
      </c>
      <c r="AO2966" s="154">
        <v>7.14</v>
      </c>
      <c r="AP2966" s="154">
        <v>287.3</v>
      </c>
      <c r="AQ2966" s="154">
        <v>0.8</v>
      </c>
      <c r="AR2966" s="154">
        <v>8.87</v>
      </c>
      <c r="AS2966" s="154">
        <v>2.56</v>
      </c>
      <c r="AT2966" s="154">
        <v>0.24</v>
      </c>
      <c r="AU2966" s="154">
        <v>4.83</v>
      </c>
      <c r="AX2966" s="154">
        <v>25.53</v>
      </c>
      <c r="AY2966" s="154">
        <v>71.7</v>
      </c>
      <c r="AZ2966" s="154">
        <v>5.8</v>
      </c>
      <c r="BA2966" s="154">
        <v>0.6</v>
      </c>
      <c r="BB2966" s="154">
        <v>1.7</v>
      </c>
      <c r="BC2966" s="154">
        <v>0.375</v>
      </c>
      <c r="BD2966" s="154"/>
      <c r="BE2966" s="154">
        <v>2.83</v>
      </c>
      <c r="BF2966" s="154">
        <v>1.98</v>
      </c>
      <c r="BG2966" s="154">
        <v>0.36</v>
      </c>
      <c r="BH2966" s="154">
        <v>2.98</v>
      </c>
      <c r="BI2966" s="154">
        <v>0.65</v>
      </c>
      <c r="BJ2966" s="154"/>
      <c r="BK2966" s="154">
        <v>9.72</v>
      </c>
      <c r="BL2966" s="154">
        <v>6.69</v>
      </c>
      <c r="CJ2966" s="154">
        <v>5.0</v>
      </c>
      <c r="CK2966" s="154">
        <v>28.9</v>
      </c>
      <c r="CL2966" s="154">
        <v>784.0</v>
      </c>
      <c r="CM2966" s="163" t="s">
        <v>2433</v>
      </c>
      <c r="CN2966" s="154">
        <v>0.67</v>
      </c>
      <c r="CO2966" s="154">
        <v>8.24</v>
      </c>
      <c r="CP2966" s="7" t="s">
        <v>2434</v>
      </c>
    </row>
    <row r="2967">
      <c r="A2967" s="7" t="s">
        <v>13440</v>
      </c>
      <c r="D2967" s="163" t="s">
        <v>13441</v>
      </c>
      <c r="E2967" s="67" t="s">
        <v>639</v>
      </c>
      <c r="F2967" s="162"/>
      <c r="G2967" s="162"/>
      <c r="H2967" s="162"/>
      <c r="M2967" s="7" t="s">
        <v>799</v>
      </c>
      <c r="N2967" s="7" t="str">
        <f t="shared" si="6"/>
        <v>FALSE</v>
      </c>
      <c r="O2967" s="7" t="s">
        <v>11802</v>
      </c>
      <c r="P2967" s="7" t="s">
        <v>11803</v>
      </c>
      <c r="Q2967" s="7" t="s">
        <v>11804</v>
      </c>
      <c r="R2967" s="7" t="s">
        <v>559</v>
      </c>
      <c r="S2967" s="161" t="s">
        <v>1588</v>
      </c>
      <c r="T2967" s="206">
        <v>41.6196</v>
      </c>
      <c r="U2967" s="207">
        <v>-83.0124</v>
      </c>
      <c r="V2967" s="172" t="s">
        <v>13442</v>
      </c>
      <c r="W2967" s="163" t="s">
        <v>2423</v>
      </c>
      <c r="X2967" s="7" t="s">
        <v>805</v>
      </c>
      <c r="Y2967" s="7" t="s">
        <v>878</v>
      </c>
      <c r="Z2967" s="7" t="s">
        <v>879</v>
      </c>
      <c r="AA2967" s="7" t="s">
        <v>880</v>
      </c>
      <c r="AB2967" s="163" t="s">
        <v>13443</v>
      </c>
      <c r="AD2967" s="154">
        <v>4.44</v>
      </c>
      <c r="AF2967" s="7">
        <v>0.22</v>
      </c>
      <c r="AH2967" s="154">
        <v>26.8</v>
      </c>
      <c r="AO2967" s="154">
        <v>6.85</v>
      </c>
      <c r="AP2967" s="154">
        <v>249.6</v>
      </c>
      <c r="AQ2967" s="154">
        <v>1.3</v>
      </c>
      <c r="AR2967" s="154">
        <v>1.93</v>
      </c>
      <c r="AS2967" s="154">
        <v>0.86</v>
      </c>
      <c r="AT2967" s="154">
        <v>0.32</v>
      </c>
      <c r="AU2967" s="154">
        <v>2.09</v>
      </c>
      <c r="AX2967" s="154">
        <v>8.21</v>
      </c>
      <c r="AY2967" s="154">
        <v>20.9</v>
      </c>
      <c r="AZ2967" s="154">
        <v>3.4</v>
      </c>
      <c r="BA2967" s="154">
        <v>0.5</v>
      </c>
      <c r="BB2967" s="154">
        <v>58.5</v>
      </c>
      <c r="BC2967" s="154">
        <v>0.14</v>
      </c>
      <c r="BD2967" s="154"/>
      <c r="BE2967" s="154">
        <v>1.43</v>
      </c>
      <c r="BF2967" s="154">
        <v>0.79</v>
      </c>
      <c r="BG2967" s="154">
        <v>0.15</v>
      </c>
      <c r="BH2967" s="154">
        <v>2.32</v>
      </c>
      <c r="BI2967" s="154">
        <v>0.36</v>
      </c>
      <c r="BJ2967" s="154"/>
      <c r="BK2967" s="154">
        <v>2.98</v>
      </c>
      <c r="BL2967" s="154">
        <v>3.04</v>
      </c>
      <c r="CJ2967" s="154">
        <v>1.4</v>
      </c>
      <c r="CK2967" s="154">
        <v>70.2</v>
      </c>
      <c r="CL2967" s="154">
        <v>1388.0</v>
      </c>
      <c r="CM2967" s="163" t="s">
        <v>2620</v>
      </c>
      <c r="CN2967" s="154">
        <v>0.62</v>
      </c>
      <c r="CO2967" s="154">
        <v>7.41</v>
      </c>
      <c r="CP2967" s="7" t="s">
        <v>13444</v>
      </c>
    </row>
    <row r="2968">
      <c r="A2968" s="7" t="s">
        <v>13445</v>
      </c>
      <c r="D2968" s="163" t="s">
        <v>13446</v>
      </c>
      <c r="E2968" s="67" t="s">
        <v>639</v>
      </c>
      <c r="F2968" s="162"/>
      <c r="G2968" s="162"/>
      <c r="H2968" s="162"/>
      <c r="M2968" s="7" t="s">
        <v>799</v>
      </c>
      <c r="N2968" s="7" t="str">
        <f t="shared" si="6"/>
        <v>FALSE</v>
      </c>
      <c r="O2968" s="7" t="s">
        <v>11802</v>
      </c>
      <c r="P2968" s="7" t="s">
        <v>11803</v>
      </c>
      <c r="Q2968" s="7" t="s">
        <v>11804</v>
      </c>
      <c r="R2968" s="7" t="s">
        <v>559</v>
      </c>
      <c r="S2968" s="221" t="s">
        <v>1588</v>
      </c>
      <c r="T2968" s="206">
        <v>41.8268</v>
      </c>
      <c r="U2968" s="207">
        <v>-83.193</v>
      </c>
      <c r="V2968" s="172" t="s">
        <v>7075</v>
      </c>
      <c r="W2968" s="163" t="s">
        <v>890</v>
      </c>
      <c r="X2968" s="7" t="s">
        <v>805</v>
      </c>
      <c r="Y2968" s="7" t="s">
        <v>878</v>
      </c>
      <c r="Z2968" s="7" t="s">
        <v>879</v>
      </c>
      <c r="AA2968" s="7" t="s">
        <v>880</v>
      </c>
      <c r="AB2968" s="163" t="s">
        <v>13447</v>
      </c>
      <c r="AD2968" s="154">
        <v>8.34</v>
      </c>
      <c r="AF2968" s="7">
        <v>0.22</v>
      </c>
      <c r="AH2968" s="154">
        <v>26.3</v>
      </c>
      <c r="AO2968" s="154">
        <v>7.22</v>
      </c>
      <c r="AP2968" s="154">
        <v>216.8</v>
      </c>
      <c r="AQ2968" s="154">
        <v>1.5</v>
      </c>
      <c r="AR2968" s="154">
        <v>1.52</v>
      </c>
      <c r="AS2968" s="154">
        <v>0.18</v>
      </c>
      <c r="AT2968" s="154">
        <v>0.14</v>
      </c>
      <c r="AU2968" s="154">
        <v>0.25</v>
      </c>
      <c r="AX2968" s="154">
        <v>4.22</v>
      </c>
      <c r="AY2968" s="154">
        <v>10.6</v>
      </c>
      <c r="AZ2968" s="154">
        <v>2.6</v>
      </c>
      <c r="BA2968" s="154">
        <v>0.6</v>
      </c>
      <c r="BB2968" s="154">
        <v>12.2</v>
      </c>
      <c r="BC2968" s="154">
        <v>0.15</v>
      </c>
      <c r="BD2968" s="154"/>
      <c r="BE2968" s="154">
        <v>0.9</v>
      </c>
      <c r="BF2968" s="154">
        <v>0.51</v>
      </c>
      <c r="BG2968" s="154">
        <v>0.09</v>
      </c>
      <c r="BH2968" s="154">
        <v>2.03</v>
      </c>
      <c r="BI2968" s="154">
        <v>0.13</v>
      </c>
      <c r="BJ2968" s="154"/>
      <c r="BK2968" s="154">
        <v>2.7</v>
      </c>
      <c r="BL2968" s="154">
        <v>0.82</v>
      </c>
      <c r="CJ2968" s="154">
        <v>1.5</v>
      </c>
      <c r="CK2968" s="154">
        <v>69.0</v>
      </c>
      <c r="CL2968" s="154">
        <v>1811.0</v>
      </c>
      <c r="CM2968" s="163" t="s">
        <v>2438</v>
      </c>
      <c r="CN2968" s="154">
        <v>0.7</v>
      </c>
      <c r="CO2968" s="154">
        <v>6.03</v>
      </c>
      <c r="CP2968" s="7" t="s">
        <v>13448</v>
      </c>
    </row>
    <row r="2969">
      <c r="A2969" s="7" t="s">
        <v>13449</v>
      </c>
      <c r="D2969" s="163" t="s">
        <v>13450</v>
      </c>
      <c r="E2969" s="67" t="s">
        <v>639</v>
      </c>
      <c r="F2969" s="162"/>
      <c r="G2969" s="162"/>
      <c r="H2969" s="162"/>
      <c r="M2969" s="7" t="s">
        <v>799</v>
      </c>
      <c r="N2969" s="7" t="str">
        <f t="shared" si="6"/>
        <v>FALSE</v>
      </c>
      <c r="O2969" s="7" t="s">
        <v>11802</v>
      </c>
      <c r="P2969" s="7" t="s">
        <v>11803</v>
      </c>
      <c r="Q2969" s="7" t="s">
        <v>11804</v>
      </c>
      <c r="R2969" s="7" t="s">
        <v>559</v>
      </c>
      <c r="S2969" s="161" t="s">
        <v>1588</v>
      </c>
      <c r="T2969" s="206">
        <v>41.7621</v>
      </c>
      <c r="U2969" s="207">
        <v>-83.3305</v>
      </c>
      <c r="V2969" s="172" t="s">
        <v>13451</v>
      </c>
      <c r="W2969" s="163" t="s">
        <v>876</v>
      </c>
      <c r="X2969" s="7" t="s">
        <v>805</v>
      </c>
      <c r="Y2969" s="7" t="s">
        <v>878</v>
      </c>
      <c r="Z2969" s="7" t="s">
        <v>879</v>
      </c>
      <c r="AA2969" s="7" t="s">
        <v>880</v>
      </c>
      <c r="AB2969" s="163" t="s">
        <v>13452</v>
      </c>
      <c r="AD2969" s="154">
        <v>5.27</v>
      </c>
      <c r="AF2969" s="7">
        <v>0.22</v>
      </c>
      <c r="AH2969" s="154">
        <v>26.0</v>
      </c>
      <c r="AO2969" s="154">
        <v>7.32</v>
      </c>
      <c r="AP2969" s="154">
        <v>275.7</v>
      </c>
      <c r="AQ2969" s="154">
        <v>0.3</v>
      </c>
      <c r="AR2969" s="154">
        <v>15.4</v>
      </c>
      <c r="AS2969" s="154">
        <v>3.02</v>
      </c>
      <c r="AT2969" s="154">
        <v>0.21</v>
      </c>
      <c r="AU2969" s="154">
        <v>4.2</v>
      </c>
      <c r="AX2969" s="154">
        <v>39.07</v>
      </c>
      <c r="AY2969" s="154">
        <v>73.6</v>
      </c>
      <c r="AZ2969" s="154">
        <v>5.2</v>
      </c>
      <c r="BA2969" s="154">
        <v>1.0</v>
      </c>
      <c r="BB2969" s="154">
        <v>12.3</v>
      </c>
      <c r="BC2969" s="154">
        <v>0.051</v>
      </c>
      <c r="BD2969" s="154"/>
      <c r="BE2969" s="154">
        <v>2.49</v>
      </c>
      <c r="BF2969" s="154">
        <v>3.02</v>
      </c>
      <c r="BG2969" s="154">
        <v>0.49</v>
      </c>
      <c r="BH2969" s="154">
        <v>3.48</v>
      </c>
      <c r="BI2969" s="154">
        <v>0.68</v>
      </c>
      <c r="BJ2969" s="154"/>
      <c r="BK2969" s="154">
        <v>13.84</v>
      </c>
      <c r="BL2969" s="154">
        <v>4.17</v>
      </c>
      <c r="CJ2969" s="154">
        <v>7.4</v>
      </c>
      <c r="CK2969" s="154">
        <v>15.8</v>
      </c>
      <c r="CL2969" s="154">
        <v>206.0</v>
      </c>
      <c r="CM2969" s="163" t="s">
        <v>2438</v>
      </c>
      <c r="CN2969" s="154">
        <v>1.07</v>
      </c>
      <c r="CO2969" s="154">
        <v>9.42</v>
      </c>
      <c r="CP2969" s="7" t="s">
        <v>13453</v>
      </c>
    </row>
    <row r="2970">
      <c r="A2970" s="7" t="s">
        <v>13454</v>
      </c>
      <c r="D2970" s="163" t="s">
        <v>13455</v>
      </c>
      <c r="E2970" s="67" t="s">
        <v>639</v>
      </c>
      <c r="F2970" s="162"/>
      <c r="G2970" s="162"/>
      <c r="H2970" s="162"/>
      <c r="M2970" s="7" t="s">
        <v>799</v>
      </c>
      <c r="N2970" s="7" t="str">
        <f t="shared" si="6"/>
        <v>FALSE</v>
      </c>
      <c r="O2970" s="7" t="s">
        <v>11802</v>
      </c>
      <c r="P2970" s="7" t="s">
        <v>11803</v>
      </c>
      <c r="Q2970" s="7" t="s">
        <v>11804</v>
      </c>
      <c r="R2970" s="7" t="s">
        <v>559</v>
      </c>
      <c r="S2970" s="221" t="s">
        <v>1588</v>
      </c>
      <c r="T2970" s="206">
        <v>41.7018</v>
      </c>
      <c r="U2970" s="207">
        <v>-83.2517</v>
      </c>
      <c r="V2970" s="172" t="s">
        <v>13456</v>
      </c>
      <c r="W2970" s="163" t="s">
        <v>899</v>
      </c>
      <c r="X2970" s="7" t="s">
        <v>805</v>
      </c>
      <c r="Y2970" s="7" t="s">
        <v>878</v>
      </c>
      <c r="Z2970" s="7" t="s">
        <v>879</v>
      </c>
      <c r="AA2970" s="7" t="s">
        <v>880</v>
      </c>
      <c r="AB2970" s="163" t="s">
        <v>13230</v>
      </c>
      <c r="AD2970" s="154">
        <v>6.53</v>
      </c>
      <c r="AF2970" s="7">
        <v>0.22</v>
      </c>
      <c r="AH2970" s="154">
        <v>26.1</v>
      </c>
      <c r="AO2970" s="154">
        <v>7.37</v>
      </c>
      <c r="AP2970" s="154">
        <v>251.8</v>
      </c>
      <c r="AQ2970" s="154">
        <v>0.5</v>
      </c>
      <c r="AR2970" s="154">
        <v>7.81</v>
      </c>
      <c r="AS2970" s="154">
        <v>1.08</v>
      </c>
      <c r="AT2970" s="154">
        <v>0.33</v>
      </c>
      <c r="AU2970" s="154">
        <v>4.83</v>
      </c>
      <c r="AX2970" s="154">
        <v>21.58</v>
      </c>
      <c r="AY2970" s="154">
        <v>59.0</v>
      </c>
      <c r="AZ2970" s="154">
        <v>4.1</v>
      </c>
      <c r="BA2970" s="154">
        <v>1.0</v>
      </c>
      <c r="BB2970" s="154">
        <v>26.5</v>
      </c>
      <c r="BC2970" s="154">
        <v>0.002</v>
      </c>
      <c r="BD2970" s="154"/>
      <c r="BE2970" s="154">
        <v>3.12</v>
      </c>
      <c r="BF2970" s="154">
        <v>1.96</v>
      </c>
      <c r="BG2970" s="154">
        <v>0.42</v>
      </c>
      <c r="BH2970" s="154">
        <v>2.82</v>
      </c>
      <c r="BI2970" s="154">
        <v>0.47</v>
      </c>
      <c r="BJ2970" s="154"/>
      <c r="BK2970" s="154">
        <v>24.3</v>
      </c>
      <c r="BL2970" s="154">
        <v>7.42</v>
      </c>
      <c r="CJ2970" s="154">
        <v>6.0</v>
      </c>
      <c r="CK2970" s="154">
        <v>22.4</v>
      </c>
      <c r="CL2970" s="154">
        <v>759.0</v>
      </c>
      <c r="CM2970" s="163" t="s">
        <v>2438</v>
      </c>
      <c r="CN2970" s="154">
        <v>0.76</v>
      </c>
      <c r="CO2970" s="154">
        <v>6.82</v>
      </c>
      <c r="CP2970" s="7" t="s">
        <v>13457</v>
      </c>
    </row>
    <row r="2971">
      <c r="A2971" s="7" t="s">
        <v>13458</v>
      </c>
      <c r="D2971" s="163" t="s">
        <v>13459</v>
      </c>
      <c r="E2971" s="67" t="s">
        <v>639</v>
      </c>
      <c r="F2971" s="162"/>
      <c r="G2971" s="162"/>
      <c r="H2971" s="162"/>
      <c r="M2971" s="7" t="s">
        <v>799</v>
      </c>
      <c r="N2971" s="7" t="str">
        <f t="shared" si="6"/>
        <v>FALSE</v>
      </c>
      <c r="O2971" s="7" t="s">
        <v>11802</v>
      </c>
      <c r="P2971" s="7" t="s">
        <v>11803</v>
      </c>
      <c r="Q2971" s="7" t="s">
        <v>11804</v>
      </c>
      <c r="R2971" s="7" t="s">
        <v>559</v>
      </c>
      <c r="S2971" s="161" t="s">
        <v>1588</v>
      </c>
      <c r="T2971" s="206">
        <v>41.6172</v>
      </c>
      <c r="U2971" s="207">
        <v>-83.0118</v>
      </c>
      <c r="V2971" s="172" t="s">
        <v>13460</v>
      </c>
      <c r="W2971" s="163" t="s">
        <v>2423</v>
      </c>
      <c r="X2971" s="7" t="s">
        <v>805</v>
      </c>
      <c r="Y2971" s="7" t="s">
        <v>878</v>
      </c>
      <c r="Z2971" s="7" t="s">
        <v>879</v>
      </c>
      <c r="AA2971" s="7" t="s">
        <v>880</v>
      </c>
      <c r="AB2971" s="163" t="s">
        <v>13379</v>
      </c>
      <c r="AD2971" s="154">
        <v>4.38</v>
      </c>
      <c r="AF2971" s="7">
        <v>0.22</v>
      </c>
      <c r="AH2971" s="154">
        <v>26.5</v>
      </c>
      <c r="AO2971" s="154">
        <v>7.46</v>
      </c>
      <c r="AP2971" s="154">
        <v>264.4</v>
      </c>
      <c r="AQ2971" s="154">
        <v>1.0</v>
      </c>
      <c r="AR2971" s="154">
        <v>8.69</v>
      </c>
      <c r="AS2971" s="154">
        <v>5.75</v>
      </c>
      <c r="AT2971" s="154">
        <v>0.35</v>
      </c>
      <c r="AU2971" s="154">
        <v>2.09</v>
      </c>
      <c r="AX2971" s="154">
        <v>20.31</v>
      </c>
      <c r="AY2971" s="154">
        <v>48.4</v>
      </c>
      <c r="AZ2971" s="154">
        <v>3.8</v>
      </c>
      <c r="BA2971" s="154">
        <v>1.9</v>
      </c>
      <c r="BB2971" s="154">
        <v>18.4</v>
      </c>
      <c r="BC2971" s="154">
        <v>0.01</v>
      </c>
      <c r="BD2971" s="154"/>
      <c r="BE2971" s="154">
        <v>1.83</v>
      </c>
      <c r="BF2971" s="154">
        <v>1.84</v>
      </c>
      <c r="BG2971" s="154">
        <v>0.31</v>
      </c>
      <c r="BH2971" s="154">
        <v>2.63</v>
      </c>
      <c r="BI2971" s="154">
        <v>0.45</v>
      </c>
      <c r="BJ2971" s="154"/>
      <c r="BK2971" s="154">
        <v>6.48</v>
      </c>
      <c r="BL2971" s="154">
        <v>5.13</v>
      </c>
      <c r="CJ2971" s="154">
        <v>2.9</v>
      </c>
      <c r="CK2971" s="154">
        <v>49.0</v>
      </c>
      <c r="CL2971" s="154">
        <v>980.0</v>
      </c>
      <c r="CM2971" s="163" t="s">
        <v>2438</v>
      </c>
      <c r="CN2971" s="154">
        <v>0.71</v>
      </c>
      <c r="CO2971" s="154">
        <v>6.8</v>
      </c>
      <c r="CP2971" s="7" t="s">
        <v>13461</v>
      </c>
    </row>
    <row r="2972">
      <c r="A2972" s="7" t="s">
        <v>13462</v>
      </c>
      <c r="D2972" s="163" t="s">
        <v>13463</v>
      </c>
      <c r="E2972" s="67" t="s">
        <v>639</v>
      </c>
      <c r="F2972" s="162"/>
      <c r="G2972" s="162"/>
      <c r="H2972" s="162"/>
      <c r="M2972" s="7" t="s">
        <v>799</v>
      </c>
      <c r="N2972" s="7" t="str">
        <f t="shared" si="6"/>
        <v>FALSE</v>
      </c>
      <c r="O2972" s="7" t="s">
        <v>11802</v>
      </c>
      <c r="P2972" s="7" t="s">
        <v>11803</v>
      </c>
      <c r="Q2972" s="7" t="s">
        <v>11804</v>
      </c>
      <c r="R2972" s="7" t="s">
        <v>559</v>
      </c>
      <c r="S2972" s="221" t="s">
        <v>1588</v>
      </c>
      <c r="T2972" s="206">
        <v>41.8261</v>
      </c>
      <c r="U2972" s="207">
        <v>-83.1921</v>
      </c>
      <c r="V2972" s="172" t="s">
        <v>13464</v>
      </c>
      <c r="W2972" s="163" t="s">
        <v>890</v>
      </c>
      <c r="X2972" s="7" t="s">
        <v>805</v>
      </c>
      <c r="Y2972" s="7" t="s">
        <v>878</v>
      </c>
      <c r="Z2972" s="7" t="s">
        <v>879</v>
      </c>
      <c r="AA2972" s="7" t="s">
        <v>880</v>
      </c>
      <c r="AB2972" s="163" t="s">
        <v>13039</v>
      </c>
      <c r="AD2972" s="154">
        <v>8.58</v>
      </c>
      <c r="AF2972" s="7">
        <v>0.22</v>
      </c>
      <c r="AH2972" s="154">
        <v>26.2</v>
      </c>
      <c r="AO2972" s="154">
        <v>7.0</v>
      </c>
      <c r="AP2972" s="154">
        <v>227.9</v>
      </c>
      <c r="AQ2972" s="154">
        <v>1.3</v>
      </c>
      <c r="AR2972" s="154">
        <v>2.73</v>
      </c>
      <c r="AS2972" s="154">
        <v>0.27</v>
      </c>
      <c r="AT2972" s="154">
        <v>0.11</v>
      </c>
      <c r="AU2972" s="154">
        <v>0.25</v>
      </c>
      <c r="AX2972" s="154">
        <v>7.77</v>
      </c>
      <c r="AY2972" s="154">
        <v>31.0</v>
      </c>
      <c r="AZ2972" s="154">
        <v>3.1</v>
      </c>
      <c r="BA2972" s="154">
        <v>1.0</v>
      </c>
      <c r="BB2972" s="154">
        <v>5.7</v>
      </c>
      <c r="BC2972" s="154">
        <v>0.153</v>
      </c>
      <c r="BD2972" s="154"/>
      <c r="BE2972" s="154">
        <v>2.07</v>
      </c>
      <c r="BF2972" s="154">
        <v>0.8</v>
      </c>
      <c r="BG2972" s="154">
        <v>0.16</v>
      </c>
      <c r="BH2972" s="154">
        <v>2.24</v>
      </c>
      <c r="BI2972" s="154">
        <v>0.18</v>
      </c>
      <c r="BJ2972" s="154"/>
      <c r="BK2972" s="154">
        <v>3.94</v>
      </c>
      <c r="BL2972" s="154">
        <v>0.96</v>
      </c>
      <c r="CJ2972" s="154">
        <v>2.4</v>
      </c>
      <c r="CK2972" s="154">
        <v>55.4</v>
      </c>
      <c r="CL2972" s="154">
        <v>418.0</v>
      </c>
      <c r="CM2972" s="163" t="s">
        <v>2438</v>
      </c>
      <c r="CN2972" s="154">
        <v>0.38</v>
      </c>
      <c r="CO2972" s="154">
        <v>8.94</v>
      </c>
      <c r="CP2972" s="7" t="s">
        <v>13465</v>
      </c>
    </row>
    <row r="2973">
      <c r="A2973" s="7" t="s">
        <v>13466</v>
      </c>
      <c r="D2973" s="163" t="s">
        <v>13467</v>
      </c>
      <c r="E2973" s="67" t="s">
        <v>639</v>
      </c>
      <c r="F2973" s="162"/>
      <c r="G2973" s="162"/>
      <c r="H2973" s="162"/>
      <c r="M2973" s="7" t="s">
        <v>799</v>
      </c>
      <c r="N2973" s="7" t="str">
        <f t="shared" si="6"/>
        <v>FALSE</v>
      </c>
      <c r="O2973" s="7" t="s">
        <v>11802</v>
      </c>
      <c r="P2973" s="7" t="s">
        <v>11803</v>
      </c>
      <c r="Q2973" s="7" t="s">
        <v>11804</v>
      </c>
      <c r="R2973" s="7" t="s">
        <v>559</v>
      </c>
      <c r="S2973" s="161" t="s">
        <v>1588</v>
      </c>
      <c r="T2973" s="214">
        <v>41.762</v>
      </c>
      <c r="U2973" s="215">
        <v>-83.33</v>
      </c>
      <c r="V2973" s="172" t="s">
        <v>7087</v>
      </c>
      <c r="W2973" s="163" t="s">
        <v>876</v>
      </c>
      <c r="X2973" s="7" t="s">
        <v>805</v>
      </c>
      <c r="Y2973" s="7" t="s">
        <v>878</v>
      </c>
      <c r="Z2973" s="7" t="s">
        <v>879</v>
      </c>
      <c r="AA2973" s="7" t="s">
        <v>880</v>
      </c>
      <c r="AB2973" s="163" t="s">
        <v>12973</v>
      </c>
      <c r="AD2973" s="154">
        <v>5.52</v>
      </c>
      <c r="AF2973" s="7">
        <v>0.22</v>
      </c>
      <c r="AH2973" s="154">
        <v>26.4</v>
      </c>
      <c r="AO2973" s="154">
        <v>7.87</v>
      </c>
      <c r="AP2973" s="154">
        <v>259.1</v>
      </c>
      <c r="AQ2973" s="154">
        <v>0.2</v>
      </c>
      <c r="AR2973" s="154">
        <v>7.3</v>
      </c>
      <c r="AS2973" s="154">
        <v>0.74</v>
      </c>
      <c r="AT2973" s="154">
        <v>0.14</v>
      </c>
      <c r="AU2973" s="154">
        <v>2.24</v>
      </c>
      <c r="AX2973" s="154">
        <v>19.64</v>
      </c>
      <c r="AY2973" s="154">
        <v>69.4</v>
      </c>
      <c r="AZ2973" s="154">
        <v>5.9</v>
      </c>
      <c r="BA2973" s="154">
        <v>3.1</v>
      </c>
      <c r="BB2973" s="154">
        <v>13.8</v>
      </c>
      <c r="BC2973" s="154">
        <v>0.002</v>
      </c>
      <c r="BD2973" s="154"/>
      <c r="BE2973" s="154">
        <v>1.91</v>
      </c>
      <c r="BF2973" s="154">
        <v>1.19</v>
      </c>
      <c r="BG2973" s="154">
        <v>0.2</v>
      </c>
      <c r="BH2973" s="154">
        <v>2.67</v>
      </c>
      <c r="BI2973" s="154">
        <v>0.5</v>
      </c>
      <c r="BJ2973" s="154"/>
      <c r="BK2973" s="154">
        <v>7.67</v>
      </c>
      <c r="BL2973" s="154">
        <v>1.41</v>
      </c>
      <c r="CJ2973" s="154">
        <v>4.5</v>
      </c>
      <c r="CK2973" s="154">
        <v>32.1</v>
      </c>
      <c r="CL2973" s="154">
        <v>135.0</v>
      </c>
      <c r="CM2973" s="163" t="s">
        <v>2414</v>
      </c>
      <c r="CN2973" s="154">
        <v>0.43</v>
      </c>
      <c r="CO2973" s="154">
        <v>5.65</v>
      </c>
      <c r="CP2973" s="7" t="s">
        <v>13468</v>
      </c>
    </row>
    <row r="2974">
      <c r="A2974" s="7" t="s">
        <v>13469</v>
      </c>
      <c r="D2974" s="163" t="s">
        <v>13470</v>
      </c>
      <c r="E2974" s="67" t="s">
        <v>639</v>
      </c>
      <c r="F2974" s="162"/>
      <c r="G2974" s="162"/>
      <c r="H2974" s="162"/>
      <c r="M2974" s="7" t="s">
        <v>799</v>
      </c>
      <c r="N2974" s="7" t="str">
        <f t="shared" si="6"/>
        <v>FALSE</v>
      </c>
      <c r="O2974" s="7" t="s">
        <v>11802</v>
      </c>
      <c r="P2974" s="7" t="s">
        <v>11803</v>
      </c>
      <c r="Q2974" s="7" t="s">
        <v>11804</v>
      </c>
      <c r="R2974" s="7" t="s">
        <v>559</v>
      </c>
      <c r="S2974" s="221" t="s">
        <v>1588</v>
      </c>
      <c r="T2974" s="214">
        <v>41.703</v>
      </c>
      <c r="U2974" s="215">
        <v>-83.254</v>
      </c>
      <c r="V2974" s="172" t="s">
        <v>7100</v>
      </c>
      <c r="W2974" s="163" t="s">
        <v>899</v>
      </c>
      <c r="X2974" s="7" t="s">
        <v>805</v>
      </c>
      <c r="Y2974" s="7" t="s">
        <v>878</v>
      </c>
      <c r="Z2974" s="7" t="s">
        <v>879</v>
      </c>
      <c r="AA2974" s="7" t="s">
        <v>880</v>
      </c>
      <c r="AB2974" s="163" t="s">
        <v>13471</v>
      </c>
      <c r="AD2974" s="154">
        <v>6.46</v>
      </c>
      <c r="AF2974" s="7">
        <v>0.22</v>
      </c>
      <c r="AH2974" s="154">
        <v>26.4</v>
      </c>
      <c r="AO2974" s="154">
        <v>8.27</v>
      </c>
      <c r="AP2974" s="154">
        <v>258.2</v>
      </c>
      <c r="AQ2974" s="154">
        <v>0.5</v>
      </c>
      <c r="AR2974" s="154">
        <v>7.99</v>
      </c>
      <c r="AS2974" s="154">
        <v>1.13</v>
      </c>
      <c r="AT2974" s="154">
        <v>0.16</v>
      </c>
      <c r="AU2974" s="154">
        <v>1.04</v>
      </c>
      <c r="AX2974" s="154">
        <v>18.81</v>
      </c>
      <c r="AY2974" s="154">
        <v>77.6</v>
      </c>
      <c r="AZ2974" s="154">
        <v>3.9</v>
      </c>
      <c r="BA2974" s="154">
        <v>2.3</v>
      </c>
      <c r="BB2974" s="154">
        <v>7.0</v>
      </c>
      <c r="BC2974" s="154">
        <v>0.008</v>
      </c>
      <c r="BD2974" s="154"/>
      <c r="BE2974" s="154">
        <v>2.34</v>
      </c>
      <c r="BF2974" s="154">
        <v>1.11</v>
      </c>
      <c r="BG2974" s="154">
        <v>0.2</v>
      </c>
      <c r="BH2974" s="154">
        <v>2.56</v>
      </c>
      <c r="BI2974" s="154">
        <v>0.44</v>
      </c>
      <c r="BJ2974" s="154"/>
      <c r="BK2974" s="154">
        <v>7.93</v>
      </c>
      <c r="BL2974" s="154">
        <v>2.61</v>
      </c>
      <c r="CJ2974" s="154">
        <v>4.9</v>
      </c>
      <c r="CK2974" s="154">
        <v>29.2</v>
      </c>
      <c r="CL2974" s="154">
        <v>208.0</v>
      </c>
      <c r="CM2974" s="163" t="s">
        <v>2414</v>
      </c>
      <c r="CN2974" s="154">
        <v>0.4</v>
      </c>
      <c r="CO2974" s="154">
        <v>6.35</v>
      </c>
      <c r="CP2974" s="7" t="s">
        <v>13472</v>
      </c>
    </row>
    <row r="2975">
      <c r="A2975" s="7" t="s">
        <v>13473</v>
      </c>
      <c r="D2975" s="163" t="s">
        <v>13474</v>
      </c>
      <c r="E2975" s="67" t="s">
        <v>639</v>
      </c>
      <c r="F2975" s="162"/>
      <c r="G2975" s="162"/>
      <c r="H2975" s="162"/>
      <c r="M2975" s="7" t="s">
        <v>799</v>
      </c>
      <c r="N2975" s="7" t="str">
        <f t="shared" si="6"/>
        <v>FALSE</v>
      </c>
      <c r="O2975" s="7" t="s">
        <v>11802</v>
      </c>
      <c r="P2975" s="7" t="s">
        <v>11803</v>
      </c>
      <c r="Q2975" s="7" t="s">
        <v>11804</v>
      </c>
      <c r="R2975" s="7" t="s">
        <v>559</v>
      </c>
      <c r="S2975" s="161" t="s">
        <v>1588</v>
      </c>
      <c r="T2975" s="214">
        <v>41.617</v>
      </c>
      <c r="U2975" s="215">
        <v>-83.009</v>
      </c>
      <c r="V2975" s="172" t="s">
        <v>13475</v>
      </c>
      <c r="W2975" s="163" t="s">
        <v>2423</v>
      </c>
      <c r="X2975" s="7" t="s">
        <v>805</v>
      </c>
      <c r="Y2975" s="7" t="s">
        <v>878</v>
      </c>
      <c r="Z2975" s="7" t="s">
        <v>879</v>
      </c>
      <c r="AA2975" s="7" t="s">
        <v>880</v>
      </c>
      <c r="AB2975" s="163" t="s">
        <v>13476</v>
      </c>
      <c r="AD2975" s="154">
        <v>4.31</v>
      </c>
      <c r="AF2975" s="7">
        <v>0.22</v>
      </c>
      <c r="AH2975" s="154">
        <v>26.5</v>
      </c>
      <c r="AO2975" s="154">
        <v>6.73</v>
      </c>
      <c r="AP2975" s="154">
        <v>268.4</v>
      </c>
      <c r="AQ2975" s="154">
        <v>1.0</v>
      </c>
      <c r="AR2975" s="163" t="s">
        <v>16</v>
      </c>
      <c r="AS2975" s="154">
        <v>1.8</v>
      </c>
      <c r="AT2975" s="154">
        <v>0.17</v>
      </c>
      <c r="AU2975" s="154">
        <v>1.3</v>
      </c>
      <c r="AX2975" s="154">
        <v>22.84</v>
      </c>
      <c r="AY2975" s="154">
        <v>78.9</v>
      </c>
      <c r="AZ2975" s="154">
        <v>3.2</v>
      </c>
      <c r="BA2975" s="154">
        <v>1.5</v>
      </c>
      <c r="BB2975" s="154">
        <v>10.7</v>
      </c>
      <c r="BC2975" s="154">
        <v>0.002</v>
      </c>
      <c r="BD2975" s="154"/>
      <c r="BE2975" s="154">
        <v>2.86</v>
      </c>
      <c r="BF2975" s="154">
        <v>1.33</v>
      </c>
      <c r="BG2975" s="154">
        <v>0.24</v>
      </c>
      <c r="BH2975" s="154">
        <v>2.73</v>
      </c>
      <c r="BI2975" s="154">
        <v>0.54</v>
      </c>
      <c r="BJ2975" s="154"/>
      <c r="BK2975" s="154">
        <v>8.0</v>
      </c>
      <c r="BL2975" s="154">
        <v>3.34</v>
      </c>
      <c r="CJ2975" s="154">
        <v>4.3</v>
      </c>
      <c r="CK2975" s="154">
        <v>33.7</v>
      </c>
      <c r="CL2975" s="154">
        <v>301.0</v>
      </c>
      <c r="CM2975" s="163" t="s">
        <v>2414</v>
      </c>
      <c r="CN2975" s="154">
        <v>0.39</v>
      </c>
      <c r="CO2975" s="154">
        <v>5.71</v>
      </c>
      <c r="CP2975" s="7" t="s">
        <v>13477</v>
      </c>
    </row>
    <row r="2976">
      <c r="A2976" s="7" t="s">
        <v>13478</v>
      </c>
      <c r="D2976" s="163" t="s">
        <v>13479</v>
      </c>
      <c r="E2976" s="67" t="s">
        <v>639</v>
      </c>
      <c r="F2976" s="162"/>
      <c r="G2976" s="162"/>
      <c r="H2976" s="162"/>
      <c r="M2976" s="7" t="s">
        <v>799</v>
      </c>
      <c r="N2976" s="7" t="str">
        <f t="shared" si="6"/>
        <v>FALSE</v>
      </c>
      <c r="O2976" s="7" t="s">
        <v>11802</v>
      </c>
      <c r="P2976" s="7" t="s">
        <v>11803</v>
      </c>
      <c r="Q2976" s="7" t="s">
        <v>11804</v>
      </c>
      <c r="R2976" s="7" t="s">
        <v>559</v>
      </c>
      <c r="S2976" s="221" t="s">
        <v>1588</v>
      </c>
      <c r="T2976" s="214">
        <v>41.827</v>
      </c>
      <c r="U2976" s="215">
        <v>-83.193</v>
      </c>
      <c r="V2976" s="172" t="s">
        <v>7091</v>
      </c>
      <c r="W2976" s="163" t="s">
        <v>890</v>
      </c>
      <c r="X2976" s="7" t="s">
        <v>805</v>
      </c>
      <c r="Y2976" s="7" t="s">
        <v>878</v>
      </c>
      <c r="Z2976" s="7" t="s">
        <v>879</v>
      </c>
      <c r="AA2976" s="7" t="s">
        <v>880</v>
      </c>
      <c r="AB2976" s="163" t="s">
        <v>12241</v>
      </c>
      <c r="AD2976" s="154">
        <v>8.6</v>
      </c>
      <c r="AF2976" s="7">
        <v>0.22</v>
      </c>
      <c r="AH2976" s="154">
        <v>26.5</v>
      </c>
      <c r="AO2976" s="154">
        <v>6.25</v>
      </c>
      <c r="AP2976" s="154">
        <v>228.3</v>
      </c>
      <c r="AQ2976" s="154">
        <v>1.5</v>
      </c>
      <c r="AR2976" s="154">
        <v>2.37</v>
      </c>
      <c r="AS2976" s="154">
        <v>1.03</v>
      </c>
      <c r="AT2976" s="154">
        <v>0.11</v>
      </c>
      <c r="AU2976" s="154">
        <v>1.21</v>
      </c>
      <c r="AX2976" s="154">
        <v>12.69</v>
      </c>
      <c r="AY2976" s="154">
        <v>33.3</v>
      </c>
      <c r="AZ2976" s="154">
        <v>2.8</v>
      </c>
      <c r="BA2976" s="154">
        <v>1.8</v>
      </c>
      <c r="BB2976" s="154">
        <v>18.9</v>
      </c>
      <c r="BC2976" s="154">
        <v>0.122</v>
      </c>
      <c r="BD2976" s="154"/>
      <c r="BE2976" s="154">
        <v>2.05</v>
      </c>
      <c r="BF2976" s="154">
        <v>0.96</v>
      </c>
      <c r="BG2976" s="154">
        <v>0.15</v>
      </c>
      <c r="BH2976" s="154">
        <v>2.26</v>
      </c>
      <c r="BI2976" s="154">
        <v>0.24</v>
      </c>
      <c r="BJ2976" s="154"/>
      <c r="BK2976" s="154">
        <v>2.63</v>
      </c>
      <c r="BL2976" s="154">
        <v>1.34</v>
      </c>
      <c r="CJ2976" s="154">
        <v>1.9</v>
      </c>
      <c r="CK2976" s="154">
        <v>62.1</v>
      </c>
      <c r="CL2976" s="154">
        <v>520.0</v>
      </c>
      <c r="CM2976" s="163" t="s">
        <v>2414</v>
      </c>
      <c r="CN2976" s="154">
        <v>0.84</v>
      </c>
      <c r="CO2976" s="154">
        <v>9.91</v>
      </c>
      <c r="CP2976" s="7" t="s">
        <v>13480</v>
      </c>
    </row>
    <row r="2977">
      <c r="A2977" s="7" t="s">
        <v>13481</v>
      </c>
      <c r="D2977" s="163" t="s">
        <v>13482</v>
      </c>
      <c r="E2977" s="67" t="s">
        <v>639</v>
      </c>
      <c r="F2977" s="162"/>
      <c r="G2977" s="162"/>
      <c r="H2977" s="162"/>
      <c r="M2977" s="7" t="s">
        <v>799</v>
      </c>
      <c r="N2977" s="7" t="str">
        <f t="shared" si="6"/>
        <v>FALSE</v>
      </c>
      <c r="O2977" s="7" t="s">
        <v>11802</v>
      </c>
      <c r="P2977" s="7" t="s">
        <v>11803</v>
      </c>
      <c r="Q2977" s="7" t="s">
        <v>11804</v>
      </c>
      <c r="R2977" s="7" t="s">
        <v>559</v>
      </c>
      <c r="S2977" s="161" t="s">
        <v>1588</v>
      </c>
      <c r="T2977" s="206">
        <v>41.7646</v>
      </c>
      <c r="U2977" s="207">
        <v>-83.332</v>
      </c>
      <c r="V2977" s="172" t="s">
        <v>13483</v>
      </c>
      <c r="W2977" s="163" t="s">
        <v>876</v>
      </c>
      <c r="X2977" s="7" t="s">
        <v>805</v>
      </c>
      <c r="Y2977" s="7" t="s">
        <v>878</v>
      </c>
      <c r="Z2977" s="7" t="s">
        <v>879</v>
      </c>
      <c r="AA2977" s="7" t="s">
        <v>880</v>
      </c>
      <c r="AB2977" s="163" t="s">
        <v>13405</v>
      </c>
      <c r="AD2977" s="154">
        <v>5.31</v>
      </c>
      <c r="AF2977" s="7">
        <v>0.22</v>
      </c>
      <c r="AH2977" s="154">
        <v>24.8</v>
      </c>
      <c r="AO2977" s="154">
        <v>6.89</v>
      </c>
      <c r="AP2977" s="154">
        <v>261.8</v>
      </c>
      <c r="AQ2977" s="154">
        <v>0.5</v>
      </c>
      <c r="AR2977" s="154">
        <v>16.7</v>
      </c>
      <c r="AS2977" s="154">
        <v>0.91</v>
      </c>
      <c r="AT2977" s="154">
        <v>0.11</v>
      </c>
      <c r="AU2977" s="154">
        <v>3.35</v>
      </c>
      <c r="AX2977" s="154">
        <v>27.32</v>
      </c>
      <c r="AY2977" s="154">
        <v>133.7</v>
      </c>
      <c r="AZ2977" s="154">
        <v>4.9</v>
      </c>
      <c r="BA2977" s="154">
        <v>2.1</v>
      </c>
      <c r="BB2977" s="154">
        <v>5.8</v>
      </c>
      <c r="BC2977" s="154">
        <v>0.002</v>
      </c>
      <c r="BD2977" s="154"/>
      <c r="BE2977" s="154">
        <v>3.61</v>
      </c>
      <c r="BF2977" s="154">
        <v>1.96</v>
      </c>
      <c r="BG2977" s="154">
        <v>0.31</v>
      </c>
      <c r="BH2977" s="154">
        <v>3.05</v>
      </c>
      <c r="BI2977" s="154">
        <v>0.6</v>
      </c>
      <c r="BJ2977" s="154"/>
      <c r="BK2977" s="154">
        <v>15.93</v>
      </c>
      <c r="BL2977" s="154">
        <v>1.95</v>
      </c>
      <c r="CJ2977" s="154">
        <v>8.1</v>
      </c>
      <c r="CK2977" s="154">
        <v>13.3</v>
      </c>
      <c r="CL2977" s="154">
        <v>361.0</v>
      </c>
      <c r="CM2977" s="163" t="s">
        <v>2438</v>
      </c>
      <c r="CN2977" s="154">
        <v>1.1</v>
      </c>
      <c r="CO2977" s="154">
        <v>3.56</v>
      </c>
      <c r="CP2977" s="7" t="s">
        <v>2439</v>
      </c>
    </row>
    <row r="2978">
      <c r="A2978" s="7" t="s">
        <v>13484</v>
      </c>
      <c r="D2978" s="163" t="s">
        <v>13485</v>
      </c>
      <c r="E2978" s="67" t="s">
        <v>639</v>
      </c>
      <c r="F2978" s="162"/>
      <c r="G2978" s="162"/>
      <c r="H2978" s="162"/>
      <c r="M2978" s="7" t="s">
        <v>799</v>
      </c>
      <c r="N2978" s="7" t="str">
        <f t="shared" si="6"/>
        <v>FALSE</v>
      </c>
      <c r="O2978" s="7" t="s">
        <v>11802</v>
      </c>
      <c r="P2978" s="7" t="s">
        <v>11803</v>
      </c>
      <c r="Q2978" s="7" t="s">
        <v>11804</v>
      </c>
      <c r="R2978" s="7" t="s">
        <v>559</v>
      </c>
      <c r="S2978" s="221" t="s">
        <v>1588</v>
      </c>
      <c r="T2978" s="206">
        <v>41.7047</v>
      </c>
      <c r="U2978" s="207">
        <v>-83.255</v>
      </c>
      <c r="V2978" s="172" t="s">
        <v>13486</v>
      </c>
      <c r="W2978" s="163" t="s">
        <v>899</v>
      </c>
      <c r="X2978" s="7" t="s">
        <v>805</v>
      </c>
      <c r="Y2978" s="7" t="s">
        <v>878</v>
      </c>
      <c r="Z2978" s="7" t="s">
        <v>879</v>
      </c>
      <c r="AA2978" s="7" t="s">
        <v>880</v>
      </c>
      <c r="AB2978" s="163" t="s">
        <v>13487</v>
      </c>
      <c r="AD2978" s="154">
        <v>6.45</v>
      </c>
      <c r="AF2978" s="7">
        <v>0.22</v>
      </c>
      <c r="AH2978" s="154">
        <v>25.1</v>
      </c>
      <c r="AO2978" s="154">
        <v>7.49</v>
      </c>
      <c r="AP2978" s="154">
        <v>248.6</v>
      </c>
      <c r="AQ2978" s="154">
        <v>1.0</v>
      </c>
      <c r="AR2978" s="154">
        <v>6.26</v>
      </c>
      <c r="AS2978" s="154">
        <v>0.13</v>
      </c>
      <c r="AT2978" s="154">
        <v>0.1</v>
      </c>
      <c r="AU2978" s="154">
        <v>0.23</v>
      </c>
      <c r="AX2978" s="154">
        <v>7.42</v>
      </c>
      <c r="AY2978" s="154">
        <v>30.1</v>
      </c>
      <c r="AZ2978" s="154">
        <v>3.9</v>
      </c>
      <c r="BA2978" s="154">
        <v>1.7</v>
      </c>
      <c r="BB2978" s="154">
        <v>3.1</v>
      </c>
      <c r="BC2978" s="154">
        <v>0.002</v>
      </c>
      <c r="BD2978" s="154"/>
      <c r="BE2978" s="154">
        <v>2.72</v>
      </c>
      <c r="BF2978" s="154">
        <v>0.78</v>
      </c>
      <c r="BG2978" s="154">
        <v>0.12</v>
      </c>
      <c r="BH2978" s="154">
        <v>2.4</v>
      </c>
      <c r="BI2978" s="154">
        <v>0.46</v>
      </c>
      <c r="BJ2978" s="154"/>
      <c r="BK2978" s="154">
        <v>4.9</v>
      </c>
      <c r="BL2978" s="154">
        <v>1.97</v>
      </c>
      <c r="CJ2978" s="154">
        <v>5.3</v>
      </c>
      <c r="CK2978" s="154">
        <v>26.6</v>
      </c>
      <c r="CL2978" s="154">
        <v>962.0</v>
      </c>
      <c r="CM2978" s="163" t="s">
        <v>2438</v>
      </c>
      <c r="CN2978" s="154">
        <v>0.91</v>
      </c>
      <c r="CO2978" s="154">
        <v>1.22</v>
      </c>
      <c r="CP2978" s="7" t="s">
        <v>2443</v>
      </c>
    </row>
    <row r="2979">
      <c r="A2979" s="7" t="s">
        <v>13488</v>
      </c>
      <c r="D2979" s="163" t="s">
        <v>13489</v>
      </c>
      <c r="E2979" s="67" t="s">
        <v>639</v>
      </c>
      <c r="F2979" s="162"/>
      <c r="G2979" s="162"/>
      <c r="H2979" s="162"/>
      <c r="M2979" s="7" t="s">
        <v>799</v>
      </c>
      <c r="N2979" s="7" t="str">
        <f t="shared" si="6"/>
        <v>FALSE</v>
      </c>
      <c r="O2979" s="7" t="s">
        <v>11802</v>
      </c>
      <c r="P2979" s="7" t="s">
        <v>11803</v>
      </c>
      <c r="Q2979" s="7" t="s">
        <v>11804</v>
      </c>
      <c r="R2979" s="7" t="s">
        <v>559</v>
      </c>
      <c r="S2979" s="161" t="s">
        <v>1588</v>
      </c>
      <c r="T2979" s="206">
        <v>41.6181</v>
      </c>
      <c r="U2979" s="207">
        <v>-83.0132</v>
      </c>
      <c r="V2979" s="172" t="s">
        <v>13490</v>
      </c>
      <c r="W2979" s="163" t="s">
        <v>2423</v>
      </c>
      <c r="X2979" s="7" t="s">
        <v>805</v>
      </c>
      <c r="Y2979" s="7" t="s">
        <v>878</v>
      </c>
      <c r="Z2979" s="7" t="s">
        <v>879</v>
      </c>
      <c r="AA2979" s="7" t="s">
        <v>880</v>
      </c>
      <c r="AB2979" s="163" t="s">
        <v>13491</v>
      </c>
      <c r="AD2979" s="154">
        <v>4.27</v>
      </c>
      <c r="AF2979" s="7">
        <v>0.22</v>
      </c>
      <c r="AH2979" s="154">
        <v>25.0</v>
      </c>
      <c r="AO2979" s="154">
        <v>6.99</v>
      </c>
      <c r="AP2979" s="154">
        <v>263.5</v>
      </c>
      <c r="AQ2979" s="154">
        <v>0.8</v>
      </c>
      <c r="AR2979" s="154">
        <v>6.93</v>
      </c>
      <c r="AS2979" s="154">
        <v>0.58</v>
      </c>
      <c r="AT2979" s="154">
        <v>0.1</v>
      </c>
      <c r="AU2979" s="154">
        <v>1.45</v>
      </c>
      <c r="AX2979" s="154">
        <v>12.22</v>
      </c>
      <c r="AY2979" s="154">
        <v>33.4</v>
      </c>
      <c r="AZ2979" s="154">
        <v>3.1</v>
      </c>
      <c r="BA2979" s="154">
        <v>0.7</v>
      </c>
      <c r="BB2979" s="154">
        <v>7.4</v>
      </c>
      <c r="BC2979" s="154">
        <v>0.002</v>
      </c>
      <c r="BD2979" s="154"/>
      <c r="BE2979" s="154">
        <v>3.12</v>
      </c>
      <c r="BF2979" s="154">
        <v>1.19</v>
      </c>
      <c r="BG2979" s="154">
        <v>0.18</v>
      </c>
      <c r="BH2979" s="154">
        <v>2.72</v>
      </c>
      <c r="BI2979" s="154">
        <v>0.53</v>
      </c>
      <c r="BJ2979" s="154"/>
      <c r="BK2979" s="154">
        <v>7.23</v>
      </c>
      <c r="BL2979" s="154">
        <v>2.64</v>
      </c>
      <c r="CJ2979" s="154">
        <v>5.2</v>
      </c>
      <c r="CK2979" s="154">
        <v>27.1</v>
      </c>
      <c r="CL2979" s="154">
        <v>283.0</v>
      </c>
      <c r="CM2979" s="163" t="s">
        <v>2447</v>
      </c>
      <c r="CN2979" s="154">
        <v>0.63</v>
      </c>
      <c r="CO2979" s="154">
        <v>2.01</v>
      </c>
      <c r="CP2979" s="7" t="s">
        <v>2448</v>
      </c>
    </row>
    <row r="2980">
      <c r="A2980" s="7" t="s">
        <v>13492</v>
      </c>
      <c r="D2980" s="163" t="s">
        <v>13493</v>
      </c>
      <c r="E2980" s="67" t="s">
        <v>639</v>
      </c>
      <c r="F2980" s="162"/>
      <c r="G2980" s="162"/>
      <c r="H2980" s="162"/>
      <c r="M2980" s="7" t="s">
        <v>799</v>
      </c>
      <c r="N2980" s="7" t="str">
        <f t="shared" si="6"/>
        <v>FALSE</v>
      </c>
      <c r="O2980" s="7" t="s">
        <v>11802</v>
      </c>
      <c r="P2980" s="7" t="s">
        <v>11803</v>
      </c>
      <c r="Q2980" s="7" t="s">
        <v>11804</v>
      </c>
      <c r="R2980" s="7" t="s">
        <v>559</v>
      </c>
      <c r="S2980" s="221" t="s">
        <v>1588</v>
      </c>
      <c r="T2980" s="206">
        <v>41.8268</v>
      </c>
      <c r="U2980" s="207">
        <v>-83.192</v>
      </c>
      <c r="V2980" s="172" t="s">
        <v>13494</v>
      </c>
      <c r="W2980" s="163" t="s">
        <v>890</v>
      </c>
      <c r="X2980" s="7" t="s">
        <v>805</v>
      </c>
      <c r="Y2980" s="7" t="s">
        <v>878</v>
      </c>
      <c r="Z2980" s="7" t="s">
        <v>879</v>
      </c>
      <c r="AA2980" s="7" t="s">
        <v>880</v>
      </c>
      <c r="AB2980" s="163" t="s">
        <v>13275</v>
      </c>
      <c r="AD2980" s="154">
        <v>6.31</v>
      </c>
      <c r="AF2980" s="7">
        <v>0.22</v>
      </c>
      <c r="AH2980" s="154">
        <v>26.5</v>
      </c>
      <c r="AO2980" s="154">
        <v>7.73</v>
      </c>
      <c r="AP2980" s="154">
        <v>237.6</v>
      </c>
      <c r="AQ2980" s="154">
        <v>1.0</v>
      </c>
      <c r="AR2980" s="154">
        <v>6.56</v>
      </c>
      <c r="AS2980" s="154">
        <v>2.91</v>
      </c>
      <c r="AT2980" s="154">
        <v>0.13</v>
      </c>
      <c r="AU2980" s="154">
        <v>9.52</v>
      </c>
      <c r="AX2980" s="154">
        <v>16.66</v>
      </c>
      <c r="AY2980" s="154">
        <v>65.3</v>
      </c>
      <c r="AZ2980" s="154">
        <v>2.9</v>
      </c>
      <c r="BA2980" s="154">
        <v>2.0</v>
      </c>
      <c r="BB2980" s="154">
        <v>9.7</v>
      </c>
      <c r="BC2980" s="154">
        <v>0.068</v>
      </c>
      <c r="BD2980" s="154"/>
      <c r="BE2980" s="154">
        <v>2.94</v>
      </c>
      <c r="BF2980" s="154">
        <v>1.6</v>
      </c>
      <c r="BG2980" s="154">
        <v>0.23</v>
      </c>
      <c r="BH2980" s="154">
        <v>2.29</v>
      </c>
      <c r="BI2980" s="154">
        <v>0.37</v>
      </c>
      <c r="BJ2980" s="154"/>
      <c r="BK2980" s="154">
        <v>7.5</v>
      </c>
      <c r="BL2980" s="154">
        <v>4.02</v>
      </c>
      <c r="CJ2980" s="154">
        <v>2.9</v>
      </c>
      <c r="CK2980" s="154">
        <v>48.8</v>
      </c>
      <c r="CL2980" s="154">
        <v>1284.0</v>
      </c>
      <c r="CM2980" s="163" t="s">
        <v>2438</v>
      </c>
      <c r="CN2980" s="154">
        <v>0.08</v>
      </c>
      <c r="CO2980" s="154">
        <v>2.92</v>
      </c>
      <c r="CP2980" s="7" t="s">
        <v>2452</v>
      </c>
    </row>
    <row r="2981">
      <c r="A2981" s="7" t="s">
        <v>13495</v>
      </c>
      <c r="D2981" s="163" t="s">
        <v>13496</v>
      </c>
      <c r="E2981" s="67" t="s">
        <v>639</v>
      </c>
      <c r="F2981" s="162"/>
      <c r="G2981" s="162"/>
      <c r="H2981" s="162"/>
      <c r="M2981" s="7" t="s">
        <v>799</v>
      </c>
      <c r="N2981" s="7" t="str">
        <f t="shared" si="6"/>
        <v>FALSE</v>
      </c>
      <c r="O2981" s="7" t="s">
        <v>11802</v>
      </c>
      <c r="P2981" s="7" t="s">
        <v>11803</v>
      </c>
      <c r="Q2981" s="7" t="s">
        <v>11804</v>
      </c>
      <c r="R2981" s="7" t="s">
        <v>559</v>
      </c>
      <c r="S2981" s="161" t="s">
        <v>1588</v>
      </c>
      <c r="T2981" s="206">
        <v>41.7626</v>
      </c>
      <c r="U2981" s="207">
        <v>-83.3311</v>
      </c>
      <c r="V2981" s="172" t="s">
        <v>13497</v>
      </c>
      <c r="W2981" s="163" t="s">
        <v>876</v>
      </c>
      <c r="X2981" s="7" t="s">
        <v>805</v>
      </c>
      <c r="Y2981" s="7" t="s">
        <v>878</v>
      </c>
      <c r="Z2981" s="7" t="s">
        <v>879</v>
      </c>
      <c r="AA2981" s="7" t="s">
        <v>880</v>
      </c>
      <c r="AB2981" s="163" t="s">
        <v>13389</v>
      </c>
      <c r="AD2981" s="154">
        <v>5.33</v>
      </c>
      <c r="AF2981" s="7">
        <v>0.22</v>
      </c>
      <c r="AH2981" s="154">
        <v>23.6</v>
      </c>
      <c r="AO2981" s="154">
        <v>7.84</v>
      </c>
      <c r="AP2981" s="154">
        <v>268.0</v>
      </c>
      <c r="AQ2981" s="154">
        <v>0.3</v>
      </c>
      <c r="AR2981" s="154">
        <v>26.0</v>
      </c>
      <c r="AS2981" s="154">
        <v>0.1</v>
      </c>
      <c r="AT2981" s="154">
        <v>0.12</v>
      </c>
      <c r="AU2981" s="154">
        <v>0.43</v>
      </c>
      <c r="AX2981" s="154">
        <v>8.05</v>
      </c>
      <c r="AY2981" s="154">
        <v>62.4</v>
      </c>
      <c r="AZ2981" s="154">
        <v>16.9</v>
      </c>
      <c r="BA2981" s="154">
        <v>20.4</v>
      </c>
      <c r="BB2981" s="154">
        <v>52.4</v>
      </c>
      <c r="BC2981" s="154">
        <v>0.073</v>
      </c>
      <c r="BD2981" s="154"/>
      <c r="BE2981" s="154">
        <v>10.37</v>
      </c>
      <c r="BF2981" s="154">
        <v>1.25</v>
      </c>
      <c r="BG2981" s="154">
        <v>0.26</v>
      </c>
      <c r="BH2981" s="154">
        <v>3.36</v>
      </c>
      <c r="BI2981" s="154">
        <v>0.83</v>
      </c>
      <c r="BJ2981" s="154"/>
      <c r="BK2981" s="154">
        <v>25.55</v>
      </c>
      <c r="BL2981" s="154">
        <v>1.21</v>
      </c>
      <c r="CJ2981" s="154">
        <v>12.8</v>
      </c>
      <c r="CK2981" s="154">
        <v>4.1</v>
      </c>
      <c r="CL2981" s="154">
        <v>40.0</v>
      </c>
      <c r="CM2981" s="163" t="s">
        <v>12163</v>
      </c>
      <c r="CN2981" s="154">
        <v>0.75</v>
      </c>
      <c r="CO2981" s="154">
        <v>9.13</v>
      </c>
      <c r="CP2981" s="7" t="s">
        <v>13498</v>
      </c>
    </row>
    <row r="2982">
      <c r="A2982" s="7" t="s">
        <v>13499</v>
      </c>
      <c r="D2982" s="163" t="s">
        <v>13500</v>
      </c>
      <c r="E2982" s="67" t="s">
        <v>639</v>
      </c>
      <c r="F2982" s="162"/>
      <c r="G2982" s="162"/>
      <c r="H2982" s="162"/>
      <c r="M2982" s="7" t="s">
        <v>799</v>
      </c>
      <c r="N2982" s="7" t="str">
        <f t="shared" si="6"/>
        <v>FALSE</v>
      </c>
      <c r="O2982" s="7" t="s">
        <v>11802</v>
      </c>
      <c r="P2982" s="7" t="s">
        <v>11803</v>
      </c>
      <c r="Q2982" s="7" t="s">
        <v>11804</v>
      </c>
      <c r="R2982" s="7" t="s">
        <v>559</v>
      </c>
      <c r="S2982" s="221" t="s">
        <v>1588</v>
      </c>
      <c r="T2982" s="206">
        <v>41.7026</v>
      </c>
      <c r="U2982" s="207">
        <v>-83.2558</v>
      </c>
      <c r="V2982" s="172" t="s">
        <v>13501</v>
      </c>
      <c r="W2982" s="163" t="s">
        <v>899</v>
      </c>
      <c r="X2982" s="7" t="s">
        <v>805</v>
      </c>
      <c r="Y2982" s="7" t="s">
        <v>878</v>
      </c>
      <c r="Z2982" s="7" t="s">
        <v>879</v>
      </c>
      <c r="AA2982" s="7" t="s">
        <v>880</v>
      </c>
      <c r="AB2982" s="163" t="s">
        <v>13252</v>
      </c>
      <c r="AD2982" s="154">
        <v>6.4</v>
      </c>
      <c r="AF2982" s="7">
        <v>0.22</v>
      </c>
      <c r="AH2982" s="154">
        <v>23.7</v>
      </c>
      <c r="AO2982" s="154">
        <v>6.67</v>
      </c>
      <c r="AP2982" s="154">
        <v>266.0</v>
      </c>
      <c r="AQ2982" s="154">
        <v>0.4</v>
      </c>
      <c r="AR2982" s="154">
        <v>18.5</v>
      </c>
      <c r="AS2982" s="154">
        <v>0.2</v>
      </c>
      <c r="AT2982" s="154">
        <v>0.15</v>
      </c>
      <c r="AU2982" s="154">
        <v>0.66</v>
      </c>
      <c r="AX2982" s="154">
        <v>14.69</v>
      </c>
      <c r="AY2982" s="154">
        <v>60.2</v>
      </c>
      <c r="AZ2982" s="154">
        <v>12.8</v>
      </c>
      <c r="BA2982" s="154">
        <v>6.9</v>
      </c>
      <c r="BB2982" s="154">
        <v>15.3</v>
      </c>
      <c r="BC2982" s="154">
        <v>0.002</v>
      </c>
      <c r="BD2982" s="154"/>
      <c r="BE2982" s="154">
        <v>4.99</v>
      </c>
      <c r="BF2982" s="154">
        <v>1.21</v>
      </c>
      <c r="BG2982" s="154">
        <v>0.23</v>
      </c>
      <c r="BH2982" s="154">
        <v>2.86</v>
      </c>
      <c r="BI2982" s="154">
        <v>0.59</v>
      </c>
      <c r="BJ2982" s="154"/>
      <c r="BK2982" s="154">
        <v>18.15</v>
      </c>
      <c r="BL2982" s="154">
        <v>1.91</v>
      </c>
      <c r="CJ2982" s="154">
        <v>9.1</v>
      </c>
      <c r="CK2982" s="154">
        <v>10.4</v>
      </c>
      <c r="CL2982" s="154">
        <v>85.0</v>
      </c>
      <c r="CM2982" s="163" t="s">
        <v>2438</v>
      </c>
      <c r="CN2982" s="154">
        <v>0.69</v>
      </c>
      <c r="CO2982" s="154">
        <v>6.48</v>
      </c>
      <c r="CP2982" s="7" t="s">
        <v>13502</v>
      </c>
    </row>
    <row r="2983">
      <c r="A2983" s="7" t="s">
        <v>13503</v>
      </c>
      <c r="D2983" s="163" t="s">
        <v>13504</v>
      </c>
      <c r="E2983" s="67" t="s">
        <v>639</v>
      </c>
      <c r="F2983" s="162"/>
      <c r="G2983" s="162"/>
      <c r="H2983" s="162"/>
      <c r="M2983" s="7" t="s">
        <v>799</v>
      </c>
      <c r="N2983" s="7" t="str">
        <f t="shared" si="6"/>
        <v>FALSE</v>
      </c>
      <c r="O2983" s="7" t="s">
        <v>11802</v>
      </c>
      <c r="P2983" s="7" t="s">
        <v>11803</v>
      </c>
      <c r="Q2983" s="7" t="s">
        <v>11804</v>
      </c>
      <c r="R2983" s="7" t="s">
        <v>559</v>
      </c>
      <c r="S2983" s="161" t="s">
        <v>1588</v>
      </c>
      <c r="T2983" s="206">
        <v>41.6174</v>
      </c>
      <c r="U2983" s="207">
        <v>-83.0125</v>
      </c>
      <c r="V2983" s="172" t="s">
        <v>13505</v>
      </c>
      <c r="W2983" s="163" t="s">
        <v>2423</v>
      </c>
      <c r="X2983" s="7" t="s">
        <v>805</v>
      </c>
      <c r="Y2983" s="7" t="s">
        <v>878</v>
      </c>
      <c r="Z2983" s="7" t="s">
        <v>879</v>
      </c>
      <c r="AA2983" s="7" t="s">
        <v>880</v>
      </c>
      <c r="AB2983" s="163" t="s">
        <v>13476</v>
      </c>
      <c r="AD2983" s="154">
        <v>4.31</v>
      </c>
      <c r="AF2983" s="7">
        <v>0.22</v>
      </c>
      <c r="AH2983" s="154">
        <v>24.2</v>
      </c>
      <c r="AO2983" s="154">
        <v>7.86</v>
      </c>
      <c r="AP2983" s="154">
        <v>282.5</v>
      </c>
      <c r="AQ2983" s="154">
        <v>0.8</v>
      </c>
      <c r="AR2983" s="154">
        <v>11.7</v>
      </c>
      <c r="AS2983" s="154">
        <v>0.1</v>
      </c>
      <c r="AT2983" s="154">
        <v>0.13</v>
      </c>
      <c r="AU2983" s="154">
        <v>0.51</v>
      </c>
      <c r="AX2983" s="154">
        <v>12.94</v>
      </c>
      <c r="AY2983" s="154">
        <v>50.3</v>
      </c>
      <c r="AZ2983" s="154">
        <v>14.5</v>
      </c>
      <c r="BA2983" s="154">
        <v>7.4</v>
      </c>
      <c r="BB2983" s="154">
        <v>57.0</v>
      </c>
      <c r="BC2983" s="154">
        <v>0.013</v>
      </c>
      <c r="BD2983" s="154"/>
      <c r="BE2983" s="154">
        <v>4.76</v>
      </c>
      <c r="BF2983" s="154">
        <v>0.88</v>
      </c>
      <c r="BG2983" s="154">
        <v>0.17</v>
      </c>
      <c r="BH2983" s="154">
        <v>2.82</v>
      </c>
      <c r="BI2983" s="154">
        <v>0.48</v>
      </c>
      <c r="BJ2983" s="154"/>
      <c r="BK2983" s="154">
        <v>11.25</v>
      </c>
      <c r="BL2983" s="154">
        <v>1.16</v>
      </c>
      <c r="CJ2983" s="154">
        <v>5.6</v>
      </c>
      <c r="CK2983" s="154">
        <v>24.7</v>
      </c>
      <c r="CL2983" s="154">
        <v>533.0</v>
      </c>
      <c r="CM2983" s="163" t="s">
        <v>2438</v>
      </c>
      <c r="CN2983" s="154">
        <v>0.63</v>
      </c>
      <c r="CO2983" s="154">
        <v>5.65</v>
      </c>
      <c r="CP2983" s="7" t="s">
        <v>13506</v>
      </c>
    </row>
    <row r="2984">
      <c r="A2984" s="7" t="s">
        <v>13507</v>
      </c>
      <c r="D2984" s="163" t="s">
        <v>13508</v>
      </c>
      <c r="E2984" s="67" t="s">
        <v>639</v>
      </c>
      <c r="F2984" s="162"/>
      <c r="G2984" s="162"/>
      <c r="H2984" s="162"/>
      <c r="M2984" s="7" t="s">
        <v>799</v>
      </c>
      <c r="N2984" s="7" t="str">
        <f t="shared" si="6"/>
        <v>FALSE</v>
      </c>
      <c r="O2984" s="7" t="s">
        <v>11802</v>
      </c>
      <c r="P2984" s="7" t="s">
        <v>11803</v>
      </c>
      <c r="Q2984" s="7" t="s">
        <v>11804</v>
      </c>
      <c r="R2984" s="7" t="s">
        <v>559</v>
      </c>
      <c r="S2984" s="221" t="s">
        <v>1588</v>
      </c>
      <c r="T2984" s="206">
        <v>41.8318</v>
      </c>
      <c r="U2984" s="207">
        <v>-83.1935</v>
      </c>
      <c r="V2984" s="172" t="s">
        <v>13509</v>
      </c>
      <c r="W2984" s="163" t="s">
        <v>890</v>
      </c>
      <c r="X2984" s="7" t="s">
        <v>805</v>
      </c>
      <c r="Y2984" s="7" t="s">
        <v>878</v>
      </c>
      <c r="Z2984" s="7" t="s">
        <v>879</v>
      </c>
      <c r="AA2984" s="7" t="s">
        <v>880</v>
      </c>
      <c r="AB2984" s="163" t="s">
        <v>13039</v>
      </c>
      <c r="AD2984" s="154">
        <v>8.58</v>
      </c>
      <c r="AF2984" s="7">
        <v>0.22</v>
      </c>
      <c r="AH2984" s="154">
        <v>24.6</v>
      </c>
      <c r="AO2984" s="154">
        <v>8.49</v>
      </c>
      <c r="AP2984" s="154">
        <v>244.3</v>
      </c>
      <c r="AQ2984" s="154">
        <v>1.0</v>
      </c>
      <c r="AR2984" s="154">
        <v>5.34</v>
      </c>
      <c r="AS2984" s="154">
        <v>0.24</v>
      </c>
      <c r="AT2984" s="154">
        <v>0.1</v>
      </c>
      <c r="AU2984" s="154">
        <v>3.51</v>
      </c>
      <c r="AX2984" s="154">
        <v>16.5</v>
      </c>
      <c r="AY2984" s="154">
        <v>30.2</v>
      </c>
      <c r="AZ2984" s="154">
        <v>6.8</v>
      </c>
      <c r="BA2984" s="154">
        <v>3.3</v>
      </c>
      <c r="BB2984" s="154">
        <v>7.8</v>
      </c>
      <c r="BC2984" s="154">
        <v>0.208</v>
      </c>
      <c r="BD2984" s="154"/>
      <c r="BE2984" s="154">
        <v>4.32</v>
      </c>
      <c r="BF2984" s="154">
        <v>1.34</v>
      </c>
      <c r="BG2984" s="154">
        <v>0.28</v>
      </c>
      <c r="BH2984" s="154">
        <v>2.39</v>
      </c>
      <c r="BI2984" s="154">
        <v>0.48</v>
      </c>
      <c r="BJ2984" s="154"/>
      <c r="BK2984" s="154">
        <v>6.6</v>
      </c>
      <c r="BL2984" s="154">
        <v>0.32</v>
      </c>
      <c r="CJ2984" s="154">
        <v>2.8</v>
      </c>
      <c r="CK2984" s="154">
        <v>50.0</v>
      </c>
      <c r="CL2984" s="154">
        <v>1378.0</v>
      </c>
      <c r="CM2984" s="163" t="s">
        <v>2438</v>
      </c>
      <c r="CN2984" s="154">
        <v>0.77</v>
      </c>
      <c r="CO2984" s="154">
        <v>7.97</v>
      </c>
      <c r="CP2984" s="7" t="s">
        <v>13510</v>
      </c>
    </row>
    <row r="2985">
      <c r="A2985" s="7" t="s">
        <v>13511</v>
      </c>
      <c r="D2985" s="163" t="s">
        <v>13512</v>
      </c>
      <c r="E2985" s="67" t="s">
        <v>639</v>
      </c>
      <c r="F2985" s="162"/>
      <c r="G2985" s="162"/>
      <c r="H2985" s="162"/>
      <c r="M2985" s="7" t="s">
        <v>799</v>
      </c>
      <c r="N2985" s="7" t="str">
        <f t="shared" si="6"/>
        <v>FALSE</v>
      </c>
      <c r="O2985" s="7" t="s">
        <v>11802</v>
      </c>
      <c r="P2985" s="7" t="s">
        <v>11803</v>
      </c>
      <c r="Q2985" s="7" t="s">
        <v>11804</v>
      </c>
      <c r="R2985" s="7" t="s">
        <v>559</v>
      </c>
      <c r="S2985" s="161" t="s">
        <v>1588</v>
      </c>
      <c r="T2985" s="206">
        <v>41.832</v>
      </c>
      <c r="U2985" s="207">
        <v>-83.3593</v>
      </c>
      <c r="V2985" s="172" t="s">
        <v>13513</v>
      </c>
      <c r="W2985" s="163" t="s">
        <v>1179</v>
      </c>
      <c r="X2985" s="7" t="s">
        <v>805</v>
      </c>
      <c r="Y2985" s="7" t="s">
        <v>878</v>
      </c>
      <c r="Z2985" s="7" t="s">
        <v>879</v>
      </c>
      <c r="AA2985" s="7" t="s">
        <v>880</v>
      </c>
      <c r="AB2985" s="163" t="s">
        <v>13514</v>
      </c>
      <c r="AD2985" s="154">
        <v>5.06</v>
      </c>
      <c r="AF2985" s="7">
        <v>0.22</v>
      </c>
      <c r="AH2985" s="154">
        <v>24.7</v>
      </c>
      <c r="AO2985" s="154">
        <v>7.71</v>
      </c>
      <c r="AP2985" s="154">
        <v>287.7</v>
      </c>
      <c r="AQ2985" s="154">
        <v>0.3</v>
      </c>
      <c r="AR2985" s="154">
        <v>27.0</v>
      </c>
      <c r="AS2985" s="154">
        <v>1.27</v>
      </c>
      <c r="AT2985" s="154">
        <v>0.32</v>
      </c>
      <c r="AU2985" s="154">
        <v>22.55</v>
      </c>
      <c r="AX2985" s="154">
        <v>44.09</v>
      </c>
      <c r="AY2985" s="154">
        <v>110.4</v>
      </c>
      <c r="AZ2985" s="154">
        <v>23.9</v>
      </c>
      <c r="BA2985" s="154">
        <v>11.0</v>
      </c>
      <c r="BB2985" s="154">
        <v>20.7</v>
      </c>
      <c r="BC2985" s="154">
        <v>0.043</v>
      </c>
      <c r="BD2985" s="154"/>
      <c r="BE2985" s="154">
        <v>8.37</v>
      </c>
      <c r="BF2985" s="154">
        <v>3.76</v>
      </c>
      <c r="BG2985" s="154">
        <v>0.66</v>
      </c>
      <c r="BH2985" s="154">
        <v>3.92</v>
      </c>
      <c r="BI2985" s="154">
        <v>1.16</v>
      </c>
      <c r="BJ2985" s="154"/>
      <c r="BK2985" s="154">
        <v>25.3</v>
      </c>
      <c r="BL2985" s="154">
        <v>6.12</v>
      </c>
      <c r="CJ2985" s="154">
        <v>11.2</v>
      </c>
      <c r="CK2985" s="154">
        <v>6.1</v>
      </c>
      <c r="CL2985" s="154">
        <v>500.0</v>
      </c>
      <c r="CM2985" s="163" t="s">
        <v>2438</v>
      </c>
      <c r="CN2985" s="154">
        <v>0.48</v>
      </c>
      <c r="CO2985" s="154">
        <v>5.05</v>
      </c>
      <c r="CP2985" s="7" t="s">
        <v>13515</v>
      </c>
    </row>
    <row r="2986">
      <c r="A2986" s="7" t="s">
        <v>13516</v>
      </c>
      <c r="D2986" s="163" t="s">
        <v>13517</v>
      </c>
      <c r="E2986" s="67" t="s">
        <v>639</v>
      </c>
      <c r="F2986" s="162"/>
      <c r="G2986" s="162"/>
      <c r="H2986" s="162"/>
      <c r="M2986" s="7" t="s">
        <v>799</v>
      </c>
      <c r="N2986" s="7" t="str">
        <f t="shared" si="6"/>
        <v>FALSE</v>
      </c>
      <c r="O2986" s="7" t="s">
        <v>11802</v>
      </c>
      <c r="P2986" s="7" t="s">
        <v>11803</v>
      </c>
      <c r="Q2986" s="7" t="s">
        <v>11804</v>
      </c>
      <c r="R2986" s="7" t="s">
        <v>559</v>
      </c>
      <c r="S2986" s="221" t="s">
        <v>1588</v>
      </c>
      <c r="T2986" s="206">
        <v>41.7632</v>
      </c>
      <c r="U2986" s="207">
        <v>-83.3315</v>
      </c>
      <c r="V2986" s="172" t="s">
        <v>7120</v>
      </c>
      <c r="W2986" s="163" t="s">
        <v>876</v>
      </c>
      <c r="X2986" s="7" t="s">
        <v>805</v>
      </c>
      <c r="Y2986" s="7" t="s">
        <v>878</v>
      </c>
      <c r="Z2986" s="7" t="s">
        <v>879</v>
      </c>
      <c r="AA2986" s="7" t="s">
        <v>880</v>
      </c>
      <c r="AB2986" s="163" t="s">
        <v>13518</v>
      </c>
      <c r="AD2986" s="154">
        <v>5.46</v>
      </c>
      <c r="AF2986" s="7">
        <v>0.22</v>
      </c>
      <c r="AH2986" s="154">
        <v>23.2</v>
      </c>
      <c r="AO2986" s="154">
        <v>6.84</v>
      </c>
      <c r="AP2986" s="154">
        <v>279.9</v>
      </c>
      <c r="AQ2986" s="154">
        <v>0.3</v>
      </c>
      <c r="AR2986" s="154">
        <v>19.7</v>
      </c>
      <c r="AS2986" s="154">
        <v>0.37</v>
      </c>
      <c r="AT2986" s="154">
        <v>0.13</v>
      </c>
      <c r="AU2986" s="154">
        <v>0.71</v>
      </c>
      <c r="AX2986" s="154">
        <v>22.16</v>
      </c>
      <c r="AY2986" s="154">
        <v>87.2</v>
      </c>
      <c r="AZ2986" s="154">
        <v>27.2</v>
      </c>
      <c r="BA2986" s="154">
        <v>15.9</v>
      </c>
      <c r="BB2986" s="154">
        <v>39.0</v>
      </c>
      <c r="BC2986" s="154">
        <v>0.048</v>
      </c>
      <c r="BD2986" s="154"/>
      <c r="BE2986" s="154">
        <v>8.24</v>
      </c>
      <c r="BF2986" s="154">
        <v>1.44</v>
      </c>
      <c r="BG2986" s="154">
        <v>0.3</v>
      </c>
      <c r="BH2986" s="154">
        <v>3.06</v>
      </c>
      <c r="BI2986" s="154">
        <v>0.68</v>
      </c>
      <c r="BJ2986" s="154"/>
      <c r="BK2986" s="154">
        <v>22.4</v>
      </c>
      <c r="BL2986" s="154">
        <v>0.35</v>
      </c>
      <c r="CJ2986" s="154">
        <v>10.6</v>
      </c>
      <c r="CK2986" s="154">
        <v>7.0</v>
      </c>
      <c r="CL2986" s="154">
        <v>179.0</v>
      </c>
      <c r="CM2986" s="163" t="s">
        <v>2438</v>
      </c>
      <c r="CN2986" s="154">
        <v>0.91</v>
      </c>
      <c r="CO2986" s="154">
        <v>8.84</v>
      </c>
      <c r="CP2986" s="7" t="s">
        <v>13519</v>
      </c>
    </row>
    <row r="2987">
      <c r="A2987" s="7" t="s">
        <v>13520</v>
      </c>
      <c r="D2987" s="163" t="s">
        <v>13521</v>
      </c>
      <c r="E2987" s="67" t="s">
        <v>639</v>
      </c>
      <c r="F2987" s="162"/>
      <c r="G2987" s="162"/>
      <c r="H2987" s="162"/>
      <c r="M2987" s="7" t="s">
        <v>799</v>
      </c>
      <c r="N2987" s="7" t="str">
        <f t="shared" si="6"/>
        <v>FALSE</v>
      </c>
      <c r="O2987" s="7" t="s">
        <v>11802</v>
      </c>
      <c r="P2987" s="7" t="s">
        <v>11803</v>
      </c>
      <c r="Q2987" s="7" t="s">
        <v>11804</v>
      </c>
      <c r="R2987" s="7" t="s">
        <v>559</v>
      </c>
      <c r="S2987" s="161" t="s">
        <v>1588</v>
      </c>
      <c r="T2987" s="206">
        <v>41.7021</v>
      </c>
      <c r="U2987" s="207">
        <v>-83.2706</v>
      </c>
      <c r="V2987" s="172" t="s">
        <v>7132</v>
      </c>
      <c r="W2987" s="163" t="s">
        <v>899</v>
      </c>
      <c r="X2987" s="7" t="s">
        <v>805</v>
      </c>
      <c r="Y2987" s="7" t="s">
        <v>878</v>
      </c>
      <c r="Z2987" s="7" t="s">
        <v>879</v>
      </c>
      <c r="AA2987" s="7" t="s">
        <v>880</v>
      </c>
      <c r="AB2987" s="163" t="s">
        <v>13471</v>
      </c>
      <c r="AD2987" s="154">
        <v>6.46</v>
      </c>
      <c r="AF2987" s="7">
        <v>0.22</v>
      </c>
      <c r="AH2987" s="154">
        <v>23.0</v>
      </c>
      <c r="AO2987" s="154">
        <v>8.31</v>
      </c>
      <c r="AP2987" s="154">
        <v>263.8</v>
      </c>
      <c r="AQ2987" s="154">
        <v>0.3</v>
      </c>
      <c r="AR2987" s="154">
        <v>16.7</v>
      </c>
      <c r="AS2987" s="154">
        <v>0.1</v>
      </c>
      <c r="AT2987" s="154">
        <v>0.1</v>
      </c>
      <c r="AU2987" s="154">
        <v>0.25</v>
      </c>
      <c r="AX2987" s="154">
        <v>4.77</v>
      </c>
      <c r="AY2987" s="154">
        <v>74.3</v>
      </c>
      <c r="AZ2987" s="154">
        <v>23.4</v>
      </c>
      <c r="BA2987" s="154">
        <v>16.4</v>
      </c>
      <c r="BB2987" s="154">
        <v>35.1</v>
      </c>
      <c r="BC2987" s="154">
        <v>0.011</v>
      </c>
      <c r="BD2987" s="154"/>
      <c r="BE2987" s="154">
        <v>13.63</v>
      </c>
      <c r="BF2987" s="154">
        <v>0.71</v>
      </c>
      <c r="BG2987" s="154">
        <v>0.11</v>
      </c>
      <c r="BH2987" s="154">
        <v>2.14</v>
      </c>
      <c r="BI2987" s="154">
        <v>0.51</v>
      </c>
      <c r="BJ2987" s="154"/>
      <c r="BK2987" s="154">
        <v>17.97</v>
      </c>
      <c r="BL2987" s="154">
        <v>1.31</v>
      </c>
      <c r="CJ2987" s="154">
        <v>8.2</v>
      </c>
      <c r="CK2987" s="154">
        <v>12.9</v>
      </c>
      <c r="CL2987" s="154">
        <v>525.0</v>
      </c>
      <c r="CM2987" s="163" t="s">
        <v>2438</v>
      </c>
      <c r="CN2987" s="154">
        <v>0.97</v>
      </c>
      <c r="CO2987" s="154">
        <v>9.1</v>
      </c>
      <c r="CP2987" s="7" t="s">
        <v>13522</v>
      </c>
    </row>
    <row r="2988">
      <c r="A2988" s="7" t="s">
        <v>13523</v>
      </c>
      <c r="D2988" s="163" t="s">
        <v>13524</v>
      </c>
      <c r="E2988" s="67" t="s">
        <v>639</v>
      </c>
      <c r="F2988" s="162"/>
      <c r="G2988" s="162"/>
      <c r="H2988" s="162"/>
      <c r="M2988" s="7" t="s">
        <v>799</v>
      </c>
      <c r="N2988" s="7" t="str">
        <f t="shared" si="6"/>
        <v>FALSE</v>
      </c>
      <c r="O2988" s="7" t="s">
        <v>11802</v>
      </c>
      <c r="P2988" s="7" t="s">
        <v>11803</v>
      </c>
      <c r="Q2988" s="7" t="s">
        <v>11804</v>
      </c>
      <c r="R2988" s="7" t="s">
        <v>559</v>
      </c>
      <c r="S2988" s="221" t="s">
        <v>1588</v>
      </c>
      <c r="T2988" s="206">
        <v>41.6167</v>
      </c>
      <c r="U2988" s="207">
        <v>-83.0109</v>
      </c>
      <c r="V2988" s="172" t="s">
        <v>13525</v>
      </c>
      <c r="W2988" s="163" t="s">
        <v>2423</v>
      </c>
      <c r="X2988" s="7" t="s">
        <v>805</v>
      </c>
      <c r="Y2988" s="7" t="s">
        <v>878</v>
      </c>
      <c r="Z2988" s="7" t="s">
        <v>879</v>
      </c>
      <c r="AA2988" s="7" t="s">
        <v>880</v>
      </c>
      <c r="AB2988" s="163" t="s">
        <v>13526</v>
      </c>
      <c r="AD2988" s="154">
        <v>4.2</v>
      </c>
      <c r="AF2988" s="7">
        <v>0.22</v>
      </c>
      <c r="AH2988" s="154">
        <v>23.6</v>
      </c>
      <c r="AO2988" s="154">
        <v>7.07</v>
      </c>
      <c r="AP2988" s="154">
        <v>262.2</v>
      </c>
      <c r="AQ2988" s="154">
        <v>0.8</v>
      </c>
      <c r="AR2988" s="154">
        <v>5.54</v>
      </c>
      <c r="AS2988" s="154">
        <v>0.24</v>
      </c>
      <c r="AT2988" s="154">
        <v>0.12</v>
      </c>
      <c r="AU2988" s="154">
        <v>0.65</v>
      </c>
      <c r="AX2988" s="154">
        <v>7.42</v>
      </c>
      <c r="AY2988" s="154">
        <v>38.7</v>
      </c>
      <c r="AZ2988" s="154">
        <v>10.5</v>
      </c>
      <c r="BA2988" s="154">
        <v>5.7</v>
      </c>
      <c r="BB2988" s="154">
        <v>12.3</v>
      </c>
      <c r="BC2988" s="154">
        <v>0.002</v>
      </c>
      <c r="BD2988" s="154"/>
      <c r="BE2988" s="154">
        <v>10.74</v>
      </c>
      <c r="BF2988" s="154">
        <v>0.62</v>
      </c>
      <c r="BG2988" s="154">
        <v>0.12</v>
      </c>
      <c r="BH2988" s="154">
        <v>2.43</v>
      </c>
      <c r="BI2988" s="154">
        <v>0.41</v>
      </c>
      <c r="BJ2988" s="154"/>
      <c r="BK2988" s="154">
        <v>7.16</v>
      </c>
      <c r="BL2988" s="154">
        <v>1.09</v>
      </c>
      <c r="CJ2988" s="154">
        <v>3.0</v>
      </c>
      <c r="CK2988" s="154">
        <v>46.7</v>
      </c>
      <c r="CL2988" s="154">
        <v>1260.0</v>
      </c>
      <c r="CM2988" s="163" t="s">
        <v>2438</v>
      </c>
      <c r="CN2988" s="154">
        <v>0.89</v>
      </c>
      <c r="CO2988" s="154">
        <v>6.15</v>
      </c>
      <c r="CP2988" s="7" t="s">
        <v>13527</v>
      </c>
    </row>
    <row r="2989">
      <c r="A2989" s="7" t="s">
        <v>13528</v>
      </c>
      <c r="D2989" s="163" t="s">
        <v>13529</v>
      </c>
      <c r="E2989" s="67" t="s">
        <v>639</v>
      </c>
      <c r="F2989" s="162"/>
      <c r="G2989" s="162"/>
      <c r="H2989" s="162"/>
      <c r="M2989" s="7" t="s">
        <v>799</v>
      </c>
      <c r="N2989" s="7" t="str">
        <f t="shared" si="6"/>
        <v>FALSE</v>
      </c>
      <c r="O2989" s="7" t="s">
        <v>11802</v>
      </c>
      <c r="P2989" s="7" t="s">
        <v>11803</v>
      </c>
      <c r="Q2989" s="7" t="s">
        <v>11804</v>
      </c>
      <c r="R2989" s="7" t="s">
        <v>559</v>
      </c>
      <c r="S2989" s="161" t="s">
        <v>1588</v>
      </c>
      <c r="T2989" s="206">
        <v>41.826</v>
      </c>
      <c r="U2989" s="207">
        <v>-83.1925</v>
      </c>
      <c r="V2989" s="172" t="s">
        <v>7124</v>
      </c>
      <c r="W2989" s="163" t="s">
        <v>890</v>
      </c>
      <c r="X2989" s="7" t="s">
        <v>805</v>
      </c>
      <c r="Y2989" s="7" t="s">
        <v>878</v>
      </c>
      <c r="Z2989" s="7" t="s">
        <v>879</v>
      </c>
      <c r="AA2989" s="7" t="s">
        <v>880</v>
      </c>
      <c r="AB2989" s="154">
        <v>0.75</v>
      </c>
      <c r="AD2989" s="163" t="s">
        <v>16</v>
      </c>
      <c r="AF2989" s="7">
        <v>0.22</v>
      </c>
      <c r="AH2989" s="154">
        <v>23.8</v>
      </c>
      <c r="AO2989" s="154">
        <v>8.52</v>
      </c>
      <c r="AP2989" s="154">
        <v>250.2</v>
      </c>
      <c r="AQ2989" s="154">
        <v>1.5</v>
      </c>
      <c r="AR2989" s="154">
        <v>5.05</v>
      </c>
      <c r="AS2989" s="154">
        <v>0.1</v>
      </c>
      <c r="AT2989" s="154">
        <v>0.1</v>
      </c>
      <c r="AU2989" s="154">
        <v>0.83</v>
      </c>
      <c r="AX2989" s="154">
        <v>7.97</v>
      </c>
      <c r="AY2989" s="154">
        <v>30.8</v>
      </c>
      <c r="AZ2989" s="154">
        <v>6.8</v>
      </c>
      <c r="BA2989" s="154">
        <v>3.4</v>
      </c>
      <c r="BB2989" s="154">
        <v>47.9</v>
      </c>
      <c r="BC2989" s="154">
        <v>0.1</v>
      </c>
      <c r="BD2989" s="154"/>
      <c r="BE2989" s="154">
        <v>12.4</v>
      </c>
      <c r="BF2989" s="154">
        <v>0.73</v>
      </c>
      <c r="BG2989" s="154">
        <v>0.12</v>
      </c>
      <c r="BH2989" s="154">
        <v>2.36</v>
      </c>
      <c r="BI2989" s="154">
        <v>0.42</v>
      </c>
      <c r="BJ2989" s="154"/>
      <c r="BK2989" s="154">
        <v>6.67</v>
      </c>
      <c r="BL2989" s="154">
        <v>0.34</v>
      </c>
      <c r="CJ2989" s="154">
        <v>2.8</v>
      </c>
      <c r="CK2989" s="154">
        <v>49.3</v>
      </c>
      <c r="CL2989" s="154">
        <v>1630.0</v>
      </c>
      <c r="CM2989" s="163" t="s">
        <v>2438</v>
      </c>
      <c r="CN2989" s="154">
        <v>1.05</v>
      </c>
      <c r="CO2989" s="154">
        <v>5.05</v>
      </c>
      <c r="CP2989" s="7" t="s">
        <v>13530</v>
      </c>
    </row>
    <row r="2990">
      <c r="A2990" s="7" t="s">
        <v>13531</v>
      </c>
      <c r="D2990" s="163" t="s">
        <v>13532</v>
      </c>
      <c r="E2990" s="67" t="s">
        <v>639</v>
      </c>
      <c r="F2990" s="162"/>
      <c r="G2990" s="162"/>
      <c r="H2990" s="162"/>
      <c r="M2990" s="7" t="s">
        <v>799</v>
      </c>
      <c r="N2990" s="7" t="str">
        <f t="shared" si="6"/>
        <v>FALSE</v>
      </c>
      <c r="O2990" s="7" t="s">
        <v>11802</v>
      </c>
      <c r="P2990" s="7" t="s">
        <v>11803</v>
      </c>
      <c r="Q2990" s="7" t="s">
        <v>11804</v>
      </c>
      <c r="R2990" s="7" t="s">
        <v>559</v>
      </c>
      <c r="S2990" s="221" t="s">
        <v>1588</v>
      </c>
      <c r="T2990" s="206">
        <v>41.7628</v>
      </c>
      <c r="U2990" s="207">
        <v>-83.3314</v>
      </c>
      <c r="V2990" s="172" t="s">
        <v>13533</v>
      </c>
      <c r="W2990" s="163" t="s">
        <v>876</v>
      </c>
      <c r="X2990" s="7" t="s">
        <v>805</v>
      </c>
      <c r="Y2990" s="7" t="s">
        <v>878</v>
      </c>
      <c r="Z2990" s="7" t="s">
        <v>879</v>
      </c>
      <c r="AA2990" s="7" t="s">
        <v>880</v>
      </c>
      <c r="AB2990" s="163" t="s">
        <v>13534</v>
      </c>
      <c r="AD2990" s="154">
        <v>5.11</v>
      </c>
      <c r="AF2990" s="7">
        <v>0.22</v>
      </c>
      <c r="AH2990" s="154">
        <v>22.2</v>
      </c>
      <c r="AO2990" s="154">
        <v>8.35</v>
      </c>
      <c r="AP2990" s="154">
        <v>271.1</v>
      </c>
      <c r="AQ2990" s="154">
        <v>0.5</v>
      </c>
      <c r="AR2990" s="154">
        <v>16.5</v>
      </c>
      <c r="AS2990" s="154">
        <v>0.21</v>
      </c>
      <c r="AT2990" s="154">
        <v>0.13</v>
      </c>
      <c r="AU2990" s="154">
        <v>0.31</v>
      </c>
      <c r="AX2990" s="154">
        <v>5.52</v>
      </c>
      <c r="AY2990" s="154">
        <v>65.9</v>
      </c>
      <c r="AZ2990" s="154">
        <v>26.5</v>
      </c>
      <c r="BA2990" s="154">
        <v>16.8</v>
      </c>
      <c r="BB2990" s="154">
        <v>36.6</v>
      </c>
      <c r="BC2990" s="154">
        <v>0.057</v>
      </c>
      <c r="BD2990" s="154"/>
      <c r="BE2990" s="154">
        <v>7.76</v>
      </c>
      <c r="BF2990" s="154">
        <v>0.82</v>
      </c>
      <c r="BG2990" s="154">
        <v>0.16</v>
      </c>
      <c r="BH2990" s="154">
        <v>2.74</v>
      </c>
      <c r="BI2990" s="154">
        <v>0.48</v>
      </c>
      <c r="BJ2990" s="154"/>
      <c r="BK2990" s="154">
        <v>31.93</v>
      </c>
      <c r="BL2990" s="154">
        <v>0.48</v>
      </c>
      <c r="CJ2990" s="154">
        <v>8.7</v>
      </c>
      <c r="CK2990" s="154">
        <v>11.4</v>
      </c>
      <c r="CL2990" s="154">
        <v>83.0</v>
      </c>
      <c r="CM2990" s="163" t="s">
        <v>2438</v>
      </c>
      <c r="CN2990" s="154">
        <v>0.73</v>
      </c>
      <c r="CO2990" s="154">
        <v>5.89</v>
      </c>
      <c r="CP2990" s="7" t="s">
        <v>13535</v>
      </c>
    </row>
    <row r="2991">
      <c r="A2991" s="7" t="s">
        <v>13536</v>
      </c>
      <c r="D2991" s="163" t="s">
        <v>13537</v>
      </c>
      <c r="E2991" s="67" t="s">
        <v>639</v>
      </c>
      <c r="F2991" s="162"/>
      <c r="G2991" s="162"/>
      <c r="H2991" s="162"/>
      <c r="M2991" s="7" t="s">
        <v>799</v>
      </c>
      <c r="N2991" s="7" t="str">
        <f t="shared" si="6"/>
        <v>FALSE</v>
      </c>
      <c r="O2991" s="7" t="s">
        <v>11802</v>
      </c>
      <c r="P2991" s="7" t="s">
        <v>11803</v>
      </c>
      <c r="Q2991" s="7" t="s">
        <v>11804</v>
      </c>
      <c r="R2991" s="7" t="s">
        <v>559</v>
      </c>
      <c r="S2991" s="161" t="s">
        <v>1588</v>
      </c>
      <c r="T2991" s="206">
        <v>41.7032</v>
      </c>
      <c r="U2991" s="207">
        <v>-83.2553</v>
      </c>
      <c r="V2991" s="172" t="s">
        <v>13538</v>
      </c>
      <c r="W2991" s="163" t="s">
        <v>899</v>
      </c>
      <c r="X2991" s="7" t="s">
        <v>805</v>
      </c>
      <c r="Y2991" s="7" t="s">
        <v>878</v>
      </c>
      <c r="Z2991" s="7" t="s">
        <v>879</v>
      </c>
      <c r="AA2991" s="7" t="s">
        <v>880</v>
      </c>
      <c r="AB2991" s="163" t="s">
        <v>13539</v>
      </c>
      <c r="AD2991" s="154">
        <v>6.5</v>
      </c>
      <c r="AF2991" s="7">
        <v>0.22</v>
      </c>
      <c r="AH2991" s="154">
        <v>22.7</v>
      </c>
      <c r="AO2991" s="154">
        <v>6.84</v>
      </c>
      <c r="AP2991" s="154">
        <v>262.3</v>
      </c>
      <c r="AQ2991" s="154">
        <v>0.8</v>
      </c>
      <c r="AR2991" s="154">
        <v>19.4</v>
      </c>
      <c r="AS2991" s="154">
        <v>0.27</v>
      </c>
      <c r="AT2991" s="154">
        <v>0.1</v>
      </c>
      <c r="AU2991" s="154">
        <v>0.61</v>
      </c>
      <c r="AX2991" s="154">
        <v>8.25</v>
      </c>
      <c r="AY2991" s="154">
        <v>53.6</v>
      </c>
      <c r="AZ2991" s="154">
        <v>15.8</v>
      </c>
      <c r="BA2991" s="154">
        <v>10.8</v>
      </c>
      <c r="BB2991" s="154">
        <v>6.6</v>
      </c>
      <c r="BC2991" s="154">
        <v>0.035</v>
      </c>
      <c r="BD2991" s="154"/>
      <c r="BE2991" s="154">
        <v>3.62</v>
      </c>
      <c r="BF2991" s="154">
        <v>1.03</v>
      </c>
      <c r="BG2991" s="154">
        <v>0.18</v>
      </c>
      <c r="BH2991" s="154">
        <v>2.54</v>
      </c>
      <c r="BI2991" s="154">
        <v>0.41</v>
      </c>
      <c r="BJ2991" s="154"/>
      <c r="BK2991" s="154">
        <v>13.13</v>
      </c>
      <c r="BL2991" s="154">
        <v>0.88</v>
      </c>
      <c r="CJ2991" s="154">
        <v>5.8</v>
      </c>
      <c r="CK2991" s="154">
        <v>23.4</v>
      </c>
      <c r="CL2991" s="154">
        <v>117.0</v>
      </c>
      <c r="CM2991" s="163" t="s">
        <v>2438</v>
      </c>
      <c r="CN2991" s="154">
        <v>0.7</v>
      </c>
      <c r="CO2991" s="154">
        <v>3.19</v>
      </c>
      <c r="CP2991" s="7" t="s">
        <v>13540</v>
      </c>
    </row>
    <row r="2992">
      <c r="A2992" s="7" t="s">
        <v>13541</v>
      </c>
      <c r="D2992" s="163" t="s">
        <v>13542</v>
      </c>
      <c r="E2992" s="67" t="s">
        <v>639</v>
      </c>
      <c r="F2992" s="162"/>
      <c r="G2992" s="162"/>
      <c r="H2992" s="162"/>
      <c r="M2992" s="7" t="s">
        <v>799</v>
      </c>
      <c r="N2992" s="7" t="str">
        <f t="shared" si="6"/>
        <v>FALSE</v>
      </c>
      <c r="O2992" s="7" t="s">
        <v>11802</v>
      </c>
      <c r="P2992" s="7" t="s">
        <v>11803</v>
      </c>
      <c r="Q2992" s="7" t="s">
        <v>11804</v>
      </c>
      <c r="R2992" s="7" t="s">
        <v>559</v>
      </c>
      <c r="S2992" s="221" t="s">
        <v>1588</v>
      </c>
      <c r="T2992" s="206">
        <v>41.6181</v>
      </c>
      <c r="U2992" s="207">
        <v>-83.0125</v>
      </c>
      <c r="V2992" s="172" t="s">
        <v>13543</v>
      </c>
      <c r="W2992" s="163" t="s">
        <v>2423</v>
      </c>
      <c r="X2992" s="7" t="s">
        <v>805</v>
      </c>
      <c r="Y2992" s="7" t="s">
        <v>878</v>
      </c>
      <c r="Z2992" s="7" t="s">
        <v>879</v>
      </c>
      <c r="AA2992" s="7" t="s">
        <v>880</v>
      </c>
      <c r="AB2992" s="163" t="s">
        <v>13544</v>
      </c>
      <c r="AD2992" s="154">
        <v>4.39</v>
      </c>
      <c r="AF2992" s="7">
        <v>0.22</v>
      </c>
      <c r="AH2992" s="154">
        <v>23.0</v>
      </c>
      <c r="AO2992" s="154">
        <v>7.69</v>
      </c>
      <c r="AP2992" s="154">
        <v>281.8</v>
      </c>
      <c r="AQ2992" s="154">
        <v>1.0</v>
      </c>
      <c r="AR2992" s="154">
        <v>4.38</v>
      </c>
      <c r="AS2992" s="154">
        <v>0.34</v>
      </c>
      <c r="AT2992" s="154">
        <v>0.15</v>
      </c>
      <c r="AU2992" s="154">
        <v>0.56</v>
      </c>
      <c r="AX2992" s="154">
        <v>5.07</v>
      </c>
      <c r="AY2992" s="154">
        <v>33.0</v>
      </c>
      <c r="AZ2992" s="154">
        <v>18.3</v>
      </c>
      <c r="BA2992" s="154">
        <v>10.3</v>
      </c>
      <c r="BB2992" s="154">
        <v>32.7</v>
      </c>
      <c r="BC2992" s="154">
        <v>0.029</v>
      </c>
      <c r="BD2992" s="154"/>
      <c r="BE2992" s="154">
        <v>6.87</v>
      </c>
      <c r="BF2992" s="154">
        <v>0.64</v>
      </c>
      <c r="BG2992" s="154">
        <v>0.11</v>
      </c>
      <c r="BH2992" s="154">
        <v>2.67</v>
      </c>
      <c r="BI2992" s="154">
        <v>0.66</v>
      </c>
      <c r="BJ2992" s="154"/>
      <c r="BK2992" s="154">
        <v>5.47</v>
      </c>
      <c r="BL2992" s="154">
        <v>0.41</v>
      </c>
      <c r="CJ2992" s="154">
        <v>2.0</v>
      </c>
      <c r="CK2992" s="154">
        <v>60.1</v>
      </c>
      <c r="CL2992" s="154">
        <v>149.0</v>
      </c>
      <c r="CM2992" s="163" t="s">
        <v>2438</v>
      </c>
      <c r="CN2992" s="154">
        <v>0.63</v>
      </c>
      <c r="CO2992" s="154">
        <v>1.77</v>
      </c>
      <c r="CP2992" s="7" t="s">
        <v>13545</v>
      </c>
    </row>
    <row r="2993">
      <c r="A2993" s="7" t="s">
        <v>13546</v>
      </c>
      <c r="D2993" s="163" t="s">
        <v>13547</v>
      </c>
      <c r="E2993" s="67" t="s">
        <v>639</v>
      </c>
      <c r="F2993" s="162"/>
      <c r="G2993" s="162"/>
      <c r="H2993" s="162"/>
      <c r="M2993" s="7" t="s">
        <v>799</v>
      </c>
      <c r="N2993" s="7" t="str">
        <f t="shared" si="6"/>
        <v>FALSE</v>
      </c>
      <c r="O2993" s="7" t="s">
        <v>11802</v>
      </c>
      <c r="P2993" s="7" t="s">
        <v>11803</v>
      </c>
      <c r="Q2993" s="7" t="s">
        <v>11804</v>
      </c>
      <c r="R2993" s="7" t="s">
        <v>559</v>
      </c>
      <c r="S2993" s="161" t="s">
        <v>1588</v>
      </c>
      <c r="T2993" s="206">
        <v>41.8265</v>
      </c>
      <c r="U2993" s="207">
        <v>-83.1893</v>
      </c>
      <c r="V2993" s="172" t="s">
        <v>13548</v>
      </c>
      <c r="W2993" s="163" t="s">
        <v>890</v>
      </c>
      <c r="X2993" s="7" t="s">
        <v>805</v>
      </c>
      <c r="Y2993" s="7" t="s">
        <v>878</v>
      </c>
      <c r="Z2993" s="7" t="s">
        <v>879</v>
      </c>
      <c r="AA2993" s="7" t="s">
        <v>880</v>
      </c>
      <c r="AB2993" s="163" t="s">
        <v>13549</v>
      </c>
      <c r="AD2993" s="154">
        <v>10.75</v>
      </c>
      <c r="AF2993" s="7">
        <v>0.22</v>
      </c>
      <c r="AH2993" s="154">
        <v>23.8</v>
      </c>
      <c r="AO2993" s="154">
        <v>6.62</v>
      </c>
      <c r="AP2993" s="154">
        <v>267.5</v>
      </c>
      <c r="AQ2993" s="154">
        <v>1.0</v>
      </c>
      <c r="AR2993" s="154">
        <v>12.7</v>
      </c>
      <c r="AS2993" s="154">
        <v>0.1</v>
      </c>
      <c r="AT2993" s="154">
        <v>0.27</v>
      </c>
      <c r="AU2993" s="154">
        <v>42.24</v>
      </c>
      <c r="AX2993" s="154">
        <v>52.96</v>
      </c>
      <c r="AY2993" s="154">
        <v>99.7</v>
      </c>
      <c r="AZ2993" s="154">
        <v>17.3</v>
      </c>
      <c r="BA2993" s="154">
        <v>12.6</v>
      </c>
      <c r="BB2993" s="154">
        <v>22.6</v>
      </c>
      <c r="BC2993" s="154">
        <v>0.07</v>
      </c>
      <c r="BD2993" s="154"/>
      <c r="BE2993" s="154">
        <v>5.08</v>
      </c>
      <c r="BF2993" s="154">
        <v>4.13</v>
      </c>
      <c r="BG2993" s="154">
        <v>0.74</v>
      </c>
      <c r="BH2993" s="154">
        <v>2.76</v>
      </c>
      <c r="BI2993" s="154">
        <v>0.5</v>
      </c>
      <c r="BJ2993" s="154"/>
      <c r="BK2993" s="154">
        <v>13.27</v>
      </c>
      <c r="BL2993" s="154">
        <v>6.41</v>
      </c>
      <c r="CJ2993" s="154">
        <v>3.2</v>
      </c>
      <c r="CK2993" s="154">
        <v>44.9</v>
      </c>
      <c r="CL2993" s="154">
        <v>533.0</v>
      </c>
      <c r="CM2993" s="163" t="s">
        <v>2438</v>
      </c>
      <c r="CN2993" s="154">
        <v>0.08</v>
      </c>
      <c r="CO2993" s="154">
        <v>2.92</v>
      </c>
      <c r="CP2993" s="7" t="s">
        <v>13550</v>
      </c>
    </row>
    <row r="2994">
      <c r="A2994" s="7" t="s">
        <v>13551</v>
      </c>
      <c r="D2994" s="163" t="s">
        <v>13552</v>
      </c>
      <c r="E2994" s="67" t="s">
        <v>639</v>
      </c>
      <c r="F2994" s="162"/>
      <c r="G2994" s="162"/>
      <c r="H2994" s="162"/>
      <c r="M2994" s="7" t="s">
        <v>799</v>
      </c>
      <c r="N2994" s="7" t="str">
        <f t="shared" si="6"/>
        <v>FALSE</v>
      </c>
      <c r="O2994" s="7" t="s">
        <v>11802</v>
      </c>
      <c r="P2994" s="7" t="s">
        <v>11803</v>
      </c>
      <c r="Q2994" s="7" t="s">
        <v>11804</v>
      </c>
      <c r="R2994" s="7" t="s">
        <v>559</v>
      </c>
      <c r="S2994" s="221" t="s">
        <v>1588</v>
      </c>
      <c r="T2994" s="206">
        <v>41.7638</v>
      </c>
      <c r="U2994" s="207">
        <v>-83.3306</v>
      </c>
      <c r="V2994" s="172" t="s">
        <v>13553</v>
      </c>
      <c r="W2994" s="163" t="s">
        <v>876</v>
      </c>
      <c r="X2994" s="7" t="s">
        <v>805</v>
      </c>
      <c r="Y2994" s="7" t="s">
        <v>878</v>
      </c>
      <c r="Z2994" s="7" t="s">
        <v>879</v>
      </c>
      <c r="AA2994" s="7" t="s">
        <v>880</v>
      </c>
      <c r="AB2994" s="163" t="s">
        <v>13405</v>
      </c>
      <c r="AD2994" s="154">
        <v>5.31</v>
      </c>
      <c r="AF2994" s="7">
        <v>0.22</v>
      </c>
      <c r="AH2994" s="154">
        <v>18.3</v>
      </c>
      <c r="AO2994" s="154">
        <v>8.2</v>
      </c>
      <c r="AP2994" s="154">
        <v>289.2</v>
      </c>
      <c r="AQ2994" s="154">
        <v>0.5</v>
      </c>
      <c r="AR2994" s="154">
        <v>22.8</v>
      </c>
      <c r="AS2994" s="154">
        <v>0.37</v>
      </c>
      <c r="AT2994" s="154">
        <v>0.22</v>
      </c>
      <c r="AU2994" s="154">
        <v>0.05</v>
      </c>
      <c r="AX2994" s="154">
        <v>3.91</v>
      </c>
      <c r="AY2994" s="154">
        <v>75.9</v>
      </c>
      <c r="AZ2994" s="154">
        <v>25.6</v>
      </c>
      <c r="BA2994" s="154">
        <v>15.1</v>
      </c>
      <c r="BB2994" s="154">
        <v>36.6</v>
      </c>
      <c r="BC2994" s="154">
        <v>0.079</v>
      </c>
      <c r="BD2994" s="154"/>
      <c r="BE2994" s="154">
        <v>9.52</v>
      </c>
      <c r="BF2994" s="154">
        <v>1.01</v>
      </c>
      <c r="BG2994" s="154">
        <v>0.17</v>
      </c>
      <c r="BH2994" s="154">
        <v>2.97</v>
      </c>
      <c r="BI2994" s="154">
        <v>0.48</v>
      </c>
      <c r="BJ2994" s="154"/>
      <c r="BK2994" s="154">
        <v>18.07</v>
      </c>
      <c r="BL2994" s="154">
        <v>0.95</v>
      </c>
      <c r="CJ2994" s="154">
        <v>12.9</v>
      </c>
      <c r="CK2994" s="154">
        <v>3.9</v>
      </c>
      <c r="CL2994" s="154">
        <v>28.0</v>
      </c>
      <c r="CM2994" s="163" t="s">
        <v>13554</v>
      </c>
      <c r="CN2994" s="154">
        <v>0.4</v>
      </c>
      <c r="CO2994" s="154">
        <v>3.28</v>
      </c>
      <c r="CP2994" s="7" t="s">
        <v>13555</v>
      </c>
    </row>
    <row r="2995">
      <c r="A2995" s="7" t="s">
        <v>13556</v>
      </c>
      <c r="D2995" s="163" t="s">
        <v>13557</v>
      </c>
      <c r="E2995" s="67" t="s">
        <v>639</v>
      </c>
      <c r="F2995" s="162"/>
      <c r="G2995" s="162"/>
      <c r="H2995" s="162"/>
      <c r="M2995" s="7" t="s">
        <v>799</v>
      </c>
      <c r="N2995" s="7" t="str">
        <f t="shared" si="6"/>
        <v>FALSE</v>
      </c>
      <c r="O2995" s="7" t="s">
        <v>11802</v>
      </c>
      <c r="P2995" s="7" t="s">
        <v>11803</v>
      </c>
      <c r="Q2995" s="7" t="s">
        <v>11804</v>
      </c>
      <c r="R2995" s="7" t="s">
        <v>559</v>
      </c>
      <c r="S2995" s="161" t="s">
        <v>1588</v>
      </c>
      <c r="T2995" s="214" t="s">
        <v>16</v>
      </c>
      <c r="U2995" s="215" t="s">
        <v>16</v>
      </c>
      <c r="V2995" s="172" t="s">
        <v>16</v>
      </c>
      <c r="W2995" s="163" t="s">
        <v>13142</v>
      </c>
      <c r="X2995" s="7" t="s">
        <v>805</v>
      </c>
      <c r="Y2995" s="7" t="s">
        <v>878</v>
      </c>
      <c r="Z2995" s="7" t="s">
        <v>879</v>
      </c>
      <c r="AA2995" s="7" t="s">
        <v>880</v>
      </c>
      <c r="AB2995" s="163" t="s">
        <v>16</v>
      </c>
      <c r="AD2995" s="163" t="s">
        <v>16</v>
      </c>
      <c r="AF2995" s="7">
        <v>0.22</v>
      </c>
      <c r="AH2995" s="163" t="s">
        <v>16</v>
      </c>
      <c r="AO2995" s="163" t="s">
        <v>16</v>
      </c>
      <c r="AP2995" s="163" t="s">
        <v>16</v>
      </c>
      <c r="AQ2995" s="163" t="s">
        <v>16</v>
      </c>
      <c r="AR2995" s="163" t="s">
        <v>16</v>
      </c>
      <c r="AS2995" s="163" t="s">
        <v>16</v>
      </c>
      <c r="AT2995" s="163" t="s">
        <v>16</v>
      </c>
      <c r="AU2995" s="163" t="s">
        <v>16</v>
      </c>
      <c r="AX2995" s="163" t="s">
        <v>16</v>
      </c>
      <c r="AY2995" s="163" t="s">
        <v>16</v>
      </c>
      <c r="AZ2995" s="163" t="s">
        <v>16</v>
      </c>
      <c r="BA2995" s="163" t="s">
        <v>16</v>
      </c>
      <c r="BB2995" s="163" t="s">
        <v>16</v>
      </c>
      <c r="BC2995" s="163" t="s">
        <v>16</v>
      </c>
      <c r="BD2995" s="163"/>
      <c r="BE2995" s="163" t="s">
        <v>16</v>
      </c>
      <c r="BF2995" s="163" t="s">
        <v>16</v>
      </c>
      <c r="BG2995" s="163" t="s">
        <v>16</v>
      </c>
      <c r="BH2995" s="163" t="s">
        <v>16</v>
      </c>
      <c r="BI2995" s="163" t="s">
        <v>16</v>
      </c>
      <c r="BJ2995" s="163"/>
      <c r="BK2995" s="163" t="s">
        <v>16</v>
      </c>
      <c r="BL2995" s="163" t="s">
        <v>16</v>
      </c>
      <c r="BV2995" s="7" t="b">
        <v>1</v>
      </c>
      <c r="CJ2995" s="163" t="s">
        <v>16</v>
      </c>
      <c r="CK2995" s="163" t="s">
        <v>16</v>
      </c>
      <c r="CL2995" s="163" t="s">
        <v>16</v>
      </c>
      <c r="CM2995" s="163" t="s">
        <v>16</v>
      </c>
      <c r="CN2995" s="163" t="s">
        <v>16</v>
      </c>
      <c r="CO2995" s="163" t="s">
        <v>16</v>
      </c>
      <c r="CP2995" s="7" t="s">
        <v>13142</v>
      </c>
    </row>
    <row r="2996">
      <c r="A2996" s="7" t="s">
        <v>13558</v>
      </c>
      <c r="D2996" s="163" t="s">
        <v>13559</v>
      </c>
      <c r="E2996" s="67" t="s">
        <v>639</v>
      </c>
      <c r="F2996" s="162"/>
      <c r="G2996" s="162"/>
      <c r="H2996" s="162"/>
      <c r="M2996" s="7" t="s">
        <v>799</v>
      </c>
      <c r="N2996" s="7" t="str">
        <f t="shared" si="6"/>
        <v>FALSE</v>
      </c>
      <c r="O2996" s="7" t="s">
        <v>11802</v>
      </c>
      <c r="P2996" s="7" t="s">
        <v>11803</v>
      </c>
      <c r="Q2996" s="7" t="s">
        <v>11804</v>
      </c>
      <c r="R2996" s="7" t="s">
        <v>559</v>
      </c>
      <c r="S2996" s="221" t="s">
        <v>1588</v>
      </c>
      <c r="T2996" s="206">
        <v>41.7037</v>
      </c>
      <c r="U2996" s="207">
        <v>-83.2719</v>
      </c>
      <c r="V2996" s="172" t="s">
        <v>13560</v>
      </c>
      <c r="W2996" s="163" t="s">
        <v>899</v>
      </c>
      <c r="X2996" s="7" t="s">
        <v>805</v>
      </c>
      <c r="Y2996" s="7" t="s">
        <v>878</v>
      </c>
      <c r="Z2996" s="7" t="s">
        <v>879</v>
      </c>
      <c r="AA2996" s="7" t="s">
        <v>880</v>
      </c>
      <c r="AB2996" s="163" t="s">
        <v>13561</v>
      </c>
      <c r="AD2996" s="154">
        <v>6.48</v>
      </c>
      <c r="AF2996" s="7">
        <v>0.22</v>
      </c>
      <c r="AH2996" s="154">
        <v>18.7</v>
      </c>
      <c r="AO2996" s="154">
        <v>7.75</v>
      </c>
      <c r="AP2996" s="154">
        <v>280.8</v>
      </c>
      <c r="AQ2996" s="154">
        <v>0.3</v>
      </c>
      <c r="AR2996" s="154">
        <v>34.6</v>
      </c>
      <c r="AS2996" s="154">
        <v>0.17</v>
      </c>
      <c r="AT2996" s="154">
        <v>0.26</v>
      </c>
      <c r="AU2996" s="154">
        <v>0.16</v>
      </c>
      <c r="AX2996" s="154">
        <v>4.86</v>
      </c>
      <c r="AY2996" s="154">
        <v>105.3</v>
      </c>
      <c r="AZ2996" s="154">
        <v>27.6</v>
      </c>
      <c r="BA2996" s="154">
        <v>15.7</v>
      </c>
      <c r="BB2996" s="154">
        <v>25.3</v>
      </c>
      <c r="BC2996" s="154">
        <v>0.069</v>
      </c>
      <c r="BD2996" s="154"/>
      <c r="BE2996" s="154">
        <v>9.28</v>
      </c>
      <c r="BF2996" s="154">
        <v>1.34</v>
      </c>
      <c r="BG2996" s="154">
        <v>0.2</v>
      </c>
      <c r="BH2996" s="154">
        <v>2.93</v>
      </c>
      <c r="BI2996" s="154">
        <v>0.51</v>
      </c>
      <c r="BJ2996" s="154"/>
      <c r="BK2996" s="154">
        <v>31.6</v>
      </c>
      <c r="BL2996" s="154">
        <v>2.77</v>
      </c>
      <c r="CJ2996" s="154">
        <v>18.8</v>
      </c>
      <c r="CK2996" s="154">
        <v>0.9</v>
      </c>
      <c r="CL2996" s="154">
        <v>51.0</v>
      </c>
      <c r="CM2996" s="163" t="s">
        <v>13554</v>
      </c>
      <c r="CN2996" s="154">
        <v>0.43</v>
      </c>
      <c r="CO2996" s="154">
        <v>5.04</v>
      </c>
      <c r="CP2996" s="7" t="s">
        <v>13562</v>
      </c>
    </row>
    <row r="2997">
      <c r="A2997" s="7" t="s">
        <v>13563</v>
      </c>
      <c r="D2997" s="163" t="s">
        <v>13564</v>
      </c>
      <c r="E2997" s="67" t="s">
        <v>639</v>
      </c>
      <c r="F2997" s="162"/>
      <c r="G2997" s="162"/>
      <c r="H2997" s="162"/>
      <c r="M2997" s="7" t="s">
        <v>799</v>
      </c>
      <c r="N2997" s="7" t="str">
        <f t="shared" si="6"/>
        <v>FALSE</v>
      </c>
      <c r="O2997" s="7" t="s">
        <v>11802</v>
      </c>
      <c r="P2997" s="7" t="s">
        <v>11803</v>
      </c>
      <c r="Q2997" s="7" t="s">
        <v>11804</v>
      </c>
      <c r="R2997" s="7" t="s">
        <v>559</v>
      </c>
      <c r="S2997" s="161" t="s">
        <v>1588</v>
      </c>
      <c r="T2997" s="206">
        <v>41.6191</v>
      </c>
      <c r="U2997" s="207">
        <v>-83.0143</v>
      </c>
      <c r="V2997" s="172" t="s">
        <v>13565</v>
      </c>
      <c r="W2997" s="163" t="s">
        <v>2423</v>
      </c>
      <c r="X2997" s="7" t="s">
        <v>805</v>
      </c>
      <c r="Y2997" s="7" t="s">
        <v>878</v>
      </c>
      <c r="Z2997" s="7" t="s">
        <v>879</v>
      </c>
      <c r="AA2997" s="7" t="s">
        <v>880</v>
      </c>
      <c r="AB2997" s="163" t="s">
        <v>13566</v>
      </c>
      <c r="AD2997" s="154">
        <v>4.32</v>
      </c>
      <c r="AF2997" s="7">
        <v>0.22</v>
      </c>
      <c r="AH2997" s="154">
        <v>18.7</v>
      </c>
      <c r="AO2997" s="154">
        <v>7.24</v>
      </c>
      <c r="AP2997" s="154">
        <v>280.5</v>
      </c>
      <c r="AQ2997" s="154">
        <v>1.3</v>
      </c>
      <c r="AR2997" s="154">
        <v>4.94</v>
      </c>
      <c r="AS2997" s="154">
        <v>0.34</v>
      </c>
      <c r="AT2997" s="154">
        <v>0.1</v>
      </c>
      <c r="AU2997" s="154">
        <v>0.02</v>
      </c>
      <c r="AX2997" s="154">
        <v>1.88</v>
      </c>
      <c r="AY2997" s="154">
        <v>39.7</v>
      </c>
      <c r="AZ2997" s="154">
        <v>23.3</v>
      </c>
      <c r="BA2997" s="154">
        <v>13.6</v>
      </c>
      <c r="BB2997" s="154">
        <v>53.8</v>
      </c>
      <c r="BC2997" s="154">
        <v>0.021</v>
      </c>
      <c r="BD2997" s="154"/>
      <c r="BE2997" s="154">
        <v>6.47</v>
      </c>
      <c r="BF2997" s="154">
        <v>0.32</v>
      </c>
      <c r="BG2997" s="154">
        <v>0.05</v>
      </c>
      <c r="BH2997" s="154">
        <v>2.79</v>
      </c>
      <c r="BI2997" s="154">
        <v>0.41</v>
      </c>
      <c r="BJ2997" s="154"/>
      <c r="BK2997" s="154">
        <v>4.94</v>
      </c>
      <c r="BL2997" s="154">
        <v>0.46</v>
      </c>
      <c r="CJ2997" s="154">
        <v>2.8</v>
      </c>
      <c r="CK2997" s="154">
        <v>50.0</v>
      </c>
      <c r="CL2997" s="154">
        <v>276.0</v>
      </c>
      <c r="CM2997" s="163" t="s">
        <v>13554</v>
      </c>
      <c r="CN2997" s="154">
        <v>0.53</v>
      </c>
      <c r="CO2997" s="154">
        <v>4.67</v>
      </c>
      <c r="CP2997" s="7" t="s">
        <v>13567</v>
      </c>
    </row>
    <row r="2998">
      <c r="A2998" s="7" t="s">
        <v>13568</v>
      </c>
      <c r="D2998" s="163" t="s">
        <v>13569</v>
      </c>
      <c r="E2998" s="67" t="s">
        <v>639</v>
      </c>
      <c r="F2998" s="162"/>
      <c r="G2998" s="162"/>
      <c r="H2998" s="162"/>
      <c r="M2998" s="7" t="s">
        <v>799</v>
      </c>
      <c r="N2998" s="7" t="str">
        <f t="shared" si="6"/>
        <v>FALSE</v>
      </c>
      <c r="O2998" s="7" t="s">
        <v>11802</v>
      </c>
      <c r="P2998" s="7" t="s">
        <v>11803</v>
      </c>
      <c r="Q2998" s="7" t="s">
        <v>11804</v>
      </c>
      <c r="R2998" s="7" t="s">
        <v>559</v>
      </c>
      <c r="S2998" s="221" t="s">
        <v>1588</v>
      </c>
      <c r="T2998" s="206">
        <v>41.827</v>
      </c>
      <c r="U2998" s="207">
        <v>-83.1921</v>
      </c>
      <c r="V2998" s="172" t="s">
        <v>13570</v>
      </c>
      <c r="W2998" s="163" t="s">
        <v>890</v>
      </c>
      <c r="X2998" s="7" t="s">
        <v>805</v>
      </c>
      <c r="Y2998" s="7" t="s">
        <v>878</v>
      </c>
      <c r="Z2998" s="7" t="s">
        <v>879</v>
      </c>
      <c r="AA2998" s="7" t="s">
        <v>880</v>
      </c>
      <c r="AB2998" s="163" t="s">
        <v>12378</v>
      </c>
      <c r="AD2998" s="154">
        <v>8.49</v>
      </c>
      <c r="AF2998" s="7">
        <v>0.22</v>
      </c>
      <c r="AH2998" s="154">
        <v>18.3</v>
      </c>
      <c r="AO2998" s="154">
        <v>8.08</v>
      </c>
      <c r="AP2998" s="154">
        <v>225.0</v>
      </c>
      <c r="AQ2998" s="154">
        <v>0.8</v>
      </c>
      <c r="AR2998" s="154">
        <v>9.2</v>
      </c>
      <c r="AS2998" s="154">
        <v>0.1</v>
      </c>
      <c r="AT2998" s="154">
        <v>0.1</v>
      </c>
      <c r="AU2998" s="154">
        <v>0.06</v>
      </c>
      <c r="AX2998" s="154">
        <v>2.71</v>
      </c>
      <c r="AY2998" s="154">
        <v>38.2</v>
      </c>
      <c r="AZ2998" s="154">
        <v>12.2</v>
      </c>
      <c r="BA2998" s="154">
        <v>8.4</v>
      </c>
      <c r="BB2998" s="154">
        <v>38.9</v>
      </c>
      <c r="BC2998" s="154">
        <v>0.266</v>
      </c>
      <c r="BD2998" s="154"/>
      <c r="BE2998" s="154">
        <v>9.62</v>
      </c>
      <c r="BF2998" s="154">
        <v>0.57</v>
      </c>
      <c r="BG2998" s="154">
        <v>0.08</v>
      </c>
      <c r="BH2998" s="154">
        <v>1.96</v>
      </c>
      <c r="BI2998" s="154">
        <v>0.14</v>
      </c>
      <c r="BJ2998" s="154"/>
      <c r="BK2998" s="154">
        <v>9.6</v>
      </c>
      <c r="BL2998" s="154">
        <v>0.69</v>
      </c>
      <c r="CJ2998" s="154">
        <v>6.0</v>
      </c>
      <c r="CK2998" s="154">
        <v>22.4</v>
      </c>
      <c r="CL2998" s="154">
        <v>262.0</v>
      </c>
      <c r="CM2998" s="163" t="s">
        <v>13554</v>
      </c>
      <c r="CN2998" s="154">
        <v>0.67</v>
      </c>
      <c r="CO2998" s="154">
        <v>2.92</v>
      </c>
      <c r="CP2998" s="7" t="s">
        <v>13571</v>
      </c>
    </row>
    <row r="2999">
      <c r="A2999" s="7" t="s">
        <v>13572</v>
      </c>
      <c r="D2999" s="163" t="s">
        <v>13573</v>
      </c>
      <c r="E2999" s="67" t="s">
        <v>639</v>
      </c>
      <c r="F2999" s="162"/>
      <c r="G2999" s="162"/>
      <c r="H2999" s="162"/>
      <c r="M2999" s="7" t="s">
        <v>799</v>
      </c>
      <c r="N2999" s="7" t="str">
        <f t="shared" si="6"/>
        <v>FALSE</v>
      </c>
      <c r="O2999" s="7" t="s">
        <v>11802</v>
      </c>
      <c r="P2999" s="7" t="s">
        <v>11803</v>
      </c>
      <c r="Q2999" s="7" t="s">
        <v>11804</v>
      </c>
      <c r="R2999" s="7" t="s">
        <v>559</v>
      </c>
      <c r="S2999" s="161" t="s">
        <v>1588</v>
      </c>
      <c r="T2999" s="206">
        <v>41.7625</v>
      </c>
      <c r="U2999" s="207">
        <v>-83.3302</v>
      </c>
      <c r="V2999" s="172" t="s">
        <v>7136</v>
      </c>
      <c r="W2999" s="163" t="s">
        <v>876</v>
      </c>
      <c r="X2999" s="7" t="s">
        <v>805</v>
      </c>
      <c r="Y2999" s="7" t="s">
        <v>878</v>
      </c>
      <c r="Z2999" s="7" t="s">
        <v>879</v>
      </c>
      <c r="AA2999" s="7" t="s">
        <v>880</v>
      </c>
      <c r="AB2999" s="163" t="s">
        <v>13405</v>
      </c>
      <c r="AD2999" s="154">
        <v>5.31</v>
      </c>
      <c r="AF2999" s="7">
        <v>0.22</v>
      </c>
      <c r="AH2999" s="154">
        <v>16.8</v>
      </c>
      <c r="AO2999" s="154">
        <v>8.87</v>
      </c>
      <c r="AP2999" s="154">
        <v>310.4</v>
      </c>
      <c r="AQ2999" s="154">
        <v>0.5</v>
      </c>
      <c r="AR2999" s="154">
        <v>19.9</v>
      </c>
      <c r="AS2999" s="154">
        <v>0.16</v>
      </c>
      <c r="AT2999" s="154">
        <v>0.18</v>
      </c>
      <c r="AU2999" s="154">
        <v>0.41</v>
      </c>
      <c r="AX2999" s="154">
        <v>7.69</v>
      </c>
      <c r="AY2999" s="154">
        <v>77.4</v>
      </c>
      <c r="AZ2999" s="154">
        <v>30.5</v>
      </c>
      <c r="BA2999" s="154">
        <v>18.5</v>
      </c>
      <c r="BB2999" s="154">
        <v>24.0</v>
      </c>
      <c r="BC2999" s="154">
        <v>0.228</v>
      </c>
      <c r="BD2999" s="154"/>
      <c r="BE2999" s="154">
        <v>7.01</v>
      </c>
      <c r="BF2999" s="154">
        <v>1.12</v>
      </c>
      <c r="BG2999" s="154">
        <v>0.18</v>
      </c>
      <c r="BH2999" s="154">
        <v>3.12</v>
      </c>
      <c r="BI2999" s="154">
        <v>0.66</v>
      </c>
      <c r="BJ2999" s="154"/>
      <c r="BK2999" s="154">
        <v>21.0</v>
      </c>
      <c r="BL2999" s="154">
        <v>1.61</v>
      </c>
      <c r="CJ2999" s="154">
        <v>10.4</v>
      </c>
      <c r="CK2999" s="154">
        <v>7.4</v>
      </c>
      <c r="CL2999" s="154">
        <v>66.0</v>
      </c>
      <c r="CM2999" s="163" t="s">
        <v>2414</v>
      </c>
      <c r="CN2999" s="154">
        <v>1.28</v>
      </c>
      <c r="CO2999" s="163" t="s">
        <v>16</v>
      </c>
      <c r="CP2999" s="7" t="s">
        <v>13574</v>
      </c>
    </row>
    <row r="3000">
      <c r="A3000" s="7" t="s">
        <v>13575</v>
      </c>
      <c r="D3000" s="163" t="s">
        <v>13576</v>
      </c>
      <c r="E3000" s="67" t="s">
        <v>639</v>
      </c>
      <c r="F3000" s="162"/>
      <c r="G3000" s="162"/>
      <c r="H3000" s="162"/>
      <c r="M3000" s="7" t="s">
        <v>799</v>
      </c>
      <c r="N3000" s="7" t="str">
        <f t="shared" si="6"/>
        <v>FALSE</v>
      </c>
      <c r="O3000" s="7" t="s">
        <v>11802</v>
      </c>
      <c r="P3000" s="7" t="s">
        <v>11803</v>
      </c>
      <c r="Q3000" s="7" t="s">
        <v>11804</v>
      </c>
      <c r="R3000" s="7" t="s">
        <v>559</v>
      </c>
      <c r="S3000" s="221" t="s">
        <v>1588</v>
      </c>
      <c r="T3000" s="206">
        <v>41.7049</v>
      </c>
      <c r="U3000" s="207">
        <v>-83.2662</v>
      </c>
      <c r="V3000" s="172" t="s">
        <v>13577</v>
      </c>
      <c r="W3000" s="163" t="s">
        <v>899</v>
      </c>
      <c r="X3000" s="7" t="s">
        <v>805</v>
      </c>
      <c r="Y3000" s="7" t="s">
        <v>878</v>
      </c>
      <c r="Z3000" s="7" t="s">
        <v>879</v>
      </c>
      <c r="AA3000" s="7" t="s">
        <v>880</v>
      </c>
      <c r="AB3000" s="163" t="s">
        <v>13578</v>
      </c>
      <c r="AD3000" s="154">
        <v>6.47</v>
      </c>
      <c r="AF3000" s="7">
        <v>0.22</v>
      </c>
      <c r="AH3000" s="154">
        <v>17.0</v>
      </c>
      <c r="AO3000" s="154">
        <v>8.13</v>
      </c>
      <c r="AP3000" s="154">
        <v>307.7</v>
      </c>
      <c r="AQ3000" s="154">
        <v>0.4</v>
      </c>
      <c r="AR3000" s="154">
        <v>19.3</v>
      </c>
      <c r="AS3000" s="154">
        <v>0.1</v>
      </c>
      <c r="AT3000" s="154">
        <v>0.19</v>
      </c>
      <c r="AU3000" s="154">
        <v>0.3</v>
      </c>
      <c r="AX3000" s="154">
        <v>5.82</v>
      </c>
      <c r="AY3000" s="154">
        <v>71.4</v>
      </c>
      <c r="AZ3000" s="154">
        <v>32.0</v>
      </c>
      <c r="BA3000" s="154">
        <v>19.3</v>
      </c>
      <c r="BB3000" s="154">
        <v>18.7</v>
      </c>
      <c r="BC3000" s="154">
        <v>0.134</v>
      </c>
      <c r="BD3000" s="154"/>
      <c r="BE3000" s="154">
        <v>6.78</v>
      </c>
      <c r="BF3000" s="154">
        <v>0.95</v>
      </c>
      <c r="BG3000" s="154">
        <v>0.16</v>
      </c>
      <c r="BH3000" s="154">
        <v>3.09</v>
      </c>
      <c r="BI3000" s="154">
        <v>0.65</v>
      </c>
      <c r="BJ3000" s="154"/>
      <c r="BK3000" s="154">
        <v>19.73</v>
      </c>
      <c r="BL3000" s="154">
        <v>2.34</v>
      </c>
      <c r="CJ3000" s="154">
        <v>11.5</v>
      </c>
      <c r="CK3000" s="154">
        <v>5.6</v>
      </c>
      <c r="CL3000" s="154">
        <v>192.0</v>
      </c>
      <c r="CM3000" s="163" t="s">
        <v>2414</v>
      </c>
      <c r="CN3000" s="154">
        <v>1.07</v>
      </c>
      <c r="CO3000" s="163" t="s">
        <v>16</v>
      </c>
      <c r="CP3000" s="7" t="s">
        <v>13579</v>
      </c>
    </row>
    <row r="3001">
      <c r="A3001" s="7" t="s">
        <v>13580</v>
      </c>
      <c r="D3001" s="163" t="s">
        <v>13581</v>
      </c>
      <c r="E3001" s="67" t="s">
        <v>639</v>
      </c>
      <c r="F3001" s="162"/>
      <c r="G3001" s="162"/>
      <c r="H3001" s="162"/>
      <c r="M3001" s="7" t="s">
        <v>799</v>
      </c>
      <c r="N3001" s="7" t="str">
        <f t="shared" si="6"/>
        <v>FALSE</v>
      </c>
      <c r="O3001" s="7" t="s">
        <v>11802</v>
      </c>
      <c r="P3001" s="7" t="s">
        <v>11803</v>
      </c>
      <c r="Q3001" s="7" t="s">
        <v>11804</v>
      </c>
      <c r="R3001" s="7" t="s">
        <v>559</v>
      </c>
      <c r="S3001" s="161" t="s">
        <v>1588</v>
      </c>
      <c r="T3001" s="206">
        <v>41.6173</v>
      </c>
      <c r="U3001" s="207">
        <v>-83.0128</v>
      </c>
      <c r="V3001" s="172" t="s">
        <v>13582</v>
      </c>
      <c r="W3001" s="163" t="s">
        <v>2423</v>
      </c>
      <c r="X3001" s="7" t="s">
        <v>805</v>
      </c>
      <c r="Y3001" s="7" t="s">
        <v>878</v>
      </c>
      <c r="Z3001" s="7" t="s">
        <v>879</v>
      </c>
      <c r="AA3001" s="7" t="s">
        <v>880</v>
      </c>
      <c r="AB3001" s="163" t="s">
        <v>13491</v>
      </c>
      <c r="AD3001" s="154">
        <v>4.27</v>
      </c>
      <c r="AF3001" s="7">
        <v>0.22</v>
      </c>
      <c r="AH3001" s="154">
        <v>17.2</v>
      </c>
      <c r="AO3001" s="154">
        <v>8.81</v>
      </c>
      <c r="AP3001" s="154">
        <v>273.4</v>
      </c>
      <c r="AQ3001" s="154">
        <v>1.0</v>
      </c>
      <c r="AR3001" s="154">
        <v>6.99</v>
      </c>
      <c r="AS3001" s="154">
        <v>0.1</v>
      </c>
      <c r="AT3001" s="154">
        <v>0.14</v>
      </c>
      <c r="AU3001" s="154">
        <v>0.06</v>
      </c>
      <c r="AX3001" s="154">
        <v>2.65</v>
      </c>
      <c r="AY3001" s="154">
        <v>44.9</v>
      </c>
      <c r="AZ3001" s="154">
        <v>31.2</v>
      </c>
      <c r="BA3001" s="154">
        <v>19.3</v>
      </c>
      <c r="BB3001" s="154">
        <v>65.5</v>
      </c>
      <c r="BC3001" s="154">
        <v>0.099</v>
      </c>
      <c r="BD3001" s="154"/>
      <c r="BE3001" s="154">
        <v>4.72</v>
      </c>
      <c r="BF3001" s="154">
        <v>0.37</v>
      </c>
      <c r="BG3001" s="154">
        <v>0.06</v>
      </c>
      <c r="BH3001" s="154">
        <v>2.5</v>
      </c>
      <c r="BI3001" s="154">
        <v>0.35</v>
      </c>
      <c r="BJ3001" s="154"/>
      <c r="BK3001" s="154">
        <v>7.05</v>
      </c>
      <c r="BL3001" s="154">
        <v>0.84</v>
      </c>
      <c r="CJ3001" s="154">
        <v>4.6</v>
      </c>
      <c r="CK3001" s="154">
        <v>34.1</v>
      </c>
      <c r="CL3001" s="154">
        <v>958.0</v>
      </c>
      <c r="CM3001" s="163" t="s">
        <v>2438</v>
      </c>
      <c r="CN3001" s="154">
        <v>0.87</v>
      </c>
      <c r="CO3001" s="163" t="s">
        <v>16</v>
      </c>
      <c r="CP3001" s="7" t="s">
        <v>13583</v>
      </c>
    </row>
    <row r="3002">
      <c r="A3002" s="7" t="s">
        <v>13584</v>
      </c>
      <c r="D3002" s="163" t="s">
        <v>13585</v>
      </c>
      <c r="E3002" s="67" t="s">
        <v>639</v>
      </c>
      <c r="F3002" s="162"/>
      <c r="G3002" s="162"/>
      <c r="H3002" s="162"/>
      <c r="M3002" s="7" t="s">
        <v>799</v>
      </c>
      <c r="N3002" s="7" t="str">
        <f t="shared" si="6"/>
        <v>FALSE</v>
      </c>
      <c r="O3002" s="7" t="s">
        <v>11802</v>
      </c>
      <c r="P3002" s="7" t="s">
        <v>11803</v>
      </c>
      <c r="Q3002" s="7" t="s">
        <v>11804</v>
      </c>
      <c r="R3002" s="7" t="s">
        <v>559</v>
      </c>
      <c r="S3002" s="221" t="s">
        <v>1588</v>
      </c>
      <c r="T3002" s="206">
        <v>41.8256</v>
      </c>
      <c r="U3002" s="207">
        <v>-83.1933</v>
      </c>
      <c r="V3002" s="172" t="s">
        <v>7140</v>
      </c>
      <c r="W3002" s="163" t="s">
        <v>890</v>
      </c>
      <c r="X3002" s="7" t="s">
        <v>805</v>
      </c>
      <c r="Y3002" s="7" t="s">
        <v>878</v>
      </c>
      <c r="Z3002" s="7" t="s">
        <v>879</v>
      </c>
      <c r="AA3002" s="7" t="s">
        <v>880</v>
      </c>
      <c r="AB3002" s="163" t="s">
        <v>13586</v>
      </c>
      <c r="AD3002" s="154">
        <v>8.54</v>
      </c>
      <c r="AF3002" s="7">
        <v>0.22</v>
      </c>
      <c r="AH3002" s="154">
        <v>17.4</v>
      </c>
      <c r="AO3002" s="154">
        <v>8.81</v>
      </c>
      <c r="AP3002" s="154">
        <v>223.2</v>
      </c>
      <c r="AQ3002" s="154">
        <v>1.3</v>
      </c>
      <c r="AR3002" s="154">
        <v>4.1</v>
      </c>
      <c r="AS3002" s="154">
        <v>0.1</v>
      </c>
      <c r="AT3002" s="154">
        <v>0.1</v>
      </c>
      <c r="AU3002" s="154">
        <v>0.07</v>
      </c>
      <c r="AX3002" s="154">
        <v>2.77</v>
      </c>
      <c r="AY3002" s="154">
        <v>16.9</v>
      </c>
      <c r="AZ3002" s="154">
        <v>2.8</v>
      </c>
      <c r="BA3002" s="154">
        <v>2.3</v>
      </c>
      <c r="BB3002" s="154">
        <v>23.1</v>
      </c>
      <c r="BC3002" s="154">
        <v>0.263</v>
      </c>
      <c r="BD3002" s="154"/>
      <c r="BE3002" s="154">
        <v>2.0</v>
      </c>
      <c r="BF3002" s="154">
        <v>0.48</v>
      </c>
      <c r="BG3002" s="154">
        <v>0.08</v>
      </c>
      <c r="BH3002" s="154">
        <v>1.83</v>
      </c>
      <c r="BI3002" s="154">
        <v>0.22</v>
      </c>
      <c r="BJ3002" s="154"/>
      <c r="BK3002" s="154">
        <v>4.75</v>
      </c>
      <c r="BL3002" s="154">
        <v>0.7</v>
      </c>
      <c r="CJ3002" s="154">
        <v>2.4</v>
      </c>
      <c r="CK3002" s="154">
        <v>55.5</v>
      </c>
      <c r="CL3002" s="154">
        <v>1369.0</v>
      </c>
      <c r="CM3002" s="163" t="s">
        <v>2438</v>
      </c>
      <c r="CN3002" s="154">
        <v>0.65</v>
      </c>
      <c r="CO3002" s="154">
        <v>10.0</v>
      </c>
      <c r="CP3002" s="7" t="s">
        <v>13587</v>
      </c>
    </row>
    <row r="3003">
      <c r="A3003" s="7" t="s">
        <v>13588</v>
      </c>
      <c r="D3003" s="163" t="s">
        <v>13589</v>
      </c>
      <c r="E3003" s="67" t="s">
        <v>639</v>
      </c>
      <c r="F3003" s="162"/>
      <c r="G3003" s="162"/>
      <c r="H3003" s="162"/>
      <c r="M3003" s="7" t="s">
        <v>799</v>
      </c>
      <c r="N3003" s="7" t="str">
        <f t="shared" si="6"/>
        <v>FALSE</v>
      </c>
      <c r="O3003" s="7" t="s">
        <v>11802</v>
      </c>
      <c r="P3003" s="7" t="s">
        <v>11803</v>
      </c>
      <c r="Q3003" s="7" t="s">
        <v>11804</v>
      </c>
      <c r="R3003" s="7" t="s">
        <v>559</v>
      </c>
      <c r="S3003" s="161" t="s">
        <v>1588</v>
      </c>
      <c r="T3003" s="206">
        <v>41.7626</v>
      </c>
      <c r="U3003" s="207">
        <v>-83.3318</v>
      </c>
      <c r="V3003" s="172" t="s">
        <v>13590</v>
      </c>
      <c r="W3003" s="163" t="s">
        <v>876</v>
      </c>
      <c r="X3003" s="7" t="s">
        <v>805</v>
      </c>
      <c r="Y3003" s="7" t="s">
        <v>878</v>
      </c>
      <c r="Z3003" s="7" t="s">
        <v>879</v>
      </c>
      <c r="AA3003" s="7" t="s">
        <v>880</v>
      </c>
      <c r="AB3003" s="163" t="s">
        <v>13591</v>
      </c>
      <c r="AD3003" s="154">
        <v>5.2</v>
      </c>
      <c r="AF3003" s="7">
        <v>0.22</v>
      </c>
      <c r="AH3003" s="154">
        <v>16.5</v>
      </c>
      <c r="AO3003" s="154">
        <v>8.29</v>
      </c>
      <c r="AP3003" s="154">
        <v>307.1</v>
      </c>
      <c r="AQ3003" s="154">
        <v>0.8</v>
      </c>
      <c r="AR3003" s="154">
        <v>10.9</v>
      </c>
      <c r="AS3003" s="154">
        <v>0.1</v>
      </c>
      <c r="AT3003" s="154">
        <v>0.15</v>
      </c>
      <c r="AU3003" s="154">
        <v>0.24</v>
      </c>
      <c r="AX3003" s="154">
        <v>5.2</v>
      </c>
      <c r="AY3003" s="154">
        <v>57.6</v>
      </c>
      <c r="AZ3003" s="154">
        <v>29.2</v>
      </c>
      <c r="BA3003" s="154">
        <v>14.2</v>
      </c>
      <c r="BB3003" s="154">
        <v>13.3</v>
      </c>
      <c r="BC3003" s="154">
        <v>0.111</v>
      </c>
      <c r="BD3003" s="154"/>
      <c r="BE3003" s="154">
        <v>4.99</v>
      </c>
      <c r="BF3003" s="154">
        <v>0.6</v>
      </c>
      <c r="BG3003" s="154">
        <v>0.11</v>
      </c>
      <c r="BH3003" s="154">
        <v>3.1</v>
      </c>
      <c r="BI3003" s="154">
        <v>0.7</v>
      </c>
      <c r="BJ3003" s="154"/>
      <c r="BK3003" s="154">
        <v>11.2</v>
      </c>
      <c r="BL3003" s="154">
        <v>0.51</v>
      </c>
      <c r="CJ3003" s="154">
        <v>5.4</v>
      </c>
      <c r="CK3003" s="154">
        <v>25.7</v>
      </c>
      <c r="CL3003" s="154">
        <v>145.0</v>
      </c>
      <c r="CM3003" s="163" t="s">
        <v>2620</v>
      </c>
      <c r="CN3003" s="154">
        <v>1.3</v>
      </c>
      <c r="CO3003" s="154">
        <v>14.0</v>
      </c>
      <c r="CP3003" s="7" t="s">
        <v>13592</v>
      </c>
    </row>
    <row r="3004">
      <c r="A3004" s="7" t="s">
        <v>13593</v>
      </c>
      <c r="D3004" s="163" t="s">
        <v>13594</v>
      </c>
      <c r="E3004" s="67" t="s">
        <v>639</v>
      </c>
      <c r="F3004" s="162"/>
      <c r="G3004" s="162"/>
      <c r="H3004" s="162"/>
      <c r="M3004" s="7" t="s">
        <v>799</v>
      </c>
      <c r="N3004" s="7" t="str">
        <f t="shared" si="6"/>
        <v>FALSE</v>
      </c>
      <c r="O3004" s="7" t="s">
        <v>11802</v>
      </c>
      <c r="P3004" s="7" t="s">
        <v>11803</v>
      </c>
      <c r="Q3004" s="7" t="s">
        <v>11804</v>
      </c>
      <c r="R3004" s="7" t="s">
        <v>559</v>
      </c>
      <c r="S3004" s="221" t="s">
        <v>1588</v>
      </c>
      <c r="T3004" s="206">
        <v>41.7019</v>
      </c>
      <c r="U3004" s="207">
        <v>-83.2563</v>
      </c>
      <c r="V3004" s="172" t="s">
        <v>13595</v>
      </c>
      <c r="W3004" s="163" t="s">
        <v>899</v>
      </c>
      <c r="X3004" s="7" t="s">
        <v>805</v>
      </c>
      <c r="Y3004" s="7" t="s">
        <v>878</v>
      </c>
      <c r="Z3004" s="7" t="s">
        <v>879</v>
      </c>
      <c r="AA3004" s="7" t="s">
        <v>880</v>
      </c>
      <c r="AB3004" s="163" t="s">
        <v>13596</v>
      </c>
      <c r="AD3004" s="154">
        <v>6.36</v>
      </c>
      <c r="AF3004" s="7">
        <v>0.22</v>
      </c>
      <c r="AH3004" s="154">
        <v>16.7</v>
      </c>
      <c r="AO3004" s="154">
        <v>8.23</v>
      </c>
      <c r="AP3004" s="154">
        <v>292.9</v>
      </c>
      <c r="AQ3004" s="154">
        <v>0.4</v>
      </c>
      <c r="AR3004" s="154">
        <v>10.3</v>
      </c>
      <c r="AS3004" s="154">
        <v>0.1</v>
      </c>
      <c r="AT3004" s="154">
        <v>0.12</v>
      </c>
      <c r="AU3004" s="154">
        <v>0.24</v>
      </c>
      <c r="AX3004" s="154">
        <v>5.26</v>
      </c>
      <c r="AY3004" s="154">
        <v>53.2</v>
      </c>
      <c r="AZ3004" s="154">
        <v>24.7</v>
      </c>
      <c r="BA3004" s="154">
        <v>13.6</v>
      </c>
      <c r="BB3004" s="154">
        <v>9.8</v>
      </c>
      <c r="BC3004" s="154">
        <v>0.062</v>
      </c>
      <c r="BD3004" s="154"/>
      <c r="BE3004" s="154">
        <v>3.73</v>
      </c>
      <c r="BF3004" s="154">
        <v>0.63</v>
      </c>
      <c r="BG3004" s="154">
        <v>0.12</v>
      </c>
      <c r="BH3004" s="154">
        <v>2.86</v>
      </c>
      <c r="BI3004" s="154">
        <v>0.58</v>
      </c>
      <c r="BJ3004" s="154"/>
      <c r="BK3004" s="154">
        <v>10.63</v>
      </c>
      <c r="BL3004" s="154">
        <v>1.44</v>
      </c>
      <c r="CJ3004" s="154">
        <v>6.3</v>
      </c>
      <c r="CK3004" s="154">
        <v>20.7</v>
      </c>
      <c r="CL3004" s="154">
        <v>728.0</v>
      </c>
      <c r="CM3004" s="163" t="s">
        <v>2414</v>
      </c>
      <c r="CN3004" s="154">
        <v>1.1</v>
      </c>
      <c r="CO3004" s="154">
        <v>17.11</v>
      </c>
      <c r="CP3004" s="7" t="s">
        <v>13597</v>
      </c>
    </row>
    <row r="3005">
      <c r="A3005" s="7" t="s">
        <v>13598</v>
      </c>
      <c r="D3005" s="163" t="s">
        <v>13599</v>
      </c>
      <c r="E3005" s="67" t="s">
        <v>639</v>
      </c>
      <c r="F3005" s="162"/>
      <c r="G3005" s="162"/>
      <c r="H3005" s="162"/>
      <c r="M3005" s="7" t="s">
        <v>799</v>
      </c>
      <c r="N3005" s="7" t="str">
        <f t="shared" si="6"/>
        <v>FALSE</v>
      </c>
      <c r="O3005" s="7" t="s">
        <v>11802</v>
      </c>
      <c r="P3005" s="7" t="s">
        <v>11803</v>
      </c>
      <c r="Q3005" s="7" t="s">
        <v>11804</v>
      </c>
      <c r="R3005" s="7" t="s">
        <v>559</v>
      </c>
      <c r="S3005" s="161" t="s">
        <v>1588</v>
      </c>
      <c r="T3005" s="206">
        <v>41.6151</v>
      </c>
      <c r="U3005" s="207">
        <v>-83.013</v>
      </c>
      <c r="V3005" s="172" t="s">
        <v>13600</v>
      </c>
      <c r="W3005" s="163" t="s">
        <v>2423</v>
      </c>
      <c r="X3005" s="7" t="s">
        <v>805</v>
      </c>
      <c r="Y3005" s="7" t="s">
        <v>878</v>
      </c>
      <c r="Z3005" s="7" t="s">
        <v>879</v>
      </c>
      <c r="AA3005" s="7" t="s">
        <v>880</v>
      </c>
      <c r="AB3005" s="163" t="s">
        <v>13601</v>
      </c>
      <c r="AD3005" s="154">
        <v>4.17</v>
      </c>
      <c r="AF3005" s="7">
        <v>0.22</v>
      </c>
      <c r="AH3005" s="154">
        <v>16.7</v>
      </c>
      <c r="AO3005" s="154">
        <v>8.24</v>
      </c>
      <c r="AP3005" s="154">
        <v>286.9</v>
      </c>
      <c r="AQ3005" s="154">
        <v>1.5</v>
      </c>
      <c r="AR3005" s="154">
        <v>3.82</v>
      </c>
      <c r="AS3005" s="154">
        <v>0.1</v>
      </c>
      <c r="AT3005" s="154">
        <v>0.1</v>
      </c>
      <c r="AU3005" s="154">
        <v>0.03</v>
      </c>
      <c r="AX3005" s="154">
        <v>1.56</v>
      </c>
      <c r="AY3005" s="154">
        <v>34.8</v>
      </c>
      <c r="AZ3005" s="154">
        <v>23.4</v>
      </c>
      <c r="BA3005" s="154">
        <v>13.2</v>
      </c>
      <c r="BB3005" s="154">
        <v>151.0</v>
      </c>
      <c r="BC3005" s="154">
        <v>0.075</v>
      </c>
      <c r="BD3005" s="154"/>
      <c r="BE3005" s="154">
        <v>5.21</v>
      </c>
      <c r="BF3005" s="154">
        <v>0.26</v>
      </c>
      <c r="BG3005" s="154">
        <v>0.04</v>
      </c>
      <c r="BH3005" s="154">
        <v>2.57</v>
      </c>
      <c r="BI3005" s="154">
        <v>0.44</v>
      </c>
      <c r="BJ3005" s="154"/>
      <c r="BK3005" s="154">
        <v>3.08</v>
      </c>
      <c r="BL3005" s="154">
        <v>0.6</v>
      </c>
      <c r="CJ3005" s="154">
        <v>1.9</v>
      </c>
      <c r="CK3005" s="154">
        <v>62.1</v>
      </c>
      <c r="CL3005" s="154">
        <v>954.0</v>
      </c>
      <c r="CM3005" s="163" t="s">
        <v>2620</v>
      </c>
      <c r="CN3005" s="154">
        <v>1.16</v>
      </c>
      <c r="CO3005" s="154">
        <v>19.05</v>
      </c>
      <c r="CP3005" s="7" t="s">
        <v>13602</v>
      </c>
    </row>
    <row r="3006">
      <c r="A3006" s="7" t="s">
        <v>13603</v>
      </c>
      <c r="D3006" s="163" t="s">
        <v>13604</v>
      </c>
      <c r="E3006" s="67" t="s">
        <v>639</v>
      </c>
      <c r="F3006" s="162"/>
      <c r="G3006" s="162"/>
      <c r="H3006" s="162"/>
      <c r="M3006" s="7" t="s">
        <v>799</v>
      </c>
      <c r="N3006" s="7" t="str">
        <f t="shared" si="6"/>
        <v>FALSE</v>
      </c>
      <c r="O3006" s="7" t="s">
        <v>11802</v>
      </c>
      <c r="P3006" s="7" t="s">
        <v>11803</v>
      </c>
      <c r="Q3006" s="7" t="s">
        <v>11804</v>
      </c>
      <c r="R3006" s="7" t="s">
        <v>559</v>
      </c>
      <c r="S3006" s="221" t="s">
        <v>1588</v>
      </c>
      <c r="T3006" s="206">
        <v>41.8252</v>
      </c>
      <c r="U3006" s="207">
        <v>-83.1963</v>
      </c>
      <c r="V3006" s="172" t="s">
        <v>13605</v>
      </c>
      <c r="W3006" s="163" t="s">
        <v>890</v>
      </c>
      <c r="X3006" s="7" t="s">
        <v>805</v>
      </c>
      <c r="Y3006" s="7" t="s">
        <v>878</v>
      </c>
      <c r="Z3006" s="7" t="s">
        <v>879</v>
      </c>
      <c r="AA3006" s="7" t="s">
        <v>880</v>
      </c>
      <c r="AB3006" s="163" t="s">
        <v>13606</v>
      </c>
      <c r="AD3006" s="154">
        <v>8.12</v>
      </c>
      <c r="AF3006" s="7">
        <v>0.22</v>
      </c>
      <c r="AH3006" s="154">
        <v>16.7</v>
      </c>
      <c r="AO3006" s="154">
        <v>8.3</v>
      </c>
      <c r="AP3006" s="154">
        <v>234.2</v>
      </c>
      <c r="AQ3006" s="154">
        <v>1.3</v>
      </c>
      <c r="AR3006" s="154">
        <v>4.14</v>
      </c>
      <c r="AS3006" s="154">
        <v>0.1</v>
      </c>
      <c r="AT3006" s="154">
        <v>0.1</v>
      </c>
      <c r="AU3006" s="154">
        <v>0.03</v>
      </c>
      <c r="AX3006" s="154">
        <v>3.95</v>
      </c>
      <c r="AY3006" s="154">
        <v>16.0</v>
      </c>
      <c r="AZ3006" s="154">
        <v>3.6</v>
      </c>
      <c r="BA3006" s="154">
        <v>1.7</v>
      </c>
      <c r="BB3006" s="154">
        <v>27.4</v>
      </c>
      <c r="BC3006" s="154">
        <v>0.265</v>
      </c>
      <c r="BD3006" s="154"/>
      <c r="BE3006" s="154">
        <v>2.46</v>
      </c>
      <c r="BF3006" s="154">
        <v>0.35</v>
      </c>
      <c r="BG3006" s="154">
        <v>0.07</v>
      </c>
      <c r="BH3006" s="154">
        <v>2.0</v>
      </c>
      <c r="BI3006" s="154">
        <v>0.23</v>
      </c>
      <c r="BJ3006" s="154"/>
      <c r="BK3006" s="154">
        <v>4.2</v>
      </c>
      <c r="BL3006" s="154">
        <v>0.52</v>
      </c>
      <c r="CJ3006" s="154">
        <v>2.6</v>
      </c>
      <c r="CK3006" s="154">
        <v>52.0</v>
      </c>
      <c r="CL3006" s="154">
        <v>305.0</v>
      </c>
      <c r="CM3006" s="163" t="s">
        <v>2620</v>
      </c>
      <c r="CN3006" s="154">
        <v>1.64</v>
      </c>
      <c r="CO3006" s="154">
        <v>14.0</v>
      </c>
      <c r="CP3006" s="7" t="s">
        <v>13607</v>
      </c>
    </row>
    <row r="3007">
      <c r="A3007" s="7" t="s">
        <v>13608</v>
      </c>
      <c r="D3007" s="163" t="s">
        <v>13609</v>
      </c>
      <c r="E3007" s="67" t="s">
        <v>639</v>
      </c>
      <c r="F3007" s="162"/>
      <c r="G3007" s="162"/>
      <c r="H3007" s="162"/>
      <c r="M3007" s="7" t="s">
        <v>799</v>
      </c>
      <c r="N3007" s="7" t="str">
        <f t="shared" si="6"/>
        <v>FALSE</v>
      </c>
      <c r="O3007" s="7" t="s">
        <v>11802</v>
      </c>
      <c r="P3007" s="7" t="s">
        <v>11803</v>
      </c>
      <c r="Q3007" s="7" t="s">
        <v>11804</v>
      </c>
      <c r="R3007" s="7" t="s">
        <v>559</v>
      </c>
      <c r="S3007" s="161" t="s">
        <v>1588</v>
      </c>
      <c r="T3007" s="206">
        <v>41.761</v>
      </c>
      <c r="U3007" s="207">
        <v>-83.3338</v>
      </c>
      <c r="V3007" s="172" t="s">
        <v>13610</v>
      </c>
      <c r="W3007" s="163" t="s">
        <v>876</v>
      </c>
      <c r="X3007" s="7" t="s">
        <v>805</v>
      </c>
      <c r="Y3007" s="7" t="s">
        <v>878</v>
      </c>
      <c r="Z3007" s="7" t="s">
        <v>879</v>
      </c>
      <c r="AA3007" s="7" t="s">
        <v>880</v>
      </c>
      <c r="AB3007" s="163" t="s">
        <v>12334</v>
      </c>
      <c r="AD3007" s="154">
        <v>5.49</v>
      </c>
      <c r="AF3007" s="7">
        <v>0.22</v>
      </c>
      <c r="AH3007" s="154">
        <v>18.9</v>
      </c>
      <c r="AO3007" s="154">
        <v>6.23</v>
      </c>
      <c r="AP3007" s="154">
        <v>398.7</v>
      </c>
      <c r="AQ3007" s="154">
        <v>0.3</v>
      </c>
      <c r="AR3007" s="154">
        <v>22.1</v>
      </c>
      <c r="AS3007" s="154">
        <v>0.1</v>
      </c>
      <c r="AT3007" s="154">
        <v>0.1</v>
      </c>
      <c r="AU3007" s="154">
        <v>0.09</v>
      </c>
      <c r="AX3007" s="154">
        <v>2.56</v>
      </c>
      <c r="AY3007" s="154">
        <v>141.91</v>
      </c>
      <c r="AZ3007" s="154">
        <v>80.44</v>
      </c>
      <c r="BA3007" s="154">
        <v>65.46</v>
      </c>
      <c r="BB3007" s="154">
        <v>40.24</v>
      </c>
      <c r="BC3007" s="154">
        <v>4.036</v>
      </c>
      <c r="BD3007" s="154"/>
      <c r="BE3007" s="154">
        <v>24.2</v>
      </c>
      <c r="BF3007" s="154">
        <v>0.58</v>
      </c>
      <c r="BG3007" s="154">
        <v>0.09</v>
      </c>
      <c r="BH3007" s="154">
        <v>5.3</v>
      </c>
      <c r="BI3007" s="154">
        <v>4.148</v>
      </c>
      <c r="BJ3007" s="154"/>
      <c r="BK3007" s="154">
        <v>14.96</v>
      </c>
      <c r="BL3007" s="154">
        <v>0.98</v>
      </c>
      <c r="CJ3007" s="154">
        <v>8.9</v>
      </c>
      <c r="CK3007" s="154">
        <v>11.3</v>
      </c>
      <c r="CL3007" s="154">
        <v>142.0</v>
      </c>
      <c r="CM3007" s="163" t="s">
        <v>2433</v>
      </c>
      <c r="CN3007" s="154">
        <v>1.3</v>
      </c>
      <c r="CO3007" s="154">
        <v>14.0</v>
      </c>
      <c r="CP3007" s="7" t="s">
        <v>13611</v>
      </c>
    </row>
    <row r="3008">
      <c r="A3008" s="7" t="s">
        <v>13612</v>
      </c>
      <c r="D3008" s="163" t="s">
        <v>13613</v>
      </c>
      <c r="E3008" s="67" t="s">
        <v>639</v>
      </c>
      <c r="F3008" s="162"/>
      <c r="G3008" s="162"/>
      <c r="H3008" s="162"/>
      <c r="M3008" s="7" t="s">
        <v>799</v>
      </c>
      <c r="N3008" s="7" t="str">
        <f t="shared" si="6"/>
        <v>FALSE</v>
      </c>
      <c r="O3008" s="7" t="s">
        <v>11802</v>
      </c>
      <c r="P3008" s="7" t="s">
        <v>11803</v>
      </c>
      <c r="Q3008" s="7" t="s">
        <v>11804</v>
      </c>
      <c r="R3008" s="7" t="s">
        <v>559</v>
      </c>
      <c r="S3008" s="221" t="s">
        <v>1588</v>
      </c>
      <c r="T3008" s="206">
        <v>41.7036</v>
      </c>
      <c r="U3008" s="207">
        <v>-83.257</v>
      </c>
      <c r="V3008" s="172" t="s">
        <v>13614</v>
      </c>
      <c r="W3008" s="163" t="s">
        <v>899</v>
      </c>
      <c r="X3008" s="7" t="s">
        <v>805</v>
      </c>
      <c r="Y3008" s="7" t="s">
        <v>878</v>
      </c>
      <c r="Z3008" s="7" t="s">
        <v>879</v>
      </c>
      <c r="AA3008" s="7" t="s">
        <v>880</v>
      </c>
      <c r="AB3008" s="163" t="s">
        <v>13615</v>
      </c>
      <c r="AD3008" s="154">
        <v>6.87</v>
      </c>
      <c r="AF3008" s="7">
        <v>0.22</v>
      </c>
      <c r="AH3008" s="154">
        <v>18.8</v>
      </c>
      <c r="AO3008" s="154">
        <v>6.98</v>
      </c>
      <c r="AP3008" s="154">
        <v>345.7</v>
      </c>
      <c r="AQ3008" s="154">
        <v>0.2</v>
      </c>
      <c r="AR3008" s="154">
        <v>25.2</v>
      </c>
      <c r="AS3008" s="154">
        <v>0.1</v>
      </c>
      <c r="AT3008" s="154">
        <v>0.1</v>
      </c>
      <c r="AU3008" s="154">
        <v>0.09</v>
      </c>
      <c r="AX3008" s="154">
        <v>3.47</v>
      </c>
      <c r="AY3008" s="154">
        <v>112.49</v>
      </c>
      <c r="AZ3008" s="154">
        <v>48.22</v>
      </c>
      <c r="BA3008" s="154">
        <v>38.81</v>
      </c>
      <c r="BB3008" s="154">
        <v>59.84</v>
      </c>
      <c r="BC3008" s="154">
        <v>2.754</v>
      </c>
      <c r="BD3008" s="154"/>
      <c r="BE3008" s="154">
        <v>23.12</v>
      </c>
      <c r="BF3008" s="154">
        <v>0.7</v>
      </c>
      <c r="BG3008" s="154">
        <v>0.13</v>
      </c>
      <c r="BH3008" s="154">
        <v>4.05</v>
      </c>
      <c r="BI3008" s="154">
        <v>2.913</v>
      </c>
      <c r="BJ3008" s="154"/>
      <c r="BK3008" s="154">
        <v>16.72</v>
      </c>
      <c r="BL3008" s="154">
        <v>1.38</v>
      </c>
      <c r="CJ3008" s="154">
        <v>10.7</v>
      </c>
      <c r="CK3008" s="154">
        <v>7.0</v>
      </c>
      <c r="CL3008" s="154">
        <v>65.0</v>
      </c>
      <c r="CM3008" s="163" t="s">
        <v>2620</v>
      </c>
      <c r="CN3008" s="154">
        <v>1.1</v>
      </c>
      <c r="CO3008" s="154">
        <v>17.11</v>
      </c>
      <c r="CP3008" s="7" t="s">
        <v>13616</v>
      </c>
    </row>
    <row r="3009">
      <c r="A3009" s="7" t="s">
        <v>13617</v>
      </c>
      <c r="D3009" s="163" t="s">
        <v>13618</v>
      </c>
      <c r="E3009" s="67" t="s">
        <v>639</v>
      </c>
      <c r="F3009" s="162"/>
      <c r="G3009" s="162"/>
      <c r="H3009" s="162"/>
      <c r="M3009" s="7" t="s">
        <v>799</v>
      </c>
      <c r="N3009" s="7" t="str">
        <f t="shared" si="6"/>
        <v>FALSE</v>
      </c>
      <c r="O3009" s="7" t="s">
        <v>11802</v>
      </c>
      <c r="P3009" s="7" t="s">
        <v>11803</v>
      </c>
      <c r="Q3009" s="7" t="s">
        <v>11804</v>
      </c>
      <c r="R3009" s="7" t="s">
        <v>559</v>
      </c>
      <c r="S3009" s="161" t="s">
        <v>1588</v>
      </c>
      <c r="T3009" s="206">
        <v>41.617</v>
      </c>
      <c r="U3009" s="207">
        <v>-83.0137</v>
      </c>
      <c r="V3009" s="172" t="s">
        <v>13619</v>
      </c>
      <c r="W3009" s="163" t="s">
        <v>2423</v>
      </c>
      <c r="X3009" s="7" t="s">
        <v>805</v>
      </c>
      <c r="Y3009" s="7" t="s">
        <v>878</v>
      </c>
      <c r="Z3009" s="7" t="s">
        <v>879</v>
      </c>
      <c r="AA3009" s="7" t="s">
        <v>880</v>
      </c>
      <c r="AB3009" s="163" t="s">
        <v>13620</v>
      </c>
      <c r="AD3009" s="154">
        <v>4.75</v>
      </c>
      <c r="AF3009" s="7">
        <v>0.22</v>
      </c>
      <c r="AH3009" s="154">
        <v>18.6</v>
      </c>
      <c r="AO3009" s="154">
        <v>10.7</v>
      </c>
      <c r="AP3009" s="154">
        <v>287.0</v>
      </c>
      <c r="AQ3009" s="154">
        <v>0.8</v>
      </c>
      <c r="AR3009" s="154">
        <v>9.37</v>
      </c>
      <c r="AS3009" s="154">
        <v>0.1</v>
      </c>
      <c r="AT3009" s="154">
        <v>0.1</v>
      </c>
      <c r="AU3009" s="154">
        <v>0.07</v>
      </c>
      <c r="AX3009" s="154">
        <v>83.85</v>
      </c>
      <c r="AY3009" s="154">
        <v>48.74</v>
      </c>
      <c r="AZ3009" s="154">
        <v>6.04</v>
      </c>
      <c r="BA3009" s="154">
        <v>1.87</v>
      </c>
      <c r="BB3009" s="154">
        <v>27.49</v>
      </c>
      <c r="BC3009" s="154">
        <v>1.637</v>
      </c>
      <c r="BD3009" s="154"/>
      <c r="BE3009" s="154">
        <v>1.09</v>
      </c>
      <c r="BF3009" s="154">
        <v>2.01</v>
      </c>
      <c r="BG3009" s="154">
        <v>0.34</v>
      </c>
      <c r="BH3009" s="154">
        <v>3.51</v>
      </c>
      <c r="BI3009" s="154">
        <v>1.68</v>
      </c>
      <c r="BJ3009" s="154"/>
      <c r="BK3009" s="154">
        <v>11.6</v>
      </c>
      <c r="BL3009" s="154">
        <v>3.58</v>
      </c>
      <c r="CJ3009" s="154">
        <v>9.8</v>
      </c>
      <c r="CK3009" s="154">
        <v>10.3</v>
      </c>
      <c r="CL3009" s="154">
        <v>120.0</v>
      </c>
      <c r="CM3009" s="163" t="s">
        <v>2438</v>
      </c>
      <c r="CN3009" s="154">
        <v>1.16</v>
      </c>
      <c r="CO3009" s="154">
        <v>19.05</v>
      </c>
      <c r="CP3009" s="7" t="s">
        <v>13621</v>
      </c>
    </row>
    <row r="3010">
      <c r="A3010" s="7" t="s">
        <v>13622</v>
      </c>
      <c r="D3010" s="163" t="s">
        <v>13623</v>
      </c>
      <c r="E3010" s="67" t="s">
        <v>639</v>
      </c>
      <c r="F3010" s="162"/>
      <c r="G3010" s="162"/>
      <c r="H3010" s="162"/>
      <c r="M3010" s="7" t="s">
        <v>799</v>
      </c>
      <c r="N3010" s="7" t="str">
        <f t="shared" si="6"/>
        <v>FALSE</v>
      </c>
      <c r="O3010" s="7" t="s">
        <v>11802</v>
      </c>
      <c r="P3010" s="7" t="s">
        <v>11803</v>
      </c>
      <c r="Q3010" s="7" t="s">
        <v>11804</v>
      </c>
      <c r="R3010" s="7" t="s">
        <v>559</v>
      </c>
      <c r="S3010" s="221" t="s">
        <v>1588</v>
      </c>
      <c r="T3010" s="206">
        <v>41.8258</v>
      </c>
      <c r="U3010" s="207">
        <v>-83.1975</v>
      </c>
      <c r="V3010" s="172" t="s">
        <v>13624</v>
      </c>
      <c r="W3010" s="163" t="s">
        <v>890</v>
      </c>
      <c r="X3010" s="7" t="s">
        <v>805</v>
      </c>
      <c r="Y3010" s="7" t="s">
        <v>878</v>
      </c>
      <c r="Z3010" s="7" t="s">
        <v>879</v>
      </c>
      <c r="AA3010" s="7" t="s">
        <v>880</v>
      </c>
      <c r="AB3010" s="163" t="s">
        <v>13625</v>
      </c>
      <c r="AD3010" s="154">
        <v>8.68</v>
      </c>
      <c r="AF3010" s="7">
        <v>0.22</v>
      </c>
      <c r="AH3010" s="154">
        <v>16.8</v>
      </c>
      <c r="AO3010" s="154">
        <v>7.11</v>
      </c>
      <c r="AP3010" s="154">
        <v>229.4</v>
      </c>
      <c r="AQ3010" s="154">
        <v>1.8</v>
      </c>
      <c r="AR3010" s="154">
        <v>2.02</v>
      </c>
      <c r="AS3010" s="154">
        <v>0.1</v>
      </c>
      <c r="AT3010" s="154">
        <v>0.1</v>
      </c>
      <c r="AU3010" s="154">
        <v>0.03</v>
      </c>
      <c r="AX3010" s="154">
        <v>2.45</v>
      </c>
      <c r="AY3010" s="154">
        <v>11.83</v>
      </c>
      <c r="AZ3010" s="154">
        <v>5.53</v>
      </c>
      <c r="BA3010" s="154">
        <v>1.03</v>
      </c>
      <c r="BB3010" s="154">
        <v>64.86</v>
      </c>
      <c r="BC3010" s="154">
        <v>0.376</v>
      </c>
      <c r="BD3010" s="154"/>
      <c r="BE3010" s="154">
        <v>9.69</v>
      </c>
      <c r="BF3010" s="154">
        <v>0.44</v>
      </c>
      <c r="BG3010" s="154">
        <v>0.06</v>
      </c>
      <c r="BH3010" s="154">
        <v>2.31</v>
      </c>
      <c r="BI3010" s="154">
        <v>0.359</v>
      </c>
      <c r="BJ3010" s="154"/>
      <c r="BK3010" s="154">
        <v>2.14</v>
      </c>
      <c r="BL3010" s="154">
        <v>0.49</v>
      </c>
      <c r="CJ3010" s="154">
        <v>1.4</v>
      </c>
      <c r="CK3010" s="154">
        <v>70.8</v>
      </c>
      <c r="CL3010" s="154">
        <v>175.0</v>
      </c>
      <c r="CM3010" s="163" t="s">
        <v>2438</v>
      </c>
      <c r="CN3010" s="154">
        <v>1.64</v>
      </c>
      <c r="CO3010" s="154">
        <v>14.0</v>
      </c>
      <c r="CP3010" s="7" t="s">
        <v>13626</v>
      </c>
    </row>
    <row r="3011">
      <c r="A3011" s="7" t="s">
        <v>13627</v>
      </c>
      <c r="D3011" s="163" t="s">
        <v>13628</v>
      </c>
      <c r="E3011" s="67" t="s">
        <v>639</v>
      </c>
      <c r="F3011" s="162"/>
      <c r="G3011" s="162"/>
      <c r="H3011" s="162"/>
      <c r="M3011" s="7" t="s">
        <v>799</v>
      </c>
      <c r="N3011" s="7" t="str">
        <f t="shared" si="6"/>
        <v>FALSE</v>
      </c>
      <c r="O3011" s="7" t="s">
        <v>11802</v>
      </c>
      <c r="P3011" s="7" t="s">
        <v>11803</v>
      </c>
      <c r="Q3011" s="7" t="s">
        <v>11804</v>
      </c>
      <c r="R3011" s="7" t="s">
        <v>559</v>
      </c>
      <c r="S3011" s="161" t="s">
        <v>1588</v>
      </c>
      <c r="T3011" s="206">
        <v>41.7524</v>
      </c>
      <c r="U3011" s="207">
        <v>-83.332</v>
      </c>
      <c r="V3011" s="172" t="s">
        <v>13629</v>
      </c>
      <c r="W3011" s="163" t="s">
        <v>876</v>
      </c>
      <c r="X3011" s="7" t="s">
        <v>805</v>
      </c>
      <c r="Y3011" s="7" t="s">
        <v>878</v>
      </c>
      <c r="Z3011" s="7" t="s">
        <v>879</v>
      </c>
      <c r="AA3011" s="7" t="s">
        <v>880</v>
      </c>
      <c r="AB3011" s="163" t="s">
        <v>13348</v>
      </c>
      <c r="AD3011" s="154">
        <v>5.75</v>
      </c>
      <c r="AF3011" s="7">
        <v>0.22</v>
      </c>
      <c r="AH3011" s="154">
        <v>24.5</v>
      </c>
      <c r="AO3011" s="154">
        <v>8.35</v>
      </c>
      <c r="AP3011" s="154">
        <v>340.7</v>
      </c>
      <c r="AQ3011" s="154">
        <v>0.5</v>
      </c>
      <c r="AR3011" s="154">
        <v>9.74</v>
      </c>
      <c r="AS3011" s="154">
        <v>0.1</v>
      </c>
      <c r="AT3011" s="154">
        <v>0.1</v>
      </c>
      <c r="AU3011" s="154">
        <v>0.08</v>
      </c>
      <c r="AX3011" s="154">
        <v>26.89</v>
      </c>
      <c r="AY3011" s="154">
        <v>91.44</v>
      </c>
      <c r="AZ3011" s="154">
        <v>39.99</v>
      </c>
      <c r="BA3011" s="154">
        <v>33.69</v>
      </c>
      <c r="BB3011" s="154">
        <v>32.82</v>
      </c>
      <c r="BC3011" s="154">
        <v>3.098</v>
      </c>
      <c r="BD3011" s="154"/>
      <c r="BE3011" s="154">
        <v>31.15</v>
      </c>
      <c r="BF3011" s="154">
        <v>1.08</v>
      </c>
      <c r="BG3011" s="154">
        <v>0.19</v>
      </c>
      <c r="BH3011" s="154">
        <v>4.82</v>
      </c>
      <c r="BI3011" s="154">
        <v>3.072</v>
      </c>
      <c r="BJ3011" s="154"/>
      <c r="BK3011" s="154">
        <v>8.72</v>
      </c>
      <c r="BL3011" s="154">
        <v>2.1</v>
      </c>
      <c r="CJ3011" s="154">
        <v>4.8</v>
      </c>
      <c r="CK3011" s="154">
        <v>30.4</v>
      </c>
      <c r="CL3011" s="154">
        <v>180.0</v>
      </c>
      <c r="CM3011" s="163" t="s">
        <v>2438</v>
      </c>
      <c r="CN3011" s="154">
        <v>0.88</v>
      </c>
      <c r="CO3011" s="154">
        <v>10.16</v>
      </c>
      <c r="CP3011" s="7" t="s">
        <v>13630</v>
      </c>
    </row>
    <row r="3012">
      <c r="A3012" s="7" t="s">
        <v>13631</v>
      </c>
      <c r="D3012" s="163" t="s">
        <v>13632</v>
      </c>
      <c r="E3012" s="67" t="s">
        <v>639</v>
      </c>
      <c r="F3012" s="162"/>
      <c r="G3012" s="162"/>
      <c r="H3012" s="162"/>
      <c r="M3012" s="7" t="s">
        <v>799</v>
      </c>
      <c r="N3012" s="7" t="str">
        <f t="shared" si="6"/>
        <v>FALSE</v>
      </c>
      <c r="O3012" s="7" t="s">
        <v>11802</v>
      </c>
      <c r="P3012" s="7" t="s">
        <v>11803</v>
      </c>
      <c r="Q3012" s="7" t="s">
        <v>11804</v>
      </c>
      <c r="R3012" s="7" t="s">
        <v>559</v>
      </c>
      <c r="S3012" s="221" t="s">
        <v>1588</v>
      </c>
      <c r="T3012" s="206">
        <v>41.7027</v>
      </c>
      <c r="U3012" s="207">
        <v>-83.2555</v>
      </c>
      <c r="V3012" s="172" t="s">
        <v>13633</v>
      </c>
      <c r="W3012" s="163" t="s">
        <v>899</v>
      </c>
      <c r="X3012" s="7" t="s">
        <v>805</v>
      </c>
      <c r="Y3012" s="7" t="s">
        <v>878</v>
      </c>
      <c r="Z3012" s="7" t="s">
        <v>879</v>
      </c>
      <c r="AA3012" s="7" t="s">
        <v>880</v>
      </c>
      <c r="AB3012" s="163" t="s">
        <v>13634</v>
      </c>
      <c r="AD3012" s="154">
        <v>6.84</v>
      </c>
      <c r="AF3012" s="7">
        <v>0.22</v>
      </c>
      <c r="AH3012" s="154">
        <v>22.2</v>
      </c>
      <c r="AO3012" s="154">
        <v>7.72</v>
      </c>
      <c r="AP3012" s="154">
        <v>279.9</v>
      </c>
      <c r="AQ3012" s="154">
        <v>1.5</v>
      </c>
      <c r="AR3012" s="154">
        <v>2.54</v>
      </c>
      <c r="AS3012" s="154">
        <v>0.1</v>
      </c>
      <c r="AT3012" s="154">
        <v>0.15</v>
      </c>
      <c r="AU3012" s="154">
        <v>0.07</v>
      </c>
      <c r="AX3012" s="154">
        <v>10.67</v>
      </c>
      <c r="AY3012" s="154">
        <v>17.32</v>
      </c>
      <c r="AZ3012" s="154">
        <v>2.89</v>
      </c>
      <c r="BA3012" s="154">
        <v>1.41</v>
      </c>
      <c r="BB3012" s="154">
        <v>12.52</v>
      </c>
      <c r="BC3012" s="154">
        <v>0.67</v>
      </c>
      <c r="BD3012" s="154"/>
      <c r="BE3012" s="154">
        <v>17.57</v>
      </c>
      <c r="BF3012" s="154">
        <v>0.53</v>
      </c>
      <c r="BG3012" s="154">
        <v>0.1</v>
      </c>
      <c r="BH3012" s="154">
        <v>2.74</v>
      </c>
      <c r="BI3012" s="154">
        <v>0.622</v>
      </c>
      <c r="BJ3012" s="154"/>
      <c r="BK3012" s="154">
        <v>3.1</v>
      </c>
      <c r="BL3012" s="154">
        <v>1.01</v>
      </c>
      <c r="CJ3012" s="154">
        <v>1.6</v>
      </c>
      <c r="CK3012" s="154">
        <v>66.8</v>
      </c>
      <c r="CL3012" s="154">
        <v>1303.0</v>
      </c>
      <c r="CM3012" s="163" t="s">
        <v>2620</v>
      </c>
      <c r="CN3012" s="154">
        <v>0.74</v>
      </c>
      <c r="CO3012" s="154">
        <v>10.04</v>
      </c>
      <c r="CP3012" s="7" t="s">
        <v>13635</v>
      </c>
    </row>
    <row r="3013">
      <c r="A3013" s="7" t="s">
        <v>13636</v>
      </c>
      <c r="D3013" s="163" t="s">
        <v>13637</v>
      </c>
      <c r="E3013" s="67" t="s">
        <v>639</v>
      </c>
      <c r="F3013" s="162"/>
      <c r="G3013" s="162"/>
      <c r="H3013" s="162"/>
      <c r="M3013" s="7" t="s">
        <v>799</v>
      </c>
      <c r="N3013" s="7" t="str">
        <f t="shared" si="6"/>
        <v>FALSE</v>
      </c>
      <c r="O3013" s="7" t="s">
        <v>11802</v>
      </c>
      <c r="P3013" s="7" t="s">
        <v>11803</v>
      </c>
      <c r="Q3013" s="7" t="s">
        <v>11804</v>
      </c>
      <c r="R3013" s="7" t="s">
        <v>559</v>
      </c>
      <c r="S3013" s="161" t="s">
        <v>1588</v>
      </c>
      <c r="T3013" s="206">
        <v>41.6163</v>
      </c>
      <c r="U3013" s="207">
        <v>-83.0134</v>
      </c>
      <c r="V3013" s="172" t="s">
        <v>13638</v>
      </c>
      <c r="W3013" s="163" t="s">
        <v>2423</v>
      </c>
      <c r="X3013" s="7" t="s">
        <v>805</v>
      </c>
      <c r="Y3013" s="7" t="s">
        <v>878</v>
      </c>
      <c r="Z3013" s="7" t="s">
        <v>879</v>
      </c>
      <c r="AA3013" s="7" t="s">
        <v>880</v>
      </c>
      <c r="AB3013" s="163" t="s">
        <v>13340</v>
      </c>
      <c r="AD3013" s="154">
        <v>4.67</v>
      </c>
      <c r="AF3013" s="7">
        <v>0.22</v>
      </c>
      <c r="AH3013" s="154">
        <v>22.4</v>
      </c>
      <c r="AO3013" s="154">
        <v>6.48</v>
      </c>
      <c r="AP3013" s="154">
        <v>317.4</v>
      </c>
      <c r="AQ3013" s="154">
        <v>1.5</v>
      </c>
      <c r="AR3013" s="154">
        <v>4.08</v>
      </c>
      <c r="AS3013" s="154">
        <v>0.1</v>
      </c>
      <c r="AT3013" s="154">
        <v>0.39</v>
      </c>
      <c r="AU3013" s="154">
        <v>0.03</v>
      </c>
      <c r="AX3013" s="154">
        <v>1.28</v>
      </c>
      <c r="AY3013" s="154">
        <v>57.97</v>
      </c>
      <c r="AZ3013" s="154">
        <v>41.8</v>
      </c>
      <c r="BA3013" s="154">
        <v>30.14</v>
      </c>
      <c r="BB3013" s="154">
        <v>129.51</v>
      </c>
      <c r="BC3013" s="154">
        <v>2.58</v>
      </c>
      <c r="BD3013" s="154"/>
      <c r="BE3013" s="154">
        <v>36.08</v>
      </c>
      <c r="BF3013" s="154">
        <v>0.2</v>
      </c>
      <c r="BG3013" s="154">
        <v>0.05</v>
      </c>
      <c r="BH3013" s="154">
        <v>4.17</v>
      </c>
      <c r="BI3013" s="154">
        <v>2.512</v>
      </c>
      <c r="BJ3013" s="154"/>
      <c r="BK3013" s="154">
        <v>2.72</v>
      </c>
      <c r="BL3013" s="154">
        <v>0.43</v>
      </c>
      <c r="CJ3013" s="154">
        <v>1.7</v>
      </c>
      <c r="CK3013" s="154">
        <v>65.2</v>
      </c>
      <c r="CL3013" s="154">
        <v>252.0</v>
      </c>
      <c r="CM3013" s="163" t="s">
        <v>2620</v>
      </c>
      <c r="CN3013" s="154">
        <v>0.75</v>
      </c>
      <c r="CO3013" s="154">
        <v>7.3</v>
      </c>
      <c r="CP3013" s="7" t="s">
        <v>13639</v>
      </c>
    </row>
    <row r="3014">
      <c r="A3014" s="7" t="s">
        <v>13640</v>
      </c>
      <c r="D3014" s="163" t="s">
        <v>13641</v>
      </c>
      <c r="E3014" s="67" t="s">
        <v>639</v>
      </c>
      <c r="F3014" s="162"/>
      <c r="G3014" s="162"/>
      <c r="H3014" s="162"/>
      <c r="M3014" s="7" t="s">
        <v>799</v>
      </c>
      <c r="N3014" s="7" t="str">
        <f t="shared" si="6"/>
        <v>FALSE</v>
      </c>
      <c r="O3014" s="7" t="s">
        <v>11802</v>
      </c>
      <c r="P3014" s="7" t="s">
        <v>11803</v>
      </c>
      <c r="Q3014" s="7" t="s">
        <v>11804</v>
      </c>
      <c r="R3014" s="7" t="s">
        <v>559</v>
      </c>
      <c r="S3014" s="221" t="s">
        <v>1588</v>
      </c>
      <c r="T3014" s="206">
        <v>41.8257</v>
      </c>
      <c r="U3014" s="207">
        <v>-83.1958</v>
      </c>
      <c r="V3014" s="172" t="s">
        <v>13642</v>
      </c>
      <c r="W3014" s="163" t="s">
        <v>890</v>
      </c>
      <c r="X3014" s="7" t="s">
        <v>805</v>
      </c>
      <c r="Y3014" s="7" t="s">
        <v>878</v>
      </c>
      <c r="Z3014" s="7" t="s">
        <v>879</v>
      </c>
      <c r="AA3014" s="7" t="s">
        <v>880</v>
      </c>
      <c r="AB3014" s="163" t="s">
        <v>13365</v>
      </c>
      <c r="AD3014" s="154">
        <v>8.76</v>
      </c>
      <c r="AF3014" s="7">
        <v>0.22</v>
      </c>
      <c r="AH3014" s="154">
        <v>20.5</v>
      </c>
      <c r="AO3014" s="154">
        <v>7.74</v>
      </c>
      <c r="AP3014" s="154">
        <v>260.9</v>
      </c>
      <c r="AQ3014" s="154">
        <v>1.5</v>
      </c>
      <c r="AR3014" s="154">
        <v>1.67</v>
      </c>
      <c r="AS3014" s="154">
        <v>0.1</v>
      </c>
      <c r="AT3014" s="154">
        <v>0.11</v>
      </c>
      <c r="AU3014" s="154">
        <v>0.03</v>
      </c>
      <c r="AX3014" s="154">
        <v>7.61</v>
      </c>
      <c r="AY3014" s="154">
        <v>13.79</v>
      </c>
      <c r="AZ3014" s="154">
        <v>2.46</v>
      </c>
      <c r="BA3014" s="154">
        <v>1.29</v>
      </c>
      <c r="BB3014" s="154">
        <v>35.01</v>
      </c>
      <c r="BC3014" s="154">
        <v>0.488</v>
      </c>
      <c r="BD3014" s="154"/>
      <c r="BE3014" s="154">
        <v>14.7</v>
      </c>
      <c r="BF3014" s="154">
        <v>0.54</v>
      </c>
      <c r="BG3014" s="154">
        <v>0.09</v>
      </c>
      <c r="BH3014" s="154">
        <v>2.97</v>
      </c>
      <c r="BI3014" s="154">
        <v>0.436</v>
      </c>
      <c r="BJ3014" s="154"/>
      <c r="BK3014" s="154">
        <v>2.18</v>
      </c>
      <c r="BL3014" s="154">
        <v>1.11</v>
      </c>
      <c r="CJ3014" s="154">
        <v>2.5</v>
      </c>
      <c r="CK3014" s="154">
        <v>54.8</v>
      </c>
      <c r="CL3014" s="154">
        <v>173.0</v>
      </c>
      <c r="CM3014" s="163" t="s">
        <v>2438</v>
      </c>
      <c r="CN3014" s="154">
        <v>0.77</v>
      </c>
      <c r="CO3014" s="154">
        <v>13.02</v>
      </c>
      <c r="CP3014" s="7" t="s">
        <v>13643</v>
      </c>
    </row>
    <row r="3015">
      <c r="A3015" s="7" t="s">
        <v>13644</v>
      </c>
      <c r="D3015" s="163" t="s">
        <v>13645</v>
      </c>
      <c r="E3015" s="67" t="s">
        <v>639</v>
      </c>
      <c r="F3015" s="162"/>
      <c r="G3015" s="162"/>
      <c r="H3015" s="162"/>
      <c r="M3015" s="7" t="s">
        <v>799</v>
      </c>
      <c r="N3015" s="7" t="str">
        <f t="shared" si="6"/>
        <v>FALSE</v>
      </c>
      <c r="O3015" s="7" t="s">
        <v>11802</v>
      </c>
      <c r="P3015" s="7" t="s">
        <v>11803</v>
      </c>
      <c r="Q3015" s="7" t="s">
        <v>11804</v>
      </c>
      <c r="R3015" s="7" t="s">
        <v>559</v>
      </c>
      <c r="S3015" s="161" t="s">
        <v>1588</v>
      </c>
      <c r="T3015" s="206">
        <v>41.7624</v>
      </c>
      <c r="U3015" s="207">
        <v>-83.3358</v>
      </c>
      <c r="V3015" s="172" t="s">
        <v>13646</v>
      </c>
      <c r="W3015" s="163" t="s">
        <v>876</v>
      </c>
      <c r="X3015" s="7" t="s">
        <v>805</v>
      </c>
      <c r="Y3015" s="7" t="s">
        <v>878</v>
      </c>
      <c r="Z3015" s="7" t="s">
        <v>879</v>
      </c>
      <c r="AA3015" s="7" t="s">
        <v>880</v>
      </c>
      <c r="AB3015" s="163" t="s">
        <v>13202</v>
      </c>
      <c r="AD3015" s="154">
        <v>5.45</v>
      </c>
      <c r="AF3015" s="7">
        <v>0.22</v>
      </c>
      <c r="AH3015" s="154">
        <v>21.1</v>
      </c>
      <c r="AO3015" s="154">
        <v>6.93</v>
      </c>
      <c r="AP3015" s="154">
        <v>239.5</v>
      </c>
      <c r="AQ3015" s="154">
        <v>1.5</v>
      </c>
      <c r="AR3015" s="154">
        <v>4.74</v>
      </c>
      <c r="AS3015" s="154">
        <v>0.1</v>
      </c>
      <c r="AT3015" s="154">
        <v>0.1</v>
      </c>
      <c r="AU3015" s="154">
        <v>0.04</v>
      </c>
      <c r="AX3015" s="154">
        <v>6.4</v>
      </c>
      <c r="AY3015" s="154">
        <v>19.5</v>
      </c>
      <c r="AZ3015" s="154">
        <v>3.8</v>
      </c>
      <c r="BA3015" s="154">
        <v>1.66</v>
      </c>
      <c r="BB3015" s="154">
        <v>29.68</v>
      </c>
      <c r="BC3015" s="154">
        <v>0.646</v>
      </c>
      <c r="BD3015" s="154"/>
      <c r="BE3015" s="154">
        <v>25.95</v>
      </c>
      <c r="BF3015" s="154">
        <v>0.46</v>
      </c>
      <c r="BG3015" s="154">
        <v>0.08</v>
      </c>
      <c r="BH3015" s="154">
        <v>2.42</v>
      </c>
      <c r="BI3015" s="154">
        <v>0.513</v>
      </c>
      <c r="BJ3015" s="154"/>
      <c r="BK3015" s="154">
        <v>5.88</v>
      </c>
      <c r="BL3015" s="154">
        <v>0.86</v>
      </c>
      <c r="CJ3015" s="154">
        <v>2.8</v>
      </c>
      <c r="CK3015" s="154">
        <v>50.2</v>
      </c>
      <c r="CL3015" s="154">
        <v>1854.0</v>
      </c>
      <c r="CM3015" s="163" t="s">
        <v>2414</v>
      </c>
      <c r="CN3015" s="154">
        <v>2.05</v>
      </c>
      <c r="CO3015" s="154">
        <v>15.5</v>
      </c>
      <c r="CP3015" s="7" t="s">
        <v>13647</v>
      </c>
    </row>
    <row r="3016">
      <c r="A3016" s="7" t="s">
        <v>13648</v>
      </c>
      <c r="D3016" s="163" t="s">
        <v>13649</v>
      </c>
      <c r="E3016" s="67" t="s">
        <v>639</v>
      </c>
      <c r="F3016" s="162"/>
      <c r="G3016" s="162"/>
      <c r="H3016" s="162"/>
      <c r="M3016" s="7" t="s">
        <v>799</v>
      </c>
      <c r="N3016" s="7" t="str">
        <f t="shared" si="6"/>
        <v>FALSE</v>
      </c>
      <c r="O3016" s="7" t="s">
        <v>11802</v>
      </c>
      <c r="P3016" s="7" t="s">
        <v>11803</v>
      </c>
      <c r="Q3016" s="7" t="s">
        <v>11804</v>
      </c>
      <c r="R3016" s="7" t="s">
        <v>559</v>
      </c>
      <c r="S3016" s="221" t="s">
        <v>1588</v>
      </c>
      <c r="T3016" s="206">
        <v>41.705</v>
      </c>
      <c r="U3016" s="207">
        <v>-83.2597</v>
      </c>
      <c r="V3016" s="172" t="s">
        <v>13650</v>
      </c>
      <c r="W3016" s="163" t="s">
        <v>899</v>
      </c>
      <c r="X3016" s="7" t="s">
        <v>805</v>
      </c>
      <c r="Y3016" s="7" t="s">
        <v>878</v>
      </c>
      <c r="Z3016" s="7" t="s">
        <v>879</v>
      </c>
      <c r="AA3016" s="7" t="s">
        <v>880</v>
      </c>
      <c r="AB3016" s="163" t="s">
        <v>13010</v>
      </c>
      <c r="AD3016" s="154">
        <v>6.76</v>
      </c>
      <c r="AF3016" s="7">
        <v>0.22</v>
      </c>
      <c r="AH3016" s="154">
        <v>21.5</v>
      </c>
      <c r="AO3016" s="154">
        <v>5.44</v>
      </c>
      <c r="AP3016" s="154">
        <v>335.6</v>
      </c>
      <c r="AQ3016" s="154">
        <v>1.0</v>
      </c>
      <c r="AR3016" s="154">
        <v>7.47</v>
      </c>
      <c r="AS3016" s="154">
        <v>0.1</v>
      </c>
      <c r="AT3016" s="154">
        <v>0.1</v>
      </c>
      <c r="AU3016" s="154">
        <v>0.1</v>
      </c>
      <c r="AX3016" s="154">
        <v>7.89</v>
      </c>
      <c r="AY3016" s="154">
        <v>56.17</v>
      </c>
      <c r="AZ3016" s="154">
        <v>27.12</v>
      </c>
      <c r="BA3016" s="154">
        <v>15.52</v>
      </c>
      <c r="BB3016" s="154">
        <v>53.24</v>
      </c>
      <c r="BC3016" s="154">
        <v>2.188</v>
      </c>
      <c r="BD3016" s="154"/>
      <c r="BE3016" s="154">
        <v>21.64</v>
      </c>
      <c r="BF3016" s="154">
        <v>0.67</v>
      </c>
      <c r="BG3016" s="154">
        <v>0.12</v>
      </c>
      <c r="BH3016" s="154">
        <v>4.59</v>
      </c>
      <c r="BI3016" s="154">
        <v>2.078</v>
      </c>
      <c r="BJ3016" s="154"/>
      <c r="BK3016" s="154">
        <v>7.64</v>
      </c>
      <c r="BL3016" s="154">
        <v>1.38</v>
      </c>
      <c r="CJ3016" s="154">
        <v>3.7</v>
      </c>
      <c r="CK3016" s="154">
        <v>39.8</v>
      </c>
      <c r="CL3016" s="154">
        <v>337.0</v>
      </c>
      <c r="CM3016" s="163" t="s">
        <v>2620</v>
      </c>
      <c r="CN3016" s="154">
        <v>1.61</v>
      </c>
      <c r="CO3016" s="154">
        <v>14.57</v>
      </c>
      <c r="CP3016" s="7" t="s">
        <v>13651</v>
      </c>
    </row>
    <row r="3017">
      <c r="A3017" s="7" t="s">
        <v>13652</v>
      </c>
      <c r="D3017" s="163" t="s">
        <v>13653</v>
      </c>
      <c r="E3017" s="67" t="s">
        <v>639</v>
      </c>
      <c r="F3017" s="162"/>
      <c r="G3017" s="162"/>
      <c r="H3017" s="162"/>
      <c r="M3017" s="7" t="s">
        <v>799</v>
      </c>
      <c r="N3017" s="7" t="str">
        <f t="shared" si="6"/>
        <v>FALSE</v>
      </c>
      <c r="O3017" s="7" t="s">
        <v>11802</v>
      </c>
      <c r="P3017" s="7" t="s">
        <v>11803</v>
      </c>
      <c r="Q3017" s="7" t="s">
        <v>11804</v>
      </c>
      <c r="R3017" s="7" t="s">
        <v>559</v>
      </c>
      <c r="S3017" s="161" t="s">
        <v>1588</v>
      </c>
      <c r="T3017" s="206">
        <v>41.6193</v>
      </c>
      <c r="U3017" s="207">
        <v>-83.0138</v>
      </c>
      <c r="V3017" s="172" t="s">
        <v>13654</v>
      </c>
      <c r="W3017" s="163" t="s">
        <v>2423</v>
      </c>
      <c r="X3017" s="7" t="s">
        <v>805</v>
      </c>
      <c r="Y3017" s="7" t="s">
        <v>878</v>
      </c>
      <c r="Z3017" s="7" t="s">
        <v>879</v>
      </c>
      <c r="AA3017" s="7" t="s">
        <v>880</v>
      </c>
      <c r="AB3017" s="163" t="s">
        <v>13655</v>
      </c>
      <c r="AD3017" s="154">
        <v>4.57</v>
      </c>
      <c r="AF3017" s="7">
        <v>0.22</v>
      </c>
      <c r="AH3017" s="154">
        <v>21.2</v>
      </c>
      <c r="AO3017" s="154">
        <v>5.76</v>
      </c>
      <c r="AP3017" s="154">
        <v>197.7</v>
      </c>
      <c r="AQ3017" s="154">
        <v>1.5</v>
      </c>
      <c r="AR3017" s="154">
        <v>5.6</v>
      </c>
      <c r="AS3017" s="154">
        <v>0.1</v>
      </c>
      <c r="AT3017" s="154">
        <v>0.1</v>
      </c>
      <c r="AU3017" s="154">
        <v>0.01</v>
      </c>
      <c r="AX3017" s="154">
        <v>4.37</v>
      </c>
      <c r="AY3017" s="154">
        <v>20.89</v>
      </c>
      <c r="AZ3017" s="154">
        <v>4.56</v>
      </c>
      <c r="BA3017" s="154">
        <v>3.01</v>
      </c>
      <c r="BB3017" s="154">
        <v>19.0</v>
      </c>
      <c r="BC3017" s="154">
        <v>0.428</v>
      </c>
      <c r="BD3017" s="154"/>
      <c r="BE3017" s="154">
        <v>11.15</v>
      </c>
      <c r="BF3017" s="154">
        <v>0.39</v>
      </c>
      <c r="BG3017" s="154">
        <v>0.07</v>
      </c>
      <c r="BH3017" s="154">
        <v>2.04</v>
      </c>
      <c r="BI3017" s="154">
        <v>0.311</v>
      </c>
      <c r="BJ3017" s="154"/>
      <c r="BK3017" s="154">
        <v>7.12</v>
      </c>
      <c r="BL3017" s="154">
        <v>1.05</v>
      </c>
      <c r="CJ3017" s="154">
        <v>2.7</v>
      </c>
      <c r="CK3017" s="154">
        <v>51.6</v>
      </c>
      <c r="CL3017" s="154">
        <v>391.0</v>
      </c>
      <c r="CM3017" s="163" t="s">
        <v>2438</v>
      </c>
      <c r="CN3017" s="154">
        <v>1.71</v>
      </c>
      <c r="CO3017" s="154">
        <v>15.69</v>
      </c>
      <c r="CP3017" s="7" t="s">
        <v>13656</v>
      </c>
    </row>
    <row r="3018">
      <c r="A3018" s="7" t="s">
        <v>13657</v>
      </c>
      <c r="D3018" s="163" t="s">
        <v>13658</v>
      </c>
      <c r="E3018" s="67" t="s">
        <v>639</v>
      </c>
      <c r="F3018" s="162"/>
      <c r="G3018" s="162"/>
      <c r="H3018" s="162"/>
      <c r="M3018" s="7" t="s">
        <v>799</v>
      </c>
      <c r="N3018" s="7" t="str">
        <f t="shared" si="6"/>
        <v>FALSE</v>
      </c>
      <c r="O3018" s="7" t="s">
        <v>11802</v>
      </c>
      <c r="P3018" s="7" t="s">
        <v>11803</v>
      </c>
      <c r="Q3018" s="7" t="s">
        <v>11804</v>
      </c>
      <c r="R3018" s="7" t="s">
        <v>559</v>
      </c>
      <c r="S3018" s="221" t="s">
        <v>1588</v>
      </c>
      <c r="T3018" s="206">
        <v>41.8257</v>
      </c>
      <c r="U3018" s="207">
        <v>-83.1981</v>
      </c>
      <c r="V3018" s="172" t="s">
        <v>13659</v>
      </c>
      <c r="W3018" s="163" t="s">
        <v>890</v>
      </c>
      <c r="X3018" s="7" t="s">
        <v>805</v>
      </c>
      <c r="Y3018" s="7" t="s">
        <v>878</v>
      </c>
      <c r="Z3018" s="7" t="s">
        <v>879</v>
      </c>
      <c r="AA3018" s="7" t="s">
        <v>880</v>
      </c>
      <c r="AB3018" s="163" t="s">
        <v>13660</v>
      </c>
      <c r="AD3018" s="154">
        <v>8.46</v>
      </c>
      <c r="AF3018" s="7">
        <v>0.22</v>
      </c>
      <c r="AH3018" s="154">
        <v>21.0</v>
      </c>
      <c r="AO3018" s="154">
        <v>5.32</v>
      </c>
      <c r="AP3018" s="154">
        <v>251.8</v>
      </c>
      <c r="AQ3018" s="154">
        <v>2.0</v>
      </c>
      <c r="AR3018" s="154">
        <v>1.38</v>
      </c>
      <c r="AS3018" s="154">
        <v>0.1</v>
      </c>
      <c r="AT3018" s="154">
        <v>0.1</v>
      </c>
      <c r="AU3018" s="154">
        <v>0.03</v>
      </c>
      <c r="AX3018" s="154">
        <v>2.27</v>
      </c>
      <c r="AY3018" s="154">
        <v>11.98</v>
      </c>
      <c r="AZ3018" s="154">
        <v>4.07</v>
      </c>
      <c r="BA3018" s="154">
        <v>2.47</v>
      </c>
      <c r="BB3018" s="154">
        <v>21.6</v>
      </c>
      <c r="BC3018" s="154">
        <v>0.521</v>
      </c>
      <c r="BD3018" s="154"/>
      <c r="BE3018" s="154">
        <v>16.18</v>
      </c>
      <c r="BF3018" s="154">
        <v>0.18</v>
      </c>
      <c r="BG3018" s="154">
        <v>0.04</v>
      </c>
      <c r="BH3018" s="154">
        <v>2.22</v>
      </c>
      <c r="BI3018" s="154">
        <v>0.322</v>
      </c>
      <c r="BJ3018" s="154"/>
      <c r="BK3018" s="154">
        <v>2.04</v>
      </c>
      <c r="BL3018" s="154">
        <v>1.87</v>
      </c>
      <c r="CJ3018" s="154">
        <v>1.2</v>
      </c>
      <c r="CK3018" s="154">
        <v>73.2</v>
      </c>
      <c r="CL3018" s="154">
        <v>350.0</v>
      </c>
      <c r="CM3018" s="163" t="s">
        <v>2620</v>
      </c>
      <c r="CN3018" s="154">
        <v>2.39</v>
      </c>
      <c r="CO3018" s="154">
        <v>17.11</v>
      </c>
      <c r="CP3018" s="7" t="s">
        <v>13661</v>
      </c>
    </row>
    <row r="3019">
      <c r="A3019" s="7" t="s">
        <v>13662</v>
      </c>
      <c r="D3019" s="163" t="s">
        <v>13663</v>
      </c>
      <c r="E3019" s="67" t="s">
        <v>639</v>
      </c>
      <c r="F3019" s="162"/>
      <c r="G3019" s="162"/>
      <c r="H3019" s="162"/>
      <c r="M3019" s="7" t="s">
        <v>799</v>
      </c>
      <c r="N3019" s="7" t="str">
        <f t="shared" si="6"/>
        <v>FALSE</v>
      </c>
      <c r="O3019" s="7" t="s">
        <v>11802</v>
      </c>
      <c r="P3019" s="7" t="s">
        <v>11803</v>
      </c>
      <c r="Q3019" s="7" t="s">
        <v>11804</v>
      </c>
      <c r="R3019" s="7" t="s">
        <v>559</v>
      </c>
      <c r="S3019" s="161" t="s">
        <v>1588</v>
      </c>
      <c r="T3019" s="206">
        <v>41.7632</v>
      </c>
      <c r="U3019" s="207">
        <v>-83.328</v>
      </c>
      <c r="V3019" s="172" t="s">
        <v>13664</v>
      </c>
      <c r="W3019" s="163" t="s">
        <v>876</v>
      </c>
      <c r="X3019" s="7" t="s">
        <v>805</v>
      </c>
      <c r="Y3019" s="7" t="s">
        <v>878</v>
      </c>
      <c r="Z3019" s="7" t="s">
        <v>879</v>
      </c>
      <c r="AA3019" s="7" t="s">
        <v>880</v>
      </c>
      <c r="AB3019" s="163" t="s">
        <v>12993</v>
      </c>
      <c r="AD3019" s="154">
        <v>5.91</v>
      </c>
      <c r="AF3019" s="7">
        <v>0.22</v>
      </c>
      <c r="AH3019" s="154">
        <v>24.2</v>
      </c>
      <c r="AO3019" s="154">
        <v>5.46</v>
      </c>
      <c r="AP3019" s="154">
        <v>225.9</v>
      </c>
      <c r="AQ3019" s="154">
        <v>0.2</v>
      </c>
      <c r="AR3019" s="154">
        <v>27.1</v>
      </c>
      <c r="AS3019" s="154">
        <v>0.1</v>
      </c>
      <c r="AT3019" s="154">
        <v>0.1</v>
      </c>
      <c r="AU3019" s="154">
        <v>0.35</v>
      </c>
      <c r="AX3019" s="154">
        <v>16.6</v>
      </c>
      <c r="AY3019" s="154">
        <v>127.76</v>
      </c>
      <c r="AZ3019" s="154">
        <v>50.16</v>
      </c>
      <c r="BA3019" s="154">
        <v>37.38</v>
      </c>
      <c r="BB3019" s="154">
        <v>66.03</v>
      </c>
      <c r="BC3019" s="154">
        <v>4.276</v>
      </c>
      <c r="BD3019" s="154"/>
      <c r="BE3019" s="154">
        <v>28.7</v>
      </c>
      <c r="BF3019" s="154">
        <v>1.52</v>
      </c>
      <c r="BG3019" s="154">
        <v>0.27</v>
      </c>
      <c r="BH3019" s="154">
        <v>4.98</v>
      </c>
      <c r="BI3019" s="154">
        <v>3.004</v>
      </c>
      <c r="BJ3019" s="154"/>
      <c r="BK3019" s="154">
        <v>23.6</v>
      </c>
      <c r="BL3019" s="154">
        <v>3.1</v>
      </c>
      <c r="CJ3019" s="154">
        <v>12.9</v>
      </c>
      <c r="CK3019" s="154">
        <v>4.0</v>
      </c>
      <c r="CL3019" s="154">
        <v>659.0</v>
      </c>
      <c r="CM3019" s="163" t="s">
        <v>2438</v>
      </c>
      <c r="CN3019" s="154">
        <v>1.2</v>
      </c>
      <c r="CO3019" s="154">
        <v>5.2</v>
      </c>
      <c r="CP3019" s="7" t="s">
        <v>13665</v>
      </c>
    </row>
    <row r="3020">
      <c r="A3020" s="7" t="s">
        <v>13666</v>
      </c>
      <c r="D3020" s="163" t="s">
        <v>13667</v>
      </c>
      <c r="E3020" s="67" t="s">
        <v>639</v>
      </c>
      <c r="F3020" s="162"/>
      <c r="G3020" s="162"/>
      <c r="H3020" s="162"/>
      <c r="M3020" s="7" t="s">
        <v>799</v>
      </c>
      <c r="N3020" s="7" t="str">
        <f t="shared" si="6"/>
        <v>FALSE</v>
      </c>
      <c r="O3020" s="7" t="s">
        <v>11802</v>
      </c>
      <c r="P3020" s="7" t="s">
        <v>11803</v>
      </c>
      <c r="Q3020" s="7" t="s">
        <v>11804</v>
      </c>
      <c r="R3020" s="7" t="s">
        <v>559</v>
      </c>
      <c r="S3020" s="221" t="s">
        <v>1588</v>
      </c>
      <c r="T3020" s="206">
        <v>41.7027</v>
      </c>
      <c r="U3020" s="207">
        <v>-83.2529</v>
      </c>
      <c r="V3020" s="172" t="s">
        <v>13668</v>
      </c>
      <c r="W3020" s="163" t="s">
        <v>899</v>
      </c>
      <c r="X3020" s="7" t="s">
        <v>805</v>
      </c>
      <c r="Y3020" s="7" t="s">
        <v>878</v>
      </c>
      <c r="Z3020" s="7" t="s">
        <v>879</v>
      </c>
      <c r="AA3020" s="7" t="s">
        <v>880</v>
      </c>
      <c r="AB3020" s="163" t="s">
        <v>11945</v>
      </c>
      <c r="AD3020" s="154">
        <v>6.94</v>
      </c>
      <c r="AF3020" s="7">
        <v>0.22</v>
      </c>
      <c r="AH3020" s="154">
        <v>23.2</v>
      </c>
      <c r="AO3020" s="154">
        <v>7.19</v>
      </c>
      <c r="AP3020" s="154">
        <v>269.1</v>
      </c>
      <c r="AQ3020" s="154">
        <v>1.5</v>
      </c>
      <c r="AR3020" s="154">
        <v>3.53</v>
      </c>
      <c r="AS3020" s="154">
        <v>0.1</v>
      </c>
      <c r="AT3020" s="154">
        <v>0.1</v>
      </c>
      <c r="AU3020" s="154">
        <v>0.12</v>
      </c>
      <c r="AX3020" s="154">
        <v>14.06</v>
      </c>
      <c r="AY3020" s="154">
        <v>26.02</v>
      </c>
      <c r="AZ3020" s="154">
        <v>4.62</v>
      </c>
      <c r="BA3020" s="154">
        <v>1.06</v>
      </c>
      <c r="BB3020" s="154">
        <v>0.73</v>
      </c>
      <c r="BC3020" s="154">
        <v>0.715</v>
      </c>
      <c r="BD3020" s="154"/>
      <c r="BE3020" s="154">
        <v>14.23</v>
      </c>
      <c r="BF3020" s="154">
        <v>0.92</v>
      </c>
      <c r="BG3020" s="154">
        <v>0.15</v>
      </c>
      <c r="BH3020" s="154">
        <v>2.55</v>
      </c>
      <c r="BI3020" s="154">
        <v>0.855</v>
      </c>
      <c r="BJ3020" s="154"/>
      <c r="BK3020" s="154">
        <v>4.92</v>
      </c>
      <c r="BL3020" s="154">
        <v>2.42</v>
      </c>
      <c r="CJ3020" s="154">
        <v>2.5</v>
      </c>
      <c r="CK3020" s="154">
        <v>53.2</v>
      </c>
      <c r="CL3020" s="154">
        <v>1525.0</v>
      </c>
      <c r="CM3020" s="163" t="s">
        <v>2438</v>
      </c>
      <c r="CN3020" s="154">
        <v>1.47</v>
      </c>
      <c r="CO3020" s="154">
        <v>7.63</v>
      </c>
      <c r="CP3020" s="7" t="s">
        <v>13669</v>
      </c>
    </row>
    <row r="3021">
      <c r="A3021" s="7" t="s">
        <v>13670</v>
      </c>
      <c r="D3021" s="163" t="s">
        <v>13671</v>
      </c>
      <c r="E3021" s="67" t="s">
        <v>639</v>
      </c>
      <c r="F3021" s="162"/>
      <c r="G3021" s="162"/>
      <c r="H3021" s="162"/>
      <c r="M3021" s="7" t="s">
        <v>799</v>
      </c>
      <c r="N3021" s="7" t="str">
        <f t="shared" si="6"/>
        <v>FALSE</v>
      </c>
      <c r="O3021" s="7" t="s">
        <v>11802</v>
      </c>
      <c r="P3021" s="7" t="s">
        <v>11803</v>
      </c>
      <c r="Q3021" s="7" t="s">
        <v>11804</v>
      </c>
      <c r="R3021" s="7" t="s">
        <v>559</v>
      </c>
      <c r="S3021" s="161" t="s">
        <v>1588</v>
      </c>
      <c r="T3021" s="206">
        <v>41.6167</v>
      </c>
      <c r="U3021" s="207">
        <v>-83.0111</v>
      </c>
      <c r="V3021" s="172" t="s">
        <v>13672</v>
      </c>
      <c r="W3021" s="163" t="s">
        <v>2423</v>
      </c>
      <c r="X3021" s="7" t="s">
        <v>805</v>
      </c>
      <c r="Y3021" s="7" t="s">
        <v>878</v>
      </c>
      <c r="Z3021" s="7" t="s">
        <v>879</v>
      </c>
      <c r="AA3021" s="7" t="s">
        <v>880</v>
      </c>
      <c r="AB3021" s="163" t="s">
        <v>13673</v>
      </c>
      <c r="AD3021" s="154">
        <v>4.78</v>
      </c>
      <c r="AF3021" s="7">
        <v>0.22</v>
      </c>
      <c r="AH3021" s="154">
        <v>23.0</v>
      </c>
      <c r="AO3021" s="154">
        <v>7.67</v>
      </c>
      <c r="AP3021" s="154">
        <v>243.3</v>
      </c>
      <c r="AQ3021" s="154">
        <v>3.5</v>
      </c>
      <c r="AR3021" s="154">
        <v>1.87</v>
      </c>
      <c r="AS3021" s="154">
        <v>0.1</v>
      </c>
      <c r="AT3021" s="154">
        <v>0.1</v>
      </c>
      <c r="AU3021" s="154">
        <v>0.03</v>
      </c>
      <c r="AX3021" s="154">
        <v>2.91</v>
      </c>
      <c r="AY3021" s="154">
        <v>11.32</v>
      </c>
      <c r="AZ3021" s="154">
        <v>3.21</v>
      </c>
      <c r="BA3021" s="154">
        <v>2.27</v>
      </c>
      <c r="BB3021" s="154">
        <v>21.75</v>
      </c>
      <c r="BC3021" s="154">
        <v>0.414</v>
      </c>
      <c r="BD3021" s="154"/>
      <c r="BE3021" s="154">
        <v>12.48</v>
      </c>
      <c r="BF3021" s="154">
        <v>0.31</v>
      </c>
      <c r="BG3021" s="154">
        <v>0.05</v>
      </c>
      <c r="BH3021" s="154">
        <v>2.0</v>
      </c>
      <c r="BI3021" s="154">
        <v>0.346</v>
      </c>
      <c r="BJ3021" s="154"/>
      <c r="BK3021" s="154">
        <v>2.02</v>
      </c>
      <c r="BL3021" s="154">
        <v>0.73</v>
      </c>
      <c r="CJ3021" s="154">
        <v>1.5</v>
      </c>
      <c r="CK3021" s="154">
        <v>67.9</v>
      </c>
      <c r="CL3021" s="154">
        <v>1686.0</v>
      </c>
      <c r="CM3021" s="163" t="s">
        <v>2438</v>
      </c>
      <c r="CN3021" s="154">
        <v>1.51</v>
      </c>
      <c r="CO3021" s="154">
        <v>8.67</v>
      </c>
      <c r="CP3021" s="7" t="s">
        <v>13674</v>
      </c>
    </row>
    <row r="3022">
      <c r="A3022" s="7" t="s">
        <v>13675</v>
      </c>
      <c r="D3022" s="163" t="s">
        <v>13676</v>
      </c>
      <c r="E3022" s="67" t="s">
        <v>639</v>
      </c>
      <c r="F3022" s="162"/>
      <c r="G3022" s="162"/>
      <c r="H3022" s="162"/>
      <c r="M3022" s="7" t="s">
        <v>799</v>
      </c>
      <c r="N3022" s="7" t="str">
        <f t="shared" si="6"/>
        <v>FALSE</v>
      </c>
      <c r="O3022" s="7" t="s">
        <v>11802</v>
      </c>
      <c r="P3022" s="7" t="s">
        <v>11803</v>
      </c>
      <c r="Q3022" s="7" t="s">
        <v>11804</v>
      </c>
      <c r="R3022" s="7" t="s">
        <v>559</v>
      </c>
      <c r="S3022" s="221" t="s">
        <v>1588</v>
      </c>
      <c r="T3022" s="206">
        <v>41.8284</v>
      </c>
      <c r="U3022" s="207">
        <v>-83.1912</v>
      </c>
      <c r="V3022" s="172" t="s">
        <v>13677</v>
      </c>
      <c r="W3022" s="163" t="s">
        <v>890</v>
      </c>
      <c r="X3022" s="7" t="s">
        <v>805</v>
      </c>
      <c r="Y3022" s="7" t="s">
        <v>878</v>
      </c>
      <c r="Z3022" s="7" t="s">
        <v>879</v>
      </c>
      <c r="AA3022" s="7" t="s">
        <v>880</v>
      </c>
      <c r="AB3022" s="163" t="s">
        <v>13678</v>
      </c>
      <c r="AD3022" s="154">
        <v>7.59</v>
      </c>
      <c r="AF3022" s="7">
        <v>0.22</v>
      </c>
      <c r="AH3022" s="154">
        <v>22.7</v>
      </c>
      <c r="AO3022" s="154">
        <v>8.4</v>
      </c>
      <c r="AP3022" s="154">
        <v>253.6</v>
      </c>
      <c r="AQ3022" s="154">
        <v>4.5</v>
      </c>
      <c r="AR3022" s="154">
        <v>1.35</v>
      </c>
      <c r="AS3022" s="154">
        <v>0.1</v>
      </c>
      <c r="AT3022" s="154">
        <v>0.1</v>
      </c>
      <c r="AU3022" s="154">
        <v>0.03</v>
      </c>
      <c r="AX3022" s="154">
        <v>3.86</v>
      </c>
      <c r="AY3022" s="154">
        <v>12.45</v>
      </c>
      <c r="AZ3022" s="154">
        <v>3.49</v>
      </c>
      <c r="BA3022" s="154">
        <v>1.78</v>
      </c>
      <c r="BB3022" s="154">
        <v>10.85</v>
      </c>
      <c r="BC3022" s="154">
        <v>0.552</v>
      </c>
      <c r="BD3022" s="154"/>
      <c r="BE3022" s="154">
        <v>14.94</v>
      </c>
      <c r="BF3022" s="154">
        <v>0.47</v>
      </c>
      <c r="BG3022" s="154">
        <v>0.09</v>
      </c>
      <c r="BH3022" s="154">
        <v>2.51</v>
      </c>
      <c r="BI3022" s="154">
        <v>0.482</v>
      </c>
      <c r="BJ3022" s="154"/>
      <c r="BK3022" s="154">
        <v>1.48</v>
      </c>
      <c r="BL3022" s="154">
        <v>0.53</v>
      </c>
      <c r="CJ3022" s="154">
        <v>1.7</v>
      </c>
      <c r="CK3022" s="154">
        <v>64.8</v>
      </c>
      <c r="CL3022" s="154">
        <v>1251.0</v>
      </c>
      <c r="CM3022" s="163" t="s">
        <v>2438</v>
      </c>
      <c r="CN3022" s="154">
        <v>1.24</v>
      </c>
      <c r="CO3022" s="154">
        <v>11.08</v>
      </c>
      <c r="CP3022" s="7" t="s">
        <v>13679</v>
      </c>
    </row>
    <row r="3023">
      <c r="A3023" s="7" t="s">
        <v>13680</v>
      </c>
      <c r="D3023" s="163" t="s">
        <v>13681</v>
      </c>
      <c r="E3023" s="67" t="s">
        <v>639</v>
      </c>
      <c r="F3023" s="162"/>
      <c r="G3023" s="162"/>
      <c r="H3023" s="162"/>
      <c r="M3023" s="7" t="s">
        <v>799</v>
      </c>
      <c r="N3023" s="7" t="str">
        <f t="shared" si="6"/>
        <v>FALSE</v>
      </c>
      <c r="O3023" s="7" t="s">
        <v>11802</v>
      </c>
      <c r="P3023" s="7" t="s">
        <v>11803</v>
      </c>
      <c r="Q3023" s="7" t="s">
        <v>11804</v>
      </c>
      <c r="R3023" s="7" t="s">
        <v>559</v>
      </c>
      <c r="S3023" s="161" t="s">
        <v>1588</v>
      </c>
      <c r="T3023" s="206">
        <v>41.7623</v>
      </c>
      <c r="U3023" s="207">
        <v>-83.3298</v>
      </c>
      <c r="V3023" s="172" t="s">
        <v>7151</v>
      </c>
      <c r="W3023" s="163" t="s">
        <v>876</v>
      </c>
      <c r="X3023" s="7" t="s">
        <v>805</v>
      </c>
      <c r="Y3023" s="7" t="s">
        <v>878</v>
      </c>
      <c r="Z3023" s="7" t="s">
        <v>879</v>
      </c>
      <c r="AA3023" s="7" t="s">
        <v>880</v>
      </c>
      <c r="AB3023" s="163" t="s">
        <v>13348</v>
      </c>
      <c r="AD3023" s="154">
        <v>5.75</v>
      </c>
      <c r="AF3023" s="7">
        <v>0.22</v>
      </c>
      <c r="AH3023" s="154">
        <v>25.4</v>
      </c>
      <c r="AO3023" s="154">
        <v>6.22</v>
      </c>
      <c r="AP3023" s="154">
        <v>335.3</v>
      </c>
      <c r="AQ3023" s="163" t="s">
        <v>16</v>
      </c>
      <c r="AR3023" s="154">
        <v>2.66</v>
      </c>
      <c r="AS3023" s="154">
        <v>0.95</v>
      </c>
      <c r="AT3023" s="154">
        <v>0.1</v>
      </c>
      <c r="AU3023" s="154">
        <v>6.26</v>
      </c>
      <c r="AX3023" s="154">
        <v>9.17</v>
      </c>
      <c r="AY3023" s="154">
        <v>125.83</v>
      </c>
      <c r="AZ3023" s="154">
        <v>28.07</v>
      </c>
      <c r="BA3023" s="154">
        <v>17.52</v>
      </c>
      <c r="BB3023" s="154">
        <v>79.53</v>
      </c>
      <c r="BC3023" s="154">
        <v>2.603</v>
      </c>
      <c r="BD3023" s="154"/>
      <c r="BE3023" s="154">
        <v>24.49</v>
      </c>
      <c r="BF3023" s="154">
        <v>1.92</v>
      </c>
      <c r="BG3023" s="154">
        <v>0.35</v>
      </c>
      <c r="BH3023" s="154">
        <v>4.0</v>
      </c>
      <c r="BI3023" s="154">
        <v>2.031</v>
      </c>
      <c r="BJ3023" s="154"/>
      <c r="BK3023" s="154">
        <v>4.13</v>
      </c>
      <c r="BL3023" s="154">
        <v>2.04</v>
      </c>
      <c r="CJ3023" s="154">
        <v>1.5</v>
      </c>
      <c r="CK3023" s="154">
        <v>68.2</v>
      </c>
      <c r="CL3023" s="154">
        <v>770.0</v>
      </c>
      <c r="CM3023" s="163" t="s">
        <v>2414</v>
      </c>
      <c r="CN3023" s="154">
        <v>0.33</v>
      </c>
      <c r="CO3023" s="154">
        <v>1.84</v>
      </c>
      <c r="CP3023" s="7" t="s">
        <v>13682</v>
      </c>
    </row>
    <row r="3024">
      <c r="A3024" s="7" t="s">
        <v>13683</v>
      </c>
      <c r="D3024" s="163" t="s">
        <v>13684</v>
      </c>
      <c r="E3024" s="67" t="s">
        <v>639</v>
      </c>
      <c r="F3024" s="162"/>
      <c r="G3024" s="162"/>
      <c r="H3024" s="162"/>
      <c r="M3024" s="7" t="s">
        <v>799</v>
      </c>
      <c r="N3024" s="7" t="str">
        <f t="shared" si="6"/>
        <v>FALSE</v>
      </c>
      <c r="O3024" s="7" t="s">
        <v>11802</v>
      </c>
      <c r="P3024" s="7" t="s">
        <v>11803</v>
      </c>
      <c r="Q3024" s="7" t="s">
        <v>11804</v>
      </c>
      <c r="R3024" s="7" t="s">
        <v>559</v>
      </c>
      <c r="S3024" s="221" t="s">
        <v>1588</v>
      </c>
      <c r="T3024" s="206">
        <v>41.7022</v>
      </c>
      <c r="U3024" s="207">
        <v>-83.2544</v>
      </c>
      <c r="V3024" s="172" t="s">
        <v>7163</v>
      </c>
      <c r="W3024" s="163" t="s">
        <v>899</v>
      </c>
      <c r="X3024" s="7" t="s">
        <v>805</v>
      </c>
      <c r="Y3024" s="7" t="s">
        <v>878</v>
      </c>
      <c r="Z3024" s="7" t="s">
        <v>879</v>
      </c>
      <c r="AA3024" s="7" t="s">
        <v>880</v>
      </c>
      <c r="AB3024" s="163" t="s">
        <v>11985</v>
      </c>
      <c r="AD3024" s="154">
        <v>6.78</v>
      </c>
      <c r="AF3024" s="7">
        <v>0.22</v>
      </c>
      <c r="AH3024" s="154">
        <v>23.9</v>
      </c>
      <c r="AO3024" s="154">
        <v>7.13</v>
      </c>
      <c r="AP3024" s="154">
        <v>273.8</v>
      </c>
      <c r="AQ3024" s="163" t="s">
        <v>16</v>
      </c>
      <c r="AR3024" s="154">
        <v>2.55</v>
      </c>
      <c r="AS3024" s="154">
        <v>0.1</v>
      </c>
      <c r="AT3024" s="154">
        <v>0.11</v>
      </c>
      <c r="AU3024" s="154">
        <v>1.19</v>
      </c>
      <c r="AX3024" s="154">
        <v>8.88</v>
      </c>
      <c r="AY3024" s="154">
        <v>19.74</v>
      </c>
      <c r="AZ3024" s="154">
        <v>4.79</v>
      </c>
      <c r="BA3024" s="154">
        <v>1.76</v>
      </c>
      <c r="BB3024" s="154">
        <v>23.67</v>
      </c>
      <c r="BC3024" s="154">
        <v>0.785</v>
      </c>
      <c r="BD3024" s="154"/>
      <c r="BE3024" s="154">
        <v>19.12</v>
      </c>
      <c r="BF3024" s="154">
        <v>0.66</v>
      </c>
      <c r="BG3024" s="154">
        <v>0.11</v>
      </c>
      <c r="BH3024" s="154">
        <v>2.58</v>
      </c>
      <c r="BI3024" s="154">
        <v>0.811</v>
      </c>
      <c r="BJ3024" s="154"/>
      <c r="BK3024" s="154">
        <v>3.12</v>
      </c>
      <c r="BL3024" s="154">
        <v>1.21</v>
      </c>
      <c r="CJ3024" s="154">
        <v>1.7</v>
      </c>
      <c r="CK3024" s="154">
        <v>65.5</v>
      </c>
      <c r="CL3024" s="154">
        <v>469.0</v>
      </c>
      <c r="CM3024" s="163" t="s">
        <v>2414</v>
      </c>
      <c r="CN3024" s="154">
        <v>0.41</v>
      </c>
      <c r="CO3024" s="154">
        <v>2.3</v>
      </c>
      <c r="CP3024" s="7" t="s">
        <v>13685</v>
      </c>
    </row>
    <row r="3025">
      <c r="A3025" s="7" t="s">
        <v>13686</v>
      </c>
      <c r="D3025" s="163" t="s">
        <v>13687</v>
      </c>
      <c r="E3025" s="67" t="s">
        <v>639</v>
      </c>
      <c r="F3025" s="162"/>
      <c r="G3025" s="162"/>
      <c r="H3025" s="162"/>
      <c r="M3025" s="7" t="s">
        <v>799</v>
      </c>
      <c r="N3025" s="7" t="str">
        <f t="shared" si="6"/>
        <v>FALSE</v>
      </c>
      <c r="O3025" s="7" t="s">
        <v>11802</v>
      </c>
      <c r="P3025" s="7" t="s">
        <v>11803</v>
      </c>
      <c r="Q3025" s="7" t="s">
        <v>11804</v>
      </c>
      <c r="R3025" s="7" t="s">
        <v>559</v>
      </c>
      <c r="S3025" s="161" t="s">
        <v>1588</v>
      </c>
      <c r="T3025" s="206">
        <v>41.6182</v>
      </c>
      <c r="U3025" s="207">
        <v>-83.0133</v>
      </c>
      <c r="V3025" s="172" t="s">
        <v>13688</v>
      </c>
      <c r="W3025" s="163" t="s">
        <v>2423</v>
      </c>
      <c r="X3025" s="7" t="s">
        <v>805</v>
      </c>
      <c r="Y3025" s="7" t="s">
        <v>878</v>
      </c>
      <c r="Z3025" s="7" t="s">
        <v>879</v>
      </c>
      <c r="AA3025" s="7" t="s">
        <v>880</v>
      </c>
      <c r="AB3025" s="163" t="s">
        <v>13673</v>
      </c>
      <c r="AD3025" s="154">
        <v>4.78</v>
      </c>
      <c r="AF3025" s="7">
        <v>0.22</v>
      </c>
      <c r="AH3025" s="154">
        <v>23.5</v>
      </c>
      <c r="AO3025" s="154">
        <v>6.23</v>
      </c>
      <c r="AP3025" s="154">
        <v>245.6</v>
      </c>
      <c r="AQ3025" s="163" t="s">
        <v>16</v>
      </c>
      <c r="AR3025" s="154">
        <v>1.35</v>
      </c>
      <c r="AS3025" s="154">
        <v>0.1</v>
      </c>
      <c r="AT3025" s="154">
        <v>0.1</v>
      </c>
      <c r="AU3025" s="154">
        <v>0.04</v>
      </c>
      <c r="AX3025" s="154">
        <v>1.18</v>
      </c>
      <c r="AY3025" s="154">
        <v>11.91</v>
      </c>
      <c r="AZ3025" s="154">
        <v>4.63</v>
      </c>
      <c r="BA3025" s="154">
        <v>2.2</v>
      </c>
      <c r="BB3025" s="154">
        <v>34.08</v>
      </c>
      <c r="BC3025" s="154">
        <v>0.427</v>
      </c>
      <c r="BD3025" s="154"/>
      <c r="BE3025" s="154">
        <v>20.7</v>
      </c>
      <c r="BF3025" s="154">
        <v>0.13</v>
      </c>
      <c r="BG3025" s="154">
        <v>0.03</v>
      </c>
      <c r="BH3025" s="154">
        <v>2.14</v>
      </c>
      <c r="BI3025" s="154">
        <v>0.378</v>
      </c>
      <c r="BJ3025" s="154"/>
      <c r="BK3025" s="154">
        <v>1.28</v>
      </c>
      <c r="BL3025" s="154">
        <v>0.23</v>
      </c>
      <c r="CJ3025" s="154">
        <v>1.0</v>
      </c>
      <c r="CK3025" s="154">
        <v>77.5</v>
      </c>
      <c r="CL3025" s="154">
        <v>459.0</v>
      </c>
      <c r="CM3025" s="163" t="s">
        <v>2414</v>
      </c>
      <c r="CN3025" s="154">
        <v>0.44</v>
      </c>
      <c r="CO3025" s="154">
        <v>3.5</v>
      </c>
      <c r="CP3025" s="7" t="s">
        <v>13689</v>
      </c>
    </row>
    <row r="3026">
      <c r="A3026" s="7" t="s">
        <v>13690</v>
      </c>
      <c r="D3026" s="163" t="s">
        <v>13691</v>
      </c>
      <c r="E3026" s="67" t="s">
        <v>639</v>
      </c>
      <c r="F3026" s="162"/>
      <c r="G3026" s="162"/>
      <c r="H3026" s="162"/>
      <c r="M3026" s="7" t="s">
        <v>799</v>
      </c>
      <c r="N3026" s="7" t="str">
        <f t="shared" si="6"/>
        <v>FALSE</v>
      </c>
      <c r="O3026" s="7" t="s">
        <v>11802</v>
      </c>
      <c r="P3026" s="7" t="s">
        <v>11803</v>
      </c>
      <c r="Q3026" s="7" t="s">
        <v>11804</v>
      </c>
      <c r="R3026" s="7" t="s">
        <v>559</v>
      </c>
      <c r="S3026" s="221" t="s">
        <v>1588</v>
      </c>
      <c r="T3026" s="206">
        <v>41.8257</v>
      </c>
      <c r="U3026" s="207">
        <v>-83.195</v>
      </c>
      <c r="V3026" s="172" t="s">
        <v>7155</v>
      </c>
      <c r="W3026" s="163" t="s">
        <v>890</v>
      </c>
      <c r="X3026" s="7" t="s">
        <v>805</v>
      </c>
      <c r="Y3026" s="7" t="s">
        <v>878</v>
      </c>
      <c r="Z3026" s="7" t="s">
        <v>879</v>
      </c>
      <c r="AA3026" s="7" t="s">
        <v>880</v>
      </c>
      <c r="AB3026" s="163" t="s">
        <v>13175</v>
      </c>
      <c r="AD3026" s="154">
        <v>8.84</v>
      </c>
      <c r="AF3026" s="7">
        <v>0.22</v>
      </c>
      <c r="AH3026" s="154">
        <v>22.8</v>
      </c>
      <c r="AO3026" s="154">
        <v>6.44</v>
      </c>
      <c r="AP3026" s="154">
        <v>224.0</v>
      </c>
      <c r="AQ3026" s="163" t="s">
        <v>16</v>
      </c>
      <c r="AR3026" s="154">
        <v>1.5</v>
      </c>
      <c r="AS3026" s="154">
        <v>0.1</v>
      </c>
      <c r="AT3026" s="154">
        <v>0.1</v>
      </c>
      <c r="AU3026" s="154">
        <v>0.13</v>
      </c>
      <c r="AX3026" s="154">
        <v>2.2</v>
      </c>
      <c r="AY3026" s="154">
        <v>11.78</v>
      </c>
      <c r="AZ3026" s="154">
        <v>2.65</v>
      </c>
      <c r="BA3026" s="154">
        <v>0.96</v>
      </c>
      <c r="BB3026" s="154">
        <v>36.37</v>
      </c>
      <c r="BC3026" s="154">
        <v>0.491</v>
      </c>
      <c r="BD3026" s="154"/>
      <c r="BE3026" s="154">
        <v>16.09</v>
      </c>
      <c r="BF3026" s="154">
        <v>0.28</v>
      </c>
      <c r="BG3026" s="154">
        <v>0.05</v>
      </c>
      <c r="BH3026" s="154">
        <v>1.98</v>
      </c>
      <c r="BI3026" s="154">
        <v>0.319</v>
      </c>
      <c r="BJ3026" s="154"/>
      <c r="BK3026" s="154">
        <v>1.76</v>
      </c>
      <c r="BL3026" s="154">
        <v>0.37</v>
      </c>
      <c r="CJ3026" s="154">
        <v>1.4</v>
      </c>
      <c r="CK3026" s="154">
        <v>71.1</v>
      </c>
      <c r="CL3026" s="154">
        <v>359.0</v>
      </c>
      <c r="CM3026" s="163" t="s">
        <v>2414</v>
      </c>
      <c r="CN3026" s="154">
        <v>0.63</v>
      </c>
      <c r="CO3026" s="154">
        <v>7.97</v>
      </c>
      <c r="CP3026" s="7" t="s">
        <v>13692</v>
      </c>
    </row>
    <row r="3027">
      <c r="A3027" s="7" t="s">
        <v>13693</v>
      </c>
      <c r="D3027" s="163" t="s">
        <v>13694</v>
      </c>
      <c r="E3027" s="67" t="s">
        <v>639</v>
      </c>
      <c r="F3027" s="162"/>
      <c r="G3027" s="162"/>
      <c r="H3027" s="162"/>
      <c r="M3027" s="7" t="s">
        <v>799</v>
      </c>
      <c r="N3027" s="7" t="str">
        <f t="shared" si="6"/>
        <v>FALSE</v>
      </c>
      <c r="O3027" s="7" t="s">
        <v>11802</v>
      </c>
      <c r="P3027" s="7" t="s">
        <v>11803</v>
      </c>
      <c r="Q3027" s="7" t="s">
        <v>11804</v>
      </c>
      <c r="R3027" s="7" t="s">
        <v>559</v>
      </c>
      <c r="S3027" s="161" t="s">
        <v>1588</v>
      </c>
      <c r="T3027" s="206">
        <v>41.763</v>
      </c>
      <c r="U3027" s="207">
        <v>-83.3288</v>
      </c>
      <c r="V3027" s="172" t="s">
        <v>13695</v>
      </c>
      <c r="W3027" s="163" t="s">
        <v>876</v>
      </c>
      <c r="X3027" s="7" t="s">
        <v>805</v>
      </c>
      <c r="Y3027" s="7" t="s">
        <v>878</v>
      </c>
      <c r="Z3027" s="7" t="s">
        <v>879</v>
      </c>
      <c r="AA3027" s="7" t="s">
        <v>880</v>
      </c>
      <c r="AB3027" s="163" t="s">
        <v>13348</v>
      </c>
      <c r="AD3027" s="154">
        <v>5.75</v>
      </c>
      <c r="AF3027" s="7">
        <v>0.22</v>
      </c>
      <c r="AH3027" s="154">
        <v>26.1</v>
      </c>
      <c r="AO3027" s="154">
        <v>7.03</v>
      </c>
      <c r="AP3027" s="154">
        <v>310.8</v>
      </c>
      <c r="AQ3027" s="154">
        <v>0.2</v>
      </c>
      <c r="AR3027" s="154">
        <v>25.7</v>
      </c>
      <c r="AS3027" s="154">
        <v>0.1</v>
      </c>
      <c r="AT3027" s="154">
        <v>0.1</v>
      </c>
      <c r="AU3027" s="154">
        <v>0.46</v>
      </c>
      <c r="AX3027" s="154">
        <v>19.79</v>
      </c>
      <c r="AY3027" s="154">
        <v>182.05</v>
      </c>
      <c r="AZ3027" s="154">
        <v>78.14</v>
      </c>
      <c r="BA3027" s="154">
        <v>64.26</v>
      </c>
      <c r="BB3027" s="154">
        <v>353.38</v>
      </c>
      <c r="BC3027" s="154">
        <v>4.753</v>
      </c>
      <c r="BD3027" s="154"/>
      <c r="BE3027" s="154">
        <v>25.96</v>
      </c>
      <c r="BF3027" s="154">
        <v>1.26</v>
      </c>
      <c r="BG3027" s="154">
        <v>0.22</v>
      </c>
      <c r="BH3027" s="154">
        <v>4.02</v>
      </c>
      <c r="BI3027" s="154">
        <v>4.383</v>
      </c>
      <c r="BJ3027" s="154"/>
      <c r="BK3027" s="154">
        <v>21.28</v>
      </c>
      <c r="BL3027" s="154">
        <v>1.62</v>
      </c>
      <c r="CJ3027" s="154">
        <v>12.0</v>
      </c>
      <c r="CK3027" s="154">
        <v>4.9</v>
      </c>
      <c r="CL3027" s="154">
        <v>354.0</v>
      </c>
      <c r="CM3027" s="163" t="s">
        <v>2438</v>
      </c>
      <c r="CN3027" s="154">
        <v>0.78</v>
      </c>
      <c r="CO3027" s="154">
        <v>5.49</v>
      </c>
      <c r="CP3027" s="7" t="s">
        <v>13696</v>
      </c>
    </row>
    <row r="3028">
      <c r="A3028" s="7" t="s">
        <v>13697</v>
      </c>
      <c r="D3028" s="163" t="s">
        <v>13698</v>
      </c>
      <c r="E3028" s="67" t="s">
        <v>639</v>
      </c>
      <c r="F3028" s="162"/>
      <c r="G3028" s="162"/>
      <c r="H3028" s="162"/>
      <c r="M3028" s="7" t="s">
        <v>799</v>
      </c>
      <c r="N3028" s="7" t="str">
        <f t="shared" si="6"/>
        <v>FALSE</v>
      </c>
      <c r="O3028" s="7" t="s">
        <v>11802</v>
      </c>
      <c r="P3028" s="7" t="s">
        <v>11803</v>
      </c>
      <c r="Q3028" s="7" t="s">
        <v>11804</v>
      </c>
      <c r="R3028" s="7" t="s">
        <v>559</v>
      </c>
      <c r="S3028" s="221" t="s">
        <v>1588</v>
      </c>
      <c r="T3028" s="206">
        <v>41.7032</v>
      </c>
      <c r="U3028" s="207">
        <v>-83.2525</v>
      </c>
      <c r="V3028" s="172" t="s">
        <v>13699</v>
      </c>
      <c r="W3028" s="163" t="s">
        <v>899</v>
      </c>
      <c r="X3028" s="7" t="s">
        <v>805</v>
      </c>
      <c r="Y3028" s="7" t="s">
        <v>878</v>
      </c>
      <c r="Z3028" s="7" t="s">
        <v>879</v>
      </c>
      <c r="AA3028" s="7" t="s">
        <v>880</v>
      </c>
      <c r="AB3028" s="163" t="s">
        <v>12574</v>
      </c>
      <c r="AD3028" s="154">
        <v>6.62</v>
      </c>
      <c r="AF3028" s="7">
        <v>0.22</v>
      </c>
      <c r="AH3028" s="154">
        <v>24.7</v>
      </c>
      <c r="AO3028" s="154">
        <v>7.32</v>
      </c>
      <c r="AP3028" s="154">
        <v>308.1</v>
      </c>
      <c r="AQ3028" s="154">
        <v>0.8</v>
      </c>
      <c r="AR3028" s="154">
        <v>12.4</v>
      </c>
      <c r="AS3028" s="154">
        <v>0.1</v>
      </c>
      <c r="AT3028" s="154">
        <v>0.1</v>
      </c>
      <c r="AU3028" s="154">
        <v>0.62</v>
      </c>
      <c r="AX3028" s="154">
        <v>28.37</v>
      </c>
      <c r="AY3028" s="154">
        <v>99.46</v>
      </c>
      <c r="AZ3028" s="154">
        <v>33.99</v>
      </c>
      <c r="BA3028" s="154">
        <v>24.25</v>
      </c>
      <c r="BB3028" s="154">
        <v>61.29</v>
      </c>
      <c r="BC3028" s="154">
        <v>2.851</v>
      </c>
      <c r="BD3028" s="154"/>
      <c r="BE3028" s="154">
        <v>13.47</v>
      </c>
      <c r="BF3028" s="154">
        <v>1.26</v>
      </c>
      <c r="BG3028" s="154">
        <v>0.24</v>
      </c>
      <c r="BH3028" s="154">
        <v>2.52</v>
      </c>
      <c r="BI3028" s="154">
        <v>2.517</v>
      </c>
      <c r="BJ3028" s="154"/>
      <c r="BK3028" s="154">
        <v>10.36</v>
      </c>
      <c r="BL3028" s="154">
        <v>3.06</v>
      </c>
      <c r="CJ3028" s="154">
        <v>5.5</v>
      </c>
      <c r="CK3028" s="154">
        <v>25.4</v>
      </c>
      <c r="CL3028" s="154">
        <v>731.0</v>
      </c>
      <c r="CM3028" s="163" t="s">
        <v>2438</v>
      </c>
      <c r="CN3028" s="154">
        <v>0.87</v>
      </c>
      <c r="CO3028" s="154">
        <v>4.27</v>
      </c>
      <c r="CP3028" s="7" t="s">
        <v>13700</v>
      </c>
    </row>
    <row r="3029">
      <c r="A3029" s="7" t="s">
        <v>13701</v>
      </c>
      <c r="D3029" s="163" t="s">
        <v>13702</v>
      </c>
      <c r="E3029" s="67" t="s">
        <v>639</v>
      </c>
      <c r="F3029" s="162"/>
      <c r="G3029" s="162"/>
      <c r="H3029" s="162"/>
      <c r="M3029" s="7" t="s">
        <v>799</v>
      </c>
      <c r="N3029" s="7" t="str">
        <f t="shared" si="6"/>
        <v>FALSE</v>
      </c>
      <c r="O3029" s="7" t="s">
        <v>11802</v>
      </c>
      <c r="P3029" s="7" t="s">
        <v>11803</v>
      </c>
      <c r="Q3029" s="7" t="s">
        <v>11804</v>
      </c>
      <c r="R3029" s="7" t="s">
        <v>559</v>
      </c>
      <c r="S3029" s="161" t="s">
        <v>1588</v>
      </c>
      <c r="T3029" s="206">
        <v>41.6187</v>
      </c>
      <c r="U3029" s="207">
        <v>-83.0105</v>
      </c>
      <c r="V3029" s="172" t="s">
        <v>13703</v>
      </c>
      <c r="W3029" s="163" t="s">
        <v>2423</v>
      </c>
      <c r="X3029" s="7" t="s">
        <v>805</v>
      </c>
      <c r="Y3029" s="7" t="s">
        <v>878</v>
      </c>
      <c r="Z3029" s="7" t="s">
        <v>879</v>
      </c>
      <c r="AA3029" s="7" t="s">
        <v>880</v>
      </c>
      <c r="AB3029" s="163" t="s">
        <v>13704</v>
      </c>
      <c r="AD3029" s="154">
        <v>4.84</v>
      </c>
      <c r="AF3029" s="7">
        <v>0.22</v>
      </c>
      <c r="AH3029" s="154">
        <v>24.3</v>
      </c>
      <c r="AO3029" s="154">
        <v>7.43</v>
      </c>
      <c r="AP3029" s="154">
        <v>248.2</v>
      </c>
      <c r="AQ3029" s="154">
        <v>2.5</v>
      </c>
      <c r="AR3029" s="154">
        <v>1.44</v>
      </c>
      <c r="AS3029" s="154">
        <v>0.1</v>
      </c>
      <c r="AT3029" s="154">
        <v>0.1</v>
      </c>
      <c r="AU3029" s="154">
        <v>0.36</v>
      </c>
      <c r="AX3029" s="154">
        <v>2.82</v>
      </c>
      <c r="AY3029" s="154">
        <v>11.5</v>
      </c>
      <c r="AZ3029" s="154">
        <v>2.88</v>
      </c>
      <c r="BA3029" s="154">
        <v>1.03</v>
      </c>
      <c r="BB3029" s="154">
        <v>10.39</v>
      </c>
      <c r="BC3029" s="154">
        <v>0.449</v>
      </c>
      <c r="BD3029" s="154"/>
      <c r="BE3029" s="154">
        <v>12.26</v>
      </c>
      <c r="BF3029" s="154">
        <v>0.28</v>
      </c>
      <c r="BG3029" s="154">
        <v>0.05</v>
      </c>
      <c r="BH3029" s="154">
        <v>2.14</v>
      </c>
      <c r="BI3029" s="154">
        <v>0.402</v>
      </c>
      <c r="BJ3029" s="154"/>
      <c r="BK3029" s="154">
        <v>1.52</v>
      </c>
      <c r="BL3029" s="154">
        <v>0.51</v>
      </c>
      <c r="CJ3029" s="154">
        <v>1.1</v>
      </c>
      <c r="CK3029" s="154">
        <v>76.8</v>
      </c>
      <c r="CL3029" s="154">
        <v>1074.0</v>
      </c>
      <c r="CM3029" s="163" t="s">
        <v>2456</v>
      </c>
      <c r="CN3029" s="154">
        <v>0.95</v>
      </c>
      <c r="CO3029" s="154">
        <v>4.59</v>
      </c>
      <c r="CP3029" s="7" t="s">
        <v>13705</v>
      </c>
    </row>
    <row r="3030">
      <c r="A3030" s="7" t="s">
        <v>13706</v>
      </c>
      <c r="D3030" s="163" t="s">
        <v>13707</v>
      </c>
      <c r="E3030" s="67" t="s">
        <v>639</v>
      </c>
      <c r="F3030" s="162"/>
      <c r="G3030" s="162"/>
      <c r="H3030" s="162"/>
      <c r="M3030" s="7" t="s">
        <v>799</v>
      </c>
      <c r="N3030" s="7" t="str">
        <f t="shared" si="6"/>
        <v>FALSE</v>
      </c>
      <c r="O3030" s="7" t="s">
        <v>11802</v>
      </c>
      <c r="P3030" s="7" t="s">
        <v>11803</v>
      </c>
      <c r="Q3030" s="7" t="s">
        <v>11804</v>
      </c>
      <c r="R3030" s="7" t="s">
        <v>559</v>
      </c>
      <c r="S3030" s="221" t="s">
        <v>1588</v>
      </c>
      <c r="T3030" s="206">
        <v>41.8283</v>
      </c>
      <c r="U3030" s="207">
        <v>-83.1933</v>
      </c>
      <c r="V3030" s="172" t="s">
        <v>13708</v>
      </c>
      <c r="W3030" s="163" t="s">
        <v>890</v>
      </c>
      <c r="X3030" s="7" t="s">
        <v>805</v>
      </c>
      <c r="Y3030" s="7" t="s">
        <v>878</v>
      </c>
      <c r="Z3030" s="7" t="s">
        <v>879</v>
      </c>
      <c r="AA3030" s="7" t="s">
        <v>880</v>
      </c>
      <c r="AB3030" s="163" t="s">
        <v>13625</v>
      </c>
      <c r="AD3030" s="154">
        <v>8.68</v>
      </c>
      <c r="AF3030" s="7">
        <v>0.22</v>
      </c>
      <c r="AH3030" s="154">
        <v>24.0</v>
      </c>
      <c r="AO3030" s="154">
        <v>6.85</v>
      </c>
      <c r="AP3030" s="154">
        <v>251.9</v>
      </c>
      <c r="AQ3030" s="154">
        <v>4.5</v>
      </c>
      <c r="AR3030" s="154">
        <v>1.17</v>
      </c>
      <c r="AS3030" s="154">
        <v>0.1</v>
      </c>
      <c r="AT3030" s="154">
        <v>0.1</v>
      </c>
      <c r="AU3030" s="154">
        <v>0.36</v>
      </c>
      <c r="AX3030" s="154">
        <v>2.18</v>
      </c>
      <c r="AY3030" s="154">
        <v>19.19</v>
      </c>
      <c r="AZ3030" s="154">
        <v>4.56</v>
      </c>
      <c r="BA3030" s="154">
        <v>2.01</v>
      </c>
      <c r="BB3030" s="154">
        <v>45.97</v>
      </c>
      <c r="BC3030" s="154">
        <v>0.5</v>
      </c>
      <c r="BD3030" s="154"/>
      <c r="BE3030" s="154">
        <v>6.76</v>
      </c>
      <c r="BF3030" s="154">
        <v>0.3</v>
      </c>
      <c r="BG3030" s="154">
        <v>0.06</v>
      </c>
      <c r="BH3030" s="154">
        <v>2.17</v>
      </c>
      <c r="BI3030" s="154">
        <v>0.438</v>
      </c>
      <c r="BJ3030" s="154"/>
      <c r="BK3030" s="154">
        <v>2.18</v>
      </c>
      <c r="BL3030" s="154">
        <v>1.17</v>
      </c>
      <c r="CJ3030" s="154">
        <v>1.2</v>
      </c>
      <c r="CK3030" s="154">
        <v>74.4</v>
      </c>
      <c r="CL3030" s="154">
        <v>260.0</v>
      </c>
      <c r="CM3030" s="163" t="s">
        <v>2414</v>
      </c>
      <c r="CN3030" s="154">
        <v>1.44</v>
      </c>
      <c r="CO3030" s="154">
        <v>7.0</v>
      </c>
      <c r="CP3030" s="7" t="s">
        <v>13709</v>
      </c>
    </row>
    <row r="3031">
      <c r="A3031" s="7" t="s">
        <v>13710</v>
      </c>
      <c r="D3031" s="163" t="s">
        <v>13711</v>
      </c>
      <c r="E3031" s="67" t="s">
        <v>639</v>
      </c>
      <c r="F3031" s="162"/>
      <c r="G3031" s="162"/>
      <c r="H3031" s="162"/>
      <c r="M3031" s="7" t="s">
        <v>799</v>
      </c>
      <c r="N3031" s="7" t="str">
        <f t="shared" si="6"/>
        <v>FALSE</v>
      </c>
      <c r="O3031" s="7" t="s">
        <v>11802</v>
      </c>
      <c r="P3031" s="7" t="s">
        <v>11803</v>
      </c>
      <c r="Q3031" s="7" t="s">
        <v>11804</v>
      </c>
      <c r="R3031" s="7" t="s">
        <v>559</v>
      </c>
      <c r="S3031" s="161" t="s">
        <v>1588</v>
      </c>
      <c r="T3031" s="206">
        <v>41.7651</v>
      </c>
      <c r="U3031" s="207">
        <v>-83.3308</v>
      </c>
      <c r="V3031" s="172" t="s">
        <v>7167</v>
      </c>
      <c r="W3031" s="163" t="s">
        <v>876</v>
      </c>
      <c r="X3031" s="7" t="s">
        <v>805</v>
      </c>
      <c r="Y3031" s="7" t="s">
        <v>878</v>
      </c>
      <c r="Z3031" s="7" t="s">
        <v>879</v>
      </c>
      <c r="AA3031" s="7" t="s">
        <v>880</v>
      </c>
      <c r="AB3031" s="163" t="s">
        <v>13712</v>
      </c>
      <c r="AD3031" s="154">
        <v>5.47</v>
      </c>
      <c r="AF3031" s="7">
        <v>0.22</v>
      </c>
      <c r="AH3031" s="154">
        <v>25.4</v>
      </c>
      <c r="AO3031" s="154">
        <v>7.32</v>
      </c>
      <c r="AP3031" s="154">
        <v>283.8</v>
      </c>
      <c r="AQ3031" s="154">
        <v>1.5</v>
      </c>
      <c r="AR3031" s="154">
        <v>4.56</v>
      </c>
      <c r="AS3031" s="154">
        <v>0.56</v>
      </c>
      <c r="AT3031" s="154">
        <v>0.1</v>
      </c>
      <c r="AU3031" s="154">
        <v>3.85</v>
      </c>
      <c r="AX3031" s="154">
        <v>37.57</v>
      </c>
      <c r="AY3031" s="154">
        <v>62.39</v>
      </c>
      <c r="AZ3031" s="154">
        <v>22.25</v>
      </c>
      <c r="BA3031" s="154">
        <v>14.89</v>
      </c>
      <c r="BB3031" s="154">
        <v>15.24</v>
      </c>
      <c r="BC3031" s="154">
        <v>2.381</v>
      </c>
      <c r="BD3031" s="154"/>
      <c r="BE3031" s="154">
        <v>15.23</v>
      </c>
      <c r="BF3031" s="154">
        <v>1.14</v>
      </c>
      <c r="BG3031" s="154">
        <v>0.23</v>
      </c>
      <c r="BH3031" s="154">
        <v>4.02</v>
      </c>
      <c r="BI3031" s="154">
        <v>2.162</v>
      </c>
      <c r="BJ3031" s="154"/>
      <c r="BK3031" s="154">
        <v>4.32</v>
      </c>
      <c r="BL3031" s="154">
        <v>0.94</v>
      </c>
      <c r="CJ3031" s="154">
        <v>3.0</v>
      </c>
      <c r="CK3031" s="154">
        <v>48.4</v>
      </c>
      <c r="CL3031" s="154">
        <v>345.0</v>
      </c>
      <c r="CM3031" s="163" t="s">
        <v>2414</v>
      </c>
      <c r="CN3031" s="154">
        <v>1.7</v>
      </c>
      <c r="CO3031" s="154">
        <v>11.9</v>
      </c>
      <c r="CP3031" s="7" t="s">
        <v>13713</v>
      </c>
    </row>
    <row r="3032">
      <c r="A3032" s="7" t="s">
        <v>13714</v>
      </c>
      <c r="D3032" s="163" t="s">
        <v>13715</v>
      </c>
      <c r="E3032" s="67" t="s">
        <v>639</v>
      </c>
      <c r="F3032" s="162"/>
      <c r="G3032" s="162"/>
      <c r="H3032" s="162"/>
      <c r="M3032" s="7" t="s">
        <v>799</v>
      </c>
      <c r="N3032" s="7" t="str">
        <f t="shared" si="6"/>
        <v>FALSE</v>
      </c>
      <c r="O3032" s="7" t="s">
        <v>11802</v>
      </c>
      <c r="P3032" s="7" t="s">
        <v>11803</v>
      </c>
      <c r="Q3032" s="7" t="s">
        <v>11804</v>
      </c>
      <c r="R3032" s="7" t="s">
        <v>559</v>
      </c>
      <c r="S3032" s="221" t="s">
        <v>1588</v>
      </c>
      <c r="T3032" s="206">
        <v>41.705</v>
      </c>
      <c r="U3032" s="207">
        <v>-83.2533</v>
      </c>
      <c r="V3032" s="172" t="s">
        <v>7179</v>
      </c>
      <c r="W3032" s="163" t="s">
        <v>899</v>
      </c>
      <c r="X3032" s="7" t="s">
        <v>805</v>
      </c>
      <c r="Y3032" s="7" t="s">
        <v>878</v>
      </c>
      <c r="Z3032" s="7" t="s">
        <v>879</v>
      </c>
      <c r="AA3032" s="7" t="s">
        <v>880</v>
      </c>
      <c r="AB3032" s="163" t="s">
        <v>13615</v>
      </c>
      <c r="AD3032" s="154">
        <v>6.87</v>
      </c>
      <c r="AF3032" s="7">
        <v>0.22</v>
      </c>
      <c r="AH3032" s="154">
        <v>25.0</v>
      </c>
      <c r="AO3032" s="154">
        <v>5.39</v>
      </c>
      <c r="AP3032" s="154">
        <v>255.0</v>
      </c>
      <c r="AQ3032" s="154">
        <v>2.1</v>
      </c>
      <c r="AR3032" s="154">
        <v>2.73</v>
      </c>
      <c r="AS3032" s="154">
        <v>0.12</v>
      </c>
      <c r="AT3032" s="154">
        <v>0.1</v>
      </c>
      <c r="AU3032" s="154">
        <v>1.68</v>
      </c>
      <c r="AX3032" s="154">
        <v>10.13</v>
      </c>
      <c r="AY3032" s="154">
        <v>19.56</v>
      </c>
      <c r="AZ3032" s="154">
        <v>3.59</v>
      </c>
      <c r="BA3032" s="154">
        <v>2.05</v>
      </c>
      <c r="BB3032" s="154">
        <v>10.15</v>
      </c>
      <c r="BC3032" s="154">
        <v>0.597</v>
      </c>
      <c r="BD3032" s="154"/>
      <c r="BE3032" s="154">
        <v>13.99</v>
      </c>
      <c r="BF3032" s="154">
        <v>0.75</v>
      </c>
      <c r="BG3032" s="154">
        <v>0.13</v>
      </c>
      <c r="BH3032" s="154">
        <v>2.52</v>
      </c>
      <c r="BI3032" s="154">
        <v>0.596</v>
      </c>
      <c r="BJ3032" s="154"/>
      <c r="BK3032" s="154">
        <v>3.96</v>
      </c>
      <c r="BL3032" s="154">
        <v>2.02</v>
      </c>
      <c r="CJ3032" s="154">
        <v>2.1</v>
      </c>
      <c r="CK3032" s="154">
        <v>59.8</v>
      </c>
      <c r="CL3032" s="154">
        <v>98.0</v>
      </c>
      <c r="CM3032" s="163" t="s">
        <v>2414</v>
      </c>
      <c r="CN3032" s="154">
        <v>2.48</v>
      </c>
      <c r="CO3032" s="154">
        <v>15.61</v>
      </c>
      <c r="CP3032" s="7" t="s">
        <v>13716</v>
      </c>
    </row>
    <row r="3033">
      <c r="A3033" s="7" t="s">
        <v>13717</v>
      </c>
      <c r="D3033" s="163" t="s">
        <v>13718</v>
      </c>
      <c r="E3033" s="67" t="s">
        <v>639</v>
      </c>
      <c r="F3033" s="162"/>
      <c r="G3033" s="162"/>
      <c r="H3033" s="162"/>
      <c r="M3033" s="7" t="s">
        <v>799</v>
      </c>
      <c r="N3033" s="7" t="str">
        <f t="shared" si="6"/>
        <v>FALSE</v>
      </c>
      <c r="O3033" s="7" t="s">
        <v>11802</v>
      </c>
      <c r="P3033" s="7" t="s">
        <v>11803</v>
      </c>
      <c r="Q3033" s="7" t="s">
        <v>11804</v>
      </c>
      <c r="R3033" s="7" t="s">
        <v>559</v>
      </c>
      <c r="S3033" s="161" t="s">
        <v>1588</v>
      </c>
      <c r="T3033" s="206">
        <v>41.8295</v>
      </c>
      <c r="U3033" s="207">
        <v>-83.1965</v>
      </c>
      <c r="V3033" s="172" t="s">
        <v>7171</v>
      </c>
      <c r="W3033" s="163" t="s">
        <v>890</v>
      </c>
      <c r="X3033" s="7" t="s">
        <v>805</v>
      </c>
      <c r="Y3033" s="7" t="s">
        <v>878</v>
      </c>
      <c r="Z3033" s="7" t="s">
        <v>879</v>
      </c>
      <c r="AA3033" s="7" t="s">
        <v>880</v>
      </c>
      <c r="AB3033" s="163" t="s">
        <v>13719</v>
      </c>
      <c r="AD3033" s="154">
        <v>8.7</v>
      </c>
      <c r="AF3033" s="7">
        <v>0.22</v>
      </c>
      <c r="AH3033" s="154">
        <v>25.6</v>
      </c>
      <c r="AO3033" s="154">
        <v>5.48</v>
      </c>
      <c r="AP3033" s="154">
        <v>241.3</v>
      </c>
      <c r="AQ3033" s="154">
        <v>2.5</v>
      </c>
      <c r="AR3033" s="154">
        <v>1.59</v>
      </c>
      <c r="AS3033" s="154">
        <v>0.62</v>
      </c>
      <c r="AT3033" s="154">
        <v>0.11</v>
      </c>
      <c r="AU3033" s="154">
        <v>4.9</v>
      </c>
      <c r="AX3033" s="154">
        <v>16.71</v>
      </c>
      <c r="AY3033" s="154">
        <v>18.65</v>
      </c>
      <c r="AZ3033" s="154">
        <v>4.75</v>
      </c>
      <c r="BA3033" s="154">
        <v>1.44</v>
      </c>
      <c r="BB3033" s="154">
        <v>20.29</v>
      </c>
      <c r="BC3033" s="154">
        <v>1.054</v>
      </c>
      <c r="BD3033" s="154"/>
      <c r="BE3033" s="154">
        <v>14.79</v>
      </c>
      <c r="BF3033" s="154">
        <v>0.86</v>
      </c>
      <c r="BG3033" s="154">
        <v>0.13</v>
      </c>
      <c r="BH3033" s="154">
        <v>2.94</v>
      </c>
      <c r="BI3033" s="154">
        <v>0.927</v>
      </c>
      <c r="BJ3033" s="154"/>
      <c r="BK3033" s="154">
        <v>2.95</v>
      </c>
      <c r="BL3033" s="154">
        <v>1.64</v>
      </c>
      <c r="CJ3033" s="154">
        <v>1.4</v>
      </c>
      <c r="CK3033" s="154">
        <v>69.6</v>
      </c>
      <c r="CL3033" s="154">
        <v>242.0</v>
      </c>
      <c r="CM3033" s="163" t="s">
        <v>2456</v>
      </c>
      <c r="CN3033" s="154">
        <v>2.54</v>
      </c>
      <c r="CO3033" s="154">
        <v>19.05</v>
      </c>
      <c r="CP3033" s="7" t="s">
        <v>13720</v>
      </c>
    </row>
    <row r="3034">
      <c r="A3034" s="7" t="s">
        <v>13721</v>
      </c>
      <c r="D3034" s="163" t="s">
        <v>13722</v>
      </c>
      <c r="E3034" s="67" t="s">
        <v>639</v>
      </c>
      <c r="F3034" s="162"/>
      <c r="G3034" s="162"/>
      <c r="H3034" s="162"/>
      <c r="M3034" s="7" t="s">
        <v>799</v>
      </c>
      <c r="N3034" s="7" t="str">
        <f t="shared" si="6"/>
        <v>FALSE</v>
      </c>
      <c r="O3034" s="7" t="s">
        <v>11802</v>
      </c>
      <c r="P3034" s="7" t="s">
        <v>11803</v>
      </c>
      <c r="Q3034" s="7" t="s">
        <v>11804</v>
      </c>
      <c r="R3034" s="7" t="s">
        <v>559</v>
      </c>
      <c r="S3034" s="221" t="s">
        <v>1588</v>
      </c>
      <c r="T3034" s="206">
        <v>41.7615</v>
      </c>
      <c r="U3034" s="207">
        <v>-83.3305</v>
      </c>
      <c r="V3034" s="172" t="s">
        <v>13723</v>
      </c>
      <c r="W3034" s="163" t="s">
        <v>876</v>
      </c>
      <c r="X3034" s="7" t="s">
        <v>805</v>
      </c>
      <c r="Y3034" s="7" t="s">
        <v>878</v>
      </c>
      <c r="Z3034" s="7" t="s">
        <v>879</v>
      </c>
      <c r="AA3034" s="7" t="s">
        <v>880</v>
      </c>
      <c r="AB3034" s="163" t="s">
        <v>12411</v>
      </c>
      <c r="AD3034" s="154">
        <v>5.74</v>
      </c>
      <c r="AF3034" s="7">
        <v>0.22</v>
      </c>
      <c r="AH3034" s="154">
        <v>26.1</v>
      </c>
      <c r="AO3034" s="154">
        <v>6.88</v>
      </c>
      <c r="AP3034" s="154">
        <v>263.1</v>
      </c>
      <c r="AQ3034" s="154">
        <v>0.8</v>
      </c>
      <c r="AR3034" s="154">
        <v>9.81</v>
      </c>
      <c r="AS3034" s="154">
        <v>1.8</v>
      </c>
      <c r="AT3034" s="154">
        <v>0.1</v>
      </c>
      <c r="AU3034" s="154">
        <v>8.31</v>
      </c>
      <c r="AX3034" s="154">
        <v>20.09</v>
      </c>
      <c r="AY3034" s="154">
        <v>40.96</v>
      </c>
      <c r="AZ3034" s="154">
        <v>5.02</v>
      </c>
      <c r="BA3034" s="154">
        <v>2.11</v>
      </c>
      <c r="BB3034" s="154">
        <v>42.48</v>
      </c>
      <c r="BC3034" s="154">
        <v>0.928</v>
      </c>
      <c r="BD3034" s="154"/>
      <c r="BE3034" s="154">
        <v>10.16</v>
      </c>
      <c r="BF3034" s="154">
        <v>1.6</v>
      </c>
      <c r="BG3034" s="154">
        <v>0.36</v>
      </c>
      <c r="BH3034" s="154">
        <v>3.57</v>
      </c>
      <c r="BI3034" s="154">
        <v>0.833</v>
      </c>
      <c r="BJ3034" s="154"/>
      <c r="BK3034" s="154">
        <v>10.0</v>
      </c>
      <c r="BL3034" s="154">
        <v>3.37</v>
      </c>
      <c r="CJ3034" s="154">
        <v>5.4</v>
      </c>
      <c r="CK3034" s="154">
        <v>25.6</v>
      </c>
      <c r="CL3034" s="154">
        <v>1200.0</v>
      </c>
      <c r="CM3034" s="163" t="s">
        <v>2438</v>
      </c>
      <c r="CN3034" s="154">
        <v>0.55</v>
      </c>
      <c r="CO3034" s="154">
        <v>3.24</v>
      </c>
      <c r="CP3034" s="7" t="s">
        <v>13724</v>
      </c>
    </row>
    <row r="3035">
      <c r="A3035" s="7" t="s">
        <v>13725</v>
      </c>
      <c r="D3035" s="163" t="s">
        <v>13726</v>
      </c>
      <c r="E3035" s="67" t="s">
        <v>639</v>
      </c>
      <c r="F3035" s="162"/>
      <c r="G3035" s="162"/>
      <c r="H3035" s="162"/>
      <c r="M3035" s="7" t="s">
        <v>799</v>
      </c>
      <c r="N3035" s="7" t="str">
        <f t="shared" si="6"/>
        <v>FALSE</v>
      </c>
      <c r="O3035" s="7" t="s">
        <v>11802</v>
      </c>
      <c r="P3035" s="7" t="s">
        <v>11803</v>
      </c>
      <c r="Q3035" s="7" t="s">
        <v>11804</v>
      </c>
      <c r="R3035" s="7" t="s">
        <v>559</v>
      </c>
      <c r="S3035" s="161" t="s">
        <v>1588</v>
      </c>
      <c r="T3035" s="206">
        <v>41.7038</v>
      </c>
      <c r="U3035" s="207">
        <v>-83.2547</v>
      </c>
      <c r="V3035" s="172" t="s">
        <v>13727</v>
      </c>
      <c r="W3035" s="163" t="s">
        <v>899</v>
      </c>
      <c r="X3035" s="7" t="s">
        <v>805</v>
      </c>
      <c r="Y3035" s="7" t="s">
        <v>878</v>
      </c>
      <c r="Z3035" s="7" t="s">
        <v>879</v>
      </c>
      <c r="AA3035" s="7" t="s">
        <v>880</v>
      </c>
      <c r="AB3035" s="163" t="s">
        <v>13728</v>
      </c>
      <c r="AD3035" s="154">
        <v>6.92</v>
      </c>
      <c r="AF3035" s="7">
        <v>0.22</v>
      </c>
      <c r="AH3035" s="154">
        <v>24.9</v>
      </c>
      <c r="AO3035" s="154">
        <v>6.23</v>
      </c>
      <c r="AP3035" s="154">
        <v>255.8</v>
      </c>
      <c r="AQ3035" s="154">
        <v>0.4</v>
      </c>
      <c r="AR3035" s="154">
        <v>18.5</v>
      </c>
      <c r="AS3035" s="154">
        <v>0.47</v>
      </c>
      <c r="AT3035" s="154">
        <v>0.1</v>
      </c>
      <c r="AU3035" s="154">
        <v>2.29</v>
      </c>
      <c r="AX3035" s="154">
        <v>12.21</v>
      </c>
      <c r="AY3035" s="154">
        <v>45.95</v>
      </c>
      <c r="AZ3035" s="154">
        <v>4.3</v>
      </c>
      <c r="BA3035" s="154">
        <v>2.49</v>
      </c>
      <c r="BB3035" s="154">
        <v>95.56</v>
      </c>
      <c r="BC3035" s="154">
        <v>0.536</v>
      </c>
      <c r="BD3035" s="154"/>
      <c r="BE3035" s="154">
        <v>15.31</v>
      </c>
      <c r="BF3035" s="154">
        <v>1.1</v>
      </c>
      <c r="BG3035" s="154">
        <v>0.2</v>
      </c>
      <c r="BH3035" s="154">
        <v>2.81</v>
      </c>
      <c r="BI3035" s="154">
        <v>0.417</v>
      </c>
      <c r="BJ3035" s="154"/>
      <c r="BK3035" s="154">
        <v>16.4</v>
      </c>
      <c r="BL3035" s="154">
        <v>3.64</v>
      </c>
      <c r="CJ3035" s="154">
        <v>10.1</v>
      </c>
      <c r="CK3035" s="154">
        <v>8.1</v>
      </c>
      <c r="CL3035" s="154">
        <v>946.0</v>
      </c>
      <c r="CM3035" s="163" t="s">
        <v>2438</v>
      </c>
      <c r="CN3035" s="154">
        <v>0.65</v>
      </c>
      <c r="CO3035" s="154">
        <v>0.84</v>
      </c>
      <c r="CP3035" s="7" t="s">
        <v>13729</v>
      </c>
    </row>
    <row r="3036">
      <c r="A3036" s="7" t="s">
        <v>13730</v>
      </c>
      <c r="D3036" s="163" t="s">
        <v>13731</v>
      </c>
      <c r="E3036" s="67" t="s">
        <v>639</v>
      </c>
      <c r="F3036" s="162"/>
      <c r="G3036" s="162"/>
      <c r="H3036" s="162"/>
      <c r="M3036" s="7" t="s">
        <v>799</v>
      </c>
      <c r="N3036" s="7" t="str">
        <f t="shared" si="6"/>
        <v>FALSE</v>
      </c>
      <c r="O3036" s="7" t="s">
        <v>11802</v>
      </c>
      <c r="P3036" s="7" t="s">
        <v>11803</v>
      </c>
      <c r="Q3036" s="7" t="s">
        <v>11804</v>
      </c>
      <c r="R3036" s="7" t="s">
        <v>559</v>
      </c>
      <c r="S3036" s="221" t="s">
        <v>1588</v>
      </c>
      <c r="T3036" s="206">
        <v>41.6177</v>
      </c>
      <c r="U3036" s="207">
        <v>-83.0126</v>
      </c>
      <c r="V3036" s="172" t="s">
        <v>13732</v>
      </c>
      <c r="W3036" s="163" t="s">
        <v>2423</v>
      </c>
      <c r="X3036" s="7" t="s">
        <v>805</v>
      </c>
      <c r="Y3036" s="7" t="s">
        <v>878</v>
      </c>
      <c r="Z3036" s="7" t="s">
        <v>879</v>
      </c>
      <c r="AA3036" s="7" t="s">
        <v>880</v>
      </c>
      <c r="AB3036" s="163" t="s">
        <v>13733</v>
      </c>
      <c r="AD3036" s="154">
        <v>4.92</v>
      </c>
      <c r="AF3036" s="7">
        <v>0.22</v>
      </c>
      <c r="AH3036" s="154">
        <v>24.8</v>
      </c>
      <c r="AO3036" s="154">
        <v>7.79</v>
      </c>
      <c r="AP3036" s="154">
        <v>259.8</v>
      </c>
      <c r="AQ3036" s="154">
        <v>0.5</v>
      </c>
      <c r="AR3036" s="154">
        <v>13.8</v>
      </c>
      <c r="AS3036" s="154">
        <v>2.75</v>
      </c>
      <c r="AT3036" s="154">
        <v>0.1</v>
      </c>
      <c r="AU3036" s="154">
        <v>10.13</v>
      </c>
      <c r="AX3036" s="154">
        <v>32.5</v>
      </c>
      <c r="AY3036" s="154">
        <v>49.3</v>
      </c>
      <c r="AZ3036" s="154">
        <v>3.87</v>
      </c>
      <c r="BA3036" s="154">
        <v>1.97</v>
      </c>
      <c r="BB3036" s="154">
        <v>24.2</v>
      </c>
      <c r="BC3036" s="154">
        <v>0.534</v>
      </c>
      <c r="BD3036" s="154"/>
      <c r="BE3036" s="154">
        <v>5.04</v>
      </c>
      <c r="BF3036" s="154">
        <v>2.0</v>
      </c>
      <c r="BG3036" s="154">
        <v>0.4</v>
      </c>
      <c r="BH3036" s="154">
        <v>2.96</v>
      </c>
      <c r="BI3036" s="154">
        <v>0.569</v>
      </c>
      <c r="BJ3036" s="154"/>
      <c r="BK3036" s="154">
        <v>13.88</v>
      </c>
      <c r="BL3036" s="154">
        <v>4.58</v>
      </c>
      <c r="CJ3036" s="154">
        <v>6.7</v>
      </c>
      <c r="CK3036" s="154">
        <v>18.9</v>
      </c>
      <c r="CL3036" s="154">
        <v>876.0</v>
      </c>
      <c r="CM3036" s="163" t="s">
        <v>2438</v>
      </c>
      <c r="CN3036" s="154">
        <v>0.84</v>
      </c>
      <c r="CO3036" s="154">
        <v>2.23</v>
      </c>
      <c r="CP3036" s="7" t="s">
        <v>13734</v>
      </c>
    </row>
    <row r="3037">
      <c r="A3037" s="7" t="s">
        <v>13735</v>
      </c>
      <c r="D3037" s="163" t="s">
        <v>13736</v>
      </c>
      <c r="E3037" s="67" t="s">
        <v>639</v>
      </c>
      <c r="F3037" s="162"/>
      <c r="G3037" s="162"/>
      <c r="H3037" s="162"/>
      <c r="M3037" s="7" t="s">
        <v>799</v>
      </c>
      <c r="N3037" s="7" t="str">
        <f t="shared" si="6"/>
        <v>FALSE</v>
      </c>
      <c r="O3037" s="7" t="s">
        <v>11802</v>
      </c>
      <c r="P3037" s="7" t="s">
        <v>11803</v>
      </c>
      <c r="Q3037" s="7" t="s">
        <v>11804</v>
      </c>
      <c r="R3037" s="7" t="s">
        <v>559</v>
      </c>
      <c r="S3037" s="161" t="s">
        <v>1588</v>
      </c>
      <c r="T3037" s="206">
        <v>41.8283</v>
      </c>
      <c r="U3037" s="207">
        <v>-83.1926</v>
      </c>
      <c r="V3037" s="172" t="s">
        <v>13737</v>
      </c>
      <c r="W3037" s="163" t="s">
        <v>890</v>
      </c>
      <c r="X3037" s="7" t="s">
        <v>805</v>
      </c>
      <c r="Y3037" s="7" t="s">
        <v>878</v>
      </c>
      <c r="Z3037" s="7" t="s">
        <v>879</v>
      </c>
      <c r="AA3037" s="7" t="s">
        <v>880</v>
      </c>
      <c r="AB3037" s="163" t="s">
        <v>12416</v>
      </c>
      <c r="AD3037" s="154">
        <v>8.69</v>
      </c>
      <c r="AF3037" s="7">
        <v>0.22</v>
      </c>
      <c r="AH3037" s="154">
        <v>24.2</v>
      </c>
      <c r="AO3037" s="154">
        <v>6.0</v>
      </c>
      <c r="AP3037" s="154">
        <v>152.1</v>
      </c>
      <c r="AQ3037" s="154">
        <v>2.5</v>
      </c>
      <c r="AR3037" s="154">
        <v>4.14</v>
      </c>
      <c r="AS3037" s="154">
        <v>0.89</v>
      </c>
      <c r="AT3037" s="154">
        <v>0.17</v>
      </c>
      <c r="AU3037" s="154">
        <v>7.16</v>
      </c>
      <c r="AX3037" s="154">
        <v>15.58</v>
      </c>
      <c r="AY3037" s="154">
        <v>17.32</v>
      </c>
      <c r="AZ3037" s="154">
        <v>4.33</v>
      </c>
      <c r="BA3037" s="154">
        <v>1.22</v>
      </c>
      <c r="BB3037" s="154">
        <v>28.07</v>
      </c>
      <c r="BC3037" s="154">
        <v>1.184</v>
      </c>
      <c r="BD3037" s="154"/>
      <c r="BE3037" s="154">
        <v>10.6</v>
      </c>
      <c r="BF3037" s="154">
        <v>0.8</v>
      </c>
      <c r="BG3037" s="154">
        <v>0.1</v>
      </c>
      <c r="BH3037" s="154">
        <v>3.92</v>
      </c>
      <c r="BI3037" s="154">
        <v>0.86</v>
      </c>
      <c r="BJ3037" s="154"/>
      <c r="BK3037" s="154">
        <v>3.16</v>
      </c>
      <c r="BL3037" s="154">
        <v>1.1</v>
      </c>
      <c r="CJ3037" s="154">
        <v>1.7</v>
      </c>
      <c r="CK3037" s="154">
        <v>65.5</v>
      </c>
      <c r="CL3037" s="154">
        <v>959.0</v>
      </c>
      <c r="CM3037" s="163" t="s">
        <v>2438</v>
      </c>
      <c r="CN3037" s="154">
        <v>0.57</v>
      </c>
      <c r="CO3037" s="154">
        <v>7.0</v>
      </c>
      <c r="CP3037" s="7" t="s">
        <v>13738</v>
      </c>
    </row>
    <row r="3038">
      <c r="A3038" s="7" t="s">
        <v>13739</v>
      </c>
      <c r="D3038" s="163" t="s">
        <v>13740</v>
      </c>
      <c r="E3038" s="67" t="s">
        <v>639</v>
      </c>
      <c r="F3038" s="162"/>
      <c r="G3038" s="162"/>
      <c r="H3038" s="162"/>
      <c r="M3038" s="7" t="s">
        <v>799</v>
      </c>
      <c r="N3038" s="7" t="str">
        <f t="shared" si="6"/>
        <v>FALSE</v>
      </c>
      <c r="O3038" s="7" t="s">
        <v>11802</v>
      </c>
      <c r="P3038" s="7" t="s">
        <v>11803</v>
      </c>
      <c r="Q3038" s="7" t="s">
        <v>11804</v>
      </c>
      <c r="R3038" s="7" t="s">
        <v>559</v>
      </c>
      <c r="S3038" s="221" t="s">
        <v>1588</v>
      </c>
      <c r="T3038" s="206">
        <v>41.7633</v>
      </c>
      <c r="U3038" s="207">
        <v>-83.3303</v>
      </c>
      <c r="V3038" s="172" t="s">
        <v>7183</v>
      </c>
      <c r="W3038" s="163" t="s">
        <v>876</v>
      </c>
      <c r="X3038" s="7" t="s">
        <v>805</v>
      </c>
      <c r="Y3038" s="7" t="s">
        <v>878</v>
      </c>
      <c r="Z3038" s="7" t="s">
        <v>879</v>
      </c>
      <c r="AA3038" s="7" t="s">
        <v>880</v>
      </c>
      <c r="AB3038" s="163" t="s">
        <v>11942</v>
      </c>
      <c r="AD3038" s="154">
        <v>5.69</v>
      </c>
      <c r="AF3038" s="7">
        <v>0.22</v>
      </c>
      <c r="AH3038" s="154">
        <v>23.9</v>
      </c>
      <c r="AO3038" s="154">
        <v>5.74</v>
      </c>
      <c r="AP3038" s="154">
        <v>263.4</v>
      </c>
      <c r="AQ3038" s="154">
        <v>1.3</v>
      </c>
      <c r="AR3038" s="154">
        <v>6.03</v>
      </c>
      <c r="AS3038" s="154">
        <v>6.53</v>
      </c>
      <c r="AT3038" s="154">
        <v>0.19</v>
      </c>
      <c r="AU3038" s="154">
        <v>11.26</v>
      </c>
      <c r="AX3038" s="154">
        <v>21.52</v>
      </c>
      <c r="AY3038" s="154">
        <v>44.87</v>
      </c>
      <c r="AZ3038" s="154">
        <v>7.65</v>
      </c>
      <c r="BA3038" s="154">
        <v>3.38</v>
      </c>
      <c r="BB3038" s="154">
        <v>49.39</v>
      </c>
      <c r="BC3038" s="154">
        <v>1.013</v>
      </c>
      <c r="BD3038" s="154"/>
      <c r="BE3038" s="154">
        <v>10.15</v>
      </c>
      <c r="BF3038" s="154">
        <v>1.63</v>
      </c>
      <c r="BG3038" s="154">
        <v>0.25</v>
      </c>
      <c r="BH3038" s="154">
        <v>3.19</v>
      </c>
      <c r="BI3038" s="154">
        <v>1.071</v>
      </c>
      <c r="BJ3038" s="154"/>
      <c r="BK3038" s="154">
        <v>5.36</v>
      </c>
      <c r="BL3038" s="154">
        <v>1.66</v>
      </c>
      <c r="CJ3038" s="154">
        <v>2.1</v>
      </c>
      <c r="CK3038" s="154">
        <v>59.2</v>
      </c>
      <c r="CL3038" s="154">
        <v>1171.0</v>
      </c>
      <c r="CM3038" s="163" t="s">
        <v>2438</v>
      </c>
      <c r="CN3038" s="154">
        <v>0.46</v>
      </c>
      <c r="CO3038" s="154">
        <v>3.16</v>
      </c>
      <c r="CP3038" s="7" t="s">
        <v>13741</v>
      </c>
    </row>
    <row r="3039">
      <c r="A3039" s="7" t="s">
        <v>13742</v>
      </c>
      <c r="D3039" s="163" t="s">
        <v>13743</v>
      </c>
      <c r="E3039" s="67" t="s">
        <v>639</v>
      </c>
      <c r="F3039" s="162"/>
      <c r="G3039" s="162"/>
      <c r="H3039" s="162"/>
      <c r="M3039" s="7" t="s">
        <v>799</v>
      </c>
      <c r="N3039" s="7" t="str">
        <f t="shared" si="6"/>
        <v>FALSE</v>
      </c>
      <c r="O3039" s="7" t="s">
        <v>11802</v>
      </c>
      <c r="P3039" s="7" t="s">
        <v>11803</v>
      </c>
      <c r="Q3039" s="7" t="s">
        <v>11804</v>
      </c>
      <c r="R3039" s="7" t="s">
        <v>559</v>
      </c>
      <c r="S3039" s="161" t="s">
        <v>1588</v>
      </c>
      <c r="T3039" s="206">
        <v>41.7029</v>
      </c>
      <c r="U3039" s="207">
        <v>-83.2539</v>
      </c>
      <c r="V3039" s="172" t="s">
        <v>7195</v>
      </c>
      <c r="W3039" s="163" t="s">
        <v>899</v>
      </c>
      <c r="X3039" s="7" t="s">
        <v>805</v>
      </c>
      <c r="Y3039" s="7" t="s">
        <v>878</v>
      </c>
      <c r="Z3039" s="7" t="s">
        <v>879</v>
      </c>
      <c r="AA3039" s="7" t="s">
        <v>880</v>
      </c>
      <c r="AB3039" s="163" t="s">
        <v>13634</v>
      </c>
      <c r="AD3039" s="154">
        <v>6.84</v>
      </c>
      <c r="AF3039" s="7">
        <v>0.22</v>
      </c>
      <c r="AH3039" s="154">
        <v>23.4</v>
      </c>
      <c r="AO3039" s="154">
        <v>5.19</v>
      </c>
      <c r="AP3039" s="154">
        <v>248.4</v>
      </c>
      <c r="AQ3039" s="154">
        <v>1.5</v>
      </c>
      <c r="AR3039" s="154">
        <v>2.54</v>
      </c>
      <c r="AS3039" s="154">
        <v>0.5</v>
      </c>
      <c r="AT3039" s="154">
        <v>0.1</v>
      </c>
      <c r="AU3039" s="154">
        <v>2.46</v>
      </c>
      <c r="AX3039" s="154">
        <v>16.17</v>
      </c>
      <c r="AY3039" s="154">
        <v>32.09</v>
      </c>
      <c r="AZ3039" s="154">
        <v>2.75</v>
      </c>
      <c r="BA3039" s="154">
        <v>1.69</v>
      </c>
      <c r="BB3039" s="154">
        <v>24.91</v>
      </c>
      <c r="BC3039" s="154">
        <v>0.36</v>
      </c>
      <c r="BD3039" s="154"/>
      <c r="BE3039" s="154">
        <v>5.44</v>
      </c>
      <c r="BF3039" s="154">
        <v>0.86</v>
      </c>
      <c r="BG3039" s="154">
        <v>0.14</v>
      </c>
      <c r="BH3039" s="154">
        <v>2.36</v>
      </c>
      <c r="BI3039" s="154">
        <v>0.449</v>
      </c>
      <c r="BJ3039" s="154"/>
      <c r="BK3039" s="154">
        <v>3.88</v>
      </c>
      <c r="BL3039" s="154">
        <v>1.54</v>
      </c>
      <c r="CJ3039" s="154">
        <v>2.4</v>
      </c>
      <c r="CK3039" s="154">
        <v>55.2</v>
      </c>
      <c r="CL3039" s="154">
        <v>1149.0</v>
      </c>
      <c r="CM3039" s="163" t="s">
        <v>2438</v>
      </c>
      <c r="CN3039" s="154">
        <v>0.58</v>
      </c>
      <c r="CO3039" s="154">
        <v>4.83</v>
      </c>
      <c r="CP3039" s="7" t="s">
        <v>13744</v>
      </c>
    </row>
    <row r="3040">
      <c r="A3040" s="7" t="s">
        <v>13745</v>
      </c>
      <c r="D3040" s="163" t="s">
        <v>13746</v>
      </c>
      <c r="E3040" s="67" t="s">
        <v>639</v>
      </c>
      <c r="F3040" s="162"/>
      <c r="G3040" s="162"/>
      <c r="H3040" s="162"/>
      <c r="M3040" s="7" t="s">
        <v>799</v>
      </c>
      <c r="N3040" s="7" t="str">
        <f t="shared" si="6"/>
        <v>FALSE</v>
      </c>
      <c r="O3040" s="7" t="s">
        <v>11802</v>
      </c>
      <c r="P3040" s="7" t="s">
        <v>11803</v>
      </c>
      <c r="Q3040" s="7" t="s">
        <v>11804</v>
      </c>
      <c r="R3040" s="7" t="s">
        <v>559</v>
      </c>
      <c r="S3040" s="221" t="s">
        <v>1588</v>
      </c>
      <c r="T3040" s="206">
        <v>41.6185</v>
      </c>
      <c r="U3040" s="207">
        <v>-83.013</v>
      </c>
      <c r="V3040" s="172" t="s">
        <v>13747</v>
      </c>
      <c r="W3040" s="163" t="s">
        <v>2423</v>
      </c>
      <c r="X3040" s="7" t="s">
        <v>805</v>
      </c>
      <c r="Y3040" s="7" t="s">
        <v>878</v>
      </c>
      <c r="Z3040" s="7" t="s">
        <v>879</v>
      </c>
      <c r="AA3040" s="7" t="s">
        <v>880</v>
      </c>
      <c r="AB3040" s="163" t="s">
        <v>13748</v>
      </c>
      <c r="AD3040" s="154">
        <v>4.72</v>
      </c>
      <c r="AF3040" s="7">
        <v>0.22</v>
      </c>
      <c r="AH3040" s="154">
        <v>22.8</v>
      </c>
      <c r="AO3040" s="154">
        <v>6.19</v>
      </c>
      <c r="AP3040" s="154">
        <v>268.9</v>
      </c>
      <c r="AQ3040" s="154">
        <v>2.0</v>
      </c>
      <c r="AR3040" s="154">
        <v>4.28</v>
      </c>
      <c r="AS3040" s="154">
        <v>0.94</v>
      </c>
      <c r="AT3040" s="154">
        <v>0.15</v>
      </c>
      <c r="AU3040" s="154">
        <v>4.22</v>
      </c>
      <c r="AX3040" s="154">
        <v>16.1</v>
      </c>
      <c r="AY3040" s="154">
        <v>24.83</v>
      </c>
      <c r="AZ3040" s="154">
        <v>4.87</v>
      </c>
      <c r="BA3040" s="154">
        <v>1.0</v>
      </c>
      <c r="BB3040" s="154">
        <v>17.15</v>
      </c>
      <c r="BC3040" s="154">
        <v>0.511</v>
      </c>
      <c r="BD3040" s="154"/>
      <c r="BE3040" s="154">
        <v>6.33</v>
      </c>
      <c r="BF3040" s="154">
        <v>1.04</v>
      </c>
      <c r="BG3040" s="154">
        <v>0.17</v>
      </c>
      <c r="BH3040" s="154">
        <v>3.12</v>
      </c>
      <c r="BI3040" s="154">
        <v>0.858</v>
      </c>
      <c r="BJ3040" s="154"/>
      <c r="BK3040" s="154">
        <v>3.72</v>
      </c>
      <c r="BL3040" s="154">
        <v>1.38</v>
      </c>
      <c r="CJ3040" s="154">
        <v>2.2</v>
      </c>
      <c r="CK3040" s="154">
        <v>57.7</v>
      </c>
      <c r="CL3040" s="154">
        <v>223.0</v>
      </c>
      <c r="CM3040" s="163" t="s">
        <v>2438</v>
      </c>
      <c r="CN3040" s="154">
        <v>0.64</v>
      </c>
      <c r="CO3040" s="154">
        <v>6.08</v>
      </c>
      <c r="CP3040" s="7" t="s">
        <v>13749</v>
      </c>
    </row>
    <row r="3041">
      <c r="A3041" s="7" t="s">
        <v>13750</v>
      </c>
      <c r="D3041" s="163" t="s">
        <v>13751</v>
      </c>
      <c r="E3041" s="67" t="s">
        <v>639</v>
      </c>
      <c r="F3041" s="162"/>
      <c r="G3041" s="162"/>
      <c r="H3041" s="162"/>
      <c r="M3041" s="7" t="s">
        <v>799</v>
      </c>
      <c r="N3041" s="7" t="str">
        <f t="shared" si="6"/>
        <v>FALSE</v>
      </c>
      <c r="O3041" s="7" t="s">
        <v>11802</v>
      </c>
      <c r="P3041" s="7" t="s">
        <v>11803</v>
      </c>
      <c r="Q3041" s="7" t="s">
        <v>11804</v>
      </c>
      <c r="R3041" s="7" t="s">
        <v>559</v>
      </c>
      <c r="S3041" s="161" t="s">
        <v>1588</v>
      </c>
      <c r="T3041" s="206">
        <v>41.8267</v>
      </c>
      <c r="U3041" s="207">
        <v>-83.1957</v>
      </c>
      <c r="V3041" s="172" t="s">
        <v>7187</v>
      </c>
      <c r="W3041" s="163" t="s">
        <v>890</v>
      </c>
      <c r="X3041" s="7" t="s">
        <v>805</v>
      </c>
      <c r="Y3041" s="7" t="s">
        <v>878</v>
      </c>
      <c r="Z3041" s="7" t="s">
        <v>879</v>
      </c>
      <c r="AA3041" s="7" t="s">
        <v>880</v>
      </c>
      <c r="AB3041" s="163" t="s">
        <v>12526</v>
      </c>
      <c r="AD3041" s="154">
        <v>8.75</v>
      </c>
      <c r="AF3041" s="7">
        <v>0.22</v>
      </c>
      <c r="AH3041" s="154">
        <v>22.6</v>
      </c>
      <c r="AO3041" s="154">
        <v>5.84</v>
      </c>
      <c r="AP3041" s="154">
        <v>277.3</v>
      </c>
      <c r="AQ3041" s="154">
        <v>3.0</v>
      </c>
      <c r="AR3041" s="154">
        <v>2.67</v>
      </c>
      <c r="AS3041" s="154">
        <v>0.89</v>
      </c>
      <c r="AT3041" s="154">
        <v>0.4</v>
      </c>
      <c r="AU3041" s="154">
        <v>3.19</v>
      </c>
      <c r="AX3041" s="154">
        <v>7.33</v>
      </c>
      <c r="AY3041" s="154">
        <v>18.77</v>
      </c>
      <c r="AZ3041" s="154">
        <v>9.16</v>
      </c>
      <c r="BA3041" s="154">
        <v>4.91</v>
      </c>
      <c r="BB3041" s="154">
        <v>57.2</v>
      </c>
      <c r="BC3041" s="154">
        <v>1.072</v>
      </c>
      <c r="BD3041" s="154"/>
      <c r="BE3041" s="154">
        <v>13.6</v>
      </c>
      <c r="BF3041" s="154">
        <v>0.59</v>
      </c>
      <c r="BG3041" s="154">
        <v>0.1</v>
      </c>
      <c r="BH3041" s="154">
        <v>3.19</v>
      </c>
      <c r="BI3041" s="154">
        <v>0.864</v>
      </c>
      <c r="BJ3041" s="154"/>
      <c r="BK3041" s="154">
        <v>2.2</v>
      </c>
      <c r="BL3041" s="154">
        <v>0.1</v>
      </c>
      <c r="CJ3041" s="154">
        <v>1.2</v>
      </c>
      <c r="CK3041" s="154">
        <v>74.1</v>
      </c>
      <c r="CL3041" s="154">
        <v>192.0</v>
      </c>
      <c r="CM3041" s="163" t="s">
        <v>2620</v>
      </c>
      <c r="CN3041" s="154">
        <v>0.63</v>
      </c>
      <c r="CO3041" s="154">
        <v>5.05</v>
      </c>
      <c r="CP3041" s="7" t="s">
        <v>13752</v>
      </c>
    </row>
    <row r="3042">
      <c r="A3042" s="7" t="s">
        <v>13753</v>
      </c>
      <c r="D3042" s="163" t="s">
        <v>13754</v>
      </c>
      <c r="E3042" s="67" t="s">
        <v>639</v>
      </c>
      <c r="F3042" s="162"/>
      <c r="G3042" s="162"/>
      <c r="H3042" s="162"/>
      <c r="M3042" s="7" t="s">
        <v>799</v>
      </c>
      <c r="N3042" s="7" t="str">
        <f t="shared" si="6"/>
        <v>FALSE</v>
      </c>
      <c r="O3042" s="7" t="s">
        <v>11802</v>
      </c>
      <c r="P3042" s="7" t="s">
        <v>11803</v>
      </c>
      <c r="Q3042" s="7" t="s">
        <v>11804</v>
      </c>
      <c r="R3042" s="7" t="s">
        <v>559</v>
      </c>
      <c r="S3042" s="221" t="s">
        <v>1588</v>
      </c>
      <c r="T3042" s="206">
        <v>41.7626</v>
      </c>
      <c r="U3042" s="207">
        <v>-83.329</v>
      </c>
      <c r="V3042" s="172" t="s">
        <v>13755</v>
      </c>
      <c r="W3042" s="163" t="s">
        <v>876</v>
      </c>
      <c r="X3042" s="7" t="s">
        <v>805</v>
      </c>
      <c r="Y3042" s="7" t="s">
        <v>878</v>
      </c>
      <c r="Z3042" s="7" t="s">
        <v>879</v>
      </c>
      <c r="AA3042" s="7" t="s">
        <v>880</v>
      </c>
      <c r="AB3042" s="163" t="s">
        <v>12393</v>
      </c>
      <c r="AD3042" s="154">
        <v>5.63</v>
      </c>
      <c r="AF3042" s="7">
        <v>0.22</v>
      </c>
      <c r="AH3042" s="154">
        <v>25.4</v>
      </c>
      <c r="AO3042" s="154">
        <v>8.1</v>
      </c>
      <c r="AP3042" s="154">
        <v>259.7</v>
      </c>
      <c r="AQ3042" s="154">
        <v>1.5</v>
      </c>
      <c r="AR3042" s="154">
        <v>5.63</v>
      </c>
      <c r="AS3042" s="154">
        <v>4.0</v>
      </c>
      <c r="AT3042" s="154">
        <v>0.14</v>
      </c>
      <c r="AU3042" s="154">
        <v>23.17</v>
      </c>
      <c r="AX3042" s="154">
        <v>27.06</v>
      </c>
      <c r="AY3042" s="154">
        <v>34.79</v>
      </c>
      <c r="AZ3042" s="154">
        <v>5.92</v>
      </c>
      <c r="BA3042" s="154">
        <v>1.56</v>
      </c>
      <c r="BB3042" s="154">
        <v>17.1</v>
      </c>
      <c r="BC3042" s="154">
        <v>0.59</v>
      </c>
      <c r="BD3042" s="154"/>
      <c r="BE3042" s="154">
        <v>4.36</v>
      </c>
      <c r="BF3042" s="154">
        <v>2.23</v>
      </c>
      <c r="BG3042" s="154">
        <v>0.39</v>
      </c>
      <c r="BH3042" s="154">
        <v>2.91</v>
      </c>
      <c r="BI3042" s="154">
        <v>0.854</v>
      </c>
      <c r="BJ3042" s="154"/>
      <c r="BK3042" s="154">
        <v>5.52</v>
      </c>
      <c r="BL3042" s="154">
        <v>4.1</v>
      </c>
      <c r="CJ3042" s="154">
        <v>1.8</v>
      </c>
      <c r="CK3042" s="154">
        <v>64.3</v>
      </c>
      <c r="CL3042" s="154">
        <v>1267.0</v>
      </c>
      <c r="CM3042" s="163" t="s">
        <v>2438</v>
      </c>
      <c r="CN3042" s="154">
        <v>0.57</v>
      </c>
      <c r="CO3042" s="154">
        <v>8.03</v>
      </c>
      <c r="CP3042" s="7" t="s">
        <v>13756</v>
      </c>
    </row>
    <row r="3043">
      <c r="A3043" s="7" t="s">
        <v>13757</v>
      </c>
      <c r="D3043" s="163" t="s">
        <v>13758</v>
      </c>
      <c r="E3043" s="67" t="s">
        <v>639</v>
      </c>
      <c r="F3043" s="162"/>
      <c r="G3043" s="162"/>
      <c r="H3043" s="162"/>
      <c r="M3043" s="7" t="s">
        <v>799</v>
      </c>
      <c r="N3043" s="7" t="str">
        <f t="shared" si="6"/>
        <v>FALSE</v>
      </c>
      <c r="O3043" s="7" t="s">
        <v>11802</v>
      </c>
      <c r="P3043" s="7" t="s">
        <v>11803</v>
      </c>
      <c r="Q3043" s="7" t="s">
        <v>11804</v>
      </c>
      <c r="R3043" s="7" t="s">
        <v>559</v>
      </c>
      <c r="S3043" s="161" t="s">
        <v>1588</v>
      </c>
      <c r="T3043" s="206">
        <v>41.7028</v>
      </c>
      <c r="U3043" s="207">
        <v>-83.2548</v>
      </c>
      <c r="V3043" s="172" t="s">
        <v>13759</v>
      </c>
      <c r="W3043" s="163" t="s">
        <v>899</v>
      </c>
      <c r="X3043" s="7" t="s">
        <v>805</v>
      </c>
      <c r="Y3043" s="7" t="s">
        <v>878</v>
      </c>
      <c r="Z3043" s="7" t="s">
        <v>879</v>
      </c>
      <c r="AA3043" s="7" t="s">
        <v>880</v>
      </c>
      <c r="AB3043" s="163" t="s">
        <v>12329</v>
      </c>
      <c r="AD3043" s="154">
        <v>6.68</v>
      </c>
      <c r="AF3043" s="7">
        <v>0.22</v>
      </c>
      <c r="AH3043" s="154">
        <v>24.3</v>
      </c>
      <c r="AO3043" s="154">
        <v>6.93</v>
      </c>
      <c r="AP3043" s="154">
        <v>254.1</v>
      </c>
      <c r="AQ3043" s="154">
        <v>1.5</v>
      </c>
      <c r="AR3043" s="154">
        <v>6.28</v>
      </c>
      <c r="AS3043" s="154">
        <v>1.2</v>
      </c>
      <c r="AT3043" s="154">
        <v>0.1</v>
      </c>
      <c r="AU3043" s="154">
        <v>3.96</v>
      </c>
      <c r="AX3043" s="154">
        <v>15.05</v>
      </c>
      <c r="AY3043" s="154">
        <v>33.65</v>
      </c>
      <c r="AZ3043" s="154">
        <v>1.46</v>
      </c>
      <c r="BA3043" s="154">
        <v>0.95</v>
      </c>
      <c r="BB3043" s="154">
        <v>23.18</v>
      </c>
      <c r="BC3043" s="154">
        <v>0.319</v>
      </c>
      <c r="BD3043" s="154"/>
      <c r="BE3043" s="154">
        <v>4.04</v>
      </c>
      <c r="BF3043" s="154">
        <v>1.05</v>
      </c>
      <c r="BG3043" s="154">
        <v>0.21</v>
      </c>
      <c r="BH3043" s="154">
        <v>2.61</v>
      </c>
      <c r="BI3043" s="154">
        <v>0.562</v>
      </c>
      <c r="BJ3043" s="154"/>
      <c r="BK3043" s="154">
        <v>5.32</v>
      </c>
      <c r="BL3043" s="154">
        <v>1.58</v>
      </c>
      <c r="CJ3043" s="154">
        <v>2.5</v>
      </c>
      <c r="CK3043" s="154">
        <v>53.2</v>
      </c>
      <c r="CL3043" s="154">
        <v>1192.0</v>
      </c>
      <c r="CM3043" s="163" t="s">
        <v>2438</v>
      </c>
      <c r="CN3043" s="154">
        <v>0.59</v>
      </c>
      <c r="CO3043" s="154">
        <v>4.24</v>
      </c>
      <c r="CP3043" s="7" t="s">
        <v>13760</v>
      </c>
    </row>
    <row r="3044">
      <c r="A3044" s="7" t="s">
        <v>13761</v>
      </c>
      <c r="D3044" s="163" t="s">
        <v>13762</v>
      </c>
      <c r="E3044" s="67" t="s">
        <v>639</v>
      </c>
      <c r="F3044" s="162"/>
      <c r="G3044" s="162"/>
      <c r="H3044" s="162"/>
      <c r="M3044" s="7" t="s">
        <v>799</v>
      </c>
      <c r="N3044" s="7" t="str">
        <f t="shared" si="6"/>
        <v>FALSE</v>
      </c>
      <c r="O3044" s="7" t="s">
        <v>11802</v>
      </c>
      <c r="P3044" s="7" t="s">
        <v>11803</v>
      </c>
      <c r="Q3044" s="7" t="s">
        <v>11804</v>
      </c>
      <c r="R3044" s="7" t="s">
        <v>559</v>
      </c>
      <c r="S3044" s="221" t="s">
        <v>1588</v>
      </c>
      <c r="T3044" s="206">
        <v>41.6158</v>
      </c>
      <c r="U3044" s="207">
        <v>-83.0119</v>
      </c>
      <c r="V3044" s="172" t="s">
        <v>13763</v>
      </c>
      <c r="W3044" s="163" t="s">
        <v>2423</v>
      </c>
      <c r="X3044" s="7" t="s">
        <v>805</v>
      </c>
      <c r="Y3044" s="7" t="s">
        <v>878</v>
      </c>
      <c r="Z3044" s="7" t="s">
        <v>879</v>
      </c>
      <c r="AA3044" s="7" t="s">
        <v>880</v>
      </c>
      <c r="AB3044" s="163" t="s">
        <v>12988</v>
      </c>
      <c r="AD3044" s="154">
        <v>4.58</v>
      </c>
      <c r="AF3044" s="7">
        <v>0.22</v>
      </c>
      <c r="AH3044" s="154">
        <v>23.7</v>
      </c>
      <c r="AO3044" s="154">
        <v>7.63</v>
      </c>
      <c r="AP3044" s="154">
        <v>200.4</v>
      </c>
      <c r="AQ3044" s="154">
        <v>2.0</v>
      </c>
      <c r="AR3044" s="154">
        <v>2.93</v>
      </c>
      <c r="AS3044" s="154">
        <v>2.41</v>
      </c>
      <c r="AT3044" s="154">
        <v>0.1</v>
      </c>
      <c r="AU3044" s="154">
        <v>4.75</v>
      </c>
      <c r="AX3044" s="154">
        <v>17.16</v>
      </c>
      <c r="AY3044" s="154">
        <v>31.92</v>
      </c>
      <c r="AZ3044" s="154">
        <v>4.43</v>
      </c>
      <c r="BA3044" s="154">
        <v>1.15</v>
      </c>
      <c r="BB3044" s="154">
        <v>32.89</v>
      </c>
      <c r="BC3044" s="154">
        <v>0.374</v>
      </c>
      <c r="BD3044" s="154"/>
      <c r="BE3044" s="154">
        <v>2.73</v>
      </c>
      <c r="BF3044" s="154">
        <v>1.29</v>
      </c>
      <c r="BG3044" s="154">
        <v>0.22</v>
      </c>
      <c r="BH3044" s="154">
        <v>3.13</v>
      </c>
      <c r="BI3044" s="154">
        <v>0.721</v>
      </c>
      <c r="BJ3044" s="154"/>
      <c r="BK3044" s="154">
        <v>4.68</v>
      </c>
      <c r="BL3044" s="154">
        <v>2.58</v>
      </c>
      <c r="CJ3044" s="154">
        <v>2.3</v>
      </c>
      <c r="CK3044" s="154">
        <v>55.7</v>
      </c>
      <c r="CL3044" s="154">
        <v>1095.0</v>
      </c>
      <c r="CM3044" s="163" t="s">
        <v>2438</v>
      </c>
      <c r="CN3044" s="154">
        <v>0.65</v>
      </c>
      <c r="CO3044" s="154">
        <v>4.35</v>
      </c>
      <c r="CP3044" s="7" t="s">
        <v>13764</v>
      </c>
    </row>
    <row r="3045">
      <c r="A3045" s="7" t="s">
        <v>13765</v>
      </c>
      <c r="D3045" s="163" t="s">
        <v>13766</v>
      </c>
      <c r="E3045" s="67" t="s">
        <v>639</v>
      </c>
      <c r="F3045" s="162"/>
      <c r="G3045" s="162"/>
      <c r="H3045" s="162"/>
      <c r="M3045" s="7" t="s">
        <v>799</v>
      </c>
      <c r="N3045" s="7" t="str">
        <f t="shared" si="6"/>
        <v>FALSE</v>
      </c>
      <c r="O3045" s="7" t="s">
        <v>11802</v>
      </c>
      <c r="P3045" s="7" t="s">
        <v>11803</v>
      </c>
      <c r="Q3045" s="7" t="s">
        <v>11804</v>
      </c>
      <c r="R3045" s="7" t="s">
        <v>559</v>
      </c>
      <c r="S3045" s="161" t="s">
        <v>1588</v>
      </c>
      <c r="T3045" s="206">
        <v>41.8262</v>
      </c>
      <c r="U3045" s="207">
        <v>-83.1941</v>
      </c>
      <c r="V3045" s="172" t="s">
        <v>13767</v>
      </c>
      <c r="W3045" s="163" t="s">
        <v>890</v>
      </c>
      <c r="X3045" s="7" t="s">
        <v>805</v>
      </c>
      <c r="Y3045" s="7" t="s">
        <v>878</v>
      </c>
      <c r="Z3045" s="7" t="s">
        <v>879</v>
      </c>
      <c r="AA3045" s="7" t="s">
        <v>880</v>
      </c>
      <c r="AB3045" s="163" t="s">
        <v>13020</v>
      </c>
      <c r="AD3045" s="154">
        <v>8.59</v>
      </c>
      <c r="AF3045" s="7">
        <v>0.22</v>
      </c>
      <c r="AH3045" s="154">
        <v>23.5</v>
      </c>
      <c r="AO3045" s="154">
        <v>8.53</v>
      </c>
      <c r="AP3045" s="154">
        <v>269.7</v>
      </c>
      <c r="AQ3045" s="154">
        <v>1.8</v>
      </c>
      <c r="AR3045" s="154">
        <v>4.35</v>
      </c>
      <c r="AS3045" s="154">
        <v>3.7</v>
      </c>
      <c r="AT3045" s="154">
        <v>0.37</v>
      </c>
      <c r="AU3045" s="154">
        <v>19.25</v>
      </c>
      <c r="AX3045" s="154">
        <v>30.56</v>
      </c>
      <c r="AY3045" s="154">
        <v>16.6</v>
      </c>
      <c r="AZ3045" s="154">
        <v>6.74</v>
      </c>
      <c r="BA3045" s="154">
        <v>3.85</v>
      </c>
      <c r="BB3045" s="154">
        <v>429.82</v>
      </c>
      <c r="BC3045" s="154">
        <v>0.939</v>
      </c>
      <c r="BD3045" s="154"/>
      <c r="BE3045" s="154">
        <v>6.0</v>
      </c>
      <c r="BF3045" s="154">
        <v>1.66</v>
      </c>
      <c r="BG3045" s="154">
        <v>0.31</v>
      </c>
      <c r="BH3045" s="154">
        <v>3.25</v>
      </c>
      <c r="BI3045" s="154">
        <v>1.3</v>
      </c>
      <c r="BJ3045" s="154"/>
      <c r="BK3045" s="154">
        <v>6.4</v>
      </c>
      <c r="BL3045" s="154">
        <v>2.86</v>
      </c>
      <c r="CJ3045" s="154">
        <v>2.2</v>
      </c>
      <c r="CK3045" s="154">
        <v>57.1</v>
      </c>
      <c r="CL3045" s="154">
        <v>552.0</v>
      </c>
      <c r="CM3045" s="163" t="s">
        <v>2438</v>
      </c>
      <c r="CN3045" s="154">
        <v>0.81</v>
      </c>
      <c r="CO3045" s="154">
        <v>7.97</v>
      </c>
      <c r="CP3045" s="7" t="s">
        <v>13768</v>
      </c>
    </row>
    <row r="3046">
      <c r="A3046" s="7" t="s">
        <v>13769</v>
      </c>
      <c r="D3046" s="163" t="s">
        <v>13770</v>
      </c>
      <c r="E3046" s="67" t="s">
        <v>639</v>
      </c>
      <c r="F3046" s="162"/>
      <c r="G3046" s="162"/>
      <c r="H3046" s="162"/>
      <c r="M3046" s="7" t="s">
        <v>799</v>
      </c>
      <c r="N3046" s="7" t="str">
        <f t="shared" si="6"/>
        <v>FALSE</v>
      </c>
      <c r="O3046" s="7" t="s">
        <v>11802</v>
      </c>
      <c r="P3046" s="7" t="s">
        <v>11803</v>
      </c>
      <c r="Q3046" s="7" t="s">
        <v>11804</v>
      </c>
      <c r="R3046" s="7" t="s">
        <v>559</v>
      </c>
      <c r="S3046" s="221" t="s">
        <v>1588</v>
      </c>
      <c r="T3046" s="206">
        <v>41.7624</v>
      </c>
      <c r="U3046" s="207">
        <v>-83.3295</v>
      </c>
      <c r="V3046" s="172" t="s">
        <v>7199</v>
      </c>
      <c r="W3046" s="163" t="s">
        <v>876</v>
      </c>
      <c r="X3046" s="7" t="s">
        <v>805</v>
      </c>
      <c r="Y3046" s="7" t="s">
        <v>878</v>
      </c>
      <c r="Z3046" s="7" t="s">
        <v>879</v>
      </c>
      <c r="AA3046" s="7" t="s">
        <v>880</v>
      </c>
      <c r="AB3046" s="163" t="s">
        <v>12945</v>
      </c>
      <c r="AD3046" s="154">
        <v>5.68</v>
      </c>
      <c r="AF3046" s="7">
        <v>0.22</v>
      </c>
      <c r="AH3046" s="154">
        <v>26.4</v>
      </c>
      <c r="AO3046" s="154">
        <v>12.5</v>
      </c>
      <c r="AP3046" s="154">
        <v>251.8</v>
      </c>
      <c r="AQ3046" s="154">
        <v>0.3</v>
      </c>
      <c r="AR3046" s="154">
        <v>12.3</v>
      </c>
      <c r="AS3046" s="154">
        <v>6.84</v>
      </c>
      <c r="AT3046" s="154">
        <v>0.29</v>
      </c>
      <c r="AU3046" s="154">
        <v>61.07</v>
      </c>
      <c r="AX3046" s="154">
        <v>111.87</v>
      </c>
      <c r="AY3046" s="154">
        <v>52.2</v>
      </c>
      <c r="AZ3046" s="154">
        <v>7.19</v>
      </c>
      <c r="BA3046" s="154">
        <v>1.44</v>
      </c>
      <c r="BB3046" s="154">
        <v>6.18</v>
      </c>
      <c r="BC3046" s="154">
        <v>0.425</v>
      </c>
      <c r="BD3046" s="154"/>
      <c r="BE3046" s="154">
        <v>4.1</v>
      </c>
      <c r="BF3046" s="154">
        <v>7.23</v>
      </c>
      <c r="BG3046" s="154">
        <v>1.1</v>
      </c>
      <c r="BH3046" s="154">
        <v>3.71</v>
      </c>
      <c r="BI3046" s="154">
        <v>1.343</v>
      </c>
      <c r="BJ3046" s="154"/>
      <c r="BK3046" s="154">
        <v>17.9</v>
      </c>
      <c r="BL3046" s="154">
        <v>10.06</v>
      </c>
      <c r="CJ3046" s="154">
        <v>3.8</v>
      </c>
      <c r="CK3046" s="154">
        <v>38.9</v>
      </c>
      <c r="CL3046" s="154">
        <v>712.0</v>
      </c>
      <c r="CM3046" s="163" t="s">
        <v>2447</v>
      </c>
      <c r="CN3046" s="154">
        <v>0.4</v>
      </c>
      <c r="CO3046" s="154">
        <v>5.74</v>
      </c>
      <c r="CP3046" s="7" t="s">
        <v>13771</v>
      </c>
    </row>
    <row r="3047">
      <c r="A3047" s="7" t="s">
        <v>13772</v>
      </c>
      <c r="D3047" s="163" t="s">
        <v>13773</v>
      </c>
      <c r="E3047" s="67" t="s">
        <v>639</v>
      </c>
      <c r="F3047" s="162"/>
      <c r="G3047" s="162"/>
      <c r="H3047" s="162"/>
      <c r="M3047" s="7" t="s">
        <v>799</v>
      </c>
      <c r="N3047" s="7" t="str">
        <f t="shared" si="6"/>
        <v>FALSE</v>
      </c>
      <c r="O3047" s="7" t="s">
        <v>11802</v>
      </c>
      <c r="P3047" s="7" t="s">
        <v>11803</v>
      </c>
      <c r="Q3047" s="7" t="s">
        <v>11804</v>
      </c>
      <c r="R3047" s="7" t="s">
        <v>559</v>
      </c>
      <c r="S3047" s="161" t="s">
        <v>1588</v>
      </c>
      <c r="T3047" s="206">
        <v>41.7034</v>
      </c>
      <c r="U3047" s="207">
        <v>-83.2533</v>
      </c>
      <c r="V3047" s="172" t="s">
        <v>7211</v>
      </c>
      <c r="W3047" s="163" t="s">
        <v>899</v>
      </c>
      <c r="X3047" s="7" t="s">
        <v>805</v>
      </c>
      <c r="Y3047" s="7" t="s">
        <v>878</v>
      </c>
      <c r="Z3047" s="7" t="s">
        <v>879</v>
      </c>
      <c r="AA3047" s="7" t="s">
        <v>880</v>
      </c>
      <c r="AB3047" s="163" t="s">
        <v>13634</v>
      </c>
      <c r="AD3047" s="154">
        <v>6.84</v>
      </c>
      <c r="AF3047" s="7">
        <v>0.22</v>
      </c>
      <c r="AH3047" s="154">
        <v>25.3</v>
      </c>
      <c r="AO3047" s="154">
        <v>7.69</v>
      </c>
      <c r="AP3047" s="154">
        <v>252.9</v>
      </c>
      <c r="AQ3047" s="154">
        <v>1.5</v>
      </c>
      <c r="AR3047" s="154">
        <v>7.61</v>
      </c>
      <c r="AS3047" s="154">
        <v>1.2</v>
      </c>
      <c r="AT3047" s="154">
        <v>0.13</v>
      </c>
      <c r="AU3047" s="154">
        <v>14.49</v>
      </c>
      <c r="AX3047" s="154">
        <v>22.04</v>
      </c>
      <c r="AY3047" s="154">
        <v>98.45</v>
      </c>
      <c r="AZ3047" s="154">
        <v>3.51</v>
      </c>
      <c r="BA3047" s="154">
        <v>1.26</v>
      </c>
      <c r="BB3047" s="154">
        <v>13.3</v>
      </c>
      <c r="BC3047" s="154">
        <v>0.183</v>
      </c>
      <c r="BD3047" s="154"/>
      <c r="BE3047" s="154">
        <v>2.28</v>
      </c>
      <c r="BF3047" s="154">
        <v>1.88</v>
      </c>
      <c r="BG3047" s="154">
        <v>0.28</v>
      </c>
      <c r="BH3047" s="154">
        <v>2.42</v>
      </c>
      <c r="BI3047" s="154">
        <v>0.487</v>
      </c>
      <c r="BJ3047" s="154"/>
      <c r="BK3047" s="154">
        <v>5.92</v>
      </c>
      <c r="BL3047" s="154">
        <v>2.98</v>
      </c>
      <c r="CJ3047" s="154">
        <v>2.7</v>
      </c>
      <c r="CK3047" s="154">
        <v>51.1</v>
      </c>
      <c r="CL3047" s="154">
        <v>1279.0</v>
      </c>
      <c r="CM3047" s="163" t="s">
        <v>2414</v>
      </c>
      <c r="CN3047" s="154">
        <v>0.41</v>
      </c>
      <c r="CO3047" s="154">
        <v>5.35</v>
      </c>
      <c r="CP3047" s="7" t="s">
        <v>13774</v>
      </c>
    </row>
    <row r="3048">
      <c r="A3048" s="7" t="s">
        <v>13775</v>
      </c>
      <c r="D3048" s="163" t="s">
        <v>13776</v>
      </c>
      <c r="E3048" s="67" t="s">
        <v>639</v>
      </c>
      <c r="F3048" s="162"/>
      <c r="G3048" s="162"/>
      <c r="H3048" s="162"/>
      <c r="M3048" s="7" t="s">
        <v>799</v>
      </c>
      <c r="N3048" s="7" t="str">
        <f t="shared" si="6"/>
        <v>FALSE</v>
      </c>
      <c r="O3048" s="7" t="s">
        <v>11802</v>
      </c>
      <c r="P3048" s="7" t="s">
        <v>11803</v>
      </c>
      <c r="Q3048" s="7" t="s">
        <v>11804</v>
      </c>
      <c r="R3048" s="7" t="s">
        <v>559</v>
      </c>
      <c r="S3048" s="221" t="s">
        <v>1588</v>
      </c>
      <c r="T3048" s="206">
        <v>41.6169</v>
      </c>
      <c r="U3048" s="207">
        <v>-83.0131</v>
      </c>
      <c r="V3048" s="172" t="s">
        <v>13777</v>
      </c>
      <c r="W3048" s="163" t="s">
        <v>2423</v>
      </c>
      <c r="X3048" s="7" t="s">
        <v>805</v>
      </c>
      <c r="Y3048" s="7" t="s">
        <v>878</v>
      </c>
      <c r="Z3048" s="7" t="s">
        <v>879</v>
      </c>
      <c r="AA3048" s="7" t="s">
        <v>880</v>
      </c>
      <c r="AB3048" s="163" t="s">
        <v>13778</v>
      </c>
      <c r="AD3048" s="154">
        <v>4.7</v>
      </c>
      <c r="AF3048" s="7">
        <v>0.22</v>
      </c>
      <c r="AH3048" s="154">
        <v>24.8</v>
      </c>
      <c r="AO3048" s="154">
        <v>6.34</v>
      </c>
      <c r="AP3048" s="154">
        <v>266.1</v>
      </c>
      <c r="AQ3048" s="154">
        <v>2.0</v>
      </c>
      <c r="AR3048" s="154">
        <v>4.44</v>
      </c>
      <c r="AS3048" s="154">
        <v>1.25</v>
      </c>
      <c r="AT3048" s="154">
        <v>0.15</v>
      </c>
      <c r="AU3048" s="154">
        <v>6.92</v>
      </c>
      <c r="AX3048" s="154">
        <v>16.24</v>
      </c>
      <c r="AY3048" s="154">
        <v>23.41</v>
      </c>
      <c r="AZ3048" s="154">
        <v>5.18</v>
      </c>
      <c r="BA3048" s="154">
        <v>0.41</v>
      </c>
      <c r="BB3048" s="154">
        <v>8.72</v>
      </c>
      <c r="BC3048" s="154">
        <v>0.271</v>
      </c>
      <c r="BD3048" s="154"/>
      <c r="BE3048" s="154">
        <v>3.08</v>
      </c>
      <c r="BF3048" s="154">
        <v>1.42</v>
      </c>
      <c r="BG3048" s="154">
        <v>0.21</v>
      </c>
      <c r="BH3048" s="154">
        <v>2.94</v>
      </c>
      <c r="BI3048" s="154">
        <v>0.697</v>
      </c>
      <c r="BJ3048" s="154"/>
      <c r="BK3048" s="154">
        <v>5.28</v>
      </c>
      <c r="BL3048" s="154">
        <v>2.46</v>
      </c>
      <c r="CJ3048" s="154">
        <v>2.3</v>
      </c>
      <c r="CK3048" s="154">
        <v>56.0</v>
      </c>
      <c r="CL3048" s="154">
        <v>643.0</v>
      </c>
      <c r="CM3048" s="163" t="s">
        <v>2587</v>
      </c>
      <c r="CN3048" s="154">
        <v>0.47</v>
      </c>
      <c r="CO3048" s="154">
        <v>4.07</v>
      </c>
      <c r="CP3048" s="7" t="s">
        <v>13779</v>
      </c>
    </row>
    <row r="3049">
      <c r="A3049" s="7" t="s">
        <v>13780</v>
      </c>
      <c r="D3049" s="163" t="s">
        <v>13781</v>
      </c>
      <c r="E3049" s="67" t="s">
        <v>639</v>
      </c>
      <c r="F3049" s="162"/>
      <c r="G3049" s="162"/>
      <c r="H3049" s="162"/>
      <c r="M3049" s="7" t="s">
        <v>799</v>
      </c>
      <c r="N3049" s="7" t="str">
        <f t="shared" si="6"/>
        <v>FALSE</v>
      </c>
      <c r="O3049" s="7" t="s">
        <v>11802</v>
      </c>
      <c r="P3049" s="7" t="s">
        <v>11803</v>
      </c>
      <c r="Q3049" s="7" t="s">
        <v>11804</v>
      </c>
      <c r="R3049" s="7" t="s">
        <v>559</v>
      </c>
      <c r="S3049" s="161" t="s">
        <v>1588</v>
      </c>
      <c r="T3049" s="206">
        <v>41.8265</v>
      </c>
      <c r="U3049" s="207">
        <v>-83.1978</v>
      </c>
      <c r="V3049" s="172" t="s">
        <v>7203</v>
      </c>
      <c r="W3049" s="163" t="s">
        <v>890</v>
      </c>
      <c r="X3049" s="7" t="s">
        <v>805</v>
      </c>
      <c r="Y3049" s="7" t="s">
        <v>878</v>
      </c>
      <c r="Z3049" s="7" t="s">
        <v>879</v>
      </c>
      <c r="AA3049" s="7" t="s">
        <v>880</v>
      </c>
      <c r="AB3049" s="163" t="s">
        <v>12281</v>
      </c>
      <c r="AD3049" s="154">
        <v>8.66</v>
      </c>
      <c r="AF3049" s="7">
        <v>0.22</v>
      </c>
      <c r="AH3049" s="154">
        <v>24.1</v>
      </c>
      <c r="AO3049" s="154">
        <v>8.78</v>
      </c>
      <c r="AP3049" s="154">
        <v>271.7</v>
      </c>
      <c r="AQ3049" s="154">
        <v>1.0</v>
      </c>
      <c r="AR3049" s="154">
        <v>9.51</v>
      </c>
      <c r="AS3049" s="154">
        <v>6.61</v>
      </c>
      <c r="AT3049" s="154">
        <v>0.31</v>
      </c>
      <c r="AU3049" s="154">
        <v>37.4</v>
      </c>
      <c r="AX3049" s="154">
        <v>54.72</v>
      </c>
      <c r="AY3049" s="154">
        <v>24.77</v>
      </c>
      <c r="AZ3049" s="154">
        <v>6.43</v>
      </c>
      <c r="BA3049" s="154">
        <v>1.7</v>
      </c>
      <c r="BB3049" s="154">
        <v>16.14</v>
      </c>
      <c r="BC3049" s="154">
        <v>0.963</v>
      </c>
      <c r="BD3049" s="154"/>
      <c r="BE3049" s="154">
        <v>5.18</v>
      </c>
      <c r="BF3049" s="154">
        <v>4.2</v>
      </c>
      <c r="BG3049" s="154">
        <v>0.68</v>
      </c>
      <c r="BH3049" s="154">
        <v>3.84</v>
      </c>
      <c r="BI3049" s="154">
        <v>1.626</v>
      </c>
      <c r="BJ3049" s="154"/>
      <c r="BK3049" s="154">
        <v>8.4</v>
      </c>
      <c r="BL3049" s="154">
        <v>3.76</v>
      </c>
      <c r="CJ3049" s="154">
        <v>2.8</v>
      </c>
      <c r="CK3049" s="154">
        <v>50.0</v>
      </c>
      <c r="CL3049" s="154">
        <v>147.0</v>
      </c>
      <c r="CM3049" s="163" t="s">
        <v>2414</v>
      </c>
      <c r="CN3049" s="154">
        <v>0.64</v>
      </c>
      <c r="CO3049" s="154">
        <v>7.0</v>
      </c>
      <c r="CP3049" s="7" t="s">
        <v>13782</v>
      </c>
    </row>
    <row r="3050">
      <c r="A3050" s="7" t="s">
        <v>13783</v>
      </c>
      <c r="D3050" s="163" t="s">
        <v>13784</v>
      </c>
      <c r="E3050" s="67" t="s">
        <v>639</v>
      </c>
      <c r="F3050" s="162"/>
      <c r="G3050" s="162"/>
      <c r="H3050" s="162"/>
      <c r="M3050" s="7" t="s">
        <v>799</v>
      </c>
      <c r="N3050" s="7" t="str">
        <f t="shared" si="6"/>
        <v>FALSE</v>
      </c>
      <c r="O3050" s="7" t="s">
        <v>11802</v>
      </c>
      <c r="P3050" s="7" t="s">
        <v>11803</v>
      </c>
      <c r="Q3050" s="7" t="s">
        <v>11804</v>
      </c>
      <c r="R3050" s="7" t="s">
        <v>559</v>
      </c>
      <c r="S3050" s="221" t="s">
        <v>1588</v>
      </c>
      <c r="T3050" s="206">
        <v>41.764</v>
      </c>
      <c r="U3050" s="207">
        <v>-83.3296</v>
      </c>
      <c r="V3050" s="172" t="s">
        <v>13785</v>
      </c>
      <c r="W3050" s="163" t="s">
        <v>876</v>
      </c>
      <c r="X3050" s="7" t="s">
        <v>805</v>
      </c>
      <c r="Y3050" s="7" t="s">
        <v>878</v>
      </c>
      <c r="Z3050" s="7" t="s">
        <v>879</v>
      </c>
      <c r="AA3050" s="7" t="s">
        <v>880</v>
      </c>
      <c r="AB3050" s="163" t="s">
        <v>12973</v>
      </c>
      <c r="AD3050" s="154">
        <v>5.52</v>
      </c>
      <c r="AF3050" s="7">
        <v>0.22</v>
      </c>
      <c r="AH3050" s="154">
        <v>22.4</v>
      </c>
      <c r="AO3050" s="154">
        <v>6.75</v>
      </c>
      <c r="AP3050" s="154">
        <v>190.7</v>
      </c>
      <c r="AQ3050" s="154">
        <v>0.7</v>
      </c>
      <c r="AR3050" s="154">
        <v>15.8</v>
      </c>
      <c r="AS3050" s="154">
        <v>8.5</v>
      </c>
      <c r="AT3050" s="154">
        <v>0.35</v>
      </c>
      <c r="AU3050" s="154">
        <v>31.02</v>
      </c>
      <c r="AX3050" s="154">
        <v>73.33</v>
      </c>
      <c r="AY3050" s="154">
        <v>52.79</v>
      </c>
      <c r="AZ3050" s="154">
        <v>6.5</v>
      </c>
      <c r="BA3050" s="154">
        <v>2.24</v>
      </c>
      <c r="BB3050" s="154">
        <v>7.09</v>
      </c>
      <c r="BC3050" s="154">
        <v>0.158</v>
      </c>
      <c r="BD3050" s="154"/>
      <c r="BE3050" s="154">
        <v>3.23</v>
      </c>
      <c r="BF3050" s="154">
        <v>4.7</v>
      </c>
      <c r="BG3050" s="154">
        <v>0.73</v>
      </c>
      <c r="BH3050" s="154">
        <v>3.29</v>
      </c>
      <c r="BI3050" s="163" t="s">
        <v>16</v>
      </c>
      <c r="BJ3050" s="163"/>
      <c r="BK3050" s="154">
        <v>17.0</v>
      </c>
      <c r="BL3050" s="154">
        <v>9.18</v>
      </c>
      <c r="CJ3050" s="154">
        <v>5.7</v>
      </c>
      <c r="CK3050" s="154">
        <v>24.3</v>
      </c>
      <c r="CL3050" s="154">
        <v>169.0</v>
      </c>
      <c r="CM3050" s="163" t="s">
        <v>2456</v>
      </c>
      <c r="CN3050" s="154">
        <v>0.58</v>
      </c>
      <c r="CO3050" s="154">
        <v>2.69</v>
      </c>
      <c r="CP3050" s="7" t="s">
        <v>2457</v>
      </c>
    </row>
    <row r="3051">
      <c r="A3051" s="7" t="s">
        <v>13786</v>
      </c>
      <c r="D3051" s="163" t="s">
        <v>13787</v>
      </c>
      <c r="E3051" s="67" t="s">
        <v>639</v>
      </c>
      <c r="F3051" s="162"/>
      <c r="G3051" s="162"/>
      <c r="H3051" s="162"/>
      <c r="M3051" s="7" t="s">
        <v>799</v>
      </c>
      <c r="N3051" s="7" t="str">
        <f t="shared" si="6"/>
        <v>FALSE</v>
      </c>
      <c r="O3051" s="7" t="s">
        <v>11802</v>
      </c>
      <c r="P3051" s="7" t="s">
        <v>11803</v>
      </c>
      <c r="Q3051" s="7" t="s">
        <v>11804</v>
      </c>
      <c r="R3051" s="7" t="s">
        <v>559</v>
      </c>
      <c r="S3051" s="161" t="s">
        <v>1588</v>
      </c>
      <c r="T3051" s="206">
        <v>41.7012</v>
      </c>
      <c r="U3051" s="207">
        <v>-83.2464</v>
      </c>
      <c r="V3051" s="172" t="s">
        <v>13788</v>
      </c>
      <c r="W3051" s="163" t="s">
        <v>899</v>
      </c>
      <c r="X3051" s="7" t="s">
        <v>805</v>
      </c>
      <c r="Y3051" s="7" t="s">
        <v>878</v>
      </c>
      <c r="Z3051" s="7" t="s">
        <v>879</v>
      </c>
      <c r="AA3051" s="7" t="s">
        <v>880</v>
      </c>
      <c r="AB3051" s="163" t="s">
        <v>12368</v>
      </c>
      <c r="AD3051" s="154">
        <v>6.8</v>
      </c>
      <c r="AF3051" s="7">
        <v>0.22</v>
      </c>
      <c r="AH3051" s="154">
        <v>22.7</v>
      </c>
      <c r="AO3051" s="154">
        <v>7.21</v>
      </c>
      <c r="AP3051" s="154">
        <v>245.8</v>
      </c>
      <c r="AQ3051" s="154">
        <v>1.0</v>
      </c>
      <c r="AR3051" s="154">
        <v>10.0</v>
      </c>
      <c r="AS3051" s="154">
        <v>2.22</v>
      </c>
      <c r="AT3051" s="154">
        <v>0.15</v>
      </c>
      <c r="AU3051" s="154">
        <v>30.39</v>
      </c>
      <c r="AX3051" s="154">
        <v>45.37</v>
      </c>
      <c r="AY3051" s="154">
        <v>36.51</v>
      </c>
      <c r="AZ3051" s="154">
        <v>4.3</v>
      </c>
      <c r="BA3051" s="154">
        <v>1.13</v>
      </c>
      <c r="BB3051" s="154">
        <v>42.89</v>
      </c>
      <c r="BC3051" s="154">
        <v>0.081</v>
      </c>
      <c r="BD3051" s="154"/>
      <c r="BE3051" s="154">
        <v>2.91</v>
      </c>
      <c r="BF3051" s="154">
        <v>3.29</v>
      </c>
      <c r="BG3051" s="154">
        <v>0.51</v>
      </c>
      <c r="BH3051" s="154">
        <v>2.54</v>
      </c>
      <c r="BI3051" s="154">
        <v>0.653</v>
      </c>
      <c r="BJ3051" s="154"/>
      <c r="BK3051" s="154">
        <v>11.15</v>
      </c>
      <c r="BL3051" s="154">
        <v>5.68</v>
      </c>
      <c r="CJ3051" s="154">
        <v>4.2</v>
      </c>
      <c r="CK3051" s="154">
        <v>34.7</v>
      </c>
      <c r="CL3051" s="154">
        <v>164.0</v>
      </c>
      <c r="CM3051" s="163" t="s">
        <v>7096</v>
      </c>
      <c r="CN3051" s="154">
        <v>0.71</v>
      </c>
      <c r="CO3051" s="154">
        <v>2.65</v>
      </c>
      <c r="CP3051" s="7" t="s">
        <v>13789</v>
      </c>
    </row>
    <row r="3052">
      <c r="A3052" s="7" t="s">
        <v>13790</v>
      </c>
      <c r="D3052" s="163" t="s">
        <v>13791</v>
      </c>
      <c r="E3052" s="67" t="s">
        <v>639</v>
      </c>
      <c r="F3052" s="162"/>
      <c r="G3052" s="162"/>
      <c r="H3052" s="162"/>
      <c r="M3052" s="7" t="s">
        <v>799</v>
      </c>
      <c r="N3052" s="7" t="str">
        <f t="shared" si="6"/>
        <v>FALSE</v>
      </c>
      <c r="O3052" s="7" t="s">
        <v>11802</v>
      </c>
      <c r="P3052" s="7" t="s">
        <v>11803</v>
      </c>
      <c r="Q3052" s="7" t="s">
        <v>11804</v>
      </c>
      <c r="R3052" s="7" t="s">
        <v>559</v>
      </c>
      <c r="S3052" s="221" t="s">
        <v>1588</v>
      </c>
      <c r="T3052" s="206">
        <v>41.6171</v>
      </c>
      <c r="U3052" s="207">
        <v>-83.012</v>
      </c>
      <c r="V3052" s="172" t="s">
        <v>13792</v>
      </c>
      <c r="W3052" s="163" t="s">
        <v>2423</v>
      </c>
      <c r="X3052" s="7" t="s">
        <v>805</v>
      </c>
      <c r="Y3052" s="7" t="s">
        <v>878</v>
      </c>
      <c r="Z3052" s="7" t="s">
        <v>879</v>
      </c>
      <c r="AA3052" s="7" t="s">
        <v>880</v>
      </c>
      <c r="AB3052" s="163" t="s">
        <v>13323</v>
      </c>
      <c r="AD3052" s="154">
        <v>4.65</v>
      </c>
      <c r="AF3052" s="7">
        <v>0.22</v>
      </c>
      <c r="AH3052" s="154">
        <v>22.3</v>
      </c>
      <c r="AO3052" s="154">
        <v>6.99</v>
      </c>
      <c r="AP3052" s="154">
        <v>261.0</v>
      </c>
      <c r="AQ3052" s="154">
        <v>0.9</v>
      </c>
      <c r="AR3052" s="154">
        <v>9.27</v>
      </c>
      <c r="AS3052" s="154">
        <v>1.81</v>
      </c>
      <c r="AT3052" s="154">
        <v>0.15</v>
      </c>
      <c r="AU3052" s="154">
        <v>7.88</v>
      </c>
      <c r="AX3052" s="154">
        <v>18.89</v>
      </c>
      <c r="AY3052" s="163" t="s">
        <v>16</v>
      </c>
      <c r="AZ3052" s="154">
        <v>5.35</v>
      </c>
      <c r="BA3052" s="154">
        <v>1.25</v>
      </c>
      <c r="BB3052" s="154">
        <v>48.95</v>
      </c>
      <c r="BC3052" s="154">
        <v>0.166</v>
      </c>
      <c r="BD3052" s="154"/>
      <c r="BE3052" s="154">
        <v>2.99</v>
      </c>
      <c r="BF3052" s="154">
        <v>1.79</v>
      </c>
      <c r="BG3052" s="154">
        <v>0.29</v>
      </c>
      <c r="BH3052" s="154">
        <v>2.96</v>
      </c>
      <c r="BI3052" s="154">
        <v>0.634</v>
      </c>
      <c r="BJ3052" s="154"/>
      <c r="BK3052" s="154">
        <v>8.3</v>
      </c>
      <c r="BL3052" s="154">
        <v>3.58</v>
      </c>
      <c r="CJ3052" s="154">
        <v>4.0</v>
      </c>
      <c r="CK3052" s="154">
        <v>36.4</v>
      </c>
      <c r="CL3052" s="154">
        <v>204.0</v>
      </c>
      <c r="CM3052" s="163" t="s">
        <v>2414</v>
      </c>
      <c r="CN3052" s="154">
        <v>0.77</v>
      </c>
      <c r="CO3052" s="154">
        <v>4.44</v>
      </c>
      <c r="CP3052" s="7" t="s">
        <v>13793</v>
      </c>
    </row>
    <row r="3053">
      <c r="A3053" s="7" t="s">
        <v>13794</v>
      </c>
      <c r="D3053" s="163" t="s">
        <v>13795</v>
      </c>
      <c r="E3053" s="67" t="s">
        <v>639</v>
      </c>
      <c r="F3053" s="162"/>
      <c r="G3053" s="162"/>
      <c r="H3053" s="162"/>
      <c r="M3053" s="7" t="s">
        <v>799</v>
      </c>
      <c r="N3053" s="7" t="str">
        <f t="shared" si="6"/>
        <v>FALSE</v>
      </c>
      <c r="O3053" s="7" t="s">
        <v>11802</v>
      </c>
      <c r="P3053" s="7" t="s">
        <v>11803</v>
      </c>
      <c r="Q3053" s="7" t="s">
        <v>11804</v>
      </c>
      <c r="R3053" s="7" t="s">
        <v>559</v>
      </c>
      <c r="S3053" s="161" t="s">
        <v>1588</v>
      </c>
      <c r="T3053" s="206">
        <v>41.8266</v>
      </c>
      <c r="U3053" s="207">
        <v>-83.1941</v>
      </c>
      <c r="V3053" s="172" t="s">
        <v>13796</v>
      </c>
      <c r="W3053" s="163" t="s">
        <v>890</v>
      </c>
      <c r="X3053" s="7" t="s">
        <v>805</v>
      </c>
      <c r="Y3053" s="7" t="s">
        <v>878</v>
      </c>
      <c r="Z3053" s="7" t="s">
        <v>879</v>
      </c>
      <c r="AA3053" s="7" t="s">
        <v>880</v>
      </c>
      <c r="AB3053" s="163" t="s">
        <v>13020</v>
      </c>
      <c r="AD3053" s="154">
        <v>8.59</v>
      </c>
      <c r="AF3053" s="7">
        <v>0.22</v>
      </c>
      <c r="AH3053" s="154">
        <v>22.4</v>
      </c>
      <c r="AO3053" s="154">
        <v>6.16</v>
      </c>
      <c r="AP3053" s="154">
        <v>200.2</v>
      </c>
      <c r="AQ3053" s="154">
        <v>2.5</v>
      </c>
      <c r="AR3053" s="154">
        <v>3.56</v>
      </c>
      <c r="AS3053" s="154">
        <v>0.92</v>
      </c>
      <c r="AT3053" s="154">
        <v>0.22</v>
      </c>
      <c r="AU3053" s="154">
        <v>6.27</v>
      </c>
      <c r="AX3053" s="154">
        <v>12.97</v>
      </c>
      <c r="AY3053" s="154">
        <v>35.28</v>
      </c>
      <c r="AZ3053" s="154">
        <v>3.84</v>
      </c>
      <c r="BA3053" s="154">
        <v>20.55</v>
      </c>
      <c r="BB3053" s="154">
        <v>44.86</v>
      </c>
      <c r="BC3053" s="154">
        <v>0.228</v>
      </c>
      <c r="BD3053" s="154"/>
      <c r="BE3053" s="154">
        <v>3.55</v>
      </c>
      <c r="BF3053" s="154">
        <v>1.11</v>
      </c>
      <c r="BG3053" s="154">
        <v>0.17</v>
      </c>
      <c r="BH3053" s="154">
        <v>2.23</v>
      </c>
      <c r="BI3053" s="154">
        <v>0.344</v>
      </c>
      <c r="BJ3053" s="154"/>
      <c r="BK3053" s="154">
        <v>22.25</v>
      </c>
      <c r="BL3053" s="154">
        <v>1.28</v>
      </c>
      <c r="CJ3053" s="154">
        <v>1.7</v>
      </c>
      <c r="CK3053" s="154">
        <v>65.1</v>
      </c>
      <c r="CL3053" s="154">
        <v>229.0</v>
      </c>
      <c r="CM3053" s="163" t="s">
        <v>2456</v>
      </c>
      <c r="CN3053" s="154">
        <v>0.48</v>
      </c>
      <c r="CO3053" s="154">
        <v>7.0</v>
      </c>
      <c r="CP3053" s="7" t="s">
        <v>13797</v>
      </c>
    </row>
    <row r="3054">
      <c r="A3054" s="7" t="s">
        <v>13798</v>
      </c>
      <c r="D3054" s="163" t="s">
        <v>13799</v>
      </c>
      <c r="E3054" s="67" t="s">
        <v>639</v>
      </c>
      <c r="F3054" s="162"/>
      <c r="G3054" s="162"/>
      <c r="H3054" s="162"/>
      <c r="M3054" s="7" t="s">
        <v>799</v>
      </c>
      <c r="N3054" s="7" t="str">
        <f t="shared" si="6"/>
        <v>FALSE</v>
      </c>
      <c r="O3054" s="7" t="s">
        <v>11802</v>
      </c>
      <c r="P3054" s="7" t="s">
        <v>11803</v>
      </c>
      <c r="Q3054" s="7" t="s">
        <v>11804</v>
      </c>
      <c r="R3054" s="7" t="s">
        <v>559</v>
      </c>
      <c r="S3054" s="221" t="s">
        <v>1588</v>
      </c>
      <c r="T3054" s="206">
        <v>41.7637</v>
      </c>
      <c r="U3054" s="207">
        <v>-83.3352</v>
      </c>
      <c r="V3054" s="172" t="s">
        <v>13800</v>
      </c>
      <c r="W3054" s="163" t="s">
        <v>876</v>
      </c>
      <c r="X3054" s="7" t="s">
        <v>805</v>
      </c>
      <c r="Y3054" s="7" t="s">
        <v>878</v>
      </c>
      <c r="Z3054" s="7" t="s">
        <v>879</v>
      </c>
      <c r="AA3054" s="7" t="s">
        <v>880</v>
      </c>
      <c r="AB3054" s="163" t="s">
        <v>11931</v>
      </c>
      <c r="AD3054" s="154">
        <v>4.93</v>
      </c>
      <c r="AF3054" s="7">
        <v>0.22</v>
      </c>
      <c r="AH3054" s="154">
        <v>20.1</v>
      </c>
      <c r="AO3054" s="154">
        <v>7.9</v>
      </c>
      <c r="AP3054" s="154">
        <v>255.0</v>
      </c>
      <c r="AQ3054" s="154">
        <v>0.2</v>
      </c>
      <c r="AR3054" s="154">
        <v>51.9</v>
      </c>
      <c r="AS3054" s="154">
        <v>3.86</v>
      </c>
      <c r="AT3054" s="154">
        <v>0.23</v>
      </c>
      <c r="AU3054" s="154">
        <v>36.75</v>
      </c>
      <c r="AX3054" s="154">
        <v>46.9</v>
      </c>
      <c r="AY3054" s="154">
        <v>52.91</v>
      </c>
      <c r="AZ3054" s="154">
        <v>13.06</v>
      </c>
      <c r="BA3054" s="154">
        <v>12.52</v>
      </c>
      <c r="BB3054" s="154">
        <v>22.63</v>
      </c>
      <c r="BC3054" s="154">
        <v>0.25</v>
      </c>
      <c r="BD3054" s="154"/>
      <c r="BE3054" s="154">
        <v>7.31</v>
      </c>
      <c r="BF3054" s="154">
        <v>2.95</v>
      </c>
      <c r="BG3054" s="154">
        <v>0.5</v>
      </c>
      <c r="BH3054" s="154">
        <v>2.97</v>
      </c>
      <c r="BI3054" s="154">
        <v>0.987</v>
      </c>
      <c r="BJ3054" s="154"/>
      <c r="BK3054" s="154">
        <v>46.44</v>
      </c>
      <c r="BL3054" s="154">
        <v>9.42</v>
      </c>
      <c r="CJ3054" s="154">
        <v>21.6</v>
      </c>
      <c r="CK3054" s="154">
        <v>0.4</v>
      </c>
      <c r="CL3054" s="154">
        <v>75.0</v>
      </c>
      <c r="CM3054" s="163" t="s">
        <v>2438</v>
      </c>
      <c r="CN3054" s="154">
        <v>2.0</v>
      </c>
      <c r="CO3054" s="154">
        <v>14.41</v>
      </c>
      <c r="CP3054" s="7" t="s">
        <v>13801</v>
      </c>
    </row>
    <row r="3055">
      <c r="A3055" s="7" t="s">
        <v>13802</v>
      </c>
      <c r="D3055" s="163" t="s">
        <v>13803</v>
      </c>
      <c r="E3055" s="67" t="s">
        <v>639</v>
      </c>
      <c r="F3055" s="162"/>
      <c r="G3055" s="162"/>
      <c r="H3055" s="162"/>
      <c r="M3055" s="7" t="s">
        <v>799</v>
      </c>
      <c r="N3055" s="7" t="str">
        <f t="shared" si="6"/>
        <v>FALSE</v>
      </c>
      <c r="O3055" s="7" t="s">
        <v>11802</v>
      </c>
      <c r="P3055" s="7" t="s">
        <v>11803</v>
      </c>
      <c r="Q3055" s="7" t="s">
        <v>11804</v>
      </c>
      <c r="R3055" s="7" t="s">
        <v>559</v>
      </c>
      <c r="S3055" s="161" t="s">
        <v>1588</v>
      </c>
      <c r="T3055" s="206">
        <v>41.7038</v>
      </c>
      <c r="U3055" s="207">
        <v>-83.254</v>
      </c>
      <c r="V3055" s="172" t="s">
        <v>13804</v>
      </c>
      <c r="W3055" s="163" t="s">
        <v>899</v>
      </c>
      <c r="X3055" s="7" t="s">
        <v>805</v>
      </c>
      <c r="Y3055" s="7" t="s">
        <v>878</v>
      </c>
      <c r="Z3055" s="7" t="s">
        <v>879</v>
      </c>
      <c r="AA3055" s="7" t="s">
        <v>880</v>
      </c>
      <c r="AB3055" s="163" t="s">
        <v>12978</v>
      </c>
      <c r="AD3055" s="154">
        <v>6.59</v>
      </c>
      <c r="AF3055" s="7">
        <v>0.22</v>
      </c>
      <c r="AH3055" s="154">
        <v>20.3</v>
      </c>
      <c r="AO3055" s="154">
        <v>7.21</v>
      </c>
      <c r="AP3055" s="154">
        <v>242.8</v>
      </c>
      <c r="AQ3055" s="154">
        <v>0.4</v>
      </c>
      <c r="AR3055" s="154">
        <v>36.0</v>
      </c>
      <c r="AS3055" s="154">
        <v>5.33</v>
      </c>
      <c r="AT3055" s="154">
        <v>0.21</v>
      </c>
      <c r="AU3055" s="154">
        <v>12.51</v>
      </c>
      <c r="AX3055" s="154">
        <v>41.23</v>
      </c>
      <c r="AY3055" s="154">
        <v>47.09</v>
      </c>
      <c r="AZ3055" s="154">
        <v>3.42</v>
      </c>
      <c r="BA3055" s="154">
        <v>3.03</v>
      </c>
      <c r="BB3055" s="154">
        <v>52.41</v>
      </c>
      <c r="BC3055" s="154">
        <v>0.118</v>
      </c>
      <c r="BD3055" s="154"/>
      <c r="BE3055" s="154">
        <v>2.8</v>
      </c>
      <c r="BF3055" s="154">
        <v>2.98</v>
      </c>
      <c r="BG3055" s="154">
        <v>0.49</v>
      </c>
      <c r="BH3055" s="154">
        <v>2.89</v>
      </c>
      <c r="BI3055" s="154">
        <v>0.795</v>
      </c>
      <c r="BJ3055" s="154"/>
      <c r="BK3055" s="154">
        <v>31.04</v>
      </c>
      <c r="BL3055" s="154">
        <v>7.5</v>
      </c>
      <c r="CJ3055" s="154">
        <v>19.7</v>
      </c>
      <c r="CK3055" s="154">
        <v>0.8</v>
      </c>
      <c r="CL3055" s="154">
        <v>97.0</v>
      </c>
      <c r="CM3055" s="163" t="s">
        <v>2438</v>
      </c>
      <c r="CN3055" s="154">
        <v>2.22</v>
      </c>
      <c r="CO3055" s="154">
        <v>13.33</v>
      </c>
      <c r="CP3055" s="7" t="s">
        <v>13805</v>
      </c>
    </row>
    <row r="3056">
      <c r="A3056" s="7" t="s">
        <v>13806</v>
      </c>
      <c r="D3056" s="163" t="s">
        <v>13807</v>
      </c>
      <c r="E3056" s="67" t="s">
        <v>639</v>
      </c>
      <c r="F3056" s="162"/>
      <c r="G3056" s="162"/>
      <c r="H3056" s="162"/>
      <c r="M3056" s="7" t="s">
        <v>799</v>
      </c>
      <c r="N3056" s="7" t="str">
        <f t="shared" si="6"/>
        <v>FALSE</v>
      </c>
      <c r="O3056" s="7" t="s">
        <v>11802</v>
      </c>
      <c r="P3056" s="7" t="s">
        <v>11803</v>
      </c>
      <c r="Q3056" s="7" t="s">
        <v>11804</v>
      </c>
      <c r="R3056" s="7" t="s">
        <v>559</v>
      </c>
      <c r="S3056" s="221" t="s">
        <v>1588</v>
      </c>
      <c r="T3056" s="206">
        <v>41.6177</v>
      </c>
      <c r="U3056" s="207">
        <v>-83.0128</v>
      </c>
      <c r="V3056" s="172" t="s">
        <v>13808</v>
      </c>
      <c r="W3056" s="163" t="s">
        <v>2423</v>
      </c>
      <c r="X3056" s="7" t="s">
        <v>805</v>
      </c>
      <c r="Y3056" s="7" t="s">
        <v>878</v>
      </c>
      <c r="Z3056" s="7" t="s">
        <v>879</v>
      </c>
      <c r="AA3056" s="7" t="s">
        <v>880</v>
      </c>
      <c r="AB3056" s="163" t="s">
        <v>13809</v>
      </c>
      <c r="AD3056" s="154">
        <v>4.47</v>
      </c>
      <c r="AF3056" s="7">
        <v>0.22</v>
      </c>
      <c r="AH3056" s="154">
        <v>20.2</v>
      </c>
      <c r="AO3056" s="154">
        <v>7.72</v>
      </c>
      <c r="AP3056" s="154">
        <v>256.6</v>
      </c>
      <c r="AQ3056" s="154">
        <v>0.4</v>
      </c>
      <c r="AR3056" s="154">
        <v>17.8</v>
      </c>
      <c r="AS3056" s="154">
        <v>8.57</v>
      </c>
      <c r="AT3056" s="154">
        <v>0.1</v>
      </c>
      <c r="AU3056" s="154">
        <v>28.56</v>
      </c>
      <c r="AX3056" s="154">
        <v>28.04</v>
      </c>
      <c r="AY3056" s="154">
        <v>37.84</v>
      </c>
      <c r="AZ3056" s="154">
        <v>3.23</v>
      </c>
      <c r="BA3056" s="154">
        <v>2.07</v>
      </c>
      <c r="BB3056" s="154">
        <v>13.83</v>
      </c>
      <c r="BC3056" s="154">
        <v>0.111</v>
      </c>
      <c r="BD3056" s="154"/>
      <c r="BE3056" s="154">
        <v>2.8</v>
      </c>
      <c r="BF3056" s="154">
        <v>2.09</v>
      </c>
      <c r="BG3056" s="154">
        <v>0.37</v>
      </c>
      <c r="BH3056" s="154">
        <v>2.86</v>
      </c>
      <c r="BI3056" s="154">
        <v>0.6</v>
      </c>
      <c r="BJ3056" s="154"/>
      <c r="BK3056" s="154">
        <v>19.8</v>
      </c>
      <c r="BL3056" s="154">
        <v>5.34</v>
      </c>
      <c r="CJ3056" s="154">
        <v>8.8</v>
      </c>
      <c r="CK3056" s="154">
        <v>11.1</v>
      </c>
      <c r="CL3056" s="154">
        <v>112.0</v>
      </c>
      <c r="CM3056" s="163" t="s">
        <v>2438</v>
      </c>
      <c r="CN3056" s="154">
        <v>1.06</v>
      </c>
      <c r="CO3056" s="154">
        <v>15.25</v>
      </c>
      <c r="CP3056" s="7" t="s">
        <v>13810</v>
      </c>
    </row>
    <row r="3057">
      <c r="A3057" s="7" t="s">
        <v>13811</v>
      </c>
      <c r="D3057" s="163" t="s">
        <v>13812</v>
      </c>
      <c r="E3057" s="67" t="s">
        <v>639</v>
      </c>
      <c r="F3057" s="162"/>
      <c r="G3057" s="162"/>
      <c r="H3057" s="162"/>
      <c r="M3057" s="7" t="s">
        <v>799</v>
      </c>
      <c r="N3057" s="7" t="str">
        <f t="shared" si="6"/>
        <v>FALSE</v>
      </c>
      <c r="O3057" s="7" t="s">
        <v>11802</v>
      </c>
      <c r="P3057" s="7" t="s">
        <v>11803</v>
      </c>
      <c r="Q3057" s="7" t="s">
        <v>11804</v>
      </c>
      <c r="R3057" s="7" t="s">
        <v>559</v>
      </c>
      <c r="S3057" s="161" t="s">
        <v>1588</v>
      </c>
      <c r="T3057" s="206">
        <v>41.826</v>
      </c>
      <c r="U3057" s="207">
        <v>-83.1951</v>
      </c>
      <c r="V3057" s="172" t="s">
        <v>13813</v>
      </c>
      <c r="W3057" s="163" t="s">
        <v>890</v>
      </c>
      <c r="X3057" s="7" t="s">
        <v>805</v>
      </c>
      <c r="Y3057" s="7" t="s">
        <v>878</v>
      </c>
      <c r="Z3057" s="7" t="s">
        <v>879</v>
      </c>
      <c r="AA3057" s="7" t="s">
        <v>880</v>
      </c>
      <c r="AB3057" s="163" t="s">
        <v>11881</v>
      </c>
      <c r="AD3057" s="154">
        <v>8.93</v>
      </c>
      <c r="AF3057" s="7">
        <v>0.22</v>
      </c>
      <c r="AH3057" s="154">
        <v>20.2</v>
      </c>
      <c r="AO3057" s="154">
        <v>7.38</v>
      </c>
      <c r="AP3057" s="154">
        <v>224.1</v>
      </c>
      <c r="AQ3057" s="154">
        <v>1.5</v>
      </c>
      <c r="AR3057" s="154">
        <v>5.52</v>
      </c>
      <c r="AS3057" s="154">
        <v>0.6</v>
      </c>
      <c r="AT3057" s="154">
        <v>0.1</v>
      </c>
      <c r="AU3057" s="154">
        <v>3.47</v>
      </c>
      <c r="AX3057" s="154">
        <v>8.88</v>
      </c>
      <c r="AY3057" s="154">
        <v>25.52</v>
      </c>
      <c r="AZ3057" s="154">
        <v>2.26</v>
      </c>
      <c r="BA3057" s="154">
        <v>2.86</v>
      </c>
      <c r="BB3057" s="154">
        <v>26.89</v>
      </c>
      <c r="BC3057" s="154">
        <v>0.159</v>
      </c>
      <c r="BD3057" s="154"/>
      <c r="BE3057" s="154">
        <v>4.02</v>
      </c>
      <c r="BF3057" s="154">
        <v>1.6</v>
      </c>
      <c r="BG3057" s="154">
        <v>0.15</v>
      </c>
      <c r="BH3057" s="154">
        <v>2.06</v>
      </c>
      <c r="BI3057" s="154">
        <v>0.267</v>
      </c>
      <c r="BJ3057" s="154"/>
      <c r="BK3057" s="154">
        <v>7.42</v>
      </c>
      <c r="BL3057" s="154">
        <v>2.13</v>
      </c>
      <c r="CJ3057" s="154">
        <v>3.5</v>
      </c>
      <c r="CK3057" s="154">
        <v>41.7</v>
      </c>
      <c r="CL3057" s="154">
        <v>129.0</v>
      </c>
      <c r="CM3057" s="163" t="s">
        <v>2438</v>
      </c>
      <c r="CN3057" s="154">
        <v>1.31</v>
      </c>
      <c r="CO3057" s="154">
        <v>12.05</v>
      </c>
      <c r="CP3057" s="7" t="s">
        <v>13814</v>
      </c>
    </row>
    <row r="3058">
      <c r="A3058" s="7" t="s">
        <v>13815</v>
      </c>
      <c r="D3058" s="163" t="s">
        <v>13816</v>
      </c>
      <c r="E3058" s="67" t="s">
        <v>639</v>
      </c>
      <c r="F3058" s="162"/>
      <c r="G3058" s="162"/>
      <c r="H3058" s="162"/>
      <c r="M3058" s="7" t="s">
        <v>799</v>
      </c>
      <c r="N3058" s="7" t="str">
        <f t="shared" si="6"/>
        <v>FALSE</v>
      </c>
      <c r="O3058" s="7" t="s">
        <v>11802</v>
      </c>
      <c r="P3058" s="7" t="s">
        <v>11803</v>
      </c>
      <c r="Q3058" s="7" t="s">
        <v>11804</v>
      </c>
      <c r="R3058" s="7" t="s">
        <v>559</v>
      </c>
      <c r="S3058" s="221" t="s">
        <v>1588</v>
      </c>
      <c r="T3058" s="206">
        <v>41.7628</v>
      </c>
      <c r="U3058" s="207">
        <v>-83.3289</v>
      </c>
      <c r="V3058" s="172" t="s">
        <v>13817</v>
      </c>
      <c r="W3058" s="163" t="s">
        <v>876</v>
      </c>
      <c r="X3058" s="7" t="s">
        <v>805</v>
      </c>
      <c r="Y3058" s="7" t="s">
        <v>878</v>
      </c>
      <c r="Z3058" s="7" t="s">
        <v>879</v>
      </c>
      <c r="AA3058" s="7" t="s">
        <v>880</v>
      </c>
      <c r="AB3058" s="163" t="s">
        <v>13818</v>
      </c>
      <c r="AD3058" s="154">
        <v>5.65</v>
      </c>
      <c r="AF3058" s="7">
        <v>0.22</v>
      </c>
      <c r="AH3058" s="154">
        <v>19.4</v>
      </c>
      <c r="AO3058" s="154">
        <v>8.38</v>
      </c>
      <c r="AP3058" s="154">
        <v>236.3</v>
      </c>
      <c r="AQ3058" s="154">
        <v>0.4</v>
      </c>
      <c r="AR3058" s="154">
        <v>11.2</v>
      </c>
      <c r="AS3058" s="154">
        <v>0.62</v>
      </c>
      <c r="AT3058" s="154">
        <v>0.1</v>
      </c>
      <c r="AU3058" s="154">
        <v>22.08</v>
      </c>
      <c r="AX3058" s="154">
        <v>29.32</v>
      </c>
      <c r="AY3058" s="154">
        <v>64.31</v>
      </c>
      <c r="AZ3058" s="154">
        <v>5.32</v>
      </c>
      <c r="BA3058" s="154">
        <v>1.87</v>
      </c>
      <c r="BB3058" s="154">
        <v>53.08</v>
      </c>
      <c r="BC3058" s="154">
        <v>0.118</v>
      </c>
      <c r="BD3058" s="154"/>
      <c r="BE3058" s="154">
        <v>4.19</v>
      </c>
      <c r="BF3058" s="154">
        <v>1.18</v>
      </c>
      <c r="BG3058" s="154">
        <v>0.17</v>
      </c>
      <c r="BH3058" s="154">
        <v>2.09</v>
      </c>
      <c r="BI3058" s="154">
        <v>0.391</v>
      </c>
      <c r="BJ3058" s="154"/>
      <c r="BK3058" s="154">
        <v>25.2</v>
      </c>
      <c r="BL3058" s="154">
        <v>7.36</v>
      </c>
      <c r="CJ3058" s="154">
        <v>7.0</v>
      </c>
      <c r="CK3058" s="154">
        <v>17.4</v>
      </c>
      <c r="CL3058" s="154">
        <v>623.0</v>
      </c>
      <c r="CM3058" s="163" t="s">
        <v>2438</v>
      </c>
      <c r="CN3058" s="154">
        <v>0.53</v>
      </c>
      <c r="CO3058" s="154">
        <v>5.09</v>
      </c>
      <c r="CP3058" s="7" t="s">
        <v>13819</v>
      </c>
    </row>
    <row r="3059">
      <c r="A3059" s="7" t="s">
        <v>13820</v>
      </c>
      <c r="D3059" s="163" t="s">
        <v>13821</v>
      </c>
      <c r="E3059" s="67" t="s">
        <v>639</v>
      </c>
      <c r="F3059" s="162"/>
      <c r="G3059" s="162"/>
      <c r="H3059" s="162"/>
      <c r="M3059" s="7" t="s">
        <v>799</v>
      </c>
      <c r="N3059" s="7" t="str">
        <f t="shared" si="6"/>
        <v>FALSE</v>
      </c>
      <c r="O3059" s="7" t="s">
        <v>11802</v>
      </c>
      <c r="P3059" s="7" t="s">
        <v>11803</v>
      </c>
      <c r="Q3059" s="7" t="s">
        <v>11804</v>
      </c>
      <c r="R3059" s="7" t="s">
        <v>559</v>
      </c>
      <c r="S3059" s="161" t="s">
        <v>1588</v>
      </c>
      <c r="T3059" s="206">
        <v>41.7032</v>
      </c>
      <c r="U3059" s="207">
        <v>-83.254</v>
      </c>
      <c r="V3059" s="172" t="s">
        <v>13822</v>
      </c>
      <c r="W3059" s="163" t="s">
        <v>899</v>
      </c>
      <c r="X3059" s="7" t="s">
        <v>805</v>
      </c>
      <c r="Y3059" s="7" t="s">
        <v>878</v>
      </c>
      <c r="Z3059" s="7" t="s">
        <v>879</v>
      </c>
      <c r="AA3059" s="7" t="s">
        <v>880</v>
      </c>
      <c r="AB3059" s="163" t="s">
        <v>12271</v>
      </c>
      <c r="AD3059" s="154">
        <v>6.77</v>
      </c>
      <c r="AF3059" s="7">
        <v>0.22</v>
      </c>
      <c r="AH3059" s="154">
        <v>19.1</v>
      </c>
      <c r="AO3059" s="154">
        <v>5.78</v>
      </c>
      <c r="AP3059" s="154">
        <v>142.3</v>
      </c>
      <c r="AQ3059" s="154">
        <v>0.1</v>
      </c>
      <c r="AR3059" s="154">
        <v>75.4</v>
      </c>
      <c r="AS3059" s="154">
        <v>6.21</v>
      </c>
      <c r="AT3059" s="154">
        <v>0.49</v>
      </c>
      <c r="AU3059" s="154">
        <v>536.18</v>
      </c>
      <c r="AX3059" s="154">
        <v>180.38</v>
      </c>
      <c r="AY3059" s="154">
        <v>49.92</v>
      </c>
      <c r="AZ3059" s="154">
        <v>6.06</v>
      </c>
      <c r="BA3059" s="154">
        <v>5.06</v>
      </c>
      <c r="BB3059" s="154">
        <v>19.18</v>
      </c>
      <c r="BC3059" s="154">
        <v>0.149</v>
      </c>
      <c r="BD3059" s="154"/>
      <c r="BE3059" s="154">
        <v>10.33</v>
      </c>
      <c r="BF3059" s="154">
        <v>11.27</v>
      </c>
      <c r="BG3059" s="154">
        <v>2.03</v>
      </c>
      <c r="BH3059" s="154">
        <v>3.41</v>
      </c>
      <c r="BI3059" s="154">
        <v>1.322</v>
      </c>
      <c r="BJ3059" s="154"/>
      <c r="BK3059" s="154">
        <v>61.0</v>
      </c>
      <c r="BL3059" s="154">
        <v>25.96</v>
      </c>
      <c r="CJ3059" s="154">
        <v>25.0</v>
      </c>
      <c r="CK3059" s="154">
        <v>0.2</v>
      </c>
      <c r="CL3059" s="154">
        <v>171.0</v>
      </c>
      <c r="CM3059" s="163" t="s">
        <v>2447</v>
      </c>
      <c r="CN3059" s="154">
        <v>0.74</v>
      </c>
      <c r="CO3059" s="154">
        <v>3.21</v>
      </c>
      <c r="CP3059" s="7" t="s">
        <v>13823</v>
      </c>
    </row>
    <row r="3060">
      <c r="A3060" s="7" t="s">
        <v>13824</v>
      </c>
      <c r="D3060" s="163" t="s">
        <v>13825</v>
      </c>
      <c r="E3060" s="67" t="s">
        <v>639</v>
      </c>
      <c r="F3060" s="162"/>
      <c r="G3060" s="162"/>
      <c r="H3060" s="162"/>
      <c r="M3060" s="7" t="s">
        <v>799</v>
      </c>
      <c r="N3060" s="7" t="str">
        <f t="shared" si="6"/>
        <v>FALSE</v>
      </c>
      <c r="O3060" s="7" t="s">
        <v>11802</v>
      </c>
      <c r="P3060" s="7" t="s">
        <v>11803</v>
      </c>
      <c r="Q3060" s="7" t="s">
        <v>11804</v>
      </c>
      <c r="R3060" s="7" t="s">
        <v>559</v>
      </c>
      <c r="S3060" s="221" t="s">
        <v>1588</v>
      </c>
      <c r="T3060" s="206">
        <v>41.6254</v>
      </c>
      <c r="U3060" s="207">
        <v>-83.0199</v>
      </c>
      <c r="V3060" s="172" t="s">
        <v>13826</v>
      </c>
      <c r="W3060" s="163" t="s">
        <v>2423</v>
      </c>
      <c r="X3060" s="7" t="s">
        <v>805</v>
      </c>
      <c r="Y3060" s="7" t="s">
        <v>878</v>
      </c>
      <c r="Z3060" s="7" t="s">
        <v>879</v>
      </c>
      <c r="AA3060" s="7" t="s">
        <v>880</v>
      </c>
      <c r="AB3060" s="163" t="s">
        <v>13827</v>
      </c>
      <c r="AD3060" s="154">
        <v>4.42</v>
      </c>
      <c r="AF3060" s="7">
        <v>0.22</v>
      </c>
      <c r="AH3060" s="154">
        <v>18.8</v>
      </c>
      <c r="AO3060" s="154">
        <v>7.03</v>
      </c>
      <c r="AP3060" s="154">
        <v>252.8</v>
      </c>
      <c r="AQ3060" s="154">
        <v>0.2</v>
      </c>
      <c r="AR3060" s="154">
        <v>31.0</v>
      </c>
      <c r="AS3060" s="154">
        <v>6.14</v>
      </c>
      <c r="AT3060" s="154">
        <v>0.1</v>
      </c>
      <c r="AU3060" s="154">
        <v>538.38</v>
      </c>
      <c r="AX3060" s="154">
        <v>166.81</v>
      </c>
      <c r="AY3060" s="154">
        <v>25.17</v>
      </c>
      <c r="AZ3060" s="154">
        <v>3.52</v>
      </c>
      <c r="BA3060" s="154">
        <v>0.97</v>
      </c>
      <c r="BB3060" s="154">
        <v>35.52</v>
      </c>
      <c r="BC3060" s="154">
        <v>0.079</v>
      </c>
      <c r="BD3060" s="154"/>
      <c r="BE3060" s="154">
        <v>5.99</v>
      </c>
      <c r="BF3060" s="154">
        <v>9.73</v>
      </c>
      <c r="BG3060" s="154">
        <v>1.68</v>
      </c>
      <c r="BH3060" s="154">
        <v>2.9</v>
      </c>
      <c r="BI3060" s="154">
        <v>0.829</v>
      </c>
      <c r="BJ3060" s="154"/>
      <c r="BK3060" s="154">
        <v>32.0</v>
      </c>
      <c r="BL3060" s="154">
        <v>23.26</v>
      </c>
      <c r="CJ3060" s="154">
        <v>7.6</v>
      </c>
      <c r="CK3060" s="154">
        <v>15.1</v>
      </c>
      <c r="CL3060" s="154">
        <v>447.0</v>
      </c>
      <c r="CM3060" s="163" t="s">
        <v>2438</v>
      </c>
      <c r="CN3060" s="154">
        <v>0.95</v>
      </c>
      <c r="CO3060" s="154">
        <v>2.8</v>
      </c>
      <c r="CP3060" s="7" t="s">
        <v>13828</v>
      </c>
    </row>
    <row r="3061">
      <c r="A3061" s="7" t="s">
        <v>13829</v>
      </c>
      <c r="D3061" s="163" t="s">
        <v>13830</v>
      </c>
      <c r="E3061" s="67" t="s">
        <v>639</v>
      </c>
      <c r="F3061" s="162"/>
      <c r="G3061" s="162"/>
      <c r="H3061" s="162"/>
      <c r="M3061" s="7" t="s">
        <v>799</v>
      </c>
      <c r="N3061" s="7" t="str">
        <f t="shared" si="6"/>
        <v>FALSE</v>
      </c>
      <c r="O3061" s="7" t="s">
        <v>11802</v>
      </c>
      <c r="P3061" s="7" t="s">
        <v>11803</v>
      </c>
      <c r="Q3061" s="7" t="s">
        <v>11804</v>
      </c>
      <c r="R3061" s="7" t="s">
        <v>559</v>
      </c>
      <c r="S3061" s="161" t="s">
        <v>1588</v>
      </c>
      <c r="T3061" s="206">
        <v>41.8263</v>
      </c>
      <c r="U3061" s="207">
        <v>-83.1934</v>
      </c>
      <c r="V3061" s="172" t="s">
        <v>13831</v>
      </c>
      <c r="W3061" s="163" t="s">
        <v>890</v>
      </c>
      <c r="X3061" s="7" t="s">
        <v>805</v>
      </c>
      <c r="Y3061" s="7" t="s">
        <v>878</v>
      </c>
      <c r="Z3061" s="7" t="s">
        <v>879</v>
      </c>
      <c r="AA3061" s="7" t="s">
        <v>880</v>
      </c>
      <c r="AB3061" s="163" t="s">
        <v>12358</v>
      </c>
      <c r="AD3061" s="154">
        <v>8.55</v>
      </c>
      <c r="AF3061" s="7">
        <v>0.22</v>
      </c>
      <c r="AH3061" s="154">
        <v>18.5</v>
      </c>
      <c r="AO3061" s="154">
        <v>5.45</v>
      </c>
      <c r="AP3061" s="154">
        <v>221.0</v>
      </c>
      <c r="AQ3061" s="154">
        <v>2.5</v>
      </c>
      <c r="AR3061" s="154">
        <v>2.11</v>
      </c>
      <c r="AS3061" s="154">
        <v>0.1</v>
      </c>
      <c r="AT3061" s="154">
        <v>0.1</v>
      </c>
      <c r="AU3061" s="154">
        <v>0.38</v>
      </c>
      <c r="AX3061" s="154">
        <v>3.97</v>
      </c>
      <c r="AY3061" s="154">
        <v>22.61</v>
      </c>
      <c r="AZ3061" s="154">
        <v>2.21</v>
      </c>
      <c r="BA3061" s="154">
        <v>1.21</v>
      </c>
      <c r="BB3061" s="154">
        <v>30.19</v>
      </c>
      <c r="BC3061" s="154">
        <v>0.204</v>
      </c>
      <c r="BD3061" s="154"/>
      <c r="BE3061" s="154">
        <v>5.6</v>
      </c>
      <c r="BF3061" s="154">
        <v>0.54</v>
      </c>
      <c r="BG3061" s="154">
        <v>0.09</v>
      </c>
      <c r="BH3061" s="154">
        <v>1.9</v>
      </c>
      <c r="BI3061" s="154">
        <v>0.19</v>
      </c>
      <c r="BJ3061" s="154"/>
      <c r="BK3061" s="154">
        <v>2.85</v>
      </c>
      <c r="BL3061" s="154">
        <v>0.78</v>
      </c>
      <c r="CJ3061" s="154">
        <v>1.6</v>
      </c>
      <c r="CK3061" s="154">
        <v>67.8</v>
      </c>
      <c r="CL3061" s="154">
        <v>697.0</v>
      </c>
      <c r="CM3061" s="163" t="s">
        <v>2438</v>
      </c>
      <c r="CN3061" s="154">
        <v>1.15</v>
      </c>
      <c r="CO3061" s="154">
        <v>7.0</v>
      </c>
      <c r="CP3061" s="7" t="s">
        <v>13832</v>
      </c>
    </row>
    <row r="3062">
      <c r="A3062" s="7" t="s">
        <v>13833</v>
      </c>
      <c r="D3062" s="163" t="s">
        <v>13834</v>
      </c>
      <c r="E3062" s="67" t="s">
        <v>639</v>
      </c>
      <c r="F3062" s="162"/>
      <c r="G3062" s="162"/>
      <c r="H3062" s="162"/>
      <c r="M3062" s="7" t="s">
        <v>799</v>
      </c>
      <c r="N3062" s="7" t="str">
        <f t="shared" si="6"/>
        <v>FALSE</v>
      </c>
      <c r="O3062" s="7" t="s">
        <v>11802</v>
      </c>
      <c r="P3062" s="7" t="s">
        <v>11803</v>
      </c>
      <c r="Q3062" s="7" t="s">
        <v>11804</v>
      </c>
      <c r="R3062" s="7" t="s">
        <v>559</v>
      </c>
      <c r="S3062" s="221" t="s">
        <v>1588</v>
      </c>
      <c r="T3062" s="206">
        <v>41.7622</v>
      </c>
      <c r="U3062" s="207">
        <v>-83.3299</v>
      </c>
      <c r="V3062" s="172" t="s">
        <v>13835</v>
      </c>
      <c r="W3062" s="163" t="s">
        <v>876</v>
      </c>
      <c r="X3062" s="7" t="s">
        <v>805</v>
      </c>
      <c r="Y3062" s="7" t="s">
        <v>878</v>
      </c>
      <c r="Z3062" s="7" t="s">
        <v>879</v>
      </c>
      <c r="AA3062" s="7" t="s">
        <v>880</v>
      </c>
      <c r="AB3062" s="163" t="s">
        <v>13818</v>
      </c>
      <c r="AD3062" s="154">
        <v>5.65</v>
      </c>
      <c r="AF3062" s="7">
        <v>0.22</v>
      </c>
      <c r="AH3062" s="154">
        <v>21.2</v>
      </c>
      <c r="AO3062" s="154">
        <v>9.12</v>
      </c>
      <c r="AP3062" s="154">
        <v>248.0</v>
      </c>
      <c r="AQ3062" s="154">
        <v>0.5</v>
      </c>
      <c r="AR3062" s="154">
        <v>16.7</v>
      </c>
      <c r="AS3062" s="154">
        <v>0.3</v>
      </c>
      <c r="AT3062" s="154">
        <v>0.18</v>
      </c>
      <c r="AU3062" s="154">
        <v>68.73</v>
      </c>
      <c r="AX3062" s="154">
        <v>35.15</v>
      </c>
      <c r="AY3062" s="154">
        <v>44.26</v>
      </c>
      <c r="AZ3062" s="154">
        <v>5.28</v>
      </c>
      <c r="BA3062" s="154">
        <v>0.95</v>
      </c>
      <c r="BB3062" s="154">
        <v>22.55</v>
      </c>
      <c r="BC3062" s="154">
        <v>0.002</v>
      </c>
      <c r="BD3062" s="154"/>
      <c r="BE3062" s="154">
        <v>7.93</v>
      </c>
      <c r="BF3062" s="154">
        <v>2.9</v>
      </c>
      <c r="BG3062" s="154">
        <v>0.5</v>
      </c>
      <c r="BH3062" s="163" t="s">
        <v>16</v>
      </c>
      <c r="BI3062" s="154">
        <v>0.703</v>
      </c>
      <c r="BJ3062" s="154"/>
      <c r="BK3062" s="154">
        <v>12.25</v>
      </c>
      <c r="BL3062" s="154">
        <v>5.58</v>
      </c>
      <c r="CJ3062" s="154">
        <v>5.6</v>
      </c>
      <c r="CK3062" s="154">
        <v>24.7</v>
      </c>
      <c r="CL3062" s="154">
        <v>158.0</v>
      </c>
      <c r="CM3062" s="163" t="s">
        <v>2414</v>
      </c>
      <c r="CN3062" s="154">
        <v>0.17</v>
      </c>
      <c r="CO3062" s="154">
        <v>1.44</v>
      </c>
      <c r="CP3062" s="7" t="s">
        <v>13836</v>
      </c>
    </row>
    <row r="3063">
      <c r="A3063" s="7" t="s">
        <v>13837</v>
      </c>
      <c r="D3063" s="163" t="s">
        <v>13838</v>
      </c>
      <c r="E3063" s="67" t="s">
        <v>639</v>
      </c>
      <c r="F3063" s="162"/>
      <c r="G3063" s="162"/>
      <c r="H3063" s="162"/>
      <c r="M3063" s="7" t="s">
        <v>799</v>
      </c>
      <c r="N3063" s="7" t="str">
        <f t="shared" si="6"/>
        <v>FALSE</v>
      </c>
      <c r="O3063" s="7" t="s">
        <v>11802</v>
      </c>
      <c r="P3063" s="7" t="s">
        <v>11803</v>
      </c>
      <c r="Q3063" s="7" t="s">
        <v>11804</v>
      </c>
      <c r="R3063" s="7" t="s">
        <v>559</v>
      </c>
      <c r="S3063" s="161" t="s">
        <v>1588</v>
      </c>
      <c r="T3063" s="206">
        <v>41.703</v>
      </c>
      <c r="U3063" s="207">
        <v>-83.2539</v>
      </c>
      <c r="V3063" s="172" t="s">
        <v>13839</v>
      </c>
      <c r="W3063" s="163" t="s">
        <v>899</v>
      </c>
      <c r="X3063" s="7" t="s">
        <v>805</v>
      </c>
      <c r="Y3063" s="7" t="s">
        <v>878</v>
      </c>
      <c r="Z3063" s="7" t="s">
        <v>879</v>
      </c>
      <c r="AA3063" s="7" t="s">
        <v>880</v>
      </c>
      <c r="AB3063" s="163" t="s">
        <v>13252</v>
      </c>
      <c r="AD3063" s="154">
        <v>6.4</v>
      </c>
      <c r="AF3063" s="7">
        <v>0.22</v>
      </c>
      <c r="AH3063" s="154">
        <v>20.6</v>
      </c>
      <c r="AO3063" s="154">
        <v>8.62</v>
      </c>
      <c r="AP3063" s="154">
        <v>251.6</v>
      </c>
      <c r="AQ3063" s="154">
        <v>1.4</v>
      </c>
      <c r="AR3063" s="154">
        <v>8.34</v>
      </c>
      <c r="AS3063" s="154">
        <v>0.41</v>
      </c>
      <c r="AT3063" s="154">
        <v>0.14</v>
      </c>
      <c r="AU3063" s="154">
        <v>6.5</v>
      </c>
      <c r="AX3063" s="154">
        <v>17.74</v>
      </c>
      <c r="AY3063" s="154">
        <v>30.01</v>
      </c>
      <c r="AZ3063" s="154">
        <v>5.62</v>
      </c>
      <c r="BA3063" s="154">
        <v>1.08</v>
      </c>
      <c r="BB3063" s="154">
        <v>26.35</v>
      </c>
      <c r="BC3063" s="154">
        <v>0.002</v>
      </c>
      <c r="BD3063" s="154"/>
      <c r="BE3063" s="154">
        <v>6.79</v>
      </c>
      <c r="BF3063" s="154">
        <v>1.3</v>
      </c>
      <c r="BG3063" s="154">
        <v>0.2</v>
      </c>
      <c r="BH3063" s="163" t="s">
        <v>16</v>
      </c>
      <c r="BI3063" s="154">
        <v>0.775</v>
      </c>
      <c r="BJ3063" s="154"/>
      <c r="BK3063" s="154">
        <v>7.35</v>
      </c>
      <c r="BL3063" s="154">
        <v>3.63</v>
      </c>
      <c r="CJ3063" s="154">
        <v>4.0</v>
      </c>
      <c r="CK3063" s="154">
        <v>37.0</v>
      </c>
      <c r="CL3063" s="154">
        <v>276.0</v>
      </c>
      <c r="CM3063" s="163" t="s">
        <v>2414</v>
      </c>
      <c r="CN3063" s="154">
        <v>0.21</v>
      </c>
      <c r="CO3063" s="154">
        <v>2.13</v>
      </c>
      <c r="CP3063" s="7" t="s">
        <v>13840</v>
      </c>
    </row>
    <row r="3064">
      <c r="A3064" s="7" t="s">
        <v>13841</v>
      </c>
      <c r="D3064" s="163" t="s">
        <v>13842</v>
      </c>
      <c r="E3064" s="67" t="s">
        <v>639</v>
      </c>
      <c r="F3064" s="162"/>
      <c r="G3064" s="162"/>
      <c r="H3064" s="162"/>
      <c r="M3064" s="7" t="s">
        <v>799</v>
      </c>
      <c r="N3064" s="7" t="str">
        <f t="shared" si="6"/>
        <v>FALSE</v>
      </c>
      <c r="O3064" s="7" t="s">
        <v>11802</v>
      </c>
      <c r="P3064" s="7" t="s">
        <v>11803</v>
      </c>
      <c r="Q3064" s="7" t="s">
        <v>11804</v>
      </c>
      <c r="R3064" s="7" t="s">
        <v>559</v>
      </c>
      <c r="S3064" s="221" t="s">
        <v>1588</v>
      </c>
      <c r="T3064" s="206">
        <v>41.6173</v>
      </c>
      <c r="U3064" s="207">
        <v>-83.0122</v>
      </c>
      <c r="V3064" s="172" t="s">
        <v>13843</v>
      </c>
      <c r="W3064" s="163" t="s">
        <v>2423</v>
      </c>
      <c r="X3064" s="7" t="s">
        <v>805</v>
      </c>
      <c r="Y3064" s="7" t="s">
        <v>878</v>
      </c>
      <c r="Z3064" s="7" t="s">
        <v>879</v>
      </c>
      <c r="AA3064" s="7" t="s">
        <v>880</v>
      </c>
      <c r="AB3064" s="163" t="s">
        <v>13844</v>
      </c>
      <c r="AD3064" s="154">
        <v>4.53</v>
      </c>
      <c r="AF3064" s="7">
        <v>0.22</v>
      </c>
      <c r="AH3064" s="154">
        <v>21.0</v>
      </c>
      <c r="AO3064" s="154">
        <v>8.4</v>
      </c>
      <c r="AP3064" s="154">
        <v>257.7</v>
      </c>
      <c r="AQ3064" s="154">
        <v>1.4</v>
      </c>
      <c r="AR3064" s="154">
        <v>6.02</v>
      </c>
      <c r="AS3064" s="154">
        <v>0.32</v>
      </c>
      <c r="AT3064" s="154">
        <v>0.11</v>
      </c>
      <c r="AU3064" s="154">
        <v>7.73</v>
      </c>
      <c r="AX3064" s="154">
        <v>16.8</v>
      </c>
      <c r="AY3064" s="154">
        <v>22.11</v>
      </c>
      <c r="AZ3064" s="154">
        <v>4.33</v>
      </c>
      <c r="BA3064" s="154">
        <v>2.04</v>
      </c>
      <c r="BB3064" s="154">
        <v>15.69</v>
      </c>
      <c r="BC3064" s="154">
        <v>0.14</v>
      </c>
      <c r="BD3064" s="154"/>
      <c r="BE3064" s="154">
        <v>7.91</v>
      </c>
      <c r="BF3064" s="154">
        <v>1.2</v>
      </c>
      <c r="BG3064" s="154">
        <v>0.2</v>
      </c>
      <c r="BH3064" s="154">
        <v>2.54</v>
      </c>
      <c r="BI3064" s="154">
        <v>0.659</v>
      </c>
      <c r="BJ3064" s="154"/>
      <c r="BK3064" s="154">
        <v>5.35</v>
      </c>
      <c r="BL3064" s="154">
        <v>2.88</v>
      </c>
      <c r="CJ3064" s="154">
        <v>2.9</v>
      </c>
      <c r="CK3064" s="154">
        <v>49.0</v>
      </c>
      <c r="CL3064" s="154">
        <v>126.0</v>
      </c>
      <c r="CM3064" s="163" t="s">
        <v>7096</v>
      </c>
      <c r="CN3064" s="154">
        <v>0.21</v>
      </c>
      <c r="CO3064" s="154">
        <v>0.98</v>
      </c>
      <c r="CP3064" s="7" t="s">
        <v>13845</v>
      </c>
    </row>
    <row r="3065">
      <c r="A3065" s="7" t="s">
        <v>13846</v>
      </c>
      <c r="D3065" s="163" t="s">
        <v>13847</v>
      </c>
      <c r="E3065" s="67" t="s">
        <v>639</v>
      </c>
      <c r="F3065" s="162"/>
      <c r="G3065" s="162"/>
      <c r="H3065" s="162"/>
      <c r="M3065" s="7" t="s">
        <v>799</v>
      </c>
      <c r="N3065" s="7" t="str">
        <f t="shared" si="6"/>
        <v>FALSE</v>
      </c>
      <c r="O3065" s="7" t="s">
        <v>11802</v>
      </c>
      <c r="P3065" s="7" t="s">
        <v>11803</v>
      </c>
      <c r="Q3065" s="7" t="s">
        <v>11804</v>
      </c>
      <c r="R3065" s="7" t="s">
        <v>559</v>
      </c>
      <c r="S3065" s="161" t="s">
        <v>1588</v>
      </c>
      <c r="T3065" s="206">
        <v>41.8258</v>
      </c>
      <c r="U3065" s="207">
        <v>-83.1952</v>
      </c>
      <c r="V3065" s="172" t="s">
        <v>13848</v>
      </c>
      <c r="W3065" s="163" t="s">
        <v>890</v>
      </c>
      <c r="X3065" s="7" t="s">
        <v>805</v>
      </c>
      <c r="Y3065" s="7" t="s">
        <v>878</v>
      </c>
      <c r="Z3065" s="7" t="s">
        <v>879</v>
      </c>
      <c r="AA3065" s="7" t="s">
        <v>880</v>
      </c>
      <c r="AB3065" s="163" t="s">
        <v>12241</v>
      </c>
      <c r="AD3065" s="154">
        <v>8.6</v>
      </c>
      <c r="AF3065" s="7">
        <v>0.22</v>
      </c>
      <c r="AH3065" s="154">
        <v>20.6</v>
      </c>
      <c r="AO3065" s="154">
        <v>7.64</v>
      </c>
      <c r="AP3065" s="154">
        <v>230.6</v>
      </c>
      <c r="AQ3065" s="154">
        <v>1.5</v>
      </c>
      <c r="AR3065" s="154">
        <v>1.69</v>
      </c>
      <c r="AS3065" s="154">
        <v>0.25</v>
      </c>
      <c r="AT3065" s="154">
        <v>0.23</v>
      </c>
      <c r="AU3065" s="154">
        <v>4.75</v>
      </c>
      <c r="AX3065" s="154">
        <v>9.62</v>
      </c>
      <c r="AY3065" s="154">
        <v>18.01</v>
      </c>
      <c r="AZ3065" s="154">
        <v>5.67</v>
      </c>
      <c r="BA3065" s="154">
        <v>2.09</v>
      </c>
      <c r="BB3065" s="154">
        <v>111.12</v>
      </c>
      <c r="BC3065" s="154">
        <v>0.236</v>
      </c>
      <c r="BD3065" s="154"/>
      <c r="BE3065" s="154">
        <v>7.32</v>
      </c>
      <c r="BF3065" s="154">
        <v>1.3</v>
      </c>
      <c r="BG3065" s="154">
        <v>0.2</v>
      </c>
      <c r="BH3065" s="154">
        <v>1.91</v>
      </c>
      <c r="BI3065" s="154">
        <v>0.229</v>
      </c>
      <c r="BJ3065" s="154"/>
      <c r="BK3065" s="154">
        <v>3.05</v>
      </c>
      <c r="BL3065" s="154">
        <v>1.78</v>
      </c>
      <c r="CJ3065" s="154">
        <v>1.5</v>
      </c>
      <c r="CK3065" s="154">
        <v>68.1</v>
      </c>
      <c r="CL3065" s="154">
        <v>35.0</v>
      </c>
      <c r="CM3065" s="163" t="s">
        <v>7096</v>
      </c>
      <c r="CN3065" s="154">
        <v>0.2</v>
      </c>
      <c r="CO3065" s="154">
        <v>1.25</v>
      </c>
      <c r="CP3065" s="7" t="s">
        <v>13849</v>
      </c>
    </row>
    <row r="3066">
      <c r="A3066" s="7" t="s">
        <v>13850</v>
      </c>
      <c r="D3066" s="163" t="s">
        <v>13851</v>
      </c>
      <c r="E3066" s="67" t="s">
        <v>639</v>
      </c>
      <c r="F3066" s="162"/>
      <c r="G3066" s="162"/>
      <c r="H3066" s="162"/>
      <c r="M3066" s="7" t="s">
        <v>799</v>
      </c>
      <c r="N3066" s="7" t="str">
        <f t="shared" si="6"/>
        <v>FALSE</v>
      </c>
      <c r="O3066" s="7" t="s">
        <v>11802</v>
      </c>
      <c r="P3066" s="7" t="s">
        <v>11803</v>
      </c>
      <c r="Q3066" s="7" t="s">
        <v>11804</v>
      </c>
      <c r="R3066" s="7" t="s">
        <v>559</v>
      </c>
      <c r="S3066" s="221" t="s">
        <v>1588</v>
      </c>
      <c r="T3066" s="206">
        <v>41.7625</v>
      </c>
      <c r="U3066" s="207">
        <v>-83.3292</v>
      </c>
      <c r="V3066" s="172" t="s">
        <v>13852</v>
      </c>
      <c r="W3066" s="163" t="s">
        <v>876</v>
      </c>
      <c r="X3066" s="7" t="s">
        <v>805</v>
      </c>
      <c r="Y3066" s="7" t="s">
        <v>878</v>
      </c>
      <c r="Z3066" s="7" t="s">
        <v>879</v>
      </c>
      <c r="AA3066" s="7" t="s">
        <v>880</v>
      </c>
      <c r="AB3066" s="163" t="s">
        <v>11995</v>
      </c>
      <c r="AD3066" s="154">
        <v>5.6</v>
      </c>
      <c r="AF3066" s="7">
        <v>0.22</v>
      </c>
      <c r="AH3066" s="154">
        <v>25.2</v>
      </c>
      <c r="AO3066" s="154">
        <v>9.56</v>
      </c>
      <c r="AP3066" s="154">
        <v>233.9</v>
      </c>
      <c r="AQ3066" s="154">
        <v>0.9</v>
      </c>
      <c r="AR3066" s="154">
        <v>12.3</v>
      </c>
      <c r="AS3066" s="154">
        <v>0.73</v>
      </c>
      <c r="AT3066" s="154">
        <v>0.13</v>
      </c>
      <c r="AU3066" s="154">
        <v>83.29</v>
      </c>
      <c r="AX3066" s="154">
        <v>42.27</v>
      </c>
      <c r="AY3066" s="154">
        <v>53.3</v>
      </c>
      <c r="AZ3066" s="154">
        <v>5.29</v>
      </c>
      <c r="BA3066" s="154">
        <v>0.8</v>
      </c>
      <c r="BB3066" s="154">
        <v>25.26</v>
      </c>
      <c r="BC3066" s="154">
        <v>0.003</v>
      </c>
      <c r="BD3066" s="154"/>
      <c r="BE3066" s="154">
        <v>0.9</v>
      </c>
      <c r="BF3066" s="154">
        <v>3.7</v>
      </c>
      <c r="BG3066" s="154">
        <v>0.5</v>
      </c>
      <c r="BH3066" s="154">
        <v>2.53</v>
      </c>
      <c r="BI3066" s="154">
        <v>0.722</v>
      </c>
      <c r="BJ3066" s="154"/>
      <c r="BK3066" s="154">
        <v>13.35</v>
      </c>
      <c r="BL3066" s="154">
        <v>7.43</v>
      </c>
      <c r="CJ3066" s="154">
        <v>4.0</v>
      </c>
      <c r="CK3066" s="154">
        <v>36.4</v>
      </c>
      <c r="CL3066" s="154">
        <v>799.0</v>
      </c>
      <c r="CM3066" s="163" t="s">
        <v>2438</v>
      </c>
      <c r="CN3066" s="154">
        <v>0.14</v>
      </c>
      <c r="CO3066" s="154">
        <v>4.08</v>
      </c>
      <c r="CP3066" s="7" t="s">
        <v>13853</v>
      </c>
    </row>
    <row r="3067">
      <c r="A3067" s="7" t="s">
        <v>13854</v>
      </c>
      <c r="D3067" s="163" t="s">
        <v>13855</v>
      </c>
      <c r="E3067" s="67" t="s">
        <v>639</v>
      </c>
      <c r="F3067" s="162"/>
      <c r="G3067" s="162"/>
      <c r="H3067" s="162"/>
      <c r="M3067" s="7" t="s">
        <v>799</v>
      </c>
      <c r="N3067" s="7" t="str">
        <f t="shared" si="6"/>
        <v>FALSE</v>
      </c>
      <c r="O3067" s="7" t="s">
        <v>11802</v>
      </c>
      <c r="P3067" s="7" t="s">
        <v>11803</v>
      </c>
      <c r="Q3067" s="7" t="s">
        <v>11804</v>
      </c>
      <c r="R3067" s="7" t="s">
        <v>559</v>
      </c>
      <c r="S3067" s="161" t="s">
        <v>1588</v>
      </c>
      <c r="T3067" s="206">
        <v>41.7035</v>
      </c>
      <c r="U3067" s="207">
        <v>-83.2538</v>
      </c>
      <c r="V3067" s="172" t="s">
        <v>13856</v>
      </c>
      <c r="W3067" s="163" t="s">
        <v>899</v>
      </c>
      <c r="X3067" s="7" t="s">
        <v>805</v>
      </c>
      <c r="Y3067" s="7" t="s">
        <v>878</v>
      </c>
      <c r="Z3067" s="7" t="s">
        <v>879</v>
      </c>
      <c r="AA3067" s="7" t="s">
        <v>880</v>
      </c>
      <c r="AB3067" s="163" t="s">
        <v>13353</v>
      </c>
      <c r="AD3067" s="154">
        <v>6.73</v>
      </c>
      <c r="AF3067" s="7">
        <v>0.22</v>
      </c>
      <c r="AH3067" s="154">
        <v>23.9</v>
      </c>
      <c r="AO3067" s="154">
        <v>7.46</v>
      </c>
      <c r="AP3067" s="154">
        <v>128.9</v>
      </c>
      <c r="AQ3067" s="154">
        <v>1.5</v>
      </c>
      <c r="AR3067" s="154">
        <v>5.14</v>
      </c>
      <c r="AS3067" s="154">
        <v>0.41</v>
      </c>
      <c r="AT3067" s="154">
        <v>0.1</v>
      </c>
      <c r="AU3067" s="154">
        <v>9.99</v>
      </c>
      <c r="AX3067" s="154">
        <v>9.62</v>
      </c>
      <c r="AY3067" s="154">
        <v>20.14</v>
      </c>
      <c r="AZ3067" s="154">
        <v>4.46</v>
      </c>
      <c r="BA3067" s="154">
        <v>0.25</v>
      </c>
      <c r="BB3067" s="154">
        <v>3.84</v>
      </c>
      <c r="BC3067" s="154">
        <v>0.002</v>
      </c>
      <c r="BD3067" s="154"/>
      <c r="BE3067" s="154">
        <v>1.51</v>
      </c>
      <c r="BF3067" s="154">
        <v>1.1</v>
      </c>
      <c r="BG3067" s="154">
        <v>0.2</v>
      </c>
      <c r="BH3067" s="154">
        <v>2.76</v>
      </c>
      <c r="BI3067" s="154">
        <v>0.684</v>
      </c>
      <c r="BJ3067" s="154"/>
      <c r="BK3067" s="154">
        <v>3.6</v>
      </c>
      <c r="BL3067" s="154">
        <v>1.82</v>
      </c>
      <c r="CJ3067" s="154">
        <v>2.3</v>
      </c>
      <c r="CK3067" s="154">
        <v>55.6</v>
      </c>
      <c r="CL3067" s="154">
        <v>1216.0</v>
      </c>
      <c r="CM3067" s="163" t="s">
        <v>2438</v>
      </c>
      <c r="CN3067" s="154">
        <v>0.19</v>
      </c>
      <c r="CO3067" s="154">
        <v>1.94</v>
      </c>
      <c r="CP3067" s="7" t="s">
        <v>13857</v>
      </c>
    </row>
    <row r="3068">
      <c r="A3068" s="7" t="s">
        <v>13858</v>
      </c>
      <c r="D3068" s="163" t="s">
        <v>13859</v>
      </c>
      <c r="E3068" s="67" t="s">
        <v>639</v>
      </c>
      <c r="F3068" s="162"/>
      <c r="G3068" s="162"/>
      <c r="H3068" s="162"/>
      <c r="M3068" s="7" t="s">
        <v>799</v>
      </c>
      <c r="N3068" s="7" t="str">
        <f t="shared" si="6"/>
        <v>FALSE</v>
      </c>
      <c r="O3068" s="7" t="s">
        <v>11802</v>
      </c>
      <c r="P3068" s="7" t="s">
        <v>11803</v>
      </c>
      <c r="Q3068" s="7" t="s">
        <v>11804</v>
      </c>
      <c r="R3068" s="7" t="s">
        <v>559</v>
      </c>
      <c r="S3068" s="221" t="s">
        <v>1588</v>
      </c>
      <c r="T3068" s="206">
        <v>41.6174</v>
      </c>
      <c r="U3068" s="207">
        <v>-83.0119</v>
      </c>
      <c r="V3068" s="172" t="s">
        <v>13860</v>
      </c>
      <c r="W3068" s="163" t="s">
        <v>2423</v>
      </c>
      <c r="X3068" s="7" t="s">
        <v>805</v>
      </c>
      <c r="Y3068" s="7" t="s">
        <v>878</v>
      </c>
      <c r="Z3068" s="7" t="s">
        <v>879</v>
      </c>
      <c r="AA3068" s="7" t="s">
        <v>880</v>
      </c>
      <c r="AB3068" s="163" t="s">
        <v>13861</v>
      </c>
      <c r="AD3068" s="154">
        <v>4.51</v>
      </c>
      <c r="AF3068" s="7">
        <v>0.22</v>
      </c>
      <c r="AH3068" s="154">
        <v>23.7</v>
      </c>
      <c r="AO3068" s="154">
        <v>8.35</v>
      </c>
      <c r="AP3068" s="154">
        <v>246.7</v>
      </c>
      <c r="AQ3068" s="154">
        <v>2.0</v>
      </c>
      <c r="AR3068" s="154">
        <v>3.29</v>
      </c>
      <c r="AS3068" s="154">
        <v>0.31</v>
      </c>
      <c r="AT3068" s="154">
        <v>0.1</v>
      </c>
      <c r="AU3068" s="154">
        <v>3.8</v>
      </c>
      <c r="AX3068" s="154">
        <v>8.16</v>
      </c>
      <c r="AY3068" s="154">
        <v>13.97</v>
      </c>
      <c r="AZ3068" s="154">
        <v>3.58</v>
      </c>
      <c r="BA3068" s="154">
        <v>1.2</v>
      </c>
      <c r="BB3068" s="154">
        <v>39.15</v>
      </c>
      <c r="BC3068" s="154">
        <v>0.034</v>
      </c>
      <c r="BD3068" s="154"/>
      <c r="BE3068" s="154">
        <v>5.93</v>
      </c>
      <c r="BF3068" s="154">
        <v>0.8</v>
      </c>
      <c r="BG3068" s="154">
        <v>0.1</v>
      </c>
      <c r="BH3068" s="154">
        <v>2.97</v>
      </c>
      <c r="BI3068" s="154">
        <v>0.546</v>
      </c>
      <c r="BJ3068" s="154"/>
      <c r="BK3068" s="154">
        <v>2.93</v>
      </c>
      <c r="BL3068" s="154">
        <v>2.39</v>
      </c>
      <c r="CJ3068" s="154">
        <v>1.7</v>
      </c>
      <c r="CK3068" s="154">
        <v>65.1</v>
      </c>
      <c r="CL3068" s="154">
        <v>1024.0</v>
      </c>
      <c r="CM3068" s="163" t="s">
        <v>2438</v>
      </c>
      <c r="CN3068" s="154">
        <v>0.13</v>
      </c>
      <c r="CO3068" s="154">
        <v>2.92</v>
      </c>
      <c r="CP3068" s="7" t="s">
        <v>13862</v>
      </c>
    </row>
    <row r="3069">
      <c r="A3069" s="7" t="s">
        <v>13863</v>
      </c>
      <c r="D3069" s="163" t="s">
        <v>13864</v>
      </c>
      <c r="E3069" s="67" t="s">
        <v>639</v>
      </c>
      <c r="F3069" s="162"/>
      <c r="G3069" s="162"/>
      <c r="H3069" s="162"/>
      <c r="M3069" s="7" t="s">
        <v>799</v>
      </c>
      <c r="N3069" s="7" t="str">
        <f t="shared" si="6"/>
        <v>FALSE</v>
      </c>
      <c r="O3069" s="7" t="s">
        <v>11802</v>
      </c>
      <c r="P3069" s="7" t="s">
        <v>11803</v>
      </c>
      <c r="Q3069" s="7" t="s">
        <v>11804</v>
      </c>
      <c r="R3069" s="7" t="s">
        <v>559</v>
      </c>
      <c r="S3069" s="161" t="s">
        <v>1588</v>
      </c>
      <c r="T3069" s="206">
        <v>41.8258</v>
      </c>
      <c r="U3069" s="207">
        <v>-83.1951</v>
      </c>
      <c r="V3069" s="172" t="s">
        <v>13865</v>
      </c>
      <c r="W3069" s="163" t="s">
        <v>890</v>
      </c>
      <c r="X3069" s="7" t="s">
        <v>805</v>
      </c>
      <c r="Y3069" s="7" t="s">
        <v>878</v>
      </c>
      <c r="Z3069" s="7" t="s">
        <v>879</v>
      </c>
      <c r="AA3069" s="7" t="s">
        <v>880</v>
      </c>
      <c r="AB3069" s="163" t="s">
        <v>12261</v>
      </c>
      <c r="AD3069" s="154">
        <v>8.63</v>
      </c>
      <c r="AF3069" s="7">
        <v>0.22</v>
      </c>
      <c r="AH3069" s="154">
        <v>23.3</v>
      </c>
      <c r="AO3069" s="154">
        <v>7.89</v>
      </c>
      <c r="AP3069" s="154">
        <v>220.2</v>
      </c>
      <c r="AQ3069" s="154">
        <v>2.0</v>
      </c>
      <c r="AR3069" s="154">
        <v>6.27</v>
      </c>
      <c r="AS3069" s="154">
        <v>0.11</v>
      </c>
      <c r="AT3069" s="154">
        <v>0.1</v>
      </c>
      <c r="AU3069" s="154">
        <v>84.72</v>
      </c>
      <c r="AX3069" s="154">
        <v>34.58</v>
      </c>
      <c r="AY3069" s="154">
        <v>22.31</v>
      </c>
      <c r="AZ3069" s="154">
        <v>1.71</v>
      </c>
      <c r="BA3069" s="154">
        <v>1.91</v>
      </c>
      <c r="BB3069" s="154">
        <v>33.13</v>
      </c>
      <c r="BC3069" s="154">
        <v>0.171</v>
      </c>
      <c r="BD3069" s="154"/>
      <c r="BE3069" s="154">
        <v>0.9</v>
      </c>
      <c r="BF3069" s="154">
        <v>3.6</v>
      </c>
      <c r="BG3069" s="154">
        <v>0.5</v>
      </c>
      <c r="BH3069" s="154">
        <v>1.79</v>
      </c>
      <c r="BI3069" s="154">
        <v>0.165</v>
      </c>
      <c r="BJ3069" s="154"/>
      <c r="BK3069" s="154">
        <v>8.7</v>
      </c>
      <c r="BL3069" s="154">
        <v>7.33</v>
      </c>
      <c r="CJ3069" s="154">
        <v>1.7</v>
      </c>
      <c r="CK3069" s="154">
        <v>65.8</v>
      </c>
      <c r="CL3069" s="154">
        <v>662.0</v>
      </c>
      <c r="CM3069" s="163" t="s">
        <v>13866</v>
      </c>
      <c r="CN3069" s="154">
        <v>0.26</v>
      </c>
      <c r="CO3069" s="154">
        <v>1.94</v>
      </c>
      <c r="CP3069" s="7" t="s">
        <v>13867</v>
      </c>
    </row>
    <row r="3070">
      <c r="A3070" s="7" t="s">
        <v>13868</v>
      </c>
      <c r="D3070" s="163" t="s">
        <v>13869</v>
      </c>
      <c r="E3070" s="67" t="s">
        <v>639</v>
      </c>
      <c r="F3070" s="162"/>
      <c r="G3070" s="162"/>
      <c r="H3070" s="162"/>
      <c r="M3070" s="7" t="s">
        <v>799</v>
      </c>
      <c r="N3070" s="7" t="str">
        <f t="shared" si="6"/>
        <v>FALSE</v>
      </c>
      <c r="O3070" s="7" t="s">
        <v>11802</v>
      </c>
      <c r="P3070" s="7" t="s">
        <v>11803</v>
      </c>
      <c r="Q3070" s="7" t="s">
        <v>11804</v>
      </c>
      <c r="R3070" s="7" t="s">
        <v>559</v>
      </c>
      <c r="S3070" s="221" t="s">
        <v>1588</v>
      </c>
      <c r="T3070" s="206">
        <v>41.7622</v>
      </c>
      <c r="U3070" s="207">
        <v>-83.3292</v>
      </c>
      <c r="V3070" s="172" t="s">
        <v>13870</v>
      </c>
      <c r="W3070" s="163" t="s">
        <v>876</v>
      </c>
      <c r="X3070" s="7" t="s">
        <v>805</v>
      </c>
      <c r="Y3070" s="7" t="s">
        <v>878</v>
      </c>
      <c r="Z3070" s="7" t="s">
        <v>879</v>
      </c>
      <c r="AA3070" s="7" t="s">
        <v>880</v>
      </c>
      <c r="AB3070" s="163" t="s">
        <v>13871</v>
      </c>
      <c r="AD3070" s="154">
        <v>5.67</v>
      </c>
      <c r="AF3070" s="7">
        <v>0.22</v>
      </c>
      <c r="AH3070" s="154">
        <v>20.3</v>
      </c>
      <c r="AO3070" s="154">
        <v>8.17</v>
      </c>
      <c r="AP3070" s="154">
        <v>237.4</v>
      </c>
      <c r="AQ3070" s="154">
        <v>1.6</v>
      </c>
      <c r="AR3070" s="154">
        <v>7.1</v>
      </c>
      <c r="AS3070" s="154">
        <v>0.4</v>
      </c>
      <c r="AT3070" s="154">
        <v>0.1</v>
      </c>
      <c r="AU3070" s="154">
        <v>36.16</v>
      </c>
      <c r="AX3070" s="154">
        <v>22.82</v>
      </c>
      <c r="AY3070" s="154">
        <v>30.5</v>
      </c>
      <c r="AZ3070" s="154">
        <v>3.87</v>
      </c>
      <c r="BA3070" s="154">
        <v>3.06</v>
      </c>
      <c r="BB3070" s="154">
        <v>5.07</v>
      </c>
      <c r="BC3070" s="154">
        <v>0.209</v>
      </c>
      <c r="BD3070" s="154"/>
      <c r="BE3070" s="154">
        <v>6.67</v>
      </c>
      <c r="BF3070" s="154">
        <v>1.79</v>
      </c>
      <c r="BG3070" s="154">
        <v>0.28</v>
      </c>
      <c r="BH3070" s="154">
        <v>1.94</v>
      </c>
      <c r="BI3070" s="154">
        <v>0.243</v>
      </c>
      <c r="BJ3070" s="154"/>
      <c r="BK3070" s="154">
        <v>5.52</v>
      </c>
      <c r="BL3070" s="154">
        <v>3.66</v>
      </c>
      <c r="CJ3070" s="154">
        <v>2.8</v>
      </c>
      <c r="CK3070" s="154">
        <v>49.6</v>
      </c>
      <c r="CL3070" s="154">
        <v>1139.0</v>
      </c>
      <c r="CM3070" s="163" t="s">
        <v>2438</v>
      </c>
      <c r="CN3070" s="154">
        <v>0.82</v>
      </c>
      <c r="CO3070" s="154">
        <v>7.56</v>
      </c>
      <c r="CP3070" s="7" t="s">
        <v>13872</v>
      </c>
    </row>
    <row r="3071">
      <c r="A3071" s="7" t="s">
        <v>13873</v>
      </c>
      <c r="D3071" s="163" t="s">
        <v>13874</v>
      </c>
      <c r="E3071" s="67" t="s">
        <v>639</v>
      </c>
      <c r="F3071" s="162"/>
      <c r="G3071" s="162"/>
      <c r="H3071" s="162"/>
      <c r="M3071" s="7" t="s">
        <v>799</v>
      </c>
      <c r="N3071" s="7" t="str">
        <f t="shared" si="6"/>
        <v>FALSE</v>
      </c>
      <c r="O3071" s="7" t="s">
        <v>11802</v>
      </c>
      <c r="P3071" s="7" t="s">
        <v>11803</v>
      </c>
      <c r="Q3071" s="7" t="s">
        <v>11804</v>
      </c>
      <c r="R3071" s="7" t="s">
        <v>559</v>
      </c>
      <c r="S3071" s="161" t="s">
        <v>1588</v>
      </c>
      <c r="T3071" s="206">
        <v>41.7037</v>
      </c>
      <c r="U3071" s="207">
        <v>-83.255</v>
      </c>
      <c r="V3071" s="172" t="s">
        <v>13875</v>
      </c>
      <c r="W3071" s="163" t="s">
        <v>899</v>
      </c>
      <c r="X3071" s="7" t="s">
        <v>805</v>
      </c>
      <c r="Y3071" s="7" t="s">
        <v>878</v>
      </c>
      <c r="Z3071" s="7" t="s">
        <v>879</v>
      </c>
      <c r="AA3071" s="7" t="s">
        <v>880</v>
      </c>
      <c r="AB3071" s="163" t="s">
        <v>12978</v>
      </c>
      <c r="AD3071" s="154">
        <v>6.59</v>
      </c>
      <c r="AF3071" s="7">
        <v>0.22</v>
      </c>
      <c r="AH3071" s="154">
        <v>20.4</v>
      </c>
      <c r="AO3071" s="154">
        <v>8.36</v>
      </c>
      <c r="AP3071" s="154">
        <v>244.4</v>
      </c>
      <c r="AQ3071" s="154">
        <v>0.6</v>
      </c>
      <c r="AR3071" s="154">
        <v>14.2</v>
      </c>
      <c r="AS3071" s="154">
        <v>1.17</v>
      </c>
      <c r="AT3071" s="154">
        <v>0.38</v>
      </c>
      <c r="AU3071" s="154">
        <v>11.82</v>
      </c>
      <c r="AX3071" s="154">
        <v>20.28</v>
      </c>
      <c r="AY3071" s="154">
        <v>51.84</v>
      </c>
      <c r="AZ3071" s="154">
        <v>11.09</v>
      </c>
      <c r="BA3071" s="154">
        <v>6.76</v>
      </c>
      <c r="BB3071" s="154">
        <v>9.98</v>
      </c>
      <c r="BC3071" s="154">
        <v>0.051</v>
      </c>
      <c r="BD3071" s="154"/>
      <c r="BE3071" s="154">
        <v>8.75</v>
      </c>
      <c r="BF3071" s="154">
        <v>1.68</v>
      </c>
      <c r="BG3071" s="154">
        <v>0.3</v>
      </c>
      <c r="BH3071" s="154">
        <v>3.13</v>
      </c>
      <c r="BI3071" s="154">
        <v>0.714</v>
      </c>
      <c r="BJ3071" s="154"/>
      <c r="BK3071" s="154">
        <v>11.32</v>
      </c>
      <c r="BL3071" s="154">
        <v>4.82</v>
      </c>
      <c r="CJ3071" s="154">
        <v>6.6</v>
      </c>
      <c r="CK3071" s="154">
        <v>19.2</v>
      </c>
      <c r="CL3071" s="154">
        <v>876.0</v>
      </c>
      <c r="CM3071" s="163" t="s">
        <v>2438</v>
      </c>
      <c r="CN3071" s="154">
        <v>0.66</v>
      </c>
      <c r="CO3071" s="154">
        <v>6.08</v>
      </c>
      <c r="CP3071" s="7" t="s">
        <v>13876</v>
      </c>
    </row>
    <row r="3072">
      <c r="A3072" s="7" t="s">
        <v>13877</v>
      </c>
      <c r="D3072" s="163" t="s">
        <v>13878</v>
      </c>
      <c r="E3072" s="67" t="s">
        <v>639</v>
      </c>
      <c r="F3072" s="162"/>
      <c r="G3072" s="162"/>
      <c r="H3072" s="162"/>
      <c r="M3072" s="7" t="s">
        <v>799</v>
      </c>
      <c r="N3072" s="7" t="str">
        <f t="shared" si="6"/>
        <v>FALSE</v>
      </c>
      <c r="O3072" s="7" t="s">
        <v>11802</v>
      </c>
      <c r="P3072" s="7" t="s">
        <v>11803</v>
      </c>
      <c r="Q3072" s="7" t="s">
        <v>11804</v>
      </c>
      <c r="R3072" s="7" t="s">
        <v>559</v>
      </c>
      <c r="S3072" s="221" t="s">
        <v>1588</v>
      </c>
      <c r="T3072" s="206">
        <v>41.6167</v>
      </c>
      <c r="U3072" s="207">
        <v>-83.0116</v>
      </c>
      <c r="V3072" s="172" t="s">
        <v>13879</v>
      </c>
      <c r="W3072" s="163" t="s">
        <v>2423</v>
      </c>
      <c r="X3072" s="7" t="s">
        <v>805</v>
      </c>
      <c r="Y3072" s="7" t="s">
        <v>878</v>
      </c>
      <c r="Z3072" s="7" t="s">
        <v>879</v>
      </c>
      <c r="AA3072" s="7" t="s">
        <v>880</v>
      </c>
      <c r="AB3072" s="163" t="s">
        <v>13880</v>
      </c>
      <c r="AD3072" s="154">
        <v>4.59</v>
      </c>
      <c r="AF3072" s="7">
        <v>0.22</v>
      </c>
      <c r="AH3072" s="154">
        <v>19.0</v>
      </c>
      <c r="AO3072" s="154">
        <v>7.54</v>
      </c>
      <c r="AP3072" s="154">
        <v>207.6</v>
      </c>
      <c r="AQ3072" s="154">
        <v>0.4</v>
      </c>
      <c r="AR3072" s="154">
        <v>12.8</v>
      </c>
      <c r="AS3072" s="154">
        <v>0.59</v>
      </c>
      <c r="AT3072" s="154">
        <v>0.1</v>
      </c>
      <c r="AU3072" s="154">
        <v>7.77</v>
      </c>
      <c r="AX3072" s="154">
        <v>12.38</v>
      </c>
      <c r="AY3072" s="154">
        <v>48.7</v>
      </c>
      <c r="AZ3072" s="154">
        <v>8.64</v>
      </c>
      <c r="BA3072" s="154">
        <v>5.47</v>
      </c>
      <c r="BB3072" s="154">
        <v>17.01</v>
      </c>
      <c r="BC3072" s="154">
        <v>0.075</v>
      </c>
      <c r="BD3072" s="154"/>
      <c r="BE3072" s="154">
        <v>10.56</v>
      </c>
      <c r="BF3072" s="154">
        <v>1.28</v>
      </c>
      <c r="BG3072" s="154">
        <v>0.21</v>
      </c>
      <c r="BH3072" s="154">
        <v>2.54</v>
      </c>
      <c r="BI3072" s="154">
        <v>0.41</v>
      </c>
      <c r="BJ3072" s="154"/>
      <c r="BK3072" s="154">
        <v>13.32</v>
      </c>
      <c r="BL3072" s="154">
        <v>2.67</v>
      </c>
      <c r="CJ3072" s="154">
        <v>6.7</v>
      </c>
      <c r="CK3072" s="154">
        <v>18.6</v>
      </c>
      <c r="CL3072" s="154">
        <v>842.0</v>
      </c>
      <c r="CM3072" s="163" t="s">
        <v>2438</v>
      </c>
      <c r="CN3072" s="154">
        <v>0.79</v>
      </c>
      <c r="CO3072" s="154">
        <v>0.81</v>
      </c>
      <c r="CP3072" s="7" t="s">
        <v>13881</v>
      </c>
    </row>
    <row r="3073">
      <c r="A3073" s="7" t="s">
        <v>13882</v>
      </c>
      <c r="D3073" s="163" t="s">
        <v>13883</v>
      </c>
      <c r="E3073" s="67" t="s">
        <v>639</v>
      </c>
      <c r="F3073" s="162"/>
      <c r="G3073" s="162"/>
      <c r="H3073" s="162"/>
      <c r="M3073" s="7" t="s">
        <v>799</v>
      </c>
      <c r="N3073" s="7" t="str">
        <f t="shared" si="6"/>
        <v>FALSE</v>
      </c>
      <c r="O3073" s="7" t="s">
        <v>11802</v>
      </c>
      <c r="P3073" s="7" t="s">
        <v>11803</v>
      </c>
      <c r="Q3073" s="7" t="s">
        <v>11804</v>
      </c>
      <c r="R3073" s="7" t="s">
        <v>559</v>
      </c>
      <c r="S3073" s="161" t="s">
        <v>1588</v>
      </c>
      <c r="T3073" s="206">
        <v>41.8259</v>
      </c>
      <c r="U3073" s="207">
        <v>-83.1938</v>
      </c>
      <c r="V3073" s="172" t="s">
        <v>13884</v>
      </c>
      <c r="W3073" s="163" t="s">
        <v>890</v>
      </c>
      <c r="X3073" s="7" t="s">
        <v>805</v>
      </c>
      <c r="Y3073" s="7" t="s">
        <v>878</v>
      </c>
      <c r="Z3073" s="7" t="s">
        <v>879</v>
      </c>
      <c r="AA3073" s="7" t="s">
        <v>880</v>
      </c>
      <c r="AB3073" s="163" t="s">
        <v>12968</v>
      </c>
      <c r="AD3073" s="154">
        <v>8.52</v>
      </c>
      <c r="AF3073" s="7">
        <v>0.22</v>
      </c>
      <c r="AH3073" s="154">
        <v>18.7</v>
      </c>
      <c r="AO3073" s="154">
        <v>9.31</v>
      </c>
      <c r="AP3073" s="154">
        <v>224.3</v>
      </c>
      <c r="AQ3073" s="154">
        <v>2.0</v>
      </c>
      <c r="AR3073" s="154">
        <v>3.3</v>
      </c>
      <c r="AS3073" s="154">
        <v>0.1</v>
      </c>
      <c r="AT3073" s="154">
        <v>0.1</v>
      </c>
      <c r="AU3073" s="154">
        <v>0.22</v>
      </c>
      <c r="AX3073" s="154">
        <v>1.89</v>
      </c>
      <c r="AY3073" s="154">
        <v>14.14</v>
      </c>
      <c r="AZ3073" s="154">
        <v>4.14</v>
      </c>
      <c r="BA3073" s="154">
        <v>3.77</v>
      </c>
      <c r="BB3073" s="154">
        <v>60.11</v>
      </c>
      <c r="BC3073" s="154">
        <v>0.206</v>
      </c>
      <c r="BD3073" s="154"/>
      <c r="BE3073" s="154">
        <v>7.67</v>
      </c>
      <c r="BF3073" s="154">
        <v>0.35</v>
      </c>
      <c r="BG3073" s="154">
        <v>0.05</v>
      </c>
      <c r="BH3073" s="154">
        <v>1.74</v>
      </c>
      <c r="BI3073" s="154">
        <v>0.138</v>
      </c>
      <c r="BJ3073" s="154"/>
      <c r="BK3073" s="154">
        <v>3.85</v>
      </c>
      <c r="BL3073" s="154">
        <v>0.67</v>
      </c>
      <c r="CJ3073" s="154">
        <v>1.8</v>
      </c>
      <c r="CK3073" s="154">
        <v>64.2</v>
      </c>
      <c r="CL3073" s="154">
        <v>764.0</v>
      </c>
      <c r="CM3073" s="163" t="s">
        <v>2438</v>
      </c>
      <c r="CN3073" s="154">
        <v>0.84</v>
      </c>
      <c r="CO3073" s="154">
        <v>9.0</v>
      </c>
      <c r="CP3073" s="7" t="s">
        <v>13885</v>
      </c>
    </row>
    <row r="3074">
      <c r="A3074" s="7" t="s">
        <v>13886</v>
      </c>
      <c r="D3074" s="163" t="s">
        <v>13887</v>
      </c>
      <c r="E3074" s="67" t="s">
        <v>639</v>
      </c>
      <c r="F3074" s="162"/>
      <c r="G3074" s="162"/>
      <c r="H3074" s="162"/>
      <c r="M3074" s="7" t="s">
        <v>799</v>
      </c>
      <c r="N3074" s="7" t="str">
        <f t="shared" si="6"/>
        <v>FALSE</v>
      </c>
      <c r="O3074" s="7" t="s">
        <v>11802</v>
      </c>
      <c r="P3074" s="7" t="s">
        <v>11803</v>
      </c>
      <c r="Q3074" s="7" t="s">
        <v>11804</v>
      </c>
      <c r="R3074" s="7" t="s">
        <v>559</v>
      </c>
      <c r="S3074" s="221" t="s">
        <v>1588</v>
      </c>
      <c r="T3074" s="206">
        <v>41.7628</v>
      </c>
      <c r="U3074" s="207">
        <v>-83.3305</v>
      </c>
      <c r="V3074" s="172" t="s">
        <v>13888</v>
      </c>
      <c r="W3074" s="163" t="s">
        <v>876</v>
      </c>
      <c r="X3074" s="7" t="s">
        <v>805</v>
      </c>
      <c r="Y3074" s="7" t="s">
        <v>878</v>
      </c>
      <c r="Z3074" s="7" t="s">
        <v>879</v>
      </c>
      <c r="AA3074" s="7" t="s">
        <v>880</v>
      </c>
      <c r="AB3074" s="163" t="s">
        <v>12393</v>
      </c>
      <c r="AD3074" s="154">
        <v>5.63</v>
      </c>
      <c r="AF3074" s="7">
        <v>0.22</v>
      </c>
      <c r="AH3074" s="154">
        <v>20.1</v>
      </c>
      <c r="AO3074" s="154">
        <v>6.95</v>
      </c>
      <c r="AP3074" s="154">
        <v>127.5</v>
      </c>
      <c r="AQ3074" s="154">
        <v>0.5</v>
      </c>
      <c r="AR3074" s="154">
        <v>18.5</v>
      </c>
      <c r="AS3074" s="154">
        <v>0.45</v>
      </c>
      <c r="AT3074" s="154">
        <v>0.1</v>
      </c>
      <c r="AU3074" s="154">
        <v>16.78</v>
      </c>
      <c r="AX3074" s="154">
        <v>27.67</v>
      </c>
      <c r="AY3074" s="154">
        <v>52.68</v>
      </c>
      <c r="AZ3074" s="154">
        <v>17.92</v>
      </c>
      <c r="BA3074" s="154">
        <v>8.01</v>
      </c>
      <c r="BB3074" s="154">
        <v>195.37</v>
      </c>
      <c r="BC3074" s="154">
        <v>0.014</v>
      </c>
      <c r="BD3074" s="154"/>
      <c r="BE3074" s="154">
        <v>6.62</v>
      </c>
      <c r="BF3074" s="154">
        <v>2.29</v>
      </c>
      <c r="BG3074" s="154">
        <v>0.43</v>
      </c>
      <c r="BH3074" s="154">
        <v>3.08</v>
      </c>
      <c r="BI3074" s="154">
        <v>0.875</v>
      </c>
      <c r="BJ3074" s="154"/>
      <c r="BK3074" s="154">
        <v>19.73</v>
      </c>
      <c r="BL3074" s="154">
        <v>3.37</v>
      </c>
      <c r="CJ3074" s="154">
        <v>9.9</v>
      </c>
      <c r="CK3074" s="154">
        <v>8.5</v>
      </c>
      <c r="CL3074" s="154">
        <v>399.0</v>
      </c>
      <c r="CM3074" s="163" t="s">
        <v>2456</v>
      </c>
      <c r="CN3074" s="154">
        <v>1.15</v>
      </c>
      <c r="CO3074" s="154">
        <v>7.94</v>
      </c>
      <c r="CP3074" s="7" t="s">
        <v>13889</v>
      </c>
    </row>
    <row r="3075">
      <c r="A3075" s="7" t="s">
        <v>13890</v>
      </c>
      <c r="D3075" s="163" t="s">
        <v>13891</v>
      </c>
      <c r="E3075" s="67" t="s">
        <v>639</v>
      </c>
      <c r="F3075" s="162"/>
      <c r="G3075" s="162"/>
      <c r="H3075" s="162"/>
      <c r="M3075" s="7" t="s">
        <v>799</v>
      </c>
      <c r="N3075" s="7" t="str">
        <f t="shared" si="6"/>
        <v>FALSE</v>
      </c>
      <c r="O3075" s="7" t="s">
        <v>11802</v>
      </c>
      <c r="P3075" s="7" t="s">
        <v>11803</v>
      </c>
      <c r="Q3075" s="7" t="s">
        <v>11804</v>
      </c>
      <c r="R3075" s="7" t="s">
        <v>559</v>
      </c>
      <c r="S3075" s="161" t="s">
        <v>1588</v>
      </c>
      <c r="T3075" s="206">
        <v>41.7038</v>
      </c>
      <c r="U3075" s="207">
        <v>-83.2539</v>
      </c>
      <c r="V3075" s="172" t="s">
        <v>13892</v>
      </c>
      <c r="W3075" s="163" t="s">
        <v>899</v>
      </c>
      <c r="X3075" s="7" t="s">
        <v>805</v>
      </c>
      <c r="Y3075" s="7" t="s">
        <v>878</v>
      </c>
      <c r="Z3075" s="7" t="s">
        <v>879</v>
      </c>
      <c r="AA3075" s="7" t="s">
        <v>880</v>
      </c>
      <c r="AB3075" s="163" t="s">
        <v>12406</v>
      </c>
      <c r="AD3075" s="154">
        <v>6.71</v>
      </c>
      <c r="AF3075" s="7">
        <v>0.22</v>
      </c>
      <c r="AH3075" s="154">
        <v>20.0</v>
      </c>
      <c r="AO3075" s="154">
        <v>5.96</v>
      </c>
      <c r="AP3075" s="154">
        <v>124.7</v>
      </c>
      <c r="AQ3075" s="154">
        <v>1.0</v>
      </c>
      <c r="AR3075" s="154">
        <v>11.3</v>
      </c>
      <c r="AS3075" s="154">
        <v>1.02</v>
      </c>
      <c r="AT3075" s="154">
        <v>0.11</v>
      </c>
      <c r="AU3075" s="154">
        <v>10.48</v>
      </c>
      <c r="AX3075" s="154">
        <v>17.4</v>
      </c>
      <c r="AY3075" s="154">
        <v>29.32</v>
      </c>
      <c r="AZ3075" s="154">
        <v>12.29</v>
      </c>
      <c r="BA3075" s="154">
        <v>9.35</v>
      </c>
      <c r="BB3075" s="154">
        <v>15.48</v>
      </c>
      <c r="BC3075" s="154">
        <v>0.009</v>
      </c>
      <c r="BD3075" s="154"/>
      <c r="BE3075" s="154">
        <v>5.05</v>
      </c>
      <c r="BF3075" s="154">
        <v>1.31</v>
      </c>
      <c r="BG3075" s="154">
        <v>0.24</v>
      </c>
      <c r="BH3075" s="154">
        <v>2.61</v>
      </c>
      <c r="BI3075" s="154">
        <v>0.583</v>
      </c>
      <c r="BJ3075" s="154"/>
      <c r="BK3075" s="154">
        <v>10.56</v>
      </c>
      <c r="BL3075" s="154">
        <v>2.62</v>
      </c>
      <c r="CJ3075" s="154">
        <v>5.4</v>
      </c>
      <c r="CK3075" s="154">
        <v>25.9</v>
      </c>
      <c r="CL3075" s="154">
        <v>337.0</v>
      </c>
      <c r="CM3075" s="163" t="s">
        <v>2620</v>
      </c>
      <c r="CN3075" s="154">
        <v>1.18</v>
      </c>
      <c r="CO3075" s="154">
        <v>10.14</v>
      </c>
      <c r="CP3075" s="7" t="s">
        <v>13893</v>
      </c>
    </row>
    <row r="3076">
      <c r="A3076" s="7" t="s">
        <v>13894</v>
      </c>
      <c r="D3076" s="163" t="s">
        <v>13895</v>
      </c>
      <c r="E3076" s="67" t="s">
        <v>639</v>
      </c>
      <c r="F3076" s="162"/>
      <c r="G3076" s="162"/>
      <c r="H3076" s="162"/>
      <c r="M3076" s="7" t="s">
        <v>799</v>
      </c>
      <c r="N3076" s="7" t="str">
        <f t="shared" si="6"/>
        <v>FALSE</v>
      </c>
      <c r="O3076" s="7" t="s">
        <v>11802</v>
      </c>
      <c r="P3076" s="7" t="s">
        <v>11803</v>
      </c>
      <c r="Q3076" s="7" t="s">
        <v>11804</v>
      </c>
      <c r="R3076" s="7" t="s">
        <v>559</v>
      </c>
      <c r="S3076" s="221" t="s">
        <v>1588</v>
      </c>
      <c r="T3076" s="206">
        <v>41.6183</v>
      </c>
      <c r="U3076" s="207">
        <v>-83.0126</v>
      </c>
      <c r="V3076" s="172" t="s">
        <v>13896</v>
      </c>
      <c r="W3076" s="163" t="s">
        <v>2423</v>
      </c>
      <c r="X3076" s="7" t="s">
        <v>805</v>
      </c>
      <c r="Y3076" s="7" t="s">
        <v>878</v>
      </c>
      <c r="Z3076" s="7" t="s">
        <v>879</v>
      </c>
      <c r="AA3076" s="7" t="s">
        <v>880</v>
      </c>
      <c r="AB3076" s="163" t="s">
        <v>13443</v>
      </c>
      <c r="AD3076" s="154">
        <v>4.44</v>
      </c>
      <c r="AF3076" s="7">
        <v>0.22</v>
      </c>
      <c r="AH3076" s="154">
        <v>19.5</v>
      </c>
      <c r="AO3076" s="154">
        <v>6.77</v>
      </c>
      <c r="AP3076" s="154">
        <v>252.0</v>
      </c>
      <c r="AQ3076" s="154">
        <v>1.0</v>
      </c>
      <c r="AR3076" s="154">
        <v>8.69</v>
      </c>
      <c r="AS3076" s="154">
        <v>0.42</v>
      </c>
      <c r="AT3076" s="154">
        <v>0.11</v>
      </c>
      <c r="AU3076" s="154">
        <v>16.65</v>
      </c>
      <c r="AX3076" s="154">
        <v>22.84</v>
      </c>
      <c r="AY3076" s="154">
        <v>24.08</v>
      </c>
      <c r="AZ3076" s="154">
        <v>7.33</v>
      </c>
      <c r="BA3076" s="154">
        <v>3.54</v>
      </c>
      <c r="BB3076" s="154">
        <v>45.26</v>
      </c>
      <c r="BC3076" s="154">
        <v>0.01</v>
      </c>
      <c r="BD3076" s="154"/>
      <c r="BE3076" s="154">
        <v>3.46</v>
      </c>
      <c r="BF3076" s="154">
        <v>1.26</v>
      </c>
      <c r="BG3076" s="154">
        <v>0.23</v>
      </c>
      <c r="BH3076" s="154">
        <v>2.47</v>
      </c>
      <c r="BI3076" s="154">
        <v>0.495</v>
      </c>
      <c r="BJ3076" s="154"/>
      <c r="BK3076" s="154">
        <v>9.12</v>
      </c>
      <c r="BL3076" s="154">
        <v>2.62</v>
      </c>
      <c r="CJ3076" s="154">
        <v>4.2</v>
      </c>
      <c r="CK3076" s="154">
        <v>34.8</v>
      </c>
      <c r="CL3076" s="154">
        <v>271.0</v>
      </c>
      <c r="CM3076" s="163" t="s">
        <v>2620</v>
      </c>
      <c r="CN3076" s="154">
        <v>1.23</v>
      </c>
      <c r="CO3076" s="154">
        <v>9.38</v>
      </c>
      <c r="CP3076" s="7" t="s">
        <v>13897</v>
      </c>
    </row>
    <row r="3077">
      <c r="A3077" s="7" t="s">
        <v>13898</v>
      </c>
      <c r="D3077" s="163" t="s">
        <v>13899</v>
      </c>
      <c r="E3077" s="67" t="s">
        <v>639</v>
      </c>
      <c r="F3077" s="162"/>
      <c r="G3077" s="162"/>
      <c r="H3077" s="162"/>
      <c r="M3077" s="7" t="s">
        <v>799</v>
      </c>
      <c r="N3077" s="7" t="str">
        <f t="shared" si="6"/>
        <v>FALSE</v>
      </c>
      <c r="O3077" s="7" t="s">
        <v>11802</v>
      </c>
      <c r="P3077" s="7" t="s">
        <v>11803</v>
      </c>
      <c r="Q3077" s="7" t="s">
        <v>11804</v>
      </c>
      <c r="R3077" s="7" t="s">
        <v>559</v>
      </c>
      <c r="S3077" s="161" t="s">
        <v>1588</v>
      </c>
      <c r="T3077" s="206">
        <v>41.8285</v>
      </c>
      <c r="U3077" s="207">
        <v>-83.1947</v>
      </c>
      <c r="V3077" s="172" t="s">
        <v>13900</v>
      </c>
      <c r="W3077" s="163" t="s">
        <v>890</v>
      </c>
      <c r="X3077" s="7" t="s">
        <v>805</v>
      </c>
      <c r="Y3077" s="7" t="s">
        <v>878</v>
      </c>
      <c r="Z3077" s="7" t="s">
        <v>879</v>
      </c>
      <c r="AA3077" s="7" t="s">
        <v>880</v>
      </c>
      <c r="AB3077" s="163" t="s">
        <v>12378</v>
      </c>
      <c r="AD3077" s="154">
        <v>8.49</v>
      </c>
      <c r="AF3077" s="7">
        <v>0.22</v>
      </c>
      <c r="AH3077" s="154">
        <v>19.6</v>
      </c>
      <c r="AO3077" s="154">
        <v>5.33</v>
      </c>
      <c r="AP3077" s="154">
        <v>223.7</v>
      </c>
      <c r="AQ3077" s="154">
        <v>1.5</v>
      </c>
      <c r="AR3077" s="154">
        <v>2.56</v>
      </c>
      <c r="AS3077" s="154">
        <v>0.1</v>
      </c>
      <c r="AT3077" s="154">
        <v>0.1</v>
      </c>
      <c r="AU3077" s="154">
        <v>0.42</v>
      </c>
      <c r="AX3077" s="154">
        <v>5.11</v>
      </c>
      <c r="AY3077" s="154">
        <v>22.2</v>
      </c>
      <c r="AZ3077" s="154">
        <v>13.82</v>
      </c>
      <c r="BA3077" s="154">
        <v>7.17</v>
      </c>
      <c r="BB3077" s="154">
        <v>60.32</v>
      </c>
      <c r="BC3077" s="154">
        <v>0.261</v>
      </c>
      <c r="BD3077" s="154"/>
      <c r="BE3077" s="154">
        <v>4.09</v>
      </c>
      <c r="BF3077" s="154">
        <v>0.37</v>
      </c>
      <c r="BG3077" s="154">
        <v>0.08</v>
      </c>
      <c r="BH3077" s="154">
        <v>1.85</v>
      </c>
      <c r="BI3077" s="154">
        <v>0.224</v>
      </c>
      <c r="BJ3077" s="154"/>
      <c r="BK3077" s="154">
        <v>4.16</v>
      </c>
      <c r="BL3077" s="154">
        <v>0.06</v>
      </c>
      <c r="CJ3077" s="154">
        <v>2.2</v>
      </c>
      <c r="CK3077" s="154">
        <v>57.8</v>
      </c>
      <c r="CL3077" s="154">
        <v>120.0</v>
      </c>
      <c r="CM3077" s="163" t="s">
        <v>2456</v>
      </c>
      <c r="CN3077" s="154">
        <v>0.79</v>
      </c>
      <c r="CO3077" s="154">
        <v>9.91</v>
      </c>
      <c r="CP3077" s="7" t="s">
        <v>13901</v>
      </c>
    </row>
    <row r="3078">
      <c r="A3078" s="7" t="s">
        <v>13902</v>
      </c>
      <c r="D3078" s="163" t="s">
        <v>13903</v>
      </c>
      <c r="E3078" s="67" t="s">
        <v>639</v>
      </c>
      <c r="F3078" s="162"/>
      <c r="G3078" s="162"/>
      <c r="H3078" s="162"/>
      <c r="M3078" s="7" t="s">
        <v>799</v>
      </c>
      <c r="N3078" s="7" t="str">
        <f t="shared" si="6"/>
        <v>FALSE</v>
      </c>
      <c r="O3078" s="7" t="s">
        <v>11802</v>
      </c>
      <c r="P3078" s="7" t="s">
        <v>11803</v>
      </c>
      <c r="Q3078" s="7" t="s">
        <v>11804</v>
      </c>
      <c r="R3078" s="7" t="s">
        <v>559</v>
      </c>
      <c r="S3078" s="221" t="s">
        <v>1588</v>
      </c>
      <c r="T3078" s="206">
        <v>41.7643</v>
      </c>
      <c r="U3078" s="207">
        <v>-83.3303</v>
      </c>
      <c r="V3078" s="172" t="s">
        <v>13904</v>
      </c>
      <c r="W3078" s="163" t="s">
        <v>876</v>
      </c>
      <c r="X3078" s="7" t="s">
        <v>805</v>
      </c>
      <c r="Y3078" s="7" t="s">
        <v>878</v>
      </c>
      <c r="Z3078" s="7" t="s">
        <v>879</v>
      </c>
      <c r="AA3078" s="7" t="s">
        <v>880</v>
      </c>
      <c r="AB3078" s="163" t="s">
        <v>13905</v>
      </c>
      <c r="AD3078" s="154">
        <v>5.14</v>
      </c>
      <c r="AF3078" s="7">
        <v>0.22</v>
      </c>
      <c r="AH3078" s="154">
        <v>16.1</v>
      </c>
      <c r="AO3078" s="154">
        <v>6.31</v>
      </c>
      <c r="AP3078" s="154">
        <v>191.0</v>
      </c>
      <c r="AQ3078" s="154">
        <v>0.8</v>
      </c>
      <c r="AR3078" s="154">
        <v>9.66</v>
      </c>
      <c r="AS3078" s="154">
        <v>0.2</v>
      </c>
      <c r="AT3078" s="154">
        <v>0.1</v>
      </c>
      <c r="AU3078" s="154">
        <v>9.88</v>
      </c>
      <c r="AX3078" s="154">
        <v>19.4</v>
      </c>
      <c r="AY3078" s="154">
        <v>33.87</v>
      </c>
      <c r="AZ3078" s="154">
        <v>17.41</v>
      </c>
      <c r="BA3078" s="154">
        <v>9.27</v>
      </c>
      <c r="BB3078" s="154">
        <v>23.2</v>
      </c>
      <c r="BC3078" s="154">
        <v>0.291</v>
      </c>
      <c r="BD3078" s="154"/>
      <c r="BE3078" s="154">
        <v>4.94</v>
      </c>
      <c r="BF3078" s="154">
        <v>1.31</v>
      </c>
      <c r="BG3078" s="154">
        <v>0.24</v>
      </c>
      <c r="BH3078" s="154">
        <v>1.96</v>
      </c>
      <c r="BI3078" s="154">
        <v>0.344</v>
      </c>
      <c r="BJ3078" s="154"/>
      <c r="BK3078" s="154">
        <v>11.48</v>
      </c>
      <c r="BL3078" s="154">
        <v>2.26</v>
      </c>
      <c r="CJ3078" s="154">
        <v>5.0</v>
      </c>
      <c r="CK3078" s="154">
        <v>28.9</v>
      </c>
      <c r="CL3078" s="154">
        <v>108.0</v>
      </c>
      <c r="CM3078" s="163" t="s">
        <v>2620</v>
      </c>
      <c r="CN3078" s="154">
        <v>1.33</v>
      </c>
      <c r="CO3078" s="154">
        <v>5.86</v>
      </c>
      <c r="CP3078" s="7" t="s">
        <v>13906</v>
      </c>
    </row>
    <row r="3079">
      <c r="A3079" s="7" t="s">
        <v>13907</v>
      </c>
      <c r="D3079" s="163" t="s">
        <v>13908</v>
      </c>
      <c r="E3079" s="67" t="s">
        <v>639</v>
      </c>
      <c r="F3079" s="162"/>
      <c r="G3079" s="162"/>
      <c r="H3079" s="162"/>
      <c r="M3079" s="7" t="s">
        <v>799</v>
      </c>
      <c r="N3079" s="7" t="str">
        <f t="shared" si="6"/>
        <v>FALSE</v>
      </c>
      <c r="O3079" s="7" t="s">
        <v>11802</v>
      </c>
      <c r="P3079" s="7" t="s">
        <v>11803</v>
      </c>
      <c r="Q3079" s="7" t="s">
        <v>11804</v>
      </c>
      <c r="R3079" s="7" t="s">
        <v>559</v>
      </c>
      <c r="S3079" s="161" t="s">
        <v>1588</v>
      </c>
      <c r="T3079" s="206">
        <v>41.7039</v>
      </c>
      <c r="U3079" s="207">
        <v>-83.2537</v>
      </c>
      <c r="V3079" s="172" t="s">
        <v>13909</v>
      </c>
      <c r="W3079" s="163" t="s">
        <v>899</v>
      </c>
      <c r="X3079" s="7" t="s">
        <v>805</v>
      </c>
      <c r="Y3079" s="7" t="s">
        <v>878</v>
      </c>
      <c r="Z3079" s="7" t="s">
        <v>879</v>
      </c>
      <c r="AA3079" s="7" t="s">
        <v>880</v>
      </c>
      <c r="AB3079" s="163" t="s">
        <v>13910</v>
      </c>
      <c r="AD3079" s="154">
        <v>6.34</v>
      </c>
      <c r="AF3079" s="7">
        <v>0.22</v>
      </c>
      <c r="AH3079" s="154">
        <v>16.5</v>
      </c>
      <c r="AO3079" s="154">
        <v>6.58</v>
      </c>
      <c r="AP3079" s="154">
        <v>245.8</v>
      </c>
      <c r="AQ3079" s="154">
        <v>0.5</v>
      </c>
      <c r="AR3079" s="154">
        <v>17.8</v>
      </c>
      <c r="AS3079" s="154">
        <v>0.1</v>
      </c>
      <c r="AT3079" s="154">
        <v>0.1</v>
      </c>
      <c r="AU3079" s="154">
        <v>2.14</v>
      </c>
      <c r="AX3079" s="154">
        <v>12.9</v>
      </c>
      <c r="AY3079" s="154">
        <v>46.4</v>
      </c>
      <c r="AZ3079" s="154">
        <v>19.23</v>
      </c>
      <c r="BA3079" s="154">
        <v>13.69</v>
      </c>
      <c r="BB3079" s="154">
        <v>65.2</v>
      </c>
      <c r="BC3079" s="154">
        <v>0.189</v>
      </c>
      <c r="BD3079" s="154"/>
      <c r="BE3079" s="154">
        <v>6.52</v>
      </c>
      <c r="BF3079" s="154">
        <v>1.49</v>
      </c>
      <c r="BG3079" s="154">
        <v>0.27</v>
      </c>
      <c r="BH3079" s="163" t="s">
        <v>16</v>
      </c>
      <c r="BI3079" s="154">
        <v>0.44</v>
      </c>
      <c r="BJ3079" s="154"/>
      <c r="BK3079" s="154">
        <v>20.92</v>
      </c>
      <c r="BL3079" s="154">
        <v>3.46</v>
      </c>
      <c r="CJ3079" s="154">
        <v>10.8</v>
      </c>
      <c r="CK3079" s="154">
        <v>6.7</v>
      </c>
      <c r="CL3079" s="154">
        <v>92.0</v>
      </c>
      <c r="CM3079" s="163" t="s">
        <v>2456</v>
      </c>
      <c r="CN3079" s="154">
        <v>1.76</v>
      </c>
      <c r="CO3079" s="154">
        <v>9.93</v>
      </c>
      <c r="CP3079" s="7" t="s">
        <v>13911</v>
      </c>
    </row>
    <row r="3080">
      <c r="A3080" s="7" t="s">
        <v>13912</v>
      </c>
      <c r="D3080" s="163" t="s">
        <v>13913</v>
      </c>
      <c r="E3080" s="67" t="s">
        <v>639</v>
      </c>
      <c r="F3080" s="162"/>
      <c r="G3080" s="162"/>
      <c r="H3080" s="162"/>
      <c r="M3080" s="7" t="s">
        <v>799</v>
      </c>
      <c r="N3080" s="7" t="str">
        <f t="shared" si="6"/>
        <v>FALSE</v>
      </c>
      <c r="O3080" s="7" t="s">
        <v>11802</v>
      </c>
      <c r="P3080" s="7" t="s">
        <v>11803</v>
      </c>
      <c r="Q3080" s="7" t="s">
        <v>11804</v>
      </c>
      <c r="R3080" s="7" t="s">
        <v>559</v>
      </c>
      <c r="S3080" s="221" t="s">
        <v>1588</v>
      </c>
      <c r="T3080" s="206">
        <v>41.8276</v>
      </c>
      <c r="U3080" s="207">
        <v>-83.1948</v>
      </c>
      <c r="V3080" s="172" t="s">
        <v>13914</v>
      </c>
      <c r="W3080" s="163" t="s">
        <v>890</v>
      </c>
      <c r="X3080" s="7" t="s">
        <v>805</v>
      </c>
      <c r="Y3080" s="7" t="s">
        <v>878</v>
      </c>
      <c r="Z3080" s="7" t="s">
        <v>879</v>
      </c>
      <c r="AA3080" s="7" t="s">
        <v>880</v>
      </c>
      <c r="AB3080" s="163" t="s">
        <v>13915</v>
      </c>
      <c r="AD3080" s="154">
        <v>8.31</v>
      </c>
      <c r="AF3080" s="7">
        <v>0.22</v>
      </c>
      <c r="AH3080" s="154">
        <v>16.7</v>
      </c>
      <c r="AO3080" s="154">
        <v>6.28</v>
      </c>
      <c r="AP3080" s="154">
        <v>218.9</v>
      </c>
      <c r="AQ3080" s="154">
        <v>1.0</v>
      </c>
      <c r="AR3080" s="154">
        <v>5.43</v>
      </c>
      <c r="AS3080" s="154">
        <v>0.1</v>
      </c>
      <c r="AT3080" s="154">
        <v>0.1</v>
      </c>
      <c r="AU3080" s="154">
        <v>0.43</v>
      </c>
      <c r="AX3080" s="154">
        <v>3.54</v>
      </c>
      <c r="AY3080" s="154">
        <v>12.11</v>
      </c>
      <c r="AZ3080" s="154">
        <v>7.72</v>
      </c>
      <c r="BA3080" s="154">
        <v>3.42</v>
      </c>
      <c r="BB3080" s="154">
        <v>28.27</v>
      </c>
      <c r="BC3080" s="154">
        <v>0.223</v>
      </c>
      <c r="BD3080" s="154"/>
      <c r="BE3080" s="154">
        <v>7.47</v>
      </c>
      <c r="BF3080" s="154">
        <v>0.54</v>
      </c>
      <c r="BG3080" s="154">
        <v>0.08</v>
      </c>
      <c r="BH3080" s="154">
        <v>1.87</v>
      </c>
      <c r="BI3080" s="154">
        <v>0.259</v>
      </c>
      <c r="BJ3080" s="154"/>
      <c r="BK3080" s="154">
        <v>6.92</v>
      </c>
      <c r="BL3080" s="154">
        <v>0.9</v>
      </c>
      <c r="CJ3080" s="154">
        <v>3.1</v>
      </c>
      <c r="CK3080" s="154">
        <v>46.1</v>
      </c>
      <c r="CL3080" s="154">
        <v>99.0</v>
      </c>
      <c r="CM3080" s="163" t="s">
        <v>2456</v>
      </c>
      <c r="CN3080" s="154">
        <v>2.02</v>
      </c>
      <c r="CO3080" s="154">
        <v>10.07</v>
      </c>
      <c r="CP3080" s="7" t="s">
        <v>13916</v>
      </c>
    </row>
    <row r="3081">
      <c r="A3081" s="7" t="s">
        <v>13917</v>
      </c>
      <c r="D3081" s="163" t="s">
        <v>13918</v>
      </c>
      <c r="E3081" s="67" t="s">
        <v>639</v>
      </c>
      <c r="F3081" s="162"/>
      <c r="G3081" s="162"/>
      <c r="H3081" s="162"/>
      <c r="M3081" s="7" t="s">
        <v>799</v>
      </c>
      <c r="N3081" s="7" t="str">
        <f t="shared" si="6"/>
        <v>FALSE</v>
      </c>
      <c r="O3081" s="7" t="s">
        <v>11802</v>
      </c>
      <c r="P3081" s="7" t="s">
        <v>11803</v>
      </c>
      <c r="Q3081" s="7" t="s">
        <v>11804</v>
      </c>
      <c r="R3081" s="7" t="s">
        <v>559</v>
      </c>
      <c r="S3081" s="161" t="s">
        <v>1588</v>
      </c>
      <c r="T3081" s="206">
        <v>41.2633</v>
      </c>
      <c r="U3081" s="207">
        <v>-83.329</v>
      </c>
      <c r="V3081" s="172" t="s">
        <v>13919</v>
      </c>
      <c r="W3081" s="163" t="s">
        <v>876</v>
      </c>
      <c r="X3081" s="7" t="s">
        <v>805</v>
      </c>
      <c r="Y3081" s="7" t="s">
        <v>878</v>
      </c>
      <c r="Z3081" s="7" t="s">
        <v>879</v>
      </c>
      <c r="AA3081" s="7" t="s">
        <v>880</v>
      </c>
      <c r="AB3081" s="163" t="s">
        <v>13920</v>
      </c>
      <c r="AD3081" s="154">
        <v>6.3</v>
      </c>
      <c r="AF3081" s="7">
        <v>0.22</v>
      </c>
      <c r="AH3081" s="163" t="s">
        <v>16</v>
      </c>
      <c r="AO3081" s="163" t="s">
        <v>16</v>
      </c>
      <c r="AP3081" s="163" t="s">
        <v>16</v>
      </c>
      <c r="AQ3081" s="163" t="s">
        <v>16</v>
      </c>
      <c r="AR3081" s="154">
        <v>55.1</v>
      </c>
      <c r="AS3081" s="154">
        <v>0.13</v>
      </c>
      <c r="AT3081" s="154">
        <v>0.1</v>
      </c>
      <c r="AU3081" s="154">
        <v>0.57</v>
      </c>
      <c r="AX3081" s="154">
        <v>11.05</v>
      </c>
      <c r="AY3081" s="154">
        <v>128.07</v>
      </c>
      <c r="AZ3081" s="154">
        <v>47.05</v>
      </c>
      <c r="BA3081" s="154">
        <v>35.08</v>
      </c>
      <c r="BB3081" s="154">
        <v>62.13</v>
      </c>
      <c r="BC3081" s="154">
        <v>2.423</v>
      </c>
      <c r="BD3081" s="163"/>
      <c r="BE3081" s="163" t="s">
        <v>16</v>
      </c>
      <c r="BF3081" s="154">
        <v>1.69</v>
      </c>
      <c r="BG3081" s="154">
        <v>0.34</v>
      </c>
      <c r="BH3081" s="163" t="s">
        <v>16</v>
      </c>
      <c r="BI3081" s="154">
        <v>3.221</v>
      </c>
      <c r="BJ3081" s="154"/>
      <c r="BK3081" s="154">
        <v>48.0</v>
      </c>
      <c r="BL3081" s="154">
        <v>4.89</v>
      </c>
      <c r="CJ3081" s="163" t="s">
        <v>16</v>
      </c>
      <c r="CK3081" s="163" t="s">
        <v>16</v>
      </c>
      <c r="CL3081" s="163" t="s">
        <v>16</v>
      </c>
      <c r="CM3081" s="163" t="s">
        <v>2433</v>
      </c>
      <c r="CN3081" s="163" t="s">
        <v>16</v>
      </c>
      <c r="CO3081" s="154">
        <v>11.49</v>
      </c>
      <c r="CP3081" s="7" t="s">
        <v>13921</v>
      </c>
    </row>
    <row r="3082">
      <c r="A3082" s="7" t="s">
        <v>13922</v>
      </c>
      <c r="D3082" s="163" t="s">
        <v>13923</v>
      </c>
      <c r="E3082" s="67" t="s">
        <v>639</v>
      </c>
      <c r="F3082" s="162"/>
      <c r="G3082" s="162"/>
      <c r="H3082" s="162"/>
      <c r="M3082" s="7" t="s">
        <v>799</v>
      </c>
      <c r="N3082" s="7" t="str">
        <f t="shared" si="6"/>
        <v>FALSE</v>
      </c>
      <c r="O3082" s="7" t="s">
        <v>11802</v>
      </c>
      <c r="P3082" s="7" t="s">
        <v>11803</v>
      </c>
      <c r="Q3082" s="7" t="s">
        <v>11804</v>
      </c>
      <c r="R3082" s="7" t="s">
        <v>559</v>
      </c>
      <c r="S3082" s="221" t="s">
        <v>1588</v>
      </c>
      <c r="T3082" s="206">
        <v>41.704</v>
      </c>
      <c r="U3082" s="207">
        <v>-83.2528</v>
      </c>
      <c r="V3082" s="172" t="s">
        <v>13924</v>
      </c>
      <c r="W3082" s="163" t="s">
        <v>899</v>
      </c>
      <c r="X3082" s="7" t="s">
        <v>805</v>
      </c>
      <c r="Y3082" s="7" t="s">
        <v>878</v>
      </c>
      <c r="Z3082" s="7" t="s">
        <v>879</v>
      </c>
      <c r="AA3082" s="7" t="s">
        <v>880</v>
      </c>
      <c r="AB3082" s="163" t="s">
        <v>13925</v>
      </c>
      <c r="AD3082" s="154">
        <v>7.4</v>
      </c>
      <c r="AF3082" s="7">
        <v>0.22</v>
      </c>
      <c r="AH3082" s="163" t="s">
        <v>16</v>
      </c>
      <c r="AO3082" s="163" t="s">
        <v>16</v>
      </c>
      <c r="AP3082" s="163" t="s">
        <v>16</v>
      </c>
      <c r="AQ3082" s="154">
        <v>0.1</v>
      </c>
      <c r="AR3082" s="154">
        <v>73.2</v>
      </c>
      <c r="AS3082" s="154">
        <v>0.1</v>
      </c>
      <c r="AT3082" s="154">
        <v>0.1</v>
      </c>
      <c r="AU3082" s="154">
        <v>0.24</v>
      </c>
      <c r="AX3082" s="154">
        <v>19.91</v>
      </c>
      <c r="AY3082" s="154">
        <v>108.85</v>
      </c>
      <c r="AZ3082" s="154">
        <v>12.3</v>
      </c>
      <c r="BA3082" s="154">
        <v>9.45</v>
      </c>
      <c r="BB3082" s="154">
        <v>7.66</v>
      </c>
      <c r="BC3082" s="154">
        <v>1.48</v>
      </c>
      <c r="BD3082" s="163"/>
      <c r="BE3082" s="163" t="s">
        <v>16</v>
      </c>
      <c r="BF3082" s="154">
        <v>2.23</v>
      </c>
      <c r="BG3082" s="154">
        <v>0.42</v>
      </c>
      <c r="BH3082" s="163" t="s">
        <v>16</v>
      </c>
      <c r="BI3082" s="154">
        <v>1.473</v>
      </c>
      <c r="BJ3082" s="154"/>
      <c r="BK3082" s="154">
        <v>69.67</v>
      </c>
      <c r="BL3082" s="154">
        <v>7.89</v>
      </c>
      <c r="CJ3082" s="163" t="s">
        <v>16</v>
      </c>
      <c r="CK3082" s="163" t="s">
        <v>16</v>
      </c>
      <c r="CL3082" s="163" t="s">
        <v>16</v>
      </c>
      <c r="CM3082" s="163" t="s">
        <v>2447</v>
      </c>
      <c r="CN3082" s="163" t="s">
        <v>16</v>
      </c>
      <c r="CO3082" s="154">
        <v>11.52</v>
      </c>
      <c r="CP3082" s="7" t="s">
        <v>13926</v>
      </c>
    </row>
    <row r="3083">
      <c r="A3083" s="7" t="s">
        <v>13927</v>
      </c>
      <c r="D3083" s="163" t="s">
        <v>13928</v>
      </c>
      <c r="E3083" s="67" t="s">
        <v>639</v>
      </c>
      <c r="F3083" s="162"/>
      <c r="G3083" s="162"/>
      <c r="H3083" s="162"/>
      <c r="M3083" s="7" t="s">
        <v>799</v>
      </c>
      <c r="N3083" s="7" t="str">
        <f t="shared" si="6"/>
        <v>FALSE</v>
      </c>
      <c r="O3083" s="7" t="s">
        <v>11802</v>
      </c>
      <c r="P3083" s="7" t="s">
        <v>11803</v>
      </c>
      <c r="Q3083" s="7" t="s">
        <v>11804</v>
      </c>
      <c r="R3083" s="7" t="s">
        <v>559</v>
      </c>
      <c r="S3083" s="161" t="s">
        <v>1588</v>
      </c>
      <c r="T3083" s="206">
        <v>41.827</v>
      </c>
      <c r="U3083" s="207">
        <v>-83.1904</v>
      </c>
      <c r="V3083" s="172" t="s">
        <v>13929</v>
      </c>
      <c r="W3083" s="163" t="s">
        <v>890</v>
      </c>
      <c r="X3083" s="7" t="s">
        <v>805</v>
      </c>
      <c r="Y3083" s="7" t="s">
        <v>878</v>
      </c>
      <c r="Z3083" s="7" t="s">
        <v>879</v>
      </c>
      <c r="AA3083" s="7" t="s">
        <v>880</v>
      </c>
      <c r="AB3083" s="163" t="s">
        <v>13216</v>
      </c>
      <c r="AD3083" s="154">
        <v>9.5</v>
      </c>
      <c r="AF3083" s="7">
        <v>0.22</v>
      </c>
      <c r="AH3083" s="163" t="s">
        <v>16</v>
      </c>
      <c r="AO3083" s="163" t="s">
        <v>16</v>
      </c>
      <c r="AP3083" s="163" t="s">
        <v>16</v>
      </c>
      <c r="AQ3083" s="154">
        <v>0.2</v>
      </c>
      <c r="AR3083" s="154">
        <v>41.7</v>
      </c>
      <c r="AS3083" s="154">
        <v>0.1</v>
      </c>
      <c r="AT3083" s="154">
        <v>0.1</v>
      </c>
      <c r="AU3083" s="154">
        <v>0.19</v>
      </c>
      <c r="AX3083" s="154">
        <v>9.33</v>
      </c>
      <c r="AY3083" s="154">
        <v>75.65</v>
      </c>
      <c r="AZ3083" s="154">
        <v>19.01</v>
      </c>
      <c r="BA3083" s="154">
        <v>14.08</v>
      </c>
      <c r="BB3083" s="154">
        <v>48.48</v>
      </c>
      <c r="BC3083" s="154">
        <v>1.386</v>
      </c>
      <c r="BD3083" s="163"/>
      <c r="BE3083" s="163" t="s">
        <v>16</v>
      </c>
      <c r="BF3083" s="154">
        <v>1.36</v>
      </c>
      <c r="BG3083" s="154">
        <v>0.27</v>
      </c>
      <c r="BH3083" s="163" t="s">
        <v>16</v>
      </c>
      <c r="BI3083" s="154">
        <v>1.492</v>
      </c>
      <c r="BJ3083" s="154"/>
      <c r="BK3083" s="154">
        <v>37.93</v>
      </c>
      <c r="BL3083" s="154">
        <v>4.09</v>
      </c>
      <c r="CJ3083" s="163" t="s">
        <v>16</v>
      </c>
      <c r="CK3083" s="163" t="s">
        <v>16</v>
      </c>
      <c r="CL3083" s="163" t="s">
        <v>16</v>
      </c>
      <c r="CM3083" s="163" t="s">
        <v>2414</v>
      </c>
      <c r="CN3083" s="163" t="s">
        <v>16</v>
      </c>
      <c r="CO3083" s="154">
        <v>11.63</v>
      </c>
      <c r="CP3083" s="7" t="s">
        <v>13930</v>
      </c>
    </row>
    <row r="3084">
      <c r="A3084" s="7" t="s">
        <v>13931</v>
      </c>
      <c r="D3084" s="163" t="s">
        <v>13932</v>
      </c>
      <c r="E3084" s="67" t="s">
        <v>639</v>
      </c>
      <c r="F3084" s="162"/>
      <c r="G3084" s="162"/>
      <c r="H3084" s="162"/>
      <c r="M3084" s="7" t="s">
        <v>799</v>
      </c>
      <c r="N3084" s="7" t="str">
        <f t="shared" si="6"/>
        <v>FALSE</v>
      </c>
      <c r="O3084" s="7" t="s">
        <v>11802</v>
      </c>
      <c r="P3084" s="7" t="s">
        <v>11803</v>
      </c>
      <c r="Q3084" s="7" t="s">
        <v>11804</v>
      </c>
      <c r="R3084" s="7" t="s">
        <v>559</v>
      </c>
      <c r="S3084" s="221" t="s">
        <v>1588</v>
      </c>
      <c r="T3084" s="206">
        <v>41.2633</v>
      </c>
      <c r="U3084" s="207">
        <v>-83.329</v>
      </c>
      <c r="V3084" s="172" t="s">
        <v>13933</v>
      </c>
      <c r="W3084" s="163" t="s">
        <v>876</v>
      </c>
      <c r="X3084" s="7" t="s">
        <v>805</v>
      </c>
      <c r="Y3084" s="7" t="s">
        <v>878</v>
      </c>
      <c r="Z3084" s="7" t="s">
        <v>879</v>
      </c>
      <c r="AA3084" s="7" t="s">
        <v>880</v>
      </c>
      <c r="AB3084" s="163" t="s">
        <v>13934</v>
      </c>
      <c r="AD3084" s="154">
        <v>5.83</v>
      </c>
      <c r="AF3084" s="7">
        <v>0.22</v>
      </c>
      <c r="AH3084" s="154">
        <v>21.3</v>
      </c>
      <c r="AO3084" s="154">
        <v>6.71</v>
      </c>
      <c r="AP3084" s="154">
        <v>409.0</v>
      </c>
      <c r="AQ3084" s="154">
        <v>0.5</v>
      </c>
      <c r="AR3084" s="154">
        <v>42.1</v>
      </c>
      <c r="AS3084" s="154">
        <v>0.46</v>
      </c>
      <c r="AT3084" s="154">
        <v>0.1</v>
      </c>
      <c r="AU3084" s="154">
        <v>0.25</v>
      </c>
      <c r="AX3084" s="154">
        <v>17.35</v>
      </c>
      <c r="AY3084" s="154">
        <v>94.37</v>
      </c>
      <c r="AZ3084" s="154">
        <v>33.59</v>
      </c>
      <c r="BA3084" s="154">
        <v>23.33</v>
      </c>
      <c r="BB3084" s="154">
        <v>52.27</v>
      </c>
      <c r="BC3084" s="154">
        <v>1.633</v>
      </c>
      <c r="BD3084" s="163"/>
      <c r="BE3084" s="163" t="s">
        <v>16</v>
      </c>
      <c r="BF3084" s="154">
        <v>1.47</v>
      </c>
      <c r="BG3084" s="154">
        <v>0.26</v>
      </c>
      <c r="BH3084" s="163" t="s">
        <v>16</v>
      </c>
      <c r="BI3084" s="154">
        <v>2.282</v>
      </c>
      <c r="BJ3084" s="154"/>
      <c r="BK3084" s="163" t="s">
        <v>16</v>
      </c>
      <c r="BL3084" s="163" t="s">
        <v>16</v>
      </c>
      <c r="CJ3084" s="154">
        <v>21.1</v>
      </c>
      <c r="CK3084" s="154">
        <v>0.5</v>
      </c>
      <c r="CL3084" s="154">
        <v>70.0</v>
      </c>
      <c r="CM3084" s="163" t="s">
        <v>2587</v>
      </c>
      <c r="CN3084" s="154">
        <v>0.8</v>
      </c>
      <c r="CO3084" s="154">
        <v>7.65</v>
      </c>
      <c r="CP3084" s="7" t="s">
        <v>13935</v>
      </c>
    </row>
    <row r="3085">
      <c r="A3085" s="7" t="s">
        <v>13936</v>
      </c>
      <c r="D3085" s="163" t="s">
        <v>13937</v>
      </c>
      <c r="E3085" s="67" t="s">
        <v>639</v>
      </c>
      <c r="F3085" s="162"/>
      <c r="G3085" s="162"/>
      <c r="H3085" s="162"/>
      <c r="M3085" s="7" t="s">
        <v>799</v>
      </c>
      <c r="N3085" s="7" t="str">
        <f t="shared" si="6"/>
        <v>FALSE</v>
      </c>
      <c r="O3085" s="7" t="s">
        <v>11802</v>
      </c>
      <c r="P3085" s="7" t="s">
        <v>11803</v>
      </c>
      <c r="Q3085" s="7" t="s">
        <v>11804</v>
      </c>
      <c r="R3085" s="7" t="s">
        <v>559</v>
      </c>
      <c r="S3085" s="161" t="s">
        <v>1588</v>
      </c>
      <c r="T3085" s="206">
        <v>41.704</v>
      </c>
      <c r="U3085" s="207">
        <v>-83.2528</v>
      </c>
      <c r="V3085" s="172" t="s">
        <v>13938</v>
      </c>
      <c r="W3085" s="163" t="s">
        <v>899</v>
      </c>
      <c r="X3085" s="7" t="s">
        <v>805</v>
      </c>
      <c r="Y3085" s="7" t="s">
        <v>878</v>
      </c>
      <c r="Z3085" s="7" t="s">
        <v>879</v>
      </c>
      <c r="AA3085" s="7" t="s">
        <v>880</v>
      </c>
      <c r="AB3085" s="163" t="s">
        <v>13939</v>
      </c>
      <c r="AD3085" s="154">
        <v>7.02</v>
      </c>
      <c r="AF3085" s="7">
        <v>0.22</v>
      </c>
      <c r="AH3085" s="154">
        <v>21.1</v>
      </c>
      <c r="AO3085" s="154">
        <v>7.14</v>
      </c>
      <c r="AP3085" s="154">
        <v>374.9</v>
      </c>
      <c r="AQ3085" s="154">
        <v>0.3</v>
      </c>
      <c r="AR3085" s="154">
        <v>39.5</v>
      </c>
      <c r="AS3085" s="154">
        <v>0.1</v>
      </c>
      <c r="AT3085" s="154">
        <v>0.1</v>
      </c>
      <c r="AU3085" s="154">
        <v>0.15</v>
      </c>
      <c r="AX3085" s="154">
        <v>5.83</v>
      </c>
      <c r="AY3085" s="154">
        <v>90.09</v>
      </c>
      <c r="AZ3085" s="154">
        <v>32.81</v>
      </c>
      <c r="BA3085" s="154">
        <v>22.36</v>
      </c>
      <c r="BB3085" s="154">
        <v>136.66</v>
      </c>
      <c r="BC3085" s="154">
        <v>1.538</v>
      </c>
      <c r="BD3085" s="163"/>
      <c r="BE3085" s="163" t="s">
        <v>16</v>
      </c>
      <c r="BF3085" s="154">
        <v>1.43</v>
      </c>
      <c r="BG3085" s="154">
        <v>0.22</v>
      </c>
      <c r="BH3085" s="163" t="s">
        <v>16</v>
      </c>
      <c r="BI3085" s="154">
        <v>1.917</v>
      </c>
      <c r="BJ3085" s="154"/>
      <c r="BK3085" s="163" t="s">
        <v>16</v>
      </c>
      <c r="BL3085" s="163" t="s">
        <v>16</v>
      </c>
      <c r="CJ3085" s="154">
        <v>23.1</v>
      </c>
      <c r="CK3085" s="154">
        <v>0.3</v>
      </c>
      <c r="CL3085" s="154">
        <v>69.0</v>
      </c>
      <c r="CM3085" s="163" t="s">
        <v>2587</v>
      </c>
      <c r="CN3085" s="154">
        <v>0.8</v>
      </c>
      <c r="CO3085" s="154">
        <v>1.77</v>
      </c>
      <c r="CP3085" s="7" t="s">
        <v>13940</v>
      </c>
    </row>
    <row r="3086">
      <c r="A3086" s="7" t="s">
        <v>13941</v>
      </c>
      <c r="D3086" s="163" t="s">
        <v>13942</v>
      </c>
      <c r="E3086" s="67" t="s">
        <v>639</v>
      </c>
      <c r="F3086" s="162"/>
      <c r="G3086" s="162"/>
      <c r="H3086" s="162"/>
      <c r="M3086" s="7" t="s">
        <v>799</v>
      </c>
      <c r="N3086" s="7" t="str">
        <f t="shared" si="6"/>
        <v>FALSE</v>
      </c>
      <c r="O3086" s="7" t="s">
        <v>11802</v>
      </c>
      <c r="P3086" s="7" t="s">
        <v>11803</v>
      </c>
      <c r="Q3086" s="7" t="s">
        <v>11804</v>
      </c>
      <c r="R3086" s="7" t="s">
        <v>559</v>
      </c>
      <c r="S3086" s="221" t="s">
        <v>1588</v>
      </c>
      <c r="T3086" s="206">
        <v>41.827</v>
      </c>
      <c r="U3086" s="207">
        <v>-83.1904</v>
      </c>
      <c r="V3086" s="172" t="s">
        <v>13943</v>
      </c>
      <c r="W3086" s="163" t="s">
        <v>890</v>
      </c>
      <c r="X3086" s="7" t="s">
        <v>805</v>
      </c>
      <c r="Y3086" s="7" t="s">
        <v>878</v>
      </c>
      <c r="Z3086" s="7" t="s">
        <v>879</v>
      </c>
      <c r="AA3086" s="7" t="s">
        <v>880</v>
      </c>
      <c r="AB3086" s="163" t="s">
        <v>11938</v>
      </c>
      <c r="AD3086" s="154">
        <v>8.72</v>
      </c>
      <c r="AF3086" s="7">
        <v>0.22</v>
      </c>
      <c r="AH3086" s="154">
        <v>19.7</v>
      </c>
      <c r="AO3086" s="154">
        <v>7.48</v>
      </c>
      <c r="AP3086" s="154">
        <v>259.6</v>
      </c>
      <c r="AQ3086" s="154">
        <v>0.5</v>
      </c>
      <c r="AR3086" s="154">
        <v>13.4</v>
      </c>
      <c r="AS3086" s="154">
        <v>0.1</v>
      </c>
      <c r="AT3086" s="154">
        <v>0.1</v>
      </c>
      <c r="AU3086" s="154">
        <v>0.05</v>
      </c>
      <c r="AX3086" s="154">
        <v>2.25</v>
      </c>
      <c r="AY3086" s="154">
        <v>28.57</v>
      </c>
      <c r="AZ3086" s="154">
        <v>9.24</v>
      </c>
      <c r="BA3086" s="154">
        <v>7.12</v>
      </c>
      <c r="BB3086" s="154">
        <v>116.19</v>
      </c>
      <c r="BC3086" s="154">
        <v>0.389</v>
      </c>
      <c r="BD3086" s="163"/>
      <c r="BE3086" s="163" t="s">
        <v>16</v>
      </c>
      <c r="BF3086" s="154">
        <v>0.75</v>
      </c>
      <c r="BG3086" s="154">
        <v>0.12</v>
      </c>
      <c r="BH3086" s="163" t="s">
        <v>16</v>
      </c>
      <c r="BI3086" s="154">
        <v>0.451</v>
      </c>
      <c r="BJ3086" s="154"/>
      <c r="BK3086" s="163" t="s">
        <v>16</v>
      </c>
      <c r="BL3086" s="163" t="s">
        <v>16</v>
      </c>
      <c r="CJ3086" s="154">
        <v>7.4</v>
      </c>
      <c r="CK3086" s="154">
        <v>15.9</v>
      </c>
      <c r="CL3086" s="154">
        <v>698.0</v>
      </c>
      <c r="CM3086" s="163" t="s">
        <v>2438</v>
      </c>
      <c r="CN3086" s="154">
        <v>1.13</v>
      </c>
      <c r="CO3086" s="154">
        <v>12.05</v>
      </c>
      <c r="CP3086" s="7" t="s">
        <v>13944</v>
      </c>
    </row>
    <row r="3087">
      <c r="A3087" s="7" t="s">
        <v>13945</v>
      </c>
      <c r="D3087" s="163" t="s">
        <v>13946</v>
      </c>
      <c r="E3087" s="67" t="s">
        <v>639</v>
      </c>
      <c r="F3087" s="162"/>
      <c r="G3087" s="162"/>
      <c r="H3087" s="162"/>
      <c r="M3087" s="7" t="s">
        <v>799</v>
      </c>
      <c r="N3087" s="7" t="str">
        <f t="shared" si="6"/>
        <v>FALSE</v>
      </c>
      <c r="O3087" s="7" t="s">
        <v>11802</v>
      </c>
      <c r="P3087" s="7" t="s">
        <v>11803</v>
      </c>
      <c r="Q3087" s="7" t="s">
        <v>11804</v>
      </c>
      <c r="R3087" s="7" t="s">
        <v>559</v>
      </c>
      <c r="S3087" s="161" t="s">
        <v>1588</v>
      </c>
      <c r="T3087" s="206">
        <v>41.2633</v>
      </c>
      <c r="U3087" s="207">
        <v>-83.329</v>
      </c>
      <c r="V3087" s="172" t="s">
        <v>13947</v>
      </c>
      <c r="W3087" s="163" t="s">
        <v>876</v>
      </c>
      <c r="X3087" s="7" t="s">
        <v>805</v>
      </c>
      <c r="Y3087" s="7" t="s">
        <v>878</v>
      </c>
      <c r="Z3087" s="7" t="s">
        <v>879</v>
      </c>
      <c r="AA3087" s="7" t="s">
        <v>880</v>
      </c>
      <c r="AB3087" s="163" t="s">
        <v>13948</v>
      </c>
      <c r="AD3087" s="154">
        <v>6.08</v>
      </c>
      <c r="AF3087" s="7">
        <v>0.22</v>
      </c>
      <c r="AH3087" s="154">
        <v>22.1</v>
      </c>
      <c r="AO3087" s="154">
        <v>6.46</v>
      </c>
      <c r="AP3087" s="154">
        <v>361.2</v>
      </c>
      <c r="AQ3087" s="154">
        <v>0.5</v>
      </c>
      <c r="AR3087" s="154">
        <v>28.4</v>
      </c>
      <c r="AS3087" s="154">
        <v>0.53</v>
      </c>
      <c r="AT3087" s="154">
        <v>0.12</v>
      </c>
      <c r="AU3087" s="154">
        <v>0.19</v>
      </c>
      <c r="AX3087" s="154">
        <v>4.87</v>
      </c>
      <c r="AY3087" s="154">
        <v>77.49</v>
      </c>
      <c r="AZ3087" s="154">
        <v>37.25</v>
      </c>
      <c r="BA3087" s="154">
        <v>24.43</v>
      </c>
      <c r="BB3087" s="154">
        <v>131.13</v>
      </c>
      <c r="BC3087" s="154">
        <v>1.376</v>
      </c>
      <c r="BD3087" s="163"/>
      <c r="BE3087" s="163" t="s">
        <v>16</v>
      </c>
      <c r="BF3087" s="154">
        <v>1.05</v>
      </c>
      <c r="BG3087" s="154">
        <v>0.18</v>
      </c>
      <c r="BH3087" s="163" t="s">
        <v>16</v>
      </c>
      <c r="BI3087" s="154">
        <v>1.574</v>
      </c>
      <c r="BJ3087" s="154"/>
      <c r="BK3087" s="154">
        <v>28.48</v>
      </c>
      <c r="BL3087" s="154">
        <v>3.33</v>
      </c>
      <c r="CJ3087" s="154">
        <v>12.6</v>
      </c>
      <c r="CK3087" s="154">
        <v>4.3</v>
      </c>
      <c r="CL3087" s="154">
        <v>153.0</v>
      </c>
      <c r="CM3087" s="163" t="s">
        <v>2587</v>
      </c>
      <c r="CN3087" s="154">
        <v>1.94</v>
      </c>
      <c r="CO3087" s="154">
        <v>11.11</v>
      </c>
      <c r="CP3087" s="7" t="s">
        <v>13949</v>
      </c>
    </row>
    <row r="3088">
      <c r="A3088" s="7" t="s">
        <v>13950</v>
      </c>
      <c r="D3088" s="163" t="s">
        <v>13951</v>
      </c>
      <c r="E3088" s="67" t="s">
        <v>639</v>
      </c>
      <c r="F3088" s="162"/>
      <c r="G3088" s="162"/>
      <c r="H3088" s="162"/>
      <c r="M3088" s="7" t="s">
        <v>799</v>
      </c>
      <c r="N3088" s="7" t="str">
        <f t="shared" si="6"/>
        <v>FALSE</v>
      </c>
      <c r="O3088" s="7" t="s">
        <v>11802</v>
      </c>
      <c r="P3088" s="7" t="s">
        <v>11803</v>
      </c>
      <c r="Q3088" s="7" t="s">
        <v>11804</v>
      </c>
      <c r="R3088" s="7" t="s">
        <v>559</v>
      </c>
      <c r="S3088" s="221" t="s">
        <v>1588</v>
      </c>
      <c r="T3088" s="206">
        <v>41.704</v>
      </c>
      <c r="U3088" s="207">
        <v>-83.2528</v>
      </c>
      <c r="V3088" s="172" t="s">
        <v>13952</v>
      </c>
      <c r="W3088" s="163" t="s">
        <v>899</v>
      </c>
      <c r="X3088" s="7" t="s">
        <v>805</v>
      </c>
      <c r="Y3088" s="7" t="s">
        <v>878</v>
      </c>
      <c r="Z3088" s="7" t="s">
        <v>879</v>
      </c>
      <c r="AA3088" s="7" t="s">
        <v>880</v>
      </c>
      <c r="AB3088" s="163" t="s">
        <v>11851</v>
      </c>
      <c r="AD3088" s="154">
        <v>7.25</v>
      </c>
      <c r="AF3088" s="7">
        <v>0.22</v>
      </c>
      <c r="AH3088" s="154">
        <v>22.2</v>
      </c>
      <c r="AO3088" s="154">
        <v>8.05</v>
      </c>
      <c r="AP3088" s="154">
        <v>431.5</v>
      </c>
      <c r="AQ3088" s="154">
        <v>0.3</v>
      </c>
      <c r="AR3088" s="154">
        <v>30.1</v>
      </c>
      <c r="AS3088" s="154">
        <v>0.1</v>
      </c>
      <c r="AT3088" s="154">
        <v>0.1</v>
      </c>
      <c r="AU3088" s="154">
        <v>1.05</v>
      </c>
      <c r="AX3088" s="154">
        <v>16.18</v>
      </c>
      <c r="AY3088" s="154">
        <v>93.66</v>
      </c>
      <c r="AZ3088" s="154">
        <v>45.1</v>
      </c>
      <c r="BA3088" s="154">
        <v>30.32</v>
      </c>
      <c r="BB3088" s="154">
        <v>117.13</v>
      </c>
      <c r="BC3088" s="154">
        <v>3.985</v>
      </c>
      <c r="BD3088" s="163"/>
      <c r="BE3088" s="163" t="s">
        <v>16</v>
      </c>
      <c r="BF3088" s="154">
        <v>1.23</v>
      </c>
      <c r="BG3088" s="154">
        <v>0.23</v>
      </c>
      <c r="BH3088" s="163" t="s">
        <v>16</v>
      </c>
      <c r="BI3088" s="154">
        <v>2.748</v>
      </c>
      <c r="BJ3088" s="154"/>
      <c r="BK3088" s="154">
        <v>29.52</v>
      </c>
      <c r="BL3088" s="154">
        <v>4.25</v>
      </c>
      <c r="CJ3088" s="154">
        <v>14.4</v>
      </c>
      <c r="CK3088" s="154">
        <v>2.8</v>
      </c>
      <c r="CL3088" s="154">
        <v>56.0</v>
      </c>
      <c r="CM3088" s="163" t="s">
        <v>2587</v>
      </c>
      <c r="CN3088" s="154">
        <v>2.01</v>
      </c>
      <c r="CO3088" s="154">
        <v>9.25</v>
      </c>
      <c r="CP3088" s="7" t="s">
        <v>13953</v>
      </c>
    </row>
    <row r="3089">
      <c r="A3089" s="7" t="s">
        <v>13954</v>
      </c>
      <c r="D3089" s="163" t="s">
        <v>13955</v>
      </c>
      <c r="E3089" s="67" t="s">
        <v>639</v>
      </c>
      <c r="F3089" s="162"/>
      <c r="G3089" s="162"/>
      <c r="H3089" s="162"/>
      <c r="M3089" s="7" t="s">
        <v>799</v>
      </c>
      <c r="N3089" s="7" t="str">
        <f t="shared" si="6"/>
        <v>FALSE</v>
      </c>
      <c r="O3089" s="7" t="s">
        <v>11802</v>
      </c>
      <c r="P3089" s="7" t="s">
        <v>11803</v>
      </c>
      <c r="Q3089" s="7" t="s">
        <v>11804</v>
      </c>
      <c r="R3089" s="7" t="s">
        <v>559</v>
      </c>
      <c r="S3089" s="161" t="s">
        <v>1588</v>
      </c>
      <c r="T3089" s="206">
        <v>41.827</v>
      </c>
      <c r="U3089" s="207">
        <v>-83.1904</v>
      </c>
      <c r="V3089" s="172" t="s">
        <v>13956</v>
      </c>
      <c r="W3089" s="163" t="s">
        <v>890</v>
      </c>
      <c r="X3089" s="7" t="s">
        <v>805</v>
      </c>
      <c r="Y3089" s="7" t="s">
        <v>878</v>
      </c>
      <c r="Z3089" s="7" t="s">
        <v>879</v>
      </c>
      <c r="AA3089" s="7" t="s">
        <v>880</v>
      </c>
      <c r="AB3089" s="163" t="s">
        <v>13957</v>
      </c>
      <c r="AD3089" s="154">
        <v>8.87</v>
      </c>
      <c r="AF3089" s="7">
        <v>0.22</v>
      </c>
      <c r="AH3089" s="154">
        <v>21.0</v>
      </c>
      <c r="AO3089" s="154">
        <v>7.07</v>
      </c>
      <c r="AP3089" s="154">
        <v>228.4</v>
      </c>
      <c r="AQ3089" s="154">
        <v>1.0</v>
      </c>
      <c r="AR3089" s="154">
        <v>6.73</v>
      </c>
      <c r="AS3089" s="154">
        <v>0.1</v>
      </c>
      <c r="AT3089" s="154">
        <v>0.1</v>
      </c>
      <c r="AU3089" s="154">
        <v>0.07</v>
      </c>
      <c r="AX3089" s="154">
        <v>3.46</v>
      </c>
      <c r="AY3089" s="154">
        <v>18.65</v>
      </c>
      <c r="AZ3089" s="154">
        <v>6.73</v>
      </c>
      <c r="BA3089" s="154">
        <v>5.8</v>
      </c>
      <c r="BB3089" s="154">
        <v>30.38</v>
      </c>
      <c r="BC3089" s="154">
        <v>0.303</v>
      </c>
      <c r="BD3089" s="163"/>
      <c r="BE3089" s="163" t="s">
        <v>16</v>
      </c>
      <c r="BF3089" s="154">
        <v>0.37</v>
      </c>
      <c r="BG3089" s="154">
        <v>0.06</v>
      </c>
      <c r="BH3089" s="163" t="s">
        <v>16</v>
      </c>
      <c r="BI3089" s="154">
        <v>0.306</v>
      </c>
      <c r="BJ3089" s="154"/>
      <c r="BK3089" s="154">
        <v>7.15</v>
      </c>
      <c r="BL3089" s="154">
        <v>1.14</v>
      </c>
      <c r="CJ3089" s="154">
        <v>3.2</v>
      </c>
      <c r="CK3089" s="154">
        <v>45.5</v>
      </c>
      <c r="CL3089" s="154">
        <v>164.0</v>
      </c>
      <c r="CM3089" s="163" t="s">
        <v>2587</v>
      </c>
      <c r="CN3089" s="154">
        <v>2.46</v>
      </c>
      <c r="CO3089" s="154">
        <v>17.11</v>
      </c>
      <c r="CP3089" s="7" t="s">
        <v>13958</v>
      </c>
    </row>
    <row r="3090">
      <c r="A3090" s="7" t="s">
        <v>13959</v>
      </c>
      <c r="D3090" s="163" t="s">
        <v>13960</v>
      </c>
      <c r="E3090" s="67" t="s">
        <v>639</v>
      </c>
      <c r="F3090" s="162"/>
      <c r="G3090" s="162"/>
      <c r="H3090" s="162"/>
      <c r="M3090" s="7" t="s">
        <v>799</v>
      </c>
      <c r="N3090" s="7" t="str">
        <f t="shared" si="6"/>
        <v>FALSE</v>
      </c>
      <c r="O3090" s="7" t="s">
        <v>11802</v>
      </c>
      <c r="P3090" s="7" t="s">
        <v>11803</v>
      </c>
      <c r="Q3090" s="7" t="s">
        <v>11804</v>
      </c>
      <c r="R3090" s="7" t="s">
        <v>559</v>
      </c>
      <c r="S3090" s="221" t="s">
        <v>1588</v>
      </c>
      <c r="T3090" s="206">
        <v>41.7953</v>
      </c>
      <c r="U3090" s="207">
        <v>-83.33</v>
      </c>
      <c r="V3090" s="172" t="s">
        <v>13961</v>
      </c>
      <c r="W3090" s="163" t="s">
        <v>876</v>
      </c>
      <c r="X3090" s="7" t="s">
        <v>805</v>
      </c>
      <c r="Y3090" s="7" t="s">
        <v>878</v>
      </c>
      <c r="Z3090" s="7" t="s">
        <v>879</v>
      </c>
      <c r="AA3090" s="7" t="s">
        <v>880</v>
      </c>
      <c r="AB3090" s="163" t="s">
        <v>13962</v>
      </c>
      <c r="AD3090" s="154">
        <v>5.85</v>
      </c>
      <c r="AF3090" s="7">
        <v>0.22</v>
      </c>
      <c r="AH3090" s="154">
        <v>23.7</v>
      </c>
      <c r="AO3090" s="154">
        <v>6.6</v>
      </c>
      <c r="AP3090" s="154">
        <v>324.2</v>
      </c>
      <c r="AQ3090" s="154">
        <v>1.0</v>
      </c>
      <c r="AR3090" s="154">
        <v>5.06</v>
      </c>
      <c r="AS3090" s="154">
        <v>0.1</v>
      </c>
      <c r="AT3090" s="154">
        <v>0.1</v>
      </c>
      <c r="AU3090" s="154">
        <v>2.14</v>
      </c>
      <c r="AX3090" s="154">
        <v>15.08</v>
      </c>
      <c r="AY3090" s="154">
        <v>38.43</v>
      </c>
      <c r="AZ3090" s="154">
        <v>12.78</v>
      </c>
      <c r="BA3090" s="154">
        <v>8.61</v>
      </c>
      <c r="BB3090" s="154">
        <v>21.9</v>
      </c>
      <c r="BC3090" s="154">
        <v>1.353</v>
      </c>
      <c r="BD3090" s="163"/>
      <c r="BE3090" s="163" t="s">
        <v>16</v>
      </c>
      <c r="BF3090" s="154">
        <v>0.86</v>
      </c>
      <c r="BG3090" s="154">
        <v>0.15</v>
      </c>
      <c r="BH3090" s="163" t="s">
        <v>16</v>
      </c>
      <c r="BI3090" s="154">
        <v>1.273</v>
      </c>
      <c r="BJ3090" s="154"/>
      <c r="BK3090" s="154">
        <v>5.53</v>
      </c>
      <c r="BL3090" s="154">
        <v>2.24</v>
      </c>
      <c r="CJ3090" s="154">
        <v>3.0</v>
      </c>
      <c r="CK3090" s="154">
        <v>47.4</v>
      </c>
      <c r="CL3090" s="154">
        <v>660.0</v>
      </c>
      <c r="CM3090" s="163" t="s">
        <v>2438</v>
      </c>
      <c r="CN3090" s="154">
        <v>0.37</v>
      </c>
      <c r="CO3090" s="154">
        <v>2.51</v>
      </c>
      <c r="CP3090" s="7" t="s">
        <v>13963</v>
      </c>
    </row>
    <row r="3091">
      <c r="A3091" s="7" t="s">
        <v>13964</v>
      </c>
      <c r="D3091" s="163" t="s">
        <v>13965</v>
      </c>
      <c r="E3091" s="67" t="s">
        <v>639</v>
      </c>
      <c r="F3091" s="162"/>
      <c r="G3091" s="162"/>
      <c r="H3091" s="162"/>
      <c r="M3091" s="7" t="s">
        <v>799</v>
      </c>
      <c r="N3091" s="7" t="str">
        <f t="shared" si="6"/>
        <v>FALSE</v>
      </c>
      <c r="O3091" s="7" t="s">
        <v>11802</v>
      </c>
      <c r="P3091" s="7" t="s">
        <v>11803</v>
      </c>
      <c r="Q3091" s="7" t="s">
        <v>11804</v>
      </c>
      <c r="R3091" s="7" t="s">
        <v>559</v>
      </c>
      <c r="S3091" s="161" t="s">
        <v>1588</v>
      </c>
      <c r="T3091" s="214" t="s">
        <v>16</v>
      </c>
      <c r="U3091" s="215" t="s">
        <v>16</v>
      </c>
      <c r="V3091" s="172" t="s">
        <v>16</v>
      </c>
      <c r="W3091" s="163" t="s">
        <v>13142</v>
      </c>
      <c r="X3091" s="7" t="s">
        <v>805</v>
      </c>
      <c r="Y3091" s="7" t="s">
        <v>878</v>
      </c>
      <c r="Z3091" s="7" t="s">
        <v>879</v>
      </c>
      <c r="AA3091" s="7" t="s">
        <v>880</v>
      </c>
      <c r="AB3091" s="163" t="s">
        <v>16</v>
      </c>
      <c r="AD3091" s="163" t="s">
        <v>16</v>
      </c>
      <c r="AF3091" s="7">
        <v>0.22</v>
      </c>
      <c r="AH3091" s="163" t="s">
        <v>16</v>
      </c>
      <c r="AO3091" s="163" t="s">
        <v>16</v>
      </c>
      <c r="AP3091" s="163" t="s">
        <v>16</v>
      </c>
      <c r="AQ3091" s="163" t="s">
        <v>16</v>
      </c>
      <c r="AR3091" s="163" t="s">
        <v>16</v>
      </c>
      <c r="AS3091" s="163" t="s">
        <v>16</v>
      </c>
      <c r="AT3091" s="163" t="s">
        <v>16</v>
      </c>
      <c r="AU3091" s="163" t="s">
        <v>16</v>
      </c>
      <c r="AX3091" s="163" t="s">
        <v>16</v>
      </c>
      <c r="AY3091" s="163" t="s">
        <v>16</v>
      </c>
      <c r="AZ3091" s="163" t="s">
        <v>16</v>
      </c>
      <c r="BA3091" s="163" t="s">
        <v>16</v>
      </c>
      <c r="BB3091" s="163" t="s">
        <v>16</v>
      </c>
      <c r="BC3091" s="163" t="s">
        <v>16</v>
      </c>
      <c r="BD3091" s="163"/>
      <c r="BE3091" s="163" t="s">
        <v>16</v>
      </c>
      <c r="BF3091" s="163" t="s">
        <v>16</v>
      </c>
      <c r="BG3091" s="163" t="s">
        <v>16</v>
      </c>
      <c r="BH3091" s="163" t="s">
        <v>16</v>
      </c>
      <c r="BI3091" s="163" t="s">
        <v>16</v>
      </c>
      <c r="BJ3091" s="163"/>
      <c r="BK3091" s="163" t="s">
        <v>16</v>
      </c>
      <c r="BL3091" s="163" t="s">
        <v>16</v>
      </c>
      <c r="BV3091" s="7" t="b">
        <v>1</v>
      </c>
      <c r="CJ3091" s="163" t="s">
        <v>16</v>
      </c>
      <c r="CK3091" s="163" t="s">
        <v>16</v>
      </c>
      <c r="CL3091" s="163" t="s">
        <v>16</v>
      </c>
      <c r="CM3091" s="163" t="s">
        <v>16</v>
      </c>
      <c r="CN3091" s="163" t="s">
        <v>16</v>
      </c>
      <c r="CO3091" s="163" t="s">
        <v>16</v>
      </c>
      <c r="CP3091" s="7" t="s">
        <v>13142</v>
      </c>
    </row>
    <row r="3092">
      <c r="A3092" s="7" t="s">
        <v>13966</v>
      </c>
      <c r="D3092" s="163" t="s">
        <v>13967</v>
      </c>
      <c r="E3092" s="67" t="s">
        <v>639</v>
      </c>
      <c r="F3092" s="162"/>
      <c r="G3092" s="162"/>
      <c r="H3092" s="162"/>
      <c r="M3092" s="7" t="s">
        <v>799</v>
      </c>
      <c r="N3092" s="7" t="str">
        <f t="shared" si="6"/>
        <v>FALSE</v>
      </c>
      <c r="O3092" s="7" t="s">
        <v>11802</v>
      </c>
      <c r="P3092" s="7" t="s">
        <v>11803</v>
      </c>
      <c r="Q3092" s="7" t="s">
        <v>11804</v>
      </c>
      <c r="R3092" s="7" t="s">
        <v>559</v>
      </c>
      <c r="S3092" s="221" t="s">
        <v>1588</v>
      </c>
      <c r="T3092" s="206">
        <v>41.7031</v>
      </c>
      <c r="U3092" s="207">
        <v>-83.2544</v>
      </c>
      <c r="V3092" s="172" t="s">
        <v>13968</v>
      </c>
      <c r="W3092" s="163" t="s">
        <v>899</v>
      </c>
      <c r="X3092" s="7" t="s">
        <v>805</v>
      </c>
      <c r="Y3092" s="7" t="s">
        <v>878</v>
      </c>
      <c r="Z3092" s="7" t="s">
        <v>879</v>
      </c>
      <c r="AA3092" s="7" t="s">
        <v>880</v>
      </c>
      <c r="AB3092" s="163" t="s">
        <v>12271</v>
      </c>
      <c r="AD3092" s="154">
        <v>6.77</v>
      </c>
      <c r="AF3092" s="7">
        <v>0.22</v>
      </c>
      <c r="AH3092" s="154">
        <v>24.9</v>
      </c>
      <c r="AO3092" s="154">
        <v>7.88</v>
      </c>
      <c r="AP3092" s="154">
        <v>335.3</v>
      </c>
      <c r="AQ3092" s="154">
        <v>1.0</v>
      </c>
      <c r="AR3092" s="154">
        <v>5.96</v>
      </c>
      <c r="AS3092" s="154">
        <v>0.1</v>
      </c>
      <c r="AT3092" s="154">
        <v>0.1</v>
      </c>
      <c r="AU3092" s="154">
        <v>1.22</v>
      </c>
      <c r="AX3092" s="154">
        <v>14.1</v>
      </c>
      <c r="AY3092" s="154">
        <v>25.61</v>
      </c>
      <c r="AZ3092" s="154">
        <v>6.58</v>
      </c>
      <c r="BA3092" s="154">
        <v>1.58</v>
      </c>
      <c r="BB3092" s="154">
        <v>4.25</v>
      </c>
      <c r="BC3092" s="154">
        <v>1.121</v>
      </c>
      <c r="BD3092" s="163"/>
      <c r="BE3092" s="163" t="s">
        <v>16</v>
      </c>
      <c r="BF3092" s="154">
        <v>0.82</v>
      </c>
      <c r="BG3092" s="154">
        <v>0.15</v>
      </c>
      <c r="BH3092" s="163" t="s">
        <v>16</v>
      </c>
      <c r="BI3092" s="154">
        <v>1.268</v>
      </c>
      <c r="BJ3092" s="154"/>
      <c r="BK3092" s="154">
        <v>6.53</v>
      </c>
      <c r="BL3092" s="154">
        <v>0.71</v>
      </c>
      <c r="CJ3092" s="154">
        <v>3.3</v>
      </c>
      <c r="CK3092" s="154">
        <v>43.3</v>
      </c>
      <c r="CL3092" s="154">
        <v>397.0</v>
      </c>
      <c r="CM3092" s="163" t="s">
        <v>2438</v>
      </c>
      <c r="CN3092" s="154">
        <v>0.37</v>
      </c>
      <c r="CO3092" s="154">
        <v>3.58</v>
      </c>
      <c r="CP3092" s="7" t="s">
        <v>13969</v>
      </c>
    </row>
    <row r="3093">
      <c r="A3093" s="7" t="s">
        <v>13970</v>
      </c>
      <c r="D3093" s="163" t="s">
        <v>13971</v>
      </c>
      <c r="E3093" s="67" t="s">
        <v>639</v>
      </c>
      <c r="F3093" s="162"/>
      <c r="G3093" s="162"/>
      <c r="H3093" s="162"/>
      <c r="M3093" s="7" t="s">
        <v>799</v>
      </c>
      <c r="N3093" s="7" t="str">
        <f t="shared" si="6"/>
        <v>FALSE</v>
      </c>
      <c r="O3093" s="7" t="s">
        <v>11802</v>
      </c>
      <c r="P3093" s="7" t="s">
        <v>11803</v>
      </c>
      <c r="Q3093" s="7" t="s">
        <v>11804</v>
      </c>
      <c r="R3093" s="7" t="s">
        <v>559</v>
      </c>
      <c r="S3093" s="161" t="s">
        <v>1588</v>
      </c>
      <c r="T3093" s="206">
        <v>41.8252</v>
      </c>
      <c r="U3093" s="207">
        <v>-83.1985</v>
      </c>
      <c r="V3093" s="172" t="s">
        <v>13972</v>
      </c>
      <c r="W3093" s="163" t="s">
        <v>890</v>
      </c>
      <c r="X3093" s="7" t="s">
        <v>805</v>
      </c>
      <c r="Y3093" s="7" t="s">
        <v>878</v>
      </c>
      <c r="Z3093" s="7" t="s">
        <v>879</v>
      </c>
      <c r="AA3093" s="7" t="s">
        <v>880</v>
      </c>
      <c r="AB3093" s="163" t="s">
        <v>13973</v>
      </c>
      <c r="AD3093" s="154">
        <v>8.56</v>
      </c>
      <c r="AF3093" s="7">
        <v>0.22</v>
      </c>
      <c r="AH3093" s="154">
        <v>24.4</v>
      </c>
      <c r="AO3093" s="154">
        <v>8.64</v>
      </c>
      <c r="AP3093" s="154">
        <v>260.5</v>
      </c>
      <c r="AQ3093" s="154">
        <v>1.4</v>
      </c>
      <c r="AR3093" s="154">
        <v>4.02</v>
      </c>
      <c r="AS3093" s="154">
        <v>0.1</v>
      </c>
      <c r="AT3093" s="154">
        <v>0.1</v>
      </c>
      <c r="AU3093" s="154">
        <v>10.66</v>
      </c>
      <c r="AX3093" s="154">
        <v>20.86</v>
      </c>
      <c r="AY3093" s="154">
        <v>24.49</v>
      </c>
      <c r="AZ3093" s="154">
        <v>3.81</v>
      </c>
      <c r="BA3093" s="154">
        <v>2.7</v>
      </c>
      <c r="BB3093" s="154">
        <v>12.93</v>
      </c>
      <c r="BC3093" s="154">
        <v>0.713</v>
      </c>
      <c r="BD3093" s="163"/>
      <c r="BE3093" s="163" t="s">
        <v>16</v>
      </c>
      <c r="BF3093" s="154">
        <v>1.36</v>
      </c>
      <c r="BG3093" s="154">
        <v>0.26</v>
      </c>
      <c r="BH3093" s="163" t="s">
        <v>16</v>
      </c>
      <c r="BI3093" s="154">
        <v>0.823</v>
      </c>
      <c r="BJ3093" s="154"/>
      <c r="BK3093" s="154">
        <v>6.07</v>
      </c>
      <c r="BL3093" s="154">
        <v>2.91</v>
      </c>
      <c r="CJ3093" s="154">
        <v>2.8</v>
      </c>
      <c r="CK3093" s="154">
        <v>49.5</v>
      </c>
      <c r="CL3093" s="154">
        <v>155.0</v>
      </c>
      <c r="CM3093" s="163" t="s">
        <v>2447</v>
      </c>
      <c r="CN3093" s="154">
        <v>1.36</v>
      </c>
      <c r="CO3093" s="154">
        <v>11.08</v>
      </c>
      <c r="CP3093" s="7" t="s">
        <v>13974</v>
      </c>
    </row>
    <row r="3094">
      <c r="A3094" s="7" t="s">
        <v>13975</v>
      </c>
      <c r="D3094" s="163" t="s">
        <v>13976</v>
      </c>
      <c r="E3094" s="67" t="s">
        <v>639</v>
      </c>
      <c r="F3094" s="162"/>
      <c r="G3094" s="162"/>
      <c r="H3094" s="162"/>
      <c r="M3094" s="7" t="s">
        <v>799</v>
      </c>
      <c r="N3094" s="7" t="str">
        <f t="shared" si="6"/>
        <v>FALSE</v>
      </c>
      <c r="O3094" s="7" t="s">
        <v>11802</v>
      </c>
      <c r="P3094" s="7" t="s">
        <v>11803</v>
      </c>
      <c r="Q3094" s="7" t="s">
        <v>11804</v>
      </c>
      <c r="R3094" s="7" t="s">
        <v>559</v>
      </c>
      <c r="S3094" s="221" t="s">
        <v>1588</v>
      </c>
      <c r="T3094" s="206">
        <v>41.7624</v>
      </c>
      <c r="U3094" s="207">
        <v>-83.333</v>
      </c>
      <c r="V3094" s="172" t="s">
        <v>13977</v>
      </c>
      <c r="W3094" s="163" t="s">
        <v>876</v>
      </c>
      <c r="X3094" s="7" t="s">
        <v>805</v>
      </c>
      <c r="Y3094" s="7" t="s">
        <v>878</v>
      </c>
      <c r="Z3094" s="7" t="s">
        <v>879</v>
      </c>
      <c r="AA3094" s="7" t="s">
        <v>880</v>
      </c>
      <c r="AB3094" s="163" t="s">
        <v>13818</v>
      </c>
      <c r="AD3094" s="154">
        <v>5.65</v>
      </c>
      <c r="AF3094" s="7">
        <v>0.22</v>
      </c>
      <c r="AH3094" s="154">
        <v>25.9</v>
      </c>
      <c r="AO3094" s="154">
        <v>7.92</v>
      </c>
      <c r="AP3094" s="154">
        <v>345.8</v>
      </c>
      <c r="AQ3094" s="154">
        <v>1.3</v>
      </c>
      <c r="AR3094" s="154">
        <v>6.57</v>
      </c>
      <c r="AS3094" s="154">
        <v>0.77</v>
      </c>
      <c r="AT3094" s="154">
        <v>0.1</v>
      </c>
      <c r="AU3094" s="154">
        <v>5.89</v>
      </c>
      <c r="AX3094" s="154">
        <v>12.94</v>
      </c>
      <c r="AY3094" s="154">
        <v>49.35</v>
      </c>
      <c r="AZ3094" s="154">
        <v>18.76</v>
      </c>
      <c r="BA3094" s="154">
        <v>23.96</v>
      </c>
      <c r="BB3094" s="154">
        <v>52.14</v>
      </c>
      <c r="BC3094" s="154">
        <v>2.134</v>
      </c>
      <c r="BD3094" s="163"/>
      <c r="BE3094" s="163" t="s">
        <v>16</v>
      </c>
      <c r="BF3094" s="154">
        <v>0.95</v>
      </c>
      <c r="BG3094" s="154">
        <v>0.19</v>
      </c>
      <c r="BH3094" s="163" t="s">
        <v>16</v>
      </c>
      <c r="BI3094" s="154">
        <v>1.552</v>
      </c>
      <c r="BJ3094" s="154"/>
      <c r="BK3094" s="154">
        <v>6.95</v>
      </c>
      <c r="BL3094" s="154">
        <v>2.16</v>
      </c>
      <c r="CJ3094" s="154">
        <v>3.8</v>
      </c>
      <c r="CK3094" s="154">
        <v>39.1</v>
      </c>
      <c r="CL3094" s="154">
        <v>1199.0</v>
      </c>
      <c r="CM3094" s="163" t="s">
        <v>2438</v>
      </c>
      <c r="CN3094" s="154">
        <v>0.37</v>
      </c>
      <c r="CO3094" s="154">
        <v>5.4</v>
      </c>
      <c r="CP3094" s="7" t="s">
        <v>13978</v>
      </c>
    </row>
    <row r="3095">
      <c r="A3095" s="7" t="s">
        <v>13979</v>
      </c>
      <c r="D3095" s="163" t="s">
        <v>13980</v>
      </c>
      <c r="E3095" s="67" t="s">
        <v>639</v>
      </c>
      <c r="F3095" s="162"/>
      <c r="G3095" s="162"/>
      <c r="H3095" s="162"/>
      <c r="M3095" s="7" t="s">
        <v>799</v>
      </c>
      <c r="N3095" s="7" t="str">
        <f t="shared" si="6"/>
        <v>FALSE</v>
      </c>
      <c r="O3095" s="7" t="s">
        <v>11802</v>
      </c>
      <c r="P3095" s="7" t="s">
        <v>11803</v>
      </c>
      <c r="Q3095" s="7" t="s">
        <v>11804</v>
      </c>
      <c r="R3095" s="7" t="s">
        <v>559</v>
      </c>
      <c r="S3095" s="161" t="s">
        <v>1588</v>
      </c>
      <c r="T3095" s="206">
        <v>41.704</v>
      </c>
      <c r="U3095" s="207">
        <v>-83.2557</v>
      </c>
      <c r="V3095" s="172" t="s">
        <v>13981</v>
      </c>
      <c r="W3095" s="163" t="s">
        <v>899</v>
      </c>
      <c r="X3095" s="7" t="s">
        <v>805</v>
      </c>
      <c r="Y3095" s="7" t="s">
        <v>878</v>
      </c>
      <c r="Z3095" s="7" t="s">
        <v>879</v>
      </c>
      <c r="AA3095" s="7" t="s">
        <v>880</v>
      </c>
      <c r="AB3095" s="163" t="s">
        <v>12443</v>
      </c>
      <c r="AD3095" s="154">
        <v>6.88</v>
      </c>
      <c r="AF3095" s="7">
        <v>0.22</v>
      </c>
      <c r="AH3095" s="154">
        <v>25.0</v>
      </c>
      <c r="AO3095" s="154">
        <v>7.05</v>
      </c>
      <c r="AP3095" s="154">
        <v>314.3</v>
      </c>
      <c r="AQ3095" s="154">
        <v>0.9</v>
      </c>
      <c r="AR3095" s="154">
        <v>10.2</v>
      </c>
      <c r="AS3095" s="154">
        <v>0.1</v>
      </c>
      <c r="AT3095" s="154">
        <v>0.1</v>
      </c>
      <c r="AU3095" s="154">
        <v>0.41</v>
      </c>
      <c r="AX3095" s="154">
        <v>8.68</v>
      </c>
      <c r="AY3095" s="154">
        <v>36.82</v>
      </c>
      <c r="AZ3095" s="154">
        <v>10.45</v>
      </c>
      <c r="BA3095" s="154">
        <v>12.54</v>
      </c>
      <c r="BB3095" s="154">
        <v>29.46</v>
      </c>
      <c r="BC3095" s="154">
        <v>0.88</v>
      </c>
      <c r="BD3095" s="163"/>
      <c r="BE3095" s="163" t="s">
        <v>16</v>
      </c>
      <c r="BF3095" s="154">
        <v>0.6</v>
      </c>
      <c r="BG3095" s="154">
        <v>0.14</v>
      </c>
      <c r="BH3095" s="163" t="s">
        <v>16</v>
      </c>
      <c r="BI3095" s="154">
        <v>0.895</v>
      </c>
      <c r="BJ3095" s="154"/>
      <c r="BK3095" s="154">
        <v>10.15</v>
      </c>
      <c r="BL3095" s="154">
        <v>1.76</v>
      </c>
      <c r="CJ3095" s="154">
        <v>5.3</v>
      </c>
      <c r="CK3095" s="154">
        <v>26.7</v>
      </c>
      <c r="CL3095" s="154">
        <v>367.0</v>
      </c>
      <c r="CM3095" s="163" t="s">
        <v>2438</v>
      </c>
      <c r="CN3095" s="154">
        <v>0.52</v>
      </c>
      <c r="CO3095" s="154">
        <v>5.21</v>
      </c>
      <c r="CP3095" s="7" t="s">
        <v>13982</v>
      </c>
    </row>
    <row r="3096">
      <c r="A3096" s="7" t="s">
        <v>13983</v>
      </c>
      <c r="D3096" s="163" t="s">
        <v>13984</v>
      </c>
      <c r="E3096" s="67" t="s">
        <v>639</v>
      </c>
      <c r="F3096" s="162"/>
      <c r="G3096" s="162"/>
      <c r="H3096" s="162"/>
      <c r="M3096" s="7" t="s">
        <v>799</v>
      </c>
      <c r="N3096" s="7" t="str">
        <f t="shared" si="6"/>
        <v>FALSE</v>
      </c>
      <c r="O3096" s="7" t="s">
        <v>11802</v>
      </c>
      <c r="P3096" s="7" t="s">
        <v>11803</v>
      </c>
      <c r="Q3096" s="7" t="s">
        <v>11804</v>
      </c>
      <c r="R3096" s="7" t="s">
        <v>559</v>
      </c>
      <c r="S3096" s="221" t="s">
        <v>1588</v>
      </c>
      <c r="T3096" s="206">
        <v>41.8266</v>
      </c>
      <c r="U3096" s="207">
        <v>-83.197</v>
      </c>
      <c r="V3096" s="172" t="s">
        <v>13985</v>
      </c>
      <c r="W3096" s="163" t="s">
        <v>890</v>
      </c>
      <c r="X3096" s="7" t="s">
        <v>805</v>
      </c>
      <c r="Y3096" s="7" t="s">
        <v>878</v>
      </c>
      <c r="Z3096" s="7" t="s">
        <v>879</v>
      </c>
      <c r="AA3096" s="7" t="s">
        <v>880</v>
      </c>
      <c r="AB3096" s="163" t="s">
        <v>12261</v>
      </c>
      <c r="AD3096" s="154">
        <v>8.63</v>
      </c>
      <c r="AF3096" s="7">
        <v>0.22</v>
      </c>
      <c r="AH3096" s="154">
        <v>24.1</v>
      </c>
      <c r="AO3096" s="154">
        <v>7.65</v>
      </c>
      <c r="AP3096" s="154">
        <v>244.5</v>
      </c>
      <c r="AQ3096" s="154">
        <v>2.0</v>
      </c>
      <c r="AR3096" s="154">
        <v>2.62</v>
      </c>
      <c r="AS3096" s="154">
        <v>0.1</v>
      </c>
      <c r="AT3096" s="154">
        <v>0.1</v>
      </c>
      <c r="AU3096" s="154">
        <v>1.29</v>
      </c>
      <c r="AX3096" s="154">
        <v>7.62</v>
      </c>
      <c r="AY3096" s="154">
        <v>17.03</v>
      </c>
      <c r="AZ3096" s="154">
        <v>3.47</v>
      </c>
      <c r="BA3096" s="154">
        <v>5.87</v>
      </c>
      <c r="BB3096" s="154">
        <v>55.15</v>
      </c>
      <c r="BC3096" s="154">
        <v>0.98</v>
      </c>
      <c r="BD3096" s="163"/>
      <c r="BE3096" s="163" t="s">
        <v>16</v>
      </c>
      <c r="BF3096" s="154">
        <v>0.43</v>
      </c>
      <c r="BG3096" s="154">
        <v>0.11</v>
      </c>
      <c r="BH3096" s="163" t="s">
        <v>16</v>
      </c>
      <c r="BI3096" s="154">
        <v>0.318</v>
      </c>
      <c r="BJ3096" s="154"/>
      <c r="BK3096" s="154">
        <v>2.93</v>
      </c>
      <c r="BL3096" s="154">
        <v>1.03</v>
      </c>
      <c r="CJ3096" s="154">
        <v>1.5</v>
      </c>
      <c r="CK3096" s="154">
        <v>68.8</v>
      </c>
      <c r="CL3096" s="154">
        <v>157.0</v>
      </c>
      <c r="CM3096" s="163" t="s">
        <v>2438</v>
      </c>
      <c r="CN3096" s="154">
        <v>0.8</v>
      </c>
      <c r="CO3096" s="154">
        <v>8.94</v>
      </c>
      <c r="CP3096" s="7" t="s">
        <v>13986</v>
      </c>
    </row>
    <row r="3097">
      <c r="A3097" s="7" t="s">
        <v>13987</v>
      </c>
      <c r="D3097" s="163" t="s">
        <v>13988</v>
      </c>
      <c r="E3097" s="67" t="s">
        <v>639</v>
      </c>
      <c r="F3097" s="162"/>
      <c r="G3097" s="162"/>
      <c r="H3097" s="162"/>
      <c r="M3097" s="7" t="s">
        <v>799</v>
      </c>
      <c r="N3097" s="7" t="str">
        <f t="shared" si="6"/>
        <v>FALSE</v>
      </c>
      <c r="O3097" s="7" t="s">
        <v>11802</v>
      </c>
      <c r="P3097" s="7" t="s">
        <v>11803</v>
      </c>
      <c r="Q3097" s="7" t="s">
        <v>11804</v>
      </c>
      <c r="R3097" s="7" t="s">
        <v>559</v>
      </c>
      <c r="S3097" s="161" t="s">
        <v>1588</v>
      </c>
      <c r="T3097" s="206">
        <v>41.7623</v>
      </c>
      <c r="U3097" s="207">
        <v>-83.332</v>
      </c>
      <c r="V3097" s="172" t="s">
        <v>7215</v>
      </c>
      <c r="W3097" s="163" t="s">
        <v>876</v>
      </c>
      <c r="X3097" s="7" t="s">
        <v>805</v>
      </c>
      <c r="Y3097" s="7" t="s">
        <v>878</v>
      </c>
      <c r="Z3097" s="7" t="s">
        <v>879</v>
      </c>
      <c r="AA3097" s="7" t="s">
        <v>880</v>
      </c>
      <c r="AB3097" s="163" t="s">
        <v>11942</v>
      </c>
      <c r="AD3097" s="154">
        <v>5.69</v>
      </c>
      <c r="AF3097" s="7">
        <v>0.22</v>
      </c>
      <c r="AH3097" s="154">
        <v>26.7</v>
      </c>
      <c r="AO3097" s="154">
        <v>5.48</v>
      </c>
      <c r="AP3097" s="154">
        <v>302.0</v>
      </c>
      <c r="AQ3097" s="154">
        <v>1.5</v>
      </c>
      <c r="AR3097" s="154">
        <v>3.52</v>
      </c>
      <c r="AS3097" s="154">
        <v>1.02</v>
      </c>
      <c r="AT3097" s="154">
        <v>0.1</v>
      </c>
      <c r="AU3097" s="154">
        <v>4.41</v>
      </c>
      <c r="AX3097" s="154">
        <v>6.93</v>
      </c>
      <c r="AY3097" s="154">
        <v>19.97</v>
      </c>
      <c r="AZ3097" s="154">
        <v>3.71</v>
      </c>
      <c r="BA3097" s="154">
        <v>3.33</v>
      </c>
      <c r="BB3097" s="154">
        <v>24.98</v>
      </c>
      <c r="BC3097" s="154">
        <v>0.652</v>
      </c>
      <c r="BD3097" s="163"/>
      <c r="BE3097" s="163" t="s">
        <v>16</v>
      </c>
      <c r="BF3097" s="154">
        <v>0.75</v>
      </c>
      <c r="BG3097" s="154">
        <v>0.15</v>
      </c>
      <c r="BH3097" s="163" t="s">
        <v>16</v>
      </c>
      <c r="BI3097" s="154">
        <v>0.801</v>
      </c>
      <c r="BJ3097" s="154"/>
      <c r="BK3097" s="154">
        <v>3.8</v>
      </c>
      <c r="BL3097" s="154">
        <v>1.34</v>
      </c>
      <c r="CJ3097" s="154">
        <v>1.8</v>
      </c>
      <c r="CK3097" s="154">
        <v>64.3</v>
      </c>
      <c r="CL3097" s="154">
        <v>277.0</v>
      </c>
      <c r="CM3097" s="163" t="s">
        <v>2620</v>
      </c>
      <c r="CN3097" s="154">
        <v>0.44</v>
      </c>
      <c r="CO3097" s="154">
        <v>5.64</v>
      </c>
      <c r="CP3097" s="7" t="s">
        <v>13989</v>
      </c>
    </row>
    <row r="3098">
      <c r="A3098" s="7" t="s">
        <v>13990</v>
      </c>
      <c r="D3098" s="163" t="s">
        <v>13991</v>
      </c>
      <c r="E3098" s="67" t="s">
        <v>639</v>
      </c>
      <c r="F3098" s="162"/>
      <c r="G3098" s="162"/>
      <c r="H3098" s="162"/>
      <c r="M3098" s="7" t="s">
        <v>799</v>
      </c>
      <c r="N3098" s="7" t="str">
        <f t="shared" si="6"/>
        <v>FALSE</v>
      </c>
      <c r="O3098" s="7" t="s">
        <v>11802</v>
      </c>
      <c r="P3098" s="7" t="s">
        <v>11803</v>
      </c>
      <c r="Q3098" s="7" t="s">
        <v>11804</v>
      </c>
      <c r="R3098" s="7" t="s">
        <v>559</v>
      </c>
      <c r="S3098" s="221" t="s">
        <v>1588</v>
      </c>
      <c r="T3098" s="206">
        <v>41.7032</v>
      </c>
      <c r="U3098" s="207">
        <v>-83.2544</v>
      </c>
      <c r="V3098" s="172" t="s">
        <v>7227</v>
      </c>
      <c r="W3098" s="163" t="s">
        <v>899</v>
      </c>
      <c r="X3098" s="7" t="s">
        <v>805</v>
      </c>
      <c r="Y3098" s="7" t="s">
        <v>878</v>
      </c>
      <c r="Z3098" s="7" t="s">
        <v>879</v>
      </c>
      <c r="AA3098" s="7" t="s">
        <v>880</v>
      </c>
      <c r="AB3098" s="163" t="s">
        <v>13992</v>
      </c>
      <c r="AD3098" s="154">
        <v>6.89</v>
      </c>
      <c r="AF3098" s="7">
        <v>0.22</v>
      </c>
      <c r="AH3098" s="154">
        <v>26.2</v>
      </c>
      <c r="AO3098" s="154">
        <v>5.72</v>
      </c>
      <c r="AP3098" s="154">
        <v>304.1</v>
      </c>
      <c r="AQ3098" s="154">
        <v>1.5</v>
      </c>
      <c r="AR3098" s="154">
        <v>2.86</v>
      </c>
      <c r="AS3098" s="154">
        <v>0.17</v>
      </c>
      <c r="AT3098" s="154">
        <v>0.16</v>
      </c>
      <c r="AU3098" s="154">
        <v>1.16</v>
      </c>
      <c r="AX3098" s="154">
        <v>4.93</v>
      </c>
      <c r="AY3098" s="154">
        <v>16.58</v>
      </c>
      <c r="AZ3098" s="154">
        <v>4.25</v>
      </c>
      <c r="BA3098" s="154">
        <v>2.87</v>
      </c>
      <c r="BB3098" s="154">
        <v>15.32</v>
      </c>
      <c r="BC3098" s="154">
        <v>0.603</v>
      </c>
      <c r="BD3098" s="163"/>
      <c r="BE3098" s="163" t="s">
        <v>16</v>
      </c>
      <c r="BF3098" s="154">
        <v>0.56</v>
      </c>
      <c r="BG3098" s="154">
        <v>0.11</v>
      </c>
      <c r="BH3098" s="163" t="s">
        <v>16</v>
      </c>
      <c r="BI3098" s="154">
        <v>0.869</v>
      </c>
      <c r="BJ3098" s="154"/>
      <c r="BK3098" s="154">
        <v>3.27</v>
      </c>
      <c r="BL3098" s="154">
        <v>1.1</v>
      </c>
      <c r="CJ3098" s="154">
        <v>1.7</v>
      </c>
      <c r="CK3098" s="154">
        <v>65.8</v>
      </c>
      <c r="CL3098" s="154">
        <v>548.0</v>
      </c>
      <c r="CM3098" s="163" t="s">
        <v>2587</v>
      </c>
      <c r="CN3098" s="154">
        <v>0.48</v>
      </c>
      <c r="CO3098" s="154">
        <v>7.31</v>
      </c>
      <c r="CP3098" s="7" t="s">
        <v>13993</v>
      </c>
    </row>
    <row r="3099">
      <c r="A3099" s="7" t="s">
        <v>13994</v>
      </c>
      <c r="D3099" s="163" t="s">
        <v>13995</v>
      </c>
      <c r="E3099" s="67" t="s">
        <v>639</v>
      </c>
      <c r="F3099" s="162"/>
      <c r="G3099" s="162"/>
      <c r="H3099" s="162"/>
      <c r="M3099" s="7" t="s">
        <v>799</v>
      </c>
      <c r="N3099" s="7" t="str">
        <f t="shared" si="6"/>
        <v>FALSE</v>
      </c>
      <c r="O3099" s="7" t="s">
        <v>11802</v>
      </c>
      <c r="P3099" s="7" t="s">
        <v>11803</v>
      </c>
      <c r="Q3099" s="7" t="s">
        <v>11804</v>
      </c>
      <c r="R3099" s="7" t="s">
        <v>559</v>
      </c>
      <c r="S3099" s="161" t="s">
        <v>1588</v>
      </c>
      <c r="T3099" s="206">
        <v>41.759</v>
      </c>
      <c r="U3099" s="207">
        <v>-83.1953</v>
      </c>
      <c r="V3099" s="172" t="s">
        <v>7219</v>
      </c>
      <c r="W3099" s="163" t="s">
        <v>890</v>
      </c>
      <c r="X3099" s="7" t="s">
        <v>805</v>
      </c>
      <c r="Y3099" s="7" t="s">
        <v>878</v>
      </c>
      <c r="Z3099" s="7" t="s">
        <v>879</v>
      </c>
      <c r="AA3099" s="7" t="s">
        <v>880</v>
      </c>
      <c r="AB3099" s="163" t="s">
        <v>13175</v>
      </c>
      <c r="AD3099" s="154">
        <v>8.84</v>
      </c>
      <c r="AF3099" s="7">
        <v>0.22</v>
      </c>
      <c r="AH3099" s="154">
        <v>26.1</v>
      </c>
      <c r="AO3099" s="154">
        <v>7.56</v>
      </c>
      <c r="AP3099" s="154">
        <v>284.1</v>
      </c>
      <c r="AQ3099" s="154">
        <v>1.5</v>
      </c>
      <c r="AR3099" s="154">
        <v>6.79</v>
      </c>
      <c r="AS3099" s="154">
        <v>1.21</v>
      </c>
      <c r="AT3099" s="154">
        <v>0.1</v>
      </c>
      <c r="AU3099" s="154">
        <v>9.61</v>
      </c>
      <c r="AX3099" s="154">
        <v>9.14</v>
      </c>
      <c r="AY3099" s="154">
        <v>19.92</v>
      </c>
      <c r="AZ3099" s="154">
        <v>4.21</v>
      </c>
      <c r="BA3099" s="154">
        <v>2.75</v>
      </c>
      <c r="BB3099" s="154">
        <v>34.84</v>
      </c>
      <c r="BC3099" s="154">
        <v>0.822</v>
      </c>
      <c r="BD3099" s="163"/>
      <c r="BE3099" s="163" t="s">
        <v>16</v>
      </c>
      <c r="BF3099" s="154">
        <v>0.9</v>
      </c>
      <c r="BG3099" s="154">
        <v>0.16</v>
      </c>
      <c r="BH3099" s="163" t="s">
        <v>16</v>
      </c>
      <c r="BI3099" s="154">
        <v>0.914</v>
      </c>
      <c r="BJ3099" s="154"/>
      <c r="BK3099" s="154">
        <v>3.12</v>
      </c>
      <c r="BL3099" s="154">
        <v>1.86</v>
      </c>
      <c r="CJ3099" s="154">
        <v>1.2</v>
      </c>
      <c r="CK3099" s="154">
        <v>74.5</v>
      </c>
      <c r="CL3099" s="154">
        <v>171.0</v>
      </c>
      <c r="CM3099" s="163" t="s">
        <v>2620</v>
      </c>
      <c r="CN3099" s="154">
        <v>0.86</v>
      </c>
      <c r="CO3099" s="154">
        <v>7.97</v>
      </c>
      <c r="CP3099" s="7" t="s">
        <v>13996</v>
      </c>
    </row>
    <row r="3100">
      <c r="A3100" s="7" t="s">
        <v>13997</v>
      </c>
      <c r="D3100" s="163" t="s">
        <v>13998</v>
      </c>
      <c r="E3100" s="67" t="s">
        <v>639</v>
      </c>
      <c r="F3100" s="162"/>
      <c r="G3100" s="162"/>
      <c r="H3100" s="162"/>
      <c r="M3100" s="7" t="s">
        <v>799</v>
      </c>
      <c r="N3100" s="7" t="str">
        <f t="shared" si="6"/>
        <v>FALSE</v>
      </c>
      <c r="O3100" s="7" t="s">
        <v>11802</v>
      </c>
      <c r="P3100" s="7" t="s">
        <v>11803</v>
      </c>
      <c r="Q3100" s="7" t="s">
        <v>11804</v>
      </c>
      <c r="R3100" s="7" t="s">
        <v>559</v>
      </c>
      <c r="S3100" s="221" t="s">
        <v>1588</v>
      </c>
      <c r="T3100" s="206">
        <v>41.7623</v>
      </c>
      <c r="U3100" s="207">
        <v>-83.3298</v>
      </c>
      <c r="V3100" s="172" t="s">
        <v>13999</v>
      </c>
      <c r="W3100" s="163" t="s">
        <v>876</v>
      </c>
      <c r="X3100" s="7" t="s">
        <v>805</v>
      </c>
      <c r="Y3100" s="7" t="s">
        <v>878</v>
      </c>
      <c r="Z3100" s="7" t="s">
        <v>879</v>
      </c>
      <c r="AA3100" s="7" t="s">
        <v>880</v>
      </c>
      <c r="AB3100" s="163" t="s">
        <v>14000</v>
      </c>
      <c r="AD3100" s="154">
        <v>5.77</v>
      </c>
      <c r="AF3100" s="7">
        <v>0.22</v>
      </c>
      <c r="AH3100" s="154">
        <v>24.0</v>
      </c>
      <c r="AO3100" s="154">
        <v>7.66</v>
      </c>
      <c r="AP3100" s="154">
        <v>301.2</v>
      </c>
      <c r="AQ3100" s="154">
        <v>1.5</v>
      </c>
      <c r="AR3100" s="154">
        <v>3.72</v>
      </c>
      <c r="AS3100" s="154">
        <v>0.51</v>
      </c>
      <c r="AT3100" s="154">
        <v>0.16</v>
      </c>
      <c r="AU3100" s="154">
        <v>3.08</v>
      </c>
      <c r="AX3100" s="154">
        <v>9.36</v>
      </c>
      <c r="AY3100" s="154">
        <v>24.41</v>
      </c>
      <c r="AZ3100" s="154">
        <v>4.91</v>
      </c>
      <c r="BA3100" s="154">
        <v>3.72</v>
      </c>
      <c r="BB3100" s="154">
        <v>7.6</v>
      </c>
      <c r="BC3100" s="154">
        <v>0.677</v>
      </c>
      <c r="BD3100" s="163"/>
      <c r="BE3100" s="163" t="s">
        <v>16</v>
      </c>
      <c r="BF3100" s="154">
        <v>0.93</v>
      </c>
      <c r="BG3100" s="154">
        <v>0.16</v>
      </c>
      <c r="BH3100" s="163" t="s">
        <v>16</v>
      </c>
      <c r="BI3100" s="154">
        <v>0.774</v>
      </c>
      <c r="BJ3100" s="154"/>
      <c r="BK3100" s="154">
        <v>4.1</v>
      </c>
      <c r="BL3100" s="154">
        <v>2.34</v>
      </c>
      <c r="CJ3100" s="154">
        <v>2.2</v>
      </c>
      <c r="CK3100" s="154">
        <v>57.3</v>
      </c>
      <c r="CL3100" s="154">
        <v>799.0</v>
      </c>
      <c r="CM3100" s="163" t="s">
        <v>2433</v>
      </c>
      <c r="CN3100" s="154">
        <v>0.54</v>
      </c>
      <c r="CO3100" s="154">
        <v>1.87</v>
      </c>
      <c r="CP3100" s="7" t="s">
        <v>14001</v>
      </c>
    </row>
    <row r="3101">
      <c r="A3101" s="7" t="s">
        <v>14002</v>
      </c>
      <c r="D3101" s="163" t="s">
        <v>14003</v>
      </c>
      <c r="E3101" s="67" t="s">
        <v>639</v>
      </c>
      <c r="F3101" s="162"/>
      <c r="G3101" s="162"/>
      <c r="H3101" s="162"/>
      <c r="M3101" s="7" t="s">
        <v>799</v>
      </c>
      <c r="N3101" s="7" t="str">
        <f t="shared" si="6"/>
        <v>FALSE</v>
      </c>
      <c r="O3101" s="7" t="s">
        <v>11802</v>
      </c>
      <c r="P3101" s="7" t="s">
        <v>11803</v>
      </c>
      <c r="Q3101" s="7" t="s">
        <v>11804</v>
      </c>
      <c r="R3101" s="7" t="s">
        <v>559</v>
      </c>
      <c r="S3101" s="161" t="s">
        <v>1588</v>
      </c>
      <c r="T3101" s="206">
        <v>41.7033</v>
      </c>
      <c r="U3101" s="207">
        <v>-83.2543</v>
      </c>
      <c r="V3101" s="172" t="s">
        <v>14004</v>
      </c>
      <c r="W3101" s="163" t="s">
        <v>899</v>
      </c>
      <c r="X3101" s="7" t="s">
        <v>805</v>
      </c>
      <c r="Y3101" s="7" t="s">
        <v>878</v>
      </c>
      <c r="Z3101" s="7" t="s">
        <v>879</v>
      </c>
      <c r="AA3101" s="7" t="s">
        <v>880</v>
      </c>
      <c r="AB3101" s="163" t="s">
        <v>12368</v>
      </c>
      <c r="AD3101" s="154">
        <v>6.8</v>
      </c>
      <c r="AF3101" s="7">
        <v>0.22</v>
      </c>
      <c r="AH3101" s="154">
        <v>24.0</v>
      </c>
      <c r="AO3101" s="154">
        <v>7.24</v>
      </c>
      <c r="AP3101" s="154">
        <v>298.5</v>
      </c>
      <c r="AQ3101" s="154">
        <v>1.0</v>
      </c>
      <c r="AR3101" s="154">
        <v>8.04</v>
      </c>
      <c r="AS3101" s="154">
        <v>0.21</v>
      </c>
      <c r="AT3101" s="154">
        <v>0.15</v>
      </c>
      <c r="AU3101" s="154">
        <v>1.37</v>
      </c>
      <c r="AX3101" s="154">
        <v>10.53</v>
      </c>
      <c r="AY3101" s="154">
        <v>32.76</v>
      </c>
      <c r="AZ3101" s="154">
        <v>4.17</v>
      </c>
      <c r="BA3101" s="154">
        <v>3.57</v>
      </c>
      <c r="BB3101" s="154">
        <v>2.71</v>
      </c>
      <c r="BC3101" s="154">
        <v>0.458</v>
      </c>
      <c r="BD3101" s="163"/>
      <c r="BE3101" s="163" t="s">
        <v>16</v>
      </c>
      <c r="BF3101" s="154">
        <v>0.93</v>
      </c>
      <c r="BG3101" s="154">
        <v>0.15</v>
      </c>
      <c r="BH3101" s="163" t="s">
        <v>16</v>
      </c>
      <c r="BI3101" s="154">
        <v>0.771</v>
      </c>
      <c r="BJ3101" s="154"/>
      <c r="BK3101" s="154">
        <v>8.57</v>
      </c>
      <c r="BL3101" s="154">
        <v>2.68</v>
      </c>
      <c r="CJ3101" s="154">
        <v>4.6</v>
      </c>
      <c r="CK3101" s="154">
        <v>31.5</v>
      </c>
      <c r="CL3101" s="154">
        <v>1319.0</v>
      </c>
      <c r="CM3101" s="163" t="s">
        <v>2438</v>
      </c>
      <c r="CN3101" s="154">
        <v>0.65</v>
      </c>
      <c r="CO3101" s="154">
        <v>5.52</v>
      </c>
      <c r="CP3101" s="7" t="s">
        <v>14005</v>
      </c>
    </row>
    <row r="3102">
      <c r="A3102" s="7" t="s">
        <v>14006</v>
      </c>
      <c r="D3102" s="163" t="s">
        <v>14007</v>
      </c>
      <c r="E3102" s="67" t="s">
        <v>639</v>
      </c>
      <c r="F3102" s="162"/>
      <c r="G3102" s="162"/>
      <c r="H3102" s="162"/>
      <c r="M3102" s="7" t="s">
        <v>799</v>
      </c>
      <c r="N3102" s="7" t="str">
        <f t="shared" si="6"/>
        <v>FALSE</v>
      </c>
      <c r="O3102" s="7" t="s">
        <v>11802</v>
      </c>
      <c r="P3102" s="7" t="s">
        <v>11803</v>
      </c>
      <c r="Q3102" s="7" t="s">
        <v>11804</v>
      </c>
      <c r="R3102" s="7" t="s">
        <v>559</v>
      </c>
      <c r="S3102" s="221" t="s">
        <v>1588</v>
      </c>
      <c r="T3102" s="206">
        <v>41.7608</v>
      </c>
      <c r="U3102" s="207">
        <v>-83.1938</v>
      </c>
      <c r="V3102" s="172" t="s">
        <v>14008</v>
      </c>
      <c r="W3102" s="163" t="s">
        <v>890</v>
      </c>
      <c r="X3102" s="7" t="s">
        <v>805</v>
      </c>
      <c r="Y3102" s="7" t="s">
        <v>878</v>
      </c>
      <c r="Z3102" s="7" t="s">
        <v>879</v>
      </c>
      <c r="AA3102" s="7" t="s">
        <v>880</v>
      </c>
      <c r="AB3102" s="163" t="s">
        <v>12339</v>
      </c>
      <c r="AD3102" s="154">
        <v>8.53</v>
      </c>
      <c r="AF3102" s="7">
        <v>0.22</v>
      </c>
      <c r="AH3102" s="154">
        <v>24.1</v>
      </c>
      <c r="AO3102" s="154">
        <v>7.1</v>
      </c>
      <c r="AP3102" s="154">
        <v>294.7</v>
      </c>
      <c r="AQ3102" s="154">
        <v>1.5</v>
      </c>
      <c r="AR3102" s="154">
        <v>6.6</v>
      </c>
      <c r="AS3102" s="154">
        <v>0.31</v>
      </c>
      <c r="AT3102" s="154">
        <v>0.38</v>
      </c>
      <c r="AU3102" s="154">
        <v>20.2</v>
      </c>
      <c r="AX3102" s="154">
        <v>16.38</v>
      </c>
      <c r="AY3102" s="154">
        <v>33.2</v>
      </c>
      <c r="AZ3102" s="154">
        <v>7.56</v>
      </c>
      <c r="BA3102" s="154">
        <v>15.05</v>
      </c>
      <c r="BB3102" s="154">
        <v>21.21</v>
      </c>
      <c r="BC3102" s="154">
        <v>0.861</v>
      </c>
      <c r="BD3102" s="163"/>
      <c r="BE3102" s="163" t="s">
        <v>16</v>
      </c>
      <c r="BF3102" s="154">
        <v>1.21</v>
      </c>
      <c r="BG3102" s="154">
        <v>0.22</v>
      </c>
      <c r="BH3102" s="163" t="s">
        <v>16</v>
      </c>
      <c r="BI3102" s="154">
        <v>1.047</v>
      </c>
      <c r="BJ3102" s="154"/>
      <c r="BK3102" s="154">
        <v>7.53</v>
      </c>
      <c r="BL3102" s="154">
        <v>2.98</v>
      </c>
      <c r="CJ3102" s="154">
        <v>2.6</v>
      </c>
      <c r="CK3102" s="154">
        <v>52.1</v>
      </c>
      <c r="CL3102" s="154">
        <v>177.0</v>
      </c>
      <c r="CM3102" s="163" t="s">
        <v>2414</v>
      </c>
      <c r="CN3102" s="154">
        <v>0.78</v>
      </c>
      <c r="CO3102" s="154">
        <v>4.08</v>
      </c>
      <c r="CP3102" s="7" t="s">
        <v>14009</v>
      </c>
    </row>
    <row r="3103">
      <c r="A3103" s="7" t="s">
        <v>14010</v>
      </c>
      <c r="D3103" s="163" t="s">
        <v>14011</v>
      </c>
      <c r="E3103" s="67" t="s">
        <v>639</v>
      </c>
      <c r="F3103" s="162"/>
      <c r="G3103" s="162"/>
      <c r="H3103" s="162"/>
      <c r="M3103" s="7" t="s">
        <v>799</v>
      </c>
      <c r="N3103" s="7" t="str">
        <f t="shared" si="6"/>
        <v>FALSE</v>
      </c>
      <c r="O3103" s="7" t="s">
        <v>11802</v>
      </c>
      <c r="P3103" s="7" t="s">
        <v>11803</v>
      </c>
      <c r="Q3103" s="7" t="s">
        <v>11804</v>
      </c>
      <c r="R3103" s="7" t="s">
        <v>559</v>
      </c>
      <c r="S3103" s="161" t="s">
        <v>1588</v>
      </c>
      <c r="T3103" s="206">
        <v>41.7629</v>
      </c>
      <c r="U3103" s="207">
        <v>-83.333</v>
      </c>
      <c r="V3103" s="172" t="s">
        <v>7231</v>
      </c>
      <c r="W3103" s="163" t="s">
        <v>876</v>
      </c>
      <c r="X3103" s="7" t="s">
        <v>805</v>
      </c>
      <c r="Y3103" s="7" t="s">
        <v>878</v>
      </c>
      <c r="Z3103" s="7" t="s">
        <v>879</v>
      </c>
      <c r="AA3103" s="7" t="s">
        <v>880</v>
      </c>
      <c r="AB3103" s="163" t="s">
        <v>14012</v>
      </c>
      <c r="AD3103" s="154">
        <v>5.55</v>
      </c>
      <c r="AF3103" s="7">
        <v>0.22</v>
      </c>
      <c r="AH3103" s="154">
        <v>24.4</v>
      </c>
      <c r="AO3103" s="154">
        <v>8.76</v>
      </c>
      <c r="AP3103" s="154">
        <v>280.7</v>
      </c>
      <c r="AQ3103" s="154">
        <v>1.1</v>
      </c>
      <c r="AR3103" s="154">
        <v>9.18</v>
      </c>
      <c r="AS3103" s="154">
        <v>5.26</v>
      </c>
      <c r="AT3103" s="154">
        <v>0.16</v>
      </c>
      <c r="AU3103" s="154">
        <v>18.86</v>
      </c>
      <c r="AX3103" s="154">
        <v>25.61</v>
      </c>
      <c r="AY3103" s="154">
        <v>26.16</v>
      </c>
      <c r="AZ3103" s="154">
        <v>4.45</v>
      </c>
      <c r="BA3103" s="154">
        <v>2.09</v>
      </c>
      <c r="BB3103" s="154">
        <v>2.98</v>
      </c>
      <c r="BC3103" s="154">
        <v>0.703</v>
      </c>
      <c r="BD3103" s="163"/>
      <c r="BE3103" s="163" t="s">
        <v>16</v>
      </c>
      <c r="BF3103" s="154">
        <v>2.26</v>
      </c>
      <c r="BG3103" s="154">
        <v>0.32</v>
      </c>
      <c r="BH3103" s="163" t="s">
        <v>16</v>
      </c>
      <c r="BI3103" s="154">
        <v>0.808</v>
      </c>
      <c r="BJ3103" s="154"/>
      <c r="BK3103" s="154">
        <v>8.6</v>
      </c>
      <c r="BL3103" s="154">
        <v>4.94</v>
      </c>
      <c r="CJ3103" s="154">
        <v>3.4</v>
      </c>
      <c r="CK3103" s="154">
        <v>42.4</v>
      </c>
      <c r="CL3103" s="154">
        <v>318.0</v>
      </c>
      <c r="CM3103" s="163" t="s">
        <v>2414</v>
      </c>
      <c r="CN3103" s="154">
        <v>0.23</v>
      </c>
      <c r="CO3103" s="154">
        <v>0.19</v>
      </c>
      <c r="CP3103" s="7" t="s">
        <v>14013</v>
      </c>
    </row>
    <row r="3104">
      <c r="A3104" s="7" t="s">
        <v>14014</v>
      </c>
      <c r="D3104" s="163" t="s">
        <v>14015</v>
      </c>
      <c r="E3104" s="67" t="s">
        <v>639</v>
      </c>
      <c r="F3104" s="162"/>
      <c r="G3104" s="162"/>
      <c r="H3104" s="162"/>
      <c r="M3104" s="7" t="s">
        <v>799</v>
      </c>
      <c r="N3104" s="7" t="str">
        <f t="shared" si="6"/>
        <v>FALSE</v>
      </c>
      <c r="O3104" s="7" t="s">
        <v>11802</v>
      </c>
      <c r="P3104" s="7" t="s">
        <v>11803</v>
      </c>
      <c r="Q3104" s="7" t="s">
        <v>11804</v>
      </c>
      <c r="R3104" s="7" t="s">
        <v>559</v>
      </c>
      <c r="S3104" s="221" t="s">
        <v>1588</v>
      </c>
      <c r="T3104" s="206">
        <v>41.7036</v>
      </c>
      <c r="U3104" s="207">
        <v>-83.2547</v>
      </c>
      <c r="V3104" s="172" t="s">
        <v>7243</v>
      </c>
      <c r="W3104" s="163" t="s">
        <v>899</v>
      </c>
      <c r="X3104" s="7" t="s">
        <v>805</v>
      </c>
      <c r="Y3104" s="7" t="s">
        <v>878</v>
      </c>
      <c r="Z3104" s="7" t="s">
        <v>879</v>
      </c>
      <c r="AA3104" s="7" t="s">
        <v>880</v>
      </c>
      <c r="AB3104" s="163" t="s">
        <v>12516</v>
      </c>
      <c r="AD3104" s="154">
        <v>6.93</v>
      </c>
      <c r="AF3104" s="7">
        <v>0.22</v>
      </c>
      <c r="AH3104" s="154">
        <v>24.2</v>
      </c>
      <c r="AO3104" s="154">
        <v>7.08</v>
      </c>
      <c r="AP3104" s="154">
        <v>301.8</v>
      </c>
      <c r="AQ3104" s="154">
        <v>1.4</v>
      </c>
      <c r="AR3104" s="154">
        <v>4.76</v>
      </c>
      <c r="AS3104" s="154">
        <v>0.27</v>
      </c>
      <c r="AT3104" s="154">
        <v>0.16</v>
      </c>
      <c r="AU3104" s="154">
        <v>6.99</v>
      </c>
      <c r="AX3104" s="154">
        <v>13.13</v>
      </c>
      <c r="AY3104" s="154">
        <v>20.85</v>
      </c>
      <c r="AZ3104" s="154">
        <v>3.83</v>
      </c>
      <c r="BA3104" s="154">
        <v>1.93</v>
      </c>
      <c r="BB3104" s="154">
        <v>3.88</v>
      </c>
      <c r="BC3104" s="154">
        <v>0.584</v>
      </c>
      <c r="BD3104" s="163"/>
      <c r="BE3104" s="163" t="s">
        <v>16</v>
      </c>
      <c r="BF3104" s="154">
        <v>1.34</v>
      </c>
      <c r="BG3104" s="154">
        <v>0.2</v>
      </c>
      <c r="BH3104" s="163" t="s">
        <v>16</v>
      </c>
      <c r="BI3104" s="154">
        <v>0.785</v>
      </c>
      <c r="BJ3104" s="154"/>
      <c r="BK3104" s="154">
        <v>5.07</v>
      </c>
      <c r="BL3104" s="154">
        <v>2.94</v>
      </c>
      <c r="CJ3104" s="154">
        <v>2.9</v>
      </c>
      <c r="CK3104" s="154">
        <v>48.9</v>
      </c>
      <c r="CL3104" s="154">
        <v>838.0</v>
      </c>
      <c r="CM3104" s="163" t="s">
        <v>2456</v>
      </c>
      <c r="CN3104" s="154">
        <v>0.33</v>
      </c>
      <c r="CO3104" s="154">
        <v>1.46</v>
      </c>
      <c r="CP3104" s="7" t="s">
        <v>14016</v>
      </c>
    </row>
    <row r="3105">
      <c r="A3105" s="7" t="s">
        <v>14017</v>
      </c>
      <c r="D3105" s="163" t="s">
        <v>14018</v>
      </c>
      <c r="E3105" s="67" t="s">
        <v>639</v>
      </c>
      <c r="F3105" s="162"/>
      <c r="G3105" s="162"/>
      <c r="H3105" s="162"/>
      <c r="M3105" s="7" t="s">
        <v>799</v>
      </c>
      <c r="N3105" s="7" t="str">
        <f t="shared" si="6"/>
        <v>FALSE</v>
      </c>
      <c r="O3105" s="7" t="s">
        <v>11802</v>
      </c>
      <c r="P3105" s="7" t="s">
        <v>11803</v>
      </c>
      <c r="Q3105" s="7" t="s">
        <v>11804</v>
      </c>
      <c r="R3105" s="7" t="s">
        <v>559</v>
      </c>
      <c r="S3105" s="161" t="s">
        <v>1588</v>
      </c>
      <c r="T3105" s="206">
        <v>41.827</v>
      </c>
      <c r="U3105" s="207">
        <v>-83.1944</v>
      </c>
      <c r="V3105" s="172" t="s">
        <v>7235</v>
      </c>
      <c r="W3105" s="163" t="s">
        <v>890</v>
      </c>
      <c r="X3105" s="7" t="s">
        <v>805</v>
      </c>
      <c r="Y3105" s="7" t="s">
        <v>878</v>
      </c>
      <c r="Z3105" s="7" t="s">
        <v>879</v>
      </c>
      <c r="AA3105" s="7" t="s">
        <v>880</v>
      </c>
      <c r="AB3105" s="163" t="s">
        <v>12241</v>
      </c>
      <c r="AD3105" s="154">
        <v>8.6</v>
      </c>
      <c r="AF3105" s="7">
        <v>0.22</v>
      </c>
      <c r="AH3105" s="154">
        <v>23.5</v>
      </c>
      <c r="AO3105" s="154">
        <v>6.79</v>
      </c>
      <c r="AP3105" s="154">
        <v>221.2</v>
      </c>
      <c r="AQ3105" s="154">
        <v>2.5</v>
      </c>
      <c r="AR3105" s="154">
        <v>1.59</v>
      </c>
      <c r="AS3105" s="154">
        <v>0.1</v>
      </c>
      <c r="AT3105" s="154">
        <v>0.14</v>
      </c>
      <c r="AU3105" s="154">
        <v>0.81</v>
      </c>
      <c r="AX3105" s="154">
        <v>4.69</v>
      </c>
      <c r="AY3105" s="154">
        <v>10.31</v>
      </c>
      <c r="AZ3105" s="154">
        <v>1.01</v>
      </c>
      <c r="BA3105" s="154">
        <v>1.24</v>
      </c>
      <c r="BB3105" s="154">
        <v>9.32</v>
      </c>
      <c r="BC3105" s="154">
        <v>0.179</v>
      </c>
      <c r="BD3105" s="163"/>
      <c r="BE3105" s="163" t="s">
        <v>16</v>
      </c>
      <c r="BF3105" s="154">
        <v>0.64</v>
      </c>
      <c r="BG3105" s="154">
        <v>0.1</v>
      </c>
      <c r="BH3105" s="163" t="s">
        <v>16</v>
      </c>
      <c r="BI3105" s="154">
        <v>0.163</v>
      </c>
      <c r="BJ3105" s="154"/>
      <c r="BK3105" s="154">
        <v>2.9</v>
      </c>
      <c r="BL3105" s="154">
        <v>1.04</v>
      </c>
      <c r="CJ3105" s="154">
        <v>1.4</v>
      </c>
      <c r="CK3105" s="154">
        <v>70.9</v>
      </c>
      <c r="CL3105" s="154">
        <v>268.0</v>
      </c>
      <c r="CM3105" s="163" t="s">
        <v>2414</v>
      </c>
      <c r="CN3105" s="154">
        <v>0.28</v>
      </c>
      <c r="CO3105" s="154">
        <v>4.08</v>
      </c>
      <c r="CP3105" s="7" t="s">
        <v>14019</v>
      </c>
    </row>
    <row r="3106">
      <c r="A3106" s="7" t="s">
        <v>14020</v>
      </c>
      <c r="D3106" s="163" t="s">
        <v>14021</v>
      </c>
      <c r="E3106" s="67" t="s">
        <v>639</v>
      </c>
      <c r="F3106" s="162"/>
      <c r="G3106" s="162"/>
      <c r="H3106" s="162"/>
      <c r="M3106" s="7" t="s">
        <v>799</v>
      </c>
      <c r="N3106" s="7" t="str">
        <f t="shared" si="6"/>
        <v>FALSE</v>
      </c>
      <c r="O3106" s="7" t="s">
        <v>11802</v>
      </c>
      <c r="P3106" s="7" t="s">
        <v>11803</v>
      </c>
      <c r="Q3106" s="7" t="s">
        <v>11804</v>
      </c>
      <c r="R3106" s="7" t="s">
        <v>559</v>
      </c>
      <c r="S3106" s="221" t="s">
        <v>1588</v>
      </c>
      <c r="T3106" s="206">
        <v>41.7626</v>
      </c>
      <c r="U3106" s="207">
        <v>-83.3297</v>
      </c>
      <c r="V3106" s="172" t="s">
        <v>14022</v>
      </c>
      <c r="W3106" s="163" t="s">
        <v>876</v>
      </c>
      <c r="X3106" s="7" t="s">
        <v>805</v>
      </c>
      <c r="Y3106" s="7" t="s">
        <v>878</v>
      </c>
      <c r="Z3106" s="7" t="s">
        <v>879</v>
      </c>
      <c r="AA3106" s="7" t="s">
        <v>880</v>
      </c>
      <c r="AB3106" s="163" t="s">
        <v>11860</v>
      </c>
      <c r="AD3106" s="154">
        <v>5.73</v>
      </c>
      <c r="AF3106" s="7">
        <v>0.22</v>
      </c>
      <c r="AH3106" s="154">
        <v>25.5</v>
      </c>
      <c r="AO3106" s="154">
        <v>8.45</v>
      </c>
      <c r="AP3106" s="154">
        <v>298.8</v>
      </c>
      <c r="AQ3106" s="154">
        <v>1.0</v>
      </c>
      <c r="AR3106" s="154">
        <v>7.7</v>
      </c>
      <c r="AS3106" s="154">
        <v>1.43</v>
      </c>
      <c r="AT3106" s="154">
        <v>0.1</v>
      </c>
      <c r="AU3106" s="154">
        <v>8.27</v>
      </c>
      <c r="AX3106" s="154">
        <v>16.18</v>
      </c>
      <c r="AY3106" s="154">
        <v>23.3</v>
      </c>
      <c r="AZ3106" s="154">
        <v>4.23</v>
      </c>
      <c r="BA3106" s="154">
        <v>1.526</v>
      </c>
      <c r="BB3106" s="154">
        <v>4.93</v>
      </c>
      <c r="BC3106" s="154">
        <v>0.554</v>
      </c>
      <c r="BD3106" s="163"/>
      <c r="BE3106" s="163" t="s">
        <v>16</v>
      </c>
      <c r="BF3106" s="154">
        <v>2.08</v>
      </c>
      <c r="BG3106" s="154">
        <v>0.31</v>
      </c>
      <c r="BH3106" s="163" t="s">
        <v>16</v>
      </c>
      <c r="BI3106" s="154">
        <v>0.983</v>
      </c>
      <c r="BJ3106" s="154"/>
      <c r="BK3106" s="154">
        <v>6.9</v>
      </c>
      <c r="BL3106" s="154">
        <v>5.08</v>
      </c>
      <c r="CJ3106" s="154">
        <v>5.0</v>
      </c>
      <c r="CK3106" s="154">
        <v>28.5</v>
      </c>
      <c r="CL3106" s="154">
        <v>1377.0</v>
      </c>
      <c r="CM3106" s="163" t="s">
        <v>2438</v>
      </c>
      <c r="CN3106" s="154">
        <v>0.29</v>
      </c>
      <c r="CO3106" s="154">
        <v>1.91</v>
      </c>
      <c r="CP3106" s="7" t="s">
        <v>14023</v>
      </c>
    </row>
    <row r="3107">
      <c r="A3107" s="7" t="s">
        <v>14024</v>
      </c>
      <c r="D3107" s="163" t="s">
        <v>14025</v>
      </c>
      <c r="E3107" s="67" t="s">
        <v>639</v>
      </c>
      <c r="F3107" s="162"/>
      <c r="G3107" s="162"/>
      <c r="H3107" s="162"/>
      <c r="M3107" s="7" t="s">
        <v>799</v>
      </c>
      <c r="N3107" s="7" t="str">
        <f t="shared" si="6"/>
        <v>FALSE</v>
      </c>
      <c r="O3107" s="7" t="s">
        <v>11802</v>
      </c>
      <c r="P3107" s="7" t="s">
        <v>11803</v>
      </c>
      <c r="Q3107" s="7" t="s">
        <v>11804</v>
      </c>
      <c r="R3107" s="7" t="s">
        <v>559</v>
      </c>
      <c r="S3107" s="161" t="s">
        <v>1588</v>
      </c>
      <c r="T3107" s="206">
        <v>41.7032</v>
      </c>
      <c r="U3107" s="207">
        <v>-83.2556</v>
      </c>
      <c r="V3107" s="172" t="s">
        <v>14026</v>
      </c>
      <c r="W3107" s="163" t="s">
        <v>899</v>
      </c>
      <c r="X3107" s="7" t="s">
        <v>805</v>
      </c>
      <c r="Y3107" s="7" t="s">
        <v>878</v>
      </c>
      <c r="Z3107" s="7" t="s">
        <v>879</v>
      </c>
      <c r="AA3107" s="7" t="s">
        <v>880</v>
      </c>
      <c r="AB3107" s="163" t="s">
        <v>12478</v>
      </c>
      <c r="AD3107" s="154">
        <v>6.69</v>
      </c>
      <c r="AF3107" s="7">
        <v>0.22</v>
      </c>
      <c r="AH3107" s="154">
        <v>25.6</v>
      </c>
      <c r="AO3107" s="154">
        <v>7.23</v>
      </c>
      <c r="AP3107" s="154">
        <v>292.5</v>
      </c>
      <c r="AQ3107" s="154">
        <v>1.0</v>
      </c>
      <c r="AR3107" s="154">
        <v>6.88</v>
      </c>
      <c r="AS3107" s="154">
        <v>1.29</v>
      </c>
      <c r="AT3107" s="154">
        <v>0.1</v>
      </c>
      <c r="AU3107" s="154">
        <v>8.56</v>
      </c>
      <c r="AX3107" s="154">
        <v>17.48</v>
      </c>
      <c r="AY3107" s="154">
        <v>20.47</v>
      </c>
      <c r="AZ3107" s="154">
        <v>4.38</v>
      </c>
      <c r="BA3107" s="154">
        <v>1.61</v>
      </c>
      <c r="BB3107" s="154">
        <v>3.08</v>
      </c>
      <c r="BC3107" s="154">
        <v>0.187</v>
      </c>
      <c r="BD3107" s="163"/>
      <c r="BE3107" s="163" t="s">
        <v>16</v>
      </c>
      <c r="BF3107" s="154">
        <v>1.78</v>
      </c>
      <c r="BG3107" s="154">
        <v>0.26</v>
      </c>
      <c r="BH3107" s="163" t="s">
        <v>16</v>
      </c>
      <c r="BI3107" s="154">
        <v>0.865</v>
      </c>
      <c r="BJ3107" s="154"/>
      <c r="BK3107" s="154">
        <v>8.97</v>
      </c>
      <c r="BL3107" s="154">
        <v>5.68</v>
      </c>
      <c r="CJ3107" s="154">
        <v>3.8</v>
      </c>
      <c r="CK3107" s="154">
        <v>38.8</v>
      </c>
      <c r="CL3107" s="154">
        <v>289.0</v>
      </c>
      <c r="CM3107" s="163" t="s">
        <v>2438</v>
      </c>
      <c r="CN3107" s="154">
        <v>0.37</v>
      </c>
      <c r="CO3107" s="154">
        <v>3.01</v>
      </c>
      <c r="CP3107" s="7" t="s">
        <v>14027</v>
      </c>
    </row>
    <row r="3108">
      <c r="A3108" s="7" t="s">
        <v>14028</v>
      </c>
      <c r="D3108" s="163" t="s">
        <v>14029</v>
      </c>
      <c r="E3108" s="67" t="s">
        <v>639</v>
      </c>
      <c r="F3108" s="162"/>
      <c r="G3108" s="162"/>
      <c r="H3108" s="162"/>
      <c r="M3108" s="7" t="s">
        <v>799</v>
      </c>
      <c r="N3108" s="7" t="str">
        <f t="shared" si="6"/>
        <v>FALSE</v>
      </c>
      <c r="O3108" s="7" t="s">
        <v>11802</v>
      </c>
      <c r="P3108" s="7" t="s">
        <v>11803</v>
      </c>
      <c r="Q3108" s="7" t="s">
        <v>11804</v>
      </c>
      <c r="R3108" s="7" t="s">
        <v>559</v>
      </c>
      <c r="S3108" s="221" t="s">
        <v>1588</v>
      </c>
      <c r="T3108" s="206">
        <v>41.8261</v>
      </c>
      <c r="U3108" s="207">
        <v>-83.1951</v>
      </c>
      <c r="V3108" s="172" t="s">
        <v>14030</v>
      </c>
      <c r="W3108" s="163" t="s">
        <v>890</v>
      </c>
      <c r="X3108" s="7" t="s">
        <v>805</v>
      </c>
      <c r="Y3108" s="7" t="s">
        <v>878</v>
      </c>
      <c r="Z3108" s="7" t="s">
        <v>879</v>
      </c>
      <c r="AA3108" s="7" t="s">
        <v>880</v>
      </c>
      <c r="AB3108" s="163" t="s">
        <v>12526</v>
      </c>
      <c r="AD3108" s="154">
        <v>8.75</v>
      </c>
      <c r="AF3108" s="7">
        <v>0.22</v>
      </c>
      <c r="AH3108" s="154">
        <v>24.7</v>
      </c>
      <c r="AO3108" s="154">
        <v>8.58</v>
      </c>
      <c r="AP3108" s="154">
        <v>244.6</v>
      </c>
      <c r="AQ3108" s="154">
        <v>1.8</v>
      </c>
      <c r="AR3108" s="154">
        <v>2.66</v>
      </c>
      <c r="AS3108" s="154">
        <v>0.46</v>
      </c>
      <c r="AT3108" s="154">
        <v>0.1</v>
      </c>
      <c r="AU3108" s="154">
        <v>4.44</v>
      </c>
      <c r="AX3108" s="154">
        <v>10.45</v>
      </c>
      <c r="AY3108" s="154">
        <v>16.25</v>
      </c>
      <c r="AZ3108" s="154">
        <v>2.86</v>
      </c>
      <c r="BA3108" s="154">
        <v>5.98</v>
      </c>
      <c r="BB3108" s="154">
        <v>4.03</v>
      </c>
      <c r="BC3108" s="154">
        <v>0.406</v>
      </c>
      <c r="BD3108" s="163"/>
      <c r="BE3108" s="163" t="s">
        <v>16</v>
      </c>
      <c r="BF3108" s="154">
        <v>1.14</v>
      </c>
      <c r="BG3108" s="154">
        <v>0.17</v>
      </c>
      <c r="BH3108" s="163" t="s">
        <v>16</v>
      </c>
      <c r="BI3108" s="154">
        <v>0.546</v>
      </c>
      <c r="BJ3108" s="154"/>
      <c r="BK3108" s="154">
        <v>4.53</v>
      </c>
      <c r="BL3108" s="154">
        <v>3.14</v>
      </c>
      <c r="CJ3108" s="154">
        <v>7.2</v>
      </c>
      <c r="CK3108" s="154">
        <v>31.0</v>
      </c>
      <c r="CL3108" s="154">
        <v>216.0</v>
      </c>
      <c r="CM3108" s="163" t="s">
        <v>2438</v>
      </c>
      <c r="CN3108" s="154">
        <v>0.7</v>
      </c>
      <c r="CO3108" s="154">
        <v>9.15</v>
      </c>
      <c r="CP3108" s="7" t="s">
        <v>14031</v>
      </c>
    </row>
    <row r="3109">
      <c r="A3109" s="7" t="s">
        <v>14032</v>
      </c>
      <c r="D3109" s="163" t="s">
        <v>14033</v>
      </c>
      <c r="E3109" s="67" t="s">
        <v>639</v>
      </c>
      <c r="F3109" s="162"/>
      <c r="G3109" s="162"/>
      <c r="H3109" s="162"/>
      <c r="M3109" s="7" t="s">
        <v>799</v>
      </c>
      <c r="N3109" s="7" t="str">
        <f t="shared" si="6"/>
        <v>FALSE</v>
      </c>
      <c r="O3109" s="7" t="s">
        <v>11802</v>
      </c>
      <c r="P3109" s="7" t="s">
        <v>11803</v>
      </c>
      <c r="Q3109" s="7" t="s">
        <v>11804</v>
      </c>
      <c r="R3109" s="7" t="s">
        <v>559</v>
      </c>
      <c r="S3109" s="161" t="s">
        <v>1588</v>
      </c>
      <c r="T3109" s="206">
        <v>41.7627</v>
      </c>
      <c r="U3109" s="207">
        <v>-83.329</v>
      </c>
      <c r="V3109" s="172" t="s">
        <v>7247</v>
      </c>
      <c r="W3109" s="163" t="s">
        <v>876</v>
      </c>
      <c r="X3109" s="7" t="s">
        <v>805</v>
      </c>
      <c r="Y3109" s="7" t="s">
        <v>878</v>
      </c>
      <c r="Z3109" s="7" t="s">
        <v>879</v>
      </c>
      <c r="AA3109" s="7" t="s">
        <v>880</v>
      </c>
      <c r="AB3109" s="163" t="s">
        <v>11897</v>
      </c>
      <c r="AD3109" s="154">
        <v>5.78</v>
      </c>
      <c r="AF3109" s="7">
        <v>0.22</v>
      </c>
      <c r="AH3109" s="154">
        <v>26.0</v>
      </c>
      <c r="AO3109" s="154">
        <v>7.99</v>
      </c>
      <c r="AP3109" s="154">
        <v>267.5</v>
      </c>
      <c r="AQ3109" s="154">
        <v>1.0</v>
      </c>
      <c r="AR3109" s="154">
        <v>7.2</v>
      </c>
      <c r="AS3109" s="154">
        <v>2.53</v>
      </c>
      <c r="AT3109" s="154">
        <v>0.17</v>
      </c>
      <c r="AU3109" s="154">
        <v>15.68</v>
      </c>
      <c r="AX3109" s="154">
        <v>19.43</v>
      </c>
      <c r="AY3109" s="154">
        <v>27.48</v>
      </c>
      <c r="AZ3109" s="154">
        <v>6.51</v>
      </c>
      <c r="BA3109" s="154">
        <v>2.1</v>
      </c>
      <c r="BB3109" s="154">
        <v>3.77</v>
      </c>
      <c r="BC3109" s="154">
        <v>0.372</v>
      </c>
      <c r="BD3109" s="163"/>
      <c r="BE3109" s="163" t="s">
        <v>16</v>
      </c>
      <c r="BF3109" s="154">
        <v>1.94</v>
      </c>
      <c r="BG3109" s="154">
        <v>0.28</v>
      </c>
      <c r="BH3109" s="163" t="s">
        <v>16</v>
      </c>
      <c r="BI3109" s="154">
        <v>0.799</v>
      </c>
      <c r="BJ3109" s="154"/>
      <c r="BK3109" s="154">
        <v>6.9</v>
      </c>
      <c r="BL3109" s="154">
        <v>5.08</v>
      </c>
      <c r="CJ3109" s="154">
        <v>3.7</v>
      </c>
      <c r="CK3109" s="154">
        <v>40.0</v>
      </c>
      <c r="CL3109" s="154">
        <v>1403.0</v>
      </c>
      <c r="CM3109" s="163" t="s">
        <v>2438</v>
      </c>
      <c r="CN3109" s="154">
        <v>0.93</v>
      </c>
      <c r="CO3109" s="154">
        <v>5.75</v>
      </c>
      <c r="CP3109" s="7" t="s">
        <v>2461</v>
      </c>
    </row>
    <row r="3110">
      <c r="A3110" s="7" t="s">
        <v>14034</v>
      </c>
      <c r="D3110" s="163" t="s">
        <v>14035</v>
      </c>
      <c r="E3110" s="67" t="s">
        <v>639</v>
      </c>
      <c r="F3110" s="162"/>
      <c r="G3110" s="162"/>
      <c r="H3110" s="162"/>
      <c r="M3110" s="7" t="s">
        <v>799</v>
      </c>
      <c r="N3110" s="7" t="str">
        <f t="shared" si="6"/>
        <v>FALSE</v>
      </c>
      <c r="O3110" s="7" t="s">
        <v>11802</v>
      </c>
      <c r="P3110" s="7" t="s">
        <v>11803</v>
      </c>
      <c r="Q3110" s="7" t="s">
        <v>11804</v>
      </c>
      <c r="R3110" s="7" t="s">
        <v>559</v>
      </c>
      <c r="S3110" s="221" t="s">
        <v>1588</v>
      </c>
      <c r="T3110" s="206">
        <v>41.7032</v>
      </c>
      <c r="U3110" s="207">
        <v>-83.2536</v>
      </c>
      <c r="V3110" s="172" t="s">
        <v>7259</v>
      </c>
      <c r="W3110" s="163" t="s">
        <v>899</v>
      </c>
      <c r="X3110" s="7" t="s">
        <v>805</v>
      </c>
      <c r="Y3110" s="7" t="s">
        <v>878</v>
      </c>
      <c r="Z3110" s="7" t="s">
        <v>879</v>
      </c>
      <c r="AA3110" s="7" t="s">
        <v>880</v>
      </c>
      <c r="AB3110" s="163" t="s">
        <v>13615</v>
      </c>
      <c r="AD3110" s="154">
        <v>6.87</v>
      </c>
      <c r="AF3110" s="7">
        <v>0.22</v>
      </c>
      <c r="AH3110" s="154">
        <v>25.6</v>
      </c>
      <c r="AO3110" s="154">
        <v>8.11</v>
      </c>
      <c r="AP3110" s="154">
        <v>287.7</v>
      </c>
      <c r="AQ3110" s="154">
        <v>0.8</v>
      </c>
      <c r="AR3110" s="154">
        <v>8.0</v>
      </c>
      <c r="AS3110" s="154">
        <v>1.69</v>
      </c>
      <c r="AT3110" s="154">
        <v>0.16</v>
      </c>
      <c r="AU3110" s="154">
        <v>16.43</v>
      </c>
      <c r="AX3110" s="154">
        <v>19.56</v>
      </c>
      <c r="AY3110" s="154">
        <v>26.53</v>
      </c>
      <c r="AZ3110" s="154">
        <v>6.88</v>
      </c>
      <c r="BA3110" s="154">
        <v>2.88</v>
      </c>
      <c r="BB3110" s="154">
        <v>2.17</v>
      </c>
      <c r="BC3110" s="154">
        <v>0.379</v>
      </c>
      <c r="BD3110" s="163"/>
      <c r="BE3110" s="163" t="s">
        <v>16</v>
      </c>
      <c r="BF3110" s="154">
        <v>1.95</v>
      </c>
      <c r="BG3110" s="154">
        <v>0.3</v>
      </c>
      <c r="BH3110" s="163" t="s">
        <v>16</v>
      </c>
      <c r="BI3110" s="154">
        <v>1.014</v>
      </c>
      <c r="BJ3110" s="154"/>
      <c r="BK3110" s="154">
        <v>8.97</v>
      </c>
      <c r="BL3110" s="154">
        <v>5.68</v>
      </c>
      <c r="CJ3110" s="154">
        <v>4.4</v>
      </c>
      <c r="CK3110" s="154">
        <v>33.6</v>
      </c>
      <c r="CL3110" s="154">
        <v>1214.0</v>
      </c>
      <c r="CM3110" s="163" t="s">
        <v>2438</v>
      </c>
      <c r="CN3110" s="154">
        <v>1.23</v>
      </c>
      <c r="CO3110" s="154">
        <v>8.01</v>
      </c>
      <c r="CP3110" s="7" t="s">
        <v>14036</v>
      </c>
    </row>
    <row r="3111">
      <c r="A3111" s="7" t="s">
        <v>14037</v>
      </c>
      <c r="D3111" s="163" t="s">
        <v>14038</v>
      </c>
      <c r="E3111" s="67" t="s">
        <v>639</v>
      </c>
      <c r="F3111" s="162"/>
      <c r="G3111" s="162"/>
      <c r="H3111" s="162"/>
      <c r="M3111" s="7" t="s">
        <v>799</v>
      </c>
      <c r="N3111" s="7" t="str">
        <f t="shared" si="6"/>
        <v>FALSE</v>
      </c>
      <c r="O3111" s="7" t="s">
        <v>11802</v>
      </c>
      <c r="P3111" s="7" t="s">
        <v>11803</v>
      </c>
      <c r="Q3111" s="7" t="s">
        <v>11804</v>
      </c>
      <c r="R3111" s="7" t="s">
        <v>559</v>
      </c>
      <c r="S3111" s="161" t="s">
        <v>1588</v>
      </c>
      <c r="T3111" s="206">
        <v>41.8278</v>
      </c>
      <c r="U3111" s="207">
        <v>-83.192</v>
      </c>
      <c r="V3111" s="172" t="s">
        <v>7251</v>
      </c>
      <c r="W3111" s="163" t="s">
        <v>890</v>
      </c>
      <c r="X3111" s="7" t="s">
        <v>805</v>
      </c>
      <c r="Y3111" s="7" t="s">
        <v>878</v>
      </c>
      <c r="Z3111" s="7" t="s">
        <v>879</v>
      </c>
      <c r="AA3111" s="7" t="s">
        <v>880</v>
      </c>
      <c r="AB3111" s="163" t="s">
        <v>14039</v>
      </c>
      <c r="AD3111" s="154">
        <v>8.64</v>
      </c>
      <c r="AF3111" s="7">
        <v>0.22</v>
      </c>
      <c r="AH3111" s="154">
        <v>25.4</v>
      </c>
      <c r="AO3111" s="154">
        <v>8.24</v>
      </c>
      <c r="AP3111" s="154">
        <v>245.8</v>
      </c>
      <c r="AQ3111" s="154">
        <v>1.2</v>
      </c>
      <c r="AR3111" s="154">
        <v>3.49</v>
      </c>
      <c r="AS3111" s="154">
        <v>0.7</v>
      </c>
      <c r="AT3111" s="154">
        <v>0.12</v>
      </c>
      <c r="AU3111" s="154">
        <v>6.41</v>
      </c>
      <c r="AX3111" s="154">
        <v>12.61</v>
      </c>
      <c r="AY3111" s="154">
        <v>17.71</v>
      </c>
      <c r="AZ3111" s="154">
        <v>5.17</v>
      </c>
      <c r="BA3111" s="154">
        <v>2.1</v>
      </c>
      <c r="BB3111" s="154">
        <v>3.35</v>
      </c>
      <c r="BC3111" s="154">
        <v>0.28</v>
      </c>
      <c r="BD3111" s="163"/>
      <c r="BE3111" s="163" t="s">
        <v>16</v>
      </c>
      <c r="BF3111" s="154">
        <v>1.22</v>
      </c>
      <c r="BG3111" s="154">
        <v>0.19</v>
      </c>
      <c r="BH3111" s="163" t="s">
        <v>16</v>
      </c>
      <c r="BI3111" s="154">
        <v>0.562</v>
      </c>
      <c r="BJ3111" s="154"/>
      <c r="BK3111" s="154">
        <v>4.53</v>
      </c>
      <c r="BL3111" s="154">
        <v>3.14</v>
      </c>
      <c r="CJ3111" s="154">
        <v>2.6</v>
      </c>
      <c r="CK3111" s="154">
        <v>51.9</v>
      </c>
      <c r="CL3111" s="154">
        <v>791.0</v>
      </c>
      <c r="CM3111" s="163" t="s">
        <v>2438</v>
      </c>
      <c r="CN3111" s="154">
        <v>1.0</v>
      </c>
      <c r="CO3111" s="154">
        <v>7.97</v>
      </c>
      <c r="CP3111" s="7" t="s">
        <v>14040</v>
      </c>
    </row>
    <row r="3112">
      <c r="A3112" s="7" t="s">
        <v>14041</v>
      </c>
      <c r="D3112" s="163" t="s">
        <v>14042</v>
      </c>
      <c r="E3112" s="67" t="s">
        <v>639</v>
      </c>
      <c r="F3112" s="162"/>
      <c r="G3112" s="162"/>
      <c r="H3112" s="162"/>
      <c r="M3112" s="7" t="s">
        <v>799</v>
      </c>
      <c r="N3112" s="7" t="str">
        <f t="shared" si="6"/>
        <v>FALSE</v>
      </c>
      <c r="O3112" s="7" t="s">
        <v>11802</v>
      </c>
      <c r="P3112" s="7" t="s">
        <v>11803</v>
      </c>
      <c r="Q3112" s="7" t="s">
        <v>11804</v>
      </c>
      <c r="R3112" s="7" t="s">
        <v>559</v>
      </c>
      <c r="S3112" s="221" t="s">
        <v>1588</v>
      </c>
      <c r="T3112" s="206">
        <v>41.7622</v>
      </c>
      <c r="U3112" s="207">
        <v>-83.3293</v>
      </c>
      <c r="V3112" s="172" t="s">
        <v>7263</v>
      </c>
      <c r="W3112" s="163" t="s">
        <v>876</v>
      </c>
      <c r="X3112" s="7" t="s">
        <v>805</v>
      </c>
      <c r="Y3112" s="7" t="s">
        <v>878</v>
      </c>
      <c r="Z3112" s="7" t="s">
        <v>879</v>
      </c>
      <c r="AA3112" s="7" t="s">
        <v>880</v>
      </c>
      <c r="AB3112" s="163" t="s">
        <v>12393</v>
      </c>
      <c r="AD3112" s="154">
        <v>5.63</v>
      </c>
      <c r="AF3112" s="7">
        <v>0.22</v>
      </c>
      <c r="AH3112" s="154">
        <v>25.4</v>
      </c>
      <c r="AO3112" s="154">
        <v>7.99</v>
      </c>
      <c r="AP3112" s="154">
        <v>266.1</v>
      </c>
      <c r="AQ3112" s="154">
        <v>0.8</v>
      </c>
      <c r="AR3112" s="154">
        <v>7.55</v>
      </c>
      <c r="AS3112" s="154">
        <v>2.43</v>
      </c>
      <c r="AT3112" s="154">
        <v>0.12</v>
      </c>
      <c r="AU3112" s="154">
        <v>16.0</v>
      </c>
      <c r="AX3112" s="154">
        <v>20.15</v>
      </c>
      <c r="AY3112" s="154">
        <v>32.11</v>
      </c>
      <c r="AZ3112" s="154">
        <v>6.34</v>
      </c>
      <c r="BA3112" s="154">
        <v>2.21</v>
      </c>
      <c r="BB3112" s="154">
        <v>0.87</v>
      </c>
      <c r="BC3112" s="154">
        <v>0.244</v>
      </c>
      <c r="BD3112" s="163"/>
      <c r="BE3112" s="163" t="s">
        <v>16</v>
      </c>
      <c r="BF3112" s="154">
        <v>1.96</v>
      </c>
      <c r="BG3112" s="154">
        <v>0.31</v>
      </c>
      <c r="BH3112" s="163" t="s">
        <v>16</v>
      </c>
      <c r="BI3112" s="154">
        <v>0.775</v>
      </c>
      <c r="BJ3112" s="154"/>
      <c r="BK3112" s="154">
        <v>11.87</v>
      </c>
      <c r="BL3112" s="154">
        <v>5.75</v>
      </c>
      <c r="CJ3112" s="154">
        <v>4.4</v>
      </c>
      <c r="CK3112" s="154">
        <v>33.2</v>
      </c>
      <c r="CL3112" s="154">
        <v>1141.0</v>
      </c>
      <c r="CM3112" s="163" t="s">
        <v>2438</v>
      </c>
      <c r="CN3112" s="154">
        <v>0.97</v>
      </c>
      <c r="CO3112" s="154">
        <v>7.19</v>
      </c>
      <c r="CP3112" s="7" t="s">
        <v>2465</v>
      </c>
    </row>
    <row r="3113">
      <c r="A3113" s="7" t="s">
        <v>14043</v>
      </c>
      <c r="D3113" s="163" t="s">
        <v>14044</v>
      </c>
      <c r="E3113" s="67" t="s">
        <v>639</v>
      </c>
      <c r="F3113" s="162"/>
      <c r="G3113" s="162"/>
      <c r="H3113" s="162"/>
      <c r="M3113" s="7" t="s">
        <v>799</v>
      </c>
      <c r="N3113" s="7" t="str">
        <f t="shared" si="6"/>
        <v>FALSE</v>
      </c>
      <c r="O3113" s="7" t="s">
        <v>11802</v>
      </c>
      <c r="P3113" s="7" t="s">
        <v>11803</v>
      </c>
      <c r="Q3113" s="7" t="s">
        <v>11804</v>
      </c>
      <c r="R3113" s="7" t="s">
        <v>559</v>
      </c>
      <c r="S3113" s="161" t="s">
        <v>1588</v>
      </c>
      <c r="T3113" s="206">
        <v>41.7031</v>
      </c>
      <c r="U3113" s="207">
        <v>-83.2543</v>
      </c>
      <c r="V3113" s="172" t="s">
        <v>7275</v>
      </c>
      <c r="W3113" s="163" t="s">
        <v>899</v>
      </c>
      <c r="X3113" s="7" t="s">
        <v>805</v>
      </c>
      <c r="Y3113" s="7" t="s">
        <v>878</v>
      </c>
      <c r="Z3113" s="7" t="s">
        <v>879</v>
      </c>
      <c r="AA3113" s="7" t="s">
        <v>880</v>
      </c>
      <c r="AB3113" s="163" t="s">
        <v>14045</v>
      </c>
      <c r="AD3113" s="154">
        <v>6.67</v>
      </c>
      <c r="AF3113" s="7">
        <v>0.22</v>
      </c>
      <c r="AH3113" s="154">
        <v>25.0</v>
      </c>
      <c r="AO3113" s="154">
        <v>7.6</v>
      </c>
      <c r="AP3113" s="154">
        <v>241.8</v>
      </c>
      <c r="AQ3113" s="154">
        <v>1.0</v>
      </c>
      <c r="AR3113" s="154">
        <v>29.5</v>
      </c>
      <c r="AS3113" s="154">
        <v>1.46</v>
      </c>
      <c r="AT3113" s="154">
        <v>0.19</v>
      </c>
      <c r="AU3113" s="154">
        <v>9.17</v>
      </c>
      <c r="AX3113" s="154">
        <v>15.08</v>
      </c>
      <c r="AY3113" s="154">
        <v>23.77</v>
      </c>
      <c r="AZ3113" s="154">
        <v>6.15</v>
      </c>
      <c r="BA3113" s="154">
        <v>3.01</v>
      </c>
      <c r="BB3113" s="154">
        <v>3.46</v>
      </c>
      <c r="BC3113" s="154">
        <v>0.142</v>
      </c>
      <c r="BD3113" s="163"/>
      <c r="BE3113" s="163" t="s">
        <v>16</v>
      </c>
      <c r="BF3113" s="154">
        <v>1.03</v>
      </c>
      <c r="BG3113" s="154">
        <v>0.16</v>
      </c>
      <c r="BH3113" s="163" t="s">
        <v>16</v>
      </c>
      <c r="BI3113" s="154">
        <v>0.54</v>
      </c>
      <c r="BJ3113" s="154"/>
      <c r="BK3113" s="154">
        <v>8.8</v>
      </c>
      <c r="BL3113" s="154">
        <v>8.03</v>
      </c>
      <c r="CJ3113" s="154">
        <v>2.9</v>
      </c>
      <c r="CK3113" s="154">
        <v>48.6</v>
      </c>
      <c r="CL3113" s="154">
        <v>1049.0</v>
      </c>
      <c r="CM3113" s="163" t="s">
        <v>2433</v>
      </c>
      <c r="CN3113" s="154">
        <v>1.03</v>
      </c>
      <c r="CO3113" s="154">
        <v>7.19</v>
      </c>
      <c r="CP3113" s="7" t="s">
        <v>14046</v>
      </c>
    </row>
    <row r="3114">
      <c r="A3114" s="7" t="s">
        <v>14047</v>
      </c>
      <c r="D3114" s="163" t="s">
        <v>14048</v>
      </c>
      <c r="E3114" s="67" t="s">
        <v>639</v>
      </c>
      <c r="F3114" s="162"/>
      <c r="G3114" s="162"/>
      <c r="H3114" s="162"/>
      <c r="M3114" s="7" t="s">
        <v>799</v>
      </c>
      <c r="N3114" s="7" t="str">
        <f t="shared" si="6"/>
        <v>FALSE</v>
      </c>
      <c r="O3114" s="7" t="s">
        <v>11802</v>
      </c>
      <c r="P3114" s="7" t="s">
        <v>11803</v>
      </c>
      <c r="Q3114" s="7" t="s">
        <v>11804</v>
      </c>
      <c r="R3114" s="7" t="s">
        <v>559</v>
      </c>
      <c r="S3114" s="221" t="s">
        <v>1588</v>
      </c>
      <c r="T3114" s="206">
        <v>41.8262</v>
      </c>
      <c r="U3114" s="207">
        <v>-83.1934</v>
      </c>
      <c r="V3114" s="172" t="s">
        <v>7267</v>
      </c>
      <c r="W3114" s="163" t="s">
        <v>890</v>
      </c>
      <c r="X3114" s="7" t="s">
        <v>805</v>
      </c>
      <c r="Y3114" s="7" t="s">
        <v>878</v>
      </c>
      <c r="Z3114" s="7" t="s">
        <v>879</v>
      </c>
      <c r="AA3114" s="7" t="s">
        <v>880</v>
      </c>
      <c r="AB3114" s="163" t="s">
        <v>11975</v>
      </c>
      <c r="AD3114" s="154">
        <v>8.74</v>
      </c>
      <c r="AF3114" s="7">
        <v>0.22</v>
      </c>
      <c r="AH3114" s="154">
        <v>25.1</v>
      </c>
      <c r="AO3114" s="154">
        <v>6.61</v>
      </c>
      <c r="AP3114" s="154">
        <v>251.8</v>
      </c>
      <c r="AQ3114" s="154">
        <v>1.5</v>
      </c>
      <c r="AR3114" s="154">
        <v>2.93</v>
      </c>
      <c r="AS3114" s="154">
        <v>0.8</v>
      </c>
      <c r="AT3114" s="154">
        <v>0.22</v>
      </c>
      <c r="AU3114" s="154">
        <v>5.93</v>
      </c>
      <c r="AX3114" s="154">
        <v>12.32</v>
      </c>
      <c r="AY3114" s="154">
        <v>27.47</v>
      </c>
      <c r="AZ3114" s="154">
        <v>7.96</v>
      </c>
      <c r="BA3114" s="154">
        <v>3.36</v>
      </c>
      <c r="BB3114" s="154">
        <v>13.14</v>
      </c>
      <c r="BC3114" s="154">
        <v>0.233</v>
      </c>
      <c r="BD3114" s="163"/>
      <c r="BE3114" s="163" t="s">
        <v>16</v>
      </c>
      <c r="BF3114" s="154">
        <v>1.06</v>
      </c>
      <c r="BG3114" s="154">
        <v>0.17</v>
      </c>
      <c r="BH3114" s="163" t="s">
        <v>16</v>
      </c>
      <c r="BI3114" s="154">
        <v>0.585</v>
      </c>
      <c r="BJ3114" s="154"/>
      <c r="BK3114" s="154">
        <v>6.47</v>
      </c>
      <c r="BL3114" s="154">
        <v>4.42</v>
      </c>
      <c r="CJ3114" s="154">
        <v>1.9</v>
      </c>
      <c r="CK3114" s="154">
        <v>61.8</v>
      </c>
      <c r="CL3114" s="154">
        <v>691.0</v>
      </c>
      <c r="CM3114" s="163" t="s">
        <v>2433</v>
      </c>
      <c r="CN3114" s="154">
        <v>1.05</v>
      </c>
      <c r="CO3114" s="154">
        <v>8.94</v>
      </c>
      <c r="CP3114" s="7" t="s">
        <v>14049</v>
      </c>
    </row>
    <row r="3115">
      <c r="A3115" s="7" t="s">
        <v>14050</v>
      </c>
      <c r="D3115" s="163" t="s">
        <v>14051</v>
      </c>
      <c r="E3115" s="67" t="s">
        <v>639</v>
      </c>
      <c r="F3115" s="162"/>
      <c r="G3115" s="162"/>
      <c r="H3115" s="162"/>
      <c r="M3115" s="7" t="s">
        <v>799</v>
      </c>
      <c r="N3115" s="7" t="str">
        <f t="shared" si="6"/>
        <v>FALSE</v>
      </c>
      <c r="O3115" s="7" t="s">
        <v>11802</v>
      </c>
      <c r="P3115" s="7" t="s">
        <v>11803</v>
      </c>
      <c r="Q3115" s="7" t="s">
        <v>11804</v>
      </c>
      <c r="R3115" s="7" t="s">
        <v>559</v>
      </c>
      <c r="S3115" s="161" t="s">
        <v>1588</v>
      </c>
      <c r="T3115" s="206">
        <v>41.7636</v>
      </c>
      <c r="U3115" s="207">
        <v>-83.3342</v>
      </c>
      <c r="V3115" s="172" t="s">
        <v>14052</v>
      </c>
      <c r="W3115" s="163" t="s">
        <v>876</v>
      </c>
      <c r="X3115" s="7" t="s">
        <v>805</v>
      </c>
      <c r="Y3115" s="7" t="s">
        <v>878</v>
      </c>
      <c r="Z3115" s="7" t="s">
        <v>879</v>
      </c>
      <c r="AA3115" s="7" t="s">
        <v>880</v>
      </c>
      <c r="AB3115" s="163" t="s">
        <v>12579</v>
      </c>
      <c r="AD3115" s="154">
        <v>5.16</v>
      </c>
      <c r="AF3115" s="7">
        <v>0.22</v>
      </c>
      <c r="AH3115" s="154">
        <v>24.4</v>
      </c>
      <c r="AO3115" s="154">
        <v>8.07</v>
      </c>
      <c r="AP3115" s="154">
        <v>249.6</v>
      </c>
      <c r="AQ3115" s="154">
        <v>1.0</v>
      </c>
      <c r="AR3115" s="154">
        <v>8.99</v>
      </c>
      <c r="AS3115" s="154">
        <v>2.17</v>
      </c>
      <c r="AT3115" s="154">
        <v>0.25</v>
      </c>
      <c r="AU3115" s="154">
        <v>18.54</v>
      </c>
      <c r="AX3115" s="154">
        <v>25.61</v>
      </c>
      <c r="AY3115" s="154">
        <v>31.46</v>
      </c>
      <c r="AZ3115" s="154">
        <v>5.79</v>
      </c>
      <c r="BA3115" s="154">
        <v>2.23</v>
      </c>
      <c r="BB3115" s="154">
        <v>3.6</v>
      </c>
      <c r="BC3115" s="154">
        <v>0.057</v>
      </c>
      <c r="BD3115" s="163"/>
      <c r="BE3115" s="163" t="s">
        <v>16</v>
      </c>
      <c r="BF3115" s="154">
        <v>1.81</v>
      </c>
      <c r="BG3115" s="154">
        <v>0.3</v>
      </c>
      <c r="BH3115" s="163" t="s">
        <v>16</v>
      </c>
      <c r="BI3115" s="154">
        <v>0.55</v>
      </c>
      <c r="BJ3115" s="154"/>
      <c r="BK3115" s="154">
        <v>10.53</v>
      </c>
      <c r="BL3115" s="154">
        <v>4.28</v>
      </c>
      <c r="CJ3115" s="154">
        <v>4.8</v>
      </c>
      <c r="CK3115" s="154">
        <v>30.6</v>
      </c>
      <c r="CL3115" s="154">
        <v>1043.0</v>
      </c>
      <c r="CM3115" s="163" t="s">
        <v>2438</v>
      </c>
      <c r="CN3115" s="154">
        <v>1.25</v>
      </c>
      <c r="CO3115" s="154">
        <v>12.56</v>
      </c>
      <c r="CP3115" s="7" t="s">
        <v>14053</v>
      </c>
    </row>
    <row r="3116">
      <c r="A3116" s="7" t="s">
        <v>14054</v>
      </c>
      <c r="D3116" s="163" t="s">
        <v>14055</v>
      </c>
      <c r="E3116" s="67" t="s">
        <v>639</v>
      </c>
      <c r="F3116" s="162"/>
      <c r="G3116" s="162"/>
      <c r="H3116" s="162"/>
      <c r="M3116" s="7" t="s">
        <v>799</v>
      </c>
      <c r="N3116" s="7" t="str">
        <f t="shared" si="6"/>
        <v>FALSE</v>
      </c>
      <c r="O3116" s="7" t="s">
        <v>11802</v>
      </c>
      <c r="P3116" s="7" t="s">
        <v>11803</v>
      </c>
      <c r="Q3116" s="7" t="s">
        <v>11804</v>
      </c>
      <c r="R3116" s="7" t="s">
        <v>559</v>
      </c>
      <c r="S3116" s="221" t="s">
        <v>1588</v>
      </c>
      <c r="T3116" s="206">
        <v>41.7027</v>
      </c>
      <c r="U3116" s="207">
        <v>-83.2558</v>
      </c>
      <c r="V3116" s="172" t="s">
        <v>14056</v>
      </c>
      <c r="W3116" s="163" t="s">
        <v>899</v>
      </c>
      <c r="X3116" s="7" t="s">
        <v>805</v>
      </c>
      <c r="Y3116" s="7" t="s">
        <v>878</v>
      </c>
      <c r="Z3116" s="7" t="s">
        <v>879</v>
      </c>
      <c r="AA3116" s="7" t="s">
        <v>880</v>
      </c>
      <c r="AB3116" s="163" t="s">
        <v>14057</v>
      </c>
      <c r="AD3116" s="154">
        <v>6.61</v>
      </c>
      <c r="AF3116" s="7">
        <v>0.22</v>
      </c>
      <c r="AH3116" s="154">
        <v>24.3</v>
      </c>
      <c r="AO3116" s="154">
        <v>8.0</v>
      </c>
      <c r="AP3116" s="154">
        <v>236.1</v>
      </c>
      <c r="AQ3116" s="154">
        <v>1.2</v>
      </c>
      <c r="AR3116" s="154">
        <v>8.33</v>
      </c>
      <c r="AS3116" s="154">
        <v>1.46</v>
      </c>
      <c r="AT3116" s="154">
        <v>0.29</v>
      </c>
      <c r="AU3116" s="154">
        <v>11.67</v>
      </c>
      <c r="AX3116" s="154">
        <v>20.8</v>
      </c>
      <c r="AY3116" s="154">
        <v>29.55</v>
      </c>
      <c r="AZ3116" s="154">
        <v>5.79</v>
      </c>
      <c r="BA3116" s="154">
        <v>3.3</v>
      </c>
      <c r="BB3116" s="154">
        <v>2.65</v>
      </c>
      <c r="BC3116" s="154">
        <v>0.023</v>
      </c>
      <c r="BD3116" s="163"/>
      <c r="BE3116" s="163" t="s">
        <v>16</v>
      </c>
      <c r="BF3116" s="154">
        <v>1.37</v>
      </c>
      <c r="BG3116" s="154">
        <v>0.24</v>
      </c>
      <c r="BH3116" s="163" t="s">
        <v>16</v>
      </c>
      <c r="BI3116" s="154">
        <v>0.381</v>
      </c>
      <c r="BJ3116" s="154"/>
      <c r="BK3116" s="154">
        <v>10.48</v>
      </c>
      <c r="BL3116" s="154">
        <v>4.65</v>
      </c>
      <c r="CJ3116" s="154">
        <v>3.2</v>
      </c>
      <c r="CK3116" s="154">
        <v>45.2</v>
      </c>
      <c r="CL3116" s="154">
        <v>734.0</v>
      </c>
      <c r="CM3116" s="163" t="s">
        <v>2438</v>
      </c>
      <c r="CN3116" s="154">
        <v>1.19</v>
      </c>
      <c r="CO3116" s="154">
        <v>12.13</v>
      </c>
      <c r="CP3116" s="7" t="s">
        <v>14058</v>
      </c>
    </row>
    <row r="3117">
      <c r="A3117" s="7" t="s">
        <v>14059</v>
      </c>
      <c r="D3117" s="163" t="s">
        <v>14060</v>
      </c>
      <c r="E3117" s="67" t="s">
        <v>639</v>
      </c>
      <c r="F3117" s="162"/>
      <c r="G3117" s="162"/>
      <c r="H3117" s="162"/>
      <c r="M3117" s="7" t="s">
        <v>799</v>
      </c>
      <c r="N3117" s="7" t="str">
        <f t="shared" si="6"/>
        <v>FALSE</v>
      </c>
      <c r="O3117" s="7" t="s">
        <v>11802</v>
      </c>
      <c r="P3117" s="7" t="s">
        <v>11803</v>
      </c>
      <c r="Q3117" s="7" t="s">
        <v>11804</v>
      </c>
      <c r="R3117" s="7" t="s">
        <v>559</v>
      </c>
      <c r="S3117" s="161" t="s">
        <v>1588</v>
      </c>
      <c r="T3117" s="206">
        <v>41.8254</v>
      </c>
      <c r="U3117" s="207">
        <v>-83.199</v>
      </c>
      <c r="V3117" s="172" t="s">
        <v>14061</v>
      </c>
      <c r="W3117" s="163" t="s">
        <v>890</v>
      </c>
      <c r="X3117" s="7" t="s">
        <v>805</v>
      </c>
      <c r="Y3117" s="7" t="s">
        <v>878</v>
      </c>
      <c r="Z3117" s="7" t="s">
        <v>879</v>
      </c>
      <c r="AA3117" s="7" t="s">
        <v>880</v>
      </c>
      <c r="AB3117" s="163" t="s">
        <v>14062</v>
      </c>
      <c r="AD3117" s="154">
        <v>8.29</v>
      </c>
      <c r="AF3117" s="7">
        <v>0.22</v>
      </c>
      <c r="AH3117" s="154">
        <v>24.2</v>
      </c>
      <c r="AO3117" s="154">
        <v>7.66</v>
      </c>
      <c r="AP3117" s="154">
        <v>253.6</v>
      </c>
      <c r="AQ3117" s="154">
        <v>1.5</v>
      </c>
      <c r="AR3117" s="154">
        <v>10.9</v>
      </c>
      <c r="AS3117" s="154">
        <v>0.28</v>
      </c>
      <c r="AT3117" s="154">
        <v>0.17</v>
      </c>
      <c r="AU3117" s="154">
        <v>7.49</v>
      </c>
      <c r="AX3117" s="154">
        <v>21.58</v>
      </c>
      <c r="AY3117" s="154">
        <v>27.47</v>
      </c>
      <c r="AZ3117" s="154">
        <v>6.02</v>
      </c>
      <c r="BA3117" s="154">
        <v>2.15</v>
      </c>
      <c r="BB3117" s="154">
        <v>4.28</v>
      </c>
      <c r="BC3117" s="154">
        <v>0.184</v>
      </c>
      <c r="BD3117" s="163"/>
      <c r="BE3117" s="163" t="s">
        <v>16</v>
      </c>
      <c r="BF3117" s="154">
        <v>1.01</v>
      </c>
      <c r="BG3117" s="154">
        <v>0.21</v>
      </c>
      <c r="BH3117" s="163" t="s">
        <v>16</v>
      </c>
      <c r="BI3117" s="154">
        <v>0.559</v>
      </c>
      <c r="BJ3117" s="154"/>
      <c r="BK3117" s="154">
        <v>6.17</v>
      </c>
      <c r="BL3117" s="154">
        <v>2.28</v>
      </c>
      <c r="CJ3117" s="154">
        <v>2.9</v>
      </c>
      <c r="CK3117" s="154">
        <v>49.2</v>
      </c>
      <c r="CL3117" s="154">
        <v>391.0</v>
      </c>
      <c r="CM3117" s="163" t="s">
        <v>2620</v>
      </c>
      <c r="CN3117" s="154">
        <v>1.08</v>
      </c>
      <c r="CO3117" s="154">
        <v>11.15</v>
      </c>
      <c r="CP3117" s="7" t="s">
        <v>14063</v>
      </c>
    </row>
    <row r="3118">
      <c r="A3118" s="7" t="s">
        <v>14064</v>
      </c>
      <c r="D3118" s="163" t="s">
        <v>14065</v>
      </c>
      <c r="E3118" s="67" t="s">
        <v>639</v>
      </c>
      <c r="F3118" s="162"/>
      <c r="G3118" s="162"/>
      <c r="H3118" s="162"/>
      <c r="M3118" s="7" t="s">
        <v>799</v>
      </c>
      <c r="N3118" s="7" t="str">
        <f t="shared" si="6"/>
        <v>FALSE</v>
      </c>
      <c r="O3118" s="7" t="s">
        <v>11802</v>
      </c>
      <c r="P3118" s="7" t="s">
        <v>11803</v>
      </c>
      <c r="Q3118" s="7" t="s">
        <v>11804</v>
      </c>
      <c r="R3118" s="7" t="s">
        <v>559</v>
      </c>
      <c r="S3118" s="221" t="s">
        <v>1588</v>
      </c>
      <c r="T3118" s="206">
        <v>41.7626</v>
      </c>
      <c r="U3118" s="207">
        <v>-83.3292</v>
      </c>
      <c r="V3118" s="172" t="s">
        <v>14066</v>
      </c>
      <c r="W3118" s="163" t="s">
        <v>876</v>
      </c>
      <c r="X3118" s="7" t="s">
        <v>805</v>
      </c>
      <c r="Y3118" s="7" t="s">
        <v>878</v>
      </c>
      <c r="Z3118" s="7" t="s">
        <v>879</v>
      </c>
      <c r="AA3118" s="7" t="s">
        <v>880</v>
      </c>
      <c r="AB3118" s="163" t="s">
        <v>11942</v>
      </c>
      <c r="AD3118" s="154">
        <v>5.69</v>
      </c>
      <c r="AF3118" s="7">
        <v>0.22</v>
      </c>
      <c r="AH3118" s="154">
        <v>27.4</v>
      </c>
      <c r="AO3118" s="154">
        <v>7.62</v>
      </c>
      <c r="AP3118" s="154">
        <v>242.4</v>
      </c>
      <c r="AQ3118" s="154">
        <v>1.4</v>
      </c>
      <c r="AR3118" s="154">
        <v>6.58</v>
      </c>
      <c r="AS3118" s="154">
        <v>2.53</v>
      </c>
      <c r="AT3118" s="154">
        <v>0.18</v>
      </c>
      <c r="AU3118" s="154">
        <v>2.28</v>
      </c>
      <c r="AX3118" s="154">
        <v>10.62</v>
      </c>
      <c r="AY3118" s="154">
        <v>23.14</v>
      </c>
      <c r="AZ3118" s="154">
        <v>7.99</v>
      </c>
      <c r="BA3118" s="154">
        <v>2.14</v>
      </c>
      <c r="BB3118" s="154">
        <v>0.81</v>
      </c>
      <c r="BC3118" s="154">
        <v>0.057</v>
      </c>
      <c r="BD3118" s="163"/>
      <c r="BE3118" s="163" t="s">
        <v>16</v>
      </c>
      <c r="BF3118" s="154">
        <v>1.18</v>
      </c>
      <c r="BG3118" s="154">
        <v>0.16</v>
      </c>
      <c r="BH3118" s="163" t="s">
        <v>16</v>
      </c>
      <c r="BI3118" s="154">
        <v>0.487</v>
      </c>
      <c r="BJ3118" s="154"/>
      <c r="BK3118" s="154">
        <v>6.93</v>
      </c>
      <c r="BL3118" s="154">
        <v>3.71</v>
      </c>
      <c r="CJ3118" s="154">
        <v>3.1</v>
      </c>
      <c r="CK3118" s="154">
        <v>46.0</v>
      </c>
      <c r="CL3118" s="154">
        <v>1463.0</v>
      </c>
      <c r="CM3118" s="163" t="s">
        <v>2438</v>
      </c>
      <c r="CN3118" s="154">
        <v>0.28</v>
      </c>
      <c r="CO3118" s="154">
        <v>4.53</v>
      </c>
      <c r="CP3118" s="7" t="s">
        <v>14067</v>
      </c>
    </row>
    <row r="3119">
      <c r="A3119" s="7" t="s">
        <v>14068</v>
      </c>
      <c r="D3119" s="163" t="s">
        <v>14069</v>
      </c>
      <c r="E3119" s="67" t="s">
        <v>639</v>
      </c>
      <c r="F3119" s="162"/>
      <c r="G3119" s="162"/>
      <c r="H3119" s="162"/>
      <c r="M3119" s="7" t="s">
        <v>799</v>
      </c>
      <c r="N3119" s="7" t="str">
        <f t="shared" si="6"/>
        <v>FALSE</v>
      </c>
      <c r="O3119" s="7" t="s">
        <v>11802</v>
      </c>
      <c r="P3119" s="7" t="s">
        <v>11803</v>
      </c>
      <c r="Q3119" s="7" t="s">
        <v>11804</v>
      </c>
      <c r="R3119" s="7" t="s">
        <v>559</v>
      </c>
      <c r="S3119" s="161" t="s">
        <v>1588</v>
      </c>
      <c r="T3119" s="206">
        <v>41.703</v>
      </c>
      <c r="U3119" s="207">
        <v>-83.2547</v>
      </c>
      <c r="V3119" s="172" t="s">
        <v>14070</v>
      </c>
      <c r="W3119" s="163" t="s">
        <v>899</v>
      </c>
      <c r="X3119" s="7" t="s">
        <v>805</v>
      </c>
      <c r="Y3119" s="7" t="s">
        <v>878</v>
      </c>
      <c r="Z3119" s="7" t="s">
        <v>879</v>
      </c>
      <c r="AA3119" s="7" t="s">
        <v>880</v>
      </c>
      <c r="AB3119" s="163" t="s">
        <v>14071</v>
      </c>
      <c r="AD3119" s="154">
        <v>6.82</v>
      </c>
      <c r="AF3119" s="7">
        <v>0.22</v>
      </c>
      <c r="AH3119" s="154">
        <v>25.6</v>
      </c>
      <c r="AO3119" s="154">
        <v>7.23</v>
      </c>
      <c r="AP3119" s="154">
        <v>241.3</v>
      </c>
      <c r="AQ3119" s="154">
        <v>1.6</v>
      </c>
      <c r="AR3119" s="154">
        <v>6.93</v>
      </c>
      <c r="AS3119" s="154">
        <v>2.14</v>
      </c>
      <c r="AT3119" s="154">
        <v>0.11</v>
      </c>
      <c r="AU3119" s="154">
        <v>5.32</v>
      </c>
      <c r="AX3119" s="154">
        <v>21.06</v>
      </c>
      <c r="AY3119" s="154">
        <v>27.18</v>
      </c>
      <c r="AZ3119" s="154">
        <v>5.19</v>
      </c>
      <c r="BA3119" s="154">
        <v>2.43</v>
      </c>
      <c r="BB3119" s="154">
        <v>4.37</v>
      </c>
      <c r="BC3119" s="154">
        <v>0.057</v>
      </c>
      <c r="BD3119" s="163"/>
      <c r="BE3119" s="163" t="s">
        <v>16</v>
      </c>
      <c r="BF3119" s="154">
        <v>1.35</v>
      </c>
      <c r="BG3119" s="154">
        <v>0.19</v>
      </c>
      <c r="BH3119" s="163" t="s">
        <v>16</v>
      </c>
      <c r="BI3119" s="154">
        <v>0.454</v>
      </c>
      <c r="BJ3119" s="154"/>
      <c r="BK3119" s="154">
        <v>11.73</v>
      </c>
      <c r="BL3119" s="154">
        <v>3.28</v>
      </c>
      <c r="CJ3119" s="154">
        <v>2.4</v>
      </c>
      <c r="CK3119" s="154">
        <v>54.7</v>
      </c>
      <c r="CL3119" s="154">
        <v>1362.0</v>
      </c>
      <c r="CM3119" s="163" t="s">
        <v>2438</v>
      </c>
      <c r="CN3119" s="154">
        <v>0.42</v>
      </c>
      <c r="CO3119" s="154">
        <v>0.79</v>
      </c>
      <c r="CP3119" s="7" t="s">
        <v>14072</v>
      </c>
    </row>
    <row r="3120">
      <c r="A3120" s="7" t="s">
        <v>14073</v>
      </c>
      <c r="D3120" s="163" t="s">
        <v>14074</v>
      </c>
      <c r="E3120" s="67" t="s">
        <v>639</v>
      </c>
      <c r="F3120" s="162"/>
      <c r="G3120" s="162"/>
      <c r="H3120" s="162"/>
      <c r="M3120" s="7" t="s">
        <v>799</v>
      </c>
      <c r="N3120" s="7" t="str">
        <f t="shared" si="6"/>
        <v>FALSE</v>
      </c>
      <c r="O3120" s="7" t="s">
        <v>11802</v>
      </c>
      <c r="P3120" s="7" t="s">
        <v>11803</v>
      </c>
      <c r="Q3120" s="7" t="s">
        <v>11804</v>
      </c>
      <c r="R3120" s="7" t="s">
        <v>559</v>
      </c>
      <c r="S3120" s="221" t="s">
        <v>1588</v>
      </c>
      <c r="T3120" s="206">
        <v>41.8259</v>
      </c>
      <c r="U3120" s="207">
        <v>-83.1931</v>
      </c>
      <c r="V3120" s="172" t="s">
        <v>14075</v>
      </c>
      <c r="W3120" s="163" t="s">
        <v>890</v>
      </c>
      <c r="X3120" s="7" t="s">
        <v>805</v>
      </c>
      <c r="Y3120" s="7" t="s">
        <v>878</v>
      </c>
      <c r="Z3120" s="7" t="s">
        <v>879</v>
      </c>
      <c r="AA3120" s="7" t="s">
        <v>880</v>
      </c>
      <c r="AB3120" s="163" t="s">
        <v>11855</v>
      </c>
      <c r="AD3120" s="154">
        <v>8.91</v>
      </c>
      <c r="AF3120" s="7">
        <v>0.22</v>
      </c>
      <c r="AH3120" s="154">
        <v>25.0</v>
      </c>
      <c r="AO3120" s="154">
        <v>7.93</v>
      </c>
      <c r="AP3120" s="154">
        <v>255.4</v>
      </c>
      <c r="AQ3120" s="154">
        <v>1.3</v>
      </c>
      <c r="AR3120" s="154">
        <v>7.04</v>
      </c>
      <c r="AS3120" s="154">
        <v>0.7</v>
      </c>
      <c r="AT3120" s="154">
        <v>0.2</v>
      </c>
      <c r="AU3120" s="154">
        <v>15.29</v>
      </c>
      <c r="AX3120" s="154">
        <v>24.96</v>
      </c>
      <c r="AY3120" s="154">
        <v>26.69</v>
      </c>
      <c r="AZ3120" s="154">
        <v>8.45</v>
      </c>
      <c r="BA3120" s="154">
        <v>1.26</v>
      </c>
      <c r="BB3120" s="154">
        <v>7.49</v>
      </c>
      <c r="BC3120" s="154">
        <v>0.029</v>
      </c>
      <c r="BD3120" s="163"/>
      <c r="BE3120" s="163" t="s">
        <v>16</v>
      </c>
      <c r="BF3120" s="154">
        <v>1.62</v>
      </c>
      <c r="BG3120" s="154">
        <v>0.29</v>
      </c>
      <c r="BH3120" s="163" t="s">
        <v>16</v>
      </c>
      <c r="BI3120" s="154">
        <v>0.746</v>
      </c>
      <c r="BJ3120" s="154"/>
      <c r="BK3120" s="154">
        <v>9.53</v>
      </c>
      <c r="BL3120" s="154">
        <v>5.69</v>
      </c>
      <c r="CJ3120" s="154">
        <v>3.3</v>
      </c>
      <c r="CK3120" s="154">
        <v>43.6</v>
      </c>
      <c r="CL3120" s="154">
        <v>495.0</v>
      </c>
      <c r="CM3120" s="163" t="s">
        <v>2438</v>
      </c>
      <c r="CN3120" s="154">
        <v>0.7</v>
      </c>
      <c r="CO3120" s="154">
        <v>5.69</v>
      </c>
      <c r="CP3120" s="7" t="s">
        <v>14076</v>
      </c>
    </row>
    <row r="3121">
      <c r="A3121" s="7" t="s">
        <v>14077</v>
      </c>
      <c r="D3121" s="163" t="s">
        <v>14078</v>
      </c>
      <c r="E3121" s="67" t="s">
        <v>639</v>
      </c>
      <c r="F3121" s="162"/>
      <c r="G3121" s="162"/>
      <c r="H3121" s="162"/>
      <c r="M3121" s="7" t="s">
        <v>799</v>
      </c>
      <c r="N3121" s="7" t="str">
        <f t="shared" si="6"/>
        <v>FALSE</v>
      </c>
      <c r="O3121" s="7" t="s">
        <v>11802</v>
      </c>
      <c r="P3121" s="7" t="s">
        <v>11803</v>
      </c>
      <c r="Q3121" s="7" t="s">
        <v>11804</v>
      </c>
      <c r="R3121" s="7" t="s">
        <v>559</v>
      </c>
      <c r="S3121" s="161" t="s">
        <v>1588</v>
      </c>
      <c r="T3121" s="206">
        <v>41.7625</v>
      </c>
      <c r="U3121" s="207">
        <v>-83.3293</v>
      </c>
      <c r="V3121" s="172" t="s">
        <v>7279</v>
      </c>
      <c r="W3121" s="163" t="s">
        <v>876</v>
      </c>
      <c r="X3121" s="7" t="s">
        <v>805</v>
      </c>
      <c r="Y3121" s="7" t="s">
        <v>878</v>
      </c>
      <c r="Z3121" s="7" t="s">
        <v>879</v>
      </c>
      <c r="AA3121" s="7" t="s">
        <v>880</v>
      </c>
      <c r="AB3121" s="163" t="s">
        <v>12464</v>
      </c>
      <c r="AD3121" s="154">
        <v>5.54</v>
      </c>
      <c r="AF3121" s="7">
        <v>0.22</v>
      </c>
      <c r="AH3121" s="154">
        <v>21.8</v>
      </c>
      <c r="AO3121" s="154">
        <v>7.2</v>
      </c>
      <c r="AP3121" s="154">
        <v>281.2</v>
      </c>
      <c r="AQ3121" s="154">
        <v>0.2</v>
      </c>
      <c r="AR3121" s="154">
        <v>47.2</v>
      </c>
      <c r="AS3121" s="154">
        <v>0.78</v>
      </c>
      <c r="AT3121" s="154">
        <v>0.23</v>
      </c>
      <c r="AU3121" s="154">
        <v>5.43</v>
      </c>
      <c r="AX3121" s="154">
        <v>16.96</v>
      </c>
      <c r="AY3121" s="154">
        <v>98.85</v>
      </c>
      <c r="AZ3121" s="154">
        <v>25.29</v>
      </c>
      <c r="BA3121" s="154">
        <v>17.79</v>
      </c>
      <c r="BB3121" s="154">
        <v>33.01</v>
      </c>
      <c r="BC3121" s="154">
        <v>0.065</v>
      </c>
      <c r="BD3121" s="163"/>
      <c r="BE3121" s="163" t="s">
        <v>16</v>
      </c>
      <c r="BF3121" s="154">
        <v>2.54</v>
      </c>
      <c r="BG3121" s="154">
        <v>0.55</v>
      </c>
      <c r="BH3121" s="163" t="s">
        <v>16</v>
      </c>
      <c r="BI3121" s="154">
        <v>0.923</v>
      </c>
      <c r="BJ3121" s="154"/>
      <c r="BK3121" s="154">
        <v>45.6</v>
      </c>
      <c r="BL3121" s="154">
        <v>9.26</v>
      </c>
      <c r="CJ3121" s="154">
        <v>25.2</v>
      </c>
      <c r="CK3121" s="154">
        <v>0.2</v>
      </c>
      <c r="CL3121" s="154">
        <v>169.0</v>
      </c>
      <c r="CM3121" s="163" t="s">
        <v>2438</v>
      </c>
      <c r="CN3121" s="154">
        <v>0.48</v>
      </c>
      <c r="CO3121" s="154">
        <v>3.52</v>
      </c>
      <c r="CP3121" s="7" t="s">
        <v>14079</v>
      </c>
    </row>
    <row r="3122">
      <c r="A3122" s="7" t="s">
        <v>14080</v>
      </c>
      <c r="D3122" s="163" t="s">
        <v>14081</v>
      </c>
      <c r="E3122" s="67" t="s">
        <v>639</v>
      </c>
      <c r="F3122" s="162"/>
      <c r="G3122" s="162"/>
      <c r="H3122" s="162"/>
      <c r="M3122" s="7" t="s">
        <v>799</v>
      </c>
      <c r="N3122" s="7" t="str">
        <f t="shared" si="6"/>
        <v>FALSE</v>
      </c>
      <c r="O3122" s="7" t="s">
        <v>11802</v>
      </c>
      <c r="P3122" s="7" t="s">
        <v>11803</v>
      </c>
      <c r="Q3122" s="7" t="s">
        <v>11804</v>
      </c>
      <c r="R3122" s="7" t="s">
        <v>559</v>
      </c>
      <c r="S3122" s="221" t="s">
        <v>1588</v>
      </c>
      <c r="T3122" s="206">
        <v>41.7042</v>
      </c>
      <c r="U3122" s="207">
        <v>-83.2542</v>
      </c>
      <c r="V3122" s="172" t="s">
        <v>7291</v>
      </c>
      <c r="W3122" s="163" t="s">
        <v>899</v>
      </c>
      <c r="X3122" s="7" t="s">
        <v>805</v>
      </c>
      <c r="Y3122" s="7" t="s">
        <v>878</v>
      </c>
      <c r="Z3122" s="7" t="s">
        <v>879</v>
      </c>
      <c r="AA3122" s="7" t="s">
        <v>880</v>
      </c>
      <c r="AB3122" s="163" t="s">
        <v>13539</v>
      </c>
      <c r="AD3122" s="154">
        <v>6.5</v>
      </c>
      <c r="AF3122" s="7">
        <v>0.22</v>
      </c>
      <c r="AH3122" s="154">
        <v>20.1</v>
      </c>
      <c r="AO3122" s="154">
        <v>7.33</v>
      </c>
      <c r="AP3122" s="154">
        <v>272.8</v>
      </c>
      <c r="AQ3122" s="154">
        <v>0.2</v>
      </c>
      <c r="AR3122" s="154">
        <v>68.2</v>
      </c>
      <c r="AS3122" s="154">
        <v>0.31</v>
      </c>
      <c r="AT3122" s="154">
        <v>0.15</v>
      </c>
      <c r="AU3122" s="154">
        <v>2.92</v>
      </c>
      <c r="AX3122" s="154">
        <v>20.73</v>
      </c>
      <c r="AY3122" s="154">
        <v>111.99</v>
      </c>
      <c r="AZ3122" s="154">
        <v>22.18</v>
      </c>
      <c r="BA3122" s="154">
        <v>13.08</v>
      </c>
      <c r="BB3122" s="154">
        <v>22.65</v>
      </c>
      <c r="BC3122" s="154">
        <v>0.216</v>
      </c>
      <c r="BD3122" s="163"/>
      <c r="BE3122" s="163" t="s">
        <v>16</v>
      </c>
      <c r="BF3122" s="154">
        <v>2.92</v>
      </c>
      <c r="BG3122" s="154">
        <v>0.48</v>
      </c>
      <c r="BH3122" s="163" t="s">
        <v>16</v>
      </c>
      <c r="BI3122" s="154">
        <v>1.541</v>
      </c>
      <c r="BJ3122" s="154"/>
      <c r="BK3122" s="154">
        <v>65.8</v>
      </c>
      <c r="BL3122" s="154">
        <v>20.46</v>
      </c>
      <c r="CJ3122" s="154">
        <v>33.7</v>
      </c>
      <c r="CK3122" s="154">
        <v>0.0</v>
      </c>
      <c r="CL3122" s="154">
        <v>66.0</v>
      </c>
      <c r="CM3122" s="163" t="s">
        <v>2620</v>
      </c>
      <c r="CN3122" s="154">
        <v>0.57</v>
      </c>
      <c r="CO3122" s="154">
        <v>0.27</v>
      </c>
      <c r="CP3122" s="7" t="s">
        <v>14082</v>
      </c>
    </row>
    <row r="3123">
      <c r="A3123" s="7" t="s">
        <v>14083</v>
      </c>
      <c r="D3123" s="163" t="s">
        <v>14084</v>
      </c>
      <c r="E3123" s="67" t="s">
        <v>639</v>
      </c>
      <c r="F3123" s="162"/>
      <c r="G3123" s="162"/>
      <c r="H3123" s="162"/>
      <c r="M3123" s="7" t="s">
        <v>799</v>
      </c>
      <c r="N3123" s="7" t="str">
        <f t="shared" si="6"/>
        <v>FALSE</v>
      </c>
      <c r="O3123" s="7" t="s">
        <v>11802</v>
      </c>
      <c r="P3123" s="7" t="s">
        <v>11803</v>
      </c>
      <c r="Q3123" s="7" t="s">
        <v>11804</v>
      </c>
      <c r="R3123" s="7" t="s">
        <v>559</v>
      </c>
      <c r="S3123" s="161" t="s">
        <v>1588</v>
      </c>
      <c r="T3123" s="206">
        <v>41.8275</v>
      </c>
      <c r="U3123" s="207">
        <v>-83.1943</v>
      </c>
      <c r="V3123" s="172" t="s">
        <v>7283</v>
      </c>
      <c r="W3123" s="163" t="s">
        <v>890</v>
      </c>
      <c r="X3123" s="7" t="s">
        <v>805</v>
      </c>
      <c r="Y3123" s="7" t="s">
        <v>878</v>
      </c>
      <c r="Z3123" s="7" t="s">
        <v>879</v>
      </c>
      <c r="AA3123" s="7" t="s">
        <v>880</v>
      </c>
      <c r="AB3123" s="163" t="s">
        <v>12507</v>
      </c>
      <c r="AD3123" s="154">
        <v>8.47</v>
      </c>
      <c r="AF3123" s="7">
        <v>0.22</v>
      </c>
      <c r="AH3123" s="154">
        <v>21.4</v>
      </c>
      <c r="AO3123" s="154">
        <v>6.85</v>
      </c>
      <c r="AP3123" s="154">
        <v>251.8</v>
      </c>
      <c r="AQ3123" s="154">
        <v>0.4</v>
      </c>
      <c r="AR3123" s="154">
        <v>28.5</v>
      </c>
      <c r="AS3123" s="154">
        <v>0.59</v>
      </c>
      <c r="AT3123" s="154">
        <v>0.2</v>
      </c>
      <c r="AU3123" s="154">
        <v>3.7</v>
      </c>
      <c r="AX3123" s="154">
        <v>14.3</v>
      </c>
      <c r="AY3123" s="154">
        <v>71.06</v>
      </c>
      <c r="AZ3123" s="154">
        <v>18.89</v>
      </c>
      <c r="BA3123" s="154">
        <v>12.44</v>
      </c>
      <c r="BB3123" s="154">
        <v>24.51</v>
      </c>
      <c r="BC3123" s="154">
        <v>0.047</v>
      </c>
      <c r="BD3123" s="163"/>
      <c r="BE3123" s="163" t="s">
        <v>16</v>
      </c>
      <c r="BF3123" s="154">
        <v>1.78</v>
      </c>
      <c r="BG3123" s="154">
        <v>0.43</v>
      </c>
      <c r="BH3123" s="163" t="s">
        <v>16</v>
      </c>
      <c r="BI3123" s="154">
        <v>0.709</v>
      </c>
      <c r="BJ3123" s="154"/>
      <c r="BK3123" s="154">
        <v>29.6</v>
      </c>
      <c r="BL3123" s="154">
        <v>7.26</v>
      </c>
      <c r="CJ3123" s="154">
        <v>15.7</v>
      </c>
      <c r="CK3123" s="154">
        <v>2.0</v>
      </c>
      <c r="CL3123" s="154">
        <v>47.0</v>
      </c>
      <c r="CM3123" s="163" t="s">
        <v>2438</v>
      </c>
      <c r="CN3123" s="154">
        <v>0.93</v>
      </c>
      <c r="CO3123" s="154">
        <v>4.91</v>
      </c>
      <c r="CP3123" s="7" t="s">
        <v>14085</v>
      </c>
    </row>
    <row r="3124">
      <c r="A3124" s="7" t="s">
        <v>14086</v>
      </c>
      <c r="D3124" s="163" t="s">
        <v>14087</v>
      </c>
      <c r="E3124" s="67" t="s">
        <v>639</v>
      </c>
      <c r="F3124" s="162"/>
      <c r="G3124" s="162"/>
      <c r="H3124" s="162"/>
      <c r="M3124" s="7" t="s">
        <v>799</v>
      </c>
      <c r="N3124" s="7" t="str">
        <f t="shared" si="6"/>
        <v>FALSE</v>
      </c>
      <c r="O3124" s="7" t="s">
        <v>11802</v>
      </c>
      <c r="P3124" s="7" t="s">
        <v>11803</v>
      </c>
      <c r="Q3124" s="7" t="s">
        <v>11804</v>
      </c>
      <c r="R3124" s="7" t="s">
        <v>559</v>
      </c>
      <c r="S3124" s="221" t="s">
        <v>1588</v>
      </c>
      <c r="T3124" s="206">
        <v>41.7624</v>
      </c>
      <c r="U3124" s="207">
        <v>-83.3289</v>
      </c>
      <c r="V3124" s="172" t="s">
        <v>14088</v>
      </c>
      <c r="W3124" s="163" t="s">
        <v>876</v>
      </c>
      <c r="X3124" s="7" t="s">
        <v>805</v>
      </c>
      <c r="Y3124" s="7" t="s">
        <v>878</v>
      </c>
      <c r="Z3124" s="7" t="s">
        <v>879</v>
      </c>
      <c r="AA3124" s="7" t="s">
        <v>880</v>
      </c>
      <c r="AB3124" s="163" t="s">
        <v>12945</v>
      </c>
      <c r="AD3124" s="154">
        <v>5.68</v>
      </c>
      <c r="AF3124" s="7">
        <v>0.22</v>
      </c>
      <c r="AH3124" s="154">
        <v>22.5</v>
      </c>
      <c r="AO3124" s="154">
        <v>7.12</v>
      </c>
      <c r="AP3124" s="154">
        <v>279.8</v>
      </c>
      <c r="AQ3124" s="154">
        <v>0.7</v>
      </c>
      <c r="AR3124" s="154">
        <v>10.4</v>
      </c>
      <c r="AS3124" s="154">
        <v>0.13</v>
      </c>
      <c r="AT3124" s="154">
        <v>0.16</v>
      </c>
      <c r="AU3124" s="154">
        <v>7.38</v>
      </c>
      <c r="AX3124" s="154">
        <v>18.85</v>
      </c>
      <c r="AY3124" s="154">
        <v>48.57</v>
      </c>
      <c r="AZ3124" s="154">
        <v>17.65</v>
      </c>
      <c r="BA3124" s="154">
        <v>9.58</v>
      </c>
      <c r="BB3124" s="154">
        <v>3.84</v>
      </c>
      <c r="BC3124" s="154">
        <v>0.208</v>
      </c>
      <c r="BD3124" s="163"/>
      <c r="BE3124" s="163" t="s">
        <v>16</v>
      </c>
      <c r="BF3124" s="154">
        <v>1.39</v>
      </c>
      <c r="BG3124" s="154">
        <v>0.23</v>
      </c>
      <c r="BH3124" s="163" t="s">
        <v>16</v>
      </c>
      <c r="BI3124" s="154">
        <v>0.747</v>
      </c>
      <c r="BJ3124" s="154"/>
      <c r="BK3124" s="154">
        <v>10.8</v>
      </c>
      <c r="BL3124" s="154">
        <v>3.29</v>
      </c>
      <c r="CJ3124" s="154">
        <v>5.5</v>
      </c>
      <c r="CK3124" s="154">
        <v>25.5</v>
      </c>
      <c r="CL3124" s="154">
        <v>433.0</v>
      </c>
      <c r="CM3124" s="163" t="s">
        <v>2414</v>
      </c>
      <c r="CN3124" s="154">
        <v>0.52</v>
      </c>
      <c r="CO3124" s="154">
        <v>6.51</v>
      </c>
      <c r="CP3124" s="7" t="s">
        <v>14089</v>
      </c>
    </row>
    <row r="3125">
      <c r="A3125" s="7" t="s">
        <v>14090</v>
      </c>
      <c r="D3125" s="163" t="s">
        <v>14091</v>
      </c>
      <c r="E3125" s="67" t="s">
        <v>639</v>
      </c>
      <c r="F3125" s="162"/>
      <c r="G3125" s="162"/>
      <c r="H3125" s="162"/>
      <c r="M3125" s="7" t="s">
        <v>799</v>
      </c>
      <c r="N3125" s="7" t="str">
        <f t="shared" si="6"/>
        <v>FALSE</v>
      </c>
      <c r="O3125" s="7" t="s">
        <v>11802</v>
      </c>
      <c r="P3125" s="7" t="s">
        <v>11803</v>
      </c>
      <c r="Q3125" s="7" t="s">
        <v>11804</v>
      </c>
      <c r="R3125" s="7" t="s">
        <v>559</v>
      </c>
      <c r="S3125" s="161" t="s">
        <v>1588</v>
      </c>
      <c r="T3125" s="206">
        <v>41.7035</v>
      </c>
      <c r="U3125" s="207">
        <v>-83.2539</v>
      </c>
      <c r="V3125" s="172" t="s">
        <v>14092</v>
      </c>
      <c r="W3125" s="163" t="s">
        <v>899</v>
      </c>
      <c r="X3125" s="7" t="s">
        <v>805</v>
      </c>
      <c r="Y3125" s="7" t="s">
        <v>878</v>
      </c>
      <c r="Z3125" s="7" t="s">
        <v>879</v>
      </c>
      <c r="AA3125" s="7" t="s">
        <v>880</v>
      </c>
      <c r="AB3125" s="163" t="s">
        <v>12388</v>
      </c>
      <c r="AD3125" s="154">
        <v>6.7</v>
      </c>
      <c r="AF3125" s="7">
        <v>0.22</v>
      </c>
      <c r="AH3125" s="154">
        <v>22.6</v>
      </c>
      <c r="AO3125" s="154">
        <v>6.83</v>
      </c>
      <c r="AP3125" s="154">
        <v>262.4</v>
      </c>
      <c r="AQ3125" s="154">
        <v>0.8</v>
      </c>
      <c r="AR3125" s="154">
        <v>15.1</v>
      </c>
      <c r="AS3125" s="154">
        <v>0.1</v>
      </c>
      <c r="AT3125" s="154">
        <v>0.16</v>
      </c>
      <c r="AU3125" s="154">
        <v>1.9</v>
      </c>
      <c r="AX3125" s="154">
        <v>15.47</v>
      </c>
      <c r="AY3125" s="154">
        <v>56.52</v>
      </c>
      <c r="AZ3125" s="154">
        <v>25.72</v>
      </c>
      <c r="BA3125" s="154">
        <v>17.44</v>
      </c>
      <c r="BB3125" s="154">
        <v>3.97</v>
      </c>
      <c r="BC3125" s="154">
        <v>0.094</v>
      </c>
      <c r="BD3125" s="163"/>
      <c r="BE3125" s="163" t="s">
        <v>16</v>
      </c>
      <c r="BF3125" s="154">
        <v>0.91</v>
      </c>
      <c r="BG3125" s="154">
        <v>0.19</v>
      </c>
      <c r="BH3125" s="163" t="s">
        <v>16</v>
      </c>
      <c r="BI3125" s="154">
        <v>0.72</v>
      </c>
      <c r="BJ3125" s="154"/>
      <c r="BK3125" s="154">
        <v>12.76</v>
      </c>
      <c r="BL3125" s="154">
        <v>2.17</v>
      </c>
      <c r="CJ3125" s="154">
        <v>7.0</v>
      </c>
      <c r="CK3125" s="154">
        <v>17.2</v>
      </c>
      <c r="CL3125" s="154">
        <v>277.0</v>
      </c>
      <c r="CM3125" s="163" t="s">
        <v>2414</v>
      </c>
      <c r="CN3125" s="154">
        <v>0.53</v>
      </c>
      <c r="CO3125" s="154">
        <v>6.79</v>
      </c>
      <c r="CP3125" s="7" t="s">
        <v>14093</v>
      </c>
    </row>
    <row r="3126">
      <c r="A3126" s="7" t="s">
        <v>14094</v>
      </c>
      <c r="D3126" s="163" t="s">
        <v>14095</v>
      </c>
      <c r="E3126" s="67" t="s">
        <v>639</v>
      </c>
      <c r="F3126" s="162"/>
      <c r="G3126" s="162"/>
      <c r="H3126" s="162"/>
      <c r="M3126" s="7" t="s">
        <v>799</v>
      </c>
      <c r="N3126" s="7" t="str">
        <f t="shared" si="6"/>
        <v>FALSE</v>
      </c>
      <c r="O3126" s="7" t="s">
        <v>11802</v>
      </c>
      <c r="P3126" s="7" t="s">
        <v>11803</v>
      </c>
      <c r="Q3126" s="7" t="s">
        <v>11804</v>
      </c>
      <c r="R3126" s="7" t="s">
        <v>559</v>
      </c>
      <c r="S3126" s="221" t="s">
        <v>1588</v>
      </c>
      <c r="T3126" s="206">
        <v>41.826</v>
      </c>
      <c r="U3126" s="207">
        <v>-83.1931</v>
      </c>
      <c r="V3126" s="172" t="s">
        <v>14096</v>
      </c>
      <c r="W3126" s="163" t="s">
        <v>890</v>
      </c>
      <c r="X3126" s="7" t="s">
        <v>805</v>
      </c>
      <c r="Y3126" s="7" t="s">
        <v>878</v>
      </c>
      <c r="Z3126" s="7" t="s">
        <v>879</v>
      </c>
      <c r="AA3126" s="7" t="s">
        <v>880</v>
      </c>
      <c r="AB3126" s="163" t="s">
        <v>13020</v>
      </c>
      <c r="AD3126" s="154">
        <v>8.59</v>
      </c>
      <c r="AF3126" s="7">
        <v>0.22</v>
      </c>
      <c r="AH3126" s="154">
        <v>22.6</v>
      </c>
      <c r="AO3126" s="154">
        <v>8.27</v>
      </c>
      <c r="AP3126" s="154">
        <v>245.8</v>
      </c>
      <c r="AQ3126" s="154">
        <v>1.4</v>
      </c>
      <c r="AR3126" s="154">
        <v>5.91</v>
      </c>
      <c r="AS3126" s="154">
        <v>0.2</v>
      </c>
      <c r="AT3126" s="154">
        <v>0.12</v>
      </c>
      <c r="AU3126" s="154">
        <v>6.05</v>
      </c>
      <c r="AX3126" s="154">
        <v>15.92</v>
      </c>
      <c r="AY3126" s="154">
        <v>35.58</v>
      </c>
      <c r="AZ3126" s="154">
        <v>11.54</v>
      </c>
      <c r="BA3126" s="154">
        <v>6.44</v>
      </c>
      <c r="BB3126" s="154">
        <v>0.4</v>
      </c>
      <c r="BC3126" s="154">
        <v>0.345</v>
      </c>
      <c r="BD3126" s="163"/>
      <c r="BE3126" s="163" t="s">
        <v>16</v>
      </c>
      <c r="BF3126" s="154">
        <v>0.96</v>
      </c>
      <c r="BG3126" s="154">
        <v>0.19</v>
      </c>
      <c r="BH3126" s="163" t="s">
        <v>16</v>
      </c>
      <c r="BI3126" s="154">
        <v>0.39</v>
      </c>
      <c r="BJ3126" s="154"/>
      <c r="BK3126" s="154">
        <v>5.28</v>
      </c>
      <c r="BL3126" s="154">
        <v>1.73</v>
      </c>
      <c r="CJ3126" s="154">
        <v>3.0</v>
      </c>
      <c r="CK3126" s="154">
        <v>47.0</v>
      </c>
      <c r="CL3126" s="154">
        <v>121.0</v>
      </c>
      <c r="CM3126" s="163" t="s">
        <v>2414</v>
      </c>
      <c r="CN3126" s="154">
        <v>0.66</v>
      </c>
      <c r="CO3126" s="154">
        <v>7.97</v>
      </c>
      <c r="CP3126" s="7" t="s">
        <v>14097</v>
      </c>
    </row>
    <row r="3127">
      <c r="A3127" s="7" t="s">
        <v>14098</v>
      </c>
      <c r="D3127" s="163" t="s">
        <v>14099</v>
      </c>
      <c r="E3127" s="67" t="s">
        <v>639</v>
      </c>
      <c r="F3127" s="162"/>
      <c r="G3127" s="162"/>
      <c r="H3127" s="162"/>
      <c r="M3127" s="7" t="s">
        <v>799</v>
      </c>
      <c r="N3127" s="7" t="str">
        <f t="shared" si="6"/>
        <v>FALSE</v>
      </c>
      <c r="O3127" s="7" t="s">
        <v>11802</v>
      </c>
      <c r="P3127" s="7" t="s">
        <v>11803</v>
      </c>
      <c r="Q3127" s="7" t="s">
        <v>11804</v>
      </c>
      <c r="R3127" s="7" t="s">
        <v>559</v>
      </c>
      <c r="S3127" s="161" t="s">
        <v>1588</v>
      </c>
      <c r="T3127" s="206">
        <v>41.7623</v>
      </c>
      <c r="U3127" s="207">
        <v>-83.3305</v>
      </c>
      <c r="V3127" s="172" t="s">
        <v>7295</v>
      </c>
      <c r="W3127" s="163" t="s">
        <v>876</v>
      </c>
      <c r="X3127" s="7" t="s">
        <v>805</v>
      </c>
      <c r="Y3127" s="7" t="s">
        <v>878</v>
      </c>
      <c r="Z3127" s="7" t="s">
        <v>879</v>
      </c>
      <c r="AA3127" s="7" t="s">
        <v>880</v>
      </c>
      <c r="AB3127" s="163" t="s">
        <v>11885</v>
      </c>
      <c r="AD3127" s="154">
        <v>5.57</v>
      </c>
      <c r="AF3127" s="7">
        <v>0.22</v>
      </c>
      <c r="AH3127" s="154">
        <v>20.8</v>
      </c>
      <c r="AO3127" s="154">
        <v>7.39</v>
      </c>
      <c r="AP3127" s="154">
        <v>268.9</v>
      </c>
      <c r="AQ3127" s="154">
        <v>0.5</v>
      </c>
      <c r="AR3127" s="154">
        <v>18.1</v>
      </c>
      <c r="AS3127" s="154">
        <v>0.1</v>
      </c>
      <c r="AT3127" s="154">
        <v>0.1</v>
      </c>
      <c r="AU3127" s="154">
        <v>1.58</v>
      </c>
      <c r="AX3127" s="154">
        <v>12.27</v>
      </c>
      <c r="AY3127" s="154">
        <v>55.493</v>
      </c>
      <c r="AZ3127" s="154">
        <v>15.3125</v>
      </c>
      <c r="BA3127" s="154">
        <v>9.1</v>
      </c>
      <c r="BB3127" s="154">
        <v>29.55</v>
      </c>
      <c r="BC3127" s="154">
        <v>0.159</v>
      </c>
      <c r="BD3127" s="163"/>
      <c r="BE3127" s="163" t="s">
        <v>16</v>
      </c>
      <c r="BF3127" s="154">
        <v>1.2</v>
      </c>
      <c r="BG3127" s="154">
        <v>0.22</v>
      </c>
      <c r="BH3127" s="163" t="s">
        <v>16</v>
      </c>
      <c r="BI3127" s="154">
        <v>0.605</v>
      </c>
      <c r="BJ3127" s="154"/>
      <c r="BK3127" s="154">
        <v>22.17</v>
      </c>
      <c r="BL3127" s="154">
        <v>4.21</v>
      </c>
      <c r="CJ3127" s="154">
        <v>9.7</v>
      </c>
      <c r="CK3127" s="154">
        <v>8.8</v>
      </c>
      <c r="CL3127" s="154">
        <v>7.0</v>
      </c>
      <c r="CM3127" s="163" t="s">
        <v>2587</v>
      </c>
      <c r="CN3127" s="154">
        <v>1.4</v>
      </c>
      <c r="CO3127" s="154">
        <v>12.24</v>
      </c>
      <c r="CP3127" s="7" t="s">
        <v>14100</v>
      </c>
    </row>
    <row r="3128">
      <c r="A3128" s="7" t="s">
        <v>14101</v>
      </c>
      <c r="D3128" s="163" t="s">
        <v>14102</v>
      </c>
      <c r="E3128" s="67" t="s">
        <v>639</v>
      </c>
      <c r="F3128" s="162"/>
      <c r="G3128" s="162"/>
      <c r="H3128" s="162"/>
      <c r="M3128" s="7" t="s">
        <v>799</v>
      </c>
      <c r="N3128" s="7" t="str">
        <f t="shared" si="6"/>
        <v>FALSE</v>
      </c>
      <c r="O3128" s="7" t="s">
        <v>11802</v>
      </c>
      <c r="P3128" s="7" t="s">
        <v>11803</v>
      </c>
      <c r="Q3128" s="7" t="s">
        <v>11804</v>
      </c>
      <c r="R3128" s="7" t="s">
        <v>559</v>
      </c>
      <c r="S3128" s="221" t="s">
        <v>1588</v>
      </c>
      <c r="T3128" s="206">
        <v>41.7031</v>
      </c>
      <c r="U3128" s="207">
        <v>-83.2567</v>
      </c>
      <c r="V3128" s="172" t="s">
        <v>7307</v>
      </c>
      <c r="W3128" s="163" t="s">
        <v>899</v>
      </c>
      <c r="X3128" s="7" t="s">
        <v>805</v>
      </c>
      <c r="Y3128" s="7" t="s">
        <v>878</v>
      </c>
      <c r="Z3128" s="7" t="s">
        <v>879</v>
      </c>
      <c r="AA3128" s="7" t="s">
        <v>880</v>
      </c>
      <c r="AB3128" s="163" t="s">
        <v>14103</v>
      </c>
      <c r="AD3128" s="154">
        <v>6.51</v>
      </c>
      <c r="AF3128" s="7">
        <v>0.22</v>
      </c>
      <c r="AH3128" s="154">
        <v>21.1</v>
      </c>
      <c r="AO3128" s="154">
        <v>6.88</v>
      </c>
      <c r="AP3128" s="154">
        <v>281.8</v>
      </c>
      <c r="AQ3128" s="154">
        <v>0.5</v>
      </c>
      <c r="AR3128" s="154">
        <v>18.6</v>
      </c>
      <c r="AS3128" s="154">
        <v>0.1</v>
      </c>
      <c r="AT3128" s="154">
        <v>0.15</v>
      </c>
      <c r="AU3128" s="154">
        <v>0.43</v>
      </c>
      <c r="AX3128" s="154">
        <v>11.6</v>
      </c>
      <c r="AY3128" s="154">
        <v>62.8525</v>
      </c>
      <c r="AZ3128" s="154">
        <v>25.2745</v>
      </c>
      <c r="BA3128" s="154">
        <v>15.67</v>
      </c>
      <c r="BB3128" s="154">
        <v>40.26</v>
      </c>
      <c r="BC3128" s="154">
        <v>0.115</v>
      </c>
      <c r="BD3128" s="163"/>
      <c r="BE3128" s="163" t="s">
        <v>16</v>
      </c>
      <c r="BF3128" s="154">
        <v>1.1</v>
      </c>
      <c r="BG3128" s="154">
        <v>0.18</v>
      </c>
      <c r="BH3128" s="163" t="s">
        <v>16</v>
      </c>
      <c r="BI3128" s="154">
        <v>0.892</v>
      </c>
      <c r="BJ3128" s="154"/>
      <c r="BK3128" s="154">
        <v>17.64</v>
      </c>
      <c r="BL3128" s="154">
        <v>2.77</v>
      </c>
      <c r="CJ3128" s="154">
        <v>10.2</v>
      </c>
      <c r="CK3128" s="154">
        <v>7.8</v>
      </c>
      <c r="CL3128" s="154">
        <v>130.0</v>
      </c>
      <c r="CM3128" s="163" t="s">
        <v>2587</v>
      </c>
      <c r="CN3128" s="154">
        <v>1.39</v>
      </c>
      <c r="CO3128" s="154">
        <v>12.69</v>
      </c>
      <c r="CP3128" s="7" t="s">
        <v>14104</v>
      </c>
    </row>
    <row r="3129">
      <c r="A3129" s="7" t="s">
        <v>14105</v>
      </c>
      <c r="D3129" s="163" t="s">
        <v>14106</v>
      </c>
      <c r="E3129" s="67" t="s">
        <v>639</v>
      </c>
      <c r="F3129" s="162"/>
      <c r="G3129" s="162"/>
      <c r="H3129" s="162"/>
      <c r="M3129" s="7" t="s">
        <v>799</v>
      </c>
      <c r="N3129" s="7" t="str">
        <f t="shared" si="6"/>
        <v>FALSE</v>
      </c>
      <c r="O3129" s="7" t="s">
        <v>11802</v>
      </c>
      <c r="P3129" s="7" t="s">
        <v>11803</v>
      </c>
      <c r="Q3129" s="7" t="s">
        <v>11804</v>
      </c>
      <c r="R3129" s="7" t="s">
        <v>559</v>
      </c>
      <c r="S3129" s="161" t="s">
        <v>1588</v>
      </c>
      <c r="T3129" s="206">
        <v>41.8255</v>
      </c>
      <c r="U3129" s="207">
        <v>-83.1939</v>
      </c>
      <c r="V3129" s="172" t="s">
        <v>7299</v>
      </c>
      <c r="W3129" s="163" t="s">
        <v>890</v>
      </c>
      <c r="X3129" s="7" t="s">
        <v>805</v>
      </c>
      <c r="Y3129" s="7" t="s">
        <v>878</v>
      </c>
      <c r="Z3129" s="7" t="s">
        <v>879</v>
      </c>
      <c r="AA3129" s="7" t="s">
        <v>880</v>
      </c>
      <c r="AB3129" s="163" t="s">
        <v>12358</v>
      </c>
      <c r="AD3129" s="154">
        <v>8.55</v>
      </c>
      <c r="AF3129" s="7">
        <v>0.22</v>
      </c>
      <c r="AH3129" s="154">
        <v>20.8</v>
      </c>
      <c r="AO3129" s="154">
        <v>6.62</v>
      </c>
      <c r="AP3129" s="154">
        <v>224.7</v>
      </c>
      <c r="AQ3129" s="154">
        <v>1.3</v>
      </c>
      <c r="AR3129" s="154">
        <v>4.13</v>
      </c>
      <c r="AS3129" s="154">
        <v>0.11</v>
      </c>
      <c r="AT3129" s="154">
        <v>0.13</v>
      </c>
      <c r="AU3129" s="154">
        <v>0.22</v>
      </c>
      <c r="AX3129" s="154">
        <v>3.17</v>
      </c>
      <c r="AY3129" s="154">
        <v>20.725</v>
      </c>
      <c r="AZ3129" s="154">
        <v>6.7685</v>
      </c>
      <c r="BA3129" s="154">
        <v>5.83</v>
      </c>
      <c r="BB3129" s="154">
        <v>13.48</v>
      </c>
      <c r="BC3129" s="154">
        <v>0.282</v>
      </c>
      <c r="BD3129" s="163"/>
      <c r="BE3129" s="163" t="s">
        <v>16</v>
      </c>
      <c r="BF3129" s="154">
        <v>0.43</v>
      </c>
      <c r="BG3129" s="154">
        <v>0.09</v>
      </c>
      <c r="BH3129" s="163" t="s">
        <v>16</v>
      </c>
      <c r="BI3129" s="154">
        <v>0.195</v>
      </c>
      <c r="BJ3129" s="154"/>
      <c r="BK3129" s="154">
        <v>5.68</v>
      </c>
      <c r="BL3129" s="154">
        <v>1.33</v>
      </c>
      <c r="CJ3129" s="154">
        <v>2.7</v>
      </c>
      <c r="CK3129" s="154">
        <v>51.5</v>
      </c>
      <c r="CL3129" s="154">
        <v>376.0</v>
      </c>
      <c r="CM3129" s="163" t="s">
        <v>2587</v>
      </c>
      <c r="CN3129" s="154">
        <v>1.78</v>
      </c>
      <c r="CO3129" s="154">
        <v>13.67</v>
      </c>
      <c r="CP3129" s="7" t="s">
        <v>14107</v>
      </c>
    </row>
    <row r="3130">
      <c r="A3130" s="7" t="s">
        <v>14108</v>
      </c>
      <c r="D3130" s="163" t="s">
        <v>14109</v>
      </c>
      <c r="E3130" s="67" t="s">
        <v>639</v>
      </c>
      <c r="F3130" s="162"/>
      <c r="G3130" s="162"/>
      <c r="H3130" s="162"/>
      <c r="M3130" s="7" t="s">
        <v>799</v>
      </c>
      <c r="N3130" s="7" t="str">
        <f t="shared" si="6"/>
        <v>FALSE</v>
      </c>
      <c r="O3130" s="7" t="s">
        <v>11802</v>
      </c>
      <c r="P3130" s="7" t="s">
        <v>11803</v>
      </c>
      <c r="Q3130" s="7" t="s">
        <v>11804</v>
      </c>
      <c r="R3130" s="7" t="s">
        <v>559</v>
      </c>
      <c r="S3130" s="221" t="s">
        <v>1588</v>
      </c>
      <c r="T3130" s="206">
        <v>41.763</v>
      </c>
      <c r="U3130" s="207">
        <v>-83.3279</v>
      </c>
      <c r="V3130" s="172" t="s">
        <v>14110</v>
      </c>
      <c r="W3130" s="163" t="s">
        <v>876</v>
      </c>
      <c r="X3130" s="7" t="s">
        <v>805</v>
      </c>
      <c r="Y3130" s="7" t="s">
        <v>878</v>
      </c>
      <c r="Z3130" s="7" t="s">
        <v>879</v>
      </c>
      <c r="AA3130" s="7" t="s">
        <v>880</v>
      </c>
      <c r="AB3130" s="163" t="s">
        <v>11897</v>
      </c>
      <c r="AD3130" s="154">
        <v>5.78</v>
      </c>
      <c r="AF3130" s="7">
        <v>0.22</v>
      </c>
      <c r="AH3130" s="154">
        <v>19.3</v>
      </c>
      <c r="AO3130" s="154">
        <v>7.81</v>
      </c>
      <c r="AP3130" s="154">
        <v>273.7</v>
      </c>
      <c r="AQ3130" s="154">
        <v>0.9</v>
      </c>
      <c r="AR3130" s="154">
        <v>7.6</v>
      </c>
      <c r="AS3130" s="154">
        <v>0.1</v>
      </c>
      <c r="AT3130" s="154">
        <v>0.1</v>
      </c>
      <c r="AU3130" s="154">
        <v>2.37</v>
      </c>
      <c r="AX3130" s="154">
        <v>13.52</v>
      </c>
      <c r="AY3130" s="154">
        <v>45.454</v>
      </c>
      <c r="AZ3130" s="154">
        <v>22.042</v>
      </c>
      <c r="BA3130" s="154">
        <v>13.57</v>
      </c>
      <c r="BB3130" s="154">
        <v>9.24</v>
      </c>
      <c r="BC3130" s="154">
        <v>0.185</v>
      </c>
      <c r="BD3130" s="163"/>
      <c r="BE3130" s="163" t="s">
        <v>16</v>
      </c>
      <c r="BF3130" s="154">
        <v>0.94</v>
      </c>
      <c r="BG3130" s="154">
        <v>0.17</v>
      </c>
      <c r="BH3130" s="163" t="s">
        <v>16</v>
      </c>
      <c r="BI3130" s="154">
        <v>0.591</v>
      </c>
      <c r="BJ3130" s="154"/>
      <c r="BK3130" s="154">
        <v>8.96</v>
      </c>
      <c r="BL3130" s="154">
        <v>3.5</v>
      </c>
      <c r="CJ3130" s="154">
        <v>3.9</v>
      </c>
      <c r="CK3130" s="154">
        <v>38.0</v>
      </c>
      <c r="CL3130" s="154">
        <v>565.0</v>
      </c>
      <c r="CM3130" s="163" t="s">
        <v>2456</v>
      </c>
      <c r="CN3130" s="154">
        <v>1.22</v>
      </c>
      <c r="CO3130" s="154">
        <v>7.53</v>
      </c>
      <c r="CP3130" s="7" t="s">
        <v>14111</v>
      </c>
    </row>
    <row r="3131">
      <c r="A3131" s="7" t="s">
        <v>14112</v>
      </c>
      <c r="D3131" s="163" t="s">
        <v>14113</v>
      </c>
      <c r="E3131" s="67" t="s">
        <v>639</v>
      </c>
      <c r="F3131" s="162"/>
      <c r="G3131" s="162"/>
      <c r="H3131" s="162"/>
      <c r="M3131" s="7" t="s">
        <v>799</v>
      </c>
      <c r="N3131" s="7" t="str">
        <f t="shared" si="6"/>
        <v>FALSE</v>
      </c>
      <c r="O3131" s="7" t="s">
        <v>11802</v>
      </c>
      <c r="P3131" s="7" t="s">
        <v>11803</v>
      </c>
      <c r="Q3131" s="7" t="s">
        <v>11804</v>
      </c>
      <c r="R3131" s="7" t="s">
        <v>559</v>
      </c>
      <c r="S3131" s="161" t="s">
        <v>1588</v>
      </c>
      <c r="T3131" s="206">
        <v>41.7045</v>
      </c>
      <c r="U3131" s="207">
        <v>-83.2507</v>
      </c>
      <c r="V3131" s="172" t="s">
        <v>14114</v>
      </c>
      <c r="W3131" s="163" t="s">
        <v>899</v>
      </c>
      <c r="X3131" s="7" t="s">
        <v>805</v>
      </c>
      <c r="Y3131" s="7" t="s">
        <v>878</v>
      </c>
      <c r="Z3131" s="7" t="s">
        <v>879</v>
      </c>
      <c r="AA3131" s="7" t="s">
        <v>880</v>
      </c>
      <c r="AB3131" s="163" t="s">
        <v>13615</v>
      </c>
      <c r="AD3131" s="154">
        <v>6.87</v>
      </c>
      <c r="AF3131" s="7">
        <v>0.22</v>
      </c>
      <c r="AH3131" s="154">
        <v>19.4</v>
      </c>
      <c r="AO3131" s="154">
        <v>7.14</v>
      </c>
      <c r="AP3131" s="154">
        <v>255.8</v>
      </c>
      <c r="AQ3131" s="154">
        <v>0.7</v>
      </c>
      <c r="AR3131" s="154">
        <v>11.0</v>
      </c>
      <c r="AS3131" s="154">
        <v>0.1</v>
      </c>
      <c r="AT3131" s="154">
        <v>0.1</v>
      </c>
      <c r="AU3131" s="154">
        <v>0.69</v>
      </c>
      <c r="AX3131" s="154">
        <v>13.91</v>
      </c>
      <c r="AY3131" s="154">
        <v>43.917</v>
      </c>
      <c r="AZ3131" s="154">
        <v>15.4835</v>
      </c>
      <c r="BA3131" s="154">
        <v>9.25</v>
      </c>
      <c r="BB3131" s="154">
        <v>11.18</v>
      </c>
      <c r="BC3131" s="154">
        <v>0.184</v>
      </c>
      <c r="BD3131" s="163"/>
      <c r="BE3131" s="163" t="s">
        <v>16</v>
      </c>
      <c r="BF3131" s="154">
        <v>0.85</v>
      </c>
      <c r="BG3131" s="154">
        <v>0.15</v>
      </c>
      <c r="BH3131" s="163" t="s">
        <v>16</v>
      </c>
      <c r="BI3131" s="154">
        <v>0.444</v>
      </c>
      <c r="BJ3131" s="154"/>
      <c r="BK3131" s="154">
        <v>12.18</v>
      </c>
      <c r="BL3131" s="154">
        <v>2.34</v>
      </c>
      <c r="CJ3131" s="154">
        <v>6.5</v>
      </c>
      <c r="CK3131" s="154">
        <v>19.8</v>
      </c>
      <c r="CL3131" s="154">
        <v>384.0</v>
      </c>
      <c r="CM3131" s="163" t="s">
        <v>2414</v>
      </c>
      <c r="CN3131" s="154">
        <v>1.51</v>
      </c>
      <c r="CO3131" s="154">
        <v>2.21</v>
      </c>
      <c r="CP3131" s="7" t="s">
        <v>14115</v>
      </c>
    </row>
    <row r="3132">
      <c r="A3132" s="7" t="s">
        <v>14116</v>
      </c>
      <c r="D3132" s="163" t="s">
        <v>14117</v>
      </c>
      <c r="E3132" s="67" t="s">
        <v>639</v>
      </c>
      <c r="F3132" s="162"/>
      <c r="G3132" s="162"/>
      <c r="H3132" s="162"/>
      <c r="M3132" s="7" t="s">
        <v>799</v>
      </c>
      <c r="N3132" s="7" t="str">
        <f t="shared" si="6"/>
        <v>FALSE</v>
      </c>
      <c r="O3132" s="7" t="s">
        <v>11802</v>
      </c>
      <c r="P3132" s="7" t="s">
        <v>11803</v>
      </c>
      <c r="Q3132" s="7" t="s">
        <v>11804</v>
      </c>
      <c r="R3132" s="7" t="s">
        <v>559</v>
      </c>
      <c r="S3132" s="221" t="s">
        <v>1588</v>
      </c>
      <c r="T3132" s="206">
        <v>41.8263</v>
      </c>
      <c r="U3132" s="207">
        <v>-83.1915</v>
      </c>
      <c r="V3132" s="172" t="s">
        <v>14118</v>
      </c>
      <c r="W3132" s="163" t="s">
        <v>890</v>
      </c>
      <c r="X3132" s="7" t="s">
        <v>805</v>
      </c>
      <c r="Y3132" s="7" t="s">
        <v>878</v>
      </c>
      <c r="Z3132" s="7" t="s">
        <v>879</v>
      </c>
      <c r="AA3132" s="7" t="s">
        <v>880</v>
      </c>
      <c r="AB3132" s="163" t="s">
        <v>11855</v>
      </c>
      <c r="AD3132" s="154">
        <v>8.91</v>
      </c>
      <c r="AF3132" s="7">
        <v>0.22</v>
      </c>
      <c r="AH3132" s="154">
        <v>18.8</v>
      </c>
      <c r="AO3132" s="154">
        <v>7.19</v>
      </c>
      <c r="AP3132" s="154">
        <v>220.3</v>
      </c>
      <c r="AQ3132" s="154">
        <v>2.5</v>
      </c>
      <c r="AR3132" s="154">
        <v>2.25</v>
      </c>
      <c r="AS3132" s="154">
        <v>0.1</v>
      </c>
      <c r="AT3132" s="154">
        <v>0.1</v>
      </c>
      <c r="AU3132" s="154">
        <v>0.05</v>
      </c>
      <c r="AX3132" s="154">
        <v>2.38</v>
      </c>
      <c r="AY3132" s="154">
        <v>13.917</v>
      </c>
      <c r="AZ3132" s="154">
        <v>6.155</v>
      </c>
      <c r="BA3132" s="154">
        <v>4.66</v>
      </c>
      <c r="BB3132" s="154">
        <v>8.9</v>
      </c>
      <c r="BC3132" s="154">
        <v>0.283</v>
      </c>
      <c r="BD3132" s="163"/>
      <c r="BE3132" s="163" t="s">
        <v>16</v>
      </c>
      <c r="BF3132" s="154">
        <v>0.27</v>
      </c>
      <c r="BG3132" s="154">
        <v>0.07</v>
      </c>
      <c r="BH3132" s="163" t="s">
        <v>16</v>
      </c>
      <c r="BI3132" s="154">
        <v>0.122</v>
      </c>
      <c r="BJ3132" s="154"/>
      <c r="BK3132" s="154">
        <v>2.33</v>
      </c>
      <c r="BL3132" s="154">
        <v>1.05</v>
      </c>
      <c r="CJ3132" s="154">
        <v>1.3</v>
      </c>
      <c r="CK3132" s="154">
        <v>72.7</v>
      </c>
      <c r="CL3132" s="154">
        <v>455.0</v>
      </c>
      <c r="CM3132" s="163" t="s">
        <v>2414</v>
      </c>
      <c r="CN3132" s="154">
        <v>2.1</v>
      </c>
      <c r="CO3132" s="154">
        <v>14.97</v>
      </c>
      <c r="CP3132" s="7" t="s">
        <v>14119</v>
      </c>
    </row>
    <row r="3133">
      <c r="A3133" s="7" t="s">
        <v>14120</v>
      </c>
      <c r="D3133" s="163" t="s">
        <v>14121</v>
      </c>
      <c r="E3133" s="67" t="s">
        <v>639</v>
      </c>
      <c r="F3133" s="162"/>
      <c r="G3133" s="162"/>
      <c r="H3133" s="162"/>
      <c r="M3133" s="7" t="s">
        <v>799</v>
      </c>
      <c r="N3133" s="7" t="str">
        <f t="shared" si="6"/>
        <v>FALSE</v>
      </c>
      <c r="O3133" s="7" t="s">
        <v>11802</v>
      </c>
      <c r="P3133" s="7" t="s">
        <v>11803</v>
      </c>
      <c r="Q3133" s="7" t="s">
        <v>11804</v>
      </c>
      <c r="R3133" s="7" t="s">
        <v>559</v>
      </c>
      <c r="S3133" s="161" t="s">
        <v>1588</v>
      </c>
      <c r="T3133" s="206">
        <v>41.7625</v>
      </c>
      <c r="U3133" s="207">
        <v>-83.3287</v>
      </c>
      <c r="V3133" s="172" t="s">
        <v>14122</v>
      </c>
      <c r="W3133" s="163" t="s">
        <v>876</v>
      </c>
      <c r="X3133" s="7" t="s">
        <v>805</v>
      </c>
      <c r="Y3133" s="7" t="s">
        <v>878</v>
      </c>
      <c r="Z3133" s="7" t="s">
        <v>879</v>
      </c>
      <c r="AA3133" s="7" t="s">
        <v>880</v>
      </c>
      <c r="AB3133" s="163" t="s">
        <v>14123</v>
      </c>
      <c r="AD3133" s="154">
        <v>6.11</v>
      </c>
      <c r="AF3133" s="7">
        <v>0.22</v>
      </c>
      <c r="AH3133" s="154">
        <v>15.5</v>
      </c>
      <c r="AO3133" s="154">
        <v>8.1</v>
      </c>
      <c r="AP3133" s="154">
        <v>411.3</v>
      </c>
      <c r="AQ3133" s="154">
        <v>0.3</v>
      </c>
      <c r="AR3133" s="154">
        <v>37.5</v>
      </c>
      <c r="AS3133" s="154">
        <v>0.1</v>
      </c>
      <c r="AT3133" s="154">
        <v>0.1</v>
      </c>
      <c r="AU3133" s="154">
        <v>0.4</v>
      </c>
      <c r="AX3133" s="154">
        <v>4.17</v>
      </c>
      <c r="AY3133" s="154">
        <v>118.23</v>
      </c>
      <c r="AZ3133" s="154">
        <v>74.06</v>
      </c>
      <c r="BA3133" s="154">
        <v>68.36</v>
      </c>
      <c r="BB3133" s="154">
        <v>55.36</v>
      </c>
      <c r="BC3133" s="154">
        <v>2.799</v>
      </c>
      <c r="BD3133" s="163"/>
      <c r="BE3133" s="163" t="s">
        <v>16</v>
      </c>
      <c r="BF3133" s="154">
        <v>1.2</v>
      </c>
      <c r="BG3133" s="154">
        <v>0.22</v>
      </c>
      <c r="BH3133" s="163" t="s">
        <v>16</v>
      </c>
      <c r="BI3133" s="154">
        <v>4.26</v>
      </c>
      <c r="BJ3133" s="154"/>
      <c r="BK3133" s="154">
        <v>33.4</v>
      </c>
      <c r="BL3133" s="154">
        <v>2.35</v>
      </c>
      <c r="CJ3133" s="154">
        <v>15.9</v>
      </c>
      <c r="CK3133" s="154">
        <v>1.9</v>
      </c>
      <c r="CL3133" s="154">
        <v>96.94</v>
      </c>
      <c r="CM3133" s="163" t="s">
        <v>2414</v>
      </c>
      <c r="CN3133" s="163" t="s">
        <v>16</v>
      </c>
      <c r="CO3133" s="154">
        <v>7.0</v>
      </c>
      <c r="CP3133" s="7" t="s">
        <v>14124</v>
      </c>
    </row>
    <row r="3134">
      <c r="A3134" s="7" t="s">
        <v>14125</v>
      </c>
      <c r="D3134" s="163" t="s">
        <v>14126</v>
      </c>
      <c r="E3134" s="67" t="s">
        <v>639</v>
      </c>
      <c r="F3134" s="162"/>
      <c r="G3134" s="162"/>
      <c r="H3134" s="162"/>
      <c r="M3134" s="7" t="s">
        <v>799</v>
      </c>
      <c r="N3134" s="7" t="str">
        <f t="shared" si="6"/>
        <v>FALSE</v>
      </c>
      <c r="O3134" s="7" t="s">
        <v>11802</v>
      </c>
      <c r="P3134" s="7" t="s">
        <v>11803</v>
      </c>
      <c r="Q3134" s="7" t="s">
        <v>11804</v>
      </c>
      <c r="R3134" s="7" t="s">
        <v>559</v>
      </c>
      <c r="S3134" s="221" t="s">
        <v>1588</v>
      </c>
      <c r="T3134" s="206">
        <v>41.7019</v>
      </c>
      <c r="U3134" s="207">
        <v>-83.2526</v>
      </c>
      <c r="V3134" s="172" t="s">
        <v>14127</v>
      </c>
      <c r="W3134" s="163" t="s">
        <v>899</v>
      </c>
      <c r="X3134" s="7" t="s">
        <v>805</v>
      </c>
      <c r="Y3134" s="7" t="s">
        <v>878</v>
      </c>
      <c r="Z3134" s="7" t="s">
        <v>879</v>
      </c>
      <c r="AA3134" s="7" t="s">
        <v>880</v>
      </c>
      <c r="AB3134" s="163" t="s">
        <v>14128</v>
      </c>
      <c r="AD3134" s="154">
        <v>7.07</v>
      </c>
      <c r="AF3134" s="7">
        <v>0.22</v>
      </c>
      <c r="AH3134" s="154">
        <v>16.5</v>
      </c>
      <c r="AO3134" s="154">
        <v>8.6</v>
      </c>
      <c r="AP3134" s="154">
        <v>327.1</v>
      </c>
      <c r="AQ3134" s="154">
        <v>0.1</v>
      </c>
      <c r="AR3134" s="154">
        <v>150.0</v>
      </c>
      <c r="AS3134" s="154">
        <v>0.1</v>
      </c>
      <c r="AT3134" s="154">
        <v>0.18</v>
      </c>
      <c r="AU3134" s="154">
        <v>1.28</v>
      </c>
      <c r="AX3134" s="154">
        <v>5.72</v>
      </c>
      <c r="AY3134" s="154">
        <v>232.54</v>
      </c>
      <c r="AZ3134" s="154">
        <v>81.14</v>
      </c>
      <c r="BA3134" s="154">
        <v>80.21</v>
      </c>
      <c r="BB3134" s="154">
        <v>68.8</v>
      </c>
      <c r="BC3134" s="154">
        <v>2.238</v>
      </c>
      <c r="BD3134" s="163"/>
      <c r="BE3134" s="163" t="s">
        <v>16</v>
      </c>
      <c r="BF3134" s="154">
        <v>1.69</v>
      </c>
      <c r="BG3134" s="154">
        <v>0.32</v>
      </c>
      <c r="BH3134" s="163" t="s">
        <v>16</v>
      </c>
      <c r="BI3134" s="154">
        <v>4.68</v>
      </c>
      <c r="BJ3134" s="154"/>
      <c r="BK3134" s="154">
        <v>135.0</v>
      </c>
      <c r="BL3134" s="154">
        <v>13.06</v>
      </c>
      <c r="CJ3134" s="154">
        <v>35.0</v>
      </c>
      <c r="CK3134" s="154">
        <v>0.0</v>
      </c>
      <c r="CL3134" s="154">
        <v>0.59</v>
      </c>
      <c r="CM3134" s="163" t="s">
        <v>2414</v>
      </c>
      <c r="CN3134" s="163" t="s">
        <v>16</v>
      </c>
      <c r="CO3134" s="154">
        <v>8.94</v>
      </c>
      <c r="CP3134" s="7" t="s">
        <v>14129</v>
      </c>
    </row>
    <row r="3135">
      <c r="A3135" s="7" t="s">
        <v>14130</v>
      </c>
      <c r="D3135" s="163" t="s">
        <v>14131</v>
      </c>
      <c r="E3135" s="67" t="s">
        <v>639</v>
      </c>
      <c r="F3135" s="162"/>
      <c r="G3135" s="162"/>
      <c r="H3135" s="162"/>
      <c r="M3135" s="7" t="s">
        <v>799</v>
      </c>
      <c r="N3135" s="7" t="str">
        <f t="shared" si="6"/>
        <v>FALSE</v>
      </c>
      <c r="O3135" s="7" t="s">
        <v>11802</v>
      </c>
      <c r="P3135" s="7" t="s">
        <v>11803</v>
      </c>
      <c r="Q3135" s="7" t="s">
        <v>11804</v>
      </c>
      <c r="R3135" s="7" t="s">
        <v>559</v>
      </c>
      <c r="S3135" s="161" t="s">
        <v>1588</v>
      </c>
      <c r="T3135" s="206">
        <v>41.8265</v>
      </c>
      <c r="U3135" s="207">
        <v>-83.1932</v>
      </c>
      <c r="V3135" s="172" t="s">
        <v>14132</v>
      </c>
      <c r="W3135" s="163" t="s">
        <v>890</v>
      </c>
      <c r="X3135" s="7" t="s">
        <v>805</v>
      </c>
      <c r="Y3135" s="7" t="s">
        <v>878</v>
      </c>
      <c r="Z3135" s="7" t="s">
        <v>879</v>
      </c>
      <c r="AA3135" s="7" t="s">
        <v>880</v>
      </c>
      <c r="AB3135" s="163" t="s">
        <v>14133</v>
      </c>
      <c r="AD3135" s="154">
        <v>9.08</v>
      </c>
      <c r="AF3135" s="7">
        <v>0.22</v>
      </c>
      <c r="AH3135" s="154">
        <v>12.0</v>
      </c>
      <c r="AO3135" s="154">
        <v>10.3</v>
      </c>
      <c r="AP3135" s="154">
        <v>234.5</v>
      </c>
      <c r="AQ3135" s="154">
        <v>2.25</v>
      </c>
      <c r="AR3135" s="154">
        <v>1.8</v>
      </c>
      <c r="AS3135" s="154">
        <v>0.1</v>
      </c>
      <c r="AT3135" s="154">
        <v>0.1</v>
      </c>
      <c r="AU3135" s="154">
        <v>0.18</v>
      </c>
      <c r="AX3135" s="154">
        <v>3.79</v>
      </c>
      <c r="AY3135" s="154">
        <v>7.91</v>
      </c>
      <c r="AZ3135" s="154">
        <v>3.97</v>
      </c>
      <c r="BA3135" s="154">
        <v>2.22</v>
      </c>
      <c r="BB3135" s="154">
        <v>14.31</v>
      </c>
      <c r="BC3135" s="154">
        <v>0.49</v>
      </c>
      <c r="BD3135" s="163"/>
      <c r="BE3135" s="163" t="s">
        <v>16</v>
      </c>
      <c r="BF3135" s="154">
        <v>0.4</v>
      </c>
      <c r="BG3135" s="154">
        <v>0.12</v>
      </c>
      <c r="BH3135" s="163" t="s">
        <v>16</v>
      </c>
      <c r="BI3135" s="154">
        <v>0.23</v>
      </c>
      <c r="BJ3135" s="154"/>
      <c r="BK3135" s="154">
        <v>4.0</v>
      </c>
      <c r="BL3135" s="163" t="s">
        <v>16</v>
      </c>
      <c r="CJ3135" s="154">
        <v>1.5</v>
      </c>
      <c r="CK3135" s="154">
        <v>68.0</v>
      </c>
      <c r="CL3135" s="154">
        <v>820.52</v>
      </c>
      <c r="CM3135" s="163" t="s">
        <v>2456</v>
      </c>
      <c r="CN3135" s="163" t="s">
        <v>16</v>
      </c>
      <c r="CO3135" s="154">
        <v>0.97</v>
      </c>
      <c r="CP3135" s="7" t="s">
        <v>14134</v>
      </c>
    </row>
    <row r="3136">
      <c r="A3136" s="7" t="s">
        <v>14135</v>
      </c>
      <c r="D3136" s="163" t="s">
        <v>14136</v>
      </c>
      <c r="E3136" s="67" t="s">
        <v>639</v>
      </c>
      <c r="F3136" s="162"/>
      <c r="G3136" s="162"/>
      <c r="H3136" s="162"/>
      <c r="M3136" s="7" t="s">
        <v>799</v>
      </c>
      <c r="N3136" s="7" t="str">
        <f t="shared" si="6"/>
        <v>FALSE</v>
      </c>
      <c r="O3136" s="7" t="s">
        <v>11802</v>
      </c>
      <c r="P3136" s="7" t="s">
        <v>11803</v>
      </c>
      <c r="Q3136" s="7" t="s">
        <v>11804</v>
      </c>
      <c r="R3136" s="7" t="s">
        <v>559</v>
      </c>
      <c r="S3136" s="221" t="s">
        <v>1588</v>
      </c>
      <c r="T3136" s="214" t="s">
        <v>16</v>
      </c>
      <c r="U3136" s="215" t="s">
        <v>16</v>
      </c>
      <c r="V3136" s="172" t="s">
        <v>16</v>
      </c>
      <c r="W3136" s="163" t="s">
        <v>13142</v>
      </c>
      <c r="X3136" s="7" t="s">
        <v>805</v>
      </c>
      <c r="Y3136" s="7" t="s">
        <v>878</v>
      </c>
      <c r="Z3136" s="7" t="s">
        <v>879</v>
      </c>
      <c r="AA3136" s="7" t="s">
        <v>880</v>
      </c>
      <c r="AB3136" s="163" t="s">
        <v>16</v>
      </c>
      <c r="AD3136" s="163" t="s">
        <v>16</v>
      </c>
      <c r="AF3136" s="7">
        <v>0.22</v>
      </c>
      <c r="AH3136" s="163" t="s">
        <v>16</v>
      </c>
      <c r="AO3136" s="163" t="s">
        <v>16</v>
      </c>
      <c r="AP3136" s="163" t="s">
        <v>16</v>
      </c>
      <c r="AQ3136" s="163" t="s">
        <v>16</v>
      </c>
      <c r="AR3136" s="163" t="s">
        <v>16</v>
      </c>
      <c r="AS3136" s="163" t="s">
        <v>16</v>
      </c>
      <c r="AT3136" s="163" t="s">
        <v>16</v>
      </c>
      <c r="AU3136" s="163" t="s">
        <v>16</v>
      </c>
      <c r="AX3136" s="163" t="s">
        <v>16</v>
      </c>
      <c r="AY3136" s="163" t="s">
        <v>16</v>
      </c>
      <c r="AZ3136" s="163" t="s">
        <v>16</v>
      </c>
      <c r="BA3136" s="163" t="s">
        <v>16</v>
      </c>
      <c r="BB3136" s="163" t="s">
        <v>16</v>
      </c>
      <c r="BC3136" s="163" t="s">
        <v>16</v>
      </c>
      <c r="BD3136" s="163"/>
      <c r="BE3136" s="163" t="s">
        <v>16</v>
      </c>
      <c r="BF3136" s="163" t="s">
        <v>16</v>
      </c>
      <c r="BG3136" s="163" t="s">
        <v>16</v>
      </c>
      <c r="BH3136" s="163" t="s">
        <v>16</v>
      </c>
      <c r="BI3136" s="163" t="s">
        <v>16</v>
      </c>
      <c r="BJ3136" s="163"/>
      <c r="BK3136" s="163" t="s">
        <v>16</v>
      </c>
      <c r="BL3136" s="163" t="s">
        <v>16</v>
      </c>
      <c r="BV3136" s="7" t="b">
        <v>1</v>
      </c>
      <c r="CJ3136" s="163" t="s">
        <v>16</v>
      </c>
      <c r="CK3136" s="163" t="s">
        <v>16</v>
      </c>
      <c r="CL3136" s="163" t="s">
        <v>16</v>
      </c>
      <c r="CM3136" s="163" t="s">
        <v>16</v>
      </c>
      <c r="CN3136" s="163" t="s">
        <v>16</v>
      </c>
      <c r="CO3136" s="163" t="s">
        <v>16</v>
      </c>
      <c r="CP3136" s="7" t="s">
        <v>13142</v>
      </c>
    </row>
    <row r="3137">
      <c r="A3137" s="7" t="s">
        <v>14137</v>
      </c>
      <c r="D3137" s="163" t="s">
        <v>14138</v>
      </c>
      <c r="E3137" s="67" t="s">
        <v>639</v>
      </c>
      <c r="F3137" s="162"/>
      <c r="G3137" s="162"/>
      <c r="H3137" s="162"/>
      <c r="M3137" s="7" t="s">
        <v>799</v>
      </c>
      <c r="N3137" s="7" t="str">
        <f t="shared" si="6"/>
        <v>FALSE</v>
      </c>
      <c r="O3137" s="7" t="s">
        <v>11802</v>
      </c>
      <c r="P3137" s="7" t="s">
        <v>11803</v>
      </c>
      <c r="Q3137" s="7" t="s">
        <v>11804</v>
      </c>
      <c r="R3137" s="7" t="s">
        <v>559</v>
      </c>
      <c r="S3137" s="161" t="s">
        <v>1588</v>
      </c>
      <c r="T3137" s="206">
        <v>41.7172</v>
      </c>
      <c r="U3137" s="207">
        <v>-83.016</v>
      </c>
      <c r="V3137" s="172" t="s">
        <v>13070</v>
      </c>
      <c r="W3137" s="163" t="s">
        <v>2428</v>
      </c>
      <c r="X3137" s="7" t="s">
        <v>805</v>
      </c>
      <c r="Y3137" s="7" t="s">
        <v>878</v>
      </c>
      <c r="Z3137" s="7" t="s">
        <v>879</v>
      </c>
      <c r="AA3137" s="7" t="s">
        <v>880</v>
      </c>
      <c r="AB3137" s="163" t="s">
        <v>13071</v>
      </c>
      <c r="AD3137" s="154">
        <v>9.49</v>
      </c>
      <c r="AF3137" s="7">
        <v>0.22</v>
      </c>
      <c r="AH3137" s="154">
        <v>24.4</v>
      </c>
      <c r="AO3137" s="154">
        <v>9.34</v>
      </c>
      <c r="AP3137" s="154">
        <v>228.9</v>
      </c>
      <c r="AQ3137" s="163" t="s">
        <v>16</v>
      </c>
      <c r="AR3137" s="154">
        <v>14.5</v>
      </c>
      <c r="AS3137" s="154">
        <v>3.16</v>
      </c>
      <c r="AT3137" s="154">
        <v>0.14</v>
      </c>
      <c r="AU3137" s="154">
        <v>15.61</v>
      </c>
      <c r="AX3137" s="154">
        <v>58.82</v>
      </c>
      <c r="AY3137" s="154">
        <v>36.26</v>
      </c>
      <c r="AZ3137" s="154">
        <v>5.33</v>
      </c>
      <c r="BA3137" s="154">
        <v>2.09</v>
      </c>
      <c r="BB3137" s="154">
        <v>2.05</v>
      </c>
      <c r="BC3137" s="154">
        <v>0.232</v>
      </c>
      <c r="BD3137" s="163"/>
      <c r="BE3137" s="163" t="s">
        <v>16</v>
      </c>
      <c r="BF3137" s="154">
        <v>3.14</v>
      </c>
      <c r="BG3137" s="154">
        <v>0.6</v>
      </c>
      <c r="BH3137" s="154">
        <v>3.99</v>
      </c>
      <c r="BI3137" s="154">
        <v>0.87</v>
      </c>
      <c r="BJ3137" s="154"/>
      <c r="BK3137" s="154">
        <v>11.6</v>
      </c>
      <c r="BL3137" s="154">
        <v>6.56</v>
      </c>
      <c r="CJ3137" s="154">
        <v>4.9</v>
      </c>
      <c r="CK3137" s="154">
        <v>29.0</v>
      </c>
      <c r="CL3137" s="154">
        <v>125.0</v>
      </c>
      <c r="CM3137" s="163" t="s">
        <v>2414</v>
      </c>
      <c r="CN3137" s="154">
        <v>0.33</v>
      </c>
      <c r="CO3137" s="154">
        <v>1.9</v>
      </c>
      <c r="CP3137" s="7" t="s">
        <v>2429</v>
      </c>
    </row>
    <row r="3138">
      <c r="A3138" s="7" t="s">
        <v>14139</v>
      </c>
      <c r="D3138" s="163" t="s">
        <v>14140</v>
      </c>
      <c r="E3138" s="67" t="s">
        <v>639</v>
      </c>
      <c r="F3138" s="162"/>
      <c r="G3138" s="162"/>
      <c r="H3138" s="162"/>
      <c r="M3138" s="7" t="s">
        <v>799</v>
      </c>
      <c r="N3138" s="7" t="str">
        <f t="shared" si="6"/>
        <v>FALSE</v>
      </c>
      <c r="O3138" s="7" t="s">
        <v>11802</v>
      </c>
      <c r="P3138" s="7" t="s">
        <v>11803</v>
      </c>
      <c r="Q3138" s="7" t="s">
        <v>11804</v>
      </c>
      <c r="R3138" s="7" t="s">
        <v>559</v>
      </c>
      <c r="S3138" s="221" t="s">
        <v>1588</v>
      </c>
      <c r="T3138" s="206">
        <v>41.7627</v>
      </c>
      <c r="U3138" s="207">
        <v>-83.2653</v>
      </c>
      <c r="V3138" s="172" t="s">
        <v>13059</v>
      </c>
      <c r="W3138" s="163" t="s">
        <v>876</v>
      </c>
      <c r="X3138" s="7" t="s">
        <v>805</v>
      </c>
      <c r="Y3138" s="7" t="s">
        <v>878</v>
      </c>
      <c r="Z3138" s="7" t="s">
        <v>879</v>
      </c>
      <c r="AA3138" s="7" t="s">
        <v>880</v>
      </c>
      <c r="AB3138" s="163" t="s">
        <v>12598</v>
      </c>
      <c r="AD3138" s="154">
        <v>5.61</v>
      </c>
      <c r="AF3138" s="7">
        <v>0.22</v>
      </c>
      <c r="AH3138" s="154">
        <v>23.9</v>
      </c>
      <c r="AO3138" s="154">
        <v>8.15</v>
      </c>
      <c r="AP3138" s="154">
        <v>326.2</v>
      </c>
      <c r="AQ3138" s="163" t="s">
        <v>16</v>
      </c>
      <c r="AR3138" s="154">
        <v>34.1</v>
      </c>
      <c r="AS3138" s="154">
        <v>9.19</v>
      </c>
      <c r="AT3138" s="154">
        <v>0.15</v>
      </c>
      <c r="AU3138" s="154">
        <v>46.84</v>
      </c>
      <c r="AX3138" s="154">
        <v>187.01</v>
      </c>
      <c r="AY3138" s="154">
        <v>631.74</v>
      </c>
      <c r="AZ3138" s="154">
        <v>98.76</v>
      </c>
      <c r="BA3138" s="154">
        <v>39.35</v>
      </c>
      <c r="BB3138" s="154">
        <v>3.15</v>
      </c>
      <c r="BC3138" s="154">
        <v>1.145</v>
      </c>
      <c r="BD3138" s="163"/>
      <c r="BE3138" s="163" t="s">
        <v>16</v>
      </c>
      <c r="BF3138" s="154">
        <v>8.53</v>
      </c>
      <c r="BG3138" s="154">
        <v>1.62</v>
      </c>
      <c r="BH3138" s="154">
        <v>6.12</v>
      </c>
      <c r="BI3138" s="154">
        <v>2.71</v>
      </c>
      <c r="BJ3138" s="154"/>
      <c r="BK3138" s="154">
        <v>29.8</v>
      </c>
      <c r="BL3138" s="154">
        <v>15.52</v>
      </c>
      <c r="CJ3138" s="154">
        <v>6.8</v>
      </c>
      <c r="CK3138" s="154">
        <v>18.3</v>
      </c>
      <c r="CL3138" s="154">
        <v>30.0</v>
      </c>
      <c r="CM3138" s="163" t="s">
        <v>2414</v>
      </c>
      <c r="CN3138" s="154">
        <v>0.49</v>
      </c>
      <c r="CO3138" s="154">
        <v>1.06</v>
      </c>
      <c r="CP3138" s="7" t="s">
        <v>2415</v>
      </c>
    </row>
    <row r="3139">
      <c r="A3139" s="7" t="s">
        <v>14141</v>
      </c>
      <c r="D3139" s="163" t="s">
        <v>14142</v>
      </c>
      <c r="E3139" s="67" t="s">
        <v>639</v>
      </c>
      <c r="F3139" s="162"/>
      <c r="G3139" s="162"/>
      <c r="H3139" s="162"/>
      <c r="M3139" s="7" t="s">
        <v>799</v>
      </c>
      <c r="N3139" s="7" t="str">
        <f t="shared" si="6"/>
        <v>FALSE</v>
      </c>
      <c r="O3139" s="7" t="s">
        <v>11802</v>
      </c>
      <c r="P3139" s="7" t="s">
        <v>11803</v>
      </c>
      <c r="Q3139" s="7" t="s">
        <v>11804</v>
      </c>
      <c r="R3139" s="7" t="s">
        <v>559</v>
      </c>
      <c r="S3139" s="161" t="s">
        <v>1588</v>
      </c>
      <c r="T3139" s="206">
        <v>41.6181</v>
      </c>
      <c r="U3139" s="207">
        <v>-83.0132</v>
      </c>
      <c r="V3139" s="172" t="s">
        <v>13490</v>
      </c>
      <c r="W3139" s="163" t="s">
        <v>2423</v>
      </c>
      <c r="X3139" s="7" t="s">
        <v>805</v>
      </c>
      <c r="Y3139" s="7" t="s">
        <v>878</v>
      </c>
      <c r="Z3139" s="7" t="s">
        <v>879</v>
      </c>
      <c r="AA3139" s="7" t="s">
        <v>880</v>
      </c>
      <c r="AB3139" s="163" t="s">
        <v>13491</v>
      </c>
      <c r="AD3139" s="154">
        <v>4.27</v>
      </c>
      <c r="AF3139" s="7">
        <v>0.22</v>
      </c>
      <c r="AH3139" s="154">
        <v>25.0</v>
      </c>
      <c r="AO3139" s="154">
        <v>6.99</v>
      </c>
      <c r="AP3139" s="154">
        <v>263.5</v>
      </c>
      <c r="AQ3139" s="154">
        <v>0.8</v>
      </c>
      <c r="AR3139" s="154">
        <v>6.93</v>
      </c>
      <c r="AS3139" s="154">
        <v>0.58</v>
      </c>
      <c r="AT3139" s="154">
        <v>0.1</v>
      </c>
      <c r="AU3139" s="154">
        <v>1.45</v>
      </c>
      <c r="AX3139" s="154">
        <v>12.22</v>
      </c>
      <c r="AY3139" s="154">
        <v>33.4</v>
      </c>
      <c r="AZ3139" s="154">
        <v>3.1</v>
      </c>
      <c r="BA3139" s="154">
        <v>0.7</v>
      </c>
      <c r="BB3139" s="154">
        <v>7.4</v>
      </c>
      <c r="BC3139" s="154">
        <v>0.002</v>
      </c>
      <c r="BD3139" s="154"/>
      <c r="BE3139" s="154">
        <v>3.12</v>
      </c>
      <c r="BF3139" s="154">
        <v>1.19</v>
      </c>
      <c r="BG3139" s="154">
        <v>0.18</v>
      </c>
      <c r="BH3139" s="154">
        <v>2.72</v>
      </c>
      <c r="BI3139" s="154">
        <v>0.53</v>
      </c>
      <c r="BJ3139" s="154"/>
      <c r="BK3139" s="154">
        <v>7.23</v>
      </c>
      <c r="BL3139" s="154">
        <v>2.64</v>
      </c>
      <c r="CJ3139" s="154">
        <v>5.2</v>
      </c>
      <c r="CK3139" s="154">
        <v>27.1</v>
      </c>
      <c r="CL3139" s="154">
        <v>283.0</v>
      </c>
      <c r="CM3139" s="163" t="s">
        <v>2447</v>
      </c>
      <c r="CN3139" s="154">
        <v>0.63</v>
      </c>
      <c r="CO3139" s="154">
        <v>2.01</v>
      </c>
      <c r="CP3139" s="7" t="s">
        <v>2448</v>
      </c>
    </row>
    <row r="3140">
      <c r="A3140" s="7" t="s">
        <v>14143</v>
      </c>
      <c r="D3140" s="163" t="s">
        <v>14144</v>
      </c>
      <c r="E3140" s="67" t="s">
        <v>639</v>
      </c>
      <c r="F3140" s="162"/>
      <c r="G3140" s="162"/>
      <c r="H3140" s="162"/>
      <c r="M3140" s="7" t="s">
        <v>799</v>
      </c>
      <c r="N3140" s="7" t="str">
        <f t="shared" si="6"/>
        <v>FALSE</v>
      </c>
      <c r="O3140" s="7" t="s">
        <v>11802</v>
      </c>
      <c r="P3140" s="7" t="s">
        <v>11803</v>
      </c>
      <c r="Q3140" s="7" t="s">
        <v>11804</v>
      </c>
      <c r="R3140" s="7" t="s">
        <v>559</v>
      </c>
      <c r="S3140" s="221" t="s">
        <v>1588</v>
      </c>
      <c r="T3140" s="206">
        <v>41.7646</v>
      </c>
      <c r="U3140" s="207">
        <v>-83.332</v>
      </c>
      <c r="V3140" s="172" t="s">
        <v>13483</v>
      </c>
      <c r="W3140" s="163" t="s">
        <v>876</v>
      </c>
      <c r="X3140" s="7" t="s">
        <v>805</v>
      </c>
      <c r="Y3140" s="7" t="s">
        <v>878</v>
      </c>
      <c r="Z3140" s="7" t="s">
        <v>879</v>
      </c>
      <c r="AA3140" s="7" t="s">
        <v>880</v>
      </c>
      <c r="AB3140" s="163" t="s">
        <v>13405</v>
      </c>
      <c r="AD3140" s="154">
        <v>5.31</v>
      </c>
      <c r="AF3140" s="7">
        <v>0.22</v>
      </c>
      <c r="AH3140" s="154">
        <v>24.8</v>
      </c>
      <c r="AO3140" s="154">
        <v>6.89</v>
      </c>
      <c r="AP3140" s="154">
        <v>261.8</v>
      </c>
      <c r="AQ3140" s="154">
        <v>0.5</v>
      </c>
      <c r="AR3140" s="154">
        <v>16.7</v>
      </c>
      <c r="AS3140" s="154">
        <v>0.91</v>
      </c>
      <c r="AT3140" s="154">
        <v>0.11</v>
      </c>
      <c r="AU3140" s="154">
        <v>3.35</v>
      </c>
      <c r="AX3140" s="154">
        <v>27.32</v>
      </c>
      <c r="AY3140" s="154">
        <v>133.7</v>
      </c>
      <c r="AZ3140" s="154">
        <v>4.9</v>
      </c>
      <c r="BA3140" s="154">
        <v>2.1</v>
      </c>
      <c r="BB3140" s="154">
        <v>5.8</v>
      </c>
      <c r="BC3140" s="154">
        <v>0.002</v>
      </c>
      <c r="BD3140" s="154"/>
      <c r="BE3140" s="154">
        <v>3.61</v>
      </c>
      <c r="BF3140" s="154">
        <v>1.96</v>
      </c>
      <c r="BG3140" s="154">
        <v>0.31</v>
      </c>
      <c r="BH3140" s="154">
        <v>3.05</v>
      </c>
      <c r="BI3140" s="154">
        <v>0.6</v>
      </c>
      <c r="BJ3140" s="154"/>
      <c r="BK3140" s="154">
        <v>15.93</v>
      </c>
      <c r="BL3140" s="154">
        <v>1.95</v>
      </c>
      <c r="CJ3140" s="154">
        <v>8.1</v>
      </c>
      <c r="CK3140" s="154">
        <v>13.3</v>
      </c>
      <c r="CL3140" s="154">
        <v>361.0</v>
      </c>
      <c r="CM3140" s="163" t="s">
        <v>2438</v>
      </c>
      <c r="CN3140" s="154">
        <v>1.1</v>
      </c>
      <c r="CO3140" s="154">
        <v>3.56</v>
      </c>
      <c r="CP3140" s="7" t="s">
        <v>2439</v>
      </c>
    </row>
    <row r="3141">
      <c r="A3141" s="7" t="s">
        <v>14145</v>
      </c>
      <c r="D3141" s="163" t="s">
        <v>14146</v>
      </c>
      <c r="E3141" s="67" t="s">
        <v>639</v>
      </c>
      <c r="F3141" s="162"/>
      <c r="G3141" s="162"/>
      <c r="H3141" s="162"/>
      <c r="M3141" s="7" t="s">
        <v>799</v>
      </c>
      <c r="N3141" s="7" t="str">
        <f t="shared" si="6"/>
        <v>FALSE</v>
      </c>
      <c r="O3141" s="7" t="s">
        <v>11802</v>
      </c>
      <c r="P3141" s="7" t="s">
        <v>11803</v>
      </c>
      <c r="Q3141" s="7" t="s">
        <v>11804</v>
      </c>
      <c r="R3141" s="7" t="s">
        <v>559</v>
      </c>
      <c r="S3141" s="161" t="s">
        <v>1588</v>
      </c>
      <c r="T3141" s="206">
        <v>41.8268</v>
      </c>
      <c r="U3141" s="207">
        <v>-83.192</v>
      </c>
      <c r="V3141" s="172" t="s">
        <v>13494</v>
      </c>
      <c r="W3141" s="163" t="s">
        <v>890</v>
      </c>
      <c r="X3141" s="7" t="s">
        <v>805</v>
      </c>
      <c r="Y3141" s="7" t="s">
        <v>878</v>
      </c>
      <c r="Z3141" s="7" t="s">
        <v>879</v>
      </c>
      <c r="AA3141" s="7" t="s">
        <v>880</v>
      </c>
      <c r="AB3141" s="163" t="s">
        <v>13275</v>
      </c>
      <c r="AD3141" s="154">
        <v>6.31</v>
      </c>
      <c r="AF3141" s="7">
        <v>0.22</v>
      </c>
      <c r="AH3141" s="154">
        <v>26.5</v>
      </c>
      <c r="AO3141" s="154">
        <v>7.73</v>
      </c>
      <c r="AP3141" s="154">
        <v>237.6</v>
      </c>
      <c r="AQ3141" s="154">
        <v>1.0</v>
      </c>
      <c r="AR3141" s="154">
        <v>6.56</v>
      </c>
      <c r="AS3141" s="154">
        <v>2.91</v>
      </c>
      <c r="AT3141" s="154">
        <v>0.13</v>
      </c>
      <c r="AU3141" s="154">
        <v>9.52</v>
      </c>
      <c r="AX3141" s="154">
        <v>16.66</v>
      </c>
      <c r="AY3141" s="154">
        <v>65.3</v>
      </c>
      <c r="AZ3141" s="154">
        <v>2.9</v>
      </c>
      <c r="BA3141" s="154">
        <v>2.0</v>
      </c>
      <c r="BB3141" s="154">
        <v>9.7</v>
      </c>
      <c r="BC3141" s="154">
        <v>0.068</v>
      </c>
      <c r="BD3141" s="154"/>
      <c r="BE3141" s="154">
        <v>2.94</v>
      </c>
      <c r="BF3141" s="154">
        <v>1.6</v>
      </c>
      <c r="BG3141" s="154">
        <v>0.23</v>
      </c>
      <c r="BH3141" s="154">
        <v>2.29</v>
      </c>
      <c r="BI3141" s="154">
        <v>0.37</v>
      </c>
      <c r="BJ3141" s="154"/>
      <c r="BK3141" s="154">
        <v>7.5</v>
      </c>
      <c r="BL3141" s="154">
        <v>4.02</v>
      </c>
      <c r="CJ3141" s="154">
        <v>2.9</v>
      </c>
      <c r="CK3141" s="154">
        <v>48.8</v>
      </c>
      <c r="CL3141" s="154">
        <v>1284.0</v>
      </c>
      <c r="CM3141" s="163" t="s">
        <v>2438</v>
      </c>
      <c r="CN3141" s="154">
        <v>0.08</v>
      </c>
      <c r="CO3141" s="154">
        <v>2.92</v>
      </c>
      <c r="CP3141" s="7" t="s">
        <v>2452</v>
      </c>
    </row>
    <row r="3142">
      <c r="A3142" s="7" t="s">
        <v>14147</v>
      </c>
      <c r="D3142" s="163" t="s">
        <v>14148</v>
      </c>
      <c r="E3142" s="67" t="s">
        <v>639</v>
      </c>
      <c r="F3142" s="162"/>
      <c r="G3142" s="162"/>
      <c r="H3142" s="162"/>
      <c r="M3142" s="7" t="s">
        <v>799</v>
      </c>
      <c r="N3142" s="7" t="str">
        <f t="shared" si="6"/>
        <v>FALSE</v>
      </c>
      <c r="O3142" s="7" t="s">
        <v>11802</v>
      </c>
      <c r="P3142" s="7" t="s">
        <v>11803</v>
      </c>
      <c r="Q3142" s="7" t="s">
        <v>11804</v>
      </c>
      <c r="R3142" s="7" t="s">
        <v>559</v>
      </c>
      <c r="S3142" s="221" t="s">
        <v>1588</v>
      </c>
      <c r="T3142" s="206">
        <v>41.7047</v>
      </c>
      <c r="U3142" s="207">
        <v>-83.255</v>
      </c>
      <c r="V3142" s="172" t="s">
        <v>13486</v>
      </c>
      <c r="W3142" s="163" t="s">
        <v>899</v>
      </c>
      <c r="X3142" s="7" t="s">
        <v>805</v>
      </c>
      <c r="Y3142" s="7" t="s">
        <v>878</v>
      </c>
      <c r="Z3142" s="7" t="s">
        <v>879</v>
      </c>
      <c r="AA3142" s="7" t="s">
        <v>880</v>
      </c>
      <c r="AB3142" s="163" t="s">
        <v>13487</v>
      </c>
      <c r="AD3142" s="154">
        <v>6.45</v>
      </c>
      <c r="AF3142" s="7">
        <v>0.22</v>
      </c>
      <c r="AH3142" s="154">
        <v>25.1</v>
      </c>
      <c r="AO3142" s="154">
        <v>7.49</v>
      </c>
      <c r="AP3142" s="154">
        <v>248.6</v>
      </c>
      <c r="AQ3142" s="154">
        <v>1.0</v>
      </c>
      <c r="AR3142" s="154">
        <v>6.26</v>
      </c>
      <c r="AS3142" s="154">
        <v>0.13</v>
      </c>
      <c r="AT3142" s="154">
        <v>0.1</v>
      </c>
      <c r="AU3142" s="154">
        <v>0.23</v>
      </c>
      <c r="AX3142" s="154">
        <v>7.42</v>
      </c>
      <c r="AY3142" s="154">
        <v>30.1</v>
      </c>
      <c r="AZ3142" s="154">
        <v>3.9</v>
      </c>
      <c r="BA3142" s="154">
        <v>1.7</v>
      </c>
      <c r="BB3142" s="154">
        <v>3.1</v>
      </c>
      <c r="BC3142" s="154">
        <v>0.002</v>
      </c>
      <c r="BD3142" s="154"/>
      <c r="BE3142" s="154">
        <v>2.72</v>
      </c>
      <c r="BF3142" s="154">
        <v>0.78</v>
      </c>
      <c r="BG3142" s="154">
        <v>0.12</v>
      </c>
      <c r="BH3142" s="154">
        <v>2.4</v>
      </c>
      <c r="BI3142" s="154">
        <v>0.46</v>
      </c>
      <c r="BJ3142" s="154"/>
      <c r="BK3142" s="154">
        <v>4.9</v>
      </c>
      <c r="BL3142" s="154">
        <v>1.97</v>
      </c>
      <c r="CJ3142" s="154">
        <v>5.3</v>
      </c>
      <c r="CK3142" s="154">
        <v>26.6</v>
      </c>
      <c r="CL3142" s="154">
        <v>962.0</v>
      </c>
      <c r="CM3142" s="163" t="s">
        <v>2438</v>
      </c>
      <c r="CN3142" s="154">
        <v>0.91</v>
      </c>
      <c r="CO3142" s="154">
        <v>1.22</v>
      </c>
      <c r="CP3142" s="7" t="s">
        <v>2443</v>
      </c>
    </row>
    <row r="3143">
      <c r="A3143" s="7" t="s">
        <v>14149</v>
      </c>
      <c r="D3143" s="163" t="s">
        <v>14150</v>
      </c>
      <c r="E3143" s="67" t="s">
        <v>639</v>
      </c>
      <c r="F3143" s="162"/>
      <c r="G3143" s="162"/>
      <c r="H3143" s="162"/>
      <c r="M3143" s="7" t="s">
        <v>799</v>
      </c>
      <c r="N3143" s="7" t="str">
        <f t="shared" si="6"/>
        <v>FALSE</v>
      </c>
      <c r="O3143" s="7" t="s">
        <v>11802</v>
      </c>
      <c r="P3143" s="7" t="s">
        <v>11803</v>
      </c>
      <c r="Q3143" s="7" t="s">
        <v>11804</v>
      </c>
      <c r="R3143" s="7" t="s">
        <v>559</v>
      </c>
      <c r="S3143" s="161" t="s">
        <v>1588</v>
      </c>
      <c r="T3143" s="214" t="s">
        <v>16</v>
      </c>
      <c r="U3143" s="215" t="s">
        <v>16</v>
      </c>
      <c r="V3143" s="172" t="s">
        <v>16</v>
      </c>
      <c r="W3143" s="163" t="s">
        <v>14151</v>
      </c>
      <c r="X3143" s="7" t="s">
        <v>805</v>
      </c>
      <c r="Y3143" s="7" t="s">
        <v>878</v>
      </c>
      <c r="Z3143" s="7" t="s">
        <v>879</v>
      </c>
      <c r="AA3143" s="7" t="s">
        <v>880</v>
      </c>
      <c r="AB3143" s="163" t="s">
        <v>16</v>
      </c>
      <c r="AD3143" s="163" t="s">
        <v>16</v>
      </c>
      <c r="AF3143" s="7">
        <v>0.22</v>
      </c>
      <c r="AH3143" s="163" t="s">
        <v>16</v>
      </c>
      <c r="AO3143" s="163" t="s">
        <v>16</v>
      </c>
      <c r="AP3143" s="163" t="s">
        <v>16</v>
      </c>
      <c r="AQ3143" s="163" t="s">
        <v>16</v>
      </c>
      <c r="AR3143" s="163" t="s">
        <v>16</v>
      </c>
      <c r="AS3143" s="163" t="s">
        <v>16</v>
      </c>
      <c r="AT3143" s="163" t="s">
        <v>16</v>
      </c>
      <c r="AU3143" s="163" t="s">
        <v>16</v>
      </c>
      <c r="AX3143" s="163" t="s">
        <v>16</v>
      </c>
      <c r="AY3143" s="163" t="s">
        <v>16</v>
      </c>
      <c r="AZ3143" s="163" t="s">
        <v>16</v>
      </c>
      <c r="BA3143" s="163" t="s">
        <v>16</v>
      </c>
      <c r="BB3143" s="163" t="s">
        <v>16</v>
      </c>
      <c r="BC3143" s="163" t="s">
        <v>16</v>
      </c>
      <c r="BD3143" s="163"/>
      <c r="BE3143" s="163" t="s">
        <v>16</v>
      </c>
      <c r="BF3143" s="163" t="s">
        <v>16</v>
      </c>
      <c r="BG3143" s="163" t="s">
        <v>16</v>
      </c>
      <c r="BH3143" s="163" t="s">
        <v>16</v>
      </c>
      <c r="BI3143" s="163" t="s">
        <v>16</v>
      </c>
      <c r="BJ3143" s="163"/>
      <c r="BK3143" s="163" t="s">
        <v>16</v>
      </c>
      <c r="BL3143" s="163" t="s">
        <v>16</v>
      </c>
      <c r="BV3143" s="7" t="b">
        <v>1</v>
      </c>
      <c r="CJ3143" s="163" t="s">
        <v>16</v>
      </c>
      <c r="CK3143" s="163" t="s">
        <v>16</v>
      </c>
      <c r="CL3143" s="163" t="s">
        <v>16</v>
      </c>
      <c r="CM3143" s="163" t="s">
        <v>16</v>
      </c>
      <c r="CN3143" s="163" t="s">
        <v>16</v>
      </c>
      <c r="CO3143" s="163" t="s">
        <v>16</v>
      </c>
      <c r="CP3143" s="7" t="s">
        <v>14151</v>
      </c>
    </row>
    <row r="3144">
      <c r="A3144" s="7" t="s">
        <v>14152</v>
      </c>
      <c r="D3144" s="163" t="s">
        <v>14153</v>
      </c>
      <c r="E3144" s="67" t="s">
        <v>639</v>
      </c>
      <c r="F3144" s="162"/>
      <c r="G3144" s="162"/>
      <c r="H3144" s="162"/>
      <c r="M3144" s="7" t="s">
        <v>799</v>
      </c>
      <c r="N3144" s="7" t="str">
        <f t="shared" si="6"/>
        <v>FALSE</v>
      </c>
      <c r="O3144" s="7" t="s">
        <v>11802</v>
      </c>
      <c r="P3144" s="7" t="s">
        <v>11803</v>
      </c>
      <c r="Q3144" s="7" t="s">
        <v>11804</v>
      </c>
      <c r="R3144" s="7" t="s">
        <v>559</v>
      </c>
      <c r="S3144" s="221" t="s">
        <v>1588</v>
      </c>
      <c r="T3144" s="214" t="s">
        <v>16</v>
      </c>
      <c r="U3144" s="215" t="s">
        <v>16</v>
      </c>
      <c r="V3144" s="172" t="s">
        <v>16</v>
      </c>
      <c r="W3144" s="163" t="s">
        <v>14151</v>
      </c>
      <c r="X3144" s="7" t="s">
        <v>805</v>
      </c>
      <c r="Y3144" s="7" t="s">
        <v>878</v>
      </c>
      <c r="Z3144" s="7" t="s">
        <v>879</v>
      </c>
      <c r="AA3144" s="7" t="s">
        <v>880</v>
      </c>
      <c r="AB3144" s="163" t="s">
        <v>16</v>
      </c>
      <c r="AD3144" s="163" t="s">
        <v>16</v>
      </c>
      <c r="AF3144" s="7">
        <v>0.22</v>
      </c>
      <c r="AH3144" s="163" t="s">
        <v>16</v>
      </c>
      <c r="AO3144" s="163" t="s">
        <v>16</v>
      </c>
      <c r="AP3144" s="163" t="s">
        <v>16</v>
      </c>
      <c r="AQ3144" s="163" t="s">
        <v>16</v>
      </c>
      <c r="AR3144" s="163" t="s">
        <v>16</v>
      </c>
      <c r="AS3144" s="163" t="s">
        <v>16</v>
      </c>
      <c r="AT3144" s="163" t="s">
        <v>16</v>
      </c>
      <c r="AU3144" s="163" t="s">
        <v>16</v>
      </c>
      <c r="AX3144" s="163" t="s">
        <v>16</v>
      </c>
      <c r="AY3144" s="163" t="s">
        <v>16</v>
      </c>
      <c r="AZ3144" s="163" t="s">
        <v>16</v>
      </c>
      <c r="BA3144" s="163" t="s">
        <v>16</v>
      </c>
      <c r="BB3144" s="163" t="s">
        <v>16</v>
      </c>
      <c r="BC3144" s="163" t="s">
        <v>16</v>
      </c>
      <c r="BD3144" s="163"/>
      <c r="BE3144" s="163" t="s">
        <v>16</v>
      </c>
      <c r="BF3144" s="163" t="s">
        <v>16</v>
      </c>
      <c r="BG3144" s="163" t="s">
        <v>16</v>
      </c>
      <c r="BH3144" s="163" t="s">
        <v>16</v>
      </c>
      <c r="BI3144" s="163" t="s">
        <v>16</v>
      </c>
      <c r="BJ3144" s="163"/>
      <c r="BK3144" s="163" t="s">
        <v>16</v>
      </c>
      <c r="BL3144" s="163" t="s">
        <v>16</v>
      </c>
      <c r="BV3144" s="7" t="b">
        <v>1</v>
      </c>
      <c r="CJ3144" s="163" t="s">
        <v>16</v>
      </c>
      <c r="CK3144" s="163" t="s">
        <v>16</v>
      </c>
      <c r="CL3144" s="163" t="s">
        <v>16</v>
      </c>
      <c r="CM3144" s="163" t="s">
        <v>16</v>
      </c>
      <c r="CN3144" s="163" t="s">
        <v>16</v>
      </c>
      <c r="CO3144" s="163" t="s">
        <v>16</v>
      </c>
      <c r="CP3144" s="7" t="s">
        <v>14151</v>
      </c>
    </row>
    <row r="3145">
      <c r="A3145" s="7" t="s">
        <v>14154</v>
      </c>
      <c r="D3145" s="163" t="s">
        <v>14155</v>
      </c>
      <c r="E3145" s="134" t="str">
        <f t="array" ref="E3145">IFNA( index(studiesdatasets!$A$2:$R4130,MATCH("*"&amp;IF(F3145 = "","INVALID", F3145)&amp;"*",studiesdatasets!$D$2:$D4130,0),1))</f>
        <v>set_4</v>
      </c>
      <c r="F3145" s="162" t="s">
        <v>475</v>
      </c>
      <c r="G3145" s="162" t="s">
        <v>14156</v>
      </c>
      <c r="H3145" s="162" t="s">
        <v>14157</v>
      </c>
      <c r="M3145" s="7" t="s">
        <v>799</v>
      </c>
      <c r="N3145" s="7" t="str">
        <f t="shared" si="6"/>
        <v>FALSE</v>
      </c>
      <c r="O3145" s="7" t="s">
        <v>479</v>
      </c>
      <c r="P3145" s="161" t="s">
        <v>1236</v>
      </c>
      <c r="Q3145" s="161" t="s">
        <v>1237</v>
      </c>
      <c r="R3145" s="7" t="s">
        <v>1238</v>
      </c>
      <c r="S3145" s="7" t="s">
        <v>1239</v>
      </c>
      <c r="T3145" s="135">
        <v>43.05</v>
      </c>
      <c r="U3145" s="136">
        <v>-79.1326</v>
      </c>
      <c r="V3145" s="229" t="s">
        <v>1537</v>
      </c>
      <c r="W3145" s="7" t="s">
        <v>16</v>
      </c>
      <c r="X3145" s="7" t="s">
        <v>1240</v>
      </c>
      <c r="Y3145" s="7" t="s">
        <v>1241</v>
      </c>
      <c r="Z3145" s="7" t="s">
        <v>1242</v>
      </c>
      <c r="AA3145" s="7"/>
      <c r="AB3145" s="7">
        <v>0.0</v>
      </c>
      <c r="AC3145" s="7" t="s">
        <v>16</v>
      </c>
      <c r="AD3145" s="7"/>
      <c r="AE3145" s="7" t="s">
        <v>19</v>
      </c>
      <c r="AF3145" s="7" t="s">
        <v>19</v>
      </c>
      <c r="AG3145" s="7" t="s">
        <v>19</v>
      </c>
      <c r="AH3145" s="7" t="s">
        <v>19</v>
      </c>
      <c r="AI3145" s="7" t="s">
        <v>19</v>
      </c>
      <c r="AJ3145" s="7" t="s">
        <v>19</v>
      </c>
      <c r="AK3145" s="7"/>
      <c r="AL3145" s="7" t="s">
        <v>19</v>
      </c>
      <c r="AM3145" s="7" t="s">
        <v>19</v>
      </c>
      <c r="AN3145" s="7" t="s">
        <v>19</v>
      </c>
      <c r="AO3145" s="7" t="s">
        <v>19</v>
      </c>
      <c r="AP3145" s="7" t="s">
        <v>19</v>
      </c>
      <c r="AQ3145" s="7"/>
      <c r="AR3145" s="7"/>
      <c r="AS3145" s="7"/>
      <c r="AT3145" s="7"/>
      <c r="AU3145" s="7"/>
      <c r="AV3145" s="7"/>
      <c r="AW3145" s="7"/>
      <c r="AX3145" s="7"/>
      <c r="AY3145" s="7" t="s">
        <v>19</v>
      </c>
      <c r="AZ3145" s="7"/>
      <c r="BA3145" s="7"/>
      <c r="BB3145" s="7"/>
      <c r="BC3145" s="7"/>
      <c r="BD3145" s="7"/>
      <c r="BE3145" s="7"/>
      <c r="BF3145" s="7"/>
      <c r="BG3145" s="7"/>
      <c r="BH3145" s="7"/>
      <c r="BI3145" s="7"/>
      <c r="BJ3145" s="7"/>
      <c r="BK3145" s="7"/>
      <c r="BL3145" s="7"/>
      <c r="BM3145" s="7"/>
      <c r="BN3145" s="7"/>
      <c r="BO3145" s="7"/>
      <c r="BP3145" s="7"/>
      <c r="BS3145" s="7"/>
      <c r="BT3145" s="7" t="b">
        <v>0</v>
      </c>
      <c r="BU3145" s="7"/>
    </row>
    <row r="3146">
      <c r="A3146" s="7" t="s">
        <v>14158</v>
      </c>
      <c r="D3146" s="163" t="s">
        <v>14159</v>
      </c>
      <c r="E3146" s="134" t="str">
        <f t="array" ref="E3146">IFNA( index(studiesdatasets!$A$2:$R4130,MATCH("*"&amp;IF(F3146 = "","INVALID", F3146)&amp;"*",studiesdatasets!$D$2:$D4130,0),1))</f>
        <v>set_4</v>
      </c>
      <c r="F3146" s="162" t="s">
        <v>475</v>
      </c>
      <c r="G3146" s="162" t="s">
        <v>14160</v>
      </c>
      <c r="H3146" s="162" t="s">
        <v>14161</v>
      </c>
      <c r="M3146" s="7" t="s">
        <v>799</v>
      </c>
      <c r="N3146" s="7" t="str">
        <f t="shared" si="6"/>
        <v>FALSE</v>
      </c>
      <c r="O3146" s="7" t="s">
        <v>479</v>
      </c>
      <c r="P3146" s="161" t="s">
        <v>1236</v>
      </c>
      <c r="Q3146" s="161" t="s">
        <v>1237</v>
      </c>
      <c r="R3146" s="7" t="s">
        <v>1238</v>
      </c>
      <c r="S3146" s="7" t="s">
        <v>1239</v>
      </c>
      <c r="T3146" s="135">
        <v>43.0125</v>
      </c>
      <c r="U3146" s="136">
        <v>-79.237</v>
      </c>
      <c r="V3146" s="229" t="s">
        <v>1314</v>
      </c>
      <c r="W3146" s="7" t="s">
        <v>16</v>
      </c>
      <c r="X3146" s="7" t="s">
        <v>1240</v>
      </c>
      <c r="Y3146" s="7" t="s">
        <v>1241</v>
      </c>
      <c r="Z3146" s="7" t="s">
        <v>1242</v>
      </c>
      <c r="AA3146" s="7"/>
      <c r="AB3146" s="7">
        <v>0.0</v>
      </c>
      <c r="AC3146" s="7" t="s">
        <v>16</v>
      </c>
      <c r="AD3146" s="7"/>
      <c r="AE3146" s="7" t="s">
        <v>19</v>
      </c>
      <c r="AF3146" s="7" t="s">
        <v>19</v>
      </c>
      <c r="AG3146" s="7" t="s">
        <v>19</v>
      </c>
      <c r="AH3146" s="7" t="s">
        <v>19</v>
      </c>
      <c r="AI3146" s="7" t="s">
        <v>19</v>
      </c>
      <c r="AJ3146" s="7" t="s">
        <v>19</v>
      </c>
      <c r="AK3146" s="7"/>
      <c r="AL3146" s="7" t="s">
        <v>19</v>
      </c>
      <c r="AM3146" s="7" t="s">
        <v>19</v>
      </c>
      <c r="AN3146" s="7" t="s">
        <v>19</v>
      </c>
      <c r="AO3146" s="7" t="s">
        <v>19</v>
      </c>
      <c r="AP3146" s="7" t="s">
        <v>19</v>
      </c>
      <c r="AQ3146" s="7"/>
      <c r="AR3146" s="7"/>
      <c r="AS3146" s="7"/>
      <c r="AT3146" s="7"/>
      <c r="AU3146" s="7"/>
      <c r="AV3146" s="7"/>
      <c r="AW3146" s="7"/>
      <c r="AX3146" s="7"/>
      <c r="AY3146" s="7" t="s">
        <v>19</v>
      </c>
      <c r="AZ3146" s="7"/>
      <c r="BA3146" s="7"/>
      <c r="BB3146" s="7"/>
      <c r="BC3146" s="7"/>
      <c r="BD3146" s="7"/>
      <c r="BE3146" s="7"/>
      <c r="BF3146" s="7"/>
      <c r="BG3146" s="7"/>
      <c r="BH3146" s="7"/>
      <c r="BI3146" s="7"/>
      <c r="BJ3146" s="7"/>
      <c r="BK3146" s="7"/>
      <c r="BL3146" s="7"/>
      <c r="BM3146" s="7"/>
      <c r="BN3146" s="7"/>
      <c r="BO3146" s="7"/>
      <c r="BP3146" s="7"/>
      <c r="BS3146" s="7"/>
      <c r="BT3146" s="7" t="b">
        <v>0</v>
      </c>
      <c r="BU3146" s="7"/>
    </row>
    <row r="3147">
      <c r="A3147" s="7" t="s">
        <v>14162</v>
      </c>
      <c r="D3147" s="163" t="s">
        <v>14163</v>
      </c>
      <c r="E3147" s="134" t="str">
        <f t="array" ref="E3147">IFNA( index(studiesdatasets!$A$2:$R4130,MATCH("*"&amp;IF(F3147 = "","INVALID", F3147)&amp;"*",studiesdatasets!$D$2:$D4130,0),1))</f>
        <v>set_4</v>
      </c>
      <c r="F3147" s="162" t="s">
        <v>475</v>
      </c>
      <c r="G3147" s="162" t="s">
        <v>14164</v>
      </c>
      <c r="H3147" s="7" t="s">
        <v>14165</v>
      </c>
      <c r="M3147" s="7" t="s">
        <v>799</v>
      </c>
      <c r="N3147" s="7" t="str">
        <f t="shared" si="6"/>
        <v>FALSE</v>
      </c>
      <c r="O3147" s="7" t="s">
        <v>479</v>
      </c>
      <c r="P3147" s="161" t="s">
        <v>1236</v>
      </c>
      <c r="Q3147" s="161" t="s">
        <v>1237</v>
      </c>
      <c r="R3147" s="7" t="s">
        <v>1238</v>
      </c>
      <c r="S3147" s="7" t="s">
        <v>1239</v>
      </c>
      <c r="T3147" s="135">
        <v>43.0689</v>
      </c>
      <c r="U3147" s="136">
        <v>-79.7805</v>
      </c>
      <c r="V3147" s="229" t="s">
        <v>965</v>
      </c>
      <c r="W3147" s="7" t="s">
        <v>16</v>
      </c>
      <c r="X3147" s="7" t="s">
        <v>1240</v>
      </c>
      <c r="Y3147" s="7" t="s">
        <v>1241</v>
      </c>
      <c r="Z3147" s="7" t="s">
        <v>1242</v>
      </c>
      <c r="AA3147" s="7"/>
      <c r="AB3147" s="7">
        <v>0.0</v>
      </c>
      <c r="AC3147" s="7" t="s">
        <v>16</v>
      </c>
      <c r="AD3147" s="7"/>
      <c r="AE3147" s="7" t="s">
        <v>19</v>
      </c>
      <c r="AF3147" s="7" t="s">
        <v>19</v>
      </c>
      <c r="AG3147" s="7" t="s">
        <v>19</v>
      </c>
      <c r="AH3147" s="7" t="s">
        <v>19</v>
      </c>
      <c r="AI3147" s="7" t="s">
        <v>19</v>
      </c>
      <c r="AJ3147" s="7" t="s">
        <v>19</v>
      </c>
      <c r="AK3147" s="7"/>
      <c r="AL3147" s="7" t="s">
        <v>19</v>
      </c>
      <c r="AM3147" s="7" t="s">
        <v>19</v>
      </c>
      <c r="AN3147" s="7" t="s">
        <v>19</v>
      </c>
      <c r="AO3147" s="7" t="s">
        <v>19</v>
      </c>
      <c r="AP3147" s="7" t="s">
        <v>19</v>
      </c>
      <c r="AQ3147" s="7"/>
      <c r="AR3147" s="7"/>
      <c r="AS3147" s="7"/>
      <c r="AT3147" s="7"/>
      <c r="AU3147" s="7"/>
      <c r="AV3147" s="7"/>
      <c r="AW3147" s="7"/>
      <c r="AX3147" s="7"/>
      <c r="AY3147" s="7" t="s">
        <v>19</v>
      </c>
      <c r="AZ3147" s="7"/>
      <c r="BA3147" s="7"/>
      <c r="BB3147" s="7"/>
      <c r="BC3147" s="7"/>
      <c r="BD3147" s="7"/>
      <c r="BE3147" s="7"/>
      <c r="BF3147" s="7"/>
      <c r="BG3147" s="7"/>
      <c r="BH3147" s="7"/>
      <c r="BI3147" s="7"/>
      <c r="BJ3147" s="7"/>
      <c r="BK3147" s="7"/>
      <c r="BL3147" s="7"/>
      <c r="BM3147" s="7"/>
      <c r="BN3147" s="7"/>
      <c r="BO3147" s="7"/>
      <c r="BP3147" s="7"/>
      <c r="BS3147" s="7"/>
      <c r="BT3147" s="7" t="b">
        <v>0</v>
      </c>
      <c r="BU3147" s="7"/>
    </row>
    <row r="3148">
      <c r="A3148" s="7" t="s">
        <v>14166</v>
      </c>
      <c r="D3148" s="163" t="s">
        <v>14167</v>
      </c>
      <c r="E3148" s="134" t="str">
        <f t="array" ref="E3148">IFNA( index(studiesdatasets!$A$2:$R4130,MATCH("*"&amp;IF(F3148 = "","INVALID", F3148)&amp;"*",studiesdatasets!$D$2:$D4130,0),1))</f>
        <v>set_4</v>
      </c>
      <c r="F3148" s="162" t="s">
        <v>475</v>
      </c>
      <c r="G3148" s="162" t="s">
        <v>14168</v>
      </c>
      <c r="H3148" s="162" t="s">
        <v>14169</v>
      </c>
      <c r="M3148" s="7" t="s">
        <v>799</v>
      </c>
      <c r="N3148" s="7" t="str">
        <f t="shared" si="6"/>
        <v>FALSE</v>
      </c>
      <c r="O3148" s="7" t="s">
        <v>479</v>
      </c>
      <c r="P3148" s="161" t="s">
        <v>1236</v>
      </c>
      <c r="Q3148" s="161" t="s">
        <v>1237</v>
      </c>
      <c r="R3148" s="7" t="s">
        <v>1238</v>
      </c>
      <c r="S3148" s="7" t="s">
        <v>1239</v>
      </c>
      <c r="T3148" s="135">
        <v>43.1874</v>
      </c>
      <c r="U3148" s="136">
        <v>-79.9597</v>
      </c>
      <c r="V3148" s="229" t="s">
        <v>965</v>
      </c>
      <c r="W3148" s="7" t="s">
        <v>16</v>
      </c>
      <c r="X3148" s="7" t="s">
        <v>1240</v>
      </c>
      <c r="Y3148" s="7" t="s">
        <v>1241</v>
      </c>
      <c r="Z3148" s="7" t="s">
        <v>1242</v>
      </c>
      <c r="AA3148" s="7"/>
      <c r="AB3148" s="7">
        <v>0.0</v>
      </c>
      <c r="AC3148" s="7" t="s">
        <v>16</v>
      </c>
      <c r="AD3148" s="7"/>
      <c r="AE3148" s="7" t="s">
        <v>19</v>
      </c>
      <c r="AF3148" s="7" t="s">
        <v>19</v>
      </c>
      <c r="AG3148" s="7" t="s">
        <v>19</v>
      </c>
      <c r="AH3148" s="7" t="s">
        <v>19</v>
      </c>
      <c r="AI3148" s="7" t="s">
        <v>19</v>
      </c>
      <c r="AJ3148" s="7" t="s">
        <v>19</v>
      </c>
      <c r="AK3148" s="7"/>
      <c r="AL3148" s="7" t="s">
        <v>19</v>
      </c>
      <c r="AM3148" s="7" t="s">
        <v>19</v>
      </c>
      <c r="AN3148" s="7" t="s">
        <v>19</v>
      </c>
      <c r="AO3148" s="7" t="s">
        <v>19</v>
      </c>
      <c r="AP3148" s="7" t="s">
        <v>19</v>
      </c>
      <c r="AQ3148" s="7"/>
      <c r="AR3148" s="7"/>
      <c r="AS3148" s="7"/>
      <c r="AT3148" s="7"/>
      <c r="AU3148" s="7"/>
      <c r="AV3148" s="7"/>
      <c r="AW3148" s="7"/>
      <c r="AX3148" s="7"/>
      <c r="AY3148" s="7" t="s">
        <v>19</v>
      </c>
      <c r="AZ3148" s="7"/>
      <c r="BA3148" s="7"/>
      <c r="BB3148" s="7"/>
      <c r="BC3148" s="7"/>
      <c r="BD3148" s="7"/>
      <c r="BE3148" s="7"/>
      <c r="BF3148" s="7"/>
      <c r="BG3148" s="7"/>
      <c r="BH3148" s="7"/>
      <c r="BI3148" s="7"/>
      <c r="BJ3148" s="7"/>
      <c r="BK3148" s="7"/>
      <c r="BL3148" s="7"/>
      <c r="BM3148" s="7"/>
      <c r="BN3148" s="7"/>
      <c r="BO3148" s="7"/>
      <c r="BP3148" s="7"/>
      <c r="BS3148" s="7"/>
      <c r="BT3148" s="7" t="b">
        <v>0</v>
      </c>
      <c r="BU3148" s="7"/>
    </row>
    <row r="3149">
      <c r="A3149" s="7" t="s">
        <v>14170</v>
      </c>
      <c r="D3149" s="163" t="s">
        <v>14171</v>
      </c>
      <c r="E3149" s="134" t="str">
        <f t="array" ref="E3149">IFNA( index(studiesdatasets!$A$2:$R4130,MATCH("*"&amp;IF(F3149 = "","INVALID", F3149)&amp;"*",studiesdatasets!$D$2:$D4130,0),1))</f>
        <v>set_4</v>
      </c>
      <c r="F3149" s="162" t="s">
        <v>475</v>
      </c>
      <c r="G3149" s="162" t="s">
        <v>14172</v>
      </c>
      <c r="H3149" s="162" t="s">
        <v>14173</v>
      </c>
      <c r="M3149" s="7" t="s">
        <v>799</v>
      </c>
      <c r="N3149" s="7" t="str">
        <f t="shared" si="6"/>
        <v>FALSE</v>
      </c>
      <c r="O3149" s="7" t="s">
        <v>479</v>
      </c>
      <c r="P3149" s="161" t="s">
        <v>1236</v>
      </c>
      <c r="Q3149" s="161" t="s">
        <v>1237</v>
      </c>
      <c r="R3149" s="7" t="s">
        <v>1238</v>
      </c>
      <c r="S3149" s="7" t="s">
        <v>1239</v>
      </c>
      <c r="T3149" s="135">
        <v>43.0462</v>
      </c>
      <c r="U3149" s="136">
        <v>-79.123</v>
      </c>
      <c r="V3149" s="229" t="s">
        <v>965</v>
      </c>
      <c r="W3149" s="7" t="s">
        <v>16</v>
      </c>
      <c r="X3149" s="7" t="s">
        <v>1240</v>
      </c>
      <c r="Y3149" s="7" t="s">
        <v>1241</v>
      </c>
      <c r="Z3149" s="7" t="s">
        <v>1242</v>
      </c>
      <c r="AA3149" s="7"/>
      <c r="AB3149" s="7">
        <v>0.0</v>
      </c>
      <c r="AC3149" s="7" t="s">
        <v>16</v>
      </c>
      <c r="AD3149" s="7"/>
      <c r="AE3149" s="7" t="s">
        <v>19</v>
      </c>
      <c r="AF3149" s="7" t="s">
        <v>19</v>
      </c>
      <c r="AG3149" s="7" t="s">
        <v>19</v>
      </c>
      <c r="AH3149" s="7" t="s">
        <v>19</v>
      </c>
      <c r="AI3149" s="7" t="s">
        <v>19</v>
      </c>
      <c r="AJ3149" s="7" t="s">
        <v>19</v>
      </c>
      <c r="AK3149" s="7"/>
      <c r="AL3149" s="7" t="s">
        <v>19</v>
      </c>
      <c r="AM3149" s="7" t="s">
        <v>19</v>
      </c>
      <c r="AN3149" s="7" t="s">
        <v>19</v>
      </c>
      <c r="AO3149" s="7" t="s">
        <v>19</v>
      </c>
      <c r="AP3149" s="7" t="s">
        <v>19</v>
      </c>
      <c r="AQ3149" s="7"/>
      <c r="AR3149" s="7"/>
      <c r="AS3149" s="7"/>
      <c r="AT3149" s="7"/>
      <c r="AU3149" s="7"/>
      <c r="AV3149" s="7"/>
      <c r="AW3149" s="7"/>
      <c r="AX3149" s="7"/>
      <c r="AY3149" s="7" t="s">
        <v>19</v>
      </c>
      <c r="AZ3149" s="7"/>
      <c r="BA3149" s="7"/>
      <c r="BB3149" s="7"/>
      <c r="BC3149" s="7"/>
      <c r="BD3149" s="7"/>
      <c r="BE3149" s="7"/>
      <c r="BF3149" s="7"/>
      <c r="BG3149" s="7"/>
      <c r="BH3149" s="7"/>
      <c r="BI3149" s="7"/>
      <c r="BJ3149" s="7"/>
      <c r="BK3149" s="7"/>
      <c r="BL3149" s="7"/>
      <c r="BM3149" s="7"/>
      <c r="BN3149" s="7"/>
      <c r="BO3149" s="7"/>
      <c r="BP3149" s="7"/>
      <c r="BS3149" s="7"/>
      <c r="BT3149" s="7" t="b">
        <v>0</v>
      </c>
      <c r="BU3149" s="7"/>
    </row>
    <row r="3150">
      <c r="A3150" s="7" t="s">
        <v>14174</v>
      </c>
      <c r="D3150" s="163" t="s">
        <v>14175</v>
      </c>
      <c r="E3150" s="134" t="str">
        <f t="array" ref="E3150">IFNA( index(studiesdatasets!$A$2:$R4130,MATCH("*"&amp;IF(F3150 = "","INVALID", F3150)&amp;"*",studiesdatasets!$D$2:$D4130,0),1))</f>
        <v>set_4</v>
      </c>
      <c r="F3150" s="162" t="s">
        <v>475</v>
      </c>
      <c r="G3150" s="162" t="s">
        <v>14176</v>
      </c>
      <c r="H3150" s="162" t="s">
        <v>14177</v>
      </c>
      <c r="M3150" s="7" t="s">
        <v>799</v>
      </c>
      <c r="N3150" s="7" t="str">
        <f t="shared" si="6"/>
        <v>FALSE</v>
      </c>
      <c r="O3150" s="7" t="s">
        <v>479</v>
      </c>
      <c r="P3150" s="161" t="s">
        <v>1236</v>
      </c>
      <c r="Q3150" s="161" t="s">
        <v>1237</v>
      </c>
      <c r="R3150" s="7" t="s">
        <v>1238</v>
      </c>
      <c r="S3150" s="7" t="s">
        <v>1239</v>
      </c>
      <c r="T3150" s="135">
        <v>43.0287</v>
      </c>
      <c r="U3150" s="136">
        <v>-79.211</v>
      </c>
      <c r="V3150" s="229" t="s">
        <v>965</v>
      </c>
      <c r="W3150" s="7" t="s">
        <v>16</v>
      </c>
      <c r="X3150" s="7" t="s">
        <v>1240</v>
      </c>
      <c r="Y3150" s="7" t="s">
        <v>1241</v>
      </c>
      <c r="Z3150" s="7" t="s">
        <v>1242</v>
      </c>
      <c r="AA3150" s="7"/>
      <c r="AB3150" s="7">
        <v>0.0</v>
      </c>
      <c r="AC3150" s="7" t="s">
        <v>16</v>
      </c>
      <c r="AD3150" s="7"/>
      <c r="AE3150" s="7" t="s">
        <v>19</v>
      </c>
      <c r="AF3150" s="7" t="s">
        <v>19</v>
      </c>
      <c r="AG3150" s="7" t="s">
        <v>19</v>
      </c>
      <c r="AH3150" s="7" t="s">
        <v>19</v>
      </c>
      <c r="AI3150" s="7" t="s">
        <v>19</v>
      </c>
      <c r="AJ3150" s="7" t="s">
        <v>19</v>
      </c>
      <c r="AK3150" s="7"/>
      <c r="AL3150" s="7" t="s">
        <v>19</v>
      </c>
      <c r="AM3150" s="7" t="s">
        <v>19</v>
      </c>
      <c r="AN3150" s="7" t="s">
        <v>19</v>
      </c>
      <c r="AO3150" s="7" t="s">
        <v>19</v>
      </c>
      <c r="AP3150" s="7" t="s">
        <v>19</v>
      </c>
      <c r="AQ3150" s="7"/>
      <c r="AR3150" s="7"/>
      <c r="AS3150" s="7"/>
      <c r="AT3150" s="7"/>
      <c r="AU3150" s="7"/>
      <c r="AV3150" s="7"/>
      <c r="AW3150" s="7"/>
      <c r="AX3150" s="7"/>
      <c r="AY3150" s="7" t="s">
        <v>19</v>
      </c>
      <c r="AZ3150" s="7"/>
      <c r="BA3150" s="7"/>
      <c r="BB3150" s="7"/>
      <c r="BC3150" s="7"/>
      <c r="BD3150" s="7"/>
      <c r="BE3150" s="7"/>
      <c r="BF3150" s="7"/>
      <c r="BG3150" s="7"/>
      <c r="BH3150" s="7"/>
      <c r="BI3150" s="7"/>
      <c r="BJ3150" s="7"/>
      <c r="BK3150" s="7"/>
      <c r="BL3150" s="7"/>
      <c r="BM3150" s="7"/>
      <c r="BN3150" s="7"/>
      <c r="BO3150" s="7"/>
      <c r="BP3150" s="7"/>
      <c r="BS3150" s="7"/>
      <c r="BT3150" s="7" t="b">
        <v>0</v>
      </c>
      <c r="BU3150" s="7"/>
    </row>
    <row r="3151">
      <c r="A3151" s="7" t="s">
        <v>14178</v>
      </c>
      <c r="D3151" s="163" t="s">
        <v>14179</v>
      </c>
      <c r="E3151" s="134" t="str">
        <f t="array" ref="E3151">IFNA( index(studiesdatasets!$A$2:$R4130,MATCH("*"&amp;IF(F3151 = "","INVALID", F3151)&amp;"*",studiesdatasets!$D$2:$D4130,0),1))</f>
        <v>set_4</v>
      </c>
      <c r="F3151" s="162" t="s">
        <v>475</v>
      </c>
      <c r="G3151" s="162" t="s">
        <v>14180</v>
      </c>
      <c r="H3151" s="162" t="s">
        <v>14181</v>
      </c>
      <c r="M3151" s="7" t="s">
        <v>799</v>
      </c>
      <c r="N3151" s="7" t="str">
        <f t="shared" si="6"/>
        <v>FALSE</v>
      </c>
      <c r="O3151" s="7" t="s">
        <v>479</v>
      </c>
      <c r="P3151" s="161" t="s">
        <v>1236</v>
      </c>
      <c r="Q3151" s="161" t="s">
        <v>1237</v>
      </c>
      <c r="R3151" s="7" t="s">
        <v>1238</v>
      </c>
      <c r="S3151" s="7" t="s">
        <v>1239</v>
      </c>
      <c r="T3151" s="135">
        <v>42.9947</v>
      </c>
      <c r="U3151" s="136">
        <v>-79.2501</v>
      </c>
      <c r="V3151" s="229" t="s">
        <v>965</v>
      </c>
      <c r="W3151" s="7" t="s">
        <v>16</v>
      </c>
      <c r="X3151" s="7" t="s">
        <v>1240</v>
      </c>
      <c r="Y3151" s="7" t="s">
        <v>1241</v>
      </c>
      <c r="Z3151" s="7" t="s">
        <v>1242</v>
      </c>
      <c r="AA3151" s="7"/>
      <c r="AB3151" s="7">
        <v>0.0</v>
      </c>
      <c r="AC3151" s="7" t="s">
        <v>16</v>
      </c>
      <c r="AD3151" s="7"/>
      <c r="AE3151" s="7" t="s">
        <v>19</v>
      </c>
      <c r="AF3151" s="7" t="s">
        <v>19</v>
      </c>
      <c r="AG3151" s="7" t="s">
        <v>19</v>
      </c>
      <c r="AH3151" s="7" t="s">
        <v>19</v>
      </c>
      <c r="AI3151" s="7" t="s">
        <v>19</v>
      </c>
      <c r="AJ3151" s="7" t="s">
        <v>19</v>
      </c>
      <c r="AK3151" s="7"/>
      <c r="AL3151" s="7" t="s">
        <v>19</v>
      </c>
      <c r="AM3151" s="7" t="s">
        <v>19</v>
      </c>
      <c r="AN3151" s="7" t="s">
        <v>19</v>
      </c>
      <c r="AO3151" s="7" t="s">
        <v>19</v>
      </c>
      <c r="AP3151" s="7" t="s">
        <v>19</v>
      </c>
      <c r="AQ3151" s="7"/>
      <c r="AR3151" s="7"/>
      <c r="AS3151" s="7"/>
      <c r="AT3151" s="7"/>
      <c r="AU3151" s="7"/>
      <c r="AV3151" s="7"/>
      <c r="AW3151" s="7"/>
      <c r="AX3151" s="7"/>
      <c r="AY3151" s="7" t="s">
        <v>19</v>
      </c>
      <c r="AZ3151" s="7"/>
      <c r="BA3151" s="7"/>
      <c r="BB3151" s="7"/>
      <c r="BC3151" s="7"/>
      <c r="BD3151" s="7"/>
      <c r="BE3151" s="7"/>
      <c r="BF3151" s="7"/>
      <c r="BG3151" s="7"/>
      <c r="BH3151" s="7"/>
      <c r="BI3151" s="7"/>
      <c r="BJ3151" s="7"/>
      <c r="BK3151" s="7"/>
      <c r="BL3151" s="7"/>
      <c r="BM3151" s="7"/>
      <c r="BN3151" s="7"/>
      <c r="BO3151" s="7"/>
      <c r="BP3151" s="7"/>
      <c r="BS3151" s="7"/>
      <c r="BT3151" s="7" t="b">
        <v>0</v>
      </c>
      <c r="BU3151" s="7"/>
    </row>
    <row r="3152">
      <c r="A3152" s="7" t="s">
        <v>14182</v>
      </c>
      <c r="D3152" s="163" t="s">
        <v>14183</v>
      </c>
      <c r="E3152" s="134" t="str">
        <f t="array" ref="E3152">IFNA( index(studiesdatasets!$A$2:$R4130,MATCH("*"&amp;IF(F3152 = "","INVALID", F3152)&amp;"*",studiesdatasets!$D$2:$D4130,0),1))</f>
        <v>set_4</v>
      </c>
      <c r="F3152" s="162" t="s">
        <v>475</v>
      </c>
      <c r="G3152" s="162" t="s">
        <v>14184</v>
      </c>
      <c r="H3152" s="162" t="s">
        <v>14185</v>
      </c>
      <c r="M3152" s="7" t="s">
        <v>799</v>
      </c>
      <c r="N3152" s="7" t="str">
        <f t="shared" si="6"/>
        <v>FALSE</v>
      </c>
      <c r="O3152" s="7" t="s">
        <v>479</v>
      </c>
      <c r="P3152" s="161" t="s">
        <v>1236</v>
      </c>
      <c r="Q3152" s="161" t="s">
        <v>1237</v>
      </c>
      <c r="R3152" s="7" t="s">
        <v>1238</v>
      </c>
      <c r="S3152" s="7" t="s">
        <v>1239</v>
      </c>
      <c r="T3152" s="135">
        <v>42.9848</v>
      </c>
      <c r="U3152" s="136">
        <v>-79.2728</v>
      </c>
      <c r="V3152" s="229" t="s">
        <v>965</v>
      </c>
      <c r="W3152" s="7" t="s">
        <v>16</v>
      </c>
      <c r="X3152" s="7" t="s">
        <v>1240</v>
      </c>
      <c r="Y3152" s="7" t="s">
        <v>1241</v>
      </c>
      <c r="Z3152" s="7" t="s">
        <v>1242</v>
      </c>
      <c r="AA3152" s="7"/>
      <c r="AB3152" s="7">
        <v>0.0</v>
      </c>
      <c r="AC3152" s="7" t="s">
        <v>16</v>
      </c>
      <c r="AD3152" s="7"/>
      <c r="AE3152" s="7" t="s">
        <v>19</v>
      </c>
      <c r="AF3152" s="7" t="s">
        <v>19</v>
      </c>
      <c r="AG3152" s="7" t="s">
        <v>19</v>
      </c>
      <c r="AH3152" s="7" t="s">
        <v>19</v>
      </c>
      <c r="AI3152" s="7" t="s">
        <v>19</v>
      </c>
      <c r="AJ3152" s="7" t="s">
        <v>19</v>
      </c>
      <c r="AK3152" s="7"/>
      <c r="AL3152" s="7" t="s">
        <v>19</v>
      </c>
      <c r="AM3152" s="7" t="s">
        <v>19</v>
      </c>
      <c r="AN3152" s="7" t="s">
        <v>19</v>
      </c>
      <c r="AO3152" s="7" t="s">
        <v>19</v>
      </c>
      <c r="AP3152" s="7" t="s">
        <v>19</v>
      </c>
      <c r="AQ3152" s="7"/>
      <c r="AR3152" s="7"/>
      <c r="AS3152" s="7"/>
      <c r="AT3152" s="7"/>
      <c r="AU3152" s="7"/>
      <c r="AV3152" s="7"/>
      <c r="AW3152" s="7"/>
      <c r="AX3152" s="7"/>
      <c r="AY3152" s="7" t="s">
        <v>19</v>
      </c>
      <c r="AZ3152" s="7"/>
      <c r="BA3152" s="7"/>
      <c r="BB3152" s="7"/>
      <c r="BC3152" s="7"/>
      <c r="BD3152" s="7"/>
      <c r="BE3152" s="7"/>
      <c r="BF3152" s="7"/>
      <c r="BG3152" s="7"/>
      <c r="BH3152" s="7"/>
      <c r="BI3152" s="7"/>
      <c r="BJ3152" s="7"/>
      <c r="BK3152" s="7"/>
      <c r="BL3152" s="7"/>
      <c r="BM3152" s="7"/>
      <c r="BN3152" s="7"/>
      <c r="BO3152" s="7"/>
      <c r="BP3152" s="7"/>
      <c r="BS3152" s="7"/>
      <c r="BT3152" s="7" t="b">
        <v>0</v>
      </c>
      <c r="BU3152" s="7"/>
    </row>
    <row r="3153">
      <c r="A3153" s="7" t="s">
        <v>14186</v>
      </c>
      <c r="D3153" s="163" t="s">
        <v>14187</v>
      </c>
      <c r="E3153" s="134" t="str">
        <f t="array" ref="E3153">IFNA( index(studiesdatasets!$A$2:$R4130,MATCH("*"&amp;IF(F3153 = "","INVALID", F3153)&amp;"*",studiesdatasets!$D$2:$D4130,0),1))</f>
        <v>set_4</v>
      </c>
      <c r="F3153" s="162" t="s">
        <v>475</v>
      </c>
      <c r="G3153" s="162" t="s">
        <v>14188</v>
      </c>
      <c r="H3153" s="162" t="s">
        <v>14189</v>
      </c>
      <c r="M3153" s="7" t="s">
        <v>799</v>
      </c>
      <c r="N3153" s="7" t="str">
        <f t="shared" si="6"/>
        <v>FALSE</v>
      </c>
      <c r="O3153" s="7" t="s">
        <v>479</v>
      </c>
      <c r="P3153" s="161" t="s">
        <v>1236</v>
      </c>
      <c r="Q3153" s="161" t="s">
        <v>1237</v>
      </c>
      <c r="R3153" s="7" t="s">
        <v>1238</v>
      </c>
      <c r="S3153" s="7" t="s">
        <v>1239</v>
      </c>
      <c r="T3153" s="135">
        <v>42.972</v>
      </c>
      <c r="U3153" s="136">
        <v>-79.3177</v>
      </c>
      <c r="V3153" s="229" t="s">
        <v>965</v>
      </c>
      <c r="W3153" s="7" t="s">
        <v>16</v>
      </c>
      <c r="X3153" s="7" t="s">
        <v>1240</v>
      </c>
      <c r="Y3153" s="7" t="s">
        <v>1241</v>
      </c>
      <c r="Z3153" s="7" t="s">
        <v>1242</v>
      </c>
      <c r="AA3153" s="7"/>
      <c r="AB3153" s="7">
        <v>0.0</v>
      </c>
      <c r="AC3153" s="7" t="s">
        <v>16</v>
      </c>
      <c r="AD3153" s="7"/>
      <c r="AE3153" s="7" t="s">
        <v>19</v>
      </c>
      <c r="AF3153" s="7" t="s">
        <v>19</v>
      </c>
      <c r="AG3153" s="7" t="s">
        <v>19</v>
      </c>
      <c r="AH3153" s="7" t="s">
        <v>19</v>
      </c>
      <c r="AI3153" s="7" t="s">
        <v>19</v>
      </c>
      <c r="AJ3153" s="7" t="s">
        <v>19</v>
      </c>
      <c r="AK3153" s="7"/>
      <c r="AL3153" s="7" t="s">
        <v>19</v>
      </c>
      <c r="AM3153" s="7" t="s">
        <v>19</v>
      </c>
      <c r="AN3153" s="7" t="s">
        <v>19</v>
      </c>
      <c r="AO3153" s="7" t="s">
        <v>19</v>
      </c>
      <c r="AP3153" s="7" t="s">
        <v>19</v>
      </c>
      <c r="AQ3153" s="7"/>
      <c r="AR3153" s="7"/>
      <c r="AS3153" s="7"/>
      <c r="AT3153" s="7"/>
      <c r="AU3153" s="7"/>
      <c r="AV3153" s="7"/>
      <c r="AW3153" s="7"/>
      <c r="AX3153" s="7"/>
      <c r="AY3153" s="7" t="s">
        <v>19</v>
      </c>
      <c r="AZ3153" s="7"/>
      <c r="BA3153" s="7"/>
      <c r="BB3153" s="7"/>
      <c r="BC3153" s="7"/>
      <c r="BD3153" s="7"/>
      <c r="BE3153" s="7"/>
      <c r="BF3153" s="7"/>
      <c r="BG3153" s="7"/>
      <c r="BH3153" s="7"/>
      <c r="BI3153" s="7"/>
      <c r="BJ3153" s="7"/>
      <c r="BK3153" s="7"/>
      <c r="BL3153" s="7"/>
      <c r="BM3153" s="7"/>
      <c r="BN3153" s="7"/>
      <c r="BO3153" s="7"/>
      <c r="BP3153" s="7"/>
      <c r="BS3153" s="7"/>
      <c r="BT3153" s="7" t="b">
        <v>0</v>
      </c>
      <c r="BU3153" s="7"/>
    </row>
    <row r="3154">
      <c r="A3154" s="7" t="s">
        <v>14190</v>
      </c>
      <c r="D3154" s="163" t="s">
        <v>14191</v>
      </c>
      <c r="E3154" s="134" t="str">
        <f t="array" ref="E3154">IFNA( index(studiesdatasets!$A$2:$R4130,MATCH("*"&amp;IF(F3154 = "","INVALID", F3154)&amp;"*",studiesdatasets!$D$2:$D4130,0),1))</f>
        <v>set_4</v>
      </c>
      <c r="F3154" s="162" t="s">
        <v>475</v>
      </c>
      <c r="G3154" s="162" t="s">
        <v>14192</v>
      </c>
      <c r="H3154" s="162" t="s">
        <v>14193</v>
      </c>
      <c r="M3154" s="7" t="s">
        <v>799</v>
      </c>
      <c r="N3154" s="7" t="str">
        <f t="shared" si="6"/>
        <v>FALSE</v>
      </c>
      <c r="O3154" s="7" t="s">
        <v>479</v>
      </c>
      <c r="P3154" s="161" t="s">
        <v>1236</v>
      </c>
      <c r="Q3154" s="161" t="s">
        <v>1237</v>
      </c>
      <c r="R3154" s="7" t="s">
        <v>1238</v>
      </c>
      <c r="S3154" s="7" t="s">
        <v>1239</v>
      </c>
      <c r="T3154" s="135">
        <v>42.9968</v>
      </c>
      <c r="U3154" s="136">
        <v>-79.5662</v>
      </c>
      <c r="V3154" s="229" t="s">
        <v>965</v>
      </c>
      <c r="W3154" s="7" t="s">
        <v>16</v>
      </c>
      <c r="X3154" s="7" t="s">
        <v>1240</v>
      </c>
      <c r="Y3154" s="7" t="s">
        <v>1241</v>
      </c>
      <c r="Z3154" s="7" t="s">
        <v>1242</v>
      </c>
      <c r="AA3154" s="7"/>
      <c r="AB3154" s="7">
        <v>0.0</v>
      </c>
      <c r="AC3154" s="7" t="s">
        <v>16</v>
      </c>
      <c r="AD3154" s="7"/>
      <c r="AE3154" s="7" t="s">
        <v>19</v>
      </c>
      <c r="AF3154" s="7" t="s">
        <v>19</v>
      </c>
      <c r="AG3154" s="7" t="s">
        <v>19</v>
      </c>
      <c r="AH3154" s="7" t="s">
        <v>19</v>
      </c>
      <c r="AI3154" s="7" t="s">
        <v>19</v>
      </c>
      <c r="AJ3154" s="7" t="s">
        <v>19</v>
      </c>
      <c r="AK3154" s="7"/>
      <c r="AL3154" s="7" t="s">
        <v>19</v>
      </c>
      <c r="AM3154" s="7" t="s">
        <v>19</v>
      </c>
      <c r="AN3154" s="7" t="s">
        <v>19</v>
      </c>
      <c r="AO3154" s="7" t="s">
        <v>19</v>
      </c>
      <c r="AP3154" s="7" t="s">
        <v>19</v>
      </c>
      <c r="AQ3154" s="7"/>
      <c r="AR3154" s="7"/>
      <c r="AS3154" s="7"/>
      <c r="AT3154" s="7"/>
      <c r="AU3154" s="7"/>
      <c r="AV3154" s="7"/>
      <c r="AW3154" s="7"/>
      <c r="AX3154" s="7"/>
      <c r="AY3154" s="7" t="s">
        <v>19</v>
      </c>
      <c r="AZ3154" s="7"/>
      <c r="BA3154" s="7"/>
      <c r="BB3154" s="7"/>
      <c r="BC3154" s="7"/>
      <c r="BD3154" s="7"/>
      <c r="BE3154" s="7"/>
      <c r="BF3154" s="7"/>
      <c r="BG3154" s="7"/>
      <c r="BH3154" s="7"/>
      <c r="BI3154" s="7"/>
      <c r="BJ3154" s="7"/>
      <c r="BK3154" s="7"/>
      <c r="BL3154" s="7"/>
      <c r="BM3154" s="7"/>
      <c r="BN3154" s="7"/>
      <c r="BO3154" s="7"/>
      <c r="BP3154" s="7"/>
      <c r="BS3154" s="7"/>
      <c r="BT3154" s="7" t="b">
        <v>0</v>
      </c>
      <c r="BU3154" s="7"/>
    </row>
    <row r="3155">
      <c r="A3155" s="7" t="s">
        <v>14194</v>
      </c>
      <c r="D3155" s="163" t="s">
        <v>14195</v>
      </c>
      <c r="E3155" s="134" t="str">
        <f t="array" ref="E3155">IFNA( index(studiesdatasets!$A$2:$R4130,MATCH("*"&amp;IF(F3155 = "","INVALID", F3155)&amp;"*",studiesdatasets!$D$2:$D4130,0),1))</f>
        <v>set_4</v>
      </c>
      <c r="F3155" s="162" t="s">
        <v>475</v>
      </c>
      <c r="G3155" s="162" t="s">
        <v>14196</v>
      </c>
      <c r="H3155" s="162" t="s">
        <v>14197</v>
      </c>
      <c r="M3155" s="7" t="s">
        <v>799</v>
      </c>
      <c r="N3155" s="7" t="str">
        <f t="shared" si="6"/>
        <v>FALSE</v>
      </c>
      <c r="O3155" s="7" t="s">
        <v>479</v>
      </c>
      <c r="P3155" s="161" t="s">
        <v>1236</v>
      </c>
      <c r="Q3155" s="161" t="s">
        <v>1237</v>
      </c>
      <c r="R3155" s="7" t="s">
        <v>1238</v>
      </c>
      <c r="S3155" s="7" t="s">
        <v>1239</v>
      </c>
      <c r="T3155" s="135">
        <v>43.0213</v>
      </c>
      <c r="U3155" s="136">
        <v>-79.6177</v>
      </c>
      <c r="V3155" s="229" t="s">
        <v>965</v>
      </c>
      <c r="W3155" s="7" t="s">
        <v>16</v>
      </c>
      <c r="X3155" s="7" t="s">
        <v>1240</v>
      </c>
      <c r="Y3155" s="7" t="s">
        <v>1241</v>
      </c>
      <c r="Z3155" s="7" t="s">
        <v>1242</v>
      </c>
      <c r="AA3155" s="7"/>
      <c r="AB3155" s="7">
        <v>0.0</v>
      </c>
      <c r="AC3155" s="7" t="s">
        <v>16</v>
      </c>
      <c r="AD3155" s="7"/>
      <c r="AE3155" s="7" t="s">
        <v>19</v>
      </c>
      <c r="AF3155" s="7" t="s">
        <v>19</v>
      </c>
      <c r="AG3155" s="7" t="s">
        <v>19</v>
      </c>
      <c r="AH3155" s="7" t="s">
        <v>19</v>
      </c>
      <c r="AI3155" s="7" t="s">
        <v>19</v>
      </c>
      <c r="AJ3155" s="7" t="s">
        <v>19</v>
      </c>
      <c r="AK3155" s="7"/>
      <c r="AL3155" s="7" t="s">
        <v>19</v>
      </c>
      <c r="AM3155" s="7" t="s">
        <v>19</v>
      </c>
      <c r="AN3155" s="7" t="s">
        <v>19</v>
      </c>
      <c r="AO3155" s="7" t="s">
        <v>19</v>
      </c>
      <c r="AP3155" s="7" t="s">
        <v>19</v>
      </c>
      <c r="AQ3155" s="7"/>
      <c r="AR3155" s="7"/>
      <c r="AS3155" s="7"/>
      <c r="AT3155" s="7"/>
      <c r="AU3155" s="7"/>
      <c r="AV3155" s="7"/>
      <c r="AW3155" s="7"/>
      <c r="AX3155" s="7"/>
      <c r="AY3155" s="7" t="s">
        <v>19</v>
      </c>
      <c r="AZ3155" s="7"/>
      <c r="BA3155" s="7"/>
      <c r="BB3155" s="7"/>
      <c r="BC3155" s="7"/>
      <c r="BD3155" s="7"/>
      <c r="BE3155" s="7"/>
      <c r="BF3155" s="7"/>
      <c r="BG3155" s="7"/>
      <c r="BH3155" s="7"/>
      <c r="BI3155" s="7"/>
      <c r="BJ3155" s="7"/>
      <c r="BK3155" s="7"/>
      <c r="BL3155" s="7"/>
      <c r="BM3155" s="7"/>
      <c r="BN3155" s="7"/>
      <c r="BO3155" s="7"/>
      <c r="BP3155" s="7"/>
      <c r="BS3155" s="7"/>
      <c r="BT3155" s="7" t="b">
        <v>0</v>
      </c>
      <c r="BU3155" s="7"/>
    </row>
    <row r="3156">
      <c r="A3156" s="7" t="s">
        <v>14198</v>
      </c>
      <c r="D3156" s="163" t="s">
        <v>14199</v>
      </c>
      <c r="E3156" s="134" t="str">
        <f t="array" ref="E3156">IFNA( index(studiesdatasets!$A$2:$R4130,MATCH("*"&amp;IF(F3156 = "","INVALID", F3156)&amp;"*",studiesdatasets!$D$2:$D4130,0),1))</f>
        <v>set_4</v>
      </c>
      <c r="F3156" s="162" t="s">
        <v>475</v>
      </c>
      <c r="G3156" s="162" t="s">
        <v>14200</v>
      </c>
      <c r="H3156" s="162" t="s">
        <v>14201</v>
      </c>
      <c r="M3156" s="7" t="s">
        <v>799</v>
      </c>
      <c r="N3156" s="7" t="str">
        <f t="shared" si="6"/>
        <v>FALSE</v>
      </c>
      <c r="O3156" s="7" t="s">
        <v>479</v>
      </c>
      <c r="P3156" s="161" t="s">
        <v>1236</v>
      </c>
      <c r="Q3156" s="161" t="s">
        <v>1237</v>
      </c>
      <c r="R3156" s="7" t="s">
        <v>1238</v>
      </c>
      <c r="S3156" s="7" t="s">
        <v>1239</v>
      </c>
      <c r="T3156" s="135">
        <v>43.0998</v>
      </c>
      <c r="U3156" s="136">
        <v>-79.8132</v>
      </c>
      <c r="V3156" s="229" t="s">
        <v>965</v>
      </c>
      <c r="W3156" s="7" t="s">
        <v>16</v>
      </c>
      <c r="X3156" s="7" t="s">
        <v>1240</v>
      </c>
      <c r="Y3156" s="7" t="s">
        <v>1241</v>
      </c>
      <c r="Z3156" s="7" t="s">
        <v>1242</v>
      </c>
      <c r="AA3156" s="7"/>
      <c r="AB3156" s="7">
        <v>0.0</v>
      </c>
      <c r="AC3156" s="7" t="s">
        <v>16</v>
      </c>
      <c r="AD3156" s="7"/>
      <c r="AE3156" s="7" t="s">
        <v>19</v>
      </c>
      <c r="AF3156" s="7" t="s">
        <v>19</v>
      </c>
      <c r="AG3156" s="7" t="s">
        <v>19</v>
      </c>
      <c r="AH3156" s="7" t="s">
        <v>19</v>
      </c>
      <c r="AI3156" s="7" t="s">
        <v>19</v>
      </c>
      <c r="AJ3156" s="7" t="s">
        <v>19</v>
      </c>
      <c r="AK3156" s="7"/>
      <c r="AL3156" s="7" t="s">
        <v>19</v>
      </c>
      <c r="AM3156" s="7" t="s">
        <v>19</v>
      </c>
      <c r="AN3156" s="7" t="s">
        <v>19</v>
      </c>
      <c r="AO3156" s="7" t="s">
        <v>19</v>
      </c>
      <c r="AP3156" s="7" t="s">
        <v>19</v>
      </c>
      <c r="AQ3156" s="7"/>
      <c r="AR3156" s="7"/>
      <c r="AS3156" s="7"/>
      <c r="AT3156" s="7"/>
      <c r="AU3156" s="7"/>
      <c r="AV3156" s="7"/>
      <c r="AW3156" s="7"/>
      <c r="AX3156" s="7"/>
      <c r="AY3156" s="7" t="s">
        <v>19</v>
      </c>
      <c r="AZ3156" s="7"/>
      <c r="BA3156" s="7"/>
      <c r="BB3156" s="7"/>
      <c r="BC3156" s="7"/>
      <c r="BD3156" s="7"/>
      <c r="BE3156" s="7"/>
      <c r="BF3156" s="7"/>
      <c r="BG3156" s="7"/>
      <c r="BH3156" s="7"/>
      <c r="BI3156" s="7"/>
      <c r="BJ3156" s="7"/>
      <c r="BK3156" s="7"/>
      <c r="BL3156" s="7"/>
      <c r="BM3156" s="7"/>
      <c r="BN3156" s="7"/>
      <c r="BO3156" s="7"/>
      <c r="BP3156" s="7"/>
      <c r="BS3156" s="7"/>
      <c r="BT3156" s="7" t="b">
        <v>0</v>
      </c>
      <c r="BU3156" s="7"/>
    </row>
    <row r="3157">
      <c r="A3157" s="7" t="s">
        <v>14202</v>
      </c>
      <c r="D3157" s="163" t="s">
        <v>14203</v>
      </c>
      <c r="E3157" s="134" t="str">
        <f t="array" ref="E3157">IFNA( index(studiesdatasets!$A$2:$R4130,MATCH("*"&amp;IF(F3157 = "","INVALID", F3157)&amp;"*",studiesdatasets!$D$2:$D4130,0),1))</f>
        <v>set_4</v>
      </c>
      <c r="F3157" s="162" t="s">
        <v>475</v>
      </c>
      <c r="G3157" s="162" t="s">
        <v>14204</v>
      </c>
      <c r="H3157" s="162" t="s">
        <v>14205</v>
      </c>
      <c r="M3157" s="7" t="s">
        <v>799</v>
      </c>
      <c r="N3157" s="7" t="str">
        <f t="shared" si="6"/>
        <v>FALSE</v>
      </c>
      <c r="O3157" s="7" t="s">
        <v>479</v>
      </c>
      <c r="P3157" s="161" t="s">
        <v>1236</v>
      </c>
      <c r="Q3157" s="161" t="s">
        <v>1237</v>
      </c>
      <c r="R3157" s="7" t="s">
        <v>1238</v>
      </c>
      <c r="S3157" s="7" t="s">
        <v>1239</v>
      </c>
      <c r="T3157" s="135">
        <v>43.1133</v>
      </c>
      <c r="U3157" s="136">
        <v>-79.8815</v>
      </c>
      <c r="V3157" s="229" t="s">
        <v>965</v>
      </c>
      <c r="W3157" s="7" t="s">
        <v>16</v>
      </c>
      <c r="X3157" s="7" t="s">
        <v>1240</v>
      </c>
      <c r="Y3157" s="7" t="s">
        <v>1241</v>
      </c>
      <c r="Z3157" s="7" t="s">
        <v>1242</v>
      </c>
      <c r="AA3157" s="7"/>
      <c r="AB3157" s="7">
        <v>0.0</v>
      </c>
      <c r="AC3157" s="7" t="s">
        <v>16</v>
      </c>
      <c r="AD3157" s="7"/>
      <c r="AE3157" s="7" t="s">
        <v>19</v>
      </c>
      <c r="AF3157" s="7" t="s">
        <v>19</v>
      </c>
      <c r="AG3157" s="7" t="s">
        <v>19</v>
      </c>
      <c r="AH3157" s="7" t="s">
        <v>19</v>
      </c>
      <c r="AI3157" s="7" t="s">
        <v>19</v>
      </c>
      <c r="AJ3157" s="7" t="s">
        <v>19</v>
      </c>
      <c r="AK3157" s="7"/>
      <c r="AL3157" s="7" t="s">
        <v>19</v>
      </c>
      <c r="AM3157" s="7" t="s">
        <v>19</v>
      </c>
      <c r="AN3157" s="7" t="s">
        <v>19</v>
      </c>
      <c r="AO3157" s="7" t="s">
        <v>19</v>
      </c>
      <c r="AP3157" s="7" t="s">
        <v>19</v>
      </c>
      <c r="AQ3157" s="7"/>
      <c r="AR3157" s="7"/>
      <c r="AS3157" s="7"/>
      <c r="AT3157" s="7"/>
      <c r="AU3157" s="7"/>
      <c r="AV3157" s="7"/>
      <c r="AW3157" s="7"/>
      <c r="AX3157" s="7"/>
      <c r="AY3157" s="7" t="s">
        <v>19</v>
      </c>
      <c r="AZ3157" s="7"/>
      <c r="BA3157" s="7"/>
      <c r="BB3157" s="7"/>
      <c r="BC3157" s="7"/>
      <c r="BD3157" s="7"/>
      <c r="BE3157" s="7"/>
      <c r="BF3157" s="7"/>
      <c r="BG3157" s="7"/>
      <c r="BH3157" s="7"/>
      <c r="BI3157" s="7"/>
      <c r="BJ3157" s="7"/>
      <c r="BK3157" s="7"/>
      <c r="BL3157" s="7"/>
      <c r="BM3157" s="7"/>
      <c r="BN3157" s="7"/>
      <c r="BO3157" s="7"/>
      <c r="BP3157" s="7"/>
      <c r="BS3157" s="7"/>
      <c r="BT3157" s="7" t="b">
        <v>0</v>
      </c>
      <c r="BU3157" s="7"/>
    </row>
    <row r="3158">
      <c r="A3158" s="7" t="s">
        <v>14206</v>
      </c>
      <c r="D3158" s="163" t="s">
        <v>14207</v>
      </c>
      <c r="E3158" s="134" t="str">
        <f t="array" ref="E3158">IFNA( index(studiesdatasets!$A$2:$R4130,MATCH("*"&amp;IF(F3158 = "","INVALID", F3158)&amp;"*",studiesdatasets!$D$2:$D4130,0),1))</f>
        <v>set_4</v>
      </c>
      <c r="F3158" s="162" t="s">
        <v>475</v>
      </c>
      <c r="G3158" s="162" t="s">
        <v>14208</v>
      </c>
      <c r="H3158" s="162" t="s">
        <v>14209</v>
      </c>
      <c r="M3158" s="7" t="s">
        <v>799</v>
      </c>
      <c r="N3158" s="7" t="str">
        <f t="shared" si="6"/>
        <v>FALSE</v>
      </c>
      <c r="O3158" s="7" t="s">
        <v>479</v>
      </c>
      <c r="P3158" s="161" t="s">
        <v>1236</v>
      </c>
      <c r="Q3158" s="161" t="s">
        <v>1237</v>
      </c>
      <c r="R3158" s="7" t="s">
        <v>1238</v>
      </c>
      <c r="S3158" s="7" t="s">
        <v>1239</v>
      </c>
      <c r="T3158" s="135">
        <v>43.1983</v>
      </c>
      <c r="U3158" s="136">
        <v>-79.2647</v>
      </c>
      <c r="V3158" s="229" t="s">
        <v>965</v>
      </c>
      <c r="W3158" s="7" t="s">
        <v>16</v>
      </c>
      <c r="X3158" s="7" t="s">
        <v>1240</v>
      </c>
      <c r="Y3158" s="7" t="s">
        <v>1241</v>
      </c>
      <c r="Z3158" s="7" t="s">
        <v>1242</v>
      </c>
      <c r="AA3158" s="7"/>
      <c r="AB3158" s="7">
        <v>0.0</v>
      </c>
      <c r="AC3158" s="7" t="s">
        <v>16</v>
      </c>
      <c r="AD3158" s="7"/>
      <c r="AE3158" s="7" t="s">
        <v>19</v>
      </c>
      <c r="AF3158" s="7" t="s">
        <v>19</v>
      </c>
      <c r="AG3158" s="7" t="s">
        <v>19</v>
      </c>
      <c r="AH3158" s="7" t="s">
        <v>19</v>
      </c>
      <c r="AI3158" s="7" t="s">
        <v>19</v>
      </c>
      <c r="AJ3158" s="7" t="s">
        <v>19</v>
      </c>
      <c r="AK3158" s="7"/>
      <c r="AL3158" s="7" t="s">
        <v>19</v>
      </c>
      <c r="AM3158" s="7" t="s">
        <v>19</v>
      </c>
      <c r="AN3158" s="7" t="s">
        <v>19</v>
      </c>
      <c r="AO3158" s="7" t="s">
        <v>19</v>
      </c>
      <c r="AP3158" s="7" t="s">
        <v>19</v>
      </c>
      <c r="AQ3158" s="7"/>
      <c r="AR3158" s="7"/>
      <c r="AS3158" s="7"/>
      <c r="AT3158" s="7"/>
      <c r="AU3158" s="7"/>
      <c r="AV3158" s="7"/>
      <c r="AW3158" s="7"/>
      <c r="AX3158" s="7"/>
      <c r="AY3158" s="7" t="s">
        <v>19</v>
      </c>
      <c r="AZ3158" s="7"/>
      <c r="BA3158" s="7"/>
      <c r="BB3158" s="7"/>
      <c r="BC3158" s="7"/>
      <c r="BD3158" s="7"/>
      <c r="BE3158" s="7"/>
      <c r="BF3158" s="7"/>
      <c r="BG3158" s="7"/>
      <c r="BH3158" s="7"/>
      <c r="BI3158" s="7"/>
      <c r="BJ3158" s="7"/>
      <c r="BK3158" s="7"/>
      <c r="BL3158" s="7"/>
      <c r="BM3158" s="7"/>
      <c r="BN3158" s="7"/>
      <c r="BO3158" s="7"/>
      <c r="BP3158" s="7"/>
      <c r="BS3158" s="7"/>
      <c r="BT3158" s="7" t="b">
        <v>0</v>
      </c>
      <c r="BU3158" s="7"/>
    </row>
    <row r="3159">
      <c r="A3159" s="7" t="s">
        <v>14210</v>
      </c>
      <c r="D3159" s="163" t="s">
        <v>14211</v>
      </c>
      <c r="E3159" s="134" t="str">
        <f t="array" ref="E3159">IFNA( index(studiesdatasets!$A$2:$R4130,MATCH("*"&amp;IF(F3159 = "","INVALID", F3159)&amp;"*",studiesdatasets!$D$2:$D4130,0),1))</f>
        <v>set_4</v>
      </c>
      <c r="F3159" s="162" t="s">
        <v>475</v>
      </c>
      <c r="G3159" s="162" t="s">
        <v>14212</v>
      </c>
      <c r="H3159" s="7" t="s">
        <v>14213</v>
      </c>
      <c r="M3159" s="7" t="s">
        <v>799</v>
      </c>
      <c r="N3159" s="7" t="str">
        <f t="shared" si="6"/>
        <v>FALSE</v>
      </c>
      <c r="O3159" s="7" t="s">
        <v>479</v>
      </c>
      <c r="P3159" s="161" t="s">
        <v>1236</v>
      </c>
      <c r="Q3159" s="161" t="s">
        <v>1237</v>
      </c>
      <c r="R3159" s="7" t="s">
        <v>1238</v>
      </c>
      <c r="S3159" s="7" t="s">
        <v>1239</v>
      </c>
      <c r="T3159" s="7">
        <v>43.2251</v>
      </c>
      <c r="U3159" s="7">
        <v>-79.1827</v>
      </c>
      <c r="V3159" s="229" t="s">
        <v>965</v>
      </c>
      <c r="W3159" s="7" t="s">
        <v>16</v>
      </c>
      <c r="X3159" s="7" t="s">
        <v>1240</v>
      </c>
      <c r="Y3159" s="7" t="s">
        <v>1241</v>
      </c>
      <c r="Z3159" s="7" t="s">
        <v>1242</v>
      </c>
      <c r="AA3159" s="7"/>
      <c r="AB3159" s="7">
        <v>0.0</v>
      </c>
      <c r="AC3159" s="7" t="s">
        <v>16</v>
      </c>
      <c r="AD3159" s="7"/>
      <c r="AE3159" s="7" t="s">
        <v>19</v>
      </c>
      <c r="AF3159" s="7" t="s">
        <v>19</v>
      </c>
      <c r="AG3159" s="7" t="s">
        <v>19</v>
      </c>
      <c r="AH3159" s="7" t="s">
        <v>19</v>
      </c>
      <c r="AI3159" s="7" t="s">
        <v>19</v>
      </c>
      <c r="AJ3159" s="7" t="s">
        <v>19</v>
      </c>
      <c r="AK3159" s="7"/>
      <c r="AL3159" s="7" t="s">
        <v>19</v>
      </c>
      <c r="AM3159" s="7" t="s">
        <v>19</v>
      </c>
      <c r="AN3159" s="7" t="s">
        <v>19</v>
      </c>
      <c r="AO3159" s="7" t="s">
        <v>19</v>
      </c>
      <c r="AP3159" s="7" t="s">
        <v>19</v>
      </c>
      <c r="AQ3159" s="7"/>
      <c r="AR3159" s="7"/>
      <c r="AS3159" s="7"/>
      <c r="AT3159" s="7"/>
      <c r="AU3159" s="7"/>
      <c r="AV3159" s="7"/>
      <c r="AW3159" s="7"/>
      <c r="AX3159" s="7"/>
      <c r="AY3159" s="7" t="s">
        <v>19</v>
      </c>
      <c r="AZ3159" s="7"/>
      <c r="BA3159" s="7"/>
      <c r="BB3159" s="7"/>
      <c r="BC3159" s="7"/>
      <c r="BD3159" s="7"/>
      <c r="BE3159" s="7"/>
      <c r="BF3159" s="7"/>
      <c r="BG3159" s="7"/>
      <c r="BH3159" s="7"/>
      <c r="BI3159" s="7"/>
      <c r="BJ3159" s="7"/>
      <c r="BK3159" s="7"/>
      <c r="BL3159" s="7"/>
      <c r="BM3159" s="7"/>
      <c r="BN3159" s="7"/>
      <c r="BO3159" s="7"/>
      <c r="BP3159" s="7"/>
      <c r="BS3159" s="7"/>
      <c r="BT3159" s="7" t="b">
        <v>0</v>
      </c>
      <c r="BU3159" s="7"/>
    </row>
    <row r="3160">
      <c r="A3160" s="7" t="s">
        <v>14214</v>
      </c>
      <c r="D3160" s="163" t="s">
        <v>14215</v>
      </c>
      <c r="E3160" s="134" t="str">
        <f t="array" ref="E3160">IFNA( index(studiesdatasets!$A$2:$R4130,MATCH("*"&amp;IF(F3160 = "","INVALID", F3160)&amp;"*",studiesdatasets!$D$2:$D4130,0),1))</f>
        <v>set_4</v>
      </c>
      <c r="F3160" s="162" t="s">
        <v>475</v>
      </c>
      <c r="G3160" s="162" t="s">
        <v>14216</v>
      </c>
      <c r="H3160" s="7" t="s">
        <v>14217</v>
      </c>
      <c r="M3160" s="7" t="s">
        <v>799</v>
      </c>
      <c r="N3160" s="7" t="str">
        <f t="shared" si="6"/>
        <v>FALSE</v>
      </c>
      <c r="O3160" s="7" t="s">
        <v>479</v>
      </c>
      <c r="P3160" s="161" t="s">
        <v>1236</v>
      </c>
      <c r="Q3160" s="161" t="s">
        <v>1237</v>
      </c>
      <c r="R3160" s="7" t="s">
        <v>1238</v>
      </c>
      <c r="S3160" s="7" t="s">
        <v>1239</v>
      </c>
      <c r="T3160" s="7">
        <v>43.125</v>
      </c>
      <c r="U3160" s="7">
        <v>-79.0813</v>
      </c>
      <c r="V3160" s="137" t="s">
        <v>965</v>
      </c>
      <c r="W3160" s="7" t="s">
        <v>16</v>
      </c>
      <c r="X3160" s="7" t="s">
        <v>1240</v>
      </c>
      <c r="Y3160" s="7" t="s">
        <v>1241</v>
      </c>
      <c r="Z3160" s="7" t="s">
        <v>1242</v>
      </c>
      <c r="AA3160" s="7"/>
      <c r="AB3160" s="7">
        <v>0.0</v>
      </c>
      <c r="AC3160" s="7" t="s">
        <v>16</v>
      </c>
      <c r="AD3160" s="7"/>
      <c r="AE3160" s="7" t="s">
        <v>19</v>
      </c>
      <c r="AF3160" s="7" t="s">
        <v>19</v>
      </c>
      <c r="AG3160" s="7" t="s">
        <v>19</v>
      </c>
      <c r="AH3160" s="7" t="s">
        <v>19</v>
      </c>
      <c r="AI3160" s="7" t="s">
        <v>19</v>
      </c>
      <c r="AJ3160" s="7" t="s">
        <v>19</v>
      </c>
      <c r="AK3160" s="7"/>
      <c r="AL3160" s="7" t="s">
        <v>19</v>
      </c>
      <c r="AM3160" s="7" t="s">
        <v>19</v>
      </c>
      <c r="AN3160" s="7" t="s">
        <v>19</v>
      </c>
      <c r="AO3160" s="7" t="s">
        <v>19</v>
      </c>
      <c r="AP3160" s="7" t="s">
        <v>19</v>
      </c>
      <c r="AQ3160" s="7"/>
      <c r="AR3160" s="7"/>
      <c r="AS3160" s="7"/>
      <c r="AT3160" s="7"/>
      <c r="AU3160" s="7"/>
      <c r="AV3160" s="7"/>
      <c r="AW3160" s="7"/>
      <c r="AX3160" s="7"/>
      <c r="AY3160" s="7" t="s">
        <v>19</v>
      </c>
      <c r="AZ3160" s="7"/>
      <c r="BA3160" s="7"/>
      <c r="BB3160" s="7"/>
      <c r="BC3160" s="7"/>
      <c r="BD3160" s="7"/>
      <c r="BE3160" s="7"/>
      <c r="BF3160" s="7"/>
      <c r="BG3160" s="7"/>
      <c r="BH3160" s="7"/>
      <c r="BI3160" s="7"/>
      <c r="BJ3160" s="7"/>
      <c r="BK3160" s="7"/>
      <c r="BL3160" s="7"/>
      <c r="BM3160" s="7"/>
      <c r="BN3160" s="7"/>
      <c r="BO3160" s="7"/>
      <c r="BP3160" s="7"/>
      <c r="BS3160" s="7"/>
      <c r="BT3160" s="7" t="b">
        <v>0</v>
      </c>
      <c r="BU3160" s="7"/>
    </row>
    <row r="3161">
      <c r="A3161" s="7" t="s">
        <v>14218</v>
      </c>
      <c r="D3161" s="163" t="s">
        <v>14219</v>
      </c>
      <c r="E3161" s="134" t="str">
        <f t="array" ref="E3161">IFNA( index(studiesdatasets!$A$2:$R4130,MATCH("*"&amp;IF(F3161 = "","INVALID", F3161)&amp;"*",studiesdatasets!$D$2:$D4130,0),1))</f>
        <v>set_4</v>
      </c>
      <c r="F3161" s="162" t="s">
        <v>475</v>
      </c>
      <c r="G3161" s="162" t="s">
        <v>14220</v>
      </c>
      <c r="H3161" s="7" t="s">
        <v>14221</v>
      </c>
      <c r="M3161" s="7" t="s">
        <v>799</v>
      </c>
      <c r="N3161" s="7" t="str">
        <f t="shared" si="6"/>
        <v>FALSE</v>
      </c>
      <c r="O3161" s="7" t="s">
        <v>479</v>
      </c>
      <c r="P3161" s="161" t="s">
        <v>1236</v>
      </c>
      <c r="Q3161" s="161" t="s">
        <v>1237</v>
      </c>
      <c r="R3161" s="7" t="s">
        <v>1238</v>
      </c>
      <c r="S3161" s="7" t="s">
        <v>1239</v>
      </c>
      <c r="T3161" s="7">
        <v>43.2336</v>
      </c>
      <c r="U3161" s="7">
        <v>-79.1633</v>
      </c>
      <c r="V3161" s="137" t="s">
        <v>965</v>
      </c>
      <c r="W3161" s="7" t="s">
        <v>16</v>
      </c>
      <c r="X3161" s="7" t="s">
        <v>1240</v>
      </c>
      <c r="Y3161" s="7" t="s">
        <v>1241</v>
      </c>
      <c r="Z3161" s="7" t="s">
        <v>1242</v>
      </c>
      <c r="AA3161" s="7"/>
      <c r="AB3161" s="7">
        <v>0.0</v>
      </c>
      <c r="AC3161" s="7" t="s">
        <v>16</v>
      </c>
      <c r="AD3161" s="7"/>
      <c r="AE3161" s="7" t="s">
        <v>19</v>
      </c>
      <c r="AF3161" s="7" t="s">
        <v>19</v>
      </c>
      <c r="AG3161" s="7" t="s">
        <v>19</v>
      </c>
      <c r="AH3161" s="7" t="s">
        <v>19</v>
      </c>
      <c r="AI3161" s="7" t="s">
        <v>19</v>
      </c>
      <c r="AJ3161" s="7" t="s">
        <v>19</v>
      </c>
      <c r="AK3161" s="7"/>
      <c r="AL3161" s="7" t="s">
        <v>19</v>
      </c>
      <c r="AM3161" s="7" t="s">
        <v>19</v>
      </c>
      <c r="AN3161" s="7" t="s">
        <v>19</v>
      </c>
      <c r="AO3161" s="7" t="s">
        <v>19</v>
      </c>
      <c r="AP3161" s="7" t="s">
        <v>19</v>
      </c>
      <c r="AQ3161" s="7"/>
      <c r="AR3161" s="7"/>
      <c r="AS3161" s="7"/>
      <c r="AT3161" s="7"/>
      <c r="AU3161" s="7"/>
      <c r="AV3161" s="7"/>
      <c r="AW3161" s="7"/>
      <c r="AX3161" s="7"/>
      <c r="AY3161" s="7" t="s">
        <v>19</v>
      </c>
      <c r="AZ3161" s="7"/>
      <c r="BA3161" s="7"/>
      <c r="BB3161" s="7"/>
      <c r="BC3161" s="7"/>
      <c r="BD3161" s="7"/>
      <c r="BE3161" s="7"/>
      <c r="BF3161" s="7"/>
      <c r="BG3161" s="7"/>
      <c r="BH3161" s="7"/>
      <c r="BI3161" s="7"/>
      <c r="BJ3161" s="7"/>
      <c r="BK3161" s="7"/>
      <c r="BL3161" s="7"/>
      <c r="BM3161" s="7"/>
      <c r="BN3161" s="7"/>
      <c r="BO3161" s="7"/>
      <c r="BP3161" s="7"/>
      <c r="BS3161" s="7"/>
      <c r="BT3161" s="7" t="b">
        <v>0</v>
      </c>
      <c r="BU3161" s="7"/>
    </row>
    <row r="3162">
      <c r="A3162" s="7" t="s">
        <v>14222</v>
      </c>
      <c r="D3162" s="163" t="s">
        <v>14223</v>
      </c>
      <c r="E3162" s="134" t="str">
        <f t="array" ref="E3162">IFNA( index(studiesdatasets!$A$2:$R4130,MATCH("*"&amp;IF(F3162 = "","INVALID", F3162)&amp;"*",studiesdatasets!$D$2:$D4130,0),1))</f>
        <v>set_4</v>
      </c>
      <c r="F3162" s="162" t="s">
        <v>475</v>
      </c>
      <c r="G3162" s="162" t="s">
        <v>14224</v>
      </c>
      <c r="H3162" s="7" t="s">
        <v>14225</v>
      </c>
      <c r="M3162" s="7" t="s">
        <v>799</v>
      </c>
      <c r="N3162" s="7" t="str">
        <f t="shared" si="6"/>
        <v>FALSE</v>
      </c>
      <c r="O3162" s="7" t="s">
        <v>479</v>
      </c>
      <c r="P3162" s="161" t="s">
        <v>1236</v>
      </c>
      <c r="Q3162" s="161" t="s">
        <v>1237</v>
      </c>
      <c r="R3162" s="7" t="s">
        <v>1238</v>
      </c>
      <c r="S3162" s="7" t="s">
        <v>1239</v>
      </c>
      <c r="T3162" s="7">
        <v>43.2573</v>
      </c>
      <c r="U3162" s="7">
        <v>-79.0866</v>
      </c>
      <c r="V3162" s="137" t="s">
        <v>965</v>
      </c>
      <c r="W3162" s="7" t="s">
        <v>16</v>
      </c>
      <c r="X3162" s="7" t="s">
        <v>1240</v>
      </c>
      <c r="Y3162" s="7" t="s">
        <v>1241</v>
      </c>
      <c r="Z3162" s="7" t="s">
        <v>1242</v>
      </c>
      <c r="AA3162" s="7"/>
      <c r="AB3162" s="7">
        <v>0.0</v>
      </c>
      <c r="AC3162" s="7" t="s">
        <v>16</v>
      </c>
      <c r="AD3162" s="7"/>
      <c r="AE3162" s="7" t="s">
        <v>19</v>
      </c>
      <c r="AF3162" s="7" t="s">
        <v>19</v>
      </c>
      <c r="AG3162" s="7" t="s">
        <v>19</v>
      </c>
      <c r="AH3162" s="7" t="s">
        <v>19</v>
      </c>
      <c r="AI3162" s="7" t="s">
        <v>19</v>
      </c>
      <c r="AJ3162" s="7" t="s">
        <v>19</v>
      </c>
      <c r="AK3162" s="7"/>
      <c r="AL3162" s="7" t="s">
        <v>19</v>
      </c>
      <c r="AM3162" s="7" t="s">
        <v>19</v>
      </c>
      <c r="AN3162" s="7" t="s">
        <v>19</v>
      </c>
      <c r="AO3162" s="7" t="s">
        <v>19</v>
      </c>
      <c r="AP3162" s="7" t="s">
        <v>19</v>
      </c>
      <c r="AQ3162" s="7"/>
      <c r="AR3162" s="7"/>
      <c r="AS3162" s="7"/>
      <c r="AT3162" s="7"/>
      <c r="AU3162" s="7"/>
      <c r="AV3162" s="7"/>
      <c r="AW3162" s="7"/>
      <c r="AX3162" s="7"/>
      <c r="AY3162" s="7" t="s">
        <v>19</v>
      </c>
      <c r="AZ3162" s="7"/>
      <c r="BA3162" s="7"/>
      <c r="BB3162" s="7"/>
      <c r="BC3162" s="7"/>
      <c r="BD3162" s="7"/>
      <c r="BE3162" s="7"/>
      <c r="BF3162" s="7"/>
      <c r="BG3162" s="7"/>
      <c r="BH3162" s="7"/>
      <c r="BI3162" s="7"/>
      <c r="BJ3162" s="7"/>
      <c r="BK3162" s="7"/>
      <c r="BL3162" s="7"/>
      <c r="BM3162" s="7"/>
      <c r="BN3162" s="7"/>
      <c r="BO3162" s="7"/>
      <c r="BP3162" s="7"/>
      <c r="BS3162" s="7"/>
      <c r="BT3162" s="7" t="b">
        <v>0</v>
      </c>
      <c r="BU3162" s="7"/>
    </row>
    <row r="3163">
      <c r="A3163" s="7" t="s">
        <v>14226</v>
      </c>
      <c r="D3163" s="163" t="s">
        <v>14227</v>
      </c>
      <c r="E3163" s="134" t="str">
        <f t="array" ref="E3163">IFNA( index(studiesdatasets!$A$2:$R4130,MATCH("*"&amp;IF(F3163 = "","INVALID", F3163)&amp;"*",studiesdatasets!$D$2:$D4130,0),1))</f>
        <v>set_4</v>
      </c>
      <c r="F3163" s="162" t="s">
        <v>475</v>
      </c>
      <c r="G3163" s="162" t="s">
        <v>14228</v>
      </c>
      <c r="H3163" s="7" t="s">
        <v>14229</v>
      </c>
      <c r="M3163" s="7" t="s">
        <v>799</v>
      </c>
      <c r="N3163" s="7" t="str">
        <f t="shared" si="6"/>
        <v>FALSE</v>
      </c>
      <c r="O3163" s="7" t="s">
        <v>479</v>
      </c>
      <c r="P3163" s="161" t="s">
        <v>1236</v>
      </c>
      <c r="Q3163" s="161" t="s">
        <v>1237</v>
      </c>
      <c r="R3163" s="7" t="s">
        <v>1238</v>
      </c>
      <c r="S3163" s="7" t="s">
        <v>1239</v>
      </c>
      <c r="T3163" s="7">
        <v>43.112</v>
      </c>
      <c r="U3163" s="7">
        <v>-79.1756</v>
      </c>
      <c r="V3163" s="137" t="s">
        <v>965</v>
      </c>
      <c r="W3163" s="7" t="s">
        <v>16</v>
      </c>
      <c r="X3163" s="7" t="s">
        <v>1240</v>
      </c>
      <c r="Y3163" s="7" t="s">
        <v>1241</v>
      </c>
      <c r="Z3163" s="7" t="s">
        <v>1242</v>
      </c>
      <c r="AA3163" s="7"/>
      <c r="AB3163" s="7">
        <v>0.0</v>
      </c>
      <c r="AC3163" s="7" t="s">
        <v>16</v>
      </c>
      <c r="AD3163" s="7"/>
      <c r="AE3163" s="7" t="s">
        <v>19</v>
      </c>
      <c r="AF3163" s="7" t="s">
        <v>19</v>
      </c>
      <c r="AG3163" s="7" t="s">
        <v>19</v>
      </c>
      <c r="AH3163" s="7" t="s">
        <v>19</v>
      </c>
      <c r="AI3163" s="7" t="s">
        <v>19</v>
      </c>
      <c r="AJ3163" s="7" t="s">
        <v>19</v>
      </c>
      <c r="AK3163" s="7"/>
      <c r="AL3163" s="7" t="s">
        <v>19</v>
      </c>
      <c r="AM3163" s="7" t="s">
        <v>19</v>
      </c>
      <c r="AN3163" s="7" t="s">
        <v>19</v>
      </c>
      <c r="AO3163" s="7" t="s">
        <v>19</v>
      </c>
      <c r="AP3163" s="7" t="s">
        <v>19</v>
      </c>
      <c r="AQ3163" s="7"/>
      <c r="AR3163" s="7"/>
      <c r="AS3163" s="7"/>
      <c r="AT3163" s="7"/>
      <c r="AU3163" s="7"/>
      <c r="AV3163" s="7"/>
      <c r="AW3163" s="7"/>
      <c r="AX3163" s="7"/>
      <c r="AY3163" s="7" t="s">
        <v>19</v>
      </c>
      <c r="AZ3163" s="7"/>
      <c r="BA3163" s="7"/>
      <c r="BB3163" s="7"/>
      <c r="BC3163" s="7"/>
      <c r="BD3163" s="7"/>
      <c r="BE3163" s="7"/>
      <c r="BF3163" s="7"/>
      <c r="BG3163" s="7"/>
      <c r="BH3163" s="7"/>
      <c r="BI3163" s="7"/>
      <c r="BJ3163" s="7"/>
      <c r="BK3163" s="7"/>
      <c r="BL3163" s="7"/>
      <c r="BM3163" s="7"/>
      <c r="BN3163" s="7"/>
      <c r="BO3163" s="7"/>
      <c r="BP3163" s="7"/>
      <c r="BS3163" s="7"/>
      <c r="BT3163" s="7" t="b">
        <v>0</v>
      </c>
      <c r="BU3163" s="7"/>
    </row>
    <row r="3164">
      <c r="A3164" s="7" t="s">
        <v>14230</v>
      </c>
      <c r="D3164" s="163" t="s">
        <v>14231</v>
      </c>
      <c r="E3164" s="134" t="str">
        <f t="array" ref="E3164">IFNA( index(studiesdatasets!$A$2:$R4130,MATCH("*"&amp;IF(F3164 = "","INVALID", F3164)&amp;"*",studiesdatasets!$D$2:$D4130,0),1))</f>
        <v>set_4</v>
      </c>
      <c r="F3164" s="162" t="s">
        <v>475</v>
      </c>
      <c r="G3164" s="162" t="s">
        <v>14232</v>
      </c>
      <c r="H3164" s="7" t="s">
        <v>14233</v>
      </c>
      <c r="M3164" s="7" t="s">
        <v>799</v>
      </c>
      <c r="N3164" s="7" t="str">
        <f t="shared" si="6"/>
        <v>FALSE</v>
      </c>
      <c r="O3164" s="7" t="s">
        <v>479</v>
      </c>
      <c r="P3164" s="161" t="s">
        <v>1236</v>
      </c>
      <c r="Q3164" s="161" t="s">
        <v>1237</v>
      </c>
      <c r="R3164" s="7" t="s">
        <v>1238</v>
      </c>
      <c r="S3164" s="7" t="s">
        <v>1239</v>
      </c>
      <c r="T3164" s="7">
        <v>43.1033</v>
      </c>
      <c r="U3164" s="7">
        <v>-79.2112</v>
      </c>
      <c r="V3164" s="137" t="s">
        <v>965</v>
      </c>
      <c r="W3164" s="7" t="s">
        <v>16</v>
      </c>
      <c r="X3164" s="7" t="s">
        <v>1240</v>
      </c>
      <c r="Y3164" s="7" t="s">
        <v>1241</v>
      </c>
      <c r="Z3164" s="7" t="s">
        <v>1242</v>
      </c>
      <c r="AA3164" s="7"/>
      <c r="AB3164" s="7">
        <v>0.0</v>
      </c>
      <c r="AC3164" s="7" t="s">
        <v>16</v>
      </c>
      <c r="AD3164" s="7"/>
      <c r="AE3164" s="7" t="s">
        <v>19</v>
      </c>
      <c r="AF3164" s="7" t="s">
        <v>19</v>
      </c>
      <c r="AG3164" s="7" t="s">
        <v>19</v>
      </c>
      <c r="AH3164" s="7" t="s">
        <v>19</v>
      </c>
      <c r="AI3164" s="7" t="s">
        <v>19</v>
      </c>
      <c r="AJ3164" s="7" t="s">
        <v>19</v>
      </c>
      <c r="AK3164" s="7"/>
      <c r="AL3164" s="7" t="s">
        <v>19</v>
      </c>
      <c r="AM3164" s="7" t="s">
        <v>19</v>
      </c>
      <c r="AN3164" s="7" t="s">
        <v>19</v>
      </c>
      <c r="AO3164" s="7" t="s">
        <v>19</v>
      </c>
      <c r="AP3164" s="7" t="s">
        <v>19</v>
      </c>
      <c r="AQ3164" s="7"/>
      <c r="AR3164" s="7"/>
      <c r="AS3164" s="7"/>
      <c r="AT3164" s="7"/>
      <c r="AU3164" s="7"/>
      <c r="AV3164" s="7"/>
      <c r="AW3164" s="7"/>
      <c r="AX3164" s="7"/>
      <c r="AY3164" s="7" t="s">
        <v>19</v>
      </c>
      <c r="AZ3164" s="7"/>
      <c r="BA3164" s="7"/>
      <c r="BB3164" s="7"/>
      <c r="BC3164" s="7"/>
      <c r="BD3164" s="7"/>
      <c r="BE3164" s="7"/>
      <c r="BF3164" s="7"/>
      <c r="BG3164" s="7"/>
      <c r="BH3164" s="7"/>
      <c r="BI3164" s="7"/>
      <c r="BJ3164" s="7"/>
      <c r="BK3164" s="7"/>
      <c r="BL3164" s="7"/>
      <c r="BM3164" s="7"/>
      <c r="BN3164" s="7"/>
      <c r="BO3164" s="7"/>
      <c r="BP3164" s="7"/>
      <c r="BS3164" s="7"/>
      <c r="BT3164" s="7" t="b">
        <v>0</v>
      </c>
      <c r="BU3164" s="7"/>
    </row>
    <row r="3165">
      <c r="A3165" s="7" t="s">
        <v>14234</v>
      </c>
      <c r="D3165" s="163" t="s">
        <v>14235</v>
      </c>
      <c r="E3165" s="134" t="str">
        <f t="array" ref="E3165">IFNA( index(studiesdatasets!$A$2:$R4130,MATCH("*"&amp;IF(F3165 = "","INVALID", F3165)&amp;"*",studiesdatasets!$D$2:$D4130,0),1))</f>
        <v>set_4</v>
      </c>
      <c r="F3165" s="162" t="s">
        <v>475</v>
      </c>
      <c r="G3165" s="162" t="s">
        <v>14236</v>
      </c>
      <c r="H3165" s="7" t="s">
        <v>14237</v>
      </c>
      <c r="M3165" s="7" t="s">
        <v>799</v>
      </c>
      <c r="N3165" s="7" t="str">
        <f t="shared" si="6"/>
        <v>FALSE</v>
      </c>
      <c r="O3165" s="7" t="s">
        <v>479</v>
      </c>
      <c r="P3165" s="161" t="s">
        <v>1236</v>
      </c>
      <c r="Q3165" s="161" t="s">
        <v>1237</v>
      </c>
      <c r="R3165" s="7" t="s">
        <v>1238</v>
      </c>
      <c r="S3165" s="7" t="s">
        <v>1239</v>
      </c>
      <c r="T3165" s="7">
        <v>42.8763</v>
      </c>
      <c r="U3165" s="7">
        <v>-79.0199</v>
      </c>
      <c r="V3165" s="137" t="s">
        <v>965</v>
      </c>
      <c r="W3165" s="7" t="s">
        <v>16</v>
      </c>
      <c r="X3165" s="7" t="s">
        <v>1240</v>
      </c>
      <c r="Y3165" s="7" t="s">
        <v>1241</v>
      </c>
      <c r="Z3165" s="7" t="s">
        <v>1242</v>
      </c>
      <c r="AA3165" s="7"/>
      <c r="AB3165" s="7">
        <v>0.0</v>
      </c>
      <c r="AC3165" s="7" t="s">
        <v>16</v>
      </c>
      <c r="AD3165" s="7"/>
      <c r="AE3165" s="7" t="s">
        <v>19</v>
      </c>
      <c r="AF3165" s="7" t="s">
        <v>19</v>
      </c>
      <c r="AG3165" s="7" t="s">
        <v>19</v>
      </c>
      <c r="AH3165" s="7" t="s">
        <v>19</v>
      </c>
      <c r="AI3165" s="7" t="s">
        <v>19</v>
      </c>
      <c r="AJ3165" s="7" t="s">
        <v>19</v>
      </c>
      <c r="AK3165" s="7"/>
      <c r="AL3165" s="7" t="s">
        <v>19</v>
      </c>
      <c r="AM3165" s="7" t="s">
        <v>19</v>
      </c>
      <c r="AN3165" s="7" t="s">
        <v>19</v>
      </c>
      <c r="AO3165" s="7" t="s">
        <v>19</v>
      </c>
      <c r="AP3165" s="7" t="s">
        <v>19</v>
      </c>
      <c r="AQ3165" s="7"/>
      <c r="AR3165" s="7"/>
      <c r="AS3165" s="7"/>
      <c r="AT3165" s="7"/>
      <c r="AU3165" s="7"/>
      <c r="AV3165" s="7"/>
      <c r="AW3165" s="7"/>
      <c r="AX3165" s="7"/>
      <c r="AY3165" s="7" t="s">
        <v>19</v>
      </c>
      <c r="AZ3165" s="7"/>
      <c r="BA3165" s="7"/>
      <c r="BB3165" s="7"/>
      <c r="BC3165" s="7"/>
      <c r="BD3165" s="7"/>
      <c r="BE3165" s="7"/>
      <c r="BF3165" s="7"/>
      <c r="BG3165" s="7"/>
      <c r="BH3165" s="7"/>
      <c r="BI3165" s="7"/>
      <c r="BJ3165" s="7"/>
      <c r="BK3165" s="7"/>
      <c r="BL3165" s="7"/>
      <c r="BM3165" s="7"/>
      <c r="BN3165" s="7"/>
      <c r="BO3165" s="7"/>
      <c r="BP3165" s="7"/>
      <c r="BS3165" s="7"/>
      <c r="BT3165" s="7" t="b">
        <v>0</v>
      </c>
      <c r="BU3165" s="7"/>
    </row>
    <row r="3166">
      <c r="A3166" s="7" t="s">
        <v>14238</v>
      </c>
      <c r="D3166" s="163" t="s">
        <v>14239</v>
      </c>
      <c r="E3166" s="134" t="str">
        <f t="array" ref="E3166">IFNA( index(studiesdatasets!$A$2:$R4130,MATCH("*"&amp;IF(F3166 = "","INVALID", F3166)&amp;"*",studiesdatasets!$D$2:$D4130,0),1))</f>
        <v>set_4</v>
      </c>
      <c r="F3166" s="162" t="s">
        <v>475</v>
      </c>
      <c r="G3166" s="162" t="s">
        <v>14240</v>
      </c>
      <c r="H3166" s="7" t="s">
        <v>14241</v>
      </c>
      <c r="M3166" s="7" t="s">
        <v>799</v>
      </c>
      <c r="N3166" s="7" t="str">
        <f t="shared" si="6"/>
        <v>FALSE</v>
      </c>
      <c r="O3166" s="7" t="s">
        <v>479</v>
      </c>
      <c r="P3166" s="161" t="s">
        <v>1236</v>
      </c>
      <c r="Q3166" s="161" t="s">
        <v>1237</v>
      </c>
      <c r="R3166" s="7" t="s">
        <v>1238</v>
      </c>
      <c r="S3166" s="7" t="s">
        <v>1239</v>
      </c>
      <c r="T3166" s="7">
        <v>42.8733</v>
      </c>
      <c r="U3166" s="7">
        <v>-79.2045</v>
      </c>
      <c r="V3166" s="137" t="s">
        <v>965</v>
      </c>
      <c r="W3166" s="7" t="s">
        <v>16</v>
      </c>
      <c r="X3166" s="7" t="s">
        <v>1240</v>
      </c>
      <c r="Y3166" s="7" t="s">
        <v>1241</v>
      </c>
      <c r="Z3166" s="7" t="s">
        <v>1242</v>
      </c>
      <c r="AA3166" s="7"/>
      <c r="AB3166" s="7">
        <v>0.0</v>
      </c>
      <c r="AC3166" s="7" t="s">
        <v>16</v>
      </c>
      <c r="AD3166" s="7"/>
      <c r="AE3166" s="7" t="s">
        <v>19</v>
      </c>
      <c r="AF3166" s="7" t="s">
        <v>19</v>
      </c>
      <c r="AG3166" s="7" t="s">
        <v>19</v>
      </c>
      <c r="AH3166" s="7" t="s">
        <v>19</v>
      </c>
      <c r="AI3166" s="7" t="s">
        <v>19</v>
      </c>
      <c r="AJ3166" s="7" t="s">
        <v>19</v>
      </c>
      <c r="AK3166" s="7"/>
      <c r="AL3166" s="7" t="s">
        <v>19</v>
      </c>
      <c r="AM3166" s="7" t="s">
        <v>19</v>
      </c>
      <c r="AN3166" s="7" t="s">
        <v>19</v>
      </c>
      <c r="AO3166" s="7" t="s">
        <v>19</v>
      </c>
      <c r="AP3166" s="7" t="s">
        <v>19</v>
      </c>
      <c r="AQ3166" s="7"/>
      <c r="AR3166" s="7"/>
      <c r="AS3166" s="7"/>
      <c r="AT3166" s="7"/>
      <c r="AU3166" s="7"/>
      <c r="AV3166" s="7"/>
      <c r="AW3166" s="7"/>
      <c r="AX3166" s="7"/>
      <c r="AY3166" s="7" t="s">
        <v>19</v>
      </c>
      <c r="AZ3166" s="7"/>
      <c r="BA3166" s="7"/>
      <c r="BB3166" s="7"/>
      <c r="BC3166" s="7"/>
      <c r="BD3166" s="7"/>
      <c r="BE3166" s="7"/>
      <c r="BF3166" s="7"/>
      <c r="BG3166" s="7"/>
      <c r="BH3166" s="7"/>
      <c r="BI3166" s="7"/>
      <c r="BJ3166" s="7"/>
      <c r="BK3166" s="7"/>
      <c r="BL3166" s="7"/>
      <c r="BM3166" s="7"/>
      <c r="BN3166" s="7"/>
      <c r="BO3166" s="7"/>
      <c r="BP3166" s="7"/>
      <c r="BS3166" s="7"/>
      <c r="BT3166" s="7" t="b">
        <v>0</v>
      </c>
      <c r="BU3166" s="7"/>
    </row>
    <row r="3167">
      <c r="A3167" s="7" t="s">
        <v>14242</v>
      </c>
      <c r="D3167" s="163" t="s">
        <v>14243</v>
      </c>
      <c r="E3167" s="134" t="str">
        <f t="array" ref="E3167">IFNA( index(studiesdatasets!$A$2:$R4130,MATCH("*"&amp;IF(F3167 = "","INVALID", F3167)&amp;"*",studiesdatasets!$D$2:$D4130,0),1))</f>
        <v>set_4</v>
      </c>
      <c r="F3167" s="162" t="s">
        <v>475</v>
      </c>
      <c r="G3167" s="162" t="s">
        <v>14244</v>
      </c>
      <c r="H3167" s="7" t="s">
        <v>14245</v>
      </c>
      <c r="M3167" s="7" t="s">
        <v>799</v>
      </c>
      <c r="N3167" s="7" t="str">
        <f t="shared" si="6"/>
        <v>FALSE</v>
      </c>
      <c r="O3167" s="7" t="s">
        <v>479</v>
      </c>
      <c r="P3167" s="161" t="s">
        <v>1236</v>
      </c>
      <c r="Q3167" s="161" t="s">
        <v>1237</v>
      </c>
      <c r="R3167" s="7" t="s">
        <v>1238</v>
      </c>
      <c r="S3167" s="7" t="s">
        <v>1239</v>
      </c>
      <c r="T3167" s="7">
        <v>43.0339</v>
      </c>
      <c r="U3167" s="7">
        <v>-79.0481</v>
      </c>
      <c r="V3167" s="137" t="s">
        <v>965</v>
      </c>
      <c r="W3167" s="7" t="s">
        <v>16</v>
      </c>
      <c r="X3167" s="7" t="s">
        <v>1240</v>
      </c>
      <c r="Y3167" s="7" t="s">
        <v>1241</v>
      </c>
      <c r="Z3167" s="7" t="s">
        <v>1242</v>
      </c>
      <c r="AA3167" s="7"/>
      <c r="AB3167" s="7">
        <v>0.0</v>
      </c>
      <c r="AC3167" s="7" t="s">
        <v>16</v>
      </c>
      <c r="AD3167" s="7"/>
      <c r="AE3167" s="7" t="s">
        <v>19</v>
      </c>
      <c r="AF3167" s="7" t="s">
        <v>19</v>
      </c>
      <c r="AG3167" s="7" t="s">
        <v>19</v>
      </c>
      <c r="AH3167" s="7" t="s">
        <v>19</v>
      </c>
      <c r="AI3167" s="7" t="s">
        <v>19</v>
      </c>
      <c r="AJ3167" s="7" t="s">
        <v>19</v>
      </c>
      <c r="AK3167" s="7"/>
      <c r="AL3167" s="7" t="s">
        <v>19</v>
      </c>
      <c r="AM3167" s="7" t="s">
        <v>19</v>
      </c>
      <c r="AN3167" s="7" t="s">
        <v>19</v>
      </c>
      <c r="AO3167" s="7" t="s">
        <v>19</v>
      </c>
      <c r="AP3167" s="7" t="s">
        <v>19</v>
      </c>
      <c r="AQ3167" s="7"/>
      <c r="AR3167" s="7"/>
      <c r="AS3167" s="7"/>
      <c r="AT3167" s="7"/>
      <c r="AU3167" s="7"/>
      <c r="AV3167" s="7"/>
      <c r="AW3167" s="7"/>
      <c r="AX3167" s="7"/>
      <c r="AY3167" s="7" t="s">
        <v>19</v>
      </c>
      <c r="AZ3167" s="7"/>
      <c r="BA3167" s="7"/>
      <c r="BB3167" s="7"/>
      <c r="BC3167" s="7"/>
      <c r="BD3167" s="7"/>
      <c r="BE3167" s="7"/>
      <c r="BF3167" s="7"/>
      <c r="BG3167" s="7"/>
      <c r="BH3167" s="7"/>
      <c r="BI3167" s="7"/>
      <c r="BJ3167" s="7"/>
      <c r="BK3167" s="7"/>
      <c r="BL3167" s="7"/>
      <c r="BM3167" s="7"/>
      <c r="BN3167" s="7"/>
      <c r="BO3167" s="7"/>
      <c r="BP3167" s="7"/>
      <c r="BS3167" s="7"/>
      <c r="BT3167" s="7" t="b">
        <v>0</v>
      </c>
      <c r="BU3167" s="7"/>
    </row>
    <row r="3168">
      <c r="A3168" s="7" t="s">
        <v>14246</v>
      </c>
      <c r="D3168" s="163" t="s">
        <v>14247</v>
      </c>
      <c r="E3168" s="134" t="str">
        <f t="array" ref="E3168">IFNA( index(studiesdatasets!$A$2:$R4130,MATCH("*"&amp;IF(F3168 = "","INVALID", F3168)&amp;"*",studiesdatasets!$D$2:$D4130,0),1))</f>
        <v>set_4</v>
      </c>
      <c r="F3168" s="162" t="s">
        <v>475</v>
      </c>
      <c r="G3168" s="162" t="s">
        <v>14248</v>
      </c>
      <c r="H3168" s="7" t="s">
        <v>14249</v>
      </c>
      <c r="M3168" s="7" t="s">
        <v>799</v>
      </c>
      <c r="N3168" s="7" t="str">
        <f t="shared" si="6"/>
        <v>FALSE</v>
      </c>
      <c r="O3168" s="7" t="s">
        <v>479</v>
      </c>
      <c r="P3168" s="161" t="s">
        <v>1236</v>
      </c>
      <c r="Q3168" s="161" t="s">
        <v>1237</v>
      </c>
      <c r="R3168" s="7" t="s">
        <v>1238</v>
      </c>
      <c r="S3168" s="7" t="s">
        <v>1239</v>
      </c>
      <c r="T3168" s="7">
        <v>43.092</v>
      </c>
      <c r="U3168" s="7">
        <v>-79.2617</v>
      </c>
      <c r="V3168" s="137" t="s">
        <v>965</v>
      </c>
      <c r="W3168" s="7" t="s">
        <v>16</v>
      </c>
      <c r="X3168" s="7" t="s">
        <v>1240</v>
      </c>
      <c r="Y3168" s="7" t="s">
        <v>1241</v>
      </c>
      <c r="Z3168" s="7" t="s">
        <v>1242</v>
      </c>
      <c r="AA3168" s="7"/>
      <c r="AB3168" s="7">
        <v>0.0</v>
      </c>
      <c r="AC3168" s="7" t="s">
        <v>16</v>
      </c>
      <c r="AD3168" s="7"/>
      <c r="AE3168" s="7" t="s">
        <v>19</v>
      </c>
      <c r="AF3168" s="7" t="s">
        <v>19</v>
      </c>
      <c r="AG3168" s="7" t="s">
        <v>19</v>
      </c>
      <c r="AH3168" s="7" t="s">
        <v>19</v>
      </c>
      <c r="AI3168" s="7" t="s">
        <v>19</v>
      </c>
      <c r="AJ3168" s="7" t="s">
        <v>19</v>
      </c>
      <c r="AK3168" s="7"/>
      <c r="AL3168" s="7" t="s">
        <v>19</v>
      </c>
      <c r="AM3168" s="7" t="s">
        <v>19</v>
      </c>
      <c r="AN3168" s="7" t="s">
        <v>19</v>
      </c>
      <c r="AO3168" s="7" t="s">
        <v>19</v>
      </c>
      <c r="AP3168" s="7" t="s">
        <v>19</v>
      </c>
      <c r="AQ3168" s="7"/>
      <c r="AR3168" s="7"/>
      <c r="AS3168" s="7"/>
      <c r="AT3168" s="7"/>
      <c r="AU3168" s="7"/>
      <c r="AV3168" s="7"/>
      <c r="AW3168" s="7"/>
      <c r="AX3168" s="7"/>
      <c r="AY3168" s="7" t="s">
        <v>19</v>
      </c>
      <c r="AZ3168" s="7"/>
      <c r="BA3168" s="7"/>
      <c r="BB3168" s="7"/>
      <c r="BC3168" s="7"/>
      <c r="BD3168" s="7"/>
      <c r="BE3168" s="7"/>
      <c r="BF3168" s="7"/>
      <c r="BG3168" s="7"/>
      <c r="BH3168" s="7"/>
      <c r="BI3168" s="7"/>
      <c r="BJ3168" s="7"/>
      <c r="BK3168" s="7"/>
      <c r="BL3168" s="7"/>
      <c r="BM3168" s="7"/>
      <c r="BN3168" s="7"/>
      <c r="BO3168" s="7"/>
      <c r="BP3168" s="7"/>
      <c r="BS3168" s="7"/>
      <c r="BT3168" s="7" t="b">
        <v>0</v>
      </c>
      <c r="BU3168" s="7"/>
    </row>
    <row r="3169">
      <c r="A3169" s="7" t="s">
        <v>14250</v>
      </c>
      <c r="D3169" s="163" t="s">
        <v>14251</v>
      </c>
      <c r="E3169" s="134" t="str">
        <f t="array" ref="E3169">IFNA( index(studiesdatasets!$A$2:$R4130,MATCH("*"&amp;IF(F3169 = "","INVALID", F3169)&amp;"*",studiesdatasets!$D$2:$D4130,0),1))</f>
        <v>set_4</v>
      </c>
      <c r="F3169" s="162" t="s">
        <v>475</v>
      </c>
      <c r="G3169" s="162" t="s">
        <v>14252</v>
      </c>
      <c r="H3169" s="7" t="s">
        <v>14253</v>
      </c>
      <c r="M3169" s="7" t="s">
        <v>799</v>
      </c>
      <c r="N3169" s="7" t="str">
        <f t="shared" si="6"/>
        <v>FALSE</v>
      </c>
      <c r="O3169" s="7" t="s">
        <v>479</v>
      </c>
      <c r="P3169" s="161" t="s">
        <v>1236</v>
      </c>
      <c r="Q3169" s="161" t="s">
        <v>1237</v>
      </c>
      <c r="R3169" s="7" t="s">
        <v>1238</v>
      </c>
      <c r="S3169" s="7" t="s">
        <v>1239</v>
      </c>
      <c r="T3169" s="7">
        <v>43.115</v>
      </c>
      <c r="U3169" s="7">
        <v>-79.2748</v>
      </c>
      <c r="V3169" s="137" t="s">
        <v>965</v>
      </c>
      <c r="W3169" s="7" t="s">
        <v>16</v>
      </c>
      <c r="X3169" s="7" t="s">
        <v>1240</v>
      </c>
      <c r="Y3169" s="7" t="s">
        <v>1241</v>
      </c>
      <c r="Z3169" s="7" t="s">
        <v>1242</v>
      </c>
      <c r="AA3169" s="7"/>
      <c r="AB3169" s="7">
        <v>0.0</v>
      </c>
      <c r="AC3169" s="7" t="s">
        <v>16</v>
      </c>
      <c r="AD3169" s="7"/>
      <c r="AE3169" s="7" t="s">
        <v>19</v>
      </c>
      <c r="AF3169" s="7" t="s">
        <v>19</v>
      </c>
      <c r="AG3169" s="7" t="s">
        <v>19</v>
      </c>
      <c r="AH3169" s="7" t="s">
        <v>19</v>
      </c>
      <c r="AI3169" s="7" t="s">
        <v>19</v>
      </c>
      <c r="AJ3169" s="7" t="s">
        <v>19</v>
      </c>
      <c r="AK3169" s="7"/>
      <c r="AL3169" s="7" t="s">
        <v>19</v>
      </c>
      <c r="AM3169" s="7" t="s">
        <v>19</v>
      </c>
      <c r="AN3169" s="7" t="s">
        <v>19</v>
      </c>
      <c r="AO3169" s="7" t="s">
        <v>19</v>
      </c>
      <c r="AP3169" s="7" t="s">
        <v>19</v>
      </c>
      <c r="AQ3169" s="7"/>
      <c r="AR3169" s="7"/>
      <c r="AS3169" s="7"/>
      <c r="AT3169" s="7"/>
      <c r="AU3169" s="7"/>
      <c r="AV3169" s="7"/>
      <c r="AW3169" s="7"/>
      <c r="AX3169" s="7"/>
      <c r="AY3169" s="7" t="s">
        <v>19</v>
      </c>
      <c r="AZ3169" s="7"/>
      <c r="BA3169" s="7"/>
      <c r="BB3169" s="7"/>
      <c r="BC3169" s="7"/>
      <c r="BD3169" s="7"/>
      <c r="BE3169" s="7"/>
      <c r="BF3169" s="7"/>
      <c r="BG3169" s="7"/>
      <c r="BH3169" s="7"/>
      <c r="BI3169" s="7"/>
      <c r="BJ3169" s="7"/>
      <c r="BK3169" s="7"/>
      <c r="BL3169" s="7"/>
      <c r="BM3169" s="7"/>
      <c r="BN3169" s="7"/>
      <c r="BO3169" s="7"/>
      <c r="BP3169" s="7"/>
      <c r="BS3169" s="7"/>
      <c r="BT3169" s="7" t="b">
        <v>0</v>
      </c>
      <c r="BU3169" s="7"/>
    </row>
    <row r="3170">
      <c r="A3170" s="7" t="s">
        <v>14254</v>
      </c>
      <c r="D3170" s="163" t="s">
        <v>14255</v>
      </c>
      <c r="E3170" s="134" t="str">
        <f t="array" ref="E3170">IFNA( index(studiesdatasets!$A$2:$R4130,MATCH("*"&amp;IF(F3170 = "","INVALID", F3170)&amp;"*",studiesdatasets!$D$2:$D4130,0),1))</f>
        <v>set_4</v>
      </c>
      <c r="F3170" s="162" t="s">
        <v>475</v>
      </c>
      <c r="G3170" s="162" t="s">
        <v>14256</v>
      </c>
      <c r="H3170" s="7" t="s">
        <v>14257</v>
      </c>
      <c r="M3170" s="7" t="s">
        <v>799</v>
      </c>
      <c r="N3170" s="7" t="str">
        <f t="shared" si="6"/>
        <v>FALSE</v>
      </c>
      <c r="O3170" s="7" t="s">
        <v>479</v>
      </c>
      <c r="P3170" s="161" t="s">
        <v>1236</v>
      </c>
      <c r="Q3170" s="161" t="s">
        <v>1237</v>
      </c>
      <c r="R3170" s="7" t="s">
        <v>1238</v>
      </c>
      <c r="S3170" s="7" t="s">
        <v>1239</v>
      </c>
      <c r="T3170" s="7">
        <v>43.0875</v>
      </c>
      <c r="U3170" s="7">
        <v>-79.292</v>
      </c>
      <c r="V3170" s="137" t="s">
        <v>965</v>
      </c>
      <c r="W3170" s="7" t="s">
        <v>16</v>
      </c>
      <c r="X3170" s="7" t="s">
        <v>1240</v>
      </c>
      <c r="Y3170" s="7" t="s">
        <v>1241</v>
      </c>
      <c r="Z3170" s="7" t="s">
        <v>1242</v>
      </c>
      <c r="AA3170" s="7"/>
      <c r="AB3170" s="7">
        <v>0.0</v>
      </c>
      <c r="AC3170" s="7" t="s">
        <v>16</v>
      </c>
      <c r="AD3170" s="7"/>
      <c r="AE3170" s="7" t="s">
        <v>19</v>
      </c>
      <c r="AF3170" s="7" t="s">
        <v>19</v>
      </c>
      <c r="AG3170" s="7" t="s">
        <v>19</v>
      </c>
      <c r="AH3170" s="7" t="s">
        <v>19</v>
      </c>
      <c r="AI3170" s="7" t="s">
        <v>19</v>
      </c>
      <c r="AJ3170" s="7" t="s">
        <v>19</v>
      </c>
      <c r="AK3170" s="7"/>
      <c r="AL3170" s="7" t="s">
        <v>19</v>
      </c>
      <c r="AM3170" s="7" t="s">
        <v>19</v>
      </c>
      <c r="AN3170" s="7" t="s">
        <v>19</v>
      </c>
      <c r="AO3170" s="7" t="s">
        <v>19</v>
      </c>
      <c r="AP3170" s="7" t="s">
        <v>19</v>
      </c>
      <c r="AQ3170" s="7"/>
      <c r="AR3170" s="7"/>
      <c r="AS3170" s="7"/>
      <c r="AT3170" s="7"/>
      <c r="AU3170" s="7"/>
      <c r="AV3170" s="7"/>
      <c r="AW3170" s="7"/>
      <c r="AX3170" s="7"/>
      <c r="AY3170" s="7" t="s">
        <v>19</v>
      </c>
      <c r="AZ3170" s="7"/>
      <c r="BA3170" s="7"/>
      <c r="BB3170" s="7"/>
      <c r="BC3170" s="7"/>
      <c r="BD3170" s="7"/>
      <c r="BE3170" s="7"/>
      <c r="BF3170" s="7"/>
      <c r="BG3170" s="7"/>
      <c r="BH3170" s="7"/>
      <c r="BI3170" s="7"/>
      <c r="BJ3170" s="7"/>
      <c r="BK3170" s="7"/>
      <c r="BL3170" s="7"/>
      <c r="BM3170" s="7"/>
      <c r="BN3170" s="7"/>
      <c r="BO3170" s="7"/>
      <c r="BP3170" s="7"/>
      <c r="BS3170" s="7"/>
      <c r="BT3170" s="7" t="b">
        <v>0</v>
      </c>
      <c r="BU3170" s="7"/>
    </row>
    <row r="3171">
      <c r="A3171" s="7" t="s">
        <v>14258</v>
      </c>
      <c r="D3171" s="163" t="s">
        <v>14259</v>
      </c>
      <c r="E3171" s="134" t="str">
        <f t="array" ref="E3171">IFNA( index(studiesdatasets!$A$2:$R4130,MATCH("*"&amp;IF(F3171 = "","INVALID", F3171)&amp;"*",studiesdatasets!$D$2:$D4130,0),1))</f>
        <v>set_4</v>
      </c>
      <c r="F3171" s="162" t="s">
        <v>475</v>
      </c>
      <c r="G3171" s="162" t="s">
        <v>14260</v>
      </c>
      <c r="H3171" s="7" t="s">
        <v>14261</v>
      </c>
      <c r="M3171" s="7" t="s">
        <v>799</v>
      </c>
      <c r="N3171" s="7" t="str">
        <f t="shared" si="6"/>
        <v>FALSE</v>
      </c>
      <c r="O3171" s="7" t="s">
        <v>479</v>
      </c>
      <c r="P3171" s="161" t="s">
        <v>1236</v>
      </c>
      <c r="Q3171" s="161" t="s">
        <v>1237</v>
      </c>
      <c r="R3171" s="7" t="s">
        <v>1238</v>
      </c>
      <c r="S3171" s="7" t="s">
        <v>1239</v>
      </c>
      <c r="T3171" s="7">
        <v>43.0873</v>
      </c>
      <c r="U3171" s="7">
        <v>-79.2916</v>
      </c>
      <c r="V3171" s="137" t="s">
        <v>965</v>
      </c>
      <c r="W3171" s="7" t="s">
        <v>16</v>
      </c>
      <c r="X3171" s="7" t="s">
        <v>1240</v>
      </c>
      <c r="Y3171" s="7" t="s">
        <v>1241</v>
      </c>
      <c r="Z3171" s="7" t="s">
        <v>1242</v>
      </c>
      <c r="AA3171" s="7"/>
      <c r="AB3171" s="7">
        <v>0.0</v>
      </c>
      <c r="AC3171" s="7" t="s">
        <v>16</v>
      </c>
      <c r="AD3171" s="7"/>
      <c r="AE3171" s="7" t="s">
        <v>19</v>
      </c>
      <c r="AF3171" s="7" t="s">
        <v>19</v>
      </c>
      <c r="AG3171" s="7" t="s">
        <v>19</v>
      </c>
      <c r="AH3171" s="7" t="s">
        <v>19</v>
      </c>
      <c r="AI3171" s="7" t="s">
        <v>19</v>
      </c>
      <c r="AJ3171" s="7" t="s">
        <v>19</v>
      </c>
      <c r="AK3171" s="7"/>
      <c r="AL3171" s="7" t="s">
        <v>19</v>
      </c>
      <c r="AM3171" s="7" t="s">
        <v>19</v>
      </c>
      <c r="AN3171" s="7" t="s">
        <v>19</v>
      </c>
      <c r="AO3171" s="7" t="s">
        <v>19</v>
      </c>
      <c r="AP3171" s="7" t="s">
        <v>19</v>
      </c>
      <c r="AQ3171" s="7"/>
      <c r="AR3171" s="7"/>
      <c r="AS3171" s="7"/>
      <c r="AT3171" s="7"/>
      <c r="AU3171" s="7"/>
      <c r="AV3171" s="7"/>
      <c r="AW3171" s="7"/>
      <c r="AX3171" s="7"/>
      <c r="AY3171" s="7" t="s">
        <v>19</v>
      </c>
      <c r="AZ3171" s="7"/>
      <c r="BA3171" s="7"/>
      <c r="BB3171" s="7"/>
      <c r="BC3171" s="7"/>
      <c r="BD3171" s="7"/>
      <c r="BE3171" s="7"/>
      <c r="BF3171" s="7"/>
      <c r="BG3171" s="7"/>
      <c r="BH3171" s="7"/>
      <c r="BI3171" s="7"/>
      <c r="BJ3171" s="7"/>
      <c r="BK3171" s="7"/>
      <c r="BL3171" s="7"/>
      <c r="BM3171" s="7"/>
      <c r="BN3171" s="7"/>
      <c r="BO3171" s="7"/>
      <c r="BP3171" s="7"/>
      <c r="BS3171" s="7"/>
      <c r="BT3171" s="7" t="b">
        <v>0</v>
      </c>
      <c r="BU3171" s="7"/>
    </row>
    <row r="3172">
      <c r="A3172" s="7" t="s">
        <v>14262</v>
      </c>
      <c r="D3172" s="163" t="s">
        <v>14263</v>
      </c>
      <c r="E3172" s="134" t="str">
        <f t="array" ref="E3172">IFNA( index(studiesdatasets!$A$2:$R4130,MATCH("*"&amp;IF(F3172 = "","INVALID", F3172)&amp;"*",studiesdatasets!$D$2:$D4130,0),1))</f>
        <v>set_4</v>
      </c>
      <c r="F3172" s="162" t="s">
        <v>475</v>
      </c>
      <c r="G3172" s="162" t="s">
        <v>14264</v>
      </c>
      <c r="H3172" s="7" t="s">
        <v>14265</v>
      </c>
      <c r="M3172" s="7" t="s">
        <v>799</v>
      </c>
      <c r="N3172" s="7" t="str">
        <f t="shared" si="6"/>
        <v>FALSE</v>
      </c>
      <c r="O3172" s="7" t="s">
        <v>479</v>
      </c>
      <c r="P3172" s="161" t="s">
        <v>1236</v>
      </c>
      <c r="Q3172" s="161" t="s">
        <v>1237</v>
      </c>
      <c r="R3172" s="7" t="s">
        <v>1238</v>
      </c>
      <c r="S3172" s="7" t="s">
        <v>1239</v>
      </c>
      <c r="T3172" s="7">
        <v>43.0622</v>
      </c>
      <c r="U3172" s="7">
        <v>-79.2936</v>
      </c>
      <c r="V3172" s="137" t="s">
        <v>965</v>
      </c>
      <c r="W3172" s="7" t="s">
        <v>16</v>
      </c>
      <c r="X3172" s="7" t="s">
        <v>1240</v>
      </c>
      <c r="Y3172" s="7" t="s">
        <v>1241</v>
      </c>
      <c r="Z3172" s="7" t="s">
        <v>1242</v>
      </c>
      <c r="AA3172" s="7"/>
      <c r="AB3172" s="7">
        <v>0.0</v>
      </c>
      <c r="AC3172" s="7" t="s">
        <v>16</v>
      </c>
      <c r="AD3172" s="7"/>
      <c r="AE3172" s="7" t="s">
        <v>19</v>
      </c>
      <c r="AF3172" s="7" t="s">
        <v>19</v>
      </c>
      <c r="AG3172" s="7" t="s">
        <v>19</v>
      </c>
      <c r="AH3172" s="7" t="s">
        <v>19</v>
      </c>
      <c r="AI3172" s="7" t="s">
        <v>19</v>
      </c>
      <c r="AJ3172" s="7" t="s">
        <v>19</v>
      </c>
      <c r="AK3172" s="7"/>
      <c r="AL3172" s="7" t="s">
        <v>19</v>
      </c>
      <c r="AM3172" s="7" t="s">
        <v>19</v>
      </c>
      <c r="AN3172" s="7" t="s">
        <v>19</v>
      </c>
      <c r="AO3172" s="7" t="s">
        <v>19</v>
      </c>
      <c r="AP3172" s="7" t="s">
        <v>19</v>
      </c>
      <c r="AQ3172" s="7"/>
      <c r="AR3172" s="7"/>
      <c r="AS3172" s="7"/>
      <c r="AT3172" s="7"/>
      <c r="AU3172" s="7"/>
      <c r="AV3172" s="7"/>
      <c r="AW3172" s="7"/>
      <c r="AX3172" s="7"/>
      <c r="AY3172" s="7" t="s">
        <v>19</v>
      </c>
      <c r="AZ3172" s="7"/>
      <c r="BA3172" s="7"/>
      <c r="BB3172" s="7"/>
      <c r="BC3172" s="7"/>
      <c r="BD3172" s="7"/>
      <c r="BE3172" s="7"/>
      <c r="BF3172" s="7"/>
      <c r="BG3172" s="7"/>
      <c r="BH3172" s="7"/>
      <c r="BI3172" s="7"/>
      <c r="BJ3172" s="7"/>
      <c r="BK3172" s="7"/>
      <c r="BL3172" s="7"/>
      <c r="BM3172" s="7"/>
      <c r="BN3172" s="7"/>
      <c r="BO3172" s="7"/>
      <c r="BP3172" s="7"/>
      <c r="BS3172" s="7"/>
      <c r="BT3172" s="7" t="b">
        <v>0</v>
      </c>
      <c r="BU3172" s="7"/>
    </row>
    <row r="3173">
      <c r="A3173" s="7" t="s">
        <v>14266</v>
      </c>
      <c r="D3173" s="163" t="s">
        <v>14267</v>
      </c>
      <c r="E3173" s="134" t="str">
        <f t="array" ref="E3173">IFNA( index(studiesdatasets!$A$2:$R4130,MATCH("*"&amp;IF(F3173 = "","INVALID", F3173)&amp;"*",studiesdatasets!$D$2:$D4130,0),1))</f>
        <v>set_4</v>
      </c>
      <c r="F3173" s="162" t="s">
        <v>475</v>
      </c>
      <c r="G3173" s="162" t="s">
        <v>14268</v>
      </c>
      <c r="H3173" s="7" t="s">
        <v>14269</v>
      </c>
      <c r="M3173" s="7" t="s">
        <v>799</v>
      </c>
      <c r="N3173" s="7" t="str">
        <f t="shared" si="6"/>
        <v>FALSE</v>
      </c>
      <c r="O3173" s="7" t="s">
        <v>479</v>
      </c>
      <c r="P3173" s="161" t="s">
        <v>1236</v>
      </c>
      <c r="Q3173" s="161" t="s">
        <v>1237</v>
      </c>
      <c r="R3173" s="7" t="s">
        <v>1238</v>
      </c>
      <c r="S3173" s="7" t="s">
        <v>1239</v>
      </c>
      <c r="T3173" s="7">
        <v>43.0638</v>
      </c>
      <c r="U3173" s="7">
        <v>-79.2749</v>
      </c>
      <c r="V3173" s="137" t="s">
        <v>14270</v>
      </c>
      <c r="W3173" s="7" t="s">
        <v>16</v>
      </c>
      <c r="X3173" s="7" t="s">
        <v>1240</v>
      </c>
      <c r="Y3173" s="7" t="s">
        <v>1241</v>
      </c>
      <c r="Z3173" s="7" t="s">
        <v>1242</v>
      </c>
      <c r="AA3173" s="7"/>
      <c r="AB3173" s="7">
        <v>0.0</v>
      </c>
      <c r="AC3173" s="7" t="s">
        <v>16</v>
      </c>
      <c r="AD3173" s="7"/>
      <c r="AE3173" s="7" t="s">
        <v>19</v>
      </c>
      <c r="AF3173" s="7" t="s">
        <v>19</v>
      </c>
      <c r="AG3173" s="7" t="s">
        <v>19</v>
      </c>
      <c r="AH3173" s="7" t="s">
        <v>19</v>
      </c>
      <c r="AI3173" s="7" t="s">
        <v>19</v>
      </c>
      <c r="AJ3173" s="7" t="s">
        <v>19</v>
      </c>
      <c r="AK3173" s="7"/>
      <c r="AL3173" s="7" t="s">
        <v>19</v>
      </c>
      <c r="AM3173" s="7" t="s">
        <v>19</v>
      </c>
      <c r="AN3173" s="7" t="s">
        <v>19</v>
      </c>
      <c r="AO3173" s="7" t="s">
        <v>19</v>
      </c>
      <c r="AP3173" s="7" t="s">
        <v>19</v>
      </c>
      <c r="AQ3173" s="7"/>
      <c r="AR3173" s="7"/>
      <c r="AS3173" s="7"/>
      <c r="AT3173" s="7"/>
      <c r="AU3173" s="7"/>
      <c r="AV3173" s="7"/>
      <c r="AW3173" s="7"/>
      <c r="AX3173" s="7"/>
      <c r="AY3173" s="7" t="s">
        <v>19</v>
      </c>
      <c r="AZ3173" s="7"/>
      <c r="BA3173" s="7"/>
      <c r="BB3173" s="7"/>
      <c r="BC3173" s="7"/>
      <c r="BD3173" s="7"/>
      <c r="BE3173" s="7"/>
      <c r="BF3173" s="7"/>
      <c r="BG3173" s="7"/>
      <c r="BH3173" s="7"/>
      <c r="BI3173" s="7"/>
      <c r="BJ3173" s="7"/>
      <c r="BK3173" s="7"/>
      <c r="BL3173" s="7"/>
      <c r="BM3173" s="7"/>
      <c r="BN3173" s="7"/>
      <c r="BO3173" s="7"/>
      <c r="BP3173" s="7"/>
      <c r="BS3173" s="7"/>
      <c r="BT3173" s="7" t="b">
        <v>0</v>
      </c>
      <c r="BU3173" s="7"/>
    </row>
    <row r="3174">
      <c r="A3174" s="7" t="s">
        <v>14271</v>
      </c>
      <c r="D3174" s="163" t="s">
        <v>14272</v>
      </c>
      <c r="E3174" s="134" t="str">
        <f t="array" ref="E3174">IFNA( index(studiesdatasets!$A$2:$R4130,MATCH("*"&amp;IF(F3174 = "","INVALID", F3174)&amp;"*",studiesdatasets!$D$2:$D4130,0),1))</f>
        <v>set_4</v>
      </c>
      <c r="F3174" s="162" t="s">
        <v>475</v>
      </c>
      <c r="G3174" s="162" t="s">
        <v>14273</v>
      </c>
      <c r="H3174" s="7" t="s">
        <v>14274</v>
      </c>
      <c r="M3174" s="7" t="s">
        <v>799</v>
      </c>
      <c r="N3174" s="7" t="str">
        <f t="shared" si="6"/>
        <v>FALSE</v>
      </c>
      <c r="O3174" s="7" t="s">
        <v>479</v>
      </c>
      <c r="P3174" s="161" t="s">
        <v>1236</v>
      </c>
      <c r="Q3174" s="161" t="s">
        <v>1237</v>
      </c>
      <c r="R3174" s="7" t="s">
        <v>1238</v>
      </c>
      <c r="S3174" s="7" t="s">
        <v>1239</v>
      </c>
      <c r="T3174" s="7">
        <v>43.0731</v>
      </c>
      <c r="U3174" s="7">
        <v>-79.3093</v>
      </c>
      <c r="V3174" s="137" t="s">
        <v>14270</v>
      </c>
      <c r="W3174" s="7" t="s">
        <v>16</v>
      </c>
      <c r="X3174" s="7" t="s">
        <v>1240</v>
      </c>
      <c r="Y3174" s="7" t="s">
        <v>1241</v>
      </c>
      <c r="Z3174" s="7" t="s">
        <v>1242</v>
      </c>
      <c r="AA3174" s="7"/>
      <c r="AB3174" s="7">
        <v>0.0</v>
      </c>
      <c r="AC3174" s="7" t="s">
        <v>16</v>
      </c>
      <c r="AD3174" s="7"/>
      <c r="AE3174" s="7" t="s">
        <v>19</v>
      </c>
      <c r="AF3174" s="7" t="s">
        <v>19</v>
      </c>
      <c r="AG3174" s="7" t="s">
        <v>19</v>
      </c>
      <c r="AH3174" s="7" t="s">
        <v>19</v>
      </c>
      <c r="AI3174" s="7" t="s">
        <v>19</v>
      </c>
      <c r="AJ3174" s="7" t="s">
        <v>19</v>
      </c>
      <c r="AK3174" s="7"/>
      <c r="AL3174" s="7" t="s">
        <v>19</v>
      </c>
      <c r="AM3174" s="7" t="s">
        <v>19</v>
      </c>
      <c r="AN3174" s="7" t="s">
        <v>19</v>
      </c>
      <c r="AO3174" s="7" t="s">
        <v>19</v>
      </c>
      <c r="AP3174" s="7" t="s">
        <v>19</v>
      </c>
      <c r="AQ3174" s="7"/>
      <c r="AR3174" s="7"/>
      <c r="AS3174" s="7"/>
      <c r="AT3174" s="7"/>
      <c r="AU3174" s="7"/>
      <c r="AV3174" s="7"/>
      <c r="AW3174" s="7"/>
      <c r="AX3174" s="7"/>
      <c r="AY3174" s="7" t="s">
        <v>19</v>
      </c>
      <c r="AZ3174" s="7"/>
      <c r="BA3174" s="7"/>
      <c r="BB3174" s="7"/>
      <c r="BC3174" s="7"/>
      <c r="BD3174" s="7"/>
      <c r="BE3174" s="7"/>
      <c r="BF3174" s="7"/>
      <c r="BG3174" s="7"/>
      <c r="BH3174" s="7"/>
      <c r="BI3174" s="7"/>
      <c r="BJ3174" s="7"/>
      <c r="BK3174" s="7"/>
      <c r="BL3174" s="7"/>
      <c r="BM3174" s="7"/>
      <c r="BN3174" s="7"/>
      <c r="BO3174" s="7"/>
      <c r="BP3174" s="7"/>
      <c r="BS3174" s="7"/>
      <c r="BT3174" s="7" t="b">
        <v>0</v>
      </c>
      <c r="BU3174" s="7"/>
    </row>
    <row r="3175">
      <c r="A3175" s="7" t="s">
        <v>14275</v>
      </c>
      <c r="D3175" s="163" t="s">
        <v>14276</v>
      </c>
      <c r="E3175" s="134" t="str">
        <f t="array" ref="E3175">IFNA( index(studiesdatasets!$A$2:$R4130,MATCH("*"&amp;IF(F3175 = "","INVALID", F3175)&amp;"*",studiesdatasets!$D$2:$D4130,0),1))</f>
        <v>set_4</v>
      </c>
      <c r="F3175" s="162" t="s">
        <v>475</v>
      </c>
      <c r="G3175" s="162" t="s">
        <v>14277</v>
      </c>
      <c r="H3175" s="7" t="s">
        <v>14278</v>
      </c>
      <c r="M3175" s="7" t="s">
        <v>799</v>
      </c>
      <c r="N3175" s="7" t="str">
        <f t="shared" si="6"/>
        <v>FALSE</v>
      </c>
      <c r="O3175" s="7" t="s">
        <v>479</v>
      </c>
      <c r="P3175" s="161" t="s">
        <v>1236</v>
      </c>
      <c r="Q3175" s="161" t="s">
        <v>1237</v>
      </c>
      <c r="R3175" s="7" t="s">
        <v>1238</v>
      </c>
      <c r="S3175" s="7" t="s">
        <v>1239</v>
      </c>
      <c r="T3175" s="7">
        <v>43.0575</v>
      </c>
      <c r="U3175" s="7">
        <v>-79.2858</v>
      </c>
      <c r="V3175" s="137" t="s">
        <v>14270</v>
      </c>
      <c r="W3175" s="7" t="s">
        <v>16</v>
      </c>
      <c r="X3175" s="7" t="s">
        <v>1240</v>
      </c>
      <c r="Y3175" s="7" t="s">
        <v>1241</v>
      </c>
      <c r="Z3175" s="7" t="s">
        <v>1242</v>
      </c>
      <c r="AA3175" s="7"/>
      <c r="AB3175" s="7">
        <v>0.0</v>
      </c>
      <c r="AC3175" s="7" t="s">
        <v>16</v>
      </c>
      <c r="AD3175" s="7"/>
      <c r="AE3175" s="7" t="s">
        <v>19</v>
      </c>
      <c r="AF3175" s="7" t="s">
        <v>19</v>
      </c>
      <c r="AG3175" s="7" t="s">
        <v>19</v>
      </c>
      <c r="AH3175" s="7" t="s">
        <v>19</v>
      </c>
      <c r="AI3175" s="7" t="s">
        <v>19</v>
      </c>
      <c r="AJ3175" s="7" t="s">
        <v>19</v>
      </c>
      <c r="AK3175" s="7"/>
      <c r="AL3175" s="7" t="s">
        <v>19</v>
      </c>
      <c r="AM3175" s="7" t="s">
        <v>19</v>
      </c>
      <c r="AN3175" s="7" t="s">
        <v>19</v>
      </c>
      <c r="AO3175" s="7" t="s">
        <v>19</v>
      </c>
      <c r="AP3175" s="7" t="s">
        <v>19</v>
      </c>
      <c r="AQ3175" s="7"/>
      <c r="AR3175" s="7"/>
      <c r="AS3175" s="7"/>
      <c r="AT3175" s="7"/>
      <c r="AU3175" s="7"/>
      <c r="AV3175" s="7"/>
      <c r="AW3175" s="7"/>
      <c r="AX3175" s="7"/>
      <c r="AY3175" s="7" t="s">
        <v>19</v>
      </c>
      <c r="AZ3175" s="7"/>
      <c r="BA3175" s="7"/>
      <c r="BB3175" s="7"/>
      <c r="BC3175" s="7"/>
      <c r="BD3175" s="7"/>
      <c r="BE3175" s="7"/>
      <c r="BF3175" s="7"/>
      <c r="BG3175" s="7"/>
      <c r="BH3175" s="7"/>
      <c r="BI3175" s="7"/>
      <c r="BJ3175" s="7"/>
      <c r="BK3175" s="7"/>
      <c r="BL3175" s="7"/>
      <c r="BM3175" s="7"/>
      <c r="BN3175" s="7"/>
      <c r="BO3175" s="7"/>
      <c r="BP3175" s="7"/>
      <c r="BS3175" s="7"/>
      <c r="BT3175" s="7" t="b">
        <v>0</v>
      </c>
      <c r="BU3175" s="7"/>
    </row>
    <row r="3176">
      <c r="A3176" s="7" t="s">
        <v>14279</v>
      </c>
      <c r="D3176" s="163" t="s">
        <v>14280</v>
      </c>
      <c r="E3176" s="134" t="str">
        <f t="array" ref="E3176">IFNA( index(studiesdatasets!$A$2:$R4130,MATCH("*"&amp;IF(F3176 = "","INVALID", F3176)&amp;"*",studiesdatasets!$D$2:$D4130,0),1))</f>
        <v>set_4</v>
      </c>
      <c r="F3176" s="162" t="s">
        <v>475</v>
      </c>
      <c r="G3176" s="162" t="s">
        <v>14281</v>
      </c>
      <c r="H3176" s="7" t="s">
        <v>14282</v>
      </c>
      <c r="M3176" s="7" t="s">
        <v>799</v>
      </c>
      <c r="N3176" s="7" t="str">
        <f t="shared" si="6"/>
        <v>FALSE</v>
      </c>
      <c r="O3176" s="7" t="s">
        <v>479</v>
      </c>
      <c r="P3176" s="161" t="s">
        <v>1236</v>
      </c>
      <c r="Q3176" s="161" t="s">
        <v>1237</v>
      </c>
      <c r="R3176" s="7" t="s">
        <v>1238</v>
      </c>
      <c r="S3176" s="7" t="s">
        <v>1239</v>
      </c>
      <c r="T3176" s="7">
        <v>43.1519</v>
      </c>
      <c r="U3176" s="7">
        <v>-79.3745</v>
      </c>
      <c r="V3176" s="137" t="s">
        <v>14270</v>
      </c>
      <c r="W3176" s="7" t="s">
        <v>16</v>
      </c>
      <c r="X3176" s="7" t="s">
        <v>1240</v>
      </c>
      <c r="Y3176" s="7" t="s">
        <v>1241</v>
      </c>
      <c r="Z3176" s="7" t="s">
        <v>1242</v>
      </c>
      <c r="AA3176" s="7"/>
      <c r="AB3176" s="7">
        <v>0.0</v>
      </c>
      <c r="AC3176" s="7" t="s">
        <v>16</v>
      </c>
      <c r="AD3176" s="7"/>
      <c r="AE3176" s="7" t="s">
        <v>19</v>
      </c>
      <c r="AF3176" s="7" t="s">
        <v>19</v>
      </c>
      <c r="AG3176" s="7" t="s">
        <v>19</v>
      </c>
      <c r="AH3176" s="7" t="s">
        <v>19</v>
      </c>
      <c r="AI3176" s="7" t="s">
        <v>19</v>
      </c>
      <c r="AJ3176" s="7" t="s">
        <v>19</v>
      </c>
      <c r="AK3176" s="7"/>
      <c r="AL3176" s="7" t="s">
        <v>19</v>
      </c>
      <c r="AM3176" s="7" t="s">
        <v>19</v>
      </c>
      <c r="AN3176" s="7" t="s">
        <v>19</v>
      </c>
      <c r="AO3176" s="7" t="s">
        <v>19</v>
      </c>
      <c r="AP3176" s="7" t="s">
        <v>19</v>
      </c>
      <c r="AQ3176" s="7"/>
      <c r="AR3176" s="7"/>
      <c r="AS3176" s="7"/>
      <c r="AT3176" s="7"/>
      <c r="AU3176" s="7"/>
      <c r="AV3176" s="7"/>
      <c r="AW3176" s="7"/>
      <c r="AX3176" s="7"/>
      <c r="AY3176" s="7" t="s">
        <v>19</v>
      </c>
      <c r="AZ3176" s="7"/>
      <c r="BA3176" s="7"/>
      <c r="BB3176" s="7"/>
      <c r="BC3176" s="7"/>
      <c r="BD3176" s="7"/>
      <c r="BE3176" s="7"/>
      <c r="BF3176" s="7"/>
      <c r="BG3176" s="7"/>
      <c r="BH3176" s="7"/>
      <c r="BI3176" s="7"/>
      <c r="BJ3176" s="7"/>
      <c r="BK3176" s="7"/>
      <c r="BL3176" s="7"/>
      <c r="BM3176" s="7"/>
      <c r="BN3176" s="7"/>
      <c r="BO3176" s="7"/>
      <c r="BP3176" s="7"/>
      <c r="BS3176" s="7"/>
      <c r="BT3176" s="7" t="b">
        <v>0</v>
      </c>
      <c r="BU3176" s="7"/>
    </row>
    <row r="3177">
      <c r="A3177" s="7" t="s">
        <v>14283</v>
      </c>
      <c r="D3177" s="163" t="s">
        <v>14284</v>
      </c>
      <c r="E3177" s="134" t="str">
        <f t="array" ref="E3177">IFNA( index(studiesdatasets!$A$2:$R4130,MATCH("*"&amp;IF(F3177 = "","INVALID", F3177)&amp;"*",studiesdatasets!$D$2:$D4130,0),1))</f>
        <v>set_4</v>
      </c>
      <c r="F3177" s="162" t="s">
        <v>475</v>
      </c>
      <c r="G3177" s="162" t="s">
        <v>14285</v>
      </c>
      <c r="H3177" s="7" t="s">
        <v>14286</v>
      </c>
      <c r="M3177" s="7" t="s">
        <v>799</v>
      </c>
      <c r="N3177" s="7" t="str">
        <f t="shared" si="6"/>
        <v>FALSE</v>
      </c>
      <c r="O3177" s="7" t="s">
        <v>479</v>
      </c>
      <c r="P3177" s="161" t="s">
        <v>1236</v>
      </c>
      <c r="Q3177" s="161" t="s">
        <v>1237</v>
      </c>
      <c r="R3177" s="7" t="s">
        <v>1238</v>
      </c>
      <c r="S3177" s="7" t="s">
        <v>1239</v>
      </c>
      <c r="T3177" s="7">
        <v>43.1333</v>
      </c>
      <c r="U3177" s="7">
        <v>-79.3835</v>
      </c>
      <c r="V3177" s="137" t="s">
        <v>14270</v>
      </c>
      <c r="W3177" s="7" t="s">
        <v>16</v>
      </c>
      <c r="X3177" s="7" t="s">
        <v>1240</v>
      </c>
      <c r="Y3177" s="7" t="s">
        <v>1241</v>
      </c>
      <c r="Z3177" s="7" t="s">
        <v>1242</v>
      </c>
      <c r="AA3177" s="7"/>
      <c r="AB3177" s="7">
        <v>0.0</v>
      </c>
      <c r="AC3177" s="7" t="s">
        <v>16</v>
      </c>
      <c r="AD3177" s="7"/>
      <c r="AE3177" s="7" t="s">
        <v>19</v>
      </c>
      <c r="AF3177" s="7" t="s">
        <v>19</v>
      </c>
      <c r="AG3177" s="7" t="s">
        <v>19</v>
      </c>
      <c r="AH3177" s="7" t="s">
        <v>19</v>
      </c>
      <c r="AI3177" s="7" t="s">
        <v>19</v>
      </c>
      <c r="AJ3177" s="7" t="s">
        <v>19</v>
      </c>
      <c r="AK3177" s="7"/>
      <c r="AL3177" s="7" t="s">
        <v>19</v>
      </c>
      <c r="AM3177" s="7" t="s">
        <v>19</v>
      </c>
      <c r="AN3177" s="7" t="s">
        <v>19</v>
      </c>
      <c r="AO3177" s="7" t="s">
        <v>19</v>
      </c>
      <c r="AP3177" s="7" t="s">
        <v>19</v>
      </c>
      <c r="AQ3177" s="7"/>
      <c r="AR3177" s="7"/>
      <c r="AS3177" s="7"/>
      <c r="AT3177" s="7"/>
      <c r="AU3177" s="7"/>
      <c r="AV3177" s="7"/>
      <c r="AW3177" s="7"/>
      <c r="AX3177" s="7"/>
      <c r="AY3177" s="7" t="s">
        <v>19</v>
      </c>
      <c r="AZ3177" s="7"/>
      <c r="BA3177" s="7"/>
      <c r="BB3177" s="7"/>
      <c r="BC3177" s="7"/>
      <c r="BD3177" s="7"/>
      <c r="BE3177" s="7"/>
      <c r="BF3177" s="7"/>
      <c r="BG3177" s="7"/>
      <c r="BH3177" s="7"/>
      <c r="BI3177" s="7"/>
      <c r="BJ3177" s="7"/>
      <c r="BK3177" s="7"/>
      <c r="BL3177" s="7"/>
      <c r="BM3177" s="7"/>
      <c r="BN3177" s="7"/>
      <c r="BO3177" s="7"/>
      <c r="BP3177" s="7"/>
      <c r="BS3177" s="7"/>
      <c r="BT3177" s="7" t="b">
        <v>0</v>
      </c>
      <c r="BU3177" s="7"/>
    </row>
    <row r="3178">
      <c r="A3178" s="7" t="s">
        <v>14287</v>
      </c>
      <c r="D3178" s="163" t="s">
        <v>14288</v>
      </c>
      <c r="E3178" s="134" t="str">
        <f t="array" ref="E3178">IFNA( index(studiesdatasets!$A$2:$R4130,MATCH("*"&amp;IF(F3178 = "","INVALID", F3178)&amp;"*",studiesdatasets!$D$2:$D4130,0),1))</f>
        <v>set_4</v>
      </c>
      <c r="F3178" s="162" t="s">
        <v>475</v>
      </c>
      <c r="G3178" s="162" t="s">
        <v>14289</v>
      </c>
      <c r="H3178" s="7" t="s">
        <v>14290</v>
      </c>
      <c r="M3178" s="7" t="s">
        <v>799</v>
      </c>
      <c r="N3178" s="7" t="str">
        <f t="shared" si="6"/>
        <v>FALSE</v>
      </c>
      <c r="O3178" s="7" t="s">
        <v>479</v>
      </c>
      <c r="P3178" s="161" t="s">
        <v>1236</v>
      </c>
      <c r="Q3178" s="161" t="s">
        <v>1237</v>
      </c>
      <c r="R3178" s="7" t="s">
        <v>1238</v>
      </c>
      <c r="S3178" s="7" t="s">
        <v>1239</v>
      </c>
      <c r="T3178" s="7">
        <v>43.0838</v>
      </c>
      <c r="U3178" s="7">
        <v>-79.4748</v>
      </c>
      <c r="V3178" s="137" t="s">
        <v>14270</v>
      </c>
      <c r="W3178" s="7" t="s">
        <v>16</v>
      </c>
      <c r="X3178" s="7" t="s">
        <v>1240</v>
      </c>
      <c r="Y3178" s="7" t="s">
        <v>1241</v>
      </c>
      <c r="Z3178" s="7" t="s">
        <v>1242</v>
      </c>
      <c r="AA3178" s="7"/>
      <c r="AB3178" s="7">
        <v>0.0</v>
      </c>
      <c r="AC3178" s="7" t="s">
        <v>16</v>
      </c>
      <c r="AD3178" s="7"/>
      <c r="AE3178" s="7" t="s">
        <v>19</v>
      </c>
      <c r="AF3178" s="7" t="s">
        <v>19</v>
      </c>
      <c r="AG3178" s="7" t="s">
        <v>19</v>
      </c>
      <c r="AH3178" s="7" t="s">
        <v>19</v>
      </c>
      <c r="AI3178" s="7" t="s">
        <v>19</v>
      </c>
      <c r="AJ3178" s="7" t="s">
        <v>19</v>
      </c>
      <c r="AK3178" s="7"/>
      <c r="AL3178" s="7" t="s">
        <v>19</v>
      </c>
      <c r="AM3178" s="7" t="s">
        <v>19</v>
      </c>
      <c r="AN3178" s="7" t="s">
        <v>19</v>
      </c>
      <c r="AO3178" s="7" t="s">
        <v>19</v>
      </c>
      <c r="AP3178" s="7" t="s">
        <v>19</v>
      </c>
      <c r="AQ3178" s="7"/>
      <c r="AR3178" s="7"/>
      <c r="AS3178" s="7"/>
      <c r="AT3178" s="7"/>
      <c r="AU3178" s="7"/>
      <c r="AV3178" s="7"/>
      <c r="AW3178" s="7"/>
      <c r="AX3178" s="7"/>
      <c r="AY3178" s="7" t="s">
        <v>19</v>
      </c>
      <c r="AZ3178" s="7"/>
      <c r="BA3178" s="7"/>
      <c r="BB3178" s="7"/>
      <c r="BC3178" s="7"/>
      <c r="BD3178" s="7"/>
      <c r="BE3178" s="7"/>
      <c r="BF3178" s="7"/>
      <c r="BG3178" s="7"/>
      <c r="BH3178" s="7"/>
      <c r="BI3178" s="7"/>
      <c r="BJ3178" s="7"/>
      <c r="BK3178" s="7"/>
      <c r="BL3178" s="7"/>
      <c r="BM3178" s="7"/>
      <c r="BN3178" s="7"/>
      <c r="BO3178" s="7"/>
      <c r="BP3178" s="7"/>
      <c r="BS3178" s="7"/>
      <c r="BT3178" s="7" t="b">
        <v>0</v>
      </c>
      <c r="BU3178" s="7"/>
    </row>
    <row r="3179">
      <c r="A3179" s="7" t="s">
        <v>14291</v>
      </c>
      <c r="D3179" s="163" t="s">
        <v>14292</v>
      </c>
      <c r="E3179" s="134" t="str">
        <f t="array" ref="E3179">IFNA( index(studiesdatasets!$A$2:$R4130,MATCH("*"&amp;IF(F3179 = "","INVALID", F3179)&amp;"*",studiesdatasets!$D$2:$D4130,0),1))</f>
        <v>set_4</v>
      </c>
      <c r="F3179" s="162" t="s">
        <v>475</v>
      </c>
      <c r="G3179" s="162" t="s">
        <v>14293</v>
      </c>
      <c r="H3179" s="7" t="s">
        <v>14294</v>
      </c>
      <c r="M3179" s="7" t="s">
        <v>799</v>
      </c>
      <c r="N3179" s="7" t="str">
        <f t="shared" si="6"/>
        <v>FALSE</v>
      </c>
      <c r="O3179" s="7" t="s">
        <v>479</v>
      </c>
      <c r="P3179" s="161" t="s">
        <v>1236</v>
      </c>
      <c r="Q3179" s="161" t="s">
        <v>1237</v>
      </c>
      <c r="R3179" s="7" t="s">
        <v>1238</v>
      </c>
      <c r="S3179" s="7" t="s">
        <v>1239</v>
      </c>
      <c r="T3179" s="7">
        <v>43.1342</v>
      </c>
      <c r="U3179" s="7">
        <v>-79.7453</v>
      </c>
      <c r="V3179" s="137" t="s">
        <v>14270</v>
      </c>
      <c r="W3179" s="7" t="s">
        <v>16</v>
      </c>
      <c r="X3179" s="7" t="s">
        <v>1240</v>
      </c>
      <c r="Y3179" s="7" t="s">
        <v>1241</v>
      </c>
      <c r="Z3179" s="7" t="s">
        <v>1242</v>
      </c>
      <c r="AA3179" s="7"/>
      <c r="AB3179" s="7">
        <v>0.0</v>
      </c>
      <c r="AC3179" s="7" t="s">
        <v>16</v>
      </c>
      <c r="AD3179" s="7"/>
      <c r="AE3179" s="7" t="s">
        <v>19</v>
      </c>
      <c r="AF3179" s="7" t="s">
        <v>19</v>
      </c>
      <c r="AG3179" s="7" t="s">
        <v>19</v>
      </c>
      <c r="AH3179" s="7" t="s">
        <v>19</v>
      </c>
      <c r="AI3179" s="7" t="s">
        <v>19</v>
      </c>
      <c r="AJ3179" s="7" t="s">
        <v>19</v>
      </c>
      <c r="AK3179" s="7"/>
      <c r="AL3179" s="7" t="s">
        <v>19</v>
      </c>
      <c r="AM3179" s="7" t="s">
        <v>19</v>
      </c>
      <c r="AN3179" s="7" t="s">
        <v>19</v>
      </c>
      <c r="AO3179" s="7" t="s">
        <v>19</v>
      </c>
      <c r="AP3179" s="7" t="s">
        <v>19</v>
      </c>
      <c r="AQ3179" s="7"/>
      <c r="AR3179" s="7"/>
      <c r="AS3179" s="7"/>
      <c r="AT3179" s="7"/>
      <c r="AU3179" s="7"/>
      <c r="AV3179" s="7"/>
      <c r="AW3179" s="7"/>
      <c r="AX3179" s="7"/>
      <c r="AY3179" s="7" t="s">
        <v>19</v>
      </c>
      <c r="AZ3179" s="7"/>
      <c r="BA3179" s="7"/>
      <c r="BB3179" s="7"/>
      <c r="BC3179" s="7"/>
      <c r="BD3179" s="7"/>
      <c r="BE3179" s="7"/>
      <c r="BF3179" s="7"/>
      <c r="BG3179" s="7"/>
      <c r="BH3179" s="7"/>
      <c r="BI3179" s="7"/>
      <c r="BJ3179" s="7"/>
      <c r="BK3179" s="7"/>
      <c r="BL3179" s="7"/>
      <c r="BM3179" s="7"/>
      <c r="BN3179" s="7"/>
      <c r="BO3179" s="7"/>
      <c r="BP3179" s="7"/>
      <c r="BS3179" s="7"/>
      <c r="BT3179" s="7" t="b">
        <v>0</v>
      </c>
      <c r="BU3179" s="7"/>
    </row>
    <row r="3180">
      <c r="A3180" s="7" t="s">
        <v>14295</v>
      </c>
      <c r="D3180" s="163" t="s">
        <v>14296</v>
      </c>
      <c r="E3180" s="134" t="str">
        <f t="array" ref="E3180">IFNA( index(studiesdatasets!$A$2:$R4130,MATCH("*"&amp;IF(F3180 = "","INVALID", F3180)&amp;"*",studiesdatasets!$D$2:$D4130,0),1))</f>
        <v>set_4</v>
      </c>
      <c r="F3180" s="162" t="s">
        <v>475</v>
      </c>
      <c r="G3180" s="162" t="s">
        <v>14297</v>
      </c>
      <c r="H3180" s="7" t="s">
        <v>14298</v>
      </c>
      <c r="M3180" s="7" t="s">
        <v>799</v>
      </c>
      <c r="N3180" s="7" t="str">
        <f t="shared" si="6"/>
        <v>FALSE</v>
      </c>
      <c r="O3180" s="7" t="s">
        <v>479</v>
      </c>
      <c r="P3180" s="161" t="s">
        <v>1236</v>
      </c>
      <c r="Q3180" s="161" t="s">
        <v>1237</v>
      </c>
      <c r="R3180" s="7" t="s">
        <v>1238</v>
      </c>
      <c r="S3180" s="7" t="s">
        <v>1239</v>
      </c>
      <c r="T3180" s="7">
        <v>43.1628</v>
      </c>
      <c r="U3180" s="7">
        <v>-79.8865</v>
      </c>
      <c r="V3180" s="137" t="s">
        <v>14270</v>
      </c>
      <c r="W3180" s="7" t="s">
        <v>16</v>
      </c>
      <c r="X3180" s="7" t="s">
        <v>1240</v>
      </c>
      <c r="Y3180" s="7" t="s">
        <v>1241</v>
      </c>
      <c r="Z3180" s="7" t="s">
        <v>1242</v>
      </c>
      <c r="AA3180" s="7"/>
      <c r="AB3180" s="7">
        <v>0.0</v>
      </c>
      <c r="AC3180" s="7" t="s">
        <v>16</v>
      </c>
      <c r="AD3180" s="7"/>
      <c r="AE3180" s="7" t="s">
        <v>19</v>
      </c>
      <c r="AF3180" s="7" t="s">
        <v>19</v>
      </c>
      <c r="AG3180" s="7" t="s">
        <v>19</v>
      </c>
      <c r="AH3180" s="7" t="s">
        <v>19</v>
      </c>
      <c r="AI3180" s="7" t="s">
        <v>19</v>
      </c>
      <c r="AJ3180" s="7" t="s">
        <v>19</v>
      </c>
      <c r="AK3180" s="7"/>
      <c r="AL3180" s="7" t="s">
        <v>19</v>
      </c>
      <c r="AM3180" s="7" t="s">
        <v>19</v>
      </c>
      <c r="AN3180" s="7" t="s">
        <v>19</v>
      </c>
      <c r="AO3180" s="7" t="s">
        <v>19</v>
      </c>
      <c r="AP3180" s="7" t="s">
        <v>19</v>
      </c>
      <c r="AQ3180" s="7"/>
      <c r="AR3180" s="7"/>
      <c r="AS3180" s="7"/>
      <c r="AT3180" s="7"/>
      <c r="AU3180" s="7"/>
      <c r="AV3180" s="7"/>
      <c r="AW3180" s="7"/>
      <c r="AX3180" s="7"/>
      <c r="AY3180" s="7" t="s">
        <v>19</v>
      </c>
      <c r="AZ3180" s="7"/>
      <c r="BA3180" s="7"/>
      <c r="BB3180" s="7"/>
      <c r="BC3180" s="7"/>
      <c r="BD3180" s="7"/>
      <c r="BE3180" s="7"/>
      <c r="BF3180" s="7"/>
      <c r="BG3180" s="7"/>
      <c r="BH3180" s="7"/>
      <c r="BI3180" s="7"/>
      <c r="BJ3180" s="7"/>
      <c r="BK3180" s="7"/>
      <c r="BL3180" s="7"/>
      <c r="BM3180" s="7"/>
      <c r="BN3180" s="7"/>
      <c r="BO3180" s="7"/>
      <c r="BP3180" s="7"/>
      <c r="BS3180" s="7"/>
      <c r="BT3180" s="7" t="b">
        <v>0</v>
      </c>
      <c r="BU3180" s="7"/>
    </row>
    <row r="3181">
      <c r="A3181" s="7" t="s">
        <v>14299</v>
      </c>
      <c r="D3181" s="163" t="s">
        <v>14300</v>
      </c>
      <c r="E3181" s="134" t="str">
        <f t="array" ref="E3181">IFNA( index(studiesdatasets!$A$2:$R4130,MATCH("*"&amp;IF(F3181 = "","INVALID", F3181)&amp;"*",studiesdatasets!$D$2:$D4130,0),1))</f>
        <v>set_4</v>
      </c>
      <c r="F3181" s="162" t="s">
        <v>475</v>
      </c>
      <c r="G3181" s="162" t="s">
        <v>14301</v>
      </c>
      <c r="H3181" s="7" t="s">
        <v>14302</v>
      </c>
      <c r="M3181" s="7" t="s">
        <v>799</v>
      </c>
      <c r="N3181" s="7" t="str">
        <f t="shared" si="6"/>
        <v>FALSE</v>
      </c>
      <c r="O3181" s="7" t="s">
        <v>479</v>
      </c>
      <c r="P3181" s="161" t="s">
        <v>1236</v>
      </c>
      <c r="Q3181" s="161" t="s">
        <v>1237</v>
      </c>
      <c r="R3181" s="7" t="s">
        <v>1238</v>
      </c>
      <c r="S3181" s="7" t="s">
        <v>1239</v>
      </c>
      <c r="T3181" s="7">
        <v>43.1913</v>
      </c>
      <c r="U3181" s="7">
        <v>-79.8989</v>
      </c>
      <c r="V3181" s="137" t="s">
        <v>14270</v>
      </c>
      <c r="W3181" s="7" t="s">
        <v>16</v>
      </c>
      <c r="X3181" s="7" t="s">
        <v>1240</v>
      </c>
      <c r="Y3181" s="7" t="s">
        <v>1241</v>
      </c>
      <c r="Z3181" s="7" t="s">
        <v>1242</v>
      </c>
      <c r="AA3181" s="7"/>
      <c r="AB3181" s="7">
        <v>0.0</v>
      </c>
      <c r="AC3181" s="7" t="s">
        <v>16</v>
      </c>
      <c r="AD3181" s="7"/>
      <c r="AE3181" s="7" t="s">
        <v>19</v>
      </c>
      <c r="AF3181" s="7" t="s">
        <v>19</v>
      </c>
      <c r="AG3181" s="7" t="s">
        <v>19</v>
      </c>
      <c r="AH3181" s="7" t="s">
        <v>19</v>
      </c>
      <c r="AI3181" s="7" t="s">
        <v>19</v>
      </c>
      <c r="AJ3181" s="7" t="s">
        <v>19</v>
      </c>
      <c r="AK3181" s="7"/>
      <c r="AL3181" s="7" t="s">
        <v>19</v>
      </c>
      <c r="AM3181" s="7" t="s">
        <v>19</v>
      </c>
      <c r="AN3181" s="7" t="s">
        <v>19</v>
      </c>
      <c r="AO3181" s="7" t="s">
        <v>19</v>
      </c>
      <c r="AP3181" s="7" t="s">
        <v>19</v>
      </c>
      <c r="AQ3181" s="7"/>
      <c r="AR3181" s="7"/>
      <c r="AS3181" s="7"/>
      <c r="AT3181" s="7"/>
      <c r="AU3181" s="7"/>
      <c r="AV3181" s="7"/>
      <c r="AW3181" s="7"/>
      <c r="AX3181" s="7"/>
      <c r="AY3181" s="7" t="s">
        <v>19</v>
      </c>
      <c r="AZ3181" s="7"/>
      <c r="BA3181" s="7"/>
      <c r="BB3181" s="7"/>
      <c r="BC3181" s="7"/>
      <c r="BD3181" s="7"/>
      <c r="BE3181" s="7"/>
      <c r="BF3181" s="7"/>
      <c r="BG3181" s="7"/>
      <c r="BH3181" s="7"/>
      <c r="BI3181" s="7"/>
      <c r="BJ3181" s="7"/>
      <c r="BK3181" s="7"/>
      <c r="BL3181" s="7"/>
      <c r="BM3181" s="7"/>
      <c r="BN3181" s="7"/>
      <c r="BO3181" s="7"/>
      <c r="BP3181" s="7"/>
      <c r="BS3181" s="7"/>
      <c r="BT3181" s="7" t="b">
        <v>0</v>
      </c>
      <c r="BU3181" s="7"/>
    </row>
    <row r="3182">
      <c r="A3182" s="7" t="s">
        <v>14303</v>
      </c>
      <c r="D3182" s="163" t="s">
        <v>14304</v>
      </c>
      <c r="E3182" s="134" t="str">
        <f t="array" ref="E3182">IFNA( index(studiesdatasets!$A$2:$R4130,MATCH("*"&amp;IF(F3182 = "","INVALID", F3182)&amp;"*",studiesdatasets!$D$2:$D4130,0),1))</f>
        <v>set_4</v>
      </c>
      <c r="F3182" s="162" t="s">
        <v>475</v>
      </c>
      <c r="G3182" s="162" t="s">
        <v>14305</v>
      </c>
      <c r="H3182" s="7" t="s">
        <v>14306</v>
      </c>
      <c r="M3182" s="7" t="s">
        <v>799</v>
      </c>
      <c r="N3182" s="7" t="str">
        <f t="shared" si="6"/>
        <v>FALSE</v>
      </c>
      <c r="O3182" s="7" t="s">
        <v>479</v>
      </c>
      <c r="P3182" s="161" t="s">
        <v>1236</v>
      </c>
      <c r="Q3182" s="161" t="s">
        <v>1237</v>
      </c>
      <c r="R3182" s="7" t="s">
        <v>1238</v>
      </c>
      <c r="S3182" s="7" t="s">
        <v>1239</v>
      </c>
      <c r="T3182" s="7">
        <v>43.2537</v>
      </c>
      <c r="U3182" s="7">
        <v>-79.0955</v>
      </c>
      <c r="V3182" s="137" t="s">
        <v>14270</v>
      </c>
      <c r="W3182" s="7" t="s">
        <v>16</v>
      </c>
      <c r="X3182" s="7" t="s">
        <v>1240</v>
      </c>
      <c r="Y3182" s="7" t="s">
        <v>1241</v>
      </c>
      <c r="Z3182" s="7" t="s">
        <v>1242</v>
      </c>
      <c r="AA3182" s="7"/>
      <c r="AB3182" s="7">
        <v>0.0</v>
      </c>
      <c r="AC3182" s="7" t="s">
        <v>16</v>
      </c>
      <c r="AD3182" s="7"/>
      <c r="AE3182" s="7" t="s">
        <v>19</v>
      </c>
      <c r="AF3182" s="7" t="s">
        <v>19</v>
      </c>
      <c r="AG3182" s="7" t="s">
        <v>19</v>
      </c>
      <c r="AH3182" s="7" t="s">
        <v>19</v>
      </c>
      <c r="AI3182" s="7" t="s">
        <v>19</v>
      </c>
      <c r="AJ3182" s="7" t="s">
        <v>19</v>
      </c>
      <c r="AK3182" s="7"/>
      <c r="AL3182" s="7" t="s">
        <v>19</v>
      </c>
      <c r="AM3182" s="7" t="s">
        <v>19</v>
      </c>
      <c r="AN3182" s="7" t="s">
        <v>19</v>
      </c>
      <c r="AO3182" s="7" t="s">
        <v>19</v>
      </c>
      <c r="AP3182" s="7" t="s">
        <v>19</v>
      </c>
      <c r="AQ3182" s="7"/>
      <c r="AR3182" s="7"/>
      <c r="AS3182" s="7"/>
      <c r="AT3182" s="7"/>
      <c r="AU3182" s="7"/>
      <c r="AV3182" s="7"/>
      <c r="AW3182" s="7"/>
      <c r="AX3182" s="7"/>
      <c r="AY3182" s="7" t="s">
        <v>19</v>
      </c>
      <c r="AZ3182" s="7"/>
      <c r="BA3182" s="7"/>
      <c r="BB3182" s="7"/>
      <c r="BC3182" s="7"/>
      <c r="BD3182" s="7"/>
      <c r="BE3182" s="7"/>
      <c r="BF3182" s="7"/>
      <c r="BG3182" s="7"/>
      <c r="BH3182" s="7"/>
      <c r="BI3182" s="7"/>
      <c r="BJ3182" s="7"/>
      <c r="BK3182" s="7"/>
      <c r="BL3182" s="7"/>
      <c r="BM3182" s="7"/>
      <c r="BN3182" s="7"/>
      <c r="BO3182" s="7"/>
      <c r="BP3182" s="7"/>
      <c r="BS3182" s="7"/>
      <c r="BT3182" s="7" t="b">
        <v>0</v>
      </c>
      <c r="BU3182" s="7"/>
    </row>
    <row r="3183">
      <c r="A3183" s="7" t="s">
        <v>14307</v>
      </c>
      <c r="D3183" s="163" t="s">
        <v>14308</v>
      </c>
      <c r="E3183" s="134" t="str">
        <f t="array" ref="E3183">IFNA( index(studiesdatasets!$A$2:$R4130,MATCH("*"&amp;IF(F3183 = "","INVALID", F3183)&amp;"*",studiesdatasets!$D$2:$D4130,0),1))</f>
        <v>set_4</v>
      </c>
      <c r="F3183" s="162" t="s">
        <v>475</v>
      </c>
      <c r="G3183" s="162" t="s">
        <v>14309</v>
      </c>
      <c r="H3183" s="7" t="s">
        <v>14310</v>
      </c>
      <c r="M3183" s="7" t="s">
        <v>799</v>
      </c>
      <c r="N3183" s="7" t="str">
        <f t="shared" si="6"/>
        <v>FALSE</v>
      </c>
      <c r="O3183" s="7" t="s">
        <v>479</v>
      </c>
      <c r="P3183" s="161" t="s">
        <v>1236</v>
      </c>
      <c r="Q3183" s="161" t="s">
        <v>1237</v>
      </c>
      <c r="R3183" s="7" t="s">
        <v>1238</v>
      </c>
      <c r="S3183" s="7" t="s">
        <v>1239</v>
      </c>
      <c r="T3183" s="7">
        <v>43.0075</v>
      </c>
      <c r="U3183" s="7">
        <v>-79.112</v>
      </c>
      <c r="V3183" s="137" t="s">
        <v>14270</v>
      </c>
      <c r="W3183" s="7" t="s">
        <v>16</v>
      </c>
      <c r="X3183" s="7" t="s">
        <v>1240</v>
      </c>
      <c r="Y3183" s="7" t="s">
        <v>1241</v>
      </c>
      <c r="Z3183" s="7" t="s">
        <v>1242</v>
      </c>
      <c r="AA3183" s="7"/>
      <c r="AB3183" s="7">
        <v>0.0</v>
      </c>
      <c r="AC3183" s="7" t="s">
        <v>16</v>
      </c>
      <c r="AD3183" s="7"/>
      <c r="AE3183" s="7" t="s">
        <v>19</v>
      </c>
      <c r="AF3183" s="7" t="s">
        <v>19</v>
      </c>
      <c r="AG3183" s="7" t="s">
        <v>19</v>
      </c>
      <c r="AH3183" s="7" t="s">
        <v>19</v>
      </c>
      <c r="AI3183" s="7" t="s">
        <v>19</v>
      </c>
      <c r="AJ3183" s="7" t="s">
        <v>19</v>
      </c>
      <c r="AK3183" s="7"/>
      <c r="AL3183" s="7" t="s">
        <v>19</v>
      </c>
      <c r="AM3183" s="7" t="s">
        <v>19</v>
      </c>
      <c r="AN3183" s="7" t="s">
        <v>19</v>
      </c>
      <c r="AO3183" s="7" t="s">
        <v>19</v>
      </c>
      <c r="AP3183" s="7" t="s">
        <v>19</v>
      </c>
      <c r="AQ3183" s="7"/>
      <c r="AR3183" s="7"/>
      <c r="AS3183" s="7"/>
      <c r="AT3183" s="7"/>
      <c r="AU3183" s="7"/>
      <c r="AV3183" s="7"/>
      <c r="AW3183" s="7"/>
      <c r="AX3183" s="7"/>
      <c r="AY3183" s="7" t="s">
        <v>19</v>
      </c>
      <c r="AZ3183" s="7"/>
      <c r="BA3183" s="7"/>
      <c r="BB3183" s="7"/>
      <c r="BC3183" s="7"/>
      <c r="BD3183" s="7"/>
      <c r="BE3183" s="7"/>
      <c r="BF3183" s="7"/>
      <c r="BG3183" s="7"/>
      <c r="BH3183" s="7"/>
      <c r="BI3183" s="7"/>
      <c r="BJ3183" s="7"/>
      <c r="BK3183" s="7"/>
      <c r="BL3183" s="7"/>
      <c r="BM3183" s="7"/>
      <c r="BN3183" s="7"/>
      <c r="BO3183" s="7"/>
      <c r="BP3183" s="7"/>
      <c r="BS3183" s="7"/>
      <c r="BT3183" s="7" t="b">
        <v>0</v>
      </c>
      <c r="BU3183" s="7"/>
    </row>
    <row r="3184">
      <c r="A3184" s="7" t="s">
        <v>14311</v>
      </c>
      <c r="D3184" s="163" t="s">
        <v>14312</v>
      </c>
      <c r="E3184" s="134" t="str">
        <f t="array" ref="E3184">IFNA( index(studiesdatasets!$A$2:$R4130,MATCH("*"&amp;IF(F3184 = "","INVALID", F3184)&amp;"*",studiesdatasets!$D$2:$D4130,0),1))</f>
        <v>set_4</v>
      </c>
      <c r="F3184" s="162" t="s">
        <v>475</v>
      </c>
      <c r="G3184" s="162" t="s">
        <v>14313</v>
      </c>
      <c r="H3184" s="7" t="s">
        <v>14314</v>
      </c>
      <c r="M3184" s="7" t="s">
        <v>799</v>
      </c>
      <c r="N3184" s="7" t="str">
        <f t="shared" si="6"/>
        <v>FALSE</v>
      </c>
      <c r="O3184" s="7" t="s">
        <v>479</v>
      </c>
      <c r="P3184" s="161" t="s">
        <v>1236</v>
      </c>
      <c r="Q3184" s="161" t="s">
        <v>1237</v>
      </c>
      <c r="R3184" s="7" t="s">
        <v>1238</v>
      </c>
      <c r="S3184" s="7" t="s">
        <v>1239</v>
      </c>
      <c r="T3184" s="7">
        <v>43.1213</v>
      </c>
      <c r="U3184" s="7">
        <v>-79.8815</v>
      </c>
      <c r="V3184" s="137" t="s">
        <v>965</v>
      </c>
      <c r="W3184" s="7" t="s">
        <v>16</v>
      </c>
      <c r="X3184" s="7" t="s">
        <v>1240</v>
      </c>
      <c r="Y3184" s="7" t="s">
        <v>1241</v>
      </c>
      <c r="Z3184" s="7" t="s">
        <v>1242</v>
      </c>
      <c r="AA3184" s="7"/>
      <c r="AB3184" s="7">
        <v>0.0</v>
      </c>
      <c r="AC3184" s="7" t="s">
        <v>16</v>
      </c>
      <c r="AD3184" s="7"/>
      <c r="AE3184" s="7" t="s">
        <v>19</v>
      </c>
      <c r="AF3184" s="7" t="s">
        <v>19</v>
      </c>
      <c r="AG3184" s="7" t="s">
        <v>19</v>
      </c>
      <c r="AH3184" s="7" t="s">
        <v>19</v>
      </c>
      <c r="AI3184" s="7" t="s">
        <v>19</v>
      </c>
      <c r="AJ3184" s="7" t="s">
        <v>19</v>
      </c>
      <c r="AK3184" s="7"/>
      <c r="AL3184" s="7" t="s">
        <v>19</v>
      </c>
      <c r="AM3184" s="7" t="s">
        <v>19</v>
      </c>
      <c r="AN3184" s="7" t="s">
        <v>19</v>
      </c>
      <c r="AO3184" s="7" t="s">
        <v>19</v>
      </c>
      <c r="AP3184" s="7" t="s">
        <v>19</v>
      </c>
      <c r="AQ3184" s="7"/>
      <c r="AR3184" s="7"/>
      <c r="AS3184" s="7"/>
      <c r="AT3184" s="7"/>
      <c r="AU3184" s="7"/>
      <c r="AV3184" s="7"/>
      <c r="AW3184" s="7"/>
      <c r="AX3184" s="7"/>
      <c r="AY3184" s="7" t="s">
        <v>19</v>
      </c>
      <c r="AZ3184" s="7"/>
      <c r="BA3184" s="7"/>
      <c r="BB3184" s="7"/>
      <c r="BC3184" s="7"/>
      <c r="BD3184" s="7"/>
      <c r="BE3184" s="7"/>
      <c r="BF3184" s="7"/>
      <c r="BG3184" s="7"/>
      <c r="BH3184" s="7"/>
      <c r="BI3184" s="7"/>
      <c r="BJ3184" s="7"/>
      <c r="BK3184" s="7"/>
      <c r="BL3184" s="7"/>
      <c r="BM3184" s="7"/>
      <c r="BN3184" s="7"/>
      <c r="BO3184" s="7"/>
      <c r="BP3184" s="7"/>
      <c r="BS3184" s="7"/>
      <c r="BT3184" s="7" t="b">
        <v>0</v>
      </c>
      <c r="BU3184" s="7"/>
    </row>
    <row r="3185">
      <c r="A3185" s="7" t="s">
        <v>14315</v>
      </c>
      <c r="D3185" s="163" t="s">
        <v>14316</v>
      </c>
      <c r="E3185" s="134" t="str">
        <f t="array" ref="E3185">IFNA( index(studiesdatasets!$A$2:$R4130,MATCH("*"&amp;IF(F3185 = "","INVALID", F3185)&amp;"*",studiesdatasets!$D$2:$D4130,0),1))</f>
        <v>set_4</v>
      </c>
      <c r="F3185" s="162" t="s">
        <v>475</v>
      </c>
      <c r="G3185" s="162" t="s">
        <v>14317</v>
      </c>
      <c r="H3185" s="7" t="s">
        <v>14318</v>
      </c>
      <c r="M3185" s="7" t="s">
        <v>799</v>
      </c>
      <c r="N3185" s="7" t="str">
        <f t="shared" si="6"/>
        <v>FALSE</v>
      </c>
      <c r="O3185" s="7" t="s">
        <v>479</v>
      </c>
      <c r="P3185" s="161" t="s">
        <v>1236</v>
      </c>
      <c r="Q3185" s="161" t="s">
        <v>1237</v>
      </c>
      <c r="R3185" s="7" t="s">
        <v>1238</v>
      </c>
      <c r="S3185" s="7" t="s">
        <v>1239</v>
      </c>
      <c r="T3185" s="7">
        <v>43.1601</v>
      </c>
      <c r="U3185" s="7">
        <v>-79.9312</v>
      </c>
      <c r="V3185" s="137" t="s">
        <v>875</v>
      </c>
      <c r="W3185" s="7" t="s">
        <v>16</v>
      </c>
      <c r="X3185" s="7" t="s">
        <v>1240</v>
      </c>
      <c r="Y3185" s="7" t="s">
        <v>1241</v>
      </c>
      <c r="Z3185" s="7" t="s">
        <v>1242</v>
      </c>
      <c r="AA3185" s="7"/>
      <c r="AB3185" s="7">
        <v>0.0</v>
      </c>
      <c r="AC3185" s="7" t="s">
        <v>16</v>
      </c>
      <c r="AD3185" s="7"/>
      <c r="AE3185" s="7" t="s">
        <v>19</v>
      </c>
      <c r="AF3185" s="7" t="s">
        <v>19</v>
      </c>
      <c r="AG3185" s="7" t="s">
        <v>19</v>
      </c>
      <c r="AH3185" s="7" t="s">
        <v>19</v>
      </c>
      <c r="AI3185" s="7" t="s">
        <v>19</v>
      </c>
      <c r="AJ3185" s="7" t="s">
        <v>19</v>
      </c>
      <c r="AK3185" s="7"/>
      <c r="AL3185" s="7" t="s">
        <v>19</v>
      </c>
      <c r="AM3185" s="7" t="s">
        <v>19</v>
      </c>
      <c r="AN3185" s="7" t="s">
        <v>19</v>
      </c>
      <c r="AO3185" s="7" t="s">
        <v>19</v>
      </c>
      <c r="AP3185" s="7" t="s">
        <v>19</v>
      </c>
      <c r="AQ3185" s="7"/>
      <c r="AR3185" s="7"/>
      <c r="AS3185" s="7"/>
      <c r="AT3185" s="7"/>
      <c r="AU3185" s="7"/>
      <c r="AV3185" s="7"/>
      <c r="AW3185" s="7"/>
      <c r="AX3185" s="7"/>
      <c r="AY3185" s="7" t="s">
        <v>19</v>
      </c>
      <c r="AZ3185" s="7"/>
      <c r="BA3185" s="7"/>
      <c r="BB3185" s="7"/>
      <c r="BC3185" s="7"/>
      <c r="BD3185" s="7"/>
      <c r="BE3185" s="7"/>
      <c r="BF3185" s="7"/>
      <c r="BG3185" s="7"/>
      <c r="BH3185" s="7"/>
      <c r="BI3185" s="7"/>
      <c r="BJ3185" s="7"/>
      <c r="BK3185" s="7"/>
      <c r="BL3185" s="7"/>
      <c r="BM3185" s="7"/>
      <c r="BN3185" s="7"/>
      <c r="BO3185" s="7"/>
      <c r="BP3185" s="7"/>
      <c r="BS3185" s="7"/>
      <c r="BT3185" s="7" t="b">
        <v>0</v>
      </c>
      <c r="BU3185" s="7"/>
    </row>
    <row r="3186">
      <c r="A3186" s="7" t="s">
        <v>14319</v>
      </c>
      <c r="D3186" s="163" t="s">
        <v>14320</v>
      </c>
      <c r="E3186" s="134" t="str">
        <f t="array" ref="E3186">IFNA( index(studiesdatasets!$A$2:$R4130,MATCH("*"&amp;IF(F3186 = "","INVALID", F3186)&amp;"*",studiesdatasets!$D$2:$D4130,0),1))</f>
        <v>set_4</v>
      </c>
      <c r="F3186" s="162" t="s">
        <v>475</v>
      </c>
      <c r="G3186" s="162" t="s">
        <v>14321</v>
      </c>
      <c r="H3186" s="7" t="s">
        <v>14322</v>
      </c>
      <c r="M3186" s="7" t="s">
        <v>799</v>
      </c>
      <c r="N3186" s="7" t="str">
        <f t="shared" si="6"/>
        <v>FALSE</v>
      </c>
      <c r="O3186" s="7" t="s">
        <v>479</v>
      </c>
      <c r="P3186" s="161" t="s">
        <v>1236</v>
      </c>
      <c r="Q3186" s="161" t="s">
        <v>1237</v>
      </c>
      <c r="R3186" s="7" t="s">
        <v>1238</v>
      </c>
      <c r="S3186" s="7" t="s">
        <v>1239</v>
      </c>
      <c r="T3186" s="7">
        <v>43.1613</v>
      </c>
      <c r="U3186" s="7">
        <v>-79.9368</v>
      </c>
      <c r="V3186" s="137" t="s">
        <v>875</v>
      </c>
      <c r="W3186" s="7" t="s">
        <v>16</v>
      </c>
      <c r="X3186" s="7" t="s">
        <v>1240</v>
      </c>
      <c r="Y3186" s="7" t="s">
        <v>1241</v>
      </c>
      <c r="Z3186" s="7" t="s">
        <v>1242</v>
      </c>
      <c r="AA3186" s="7"/>
      <c r="AB3186" s="7">
        <v>0.0</v>
      </c>
      <c r="AC3186" s="7" t="s">
        <v>16</v>
      </c>
      <c r="AD3186" s="7"/>
      <c r="AE3186" s="7" t="s">
        <v>19</v>
      </c>
      <c r="AF3186" s="7" t="s">
        <v>19</v>
      </c>
      <c r="AG3186" s="7" t="s">
        <v>19</v>
      </c>
      <c r="AH3186" s="7" t="s">
        <v>19</v>
      </c>
      <c r="AI3186" s="7" t="s">
        <v>19</v>
      </c>
      <c r="AJ3186" s="7" t="s">
        <v>19</v>
      </c>
      <c r="AK3186" s="7"/>
      <c r="AL3186" s="7" t="s">
        <v>19</v>
      </c>
      <c r="AM3186" s="7" t="s">
        <v>19</v>
      </c>
      <c r="AN3186" s="7" t="s">
        <v>19</v>
      </c>
      <c r="AO3186" s="7" t="s">
        <v>19</v>
      </c>
      <c r="AP3186" s="7" t="s">
        <v>19</v>
      </c>
      <c r="AQ3186" s="7"/>
      <c r="AR3186" s="7"/>
      <c r="AS3186" s="7"/>
      <c r="AT3186" s="7"/>
      <c r="AU3186" s="7"/>
      <c r="AV3186" s="7"/>
      <c r="AW3186" s="7"/>
      <c r="AX3186" s="7"/>
      <c r="AY3186" s="7" t="s">
        <v>19</v>
      </c>
      <c r="AZ3186" s="7"/>
      <c r="BA3186" s="7"/>
      <c r="BB3186" s="7"/>
      <c r="BC3186" s="7"/>
      <c r="BD3186" s="7"/>
      <c r="BE3186" s="7"/>
      <c r="BF3186" s="7"/>
      <c r="BG3186" s="7"/>
      <c r="BH3186" s="7"/>
      <c r="BI3186" s="7"/>
      <c r="BJ3186" s="7"/>
      <c r="BK3186" s="7"/>
      <c r="BL3186" s="7"/>
      <c r="BM3186" s="7"/>
      <c r="BN3186" s="7"/>
      <c r="BO3186" s="7"/>
      <c r="BP3186" s="7"/>
      <c r="BS3186" s="7"/>
      <c r="BT3186" s="7" t="b">
        <v>0</v>
      </c>
      <c r="BU3186" s="7"/>
    </row>
    <row r="3187">
      <c r="A3187" s="7" t="s">
        <v>14323</v>
      </c>
      <c r="D3187" s="163" t="s">
        <v>14324</v>
      </c>
      <c r="E3187" s="134" t="str">
        <f t="array" ref="E3187">IFNA( index(studiesdatasets!$A$2:$R4130,MATCH("*"&amp;IF(F3187 = "","INVALID", F3187)&amp;"*",studiesdatasets!$D$2:$D4130,0),1))</f>
        <v>set_4</v>
      </c>
      <c r="F3187" s="162" t="s">
        <v>475</v>
      </c>
      <c r="G3187" s="162" t="s">
        <v>14325</v>
      </c>
      <c r="H3187" s="7" t="s">
        <v>14326</v>
      </c>
      <c r="M3187" s="7" t="s">
        <v>799</v>
      </c>
      <c r="N3187" s="7" t="str">
        <f t="shared" si="6"/>
        <v>FALSE</v>
      </c>
      <c r="O3187" s="7" t="s">
        <v>479</v>
      </c>
      <c r="P3187" s="161" t="s">
        <v>1236</v>
      </c>
      <c r="Q3187" s="161" t="s">
        <v>1237</v>
      </c>
      <c r="R3187" s="7" t="s">
        <v>1238</v>
      </c>
      <c r="S3187" s="7" t="s">
        <v>1239</v>
      </c>
      <c r="T3187" s="7">
        <v>43.1707</v>
      </c>
      <c r="U3187" s="7">
        <v>-79.9474</v>
      </c>
      <c r="V3187" s="137" t="s">
        <v>875</v>
      </c>
      <c r="W3187" s="7" t="s">
        <v>16</v>
      </c>
      <c r="X3187" s="7" t="s">
        <v>1240</v>
      </c>
      <c r="Y3187" s="7" t="s">
        <v>1241</v>
      </c>
      <c r="Z3187" s="7" t="s">
        <v>1242</v>
      </c>
      <c r="AA3187" s="7"/>
      <c r="AB3187" s="7">
        <v>0.0</v>
      </c>
      <c r="AC3187" s="7" t="s">
        <v>16</v>
      </c>
      <c r="AD3187" s="7"/>
      <c r="AE3187" s="7" t="s">
        <v>19</v>
      </c>
      <c r="AF3187" s="7" t="s">
        <v>19</v>
      </c>
      <c r="AG3187" s="7" t="s">
        <v>19</v>
      </c>
      <c r="AH3187" s="7" t="s">
        <v>19</v>
      </c>
      <c r="AI3187" s="7" t="s">
        <v>19</v>
      </c>
      <c r="AJ3187" s="7" t="s">
        <v>19</v>
      </c>
      <c r="AK3187" s="7"/>
      <c r="AL3187" s="7" t="s">
        <v>19</v>
      </c>
      <c r="AM3187" s="7" t="s">
        <v>19</v>
      </c>
      <c r="AN3187" s="7" t="s">
        <v>19</v>
      </c>
      <c r="AO3187" s="7" t="s">
        <v>19</v>
      </c>
      <c r="AP3187" s="7" t="s">
        <v>19</v>
      </c>
      <c r="AQ3187" s="7"/>
      <c r="AR3187" s="7"/>
      <c r="AS3187" s="7"/>
      <c r="AT3187" s="7"/>
      <c r="AU3187" s="7"/>
      <c r="AV3187" s="7"/>
      <c r="AW3187" s="7"/>
      <c r="AX3187" s="7"/>
      <c r="AY3187" s="7" t="s">
        <v>19</v>
      </c>
      <c r="AZ3187" s="7"/>
      <c r="BA3187" s="7"/>
      <c r="BB3187" s="7"/>
      <c r="BC3187" s="7"/>
      <c r="BD3187" s="7"/>
      <c r="BE3187" s="7"/>
      <c r="BF3187" s="7"/>
      <c r="BG3187" s="7"/>
      <c r="BH3187" s="7"/>
      <c r="BI3187" s="7"/>
      <c r="BJ3187" s="7"/>
      <c r="BK3187" s="7"/>
      <c r="BL3187" s="7"/>
      <c r="BM3187" s="7"/>
      <c r="BN3187" s="7"/>
      <c r="BO3187" s="7"/>
      <c r="BP3187" s="7"/>
      <c r="BS3187" s="7"/>
      <c r="BT3187" s="7" t="b">
        <v>0</v>
      </c>
      <c r="BU3187" s="7"/>
    </row>
    <row r="3188">
      <c r="A3188" s="7" t="s">
        <v>14327</v>
      </c>
      <c r="D3188" s="163" t="s">
        <v>14328</v>
      </c>
      <c r="E3188" s="134" t="str">
        <f t="array" ref="E3188">IFNA( index(studiesdatasets!$A$2:$R4130,MATCH("*"&amp;IF(F3188 = "","INVALID", F3188)&amp;"*",studiesdatasets!$D$2:$D4130,0),1))</f>
        <v>set_4</v>
      </c>
      <c r="F3188" s="162" t="s">
        <v>475</v>
      </c>
      <c r="G3188" s="162" t="s">
        <v>14329</v>
      </c>
      <c r="H3188" s="7" t="s">
        <v>14330</v>
      </c>
      <c r="M3188" s="7" t="s">
        <v>799</v>
      </c>
      <c r="N3188" s="7" t="str">
        <f t="shared" si="6"/>
        <v>FALSE</v>
      </c>
      <c r="O3188" s="7" t="s">
        <v>479</v>
      </c>
      <c r="P3188" s="161" t="s">
        <v>1236</v>
      </c>
      <c r="Q3188" s="161" t="s">
        <v>1237</v>
      </c>
      <c r="R3188" s="7" t="s">
        <v>1238</v>
      </c>
      <c r="S3188" s="7" t="s">
        <v>1239</v>
      </c>
      <c r="T3188" s="7">
        <v>43.0125</v>
      </c>
      <c r="U3188" s="7">
        <v>-79.237</v>
      </c>
      <c r="V3188" s="137" t="s">
        <v>875</v>
      </c>
      <c r="W3188" s="7" t="s">
        <v>16</v>
      </c>
      <c r="X3188" s="7" t="s">
        <v>1240</v>
      </c>
      <c r="Y3188" s="7" t="s">
        <v>1241</v>
      </c>
      <c r="Z3188" s="7" t="s">
        <v>1242</v>
      </c>
      <c r="AA3188" s="7"/>
      <c r="AB3188" s="7">
        <v>0.0</v>
      </c>
      <c r="AC3188" s="7" t="s">
        <v>16</v>
      </c>
      <c r="AD3188" s="7"/>
      <c r="AE3188" s="7" t="s">
        <v>19</v>
      </c>
      <c r="AF3188" s="7" t="s">
        <v>19</v>
      </c>
      <c r="AG3188" s="7" t="s">
        <v>19</v>
      </c>
      <c r="AH3188" s="7" t="s">
        <v>19</v>
      </c>
      <c r="AI3188" s="7" t="s">
        <v>19</v>
      </c>
      <c r="AJ3188" s="7" t="s">
        <v>19</v>
      </c>
      <c r="AK3188" s="7"/>
      <c r="AL3188" s="7" t="s">
        <v>19</v>
      </c>
      <c r="AM3188" s="7" t="s">
        <v>19</v>
      </c>
      <c r="AN3188" s="7" t="s">
        <v>19</v>
      </c>
      <c r="AO3188" s="7" t="s">
        <v>19</v>
      </c>
      <c r="AP3188" s="7" t="s">
        <v>19</v>
      </c>
      <c r="AQ3188" s="7"/>
      <c r="AR3188" s="7"/>
      <c r="AS3188" s="7"/>
      <c r="AT3188" s="7"/>
      <c r="AU3188" s="7"/>
      <c r="AV3188" s="7"/>
      <c r="AW3188" s="7"/>
      <c r="AX3188" s="7"/>
      <c r="AY3188" s="7" t="s">
        <v>19</v>
      </c>
      <c r="AZ3188" s="7"/>
      <c r="BA3188" s="7"/>
      <c r="BB3188" s="7"/>
      <c r="BC3188" s="7"/>
      <c r="BD3188" s="7"/>
      <c r="BE3188" s="7"/>
      <c r="BF3188" s="7"/>
      <c r="BG3188" s="7"/>
      <c r="BH3188" s="7"/>
      <c r="BI3188" s="7"/>
      <c r="BJ3188" s="7"/>
      <c r="BK3188" s="7"/>
      <c r="BL3188" s="7"/>
      <c r="BM3188" s="7"/>
      <c r="BN3188" s="7"/>
      <c r="BO3188" s="7"/>
      <c r="BP3188" s="7"/>
      <c r="BS3188" s="7"/>
      <c r="BT3188" s="7" t="b">
        <v>0</v>
      </c>
      <c r="BU3188" s="7"/>
    </row>
    <row r="3189">
      <c r="A3189" s="7" t="s">
        <v>14331</v>
      </c>
      <c r="D3189" s="163" t="s">
        <v>14332</v>
      </c>
      <c r="E3189" s="134" t="str">
        <f t="array" ref="E3189">IFNA( index(studiesdatasets!$A$2:$R4130,MATCH("*"&amp;IF(F3189 = "","INVALID", F3189)&amp;"*",studiesdatasets!$D$2:$D4130,0),1))</f>
        <v>set_4</v>
      </c>
      <c r="F3189" s="162" t="s">
        <v>475</v>
      </c>
      <c r="G3189" s="162" t="s">
        <v>14333</v>
      </c>
      <c r="H3189" s="7" t="s">
        <v>14334</v>
      </c>
      <c r="M3189" s="7" t="s">
        <v>799</v>
      </c>
      <c r="N3189" s="7" t="str">
        <f t="shared" si="6"/>
        <v>FALSE</v>
      </c>
      <c r="O3189" s="7" t="s">
        <v>479</v>
      </c>
      <c r="P3189" s="161" t="s">
        <v>1236</v>
      </c>
      <c r="Q3189" s="161" t="s">
        <v>1237</v>
      </c>
      <c r="R3189" s="7" t="s">
        <v>1238</v>
      </c>
      <c r="S3189" s="7" t="s">
        <v>1239</v>
      </c>
      <c r="T3189" s="7">
        <v>43.0689</v>
      </c>
      <c r="U3189" s="7">
        <v>-79.7805</v>
      </c>
      <c r="V3189" s="137" t="s">
        <v>875</v>
      </c>
      <c r="W3189" s="7" t="s">
        <v>16</v>
      </c>
      <c r="X3189" s="7" t="s">
        <v>1240</v>
      </c>
      <c r="Y3189" s="7" t="s">
        <v>1241</v>
      </c>
      <c r="Z3189" s="7" t="s">
        <v>1242</v>
      </c>
      <c r="AA3189" s="7"/>
      <c r="AB3189" s="7">
        <v>0.0</v>
      </c>
      <c r="AC3189" s="7" t="s">
        <v>16</v>
      </c>
      <c r="AD3189" s="7"/>
      <c r="AE3189" s="7" t="s">
        <v>19</v>
      </c>
      <c r="AF3189" s="7" t="s">
        <v>19</v>
      </c>
      <c r="AG3189" s="7" t="s">
        <v>19</v>
      </c>
      <c r="AH3189" s="7" t="s">
        <v>19</v>
      </c>
      <c r="AI3189" s="7" t="s">
        <v>19</v>
      </c>
      <c r="AJ3189" s="7" t="s">
        <v>19</v>
      </c>
      <c r="AK3189" s="7"/>
      <c r="AL3189" s="7" t="s">
        <v>19</v>
      </c>
      <c r="AM3189" s="7" t="s">
        <v>19</v>
      </c>
      <c r="AN3189" s="7" t="s">
        <v>19</v>
      </c>
      <c r="AO3189" s="7" t="s">
        <v>19</v>
      </c>
      <c r="AP3189" s="7" t="s">
        <v>19</v>
      </c>
      <c r="AQ3189" s="7"/>
      <c r="AR3189" s="7"/>
      <c r="AS3189" s="7"/>
      <c r="AT3189" s="7"/>
      <c r="AU3189" s="7"/>
      <c r="AV3189" s="7"/>
      <c r="AW3189" s="7"/>
      <c r="AX3189" s="7"/>
      <c r="AY3189" s="7" t="s">
        <v>19</v>
      </c>
      <c r="AZ3189" s="7"/>
      <c r="BA3189" s="7"/>
      <c r="BB3189" s="7"/>
      <c r="BC3189" s="7"/>
      <c r="BD3189" s="7"/>
      <c r="BE3189" s="7"/>
      <c r="BF3189" s="7"/>
      <c r="BG3189" s="7"/>
      <c r="BH3189" s="7"/>
      <c r="BI3189" s="7"/>
      <c r="BJ3189" s="7"/>
      <c r="BK3189" s="7"/>
      <c r="BL3189" s="7"/>
      <c r="BM3189" s="7"/>
      <c r="BN3189" s="7"/>
      <c r="BO3189" s="7"/>
      <c r="BP3189" s="7"/>
      <c r="BS3189" s="7"/>
      <c r="BT3189" s="7" t="b">
        <v>0</v>
      </c>
      <c r="BU3189" s="7"/>
    </row>
    <row r="3190">
      <c r="A3190" s="7" t="s">
        <v>14335</v>
      </c>
      <c r="D3190" s="163" t="s">
        <v>14336</v>
      </c>
      <c r="E3190" s="134" t="str">
        <f t="array" ref="E3190">IFNA( index(studiesdatasets!$A$2:$R4130,MATCH("*"&amp;IF(F3190 = "","INVALID", F3190)&amp;"*",studiesdatasets!$D$2:$D4130,0),1))</f>
        <v>set_4</v>
      </c>
      <c r="F3190" s="162" t="s">
        <v>475</v>
      </c>
      <c r="G3190" s="162" t="s">
        <v>14337</v>
      </c>
      <c r="H3190" s="7" t="s">
        <v>14338</v>
      </c>
      <c r="M3190" s="7" t="s">
        <v>799</v>
      </c>
      <c r="N3190" s="7" t="str">
        <f t="shared" si="6"/>
        <v>FALSE</v>
      </c>
      <c r="O3190" s="7" t="s">
        <v>479</v>
      </c>
      <c r="P3190" s="161" t="s">
        <v>1236</v>
      </c>
      <c r="Q3190" s="161" t="s">
        <v>1237</v>
      </c>
      <c r="R3190" s="7" t="s">
        <v>1238</v>
      </c>
      <c r="S3190" s="7" t="s">
        <v>1239</v>
      </c>
      <c r="T3190" s="7">
        <v>43.1874</v>
      </c>
      <c r="U3190" s="7">
        <v>-79.9597</v>
      </c>
      <c r="V3190" s="137" t="s">
        <v>875</v>
      </c>
      <c r="W3190" s="7" t="s">
        <v>16</v>
      </c>
      <c r="X3190" s="7" t="s">
        <v>1240</v>
      </c>
      <c r="Y3190" s="7" t="s">
        <v>1241</v>
      </c>
      <c r="Z3190" s="7" t="s">
        <v>1242</v>
      </c>
      <c r="AA3190" s="7"/>
      <c r="AB3190" s="7">
        <v>0.0</v>
      </c>
      <c r="AC3190" s="7" t="s">
        <v>16</v>
      </c>
      <c r="AD3190" s="7"/>
      <c r="AE3190" s="7" t="s">
        <v>19</v>
      </c>
      <c r="AF3190" s="7" t="s">
        <v>19</v>
      </c>
      <c r="AG3190" s="7" t="s">
        <v>19</v>
      </c>
      <c r="AH3190" s="7" t="s">
        <v>19</v>
      </c>
      <c r="AI3190" s="7" t="s">
        <v>19</v>
      </c>
      <c r="AJ3190" s="7" t="s">
        <v>19</v>
      </c>
      <c r="AK3190" s="7"/>
      <c r="AL3190" s="7" t="s">
        <v>19</v>
      </c>
      <c r="AM3190" s="7" t="s">
        <v>19</v>
      </c>
      <c r="AN3190" s="7" t="s">
        <v>19</v>
      </c>
      <c r="AO3190" s="7" t="s">
        <v>19</v>
      </c>
      <c r="AP3190" s="7" t="s">
        <v>19</v>
      </c>
      <c r="AQ3190" s="7"/>
      <c r="AR3190" s="7"/>
      <c r="AS3190" s="7"/>
      <c r="AT3190" s="7"/>
      <c r="AU3190" s="7"/>
      <c r="AV3190" s="7"/>
      <c r="AW3190" s="7"/>
      <c r="AX3190" s="7"/>
      <c r="AY3190" s="7" t="s">
        <v>19</v>
      </c>
      <c r="AZ3190" s="7"/>
      <c r="BA3190" s="7"/>
      <c r="BB3190" s="7"/>
      <c r="BC3190" s="7"/>
      <c r="BD3190" s="7"/>
      <c r="BE3190" s="7"/>
      <c r="BF3190" s="7"/>
      <c r="BG3190" s="7"/>
      <c r="BH3190" s="7"/>
      <c r="BI3190" s="7"/>
      <c r="BJ3190" s="7"/>
      <c r="BK3190" s="7"/>
      <c r="BL3190" s="7"/>
      <c r="BM3190" s="7"/>
      <c r="BN3190" s="7"/>
      <c r="BO3190" s="7"/>
      <c r="BP3190" s="7"/>
      <c r="BS3190" s="7"/>
      <c r="BT3190" s="7" t="b">
        <v>0</v>
      </c>
      <c r="BU3190" s="7"/>
    </row>
    <row r="3191">
      <c r="A3191" s="7" t="s">
        <v>14339</v>
      </c>
      <c r="D3191" s="163" t="s">
        <v>14340</v>
      </c>
      <c r="E3191" s="134" t="str">
        <f t="array" ref="E3191">IFNA( index(studiesdatasets!$A$2:$R4130,MATCH("*"&amp;IF(F3191 = "","INVALID", F3191)&amp;"*",studiesdatasets!$D$2:$D4130,0),1))</f>
        <v>set_4</v>
      </c>
      <c r="F3191" s="162" t="s">
        <v>475</v>
      </c>
      <c r="G3191" s="162" t="s">
        <v>14341</v>
      </c>
      <c r="H3191" s="7" t="s">
        <v>14342</v>
      </c>
      <c r="M3191" s="7" t="s">
        <v>799</v>
      </c>
      <c r="N3191" s="7" t="str">
        <f t="shared" si="6"/>
        <v>FALSE</v>
      </c>
      <c r="O3191" s="7" t="s">
        <v>479</v>
      </c>
      <c r="P3191" s="161" t="s">
        <v>1236</v>
      </c>
      <c r="Q3191" s="161" t="s">
        <v>1237</v>
      </c>
      <c r="R3191" s="7" t="s">
        <v>1238</v>
      </c>
      <c r="S3191" s="7" t="s">
        <v>1239</v>
      </c>
      <c r="T3191" s="7">
        <v>43.0462</v>
      </c>
      <c r="U3191" s="7">
        <v>-79.123</v>
      </c>
      <c r="V3191" s="137" t="s">
        <v>875</v>
      </c>
      <c r="W3191" s="7" t="s">
        <v>16</v>
      </c>
      <c r="X3191" s="7" t="s">
        <v>1240</v>
      </c>
      <c r="Y3191" s="7" t="s">
        <v>1241</v>
      </c>
      <c r="Z3191" s="7" t="s">
        <v>1242</v>
      </c>
      <c r="AA3191" s="7"/>
      <c r="AB3191" s="7">
        <v>0.0</v>
      </c>
      <c r="AC3191" s="7" t="s">
        <v>16</v>
      </c>
      <c r="AD3191" s="7"/>
      <c r="AE3191" s="7" t="s">
        <v>19</v>
      </c>
      <c r="AF3191" s="7" t="s">
        <v>19</v>
      </c>
      <c r="AG3191" s="7" t="s">
        <v>19</v>
      </c>
      <c r="AH3191" s="7" t="s">
        <v>19</v>
      </c>
      <c r="AI3191" s="7" t="s">
        <v>19</v>
      </c>
      <c r="AJ3191" s="7" t="s">
        <v>19</v>
      </c>
      <c r="AK3191" s="7"/>
      <c r="AL3191" s="7" t="s">
        <v>19</v>
      </c>
      <c r="AM3191" s="7" t="s">
        <v>19</v>
      </c>
      <c r="AN3191" s="7" t="s">
        <v>19</v>
      </c>
      <c r="AO3191" s="7" t="s">
        <v>19</v>
      </c>
      <c r="AP3191" s="7" t="s">
        <v>19</v>
      </c>
      <c r="AQ3191" s="7"/>
      <c r="AR3191" s="7"/>
      <c r="AS3191" s="7"/>
      <c r="AT3191" s="7"/>
      <c r="AU3191" s="7"/>
      <c r="AV3191" s="7"/>
      <c r="AW3191" s="7"/>
      <c r="AX3191" s="7"/>
      <c r="AY3191" s="7" t="s">
        <v>19</v>
      </c>
      <c r="AZ3191" s="7"/>
      <c r="BA3191" s="7"/>
      <c r="BB3191" s="7"/>
      <c r="BC3191" s="7"/>
      <c r="BD3191" s="7"/>
      <c r="BE3191" s="7"/>
      <c r="BF3191" s="7"/>
      <c r="BG3191" s="7"/>
      <c r="BH3191" s="7"/>
      <c r="BI3191" s="7"/>
      <c r="BJ3191" s="7"/>
      <c r="BK3191" s="7"/>
      <c r="BL3191" s="7"/>
      <c r="BM3191" s="7"/>
      <c r="BN3191" s="7"/>
      <c r="BO3191" s="7"/>
      <c r="BP3191" s="7"/>
      <c r="BS3191" s="7"/>
      <c r="BT3191" s="7" t="b">
        <v>0</v>
      </c>
      <c r="BU3191" s="7"/>
    </row>
    <row r="3192">
      <c r="A3192" s="7" t="s">
        <v>14343</v>
      </c>
      <c r="D3192" s="163" t="s">
        <v>14344</v>
      </c>
      <c r="E3192" s="134" t="str">
        <f t="array" ref="E3192">IFNA( index(studiesdatasets!$A$2:$R4130,MATCH("*"&amp;IF(F3192 = "","INVALID", F3192)&amp;"*",studiesdatasets!$D$2:$D4130,0),1))</f>
        <v>set_4</v>
      </c>
      <c r="F3192" s="162" t="s">
        <v>475</v>
      </c>
      <c r="G3192" s="162" t="s">
        <v>14345</v>
      </c>
      <c r="H3192" s="7" t="s">
        <v>14346</v>
      </c>
      <c r="M3192" s="7" t="s">
        <v>799</v>
      </c>
      <c r="N3192" s="7" t="str">
        <f t="shared" si="6"/>
        <v>FALSE</v>
      </c>
      <c r="O3192" s="7" t="s">
        <v>479</v>
      </c>
      <c r="P3192" s="161" t="s">
        <v>1236</v>
      </c>
      <c r="Q3192" s="161" t="s">
        <v>1237</v>
      </c>
      <c r="R3192" s="7" t="s">
        <v>1238</v>
      </c>
      <c r="S3192" s="7" t="s">
        <v>1239</v>
      </c>
      <c r="T3192" s="7">
        <v>43.0287</v>
      </c>
      <c r="U3192" s="7">
        <v>-79.211</v>
      </c>
      <c r="V3192" s="137" t="s">
        <v>875</v>
      </c>
      <c r="W3192" s="7" t="s">
        <v>16</v>
      </c>
      <c r="X3192" s="7" t="s">
        <v>1240</v>
      </c>
      <c r="Y3192" s="7" t="s">
        <v>1241</v>
      </c>
      <c r="Z3192" s="7" t="s">
        <v>1242</v>
      </c>
      <c r="AA3192" s="7"/>
      <c r="AB3192" s="7">
        <v>0.0</v>
      </c>
      <c r="AC3192" s="7" t="s">
        <v>16</v>
      </c>
      <c r="AD3192" s="7"/>
      <c r="AE3192" s="7" t="s">
        <v>19</v>
      </c>
      <c r="AF3192" s="7" t="s">
        <v>19</v>
      </c>
      <c r="AG3192" s="7" t="s">
        <v>19</v>
      </c>
      <c r="AH3192" s="7" t="s">
        <v>19</v>
      </c>
      <c r="AI3192" s="7" t="s">
        <v>19</v>
      </c>
      <c r="AJ3192" s="7" t="s">
        <v>19</v>
      </c>
      <c r="AK3192" s="7"/>
      <c r="AL3192" s="7" t="s">
        <v>19</v>
      </c>
      <c r="AM3192" s="7" t="s">
        <v>19</v>
      </c>
      <c r="AN3192" s="7" t="s">
        <v>19</v>
      </c>
      <c r="AO3192" s="7" t="s">
        <v>19</v>
      </c>
      <c r="AP3192" s="7" t="s">
        <v>19</v>
      </c>
      <c r="AQ3192" s="7"/>
      <c r="AR3192" s="7"/>
      <c r="AS3192" s="7"/>
      <c r="AT3192" s="7"/>
      <c r="AU3192" s="7"/>
      <c r="AV3192" s="7"/>
      <c r="AW3192" s="7"/>
      <c r="AX3192" s="7"/>
      <c r="AY3192" s="7" t="s">
        <v>19</v>
      </c>
      <c r="AZ3192" s="7"/>
      <c r="BA3192" s="7"/>
      <c r="BB3192" s="7"/>
      <c r="BC3192" s="7"/>
      <c r="BD3192" s="7"/>
      <c r="BE3192" s="7"/>
      <c r="BF3192" s="7"/>
      <c r="BG3192" s="7"/>
      <c r="BH3192" s="7"/>
      <c r="BI3192" s="7"/>
      <c r="BJ3192" s="7"/>
      <c r="BK3192" s="7"/>
      <c r="BL3192" s="7"/>
      <c r="BM3192" s="7"/>
      <c r="BN3192" s="7"/>
      <c r="BO3192" s="7"/>
      <c r="BP3192" s="7"/>
      <c r="BS3192" s="7"/>
      <c r="BT3192" s="7" t="b">
        <v>0</v>
      </c>
      <c r="BU3192" s="7"/>
    </row>
    <row r="3193">
      <c r="A3193" s="7" t="s">
        <v>14347</v>
      </c>
      <c r="D3193" s="163" t="s">
        <v>14348</v>
      </c>
      <c r="E3193" s="134" t="str">
        <f t="array" ref="E3193">IFNA( index(studiesdatasets!$A$2:$R4130,MATCH("*"&amp;IF(F3193 = "","INVALID", F3193)&amp;"*",studiesdatasets!$D$2:$D4130,0),1))</f>
        <v>set_4</v>
      </c>
      <c r="F3193" s="162" t="s">
        <v>475</v>
      </c>
      <c r="G3193" s="162" t="s">
        <v>14349</v>
      </c>
      <c r="H3193" s="7" t="s">
        <v>14350</v>
      </c>
      <c r="M3193" s="7" t="s">
        <v>799</v>
      </c>
      <c r="N3193" s="7" t="str">
        <f t="shared" si="6"/>
        <v>FALSE</v>
      </c>
      <c r="O3193" s="7" t="s">
        <v>479</v>
      </c>
      <c r="P3193" s="161" t="s">
        <v>1236</v>
      </c>
      <c r="Q3193" s="161" t="s">
        <v>1237</v>
      </c>
      <c r="R3193" s="7" t="s">
        <v>1238</v>
      </c>
      <c r="S3193" s="7" t="s">
        <v>1239</v>
      </c>
      <c r="T3193" s="7">
        <v>42.9947</v>
      </c>
      <c r="U3193" s="7">
        <v>-79.2501</v>
      </c>
      <c r="V3193" s="137" t="s">
        <v>875</v>
      </c>
      <c r="W3193" s="7" t="s">
        <v>16</v>
      </c>
      <c r="X3193" s="7" t="s">
        <v>1240</v>
      </c>
      <c r="Y3193" s="7" t="s">
        <v>1241</v>
      </c>
      <c r="Z3193" s="7" t="s">
        <v>1242</v>
      </c>
      <c r="AA3193" s="7"/>
      <c r="AB3193" s="7">
        <v>0.0</v>
      </c>
      <c r="AC3193" s="7" t="s">
        <v>16</v>
      </c>
      <c r="AD3193" s="7"/>
      <c r="AE3193" s="7" t="s">
        <v>19</v>
      </c>
      <c r="AF3193" s="7" t="s">
        <v>19</v>
      </c>
      <c r="AG3193" s="7" t="s">
        <v>19</v>
      </c>
      <c r="AH3193" s="7" t="s">
        <v>19</v>
      </c>
      <c r="AI3193" s="7" t="s">
        <v>19</v>
      </c>
      <c r="AJ3193" s="7" t="s">
        <v>19</v>
      </c>
      <c r="AK3193" s="7"/>
      <c r="AL3193" s="7" t="s">
        <v>19</v>
      </c>
      <c r="AM3193" s="7" t="s">
        <v>19</v>
      </c>
      <c r="AN3193" s="7" t="s">
        <v>19</v>
      </c>
      <c r="AO3193" s="7" t="s">
        <v>19</v>
      </c>
      <c r="AP3193" s="7" t="s">
        <v>19</v>
      </c>
      <c r="AQ3193" s="7"/>
      <c r="AR3193" s="7"/>
      <c r="AS3193" s="7"/>
      <c r="AT3193" s="7"/>
      <c r="AU3193" s="7"/>
      <c r="AV3193" s="7"/>
      <c r="AW3193" s="7"/>
      <c r="AX3193" s="7"/>
      <c r="AY3193" s="7" t="s">
        <v>19</v>
      </c>
      <c r="AZ3193" s="7"/>
      <c r="BA3193" s="7"/>
      <c r="BB3193" s="7"/>
      <c r="BC3193" s="7"/>
      <c r="BD3193" s="7"/>
      <c r="BE3193" s="7"/>
      <c r="BF3193" s="7"/>
      <c r="BG3193" s="7"/>
      <c r="BH3193" s="7"/>
      <c r="BI3193" s="7"/>
      <c r="BJ3193" s="7"/>
      <c r="BK3193" s="7"/>
      <c r="BL3193" s="7"/>
      <c r="BM3193" s="7"/>
      <c r="BN3193" s="7"/>
      <c r="BO3193" s="7"/>
      <c r="BP3193" s="7"/>
      <c r="BS3193" s="7"/>
      <c r="BT3193" s="7" t="b">
        <v>0</v>
      </c>
      <c r="BU3193" s="7"/>
    </row>
    <row r="3194">
      <c r="A3194" s="7" t="s">
        <v>14351</v>
      </c>
      <c r="D3194" s="163" t="s">
        <v>14352</v>
      </c>
      <c r="E3194" s="134" t="str">
        <f t="array" ref="E3194">IFNA( index(studiesdatasets!$A$2:$R4130,MATCH("*"&amp;IF(F3194 = "","INVALID", F3194)&amp;"*",studiesdatasets!$D$2:$D4130,0),1))</f>
        <v>set_4</v>
      </c>
      <c r="F3194" s="162" t="s">
        <v>475</v>
      </c>
      <c r="G3194" s="162" t="s">
        <v>14353</v>
      </c>
      <c r="H3194" s="7" t="s">
        <v>14354</v>
      </c>
      <c r="M3194" s="7" t="s">
        <v>799</v>
      </c>
      <c r="N3194" s="7" t="str">
        <f t="shared" si="6"/>
        <v>FALSE</v>
      </c>
      <c r="O3194" s="7" t="s">
        <v>479</v>
      </c>
      <c r="P3194" s="161" t="s">
        <v>1236</v>
      </c>
      <c r="Q3194" s="161" t="s">
        <v>1237</v>
      </c>
      <c r="R3194" s="7" t="s">
        <v>1238</v>
      </c>
      <c r="S3194" s="7" t="s">
        <v>1239</v>
      </c>
      <c r="T3194" s="7">
        <v>42.9848</v>
      </c>
      <c r="U3194" s="7">
        <v>-79.2728</v>
      </c>
      <c r="V3194" s="137" t="s">
        <v>875</v>
      </c>
      <c r="W3194" s="7" t="s">
        <v>16</v>
      </c>
      <c r="X3194" s="7" t="s">
        <v>1240</v>
      </c>
      <c r="Y3194" s="7" t="s">
        <v>1241</v>
      </c>
      <c r="Z3194" s="7" t="s">
        <v>1242</v>
      </c>
      <c r="AA3194" s="7"/>
      <c r="AB3194" s="7">
        <v>0.0</v>
      </c>
      <c r="AC3194" s="7" t="s">
        <v>16</v>
      </c>
      <c r="AD3194" s="7"/>
      <c r="AE3194" s="7" t="s">
        <v>19</v>
      </c>
      <c r="AF3194" s="7" t="s">
        <v>19</v>
      </c>
      <c r="AG3194" s="7" t="s">
        <v>19</v>
      </c>
      <c r="AH3194" s="7" t="s">
        <v>19</v>
      </c>
      <c r="AI3194" s="7" t="s">
        <v>19</v>
      </c>
      <c r="AJ3194" s="7" t="s">
        <v>19</v>
      </c>
      <c r="AK3194" s="7"/>
      <c r="AL3194" s="7" t="s">
        <v>19</v>
      </c>
      <c r="AM3194" s="7" t="s">
        <v>19</v>
      </c>
      <c r="AN3194" s="7" t="s">
        <v>19</v>
      </c>
      <c r="AO3194" s="7" t="s">
        <v>19</v>
      </c>
      <c r="AP3194" s="7" t="s">
        <v>19</v>
      </c>
      <c r="AQ3194" s="7"/>
      <c r="AR3194" s="7"/>
      <c r="AS3194" s="7"/>
      <c r="AT3194" s="7"/>
      <c r="AU3194" s="7"/>
      <c r="AV3194" s="7"/>
      <c r="AW3194" s="7"/>
      <c r="AX3194" s="7"/>
      <c r="AY3194" s="7" t="s">
        <v>19</v>
      </c>
      <c r="AZ3194" s="7"/>
      <c r="BA3194" s="7"/>
      <c r="BB3194" s="7"/>
      <c r="BC3194" s="7"/>
      <c r="BD3194" s="7"/>
      <c r="BE3194" s="7"/>
      <c r="BF3194" s="7"/>
      <c r="BG3194" s="7"/>
      <c r="BH3194" s="7"/>
      <c r="BI3194" s="7"/>
      <c r="BJ3194" s="7"/>
      <c r="BK3194" s="7"/>
      <c r="BL3194" s="7"/>
      <c r="BM3194" s="7"/>
      <c r="BN3194" s="7"/>
      <c r="BO3194" s="7"/>
      <c r="BP3194" s="7"/>
      <c r="BS3194" s="7"/>
      <c r="BT3194" s="7" t="b">
        <v>0</v>
      </c>
      <c r="BU3194" s="7"/>
    </row>
    <row r="3195">
      <c r="A3195" s="7" t="s">
        <v>14355</v>
      </c>
      <c r="D3195" s="163" t="s">
        <v>14356</v>
      </c>
      <c r="E3195" s="134" t="str">
        <f t="array" ref="E3195">IFNA( index(studiesdatasets!$A$2:$R4130,MATCH("*"&amp;IF(F3195 = "","INVALID", F3195)&amp;"*",studiesdatasets!$D$2:$D4130,0),1))</f>
        <v>set_4</v>
      </c>
      <c r="F3195" s="162" t="s">
        <v>475</v>
      </c>
      <c r="G3195" s="162" t="s">
        <v>14357</v>
      </c>
      <c r="H3195" s="7" t="s">
        <v>14358</v>
      </c>
      <c r="M3195" s="7" t="s">
        <v>799</v>
      </c>
      <c r="N3195" s="7" t="str">
        <f t="shared" si="6"/>
        <v>FALSE</v>
      </c>
      <c r="O3195" s="7" t="s">
        <v>479</v>
      </c>
      <c r="P3195" s="161" t="s">
        <v>1236</v>
      </c>
      <c r="Q3195" s="161" t="s">
        <v>1237</v>
      </c>
      <c r="R3195" s="7" t="s">
        <v>1238</v>
      </c>
      <c r="S3195" s="7" t="s">
        <v>1239</v>
      </c>
      <c r="T3195" s="7">
        <v>42.972</v>
      </c>
      <c r="U3195" s="7">
        <v>-79.3177</v>
      </c>
      <c r="V3195" s="137" t="s">
        <v>875</v>
      </c>
      <c r="W3195" s="7" t="s">
        <v>16</v>
      </c>
      <c r="X3195" s="7" t="s">
        <v>1240</v>
      </c>
      <c r="Y3195" s="7" t="s">
        <v>1241</v>
      </c>
      <c r="Z3195" s="7" t="s">
        <v>1242</v>
      </c>
      <c r="AA3195" s="7"/>
      <c r="AB3195" s="7">
        <v>0.0</v>
      </c>
      <c r="AC3195" s="7" t="s">
        <v>16</v>
      </c>
      <c r="AD3195" s="7"/>
      <c r="AE3195" s="7" t="s">
        <v>19</v>
      </c>
      <c r="AF3195" s="7" t="s">
        <v>19</v>
      </c>
      <c r="AG3195" s="7" t="s">
        <v>19</v>
      </c>
      <c r="AH3195" s="7" t="s">
        <v>19</v>
      </c>
      <c r="AI3195" s="7" t="s">
        <v>19</v>
      </c>
      <c r="AJ3195" s="7" t="s">
        <v>19</v>
      </c>
      <c r="AK3195" s="7"/>
      <c r="AL3195" s="7" t="s">
        <v>19</v>
      </c>
      <c r="AM3195" s="7" t="s">
        <v>19</v>
      </c>
      <c r="AN3195" s="7" t="s">
        <v>19</v>
      </c>
      <c r="AO3195" s="7" t="s">
        <v>19</v>
      </c>
      <c r="AP3195" s="7" t="s">
        <v>19</v>
      </c>
      <c r="AQ3195" s="7"/>
      <c r="AR3195" s="7"/>
      <c r="AS3195" s="7"/>
      <c r="AT3195" s="7"/>
      <c r="AU3195" s="7"/>
      <c r="AV3195" s="7"/>
      <c r="AW3195" s="7"/>
      <c r="AX3195" s="7"/>
      <c r="AY3195" s="7" t="s">
        <v>19</v>
      </c>
      <c r="AZ3195" s="7"/>
      <c r="BA3195" s="7"/>
      <c r="BB3195" s="7"/>
      <c r="BC3195" s="7"/>
      <c r="BD3195" s="7"/>
      <c r="BE3195" s="7"/>
      <c r="BF3195" s="7"/>
      <c r="BG3195" s="7"/>
      <c r="BH3195" s="7"/>
      <c r="BI3195" s="7"/>
      <c r="BJ3195" s="7"/>
      <c r="BK3195" s="7"/>
      <c r="BL3195" s="7"/>
      <c r="BM3195" s="7"/>
      <c r="BN3195" s="7"/>
      <c r="BO3195" s="7"/>
      <c r="BP3195" s="7"/>
      <c r="BS3195" s="7"/>
      <c r="BT3195" s="7" t="b">
        <v>0</v>
      </c>
      <c r="BU3195" s="7"/>
    </row>
    <row r="3196">
      <c r="A3196" s="7" t="s">
        <v>14359</v>
      </c>
      <c r="D3196" s="163" t="s">
        <v>14360</v>
      </c>
      <c r="E3196" s="134" t="str">
        <f t="array" ref="E3196">IFNA( index(studiesdatasets!$A$2:$R4130,MATCH("*"&amp;IF(F3196 = "","INVALID", F3196)&amp;"*",studiesdatasets!$D$2:$D4130,0),1))</f>
        <v>set_4</v>
      </c>
      <c r="F3196" s="162" t="s">
        <v>475</v>
      </c>
      <c r="G3196" s="162" t="s">
        <v>14361</v>
      </c>
      <c r="H3196" s="7" t="s">
        <v>14362</v>
      </c>
      <c r="M3196" s="7" t="s">
        <v>799</v>
      </c>
      <c r="N3196" s="7" t="str">
        <f t="shared" si="6"/>
        <v>FALSE</v>
      </c>
      <c r="O3196" s="7" t="s">
        <v>479</v>
      </c>
      <c r="P3196" s="161" t="s">
        <v>1236</v>
      </c>
      <c r="Q3196" s="161" t="s">
        <v>1237</v>
      </c>
      <c r="R3196" s="7" t="s">
        <v>1238</v>
      </c>
      <c r="S3196" s="7" t="s">
        <v>1239</v>
      </c>
      <c r="T3196" s="7">
        <v>43.112</v>
      </c>
      <c r="U3196" s="7">
        <v>-79.1756</v>
      </c>
      <c r="V3196" s="137" t="s">
        <v>875</v>
      </c>
      <c r="W3196" s="7" t="s">
        <v>16</v>
      </c>
      <c r="X3196" s="7" t="s">
        <v>1240</v>
      </c>
      <c r="Y3196" s="7" t="s">
        <v>1241</v>
      </c>
      <c r="Z3196" s="7" t="s">
        <v>1242</v>
      </c>
      <c r="AA3196" s="7"/>
      <c r="AB3196" s="7">
        <v>0.0</v>
      </c>
      <c r="AC3196" s="7" t="s">
        <v>16</v>
      </c>
      <c r="AD3196" s="7"/>
      <c r="AE3196" s="7" t="s">
        <v>19</v>
      </c>
      <c r="AF3196" s="7" t="s">
        <v>19</v>
      </c>
      <c r="AG3196" s="7" t="s">
        <v>19</v>
      </c>
      <c r="AH3196" s="7" t="s">
        <v>19</v>
      </c>
      <c r="AI3196" s="7" t="s">
        <v>19</v>
      </c>
      <c r="AJ3196" s="7" t="s">
        <v>19</v>
      </c>
      <c r="AK3196" s="7"/>
      <c r="AL3196" s="7" t="s">
        <v>19</v>
      </c>
      <c r="AM3196" s="7" t="s">
        <v>19</v>
      </c>
      <c r="AN3196" s="7" t="s">
        <v>19</v>
      </c>
      <c r="AO3196" s="7" t="s">
        <v>19</v>
      </c>
      <c r="AP3196" s="7" t="s">
        <v>19</v>
      </c>
      <c r="AQ3196" s="7"/>
      <c r="AR3196" s="7"/>
      <c r="AS3196" s="7"/>
      <c r="AT3196" s="7"/>
      <c r="AU3196" s="7"/>
      <c r="AV3196" s="7"/>
      <c r="AW3196" s="7"/>
      <c r="AX3196" s="7"/>
      <c r="AY3196" s="7" t="s">
        <v>19</v>
      </c>
      <c r="AZ3196" s="7"/>
      <c r="BA3196" s="7"/>
      <c r="BB3196" s="7"/>
      <c r="BC3196" s="7"/>
      <c r="BD3196" s="7"/>
      <c r="BE3196" s="7"/>
      <c r="BF3196" s="7"/>
      <c r="BG3196" s="7"/>
      <c r="BH3196" s="7"/>
      <c r="BI3196" s="7"/>
      <c r="BJ3196" s="7"/>
      <c r="BK3196" s="7"/>
      <c r="BL3196" s="7"/>
      <c r="BM3196" s="7"/>
      <c r="BN3196" s="7"/>
      <c r="BO3196" s="7"/>
      <c r="BP3196" s="7"/>
      <c r="BS3196" s="7"/>
      <c r="BT3196" s="7" t="b">
        <v>0</v>
      </c>
      <c r="BU3196" s="7"/>
    </row>
    <row r="3197">
      <c r="A3197" s="7" t="s">
        <v>14363</v>
      </c>
      <c r="D3197" s="163" t="s">
        <v>14364</v>
      </c>
      <c r="E3197" s="134" t="str">
        <f t="array" ref="E3197">IFNA( index(studiesdatasets!$A$2:$R4130,MATCH("*"&amp;IF(F3197 = "","INVALID", F3197)&amp;"*",studiesdatasets!$D$2:$D4130,0),1))</f>
        <v>set_4</v>
      </c>
      <c r="F3197" s="162" t="s">
        <v>475</v>
      </c>
      <c r="G3197" s="162" t="s">
        <v>14365</v>
      </c>
      <c r="H3197" s="7" t="s">
        <v>14366</v>
      </c>
      <c r="M3197" s="7" t="s">
        <v>799</v>
      </c>
      <c r="N3197" s="7" t="str">
        <f t="shared" si="6"/>
        <v>FALSE</v>
      </c>
      <c r="O3197" s="7" t="s">
        <v>479</v>
      </c>
      <c r="P3197" s="161" t="s">
        <v>1236</v>
      </c>
      <c r="Q3197" s="161" t="s">
        <v>1237</v>
      </c>
      <c r="R3197" s="7" t="s">
        <v>1238</v>
      </c>
      <c r="S3197" s="7" t="s">
        <v>1239</v>
      </c>
      <c r="T3197" s="7">
        <v>43.1537</v>
      </c>
      <c r="U3197" s="7">
        <v>-79.3346</v>
      </c>
      <c r="V3197" s="137" t="s">
        <v>875</v>
      </c>
      <c r="W3197" s="7" t="s">
        <v>16</v>
      </c>
      <c r="X3197" s="7" t="s">
        <v>1240</v>
      </c>
      <c r="Y3197" s="7" t="s">
        <v>1241</v>
      </c>
      <c r="Z3197" s="7" t="s">
        <v>1242</v>
      </c>
      <c r="AA3197" s="7"/>
      <c r="AB3197" s="7">
        <v>0.0</v>
      </c>
      <c r="AC3197" s="7" t="s">
        <v>16</v>
      </c>
      <c r="AD3197" s="7"/>
      <c r="AE3197" s="7" t="s">
        <v>19</v>
      </c>
      <c r="AF3197" s="7" t="s">
        <v>19</v>
      </c>
      <c r="AG3197" s="7" t="s">
        <v>19</v>
      </c>
      <c r="AH3197" s="7" t="s">
        <v>19</v>
      </c>
      <c r="AI3197" s="7" t="s">
        <v>19</v>
      </c>
      <c r="AJ3197" s="7" t="s">
        <v>19</v>
      </c>
      <c r="AK3197" s="7"/>
      <c r="AL3197" s="7" t="s">
        <v>19</v>
      </c>
      <c r="AM3197" s="7" t="s">
        <v>19</v>
      </c>
      <c r="AN3197" s="7" t="s">
        <v>19</v>
      </c>
      <c r="AO3197" s="7" t="s">
        <v>19</v>
      </c>
      <c r="AP3197" s="7" t="s">
        <v>19</v>
      </c>
      <c r="AQ3197" s="7"/>
      <c r="AR3197" s="7"/>
      <c r="AS3197" s="7"/>
      <c r="AT3197" s="7"/>
      <c r="AU3197" s="7"/>
      <c r="AV3197" s="7"/>
      <c r="AW3197" s="7"/>
      <c r="AX3197" s="7"/>
      <c r="AY3197" s="7" t="s">
        <v>19</v>
      </c>
      <c r="AZ3197" s="7"/>
      <c r="BA3197" s="7"/>
      <c r="BB3197" s="7"/>
      <c r="BC3197" s="7"/>
      <c r="BD3197" s="7"/>
      <c r="BE3197" s="7"/>
      <c r="BF3197" s="7"/>
      <c r="BG3197" s="7"/>
      <c r="BH3197" s="7"/>
      <c r="BI3197" s="7"/>
      <c r="BJ3197" s="7"/>
      <c r="BK3197" s="7"/>
      <c r="BL3197" s="7"/>
      <c r="BM3197" s="7"/>
      <c r="BN3197" s="7"/>
      <c r="BO3197" s="7"/>
      <c r="BP3197" s="7"/>
      <c r="BS3197" s="7"/>
      <c r="BT3197" s="7" t="b">
        <v>0</v>
      </c>
      <c r="BU3197" s="7"/>
    </row>
    <row r="3198">
      <c r="A3198" s="7" t="s">
        <v>14367</v>
      </c>
      <c r="D3198" s="163" t="s">
        <v>14368</v>
      </c>
      <c r="E3198" s="134" t="str">
        <f t="array" ref="E3198">IFNA( index(studiesdatasets!$A$2:$R4130,MATCH("*"&amp;IF(F3198 = "","INVALID", F3198)&amp;"*",studiesdatasets!$D$2:$D4130,0),1))</f>
        <v>set_4</v>
      </c>
      <c r="F3198" s="162" t="s">
        <v>475</v>
      </c>
      <c r="G3198" s="162" t="s">
        <v>14369</v>
      </c>
      <c r="H3198" s="7" t="s">
        <v>14370</v>
      </c>
      <c r="M3198" s="7" t="s">
        <v>799</v>
      </c>
      <c r="N3198" s="7" t="str">
        <f t="shared" si="6"/>
        <v>FALSE</v>
      </c>
      <c r="O3198" s="7" t="s">
        <v>479</v>
      </c>
      <c r="P3198" s="161" t="s">
        <v>1236</v>
      </c>
      <c r="Q3198" s="161" t="s">
        <v>1237</v>
      </c>
      <c r="R3198" s="7" t="s">
        <v>1238</v>
      </c>
      <c r="S3198" s="7" t="s">
        <v>1239</v>
      </c>
      <c r="T3198" s="7">
        <v>43.2162</v>
      </c>
      <c r="U3198" s="7">
        <v>-79.2121</v>
      </c>
      <c r="V3198" s="137" t="s">
        <v>875</v>
      </c>
      <c r="W3198" s="7" t="s">
        <v>16</v>
      </c>
      <c r="X3198" s="7" t="s">
        <v>1240</v>
      </c>
      <c r="Y3198" s="7" t="s">
        <v>1241</v>
      </c>
      <c r="Z3198" s="7" t="s">
        <v>1242</v>
      </c>
      <c r="AA3198" s="7"/>
      <c r="AB3198" s="7">
        <v>0.0</v>
      </c>
      <c r="AC3198" s="7" t="s">
        <v>16</v>
      </c>
      <c r="AD3198" s="7"/>
      <c r="AE3198" s="7" t="s">
        <v>19</v>
      </c>
      <c r="AF3198" s="7" t="s">
        <v>19</v>
      </c>
      <c r="AG3198" s="7" t="s">
        <v>19</v>
      </c>
      <c r="AH3198" s="7" t="s">
        <v>19</v>
      </c>
      <c r="AI3198" s="7" t="s">
        <v>19</v>
      </c>
      <c r="AJ3198" s="7" t="s">
        <v>19</v>
      </c>
      <c r="AK3198" s="7"/>
      <c r="AL3198" s="7" t="s">
        <v>19</v>
      </c>
      <c r="AM3198" s="7" t="s">
        <v>19</v>
      </c>
      <c r="AN3198" s="7" t="s">
        <v>19</v>
      </c>
      <c r="AO3198" s="7" t="s">
        <v>19</v>
      </c>
      <c r="AP3198" s="7" t="s">
        <v>19</v>
      </c>
      <c r="AQ3198" s="7"/>
      <c r="AR3198" s="7"/>
      <c r="AS3198" s="7"/>
      <c r="AT3198" s="7"/>
      <c r="AU3198" s="7"/>
      <c r="AV3198" s="7"/>
      <c r="AW3198" s="7"/>
      <c r="AX3198" s="7"/>
      <c r="AY3198" s="7" t="s">
        <v>19</v>
      </c>
      <c r="AZ3198" s="7"/>
      <c r="BA3198" s="7"/>
      <c r="BB3198" s="7"/>
      <c r="BC3198" s="7"/>
      <c r="BD3198" s="7"/>
      <c r="BE3198" s="7"/>
      <c r="BF3198" s="7"/>
      <c r="BG3198" s="7"/>
      <c r="BH3198" s="7"/>
      <c r="BI3198" s="7"/>
      <c r="BJ3198" s="7"/>
      <c r="BK3198" s="7"/>
      <c r="BL3198" s="7"/>
      <c r="BM3198" s="7"/>
      <c r="BN3198" s="7"/>
      <c r="BO3198" s="7"/>
      <c r="BP3198" s="7"/>
      <c r="BS3198" s="7"/>
      <c r="BT3198" s="7" t="b">
        <v>0</v>
      </c>
      <c r="BU3198" s="7"/>
    </row>
    <row r="3199">
      <c r="A3199" s="7" t="s">
        <v>14371</v>
      </c>
      <c r="D3199" s="163" t="s">
        <v>14372</v>
      </c>
      <c r="E3199" s="134" t="str">
        <f t="array" ref="E3199">IFNA( index(studiesdatasets!$A$2:$R4130,MATCH("*"&amp;IF(F3199 = "","INVALID", F3199)&amp;"*",studiesdatasets!$D$2:$D4130,0),1))</f>
        <v>set_4</v>
      </c>
      <c r="F3199" s="162" t="s">
        <v>475</v>
      </c>
      <c r="G3199" s="162" t="s">
        <v>14373</v>
      </c>
      <c r="H3199" s="7" t="s">
        <v>14374</v>
      </c>
      <c r="M3199" s="7" t="s">
        <v>799</v>
      </c>
      <c r="N3199" s="7" t="str">
        <f t="shared" si="6"/>
        <v>FALSE</v>
      </c>
      <c r="O3199" s="7" t="s">
        <v>479</v>
      </c>
      <c r="P3199" s="161" t="s">
        <v>1236</v>
      </c>
      <c r="Q3199" s="161" t="s">
        <v>1237</v>
      </c>
      <c r="R3199" s="7" t="s">
        <v>1238</v>
      </c>
      <c r="S3199" s="7" t="s">
        <v>1239</v>
      </c>
      <c r="T3199" s="7">
        <v>43.1142</v>
      </c>
      <c r="U3199" s="7">
        <v>-79.1396</v>
      </c>
      <c r="V3199" s="137" t="s">
        <v>875</v>
      </c>
      <c r="W3199" s="7" t="s">
        <v>16</v>
      </c>
      <c r="X3199" s="7" t="s">
        <v>1240</v>
      </c>
      <c r="Y3199" s="7" t="s">
        <v>1241</v>
      </c>
      <c r="Z3199" s="7" t="s">
        <v>1242</v>
      </c>
      <c r="AA3199" s="7"/>
      <c r="AB3199" s="7">
        <v>0.0</v>
      </c>
      <c r="AC3199" s="7" t="s">
        <v>16</v>
      </c>
      <c r="AD3199" s="7"/>
      <c r="AE3199" s="7" t="s">
        <v>19</v>
      </c>
      <c r="AF3199" s="7" t="s">
        <v>19</v>
      </c>
      <c r="AG3199" s="7" t="s">
        <v>19</v>
      </c>
      <c r="AH3199" s="7" t="s">
        <v>19</v>
      </c>
      <c r="AI3199" s="7" t="s">
        <v>19</v>
      </c>
      <c r="AJ3199" s="7" t="s">
        <v>19</v>
      </c>
      <c r="AK3199" s="7"/>
      <c r="AL3199" s="7" t="s">
        <v>19</v>
      </c>
      <c r="AM3199" s="7" t="s">
        <v>19</v>
      </c>
      <c r="AN3199" s="7" t="s">
        <v>19</v>
      </c>
      <c r="AO3199" s="7" t="s">
        <v>19</v>
      </c>
      <c r="AP3199" s="7" t="s">
        <v>19</v>
      </c>
      <c r="AQ3199" s="7"/>
      <c r="AR3199" s="7"/>
      <c r="AS3199" s="7"/>
      <c r="AT3199" s="7"/>
      <c r="AU3199" s="7"/>
      <c r="AV3199" s="7"/>
      <c r="AW3199" s="7"/>
      <c r="AX3199" s="7"/>
      <c r="AY3199" s="7" t="s">
        <v>19</v>
      </c>
      <c r="AZ3199" s="7"/>
      <c r="BA3199" s="7"/>
      <c r="BB3199" s="7"/>
      <c r="BC3199" s="7"/>
      <c r="BD3199" s="7"/>
      <c r="BE3199" s="7"/>
      <c r="BF3199" s="7"/>
      <c r="BG3199" s="7"/>
      <c r="BH3199" s="7"/>
      <c r="BI3199" s="7"/>
      <c r="BJ3199" s="7"/>
      <c r="BK3199" s="7"/>
      <c r="BL3199" s="7"/>
      <c r="BM3199" s="7"/>
      <c r="BN3199" s="7"/>
      <c r="BO3199" s="7"/>
      <c r="BP3199" s="7"/>
      <c r="BS3199" s="7"/>
      <c r="BT3199" s="7" t="b">
        <v>0</v>
      </c>
      <c r="BU3199" s="7"/>
    </row>
    <row r="3200">
      <c r="A3200" s="7" t="s">
        <v>14375</v>
      </c>
      <c r="D3200" s="163" t="s">
        <v>14376</v>
      </c>
      <c r="E3200" s="134" t="str">
        <f t="array" ref="E3200">IFNA( index(studiesdatasets!$A$2:$R4130,MATCH("*"&amp;IF(F3200 = "","INVALID", F3200)&amp;"*",studiesdatasets!$D$2:$D4130,0),1))</f>
        <v>set_4</v>
      </c>
      <c r="F3200" s="162" t="s">
        <v>475</v>
      </c>
      <c r="G3200" s="162" t="s">
        <v>14377</v>
      </c>
      <c r="H3200" s="7" t="s">
        <v>14378</v>
      </c>
      <c r="M3200" s="7" t="s">
        <v>799</v>
      </c>
      <c r="N3200" s="7" t="str">
        <f t="shared" si="6"/>
        <v>FALSE</v>
      </c>
      <c r="O3200" s="7" t="s">
        <v>479</v>
      </c>
      <c r="P3200" s="161" t="s">
        <v>1236</v>
      </c>
      <c r="Q3200" s="161" t="s">
        <v>1237</v>
      </c>
      <c r="R3200" s="7" t="s">
        <v>1238</v>
      </c>
      <c r="S3200" s="7" t="s">
        <v>1239</v>
      </c>
      <c r="T3200" s="7">
        <v>42.991</v>
      </c>
      <c r="U3200" s="7">
        <v>-79.6773</v>
      </c>
      <c r="V3200" s="137" t="s">
        <v>875</v>
      </c>
      <c r="W3200" s="7" t="s">
        <v>16</v>
      </c>
      <c r="X3200" s="7" t="s">
        <v>1240</v>
      </c>
      <c r="Y3200" s="7" t="s">
        <v>1241</v>
      </c>
      <c r="Z3200" s="7" t="s">
        <v>1242</v>
      </c>
      <c r="AA3200" s="7"/>
      <c r="AB3200" s="7">
        <v>0.0</v>
      </c>
      <c r="AC3200" s="7" t="s">
        <v>16</v>
      </c>
      <c r="AD3200" s="7"/>
      <c r="AE3200" s="7" t="s">
        <v>19</v>
      </c>
      <c r="AF3200" s="7" t="s">
        <v>19</v>
      </c>
      <c r="AG3200" s="7" t="s">
        <v>19</v>
      </c>
      <c r="AH3200" s="7" t="s">
        <v>19</v>
      </c>
      <c r="AI3200" s="7" t="s">
        <v>19</v>
      </c>
      <c r="AJ3200" s="7" t="s">
        <v>19</v>
      </c>
      <c r="AK3200" s="7"/>
      <c r="AL3200" s="7" t="s">
        <v>19</v>
      </c>
      <c r="AM3200" s="7" t="s">
        <v>19</v>
      </c>
      <c r="AN3200" s="7" t="s">
        <v>19</v>
      </c>
      <c r="AO3200" s="7" t="s">
        <v>19</v>
      </c>
      <c r="AP3200" s="7" t="s">
        <v>19</v>
      </c>
      <c r="AQ3200" s="7"/>
      <c r="AR3200" s="7"/>
      <c r="AS3200" s="7"/>
      <c r="AT3200" s="7"/>
      <c r="AU3200" s="7"/>
      <c r="AV3200" s="7"/>
      <c r="AW3200" s="7"/>
      <c r="AX3200" s="7"/>
      <c r="AY3200" s="7" t="s">
        <v>19</v>
      </c>
      <c r="AZ3200" s="7"/>
      <c r="BA3200" s="7"/>
      <c r="BB3200" s="7"/>
      <c r="BC3200" s="7"/>
      <c r="BD3200" s="7"/>
      <c r="BE3200" s="7"/>
      <c r="BF3200" s="7"/>
      <c r="BG3200" s="7"/>
      <c r="BH3200" s="7"/>
      <c r="BI3200" s="7"/>
      <c r="BJ3200" s="7"/>
      <c r="BK3200" s="7"/>
      <c r="BL3200" s="7"/>
      <c r="BM3200" s="7"/>
      <c r="BN3200" s="7"/>
      <c r="BO3200" s="7"/>
      <c r="BP3200" s="7"/>
      <c r="BS3200" s="7"/>
      <c r="BT3200" s="7" t="b">
        <v>0</v>
      </c>
      <c r="BU3200" s="7"/>
    </row>
    <row r="3201">
      <c r="A3201" s="7" t="s">
        <v>14379</v>
      </c>
      <c r="D3201" s="163" t="s">
        <v>14380</v>
      </c>
      <c r="E3201" s="134" t="str">
        <f t="array" ref="E3201">IFNA( index(studiesdatasets!$A$2:$R4130,MATCH("*"&amp;IF(F3201 = "","INVALID", F3201)&amp;"*",studiesdatasets!$D$2:$D4130,0),1))</f>
        <v>set_4</v>
      </c>
      <c r="F3201" s="162" t="s">
        <v>475</v>
      </c>
      <c r="G3201" s="162" t="s">
        <v>14381</v>
      </c>
      <c r="H3201" s="7" t="s">
        <v>14382</v>
      </c>
      <c r="M3201" s="7" t="s">
        <v>799</v>
      </c>
      <c r="N3201" s="7" t="str">
        <f t="shared" si="6"/>
        <v>FALSE</v>
      </c>
      <c r="O3201" s="7" t="s">
        <v>479</v>
      </c>
      <c r="P3201" s="161" t="s">
        <v>1236</v>
      </c>
      <c r="Q3201" s="161" t="s">
        <v>1237</v>
      </c>
      <c r="R3201" s="7" t="s">
        <v>1238</v>
      </c>
      <c r="S3201" s="7" t="s">
        <v>1239</v>
      </c>
      <c r="T3201" s="7">
        <v>42.9806</v>
      </c>
      <c r="U3201" s="7">
        <v>-79.5623</v>
      </c>
      <c r="V3201" s="137" t="s">
        <v>875</v>
      </c>
      <c r="W3201" s="7" t="s">
        <v>16</v>
      </c>
      <c r="X3201" s="7" t="s">
        <v>1240</v>
      </c>
      <c r="Y3201" s="7" t="s">
        <v>1241</v>
      </c>
      <c r="Z3201" s="7" t="s">
        <v>1242</v>
      </c>
      <c r="AA3201" s="7"/>
      <c r="AB3201" s="7">
        <v>0.0</v>
      </c>
      <c r="AC3201" s="7" t="s">
        <v>16</v>
      </c>
      <c r="AD3201" s="7"/>
      <c r="AE3201" s="7" t="s">
        <v>19</v>
      </c>
      <c r="AF3201" s="7" t="s">
        <v>19</v>
      </c>
      <c r="AG3201" s="7" t="s">
        <v>19</v>
      </c>
      <c r="AH3201" s="7" t="s">
        <v>19</v>
      </c>
      <c r="AI3201" s="7" t="s">
        <v>19</v>
      </c>
      <c r="AJ3201" s="7" t="s">
        <v>19</v>
      </c>
      <c r="AK3201" s="7"/>
      <c r="AL3201" s="7" t="s">
        <v>19</v>
      </c>
      <c r="AM3201" s="7" t="s">
        <v>19</v>
      </c>
      <c r="AN3201" s="7" t="s">
        <v>19</v>
      </c>
      <c r="AO3201" s="7" t="s">
        <v>19</v>
      </c>
      <c r="AP3201" s="7" t="s">
        <v>19</v>
      </c>
      <c r="AQ3201" s="7"/>
      <c r="AR3201" s="7"/>
      <c r="AS3201" s="7"/>
      <c r="AT3201" s="7"/>
      <c r="AU3201" s="7"/>
      <c r="AV3201" s="7"/>
      <c r="AW3201" s="7"/>
      <c r="AX3201" s="7"/>
      <c r="AY3201" s="7" t="s">
        <v>19</v>
      </c>
      <c r="AZ3201" s="7"/>
      <c r="BA3201" s="7"/>
      <c r="BB3201" s="7"/>
      <c r="BC3201" s="7"/>
      <c r="BD3201" s="7"/>
      <c r="BE3201" s="7"/>
      <c r="BF3201" s="7"/>
      <c r="BG3201" s="7"/>
      <c r="BH3201" s="7"/>
      <c r="BI3201" s="7"/>
      <c r="BJ3201" s="7"/>
      <c r="BK3201" s="7"/>
      <c r="BL3201" s="7"/>
      <c r="BM3201" s="7"/>
      <c r="BN3201" s="7"/>
      <c r="BO3201" s="7"/>
      <c r="BP3201" s="7"/>
      <c r="BS3201" s="7"/>
      <c r="BT3201" s="7" t="b">
        <v>0</v>
      </c>
      <c r="BU3201" s="7"/>
    </row>
    <row r="3202">
      <c r="A3202" s="7" t="s">
        <v>14383</v>
      </c>
      <c r="D3202" s="163" t="s">
        <v>14384</v>
      </c>
      <c r="E3202" s="134" t="str">
        <f t="array" ref="E3202">IFNA( index(studiesdatasets!$A$2:$R4130,MATCH("*"&amp;IF(F3202 = "","INVALID", F3202)&amp;"*",studiesdatasets!$D$2:$D4130,0),1))</f>
        <v>set_4</v>
      </c>
      <c r="F3202" s="162" t="s">
        <v>475</v>
      </c>
      <c r="G3202" s="162" t="s">
        <v>14385</v>
      </c>
      <c r="H3202" s="7" t="s">
        <v>14386</v>
      </c>
      <c r="M3202" s="7" t="s">
        <v>799</v>
      </c>
      <c r="N3202" s="7" t="str">
        <f t="shared" si="6"/>
        <v>FALSE</v>
      </c>
      <c r="O3202" s="7" t="s">
        <v>479</v>
      </c>
      <c r="P3202" s="161" t="s">
        <v>1236</v>
      </c>
      <c r="Q3202" s="161" t="s">
        <v>1237</v>
      </c>
      <c r="R3202" s="7" t="s">
        <v>1238</v>
      </c>
      <c r="S3202" s="7" t="s">
        <v>1239</v>
      </c>
      <c r="T3202" s="7">
        <v>43.0745</v>
      </c>
      <c r="U3202" s="7">
        <v>-79.525</v>
      </c>
      <c r="V3202" s="137" t="s">
        <v>875</v>
      </c>
      <c r="W3202" s="7" t="s">
        <v>16</v>
      </c>
      <c r="X3202" s="7" t="s">
        <v>1240</v>
      </c>
      <c r="Y3202" s="7" t="s">
        <v>1241</v>
      </c>
      <c r="Z3202" s="7" t="s">
        <v>1242</v>
      </c>
      <c r="AA3202" s="7"/>
      <c r="AB3202" s="7">
        <v>0.0</v>
      </c>
      <c r="AC3202" s="7" t="s">
        <v>16</v>
      </c>
      <c r="AD3202" s="7"/>
      <c r="AE3202" s="7" t="s">
        <v>19</v>
      </c>
      <c r="AF3202" s="7" t="s">
        <v>19</v>
      </c>
      <c r="AG3202" s="7" t="s">
        <v>19</v>
      </c>
      <c r="AH3202" s="7" t="s">
        <v>19</v>
      </c>
      <c r="AI3202" s="7" t="s">
        <v>19</v>
      </c>
      <c r="AJ3202" s="7" t="s">
        <v>19</v>
      </c>
      <c r="AK3202" s="7"/>
      <c r="AL3202" s="7" t="s">
        <v>19</v>
      </c>
      <c r="AM3202" s="7" t="s">
        <v>19</v>
      </c>
      <c r="AN3202" s="7" t="s">
        <v>19</v>
      </c>
      <c r="AO3202" s="7" t="s">
        <v>19</v>
      </c>
      <c r="AP3202" s="7" t="s">
        <v>19</v>
      </c>
      <c r="AQ3202" s="7"/>
      <c r="AR3202" s="7"/>
      <c r="AS3202" s="7"/>
      <c r="AT3202" s="7"/>
      <c r="AU3202" s="7"/>
      <c r="AV3202" s="7"/>
      <c r="AW3202" s="7"/>
      <c r="AX3202" s="7"/>
      <c r="AY3202" s="7" t="s">
        <v>19</v>
      </c>
      <c r="AZ3202" s="7"/>
      <c r="BA3202" s="7"/>
      <c r="BB3202" s="7"/>
      <c r="BC3202" s="7"/>
      <c r="BD3202" s="7"/>
      <c r="BE3202" s="7"/>
      <c r="BF3202" s="7"/>
      <c r="BG3202" s="7"/>
      <c r="BH3202" s="7"/>
      <c r="BI3202" s="7"/>
      <c r="BJ3202" s="7"/>
      <c r="BK3202" s="7"/>
      <c r="BL3202" s="7"/>
      <c r="BM3202" s="7"/>
      <c r="BN3202" s="7"/>
      <c r="BO3202" s="7"/>
      <c r="BP3202" s="7"/>
      <c r="BS3202" s="7"/>
      <c r="BT3202" s="7" t="b">
        <v>0</v>
      </c>
      <c r="BU3202" s="7"/>
    </row>
    <row r="3203">
      <c r="A3203" s="7" t="s">
        <v>14387</v>
      </c>
      <c r="D3203" s="163" t="s">
        <v>14388</v>
      </c>
      <c r="E3203" s="134" t="str">
        <f t="array" ref="E3203">IFNA( index(studiesdatasets!$A$2:$R4130,MATCH("*"&amp;IF(F3203 = "","INVALID", F3203)&amp;"*",studiesdatasets!$D$2:$D4130,0),1))</f>
        <v>set_4</v>
      </c>
      <c r="F3203" s="162" t="s">
        <v>475</v>
      </c>
      <c r="G3203" s="162" t="s">
        <v>14389</v>
      </c>
      <c r="H3203" s="7" t="s">
        <v>14390</v>
      </c>
      <c r="M3203" s="7" t="s">
        <v>799</v>
      </c>
      <c r="N3203" s="7" t="str">
        <f t="shared" si="6"/>
        <v>FALSE</v>
      </c>
      <c r="O3203" s="7" t="s">
        <v>479</v>
      </c>
      <c r="P3203" s="161" t="s">
        <v>1236</v>
      </c>
      <c r="Q3203" s="161" t="s">
        <v>1237</v>
      </c>
      <c r="R3203" s="7" t="s">
        <v>1238</v>
      </c>
      <c r="S3203" s="7" t="s">
        <v>1239</v>
      </c>
      <c r="T3203" s="7">
        <v>43.0274</v>
      </c>
      <c r="U3203" s="7">
        <v>-79.6322</v>
      </c>
      <c r="V3203" s="137" t="s">
        <v>875</v>
      </c>
      <c r="W3203" s="7" t="s">
        <v>16</v>
      </c>
      <c r="X3203" s="7" t="s">
        <v>1240</v>
      </c>
      <c r="Y3203" s="7" t="s">
        <v>1241</v>
      </c>
      <c r="Z3203" s="7" t="s">
        <v>1242</v>
      </c>
      <c r="AA3203" s="7"/>
      <c r="AB3203" s="7">
        <v>0.0</v>
      </c>
      <c r="AC3203" s="7" t="s">
        <v>16</v>
      </c>
      <c r="AD3203" s="7"/>
      <c r="AE3203" s="7" t="s">
        <v>19</v>
      </c>
      <c r="AF3203" s="7" t="s">
        <v>19</v>
      </c>
      <c r="AG3203" s="7" t="s">
        <v>19</v>
      </c>
      <c r="AH3203" s="7" t="s">
        <v>19</v>
      </c>
      <c r="AI3203" s="7" t="s">
        <v>19</v>
      </c>
      <c r="AJ3203" s="7" t="s">
        <v>19</v>
      </c>
      <c r="AK3203" s="7"/>
      <c r="AL3203" s="7" t="s">
        <v>19</v>
      </c>
      <c r="AM3203" s="7" t="s">
        <v>19</v>
      </c>
      <c r="AN3203" s="7" t="s">
        <v>19</v>
      </c>
      <c r="AO3203" s="7" t="s">
        <v>19</v>
      </c>
      <c r="AP3203" s="7" t="s">
        <v>19</v>
      </c>
      <c r="AQ3203" s="7"/>
      <c r="AR3203" s="7"/>
      <c r="AS3203" s="7"/>
      <c r="AT3203" s="7"/>
      <c r="AU3203" s="7"/>
      <c r="AV3203" s="7"/>
      <c r="AW3203" s="7"/>
      <c r="AX3203" s="7"/>
      <c r="AY3203" s="7" t="s">
        <v>19</v>
      </c>
      <c r="AZ3203" s="7"/>
      <c r="BA3203" s="7"/>
      <c r="BB3203" s="7"/>
      <c r="BC3203" s="7"/>
      <c r="BD3203" s="7"/>
      <c r="BE3203" s="7"/>
      <c r="BF3203" s="7"/>
      <c r="BG3203" s="7"/>
      <c r="BH3203" s="7"/>
      <c r="BI3203" s="7"/>
      <c r="BJ3203" s="7"/>
      <c r="BK3203" s="7"/>
      <c r="BL3203" s="7"/>
      <c r="BM3203" s="7"/>
      <c r="BN3203" s="7"/>
      <c r="BO3203" s="7"/>
      <c r="BP3203" s="7"/>
      <c r="BS3203" s="7"/>
      <c r="BT3203" s="7" t="b">
        <v>0</v>
      </c>
      <c r="BU3203" s="7"/>
    </row>
    <row r="3204">
      <c r="A3204" s="7" t="s">
        <v>14391</v>
      </c>
      <c r="D3204" s="163" t="s">
        <v>14392</v>
      </c>
      <c r="E3204" s="134" t="str">
        <f t="array" ref="E3204">IFNA( index(studiesdatasets!$A$2:$R4130,MATCH("*"&amp;IF(F3204 = "","INVALID", F3204)&amp;"*",studiesdatasets!$D$2:$D4130,0),1))</f>
        <v>set_4</v>
      </c>
      <c r="F3204" s="162" t="s">
        <v>475</v>
      </c>
      <c r="G3204" s="162" t="s">
        <v>14393</v>
      </c>
      <c r="H3204" s="7" t="s">
        <v>14394</v>
      </c>
      <c r="M3204" s="7" t="s">
        <v>799</v>
      </c>
      <c r="N3204" s="7" t="str">
        <f t="shared" si="6"/>
        <v>FALSE</v>
      </c>
      <c r="O3204" s="7" t="s">
        <v>479</v>
      </c>
      <c r="P3204" s="161" t="s">
        <v>1236</v>
      </c>
      <c r="Q3204" s="161" t="s">
        <v>1237</v>
      </c>
      <c r="R3204" s="7" t="s">
        <v>1238</v>
      </c>
      <c r="S3204" s="7" t="s">
        <v>1239</v>
      </c>
      <c r="T3204" s="7">
        <v>43.0393</v>
      </c>
      <c r="U3204" s="7">
        <v>-79.0821</v>
      </c>
      <c r="V3204" s="137" t="s">
        <v>875</v>
      </c>
      <c r="W3204" s="7" t="s">
        <v>16</v>
      </c>
      <c r="X3204" s="7" t="s">
        <v>1240</v>
      </c>
      <c r="Y3204" s="7" t="s">
        <v>1241</v>
      </c>
      <c r="Z3204" s="7" t="s">
        <v>1242</v>
      </c>
      <c r="AA3204" s="7"/>
      <c r="AB3204" s="7">
        <v>0.0</v>
      </c>
      <c r="AC3204" s="7" t="s">
        <v>16</v>
      </c>
      <c r="AD3204" s="7"/>
      <c r="AE3204" s="7" t="s">
        <v>19</v>
      </c>
      <c r="AF3204" s="7" t="s">
        <v>19</v>
      </c>
      <c r="AG3204" s="7" t="s">
        <v>19</v>
      </c>
      <c r="AH3204" s="7" t="s">
        <v>19</v>
      </c>
      <c r="AI3204" s="7" t="s">
        <v>19</v>
      </c>
      <c r="AJ3204" s="7" t="s">
        <v>19</v>
      </c>
      <c r="AK3204" s="7"/>
      <c r="AL3204" s="7" t="s">
        <v>19</v>
      </c>
      <c r="AM3204" s="7" t="s">
        <v>19</v>
      </c>
      <c r="AN3204" s="7" t="s">
        <v>19</v>
      </c>
      <c r="AO3204" s="7" t="s">
        <v>19</v>
      </c>
      <c r="AP3204" s="7" t="s">
        <v>19</v>
      </c>
      <c r="AQ3204" s="7"/>
      <c r="AR3204" s="7"/>
      <c r="AS3204" s="7"/>
      <c r="AT3204" s="7"/>
      <c r="AU3204" s="7"/>
      <c r="AV3204" s="7"/>
      <c r="AW3204" s="7"/>
      <c r="AX3204" s="7"/>
      <c r="AY3204" s="7" t="s">
        <v>19</v>
      </c>
      <c r="AZ3204" s="7"/>
      <c r="BA3204" s="7"/>
      <c r="BB3204" s="7"/>
      <c r="BC3204" s="7"/>
      <c r="BD3204" s="7"/>
      <c r="BE3204" s="7"/>
      <c r="BF3204" s="7"/>
      <c r="BG3204" s="7"/>
      <c r="BH3204" s="7"/>
      <c r="BI3204" s="7"/>
      <c r="BJ3204" s="7"/>
      <c r="BK3204" s="7"/>
      <c r="BL3204" s="7"/>
      <c r="BM3204" s="7"/>
      <c r="BN3204" s="7"/>
      <c r="BO3204" s="7"/>
      <c r="BP3204" s="7"/>
      <c r="BS3204" s="7"/>
      <c r="BT3204" s="7" t="b">
        <v>0</v>
      </c>
      <c r="BU3204" s="7"/>
    </row>
    <row r="3205">
      <c r="A3205" s="7" t="s">
        <v>14395</v>
      </c>
      <c r="D3205" s="163" t="s">
        <v>14396</v>
      </c>
      <c r="E3205" s="134" t="str">
        <f t="array" ref="E3205">IFNA( index(studiesdatasets!$A$2:$R4130,MATCH("*"&amp;IF(F3205 = "","INVALID", F3205)&amp;"*",studiesdatasets!$D$2:$D4130,0),1))</f>
        <v>set_4</v>
      </c>
      <c r="F3205" s="162" t="s">
        <v>475</v>
      </c>
      <c r="G3205" s="162" t="s">
        <v>14397</v>
      </c>
      <c r="H3205" s="7" t="s">
        <v>14398</v>
      </c>
      <c r="M3205" s="7" t="s">
        <v>799</v>
      </c>
      <c r="N3205" s="7" t="str">
        <f t="shared" si="6"/>
        <v>FALSE</v>
      </c>
      <c r="O3205" s="7" t="s">
        <v>479</v>
      </c>
      <c r="P3205" s="161" t="s">
        <v>1236</v>
      </c>
      <c r="Q3205" s="161" t="s">
        <v>1237</v>
      </c>
      <c r="R3205" s="7" t="s">
        <v>1238</v>
      </c>
      <c r="S3205" s="7" t="s">
        <v>1239</v>
      </c>
      <c r="T3205" s="7">
        <v>43.0414</v>
      </c>
      <c r="U3205" s="7">
        <v>-79.123</v>
      </c>
      <c r="V3205" s="137" t="s">
        <v>875</v>
      </c>
      <c r="W3205" s="7" t="s">
        <v>16</v>
      </c>
      <c r="X3205" s="7" t="s">
        <v>1240</v>
      </c>
      <c r="Y3205" s="7" t="s">
        <v>1241</v>
      </c>
      <c r="Z3205" s="7" t="s">
        <v>1242</v>
      </c>
      <c r="AA3205" s="7"/>
      <c r="AB3205" s="7">
        <v>0.0</v>
      </c>
      <c r="AC3205" s="7" t="s">
        <v>16</v>
      </c>
      <c r="AD3205" s="7"/>
      <c r="AE3205" s="7" t="s">
        <v>19</v>
      </c>
      <c r="AF3205" s="7" t="s">
        <v>19</v>
      </c>
      <c r="AG3205" s="7" t="s">
        <v>19</v>
      </c>
      <c r="AH3205" s="7" t="s">
        <v>19</v>
      </c>
      <c r="AI3205" s="7" t="s">
        <v>19</v>
      </c>
      <c r="AJ3205" s="7" t="s">
        <v>19</v>
      </c>
      <c r="AK3205" s="7"/>
      <c r="AL3205" s="7" t="s">
        <v>19</v>
      </c>
      <c r="AM3205" s="7" t="s">
        <v>19</v>
      </c>
      <c r="AN3205" s="7" t="s">
        <v>19</v>
      </c>
      <c r="AO3205" s="7" t="s">
        <v>19</v>
      </c>
      <c r="AP3205" s="7" t="s">
        <v>19</v>
      </c>
      <c r="AQ3205" s="7"/>
      <c r="AR3205" s="7"/>
      <c r="AS3205" s="7"/>
      <c r="AT3205" s="7"/>
      <c r="AU3205" s="7"/>
      <c r="AV3205" s="7"/>
      <c r="AW3205" s="7"/>
      <c r="AX3205" s="7"/>
      <c r="AY3205" s="7" t="s">
        <v>19</v>
      </c>
      <c r="AZ3205" s="7"/>
      <c r="BA3205" s="7"/>
      <c r="BB3205" s="7"/>
      <c r="BC3205" s="7"/>
      <c r="BD3205" s="7"/>
      <c r="BE3205" s="7"/>
      <c r="BF3205" s="7"/>
      <c r="BG3205" s="7"/>
      <c r="BH3205" s="7"/>
      <c r="BI3205" s="7"/>
      <c r="BJ3205" s="7"/>
      <c r="BK3205" s="7"/>
      <c r="BL3205" s="7"/>
      <c r="BM3205" s="7"/>
      <c r="BN3205" s="7"/>
      <c r="BO3205" s="7"/>
      <c r="BP3205" s="7"/>
      <c r="BS3205" s="7"/>
      <c r="BT3205" s="7" t="b">
        <v>0</v>
      </c>
      <c r="BU3205" s="7"/>
    </row>
    <row r="3206">
      <c r="A3206" s="7" t="s">
        <v>14399</v>
      </c>
      <c r="D3206" s="163" t="s">
        <v>14400</v>
      </c>
      <c r="E3206" s="134" t="str">
        <f t="array" ref="E3206">IFNA( index(studiesdatasets!$A$2:$R4130,MATCH("*"&amp;IF(F3206 = "","INVALID", F3206)&amp;"*",studiesdatasets!$D$2:$D4130,0),1))</f>
        <v>set_4</v>
      </c>
      <c r="F3206" s="162" t="s">
        <v>475</v>
      </c>
      <c r="G3206" s="162" t="s">
        <v>14401</v>
      </c>
      <c r="H3206" s="7" t="s">
        <v>14402</v>
      </c>
      <c r="M3206" s="7" t="s">
        <v>799</v>
      </c>
      <c r="N3206" s="7" t="str">
        <f t="shared" si="6"/>
        <v>FALSE</v>
      </c>
      <c r="O3206" s="7" t="s">
        <v>479</v>
      </c>
      <c r="P3206" s="161" t="s">
        <v>1236</v>
      </c>
      <c r="Q3206" s="161" t="s">
        <v>1237</v>
      </c>
      <c r="R3206" s="7" t="s">
        <v>1238</v>
      </c>
      <c r="S3206" s="7" t="s">
        <v>1239</v>
      </c>
      <c r="T3206" s="7">
        <v>43.1268</v>
      </c>
      <c r="U3206" s="7">
        <v>-79.3959</v>
      </c>
      <c r="V3206" s="137" t="s">
        <v>875</v>
      </c>
      <c r="W3206" s="7" t="s">
        <v>16</v>
      </c>
      <c r="X3206" s="7" t="s">
        <v>1240</v>
      </c>
      <c r="Y3206" s="7" t="s">
        <v>1241</v>
      </c>
      <c r="Z3206" s="7" t="s">
        <v>1242</v>
      </c>
      <c r="AA3206" s="7"/>
      <c r="AB3206" s="7">
        <v>0.0</v>
      </c>
      <c r="AC3206" s="7" t="s">
        <v>16</v>
      </c>
      <c r="AD3206" s="7"/>
      <c r="AE3206" s="7" t="s">
        <v>19</v>
      </c>
      <c r="AF3206" s="7" t="s">
        <v>19</v>
      </c>
      <c r="AG3206" s="7" t="s">
        <v>19</v>
      </c>
      <c r="AH3206" s="7" t="s">
        <v>19</v>
      </c>
      <c r="AI3206" s="7" t="s">
        <v>19</v>
      </c>
      <c r="AJ3206" s="7" t="s">
        <v>19</v>
      </c>
      <c r="AK3206" s="7"/>
      <c r="AL3206" s="7" t="s">
        <v>19</v>
      </c>
      <c r="AM3206" s="7" t="s">
        <v>19</v>
      </c>
      <c r="AN3206" s="7" t="s">
        <v>19</v>
      </c>
      <c r="AO3206" s="7" t="s">
        <v>19</v>
      </c>
      <c r="AP3206" s="7" t="s">
        <v>19</v>
      </c>
      <c r="AQ3206" s="7"/>
      <c r="AR3206" s="7"/>
      <c r="AS3206" s="7"/>
      <c r="AT3206" s="7"/>
      <c r="AU3206" s="7"/>
      <c r="AV3206" s="7"/>
      <c r="AW3206" s="7"/>
      <c r="AX3206" s="7"/>
      <c r="AY3206" s="7" t="s">
        <v>19</v>
      </c>
      <c r="AZ3206" s="7"/>
      <c r="BA3206" s="7"/>
      <c r="BB3206" s="7"/>
      <c r="BC3206" s="7"/>
      <c r="BD3206" s="7"/>
      <c r="BE3206" s="7"/>
      <c r="BF3206" s="7"/>
      <c r="BG3206" s="7"/>
      <c r="BH3206" s="7"/>
      <c r="BI3206" s="7"/>
      <c r="BJ3206" s="7"/>
      <c r="BK3206" s="7"/>
      <c r="BL3206" s="7"/>
      <c r="BM3206" s="7"/>
      <c r="BN3206" s="7"/>
      <c r="BO3206" s="7"/>
      <c r="BP3206" s="7"/>
      <c r="BS3206" s="7"/>
      <c r="BT3206" s="7" t="b">
        <v>0</v>
      </c>
      <c r="BU3206" s="7"/>
    </row>
    <row r="3207">
      <c r="A3207" s="7" t="s">
        <v>14403</v>
      </c>
      <c r="D3207" s="163" t="s">
        <v>14404</v>
      </c>
      <c r="E3207" s="134" t="str">
        <f t="array" ref="E3207">IFNA( index(studiesdatasets!$A$2:$R4130,MATCH("*"&amp;IF(F3207 = "","INVALID", F3207)&amp;"*",studiesdatasets!$D$2:$D4130,0),1))</f>
        <v>set_4</v>
      </c>
      <c r="F3207" s="162" t="s">
        <v>475</v>
      </c>
      <c r="G3207" s="162" t="s">
        <v>14405</v>
      </c>
      <c r="H3207" s="7" t="s">
        <v>14406</v>
      </c>
      <c r="M3207" s="7" t="s">
        <v>799</v>
      </c>
      <c r="N3207" s="7" t="str">
        <f t="shared" si="6"/>
        <v>FALSE</v>
      </c>
      <c r="O3207" s="7" t="s">
        <v>479</v>
      </c>
      <c r="P3207" s="161" t="s">
        <v>1236</v>
      </c>
      <c r="Q3207" s="161" t="s">
        <v>1237</v>
      </c>
      <c r="R3207" s="7" t="s">
        <v>1238</v>
      </c>
      <c r="S3207" s="7" t="s">
        <v>1239</v>
      </c>
      <c r="T3207" s="7">
        <v>43.2532</v>
      </c>
      <c r="U3207" s="7">
        <v>-79.1259</v>
      </c>
      <c r="V3207" s="137" t="s">
        <v>875</v>
      </c>
      <c r="W3207" s="7" t="s">
        <v>16</v>
      </c>
      <c r="X3207" s="7" t="s">
        <v>1240</v>
      </c>
      <c r="Y3207" s="7" t="s">
        <v>1241</v>
      </c>
      <c r="Z3207" s="7" t="s">
        <v>1242</v>
      </c>
      <c r="AA3207" s="7"/>
      <c r="AB3207" s="7">
        <v>0.0</v>
      </c>
      <c r="AC3207" s="7" t="s">
        <v>16</v>
      </c>
      <c r="AD3207" s="7"/>
      <c r="AE3207" s="7" t="s">
        <v>19</v>
      </c>
      <c r="AF3207" s="7" t="s">
        <v>19</v>
      </c>
      <c r="AG3207" s="7" t="s">
        <v>19</v>
      </c>
      <c r="AH3207" s="7" t="s">
        <v>19</v>
      </c>
      <c r="AI3207" s="7" t="s">
        <v>19</v>
      </c>
      <c r="AJ3207" s="7" t="s">
        <v>19</v>
      </c>
      <c r="AK3207" s="7"/>
      <c r="AL3207" s="7" t="s">
        <v>19</v>
      </c>
      <c r="AM3207" s="7" t="s">
        <v>19</v>
      </c>
      <c r="AN3207" s="7" t="s">
        <v>19</v>
      </c>
      <c r="AO3207" s="7" t="s">
        <v>19</v>
      </c>
      <c r="AP3207" s="7" t="s">
        <v>19</v>
      </c>
      <c r="AQ3207" s="7"/>
      <c r="AR3207" s="7"/>
      <c r="AS3207" s="7"/>
      <c r="AT3207" s="7"/>
      <c r="AU3207" s="7"/>
      <c r="AV3207" s="7"/>
      <c r="AW3207" s="7"/>
      <c r="AX3207" s="7"/>
      <c r="AY3207" s="7" t="s">
        <v>19</v>
      </c>
      <c r="AZ3207" s="7"/>
      <c r="BA3207" s="7"/>
      <c r="BB3207" s="7"/>
      <c r="BC3207" s="7"/>
      <c r="BD3207" s="7"/>
      <c r="BE3207" s="7"/>
      <c r="BF3207" s="7"/>
      <c r="BG3207" s="7"/>
      <c r="BH3207" s="7"/>
      <c r="BI3207" s="7"/>
      <c r="BJ3207" s="7"/>
      <c r="BK3207" s="7"/>
      <c r="BL3207" s="7"/>
      <c r="BM3207" s="7"/>
      <c r="BN3207" s="7"/>
      <c r="BO3207" s="7"/>
      <c r="BP3207" s="7"/>
      <c r="BS3207" s="7"/>
      <c r="BT3207" s="7" t="b">
        <v>0</v>
      </c>
      <c r="BU3207" s="7"/>
    </row>
    <row r="3208">
      <c r="A3208" s="7" t="s">
        <v>14407</v>
      </c>
      <c r="D3208" s="163" t="s">
        <v>14408</v>
      </c>
      <c r="E3208" s="134" t="str">
        <f t="array" ref="E3208">IFNA( index(studiesdatasets!$A$2:$R4130,MATCH("*"&amp;IF(F3208 = "","INVALID", F3208)&amp;"*",studiesdatasets!$D$2:$D4130,0),1))</f>
        <v>set_4</v>
      </c>
      <c r="F3208" s="162" t="s">
        <v>475</v>
      </c>
      <c r="G3208" s="162" t="s">
        <v>14409</v>
      </c>
      <c r="H3208" s="7" t="s">
        <v>14410</v>
      </c>
      <c r="M3208" s="7" t="s">
        <v>799</v>
      </c>
      <c r="N3208" s="7" t="str">
        <f t="shared" si="6"/>
        <v>FALSE</v>
      </c>
      <c r="O3208" s="7" t="s">
        <v>479</v>
      </c>
      <c r="P3208" s="161" t="s">
        <v>1236</v>
      </c>
      <c r="Q3208" s="161" t="s">
        <v>1237</v>
      </c>
      <c r="R3208" s="7" t="s">
        <v>1238</v>
      </c>
      <c r="S3208" s="7" t="s">
        <v>1239</v>
      </c>
      <c r="T3208" s="7">
        <v>42.9309</v>
      </c>
      <c r="U3208" s="7">
        <v>-78.9375</v>
      </c>
      <c r="V3208" s="137" t="s">
        <v>875</v>
      </c>
      <c r="W3208" s="7" t="s">
        <v>16</v>
      </c>
      <c r="X3208" s="7" t="s">
        <v>1240</v>
      </c>
      <c r="Y3208" s="7" t="s">
        <v>1241</v>
      </c>
      <c r="Z3208" s="7" t="s">
        <v>1242</v>
      </c>
      <c r="AA3208" s="7"/>
      <c r="AB3208" s="7">
        <v>0.0</v>
      </c>
      <c r="AC3208" s="7" t="s">
        <v>16</v>
      </c>
      <c r="AD3208" s="7"/>
      <c r="AE3208" s="7" t="s">
        <v>19</v>
      </c>
      <c r="AF3208" s="7" t="s">
        <v>19</v>
      </c>
      <c r="AG3208" s="7" t="s">
        <v>19</v>
      </c>
      <c r="AH3208" s="7" t="s">
        <v>19</v>
      </c>
      <c r="AI3208" s="7" t="s">
        <v>19</v>
      </c>
      <c r="AJ3208" s="7" t="s">
        <v>19</v>
      </c>
      <c r="AK3208" s="7"/>
      <c r="AL3208" s="7" t="s">
        <v>19</v>
      </c>
      <c r="AM3208" s="7" t="s">
        <v>19</v>
      </c>
      <c r="AN3208" s="7" t="s">
        <v>19</v>
      </c>
      <c r="AO3208" s="7" t="s">
        <v>19</v>
      </c>
      <c r="AP3208" s="7" t="s">
        <v>19</v>
      </c>
      <c r="AQ3208" s="7"/>
      <c r="AR3208" s="7"/>
      <c r="AS3208" s="7"/>
      <c r="AT3208" s="7"/>
      <c r="AU3208" s="7"/>
      <c r="AV3208" s="7"/>
      <c r="AW3208" s="7"/>
      <c r="AX3208" s="7"/>
      <c r="AY3208" s="7" t="s">
        <v>19</v>
      </c>
      <c r="AZ3208" s="7"/>
      <c r="BA3208" s="7"/>
      <c r="BB3208" s="7"/>
      <c r="BC3208" s="7"/>
      <c r="BD3208" s="7"/>
      <c r="BE3208" s="7"/>
      <c r="BF3208" s="7"/>
      <c r="BG3208" s="7"/>
      <c r="BH3208" s="7"/>
      <c r="BI3208" s="7"/>
      <c r="BJ3208" s="7"/>
      <c r="BK3208" s="7"/>
      <c r="BL3208" s="7"/>
      <c r="BM3208" s="7"/>
      <c r="BN3208" s="7"/>
      <c r="BO3208" s="7"/>
      <c r="BP3208" s="7"/>
      <c r="BS3208" s="7"/>
      <c r="BT3208" s="7" t="b">
        <v>0</v>
      </c>
      <c r="BU3208" s="7"/>
    </row>
    <row r="3209">
      <c r="A3209" s="7" t="s">
        <v>14411</v>
      </c>
      <c r="D3209" s="163" t="s">
        <v>14412</v>
      </c>
      <c r="E3209" s="134" t="str">
        <f t="array" ref="E3209">IFNA( index(studiesdatasets!$A$2:$R4130,MATCH("*"&amp;IF(F3209 = "","INVALID", F3209)&amp;"*",studiesdatasets!$D$2:$D4130,0),1))</f>
        <v>set_4</v>
      </c>
      <c r="F3209" s="162" t="s">
        <v>475</v>
      </c>
      <c r="G3209" s="162" t="s">
        <v>14413</v>
      </c>
      <c r="H3209" s="7" t="s">
        <v>14414</v>
      </c>
      <c r="M3209" s="7" t="s">
        <v>799</v>
      </c>
      <c r="N3209" s="7" t="str">
        <f t="shared" si="6"/>
        <v>FALSE</v>
      </c>
      <c r="O3209" s="7" t="s">
        <v>479</v>
      </c>
      <c r="P3209" s="161" t="s">
        <v>1236</v>
      </c>
      <c r="Q3209" s="161" t="s">
        <v>1237</v>
      </c>
      <c r="R3209" s="7" t="s">
        <v>1238</v>
      </c>
      <c r="S3209" s="7" t="s">
        <v>1239</v>
      </c>
      <c r="T3209" s="7">
        <v>42.918</v>
      </c>
      <c r="U3209" s="7">
        <v>-78.9714</v>
      </c>
      <c r="V3209" s="137" t="s">
        <v>875</v>
      </c>
      <c r="W3209" s="7" t="s">
        <v>16</v>
      </c>
      <c r="X3209" s="7" t="s">
        <v>1240</v>
      </c>
      <c r="Y3209" s="7" t="s">
        <v>1241</v>
      </c>
      <c r="Z3209" s="7" t="s">
        <v>1242</v>
      </c>
      <c r="AA3209" s="7"/>
      <c r="AB3209" s="7">
        <v>0.0</v>
      </c>
      <c r="AC3209" s="7" t="s">
        <v>16</v>
      </c>
      <c r="AD3209" s="7"/>
      <c r="AE3209" s="7" t="s">
        <v>19</v>
      </c>
      <c r="AF3209" s="7" t="s">
        <v>19</v>
      </c>
      <c r="AG3209" s="7" t="s">
        <v>19</v>
      </c>
      <c r="AH3209" s="7" t="s">
        <v>19</v>
      </c>
      <c r="AI3209" s="7" t="s">
        <v>19</v>
      </c>
      <c r="AJ3209" s="7" t="s">
        <v>19</v>
      </c>
      <c r="AK3209" s="7"/>
      <c r="AL3209" s="7" t="s">
        <v>19</v>
      </c>
      <c r="AM3209" s="7" t="s">
        <v>19</v>
      </c>
      <c r="AN3209" s="7" t="s">
        <v>19</v>
      </c>
      <c r="AO3209" s="7" t="s">
        <v>19</v>
      </c>
      <c r="AP3209" s="7" t="s">
        <v>19</v>
      </c>
      <c r="AQ3209" s="7"/>
      <c r="AR3209" s="7"/>
      <c r="AS3209" s="7"/>
      <c r="AT3209" s="7"/>
      <c r="AU3209" s="7"/>
      <c r="AV3209" s="7"/>
      <c r="AW3209" s="7"/>
      <c r="AX3209" s="7"/>
      <c r="AY3209" s="7" t="s">
        <v>19</v>
      </c>
      <c r="AZ3209" s="7"/>
      <c r="BA3209" s="7"/>
      <c r="BB3209" s="7"/>
      <c r="BC3209" s="7"/>
      <c r="BD3209" s="7"/>
      <c r="BE3209" s="7"/>
      <c r="BF3209" s="7"/>
      <c r="BG3209" s="7"/>
      <c r="BH3209" s="7"/>
      <c r="BI3209" s="7"/>
      <c r="BJ3209" s="7"/>
      <c r="BK3209" s="7"/>
      <c r="BL3209" s="7"/>
      <c r="BM3209" s="7"/>
      <c r="BN3209" s="7"/>
      <c r="BO3209" s="7"/>
      <c r="BP3209" s="7"/>
      <c r="BS3209" s="7"/>
      <c r="BT3209" s="7" t="b">
        <v>0</v>
      </c>
      <c r="BU3209" s="7"/>
    </row>
    <row r="3210">
      <c r="A3210" s="7" t="s">
        <v>14415</v>
      </c>
      <c r="D3210" s="163" t="s">
        <v>14416</v>
      </c>
      <c r="E3210" s="134" t="str">
        <f t="array" ref="E3210">IFNA( index(studiesdatasets!$A$2:$R4130,MATCH("*"&amp;IF(F3210 = "","INVALID", F3210)&amp;"*",studiesdatasets!$D$2:$D4130,0),1))</f>
        <v>set_4</v>
      </c>
      <c r="F3210" s="162" t="s">
        <v>475</v>
      </c>
      <c r="G3210" s="162" t="s">
        <v>14417</v>
      </c>
      <c r="H3210" s="7" t="s">
        <v>14418</v>
      </c>
      <c r="M3210" s="7" t="s">
        <v>799</v>
      </c>
      <c r="N3210" s="7" t="str">
        <f t="shared" si="6"/>
        <v>FALSE</v>
      </c>
      <c r="O3210" s="7" t="s">
        <v>479</v>
      </c>
      <c r="P3210" s="161" t="s">
        <v>1236</v>
      </c>
      <c r="Q3210" s="161" t="s">
        <v>1237</v>
      </c>
      <c r="R3210" s="7" t="s">
        <v>1238</v>
      </c>
      <c r="S3210" s="7" t="s">
        <v>1239</v>
      </c>
      <c r="T3210" s="7">
        <v>43.1997</v>
      </c>
      <c r="U3210" s="7">
        <v>-79.5527</v>
      </c>
      <c r="V3210" s="137" t="s">
        <v>875</v>
      </c>
      <c r="W3210" s="7" t="s">
        <v>16</v>
      </c>
      <c r="X3210" s="7" t="s">
        <v>1240</v>
      </c>
      <c r="Y3210" s="7" t="s">
        <v>1241</v>
      </c>
      <c r="Z3210" s="7" t="s">
        <v>1242</v>
      </c>
      <c r="AA3210" s="7"/>
      <c r="AB3210" s="7">
        <v>0.0</v>
      </c>
      <c r="AC3210" s="7" t="s">
        <v>16</v>
      </c>
      <c r="AD3210" s="7"/>
      <c r="AE3210" s="7" t="s">
        <v>19</v>
      </c>
      <c r="AF3210" s="7" t="s">
        <v>19</v>
      </c>
      <c r="AG3210" s="7" t="s">
        <v>19</v>
      </c>
      <c r="AH3210" s="7" t="s">
        <v>19</v>
      </c>
      <c r="AI3210" s="7" t="s">
        <v>19</v>
      </c>
      <c r="AJ3210" s="7" t="s">
        <v>19</v>
      </c>
      <c r="AK3210" s="7"/>
      <c r="AL3210" s="7" t="s">
        <v>19</v>
      </c>
      <c r="AM3210" s="7" t="s">
        <v>19</v>
      </c>
      <c r="AN3210" s="7" t="s">
        <v>19</v>
      </c>
      <c r="AO3210" s="7" t="s">
        <v>19</v>
      </c>
      <c r="AP3210" s="7" t="s">
        <v>19</v>
      </c>
      <c r="AQ3210" s="7"/>
      <c r="AR3210" s="7"/>
      <c r="AS3210" s="7"/>
      <c r="AT3210" s="7"/>
      <c r="AU3210" s="7"/>
      <c r="AV3210" s="7"/>
      <c r="AW3210" s="7"/>
      <c r="AX3210" s="7"/>
      <c r="AY3210" s="7" t="s">
        <v>19</v>
      </c>
      <c r="AZ3210" s="7"/>
      <c r="BA3210" s="7"/>
      <c r="BB3210" s="7"/>
      <c r="BC3210" s="7"/>
      <c r="BD3210" s="7"/>
      <c r="BE3210" s="7"/>
      <c r="BF3210" s="7"/>
      <c r="BG3210" s="7"/>
      <c r="BH3210" s="7"/>
      <c r="BI3210" s="7"/>
      <c r="BJ3210" s="7"/>
      <c r="BK3210" s="7"/>
      <c r="BL3210" s="7"/>
      <c r="BM3210" s="7"/>
      <c r="BN3210" s="7"/>
      <c r="BO3210" s="7"/>
      <c r="BP3210" s="7"/>
      <c r="BS3210" s="7"/>
      <c r="BT3210" s="7" t="b">
        <v>0</v>
      </c>
      <c r="BU3210" s="7"/>
    </row>
    <row r="3211">
      <c r="A3211" s="7" t="s">
        <v>14419</v>
      </c>
      <c r="D3211" s="163" t="s">
        <v>14420</v>
      </c>
      <c r="E3211" s="134" t="str">
        <f t="array" ref="E3211">IFNA( index(studiesdatasets!$A$2:$R4130,MATCH("*"&amp;IF(F3211 = "","INVALID", F3211)&amp;"*",studiesdatasets!$D$2:$D4130,0),1))</f>
        <v>set_4</v>
      </c>
      <c r="F3211" s="162" t="s">
        <v>475</v>
      </c>
      <c r="G3211" s="162" t="s">
        <v>14421</v>
      </c>
      <c r="H3211" s="7" t="s">
        <v>14422</v>
      </c>
      <c r="M3211" s="7" t="s">
        <v>799</v>
      </c>
      <c r="N3211" s="7" t="str">
        <f t="shared" si="6"/>
        <v>FALSE</v>
      </c>
      <c r="O3211" s="7" t="s">
        <v>479</v>
      </c>
      <c r="P3211" s="161" t="s">
        <v>1236</v>
      </c>
      <c r="Q3211" s="161" t="s">
        <v>1237</v>
      </c>
      <c r="R3211" s="7" t="s">
        <v>1238</v>
      </c>
      <c r="S3211" s="7" t="s">
        <v>1239</v>
      </c>
      <c r="T3211" s="7">
        <v>42.8721</v>
      </c>
      <c r="U3211" s="7">
        <v>-79.2181</v>
      </c>
      <c r="V3211" s="137" t="s">
        <v>1423</v>
      </c>
      <c r="W3211" s="7" t="s">
        <v>16</v>
      </c>
      <c r="X3211" s="7" t="s">
        <v>1240</v>
      </c>
      <c r="Y3211" s="7" t="s">
        <v>1241</v>
      </c>
      <c r="Z3211" s="7" t="s">
        <v>1242</v>
      </c>
      <c r="AA3211" s="7"/>
      <c r="AB3211" s="7">
        <v>0.0</v>
      </c>
      <c r="AC3211" s="7" t="s">
        <v>16</v>
      </c>
      <c r="AD3211" s="7"/>
      <c r="AE3211" s="7" t="s">
        <v>19</v>
      </c>
      <c r="AF3211" s="7" t="s">
        <v>19</v>
      </c>
      <c r="AG3211" s="7" t="s">
        <v>19</v>
      </c>
      <c r="AH3211" s="7" t="s">
        <v>19</v>
      </c>
      <c r="AI3211" s="7" t="s">
        <v>19</v>
      </c>
      <c r="AJ3211" s="7" t="s">
        <v>19</v>
      </c>
      <c r="AK3211" s="7"/>
      <c r="AL3211" s="7" t="s">
        <v>19</v>
      </c>
      <c r="AM3211" s="7" t="s">
        <v>19</v>
      </c>
      <c r="AN3211" s="7" t="s">
        <v>19</v>
      </c>
      <c r="AO3211" s="7" t="s">
        <v>19</v>
      </c>
      <c r="AP3211" s="7" t="s">
        <v>19</v>
      </c>
      <c r="AQ3211" s="7"/>
      <c r="AR3211" s="7"/>
      <c r="AS3211" s="7"/>
      <c r="AT3211" s="7"/>
      <c r="AU3211" s="7"/>
      <c r="AV3211" s="7"/>
      <c r="AW3211" s="7"/>
      <c r="AX3211" s="7"/>
      <c r="AY3211" s="7" t="s">
        <v>19</v>
      </c>
      <c r="AZ3211" s="7"/>
      <c r="BA3211" s="7"/>
      <c r="BB3211" s="7"/>
      <c r="BC3211" s="7"/>
      <c r="BD3211" s="7"/>
      <c r="BE3211" s="7"/>
      <c r="BF3211" s="7"/>
      <c r="BG3211" s="7"/>
      <c r="BH3211" s="7"/>
      <c r="BI3211" s="7"/>
      <c r="BJ3211" s="7"/>
      <c r="BK3211" s="7"/>
      <c r="BL3211" s="7"/>
      <c r="BM3211" s="7"/>
      <c r="BN3211" s="7"/>
      <c r="BO3211" s="7"/>
      <c r="BP3211" s="7"/>
      <c r="BS3211" s="7"/>
      <c r="BT3211" s="7" t="b">
        <v>0</v>
      </c>
      <c r="BU3211" s="7"/>
    </row>
    <row r="3212">
      <c r="A3212" s="7" t="s">
        <v>14423</v>
      </c>
      <c r="D3212" s="163" t="s">
        <v>14424</v>
      </c>
      <c r="E3212" s="134" t="str">
        <f t="array" ref="E3212">IFNA( index(studiesdatasets!$A$2:$R4130,MATCH("*"&amp;IF(F3212 = "","INVALID", F3212)&amp;"*",studiesdatasets!$D$2:$D4130,0),1))</f>
        <v>set_4</v>
      </c>
      <c r="F3212" s="162" t="s">
        <v>475</v>
      </c>
      <c r="G3212" s="162" t="s">
        <v>14425</v>
      </c>
      <c r="H3212" s="7" t="s">
        <v>14426</v>
      </c>
      <c r="M3212" s="7" t="s">
        <v>799</v>
      </c>
      <c r="N3212" s="7" t="str">
        <f t="shared" si="6"/>
        <v>FALSE</v>
      </c>
      <c r="O3212" s="7" t="s">
        <v>479</v>
      </c>
      <c r="P3212" s="161" t="s">
        <v>1236</v>
      </c>
      <c r="Q3212" s="161" t="s">
        <v>1237</v>
      </c>
      <c r="R3212" s="7" t="s">
        <v>1238</v>
      </c>
      <c r="S3212" s="7" t="s">
        <v>1239</v>
      </c>
      <c r="T3212" s="7">
        <v>43.1635</v>
      </c>
      <c r="U3212" s="7">
        <v>-79.3156</v>
      </c>
      <c r="V3212" s="137" t="s">
        <v>14427</v>
      </c>
      <c r="W3212" s="7" t="s">
        <v>16</v>
      </c>
      <c r="X3212" s="7" t="s">
        <v>1240</v>
      </c>
      <c r="Y3212" s="7" t="s">
        <v>1241</v>
      </c>
      <c r="Z3212" s="7" t="s">
        <v>1242</v>
      </c>
      <c r="AA3212" s="7"/>
      <c r="AB3212" s="7">
        <v>0.0</v>
      </c>
      <c r="AC3212" s="7" t="s">
        <v>16</v>
      </c>
      <c r="AD3212" s="7"/>
      <c r="AE3212" s="7" t="s">
        <v>19</v>
      </c>
      <c r="AF3212" s="7" t="s">
        <v>19</v>
      </c>
      <c r="AG3212" s="7" t="s">
        <v>19</v>
      </c>
      <c r="AH3212" s="7" t="s">
        <v>19</v>
      </c>
      <c r="AI3212" s="7" t="s">
        <v>19</v>
      </c>
      <c r="AJ3212" s="7" t="s">
        <v>19</v>
      </c>
      <c r="AK3212" s="7"/>
      <c r="AL3212" s="7" t="s">
        <v>19</v>
      </c>
      <c r="AM3212" s="7" t="s">
        <v>19</v>
      </c>
      <c r="AN3212" s="7" t="s">
        <v>19</v>
      </c>
      <c r="AO3212" s="7" t="s">
        <v>19</v>
      </c>
      <c r="AP3212" s="7" t="s">
        <v>19</v>
      </c>
      <c r="AQ3212" s="7"/>
      <c r="AR3212" s="7"/>
      <c r="AS3212" s="7"/>
      <c r="AT3212" s="7"/>
      <c r="AU3212" s="7"/>
      <c r="AV3212" s="7"/>
      <c r="AW3212" s="7"/>
      <c r="AX3212" s="7"/>
      <c r="AY3212" s="7" t="s">
        <v>19</v>
      </c>
      <c r="AZ3212" s="7"/>
      <c r="BA3212" s="7"/>
      <c r="BB3212" s="7"/>
      <c r="BC3212" s="7"/>
      <c r="BD3212" s="7"/>
      <c r="BE3212" s="7"/>
      <c r="BF3212" s="7"/>
      <c r="BG3212" s="7"/>
      <c r="BH3212" s="7"/>
      <c r="BI3212" s="7"/>
      <c r="BJ3212" s="7"/>
      <c r="BK3212" s="7"/>
      <c r="BL3212" s="7"/>
      <c r="BM3212" s="7"/>
      <c r="BN3212" s="7"/>
      <c r="BO3212" s="7"/>
      <c r="BP3212" s="7"/>
      <c r="BS3212" s="7"/>
      <c r="BT3212" s="7" t="b">
        <v>0</v>
      </c>
      <c r="BU3212" s="7"/>
    </row>
    <row r="3213">
      <c r="A3213" s="7" t="s">
        <v>14428</v>
      </c>
      <c r="D3213" s="163" t="s">
        <v>14429</v>
      </c>
      <c r="E3213" s="134" t="str">
        <f t="array" ref="E3213">IFNA( index(studiesdatasets!$A$2:$R4130,MATCH("*"&amp;IF(F3213 = "","INVALID", F3213)&amp;"*",studiesdatasets!$D$2:$D4130,0),1))</f>
        <v>set_4</v>
      </c>
      <c r="F3213" s="162" t="s">
        <v>475</v>
      </c>
      <c r="G3213" s="162" t="s">
        <v>14430</v>
      </c>
      <c r="H3213" s="7" t="s">
        <v>14431</v>
      </c>
      <c r="M3213" s="7" t="s">
        <v>799</v>
      </c>
      <c r="N3213" s="7" t="str">
        <f t="shared" si="6"/>
        <v>FALSE</v>
      </c>
      <c r="O3213" s="7" t="s">
        <v>479</v>
      </c>
      <c r="P3213" s="161" t="s">
        <v>1236</v>
      </c>
      <c r="Q3213" s="161" t="s">
        <v>1237</v>
      </c>
      <c r="R3213" s="7" t="s">
        <v>1238</v>
      </c>
      <c r="S3213" s="7" t="s">
        <v>1239</v>
      </c>
      <c r="T3213" s="7">
        <v>42.876</v>
      </c>
      <c r="U3213" s="7">
        <v>-79.2804</v>
      </c>
      <c r="V3213" s="137" t="s">
        <v>14427</v>
      </c>
      <c r="W3213" s="7" t="s">
        <v>16</v>
      </c>
      <c r="X3213" s="7" t="s">
        <v>1240</v>
      </c>
      <c r="Y3213" s="7" t="s">
        <v>1241</v>
      </c>
      <c r="Z3213" s="7" t="s">
        <v>1242</v>
      </c>
      <c r="AA3213" s="7"/>
      <c r="AB3213" s="7">
        <v>0.0</v>
      </c>
      <c r="AC3213" s="7" t="s">
        <v>16</v>
      </c>
      <c r="AD3213" s="7"/>
      <c r="AE3213" s="7" t="s">
        <v>19</v>
      </c>
      <c r="AF3213" s="7" t="s">
        <v>19</v>
      </c>
      <c r="AG3213" s="7" t="s">
        <v>19</v>
      </c>
      <c r="AH3213" s="7" t="s">
        <v>19</v>
      </c>
      <c r="AI3213" s="7" t="s">
        <v>19</v>
      </c>
      <c r="AJ3213" s="7" t="s">
        <v>19</v>
      </c>
      <c r="AK3213" s="7"/>
      <c r="AL3213" s="7" t="s">
        <v>19</v>
      </c>
      <c r="AM3213" s="7" t="s">
        <v>19</v>
      </c>
      <c r="AN3213" s="7" t="s">
        <v>19</v>
      </c>
      <c r="AO3213" s="7" t="s">
        <v>19</v>
      </c>
      <c r="AP3213" s="7" t="s">
        <v>19</v>
      </c>
      <c r="AQ3213" s="7"/>
      <c r="AR3213" s="7"/>
      <c r="AS3213" s="7"/>
      <c r="AT3213" s="7"/>
      <c r="AU3213" s="7"/>
      <c r="AV3213" s="7"/>
      <c r="AW3213" s="7"/>
      <c r="AX3213" s="7"/>
      <c r="AY3213" s="7" t="s">
        <v>19</v>
      </c>
      <c r="AZ3213" s="7"/>
      <c r="BA3213" s="7"/>
      <c r="BB3213" s="7"/>
      <c r="BC3213" s="7"/>
      <c r="BD3213" s="7"/>
      <c r="BE3213" s="7"/>
      <c r="BF3213" s="7"/>
      <c r="BG3213" s="7"/>
      <c r="BH3213" s="7"/>
      <c r="BI3213" s="7"/>
      <c r="BJ3213" s="7"/>
      <c r="BK3213" s="7"/>
      <c r="BL3213" s="7"/>
      <c r="BM3213" s="7"/>
      <c r="BN3213" s="7"/>
      <c r="BO3213" s="7"/>
      <c r="BP3213" s="7"/>
      <c r="BS3213" s="7"/>
      <c r="BT3213" s="7" t="b">
        <v>0</v>
      </c>
      <c r="BU3213" s="7"/>
    </row>
    <row r="3214">
      <c r="A3214" s="7" t="s">
        <v>14432</v>
      </c>
      <c r="D3214" s="163" t="s">
        <v>14433</v>
      </c>
      <c r="E3214" s="134" t="str">
        <f t="array" ref="E3214">IFNA( index(studiesdatasets!$A$2:$R4130,MATCH("*"&amp;IF(F3214 = "","INVALID", F3214)&amp;"*",studiesdatasets!$D$2:$D4130,0),1))</f>
        <v>set_4</v>
      </c>
      <c r="F3214" s="162" t="s">
        <v>475</v>
      </c>
      <c r="G3214" s="162" t="s">
        <v>14434</v>
      </c>
      <c r="H3214" s="7" t="s">
        <v>14435</v>
      </c>
      <c r="M3214" s="7" t="s">
        <v>799</v>
      </c>
      <c r="N3214" s="7" t="str">
        <f t="shared" si="6"/>
        <v>FALSE</v>
      </c>
      <c r="O3214" s="7" t="s">
        <v>479</v>
      </c>
      <c r="P3214" s="161" t="s">
        <v>1236</v>
      </c>
      <c r="Q3214" s="161" t="s">
        <v>1237</v>
      </c>
      <c r="R3214" s="7" t="s">
        <v>1238</v>
      </c>
      <c r="S3214" s="7" t="s">
        <v>1239</v>
      </c>
      <c r="T3214" s="7">
        <v>42.868</v>
      </c>
      <c r="U3214" s="7">
        <v>-79.3659</v>
      </c>
      <c r="V3214" s="137" t="s">
        <v>14427</v>
      </c>
      <c r="W3214" s="7" t="s">
        <v>16</v>
      </c>
      <c r="X3214" s="7" t="s">
        <v>1240</v>
      </c>
      <c r="Y3214" s="7" t="s">
        <v>1241</v>
      </c>
      <c r="Z3214" s="7" t="s">
        <v>1242</v>
      </c>
      <c r="AA3214" s="7"/>
      <c r="AB3214" s="7">
        <v>0.0</v>
      </c>
      <c r="AC3214" s="7" t="s">
        <v>16</v>
      </c>
      <c r="AD3214" s="7"/>
      <c r="AE3214" s="7" t="s">
        <v>19</v>
      </c>
      <c r="AF3214" s="7" t="s">
        <v>19</v>
      </c>
      <c r="AG3214" s="7" t="s">
        <v>19</v>
      </c>
      <c r="AH3214" s="7" t="s">
        <v>19</v>
      </c>
      <c r="AI3214" s="7" t="s">
        <v>19</v>
      </c>
      <c r="AJ3214" s="7" t="s">
        <v>19</v>
      </c>
      <c r="AK3214" s="7"/>
      <c r="AL3214" s="7" t="s">
        <v>19</v>
      </c>
      <c r="AM3214" s="7" t="s">
        <v>19</v>
      </c>
      <c r="AN3214" s="7" t="s">
        <v>19</v>
      </c>
      <c r="AO3214" s="7" t="s">
        <v>19</v>
      </c>
      <c r="AP3214" s="7" t="s">
        <v>19</v>
      </c>
      <c r="AQ3214" s="7"/>
      <c r="AR3214" s="7"/>
      <c r="AS3214" s="7"/>
      <c r="AT3214" s="7"/>
      <c r="AU3214" s="7"/>
      <c r="AV3214" s="7"/>
      <c r="AW3214" s="7"/>
      <c r="AX3214" s="7"/>
      <c r="AY3214" s="7" t="s">
        <v>19</v>
      </c>
      <c r="AZ3214" s="7"/>
      <c r="BA3214" s="7"/>
      <c r="BB3214" s="7"/>
      <c r="BC3214" s="7"/>
      <c r="BD3214" s="7"/>
      <c r="BE3214" s="7"/>
      <c r="BF3214" s="7"/>
      <c r="BG3214" s="7"/>
      <c r="BH3214" s="7"/>
      <c r="BI3214" s="7"/>
      <c r="BJ3214" s="7"/>
      <c r="BK3214" s="7"/>
      <c r="BL3214" s="7"/>
      <c r="BM3214" s="7"/>
      <c r="BN3214" s="7"/>
      <c r="BO3214" s="7"/>
      <c r="BP3214" s="7"/>
      <c r="BS3214" s="7"/>
      <c r="BT3214" s="7" t="b">
        <v>0</v>
      </c>
      <c r="BU3214" s="7"/>
    </row>
    <row r="3215">
      <c r="A3215" s="7" t="s">
        <v>14436</v>
      </c>
      <c r="D3215" s="163" t="s">
        <v>14437</v>
      </c>
      <c r="E3215" s="134" t="str">
        <f t="array" ref="E3215">IFNA( index(studiesdatasets!$A$2:$R4130,MATCH("*"&amp;IF(F3215 = "","INVALID", F3215)&amp;"*",studiesdatasets!$D$2:$D4130,0),1))</f>
        <v>set_4</v>
      </c>
      <c r="F3215" s="162" t="s">
        <v>475</v>
      </c>
      <c r="G3215" s="162" t="s">
        <v>14438</v>
      </c>
      <c r="H3215" s="7" t="s">
        <v>14439</v>
      </c>
      <c r="M3215" s="7" t="s">
        <v>799</v>
      </c>
      <c r="N3215" s="7" t="str">
        <f t="shared" si="6"/>
        <v>FALSE</v>
      </c>
      <c r="O3215" s="7" t="s">
        <v>479</v>
      </c>
      <c r="P3215" s="161" t="s">
        <v>1236</v>
      </c>
      <c r="Q3215" s="161" t="s">
        <v>1237</v>
      </c>
      <c r="R3215" s="7" t="s">
        <v>1238</v>
      </c>
      <c r="S3215" s="7" t="s">
        <v>1239</v>
      </c>
      <c r="T3215" s="7">
        <v>42.8748</v>
      </c>
      <c r="U3215" s="7">
        <v>-79.4526</v>
      </c>
      <c r="V3215" s="137" t="s">
        <v>14427</v>
      </c>
      <c r="W3215" s="7" t="s">
        <v>16</v>
      </c>
      <c r="X3215" s="7" t="s">
        <v>1240</v>
      </c>
      <c r="Y3215" s="7" t="s">
        <v>1241</v>
      </c>
      <c r="Z3215" s="7" t="s">
        <v>1242</v>
      </c>
      <c r="AA3215" s="7"/>
      <c r="AB3215" s="7">
        <v>0.0</v>
      </c>
      <c r="AC3215" s="7" t="s">
        <v>16</v>
      </c>
      <c r="AD3215" s="7"/>
      <c r="AE3215" s="7" t="s">
        <v>19</v>
      </c>
      <c r="AF3215" s="7" t="s">
        <v>19</v>
      </c>
      <c r="AG3215" s="7" t="s">
        <v>19</v>
      </c>
      <c r="AH3215" s="7" t="s">
        <v>19</v>
      </c>
      <c r="AI3215" s="7" t="s">
        <v>19</v>
      </c>
      <c r="AJ3215" s="7" t="s">
        <v>19</v>
      </c>
      <c r="AK3215" s="7"/>
      <c r="AL3215" s="7" t="s">
        <v>19</v>
      </c>
      <c r="AM3215" s="7" t="s">
        <v>19</v>
      </c>
      <c r="AN3215" s="7" t="s">
        <v>19</v>
      </c>
      <c r="AO3215" s="7" t="s">
        <v>19</v>
      </c>
      <c r="AP3215" s="7" t="s">
        <v>19</v>
      </c>
      <c r="AQ3215" s="7"/>
      <c r="AR3215" s="7"/>
      <c r="AS3215" s="7"/>
      <c r="AT3215" s="7"/>
      <c r="AU3215" s="7"/>
      <c r="AV3215" s="7"/>
      <c r="AW3215" s="7"/>
      <c r="AX3215" s="7"/>
      <c r="AY3215" s="7" t="s">
        <v>19</v>
      </c>
      <c r="AZ3215" s="7"/>
      <c r="BA3215" s="7"/>
      <c r="BB3215" s="7"/>
      <c r="BC3215" s="7"/>
      <c r="BD3215" s="7"/>
      <c r="BE3215" s="7"/>
      <c r="BF3215" s="7"/>
      <c r="BG3215" s="7"/>
      <c r="BH3215" s="7"/>
      <c r="BI3215" s="7"/>
      <c r="BJ3215" s="7"/>
      <c r="BK3215" s="7"/>
      <c r="BL3215" s="7"/>
      <c r="BM3215" s="7"/>
      <c r="BN3215" s="7"/>
      <c r="BO3215" s="7"/>
      <c r="BP3215" s="7"/>
      <c r="BS3215" s="7"/>
      <c r="BT3215" s="7" t="b">
        <v>0</v>
      </c>
      <c r="BU3215" s="7"/>
    </row>
    <row r="3216">
      <c r="A3216" s="7" t="s">
        <v>14440</v>
      </c>
      <c r="D3216" s="163" t="s">
        <v>14441</v>
      </c>
      <c r="E3216" s="134" t="str">
        <f t="array" ref="E3216">IFNA( index(studiesdatasets!$A$2:$R4130,MATCH("*"&amp;IF(F3216 = "","INVALID", F3216)&amp;"*",studiesdatasets!$D$2:$D4130,0),1))</f>
        <v>set_4</v>
      </c>
      <c r="F3216" s="162" t="s">
        <v>475</v>
      </c>
      <c r="G3216" s="162" t="s">
        <v>14442</v>
      </c>
      <c r="H3216" s="7" t="s">
        <v>14443</v>
      </c>
      <c r="M3216" s="7" t="s">
        <v>799</v>
      </c>
      <c r="N3216" s="7" t="str">
        <f t="shared" si="6"/>
        <v>FALSE</v>
      </c>
      <c r="O3216" s="7" t="s">
        <v>479</v>
      </c>
      <c r="P3216" s="161" t="s">
        <v>1236</v>
      </c>
      <c r="Q3216" s="161" t="s">
        <v>1237</v>
      </c>
      <c r="R3216" s="7" t="s">
        <v>1238</v>
      </c>
      <c r="S3216" s="7" t="s">
        <v>1239</v>
      </c>
      <c r="T3216" s="7">
        <v>43.0482</v>
      </c>
      <c r="U3216" s="7">
        <v>-79.7423</v>
      </c>
      <c r="V3216" s="137" t="s">
        <v>14427</v>
      </c>
      <c r="W3216" s="7" t="s">
        <v>16</v>
      </c>
      <c r="X3216" s="7" t="s">
        <v>1240</v>
      </c>
      <c r="Y3216" s="7" t="s">
        <v>1241</v>
      </c>
      <c r="Z3216" s="7" t="s">
        <v>1242</v>
      </c>
      <c r="AA3216" s="7"/>
      <c r="AB3216" s="7">
        <v>0.0</v>
      </c>
      <c r="AC3216" s="7" t="s">
        <v>16</v>
      </c>
      <c r="AD3216" s="7"/>
      <c r="AE3216" s="7" t="s">
        <v>19</v>
      </c>
      <c r="AF3216" s="7" t="s">
        <v>19</v>
      </c>
      <c r="AG3216" s="7" t="s">
        <v>19</v>
      </c>
      <c r="AH3216" s="7" t="s">
        <v>19</v>
      </c>
      <c r="AI3216" s="7" t="s">
        <v>19</v>
      </c>
      <c r="AJ3216" s="7" t="s">
        <v>19</v>
      </c>
      <c r="AK3216" s="7"/>
      <c r="AL3216" s="7" t="s">
        <v>19</v>
      </c>
      <c r="AM3216" s="7" t="s">
        <v>19</v>
      </c>
      <c r="AN3216" s="7" t="s">
        <v>19</v>
      </c>
      <c r="AO3216" s="7" t="s">
        <v>19</v>
      </c>
      <c r="AP3216" s="7" t="s">
        <v>19</v>
      </c>
      <c r="AQ3216" s="7"/>
      <c r="AR3216" s="7"/>
      <c r="AS3216" s="7"/>
      <c r="AT3216" s="7"/>
      <c r="AU3216" s="7"/>
      <c r="AV3216" s="7"/>
      <c r="AW3216" s="7"/>
      <c r="AX3216" s="7"/>
      <c r="AY3216" s="7" t="s">
        <v>19</v>
      </c>
      <c r="AZ3216" s="7"/>
      <c r="BA3216" s="7"/>
      <c r="BB3216" s="7"/>
      <c r="BC3216" s="7"/>
      <c r="BD3216" s="7"/>
      <c r="BE3216" s="7"/>
      <c r="BF3216" s="7"/>
      <c r="BG3216" s="7"/>
      <c r="BH3216" s="7"/>
      <c r="BI3216" s="7"/>
      <c r="BJ3216" s="7"/>
      <c r="BK3216" s="7"/>
      <c r="BL3216" s="7"/>
      <c r="BM3216" s="7"/>
      <c r="BN3216" s="7"/>
      <c r="BO3216" s="7"/>
      <c r="BP3216" s="7"/>
      <c r="BS3216" s="7"/>
      <c r="BT3216" s="7" t="b">
        <v>0</v>
      </c>
      <c r="BU3216" s="7"/>
    </row>
    <row r="3217">
      <c r="A3217" s="7" t="s">
        <v>14444</v>
      </c>
      <c r="D3217" s="163" t="s">
        <v>14445</v>
      </c>
      <c r="E3217" s="134" t="str">
        <f t="array" ref="E3217">IFNA( index(studiesdatasets!$A$2:$R4130,MATCH("*"&amp;IF(F3217 = "","INVALID", F3217)&amp;"*",studiesdatasets!$D$2:$D4130,0),1))</f>
        <v>set_4</v>
      </c>
      <c r="F3217" s="162" t="s">
        <v>475</v>
      </c>
      <c r="G3217" s="162" t="s">
        <v>14446</v>
      </c>
      <c r="H3217" s="7" t="s">
        <v>14447</v>
      </c>
      <c r="M3217" s="7" t="s">
        <v>799</v>
      </c>
      <c r="N3217" s="7" t="str">
        <f t="shared" si="6"/>
        <v>FALSE</v>
      </c>
      <c r="O3217" s="7" t="s">
        <v>479</v>
      </c>
      <c r="P3217" s="161" t="s">
        <v>1236</v>
      </c>
      <c r="Q3217" s="161" t="s">
        <v>1237</v>
      </c>
      <c r="R3217" s="7" t="s">
        <v>1238</v>
      </c>
      <c r="S3217" s="7" t="s">
        <v>1239</v>
      </c>
      <c r="T3217" s="7">
        <v>43.1717</v>
      </c>
      <c r="U3217" s="7">
        <v>-79.3363</v>
      </c>
      <c r="V3217" s="137" t="s">
        <v>14427</v>
      </c>
      <c r="W3217" s="7" t="s">
        <v>16</v>
      </c>
      <c r="X3217" s="7" t="s">
        <v>1240</v>
      </c>
      <c r="Y3217" s="7" t="s">
        <v>1241</v>
      </c>
      <c r="Z3217" s="7" t="s">
        <v>1242</v>
      </c>
      <c r="AA3217" s="7"/>
      <c r="AB3217" s="7">
        <v>0.0</v>
      </c>
      <c r="AC3217" s="7" t="s">
        <v>16</v>
      </c>
      <c r="AD3217" s="7"/>
      <c r="AE3217" s="7" t="s">
        <v>19</v>
      </c>
      <c r="AF3217" s="7" t="s">
        <v>19</v>
      </c>
      <c r="AG3217" s="7" t="s">
        <v>19</v>
      </c>
      <c r="AH3217" s="7" t="s">
        <v>19</v>
      </c>
      <c r="AI3217" s="7" t="s">
        <v>19</v>
      </c>
      <c r="AJ3217" s="7" t="s">
        <v>19</v>
      </c>
      <c r="AK3217" s="7"/>
      <c r="AL3217" s="7" t="s">
        <v>19</v>
      </c>
      <c r="AM3217" s="7" t="s">
        <v>19</v>
      </c>
      <c r="AN3217" s="7" t="s">
        <v>19</v>
      </c>
      <c r="AO3217" s="7" t="s">
        <v>19</v>
      </c>
      <c r="AP3217" s="7" t="s">
        <v>19</v>
      </c>
      <c r="AQ3217" s="7"/>
      <c r="AR3217" s="7"/>
      <c r="AS3217" s="7"/>
      <c r="AT3217" s="7"/>
      <c r="AU3217" s="7"/>
      <c r="AV3217" s="7"/>
      <c r="AW3217" s="7"/>
      <c r="AX3217" s="7"/>
      <c r="AY3217" s="7" t="s">
        <v>19</v>
      </c>
      <c r="AZ3217" s="7"/>
      <c r="BA3217" s="7"/>
      <c r="BB3217" s="7"/>
      <c r="BC3217" s="7"/>
      <c r="BD3217" s="7"/>
      <c r="BE3217" s="7"/>
      <c r="BF3217" s="7"/>
      <c r="BG3217" s="7"/>
      <c r="BH3217" s="7"/>
      <c r="BI3217" s="7"/>
      <c r="BJ3217" s="7"/>
      <c r="BK3217" s="7"/>
      <c r="BL3217" s="7"/>
      <c r="BM3217" s="7"/>
      <c r="BN3217" s="7"/>
      <c r="BO3217" s="7"/>
      <c r="BP3217" s="7"/>
      <c r="BS3217" s="7"/>
      <c r="BT3217" s="7" t="b">
        <v>0</v>
      </c>
      <c r="BU3217" s="7"/>
    </row>
    <row r="3218">
      <c r="A3218" s="7" t="s">
        <v>14448</v>
      </c>
      <c r="D3218" s="163" t="s">
        <v>14449</v>
      </c>
      <c r="E3218" s="134" t="str">
        <f t="array" ref="E3218">IFNA( index(studiesdatasets!$A$2:$R4130,MATCH("*"&amp;IF(F3218 = "","INVALID", F3218)&amp;"*",studiesdatasets!$D$2:$D4130,0),1))</f>
        <v>set_4</v>
      </c>
      <c r="F3218" s="162" t="s">
        <v>475</v>
      </c>
      <c r="G3218" s="162" t="s">
        <v>14450</v>
      </c>
      <c r="H3218" s="7" t="s">
        <v>14451</v>
      </c>
      <c r="M3218" s="7" t="s">
        <v>799</v>
      </c>
      <c r="N3218" s="7" t="str">
        <f t="shared" si="6"/>
        <v>FALSE</v>
      </c>
      <c r="O3218" s="7" t="s">
        <v>479</v>
      </c>
      <c r="P3218" s="161" t="s">
        <v>1236</v>
      </c>
      <c r="Q3218" s="161" t="s">
        <v>1237</v>
      </c>
      <c r="R3218" s="7" t="s">
        <v>1238</v>
      </c>
      <c r="S3218" s="7" t="s">
        <v>1239</v>
      </c>
      <c r="T3218" s="7">
        <v>42.8864</v>
      </c>
      <c r="U3218" s="7">
        <v>-78.9547</v>
      </c>
      <c r="V3218" s="137" t="s">
        <v>14427</v>
      </c>
      <c r="W3218" s="7" t="s">
        <v>16</v>
      </c>
      <c r="X3218" s="7" t="s">
        <v>1240</v>
      </c>
      <c r="Y3218" s="7" t="s">
        <v>1241</v>
      </c>
      <c r="Z3218" s="7" t="s">
        <v>1242</v>
      </c>
      <c r="AA3218" s="7"/>
      <c r="AB3218" s="7">
        <v>0.0</v>
      </c>
      <c r="AC3218" s="7" t="s">
        <v>16</v>
      </c>
      <c r="AD3218" s="7"/>
      <c r="AE3218" s="7" t="s">
        <v>19</v>
      </c>
      <c r="AF3218" s="7" t="s">
        <v>19</v>
      </c>
      <c r="AG3218" s="7" t="s">
        <v>19</v>
      </c>
      <c r="AH3218" s="7" t="s">
        <v>19</v>
      </c>
      <c r="AI3218" s="7" t="s">
        <v>19</v>
      </c>
      <c r="AJ3218" s="7" t="s">
        <v>19</v>
      </c>
      <c r="AK3218" s="7"/>
      <c r="AL3218" s="7" t="s">
        <v>19</v>
      </c>
      <c r="AM3218" s="7" t="s">
        <v>19</v>
      </c>
      <c r="AN3218" s="7" t="s">
        <v>19</v>
      </c>
      <c r="AO3218" s="7" t="s">
        <v>19</v>
      </c>
      <c r="AP3218" s="7" t="s">
        <v>19</v>
      </c>
      <c r="AQ3218" s="7"/>
      <c r="AR3218" s="7"/>
      <c r="AS3218" s="7"/>
      <c r="AT3218" s="7"/>
      <c r="AU3218" s="7"/>
      <c r="AV3218" s="7"/>
      <c r="AW3218" s="7"/>
      <c r="AX3218" s="7"/>
      <c r="AY3218" s="7" t="s">
        <v>19</v>
      </c>
      <c r="AZ3218" s="7"/>
      <c r="BA3218" s="7"/>
      <c r="BB3218" s="7"/>
      <c r="BC3218" s="7"/>
      <c r="BD3218" s="7"/>
      <c r="BE3218" s="7"/>
      <c r="BF3218" s="7"/>
      <c r="BG3218" s="7"/>
      <c r="BH3218" s="7"/>
      <c r="BI3218" s="7"/>
      <c r="BJ3218" s="7"/>
      <c r="BK3218" s="7"/>
      <c r="BL3218" s="7"/>
      <c r="BM3218" s="7"/>
      <c r="BN3218" s="7"/>
      <c r="BO3218" s="7"/>
      <c r="BP3218" s="7"/>
      <c r="BS3218" s="7"/>
      <c r="BT3218" s="7" t="b">
        <v>0</v>
      </c>
      <c r="BU3218" s="7"/>
    </row>
    <row r="3219">
      <c r="A3219" s="7" t="s">
        <v>14452</v>
      </c>
      <c r="D3219" s="163" t="s">
        <v>14453</v>
      </c>
      <c r="E3219" s="134" t="str">
        <f t="array" ref="E3219">IFNA( index(studiesdatasets!$A$2:$R4130,MATCH("*"&amp;IF(F3219 = "","INVALID", F3219)&amp;"*",studiesdatasets!$D$2:$D4130,0),1))</f>
        <v>set_4</v>
      </c>
      <c r="F3219" s="162" t="s">
        <v>475</v>
      </c>
      <c r="G3219" s="162" t="s">
        <v>14454</v>
      </c>
      <c r="H3219" s="7" t="s">
        <v>14455</v>
      </c>
      <c r="M3219" s="7" t="s">
        <v>799</v>
      </c>
      <c r="N3219" s="7" t="str">
        <f t="shared" si="6"/>
        <v>FALSE</v>
      </c>
      <c r="O3219" s="7" t="s">
        <v>479</v>
      </c>
      <c r="P3219" s="161" t="s">
        <v>1236</v>
      </c>
      <c r="Q3219" s="161" t="s">
        <v>1237</v>
      </c>
      <c r="R3219" s="7" t="s">
        <v>1238</v>
      </c>
      <c r="S3219" s="7" t="s">
        <v>1239</v>
      </c>
      <c r="T3219" s="7">
        <v>42.8481</v>
      </c>
      <c r="U3219" s="7">
        <v>-79.0951</v>
      </c>
      <c r="V3219" s="137" t="s">
        <v>14427</v>
      </c>
      <c r="W3219" s="7" t="s">
        <v>16</v>
      </c>
      <c r="X3219" s="7" t="s">
        <v>1240</v>
      </c>
      <c r="Y3219" s="7" t="s">
        <v>1241</v>
      </c>
      <c r="Z3219" s="7" t="s">
        <v>1242</v>
      </c>
      <c r="AA3219" s="7"/>
      <c r="AB3219" s="7">
        <v>0.0</v>
      </c>
      <c r="AC3219" s="7" t="s">
        <v>16</v>
      </c>
      <c r="AD3219" s="7"/>
      <c r="AE3219" s="7" t="s">
        <v>19</v>
      </c>
      <c r="AF3219" s="7" t="s">
        <v>19</v>
      </c>
      <c r="AG3219" s="7" t="s">
        <v>19</v>
      </c>
      <c r="AH3219" s="7" t="s">
        <v>19</v>
      </c>
      <c r="AI3219" s="7" t="s">
        <v>19</v>
      </c>
      <c r="AJ3219" s="7" t="s">
        <v>19</v>
      </c>
      <c r="AK3219" s="7"/>
      <c r="AL3219" s="7" t="s">
        <v>19</v>
      </c>
      <c r="AM3219" s="7" t="s">
        <v>19</v>
      </c>
      <c r="AN3219" s="7" t="s">
        <v>19</v>
      </c>
      <c r="AO3219" s="7" t="s">
        <v>19</v>
      </c>
      <c r="AP3219" s="7" t="s">
        <v>19</v>
      </c>
      <c r="AQ3219" s="7"/>
      <c r="AR3219" s="7"/>
      <c r="AS3219" s="7"/>
      <c r="AT3219" s="7"/>
      <c r="AU3219" s="7"/>
      <c r="AV3219" s="7"/>
      <c r="AW3219" s="7"/>
      <c r="AX3219" s="7"/>
      <c r="AY3219" s="7" t="s">
        <v>19</v>
      </c>
      <c r="AZ3219" s="7"/>
      <c r="BA3219" s="7"/>
      <c r="BB3219" s="7"/>
      <c r="BC3219" s="7"/>
      <c r="BD3219" s="7"/>
      <c r="BE3219" s="7"/>
      <c r="BF3219" s="7"/>
      <c r="BG3219" s="7"/>
      <c r="BH3219" s="7"/>
      <c r="BI3219" s="7"/>
      <c r="BJ3219" s="7"/>
      <c r="BK3219" s="7"/>
      <c r="BL3219" s="7"/>
      <c r="BM3219" s="7"/>
      <c r="BN3219" s="7"/>
      <c r="BO3219" s="7"/>
      <c r="BP3219" s="7"/>
      <c r="BS3219" s="7"/>
      <c r="BT3219" s="7" t="b">
        <v>0</v>
      </c>
      <c r="BU3219" s="7"/>
    </row>
    <row r="3220">
      <c r="A3220" s="7" t="s">
        <v>14456</v>
      </c>
      <c r="D3220" s="163" t="s">
        <v>14457</v>
      </c>
      <c r="E3220" s="134" t="str">
        <f t="array" ref="E3220">IFNA( index(studiesdatasets!$A$2:$R4130,MATCH("*"&amp;IF(F3220 = "","INVALID", F3220)&amp;"*",studiesdatasets!$D$2:$D4130,0),1))</f>
        <v>set_4</v>
      </c>
      <c r="F3220" s="162" t="s">
        <v>475</v>
      </c>
      <c r="G3220" s="162" t="s">
        <v>14458</v>
      </c>
      <c r="H3220" s="7" t="s">
        <v>14459</v>
      </c>
      <c r="M3220" s="7" t="s">
        <v>799</v>
      </c>
      <c r="N3220" s="7" t="str">
        <f t="shared" si="6"/>
        <v>FALSE</v>
      </c>
      <c r="O3220" s="7" t="s">
        <v>479</v>
      </c>
      <c r="P3220" s="161" t="s">
        <v>1236</v>
      </c>
      <c r="Q3220" s="161" t="s">
        <v>1237</v>
      </c>
      <c r="R3220" s="7" t="s">
        <v>1238</v>
      </c>
      <c r="S3220" s="7" t="s">
        <v>1239</v>
      </c>
      <c r="T3220" s="7">
        <v>42.9885</v>
      </c>
      <c r="U3220" s="7">
        <v>-79.2663</v>
      </c>
      <c r="V3220" s="137" t="s">
        <v>14427</v>
      </c>
      <c r="W3220" s="7" t="s">
        <v>16</v>
      </c>
      <c r="X3220" s="7" t="s">
        <v>1240</v>
      </c>
      <c r="Y3220" s="7" t="s">
        <v>1241</v>
      </c>
      <c r="Z3220" s="7" t="s">
        <v>1242</v>
      </c>
      <c r="AA3220" s="7"/>
      <c r="AB3220" s="7">
        <v>0.0</v>
      </c>
      <c r="AC3220" s="7" t="s">
        <v>16</v>
      </c>
      <c r="AD3220" s="7"/>
      <c r="AE3220" s="7" t="s">
        <v>19</v>
      </c>
      <c r="AF3220" s="7" t="s">
        <v>19</v>
      </c>
      <c r="AG3220" s="7" t="s">
        <v>19</v>
      </c>
      <c r="AH3220" s="7" t="s">
        <v>19</v>
      </c>
      <c r="AI3220" s="7" t="s">
        <v>19</v>
      </c>
      <c r="AJ3220" s="7" t="s">
        <v>19</v>
      </c>
      <c r="AK3220" s="7"/>
      <c r="AL3220" s="7" t="s">
        <v>19</v>
      </c>
      <c r="AM3220" s="7" t="s">
        <v>19</v>
      </c>
      <c r="AN3220" s="7" t="s">
        <v>19</v>
      </c>
      <c r="AO3220" s="7" t="s">
        <v>19</v>
      </c>
      <c r="AP3220" s="7" t="s">
        <v>19</v>
      </c>
      <c r="AQ3220" s="7"/>
      <c r="AR3220" s="7"/>
      <c r="AS3220" s="7"/>
      <c r="AT3220" s="7"/>
      <c r="AU3220" s="7"/>
      <c r="AV3220" s="7"/>
      <c r="AW3220" s="7"/>
      <c r="AX3220" s="7"/>
      <c r="AY3220" s="7" t="s">
        <v>19</v>
      </c>
      <c r="AZ3220" s="7"/>
      <c r="BA3220" s="7"/>
      <c r="BB3220" s="7"/>
      <c r="BC3220" s="7"/>
      <c r="BD3220" s="7"/>
      <c r="BE3220" s="7"/>
      <c r="BF3220" s="7"/>
      <c r="BG3220" s="7"/>
      <c r="BH3220" s="7"/>
      <c r="BI3220" s="7"/>
      <c r="BJ3220" s="7"/>
      <c r="BK3220" s="7"/>
      <c r="BL3220" s="7"/>
      <c r="BM3220" s="7"/>
      <c r="BN3220" s="7"/>
      <c r="BO3220" s="7"/>
      <c r="BP3220" s="7"/>
      <c r="BS3220" s="7"/>
      <c r="BT3220" s="7" t="b">
        <v>0</v>
      </c>
      <c r="BU3220" s="7"/>
    </row>
    <row r="3221">
      <c r="A3221" s="7" t="s">
        <v>14460</v>
      </c>
      <c r="D3221" s="163" t="s">
        <v>14461</v>
      </c>
      <c r="E3221" s="134" t="str">
        <f t="array" ref="E3221">IFNA( index(studiesdatasets!$A$2:$R4130,MATCH("*"&amp;IF(F3221 = "","INVALID", F3221)&amp;"*",studiesdatasets!$D$2:$D4130,0),1))</f>
        <v>set_4</v>
      </c>
      <c r="F3221" s="162" t="s">
        <v>475</v>
      </c>
      <c r="G3221" s="162" t="s">
        <v>14462</v>
      </c>
      <c r="H3221" s="7" t="s">
        <v>14463</v>
      </c>
      <c r="M3221" s="7" t="s">
        <v>799</v>
      </c>
      <c r="N3221" s="7" t="str">
        <f t="shared" si="6"/>
        <v>FALSE</v>
      </c>
      <c r="O3221" s="7" t="s">
        <v>479</v>
      </c>
      <c r="P3221" s="161" t="s">
        <v>1236</v>
      </c>
      <c r="Q3221" s="161" t="s">
        <v>1237</v>
      </c>
      <c r="R3221" s="7" t="s">
        <v>1238</v>
      </c>
      <c r="S3221" s="7" t="s">
        <v>1239</v>
      </c>
      <c r="T3221" s="7">
        <v>42.9803</v>
      </c>
      <c r="U3221" s="7">
        <v>-79.2853</v>
      </c>
      <c r="V3221" s="137" t="s">
        <v>14427</v>
      </c>
      <c r="W3221" s="7" t="s">
        <v>16</v>
      </c>
      <c r="X3221" s="7" t="s">
        <v>1240</v>
      </c>
      <c r="Y3221" s="7" t="s">
        <v>1241</v>
      </c>
      <c r="Z3221" s="7" t="s">
        <v>1242</v>
      </c>
      <c r="AA3221" s="7"/>
      <c r="AB3221" s="7">
        <v>0.0</v>
      </c>
      <c r="AC3221" s="7" t="s">
        <v>16</v>
      </c>
      <c r="AD3221" s="7"/>
      <c r="AE3221" s="7" t="s">
        <v>19</v>
      </c>
      <c r="AF3221" s="7" t="s">
        <v>19</v>
      </c>
      <c r="AG3221" s="7" t="s">
        <v>19</v>
      </c>
      <c r="AH3221" s="7" t="s">
        <v>19</v>
      </c>
      <c r="AI3221" s="7" t="s">
        <v>19</v>
      </c>
      <c r="AJ3221" s="7" t="s">
        <v>19</v>
      </c>
      <c r="AK3221" s="7"/>
      <c r="AL3221" s="7" t="s">
        <v>19</v>
      </c>
      <c r="AM3221" s="7" t="s">
        <v>19</v>
      </c>
      <c r="AN3221" s="7" t="s">
        <v>19</v>
      </c>
      <c r="AO3221" s="7" t="s">
        <v>19</v>
      </c>
      <c r="AP3221" s="7" t="s">
        <v>19</v>
      </c>
      <c r="AQ3221" s="7"/>
      <c r="AR3221" s="7"/>
      <c r="AS3221" s="7"/>
      <c r="AT3221" s="7"/>
      <c r="AU3221" s="7"/>
      <c r="AV3221" s="7"/>
      <c r="AW3221" s="7"/>
      <c r="AX3221" s="7"/>
      <c r="AY3221" s="7" t="s">
        <v>19</v>
      </c>
      <c r="AZ3221" s="7"/>
      <c r="BA3221" s="7"/>
      <c r="BB3221" s="7"/>
      <c r="BC3221" s="7"/>
      <c r="BD3221" s="7"/>
      <c r="BE3221" s="7"/>
      <c r="BF3221" s="7"/>
      <c r="BG3221" s="7"/>
      <c r="BH3221" s="7"/>
      <c r="BI3221" s="7"/>
      <c r="BJ3221" s="7"/>
      <c r="BK3221" s="7"/>
      <c r="BL3221" s="7"/>
      <c r="BM3221" s="7"/>
      <c r="BN3221" s="7"/>
      <c r="BO3221" s="7"/>
      <c r="BP3221" s="7"/>
      <c r="BS3221" s="7"/>
      <c r="BT3221" s="7" t="b">
        <v>0</v>
      </c>
      <c r="BU3221" s="7"/>
    </row>
    <row r="3222">
      <c r="A3222" s="7" t="s">
        <v>14464</v>
      </c>
      <c r="D3222" s="163" t="s">
        <v>14465</v>
      </c>
      <c r="E3222" s="134" t="str">
        <f t="array" ref="E3222">IFNA( index(studiesdatasets!$A$2:$R4130,MATCH("*"&amp;IF(F3222 = "","INVALID", F3222)&amp;"*",studiesdatasets!$D$2:$D4130,0),1))</f>
        <v>set_4</v>
      </c>
      <c r="F3222" s="162" t="s">
        <v>475</v>
      </c>
      <c r="G3222" s="162" t="s">
        <v>14466</v>
      </c>
      <c r="H3222" s="7" t="s">
        <v>14467</v>
      </c>
      <c r="M3222" s="7" t="s">
        <v>799</v>
      </c>
      <c r="N3222" s="7" t="str">
        <f t="shared" si="6"/>
        <v>FALSE</v>
      </c>
      <c r="O3222" s="7" t="s">
        <v>479</v>
      </c>
      <c r="P3222" s="161" t="s">
        <v>1236</v>
      </c>
      <c r="Q3222" s="161" t="s">
        <v>1237</v>
      </c>
      <c r="R3222" s="7" t="s">
        <v>1238</v>
      </c>
      <c r="S3222" s="7" t="s">
        <v>1239</v>
      </c>
      <c r="T3222" s="7">
        <v>43.0056</v>
      </c>
      <c r="U3222" s="7">
        <v>-79.4823</v>
      </c>
      <c r="V3222" s="137" t="s">
        <v>14427</v>
      </c>
      <c r="W3222" s="7" t="s">
        <v>16</v>
      </c>
      <c r="X3222" s="7" t="s">
        <v>1240</v>
      </c>
      <c r="Y3222" s="7" t="s">
        <v>1241</v>
      </c>
      <c r="Z3222" s="7" t="s">
        <v>1242</v>
      </c>
      <c r="AA3222" s="7"/>
      <c r="AB3222" s="7">
        <v>0.0</v>
      </c>
      <c r="AC3222" s="7" t="s">
        <v>16</v>
      </c>
      <c r="AD3222" s="7"/>
      <c r="AE3222" s="7" t="s">
        <v>19</v>
      </c>
      <c r="AF3222" s="7" t="s">
        <v>19</v>
      </c>
      <c r="AG3222" s="7" t="s">
        <v>19</v>
      </c>
      <c r="AH3222" s="7" t="s">
        <v>19</v>
      </c>
      <c r="AI3222" s="7" t="s">
        <v>19</v>
      </c>
      <c r="AJ3222" s="7" t="s">
        <v>19</v>
      </c>
      <c r="AK3222" s="7"/>
      <c r="AL3222" s="7" t="s">
        <v>19</v>
      </c>
      <c r="AM3222" s="7" t="s">
        <v>19</v>
      </c>
      <c r="AN3222" s="7" t="s">
        <v>19</v>
      </c>
      <c r="AO3222" s="7" t="s">
        <v>19</v>
      </c>
      <c r="AP3222" s="7" t="s">
        <v>19</v>
      </c>
      <c r="AQ3222" s="7"/>
      <c r="AR3222" s="7"/>
      <c r="AS3222" s="7"/>
      <c r="AT3222" s="7"/>
      <c r="AU3222" s="7"/>
      <c r="AV3222" s="7"/>
      <c r="AW3222" s="7"/>
      <c r="AX3222" s="7"/>
      <c r="AY3222" s="7" t="s">
        <v>19</v>
      </c>
      <c r="AZ3222" s="7"/>
      <c r="BA3222" s="7"/>
      <c r="BB3222" s="7"/>
      <c r="BC3222" s="7"/>
      <c r="BD3222" s="7"/>
      <c r="BE3222" s="7"/>
      <c r="BF3222" s="7"/>
      <c r="BG3222" s="7"/>
      <c r="BH3222" s="7"/>
      <c r="BI3222" s="7"/>
      <c r="BJ3222" s="7"/>
      <c r="BK3222" s="7"/>
      <c r="BL3222" s="7"/>
      <c r="BM3222" s="7"/>
      <c r="BN3222" s="7"/>
      <c r="BO3222" s="7"/>
      <c r="BP3222" s="7"/>
      <c r="BS3222" s="7"/>
      <c r="BT3222" s="7" t="b">
        <v>0</v>
      </c>
      <c r="BU3222" s="7"/>
    </row>
    <row r="3223">
      <c r="A3223" s="7" t="s">
        <v>14468</v>
      </c>
      <c r="D3223" s="163" t="s">
        <v>14469</v>
      </c>
      <c r="E3223" s="134" t="str">
        <f t="array" ref="E3223">IFNA( index(studiesdatasets!$A$2:$R4130,MATCH("*"&amp;IF(F3223 = "","INVALID", F3223)&amp;"*",studiesdatasets!$D$2:$D4130,0),1))</f>
        <v>set_4</v>
      </c>
      <c r="F3223" s="162" t="s">
        <v>475</v>
      </c>
      <c r="G3223" s="162" t="s">
        <v>14470</v>
      </c>
      <c r="H3223" s="7" t="s">
        <v>14471</v>
      </c>
      <c r="M3223" s="7" t="s">
        <v>799</v>
      </c>
      <c r="N3223" s="7" t="str">
        <f t="shared" si="6"/>
        <v>FALSE</v>
      </c>
      <c r="O3223" s="7" t="s">
        <v>479</v>
      </c>
      <c r="P3223" s="161" t="s">
        <v>1236</v>
      </c>
      <c r="Q3223" s="161" t="s">
        <v>1237</v>
      </c>
      <c r="R3223" s="7" t="s">
        <v>1238</v>
      </c>
      <c r="S3223" s="7" t="s">
        <v>1239</v>
      </c>
      <c r="T3223" s="7">
        <v>43.0646</v>
      </c>
      <c r="U3223" s="7">
        <v>-79.7947</v>
      </c>
      <c r="V3223" s="137" t="s">
        <v>14427</v>
      </c>
      <c r="W3223" s="7" t="s">
        <v>16</v>
      </c>
      <c r="X3223" s="7" t="s">
        <v>1240</v>
      </c>
      <c r="Y3223" s="7" t="s">
        <v>1241</v>
      </c>
      <c r="Z3223" s="7" t="s">
        <v>1242</v>
      </c>
      <c r="AA3223" s="7"/>
      <c r="AB3223" s="7">
        <v>0.0</v>
      </c>
      <c r="AC3223" s="7" t="s">
        <v>16</v>
      </c>
      <c r="AD3223" s="7"/>
      <c r="AE3223" s="7" t="s">
        <v>19</v>
      </c>
      <c r="AF3223" s="7" t="s">
        <v>19</v>
      </c>
      <c r="AG3223" s="7" t="s">
        <v>19</v>
      </c>
      <c r="AH3223" s="7" t="s">
        <v>19</v>
      </c>
      <c r="AI3223" s="7" t="s">
        <v>19</v>
      </c>
      <c r="AJ3223" s="7" t="s">
        <v>19</v>
      </c>
      <c r="AK3223" s="7"/>
      <c r="AL3223" s="7" t="s">
        <v>19</v>
      </c>
      <c r="AM3223" s="7" t="s">
        <v>19</v>
      </c>
      <c r="AN3223" s="7" t="s">
        <v>19</v>
      </c>
      <c r="AO3223" s="7" t="s">
        <v>19</v>
      </c>
      <c r="AP3223" s="7" t="s">
        <v>19</v>
      </c>
      <c r="AQ3223" s="7"/>
      <c r="AR3223" s="7"/>
      <c r="AS3223" s="7"/>
      <c r="AT3223" s="7"/>
      <c r="AU3223" s="7"/>
      <c r="AV3223" s="7"/>
      <c r="AW3223" s="7"/>
      <c r="AX3223" s="7"/>
      <c r="AY3223" s="7" t="s">
        <v>19</v>
      </c>
      <c r="AZ3223" s="7"/>
      <c r="BA3223" s="7"/>
      <c r="BB3223" s="7"/>
      <c r="BC3223" s="7"/>
      <c r="BD3223" s="7"/>
      <c r="BE3223" s="7"/>
      <c r="BF3223" s="7"/>
      <c r="BG3223" s="7"/>
      <c r="BH3223" s="7"/>
      <c r="BI3223" s="7"/>
      <c r="BJ3223" s="7"/>
      <c r="BK3223" s="7"/>
      <c r="BL3223" s="7"/>
      <c r="BM3223" s="7"/>
      <c r="BN3223" s="7"/>
      <c r="BO3223" s="7"/>
      <c r="BP3223" s="7"/>
      <c r="BS3223" s="7"/>
      <c r="BT3223" s="7" t="b">
        <v>0</v>
      </c>
      <c r="BU3223" s="7"/>
    </row>
    <row r="3224">
      <c r="A3224" s="7" t="s">
        <v>14472</v>
      </c>
      <c r="D3224" s="163" t="s">
        <v>14473</v>
      </c>
      <c r="E3224" s="134" t="str">
        <f t="array" ref="E3224">IFNA( index(studiesdatasets!$A$2:$R4130,MATCH("*"&amp;IF(F3224 = "","INVALID", F3224)&amp;"*",studiesdatasets!$D$2:$D4130,0),1))</f>
        <v>set_4</v>
      </c>
      <c r="F3224" s="162" t="s">
        <v>475</v>
      </c>
      <c r="G3224" s="162" t="s">
        <v>14474</v>
      </c>
      <c r="H3224" s="7" t="s">
        <v>14475</v>
      </c>
      <c r="M3224" s="7" t="s">
        <v>799</v>
      </c>
      <c r="N3224" s="7" t="str">
        <f t="shared" si="6"/>
        <v>FALSE</v>
      </c>
      <c r="O3224" s="7" t="s">
        <v>479</v>
      </c>
      <c r="P3224" s="161" t="s">
        <v>1236</v>
      </c>
      <c r="Q3224" s="161" t="s">
        <v>1237</v>
      </c>
      <c r="R3224" s="7" t="s">
        <v>1238</v>
      </c>
      <c r="S3224" s="7" t="s">
        <v>1239</v>
      </c>
      <c r="T3224" s="7">
        <v>43.0746</v>
      </c>
      <c r="U3224" s="7">
        <v>-79.808</v>
      </c>
      <c r="V3224" s="137" t="s">
        <v>14427</v>
      </c>
      <c r="W3224" s="7" t="s">
        <v>16</v>
      </c>
      <c r="X3224" s="7" t="s">
        <v>1240</v>
      </c>
      <c r="Y3224" s="7" t="s">
        <v>1241</v>
      </c>
      <c r="Z3224" s="7" t="s">
        <v>1242</v>
      </c>
      <c r="AA3224" s="7"/>
      <c r="AB3224" s="7">
        <v>0.0</v>
      </c>
      <c r="AC3224" s="7" t="s">
        <v>16</v>
      </c>
      <c r="AD3224" s="7"/>
      <c r="AE3224" s="7" t="s">
        <v>19</v>
      </c>
      <c r="AF3224" s="7" t="s">
        <v>19</v>
      </c>
      <c r="AG3224" s="7" t="s">
        <v>19</v>
      </c>
      <c r="AH3224" s="7" t="s">
        <v>19</v>
      </c>
      <c r="AI3224" s="7" t="s">
        <v>19</v>
      </c>
      <c r="AJ3224" s="7" t="s">
        <v>19</v>
      </c>
      <c r="AK3224" s="7"/>
      <c r="AL3224" s="7" t="s">
        <v>19</v>
      </c>
      <c r="AM3224" s="7" t="s">
        <v>19</v>
      </c>
      <c r="AN3224" s="7" t="s">
        <v>19</v>
      </c>
      <c r="AO3224" s="7" t="s">
        <v>19</v>
      </c>
      <c r="AP3224" s="7" t="s">
        <v>19</v>
      </c>
      <c r="AQ3224" s="7"/>
      <c r="AR3224" s="7"/>
      <c r="AS3224" s="7"/>
      <c r="AT3224" s="7"/>
      <c r="AU3224" s="7"/>
      <c r="AV3224" s="7"/>
      <c r="AW3224" s="7"/>
      <c r="AX3224" s="7"/>
      <c r="AY3224" s="7" t="s">
        <v>19</v>
      </c>
      <c r="AZ3224" s="7"/>
      <c r="BA3224" s="7"/>
      <c r="BB3224" s="7"/>
      <c r="BC3224" s="7"/>
      <c r="BD3224" s="7"/>
      <c r="BE3224" s="7"/>
      <c r="BF3224" s="7"/>
      <c r="BG3224" s="7"/>
      <c r="BH3224" s="7"/>
      <c r="BI3224" s="7"/>
      <c r="BJ3224" s="7"/>
      <c r="BK3224" s="7"/>
      <c r="BL3224" s="7"/>
      <c r="BM3224" s="7"/>
      <c r="BN3224" s="7"/>
      <c r="BO3224" s="7"/>
      <c r="BP3224" s="7"/>
      <c r="BS3224" s="7"/>
      <c r="BT3224" s="7" t="b">
        <v>0</v>
      </c>
      <c r="BU3224" s="7"/>
    </row>
    <row r="3225">
      <c r="A3225" s="7" t="s">
        <v>14476</v>
      </c>
      <c r="D3225" s="163" t="s">
        <v>14477</v>
      </c>
      <c r="E3225" s="134" t="str">
        <f t="array" ref="E3225">IFNA( index(studiesdatasets!$A$2:$R4130,MATCH("*"&amp;IF(F3225 = "","INVALID", F3225)&amp;"*",studiesdatasets!$D$2:$D4130,0),1))</f>
        <v>set_4</v>
      </c>
      <c r="F3225" s="162" t="s">
        <v>475</v>
      </c>
      <c r="G3225" s="162" t="s">
        <v>14478</v>
      </c>
      <c r="H3225" s="7" t="s">
        <v>14479</v>
      </c>
      <c r="M3225" s="7" t="s">
        <v>799</v>
      </c>
      <c r="N3225" s="7" t="str">
        <f t="shared" si="6"/>
        <v>FALSE</v>
      </c>
      <c r="O3225" s="7" t="s">
        <v>479</v>
      </c>
      <c r="P3225" s="161" t="s">
        <v>1236</v>
      </c>
      <c r="Q3225" s="161" t="s">
        <v>1237</v>
      </c>
      <c r="R3225" s="7" t="s">
        <v>1238</v>
      </c>
      <c r="S3225" s="7" t="s">
        <v>1239</v>
      </c>
      <c r="T3225" s="7">
        <v>43.125</v>
      </c>
      <c r="U3225" s="7">
        <v>-79.0813</v>
      </c>
      <c r="V3225" s="137" t="s">
        <v>14480</v>
      </c>
      <c r="W3225" s="7" t="s">
        <v>16</v>
      </c>
      <c r="X3225" s="7" t="s">
        <v>1240</v>
      </c>
      <c r="Y3225" s="7" t="s">
        <v>1241</v>
      </c>
      <c r="Z3225" s="7" t="s">
        <v>1242</v>
      </c>
      <c r="AA3225" s="7"/>
      <c r="AB3225" s="7">
        <v>0.0</v>
      </c>
      <c r="AC3225" s="7" t="s">
        <v>16</v>
      </c>
      <c r="AD3225" s="7"/>
      <c r="AE3225" s="7" t="s">
        <v>19</v>
      </c>
      <c r="AF3225" s="7" t="s">
        <v>19</v>
      </c>
      <c r="AG3225" s="7" t="s">
        <v>19</v>
      </c>
      <c r="AH3225" s="7" t="s">
        <v>19</v>
      </c>
      <c r="AI3225" s="7" t="s">
        <v>19</v>
      </c>
      <c r="AJ3225" s="7" t="s">
        <v>19</v>
      </c>
      <c r="AK3225" s="7"/>
      <c r="AL3225" s="7" t="s">
        <v>19</v>
      </c>
      <c r="AM3225" s="7" t="s">
        <v>19</v>
      </c>
      <c r="AN3225" s="7" t="s">
        <v>19</v>
      </c>
      <c r="AO3225" s="7" t="s">
        <v>19</v>
      </c>
      <c r="AP3225" s="7" t="s">
        <v>19</v>
      </c>
      <c r="AQ3225" s="7"/>
      <c r="AR3225" s="7"/>
      <c r="AS3225" s="7"/>
      <c r="AT3225" s="7"/>
      <c r="AU3225" s="7"/>
      <c r="AV3225" s="7"/>
      <c r="AW3225" s="7"/>
      <c r="AX3225" s="7"/>
      <c r="AY3225" s="7" t="s">
        <v>19</v>
      </c>
      <c r="AZ3225" s="7"/>
      <c r="BA3225" s="7"/>
      <c r="BB3225" s="7"/>
      <c r="BC3225" s="7"/>
      <c r="BD3225" s="7"/>
      <c r="BE3225" s="7"/>
      <c r="BF3225" s="7"/>
      <c r="BG3225" s="7"/>
      <c r="BH3225" s="7"/>
      <c r="BI3225" s="7"/>
      <c r="BJ3225" s="7"/>
      <c r="BK3225" s="7"/>
      <c r="BL3225" s="7"/>
      <c r="BM3225" s="7"/>
      <c r="BN3225" s="7"/>
      <c r="BO3225" s="7"/>
      <c r="BP3225" s="7"/>
      <c r="BS3225" s="7"/>
      <c r="BT3225" s="7" t="b">
        <v>0</v>
      </c>
      <c r="BU3225" s="7"/>
    </row>
    <row r="3226">
      <c r="A3226" s="7" t="s">
        <v>14481</v>
      </c>
      <c r="D3226" s="163" t="s">
        <v>14482</v>
      </c>
      <c r="E3226" s="134" t="str">
        <f t="array" ref="E3226">IFNA( index(studiesdatasets!$A$2:$R4130,MATCH("*"&amp;IF(F3226 = "","INVALID", F3226)&amp;"*",studiesdatasets!$D$2:$D4130,0),1))</f>
        <v>set_4</v>
      </c>
      <c r="F3226" s="162" t="s">
        <v>475</v>
      </c>
      <c r="G3226" s="162" t="s">
        <v>14483</v>
      </c>
      <c r="H3226" s="7" t="s">
        <v>14484</v>
      </c>
      <c r="M3226" s="7" t="s">
        <v>799</v>
      </c>
      <c r="N3226" s="7" t="str">
        <f t="shared" si="6"/>
        <v>FALSE</v>
      </c>
      <c r="O3226" s="7" t="s">
        <v>479</v>
      </c>
      <c r="P3226" s="161" t="s">
        <v>1236</v>
      </c>
      <c r="Q3226" s="161" t="s">
        <v>1237</v>
      </c>
      <c r="R3226" s="7" t="s">
        <v>1238</v>
      </c>
      <c r="S3226" s="7" t="s">
        <v>1239</v>
      </c>
      <c r="T3226" s="7">
        <v>42.9724</v>
      </c>
      <c r="U3226" s="7">
        <v>-79.0184</v>
      </c>
      <c r="V3226" s="137" t="s">
        <v>14480</v>
      </c>
      <c r="W3226" s="7" t="s">
        <v>16</v>
      </c>
      <c r="X3226" s="7" t="s">
        <v>1240</v>
      </c>
      <c r="Y3226" s="7" t="s">
        <v>1241</v>
      </c>
      <c r="Z3226" s="7" t="s">
        <v>1242</v>
      </c>
      <c r="AA3226" s="7"/>
      <c r="AB3226" s="7">
        <v>0.0</v>
      </c>
      <c r="AC3226" s="7" t="s">
        <v>16</v>
      </c>
      <c r="AD3226" s="7"/>
      <c r="AE3226" s="7" t="s">
        <v>19</v>
      </c>
      <c r="AF3226" s="7" t="s">
        <v>19</v>
      </c>
      <c r="AG3226" s="7" t="s">
        <v>19</v>
      </c>
      <c r="AH3226" s="7" t="s">
        <v>19</v>
      </c>
      <c r="AI3226" s="7" t="s">
        <v>19</v>
      </c>
      <c r="AJ3226" s="7" t="s">
        <v>19</v>
      </c>
      <c r="AK3226" s="7"/>
      <c r="AL3226" s="7" t="s">
        <v>19</v>
      </c>
      <c r="AM3226" s="7" t="s">
        <v>19</v>
      </c>
      <c r="AN3226" s="7" t="s">
        <v>19</v>
      </c>
      <c r="AO3226" s="7" t="s">
        <v>19</v>
      </c>
      <c r="AP3226" s="7" t="s">
        <v>19</v>
      </c>
      <c r="AQ3226" s="7"/>
      <c r="AR3226" s="7"/>
      <c r="AS3226" s="7"/>
      <c r="AT3226" s="7"/>
      <c r="AU3226" s="7"/>
      <c r="AV3226" s="7"/>
      <c r="AW3226" s="7"/>
      <c r="AX3226" s="7"/>
      <c r="AY3226" s="7" t="s">
        <v>19</v>
      </c>
      <c r="AZ3226" s="7"/>
      <c r="BA3226" s="7"/>
      <c r="BB3226" s="7"/>
      <c r="BC3226" s="7"/>
      <c r="BD3226" s="7"/>
      <c r="BE3226" s="7"/>
      <c r="BF3226" s="7"/>
      <c r="BG3226" s="7"/>
      <c r="BH3226" s="7"/>
      <c r="BI3226" s="7"/>
      <c r="BJ3226" s="7"/>
      <c r="BK3226" s="7"/>
      <c r="BL3226" s="7"/>
      <c r="BM3226" s="7"/>
      <c r="BN3226" s="7"/>
      <c r="BO3226" s="7"/>
      <c r="BP3226" s="7"/>
      <c r="BS3226" s="7"/>
      <c r="BT3226" s="7" t="b">
        <v>0</v>
      </c>
      <c r="BU3226" s="7"/>
    </row>
    <row r="3227">
      <c r="A3227" s="7" t="s">
        <v>14485</v>
      </c>
      <c r="D3227" s="163" t="s">
        <v>14486</v>
      </c>
      <c r="E3227" s="134" t="str">
        <f t="array" ref="E3227">IFNA( index(studiesdatasets!$A$2:$R4130,MATCH("*"&amp;IF(F3227 = "","INVALID", F3227)&amp;"*",studiesdatasets!$D$2:$D4130,0),1))</f>
        <v>set_4</v>
      </c>
      <c r="F3227" s="162" t="s">
        <v>475</v>
      </c>
      <c r="G3227" s="162" t="s">
        <v>14487</v>
      </c>
      <c r="H3227" s="7" t="s">
        <v>14488</v>
      </c>
      <c r="M3227" s="7" t="s">
        <v>799</v>
      </c>
      <c r="N3227" s="7" t="str">
        <f t="shared" si="6"/>
        <v>FALSE</v>
      </c>
      <c r="O3227" s="7" t="s">
        <v>479</v>
      </c>
      <c r="P3227" s="161" t="s">
        <v>1236</v>
      </c>
      <c r="Q3227" s="161" t="s">
        <v>1237</v>
      </c>
      <c r="R3227" s="7" t="s">
        <v>1238</v>
      </c>
      <c r="S3227" s="7" t="s">
        <v>1239</v>
      </c>
      <c r="T3227" s="7">
        <v>42.946</v>
      </c>
      <c r="U3227" s="7">
        <v>-79.0683</v>
      </c>
      <c r="V3227" s="137" t="s">
        <v>14480</v>
      </c>
      <c r="W3227" s="7" t="s">
        <v>16</v>
      </c>
      <c r="X3227" s="7" t="s">
        <v>1240</v>
      </c>
      <c r="Y3227" s="7" t="s">
        <v>1241</v>
      </c>
      <c r="Z3227" s="7" t="s">
        <v>1242</v>
      </c>
      <c r="AA3227" s="7"/>
      <c r="AB3227" s="7">
        <v>0.0</v>
      </c>
      <c r="AC3227" s="7" t="s">
        <v>16</v>
      </c>
      <c r="AD3227" s="7"/>
      <c r="AE3227" s="7" t="s">
        <v>19</v>
      </c>
      <c r="AF3227" s="7" t="s">
        <v>19</v>
      </c>
      <c r="AG3227" s="7" t="s">
        <v>19</v>
      </c>
      <c r="AH3227" s="7" t="s">
        <v>19</v>
      </c>
      <c r="AI3227" s="7" t="s">
        <v>19</v>
      </c>
      <c r="AJ3227" s="7" t="s">
        <v>19</v>
      </c>
      <c r="AK3227" s="7"/>
      <c r="AL3227" s="7" t="s">
        <v>19</v>
      </c>
      <c r="AM3227" s="7" t="s">
        <v>19</v>
      </c>
      <c r="AN3227" s="7" t="s">
        <v>19</v>
      </c>
      <c r="AO3227" s="7" t="s">
        <v>19</v>
      </c>
      <c r="AP3227" s="7" t="s">
        <v>19</v>
      </c>
      <c r="AQ3227" s="7"/>
      <c r="AR3227" s="7"/>
      <c r="AS3227" s="7"/>
      <c r="AT3227" s="7"/>
      <c r="AU3227" s="7"/>
      <c r="AV3227" s="7"/>
      <c r="AW3227" s="7"/>
      <c r="AX3227" s="7"/>
      <c r="AY3227" s="7" t="s">
        <v>19</v>
      </c>
      <c r="AZ3227" s="7"/>
      <c r="BA3227" s="7"/>
      <c r="BB3227" s="7"/>
      <c r="BC3227" s="7"/>
      <c r="BD3227" s="7"/>
      <c r="BE3227" s="7"/>
      <c r="BF3227" s="7"/>
      <c r="BG3227" s="7"/>
      <c r="BH3227" s="7"/>
      <c r="BI3227" s="7"/>
      <c r="BJ3227" s="7"/>
      <c r="BK3227" s="7"/>
      <c r="BL3227" s="7"/>
      <c r="BM3227" s="7"/>
      <c r="BN3227" s="7"/>
      <c r="BO3227" s="7"/>
      <c r="BP3227" s="7"/>
      <c r="BS3227" s="7"/>
      <c r="BT3227" s="7" t="b">
        <v>0</v>
      </c>
      <c r="BU3227" s="7"/>
    </row>
    <row r="3228">
      <c r="A3228" s="7" t="s">
        <v>14489</v>
      </c>
      <c r="D3228" s="163" t="s">
        <v>14490</v>
      </c>
      <c r="E3228" s="134" t="str">
        <f t="array" ref="E3228">IFNA( index(studiesdatasets!$A$2:$R4130,MATCH("*"&amp;IF(F3228 = "","INVALID", F3228)&amp;"*",studiesdatasets!$D$2:$D4130,0),1))</f>
        <v>set_4</v>
      </c>
      <c r="F3228" s="162" t="s">
        <v>475</v>
      </c>
      <c r="G3228" s="162" t="s">
        <v>14491</v>
      </c>
      <c r="H3228" s="7" t="s">
        <v>14492</v>
      </c>
      <c r="M3228" s="7" t="s">
        <v>799</v>
      </c>
      <c r="N3228" s="7" t="str">
        <f t="shared" si="6"/>
        <v>FALSE</v>
      </c>
      <c r="O3228" s="7" t="s">
        <v>479</v>
      </c>
      <c r="P3228" s="161" t="s">
        <v>1236</v>
      </c>
      <c r="Q3228" s="161" t="s">
        <v>1237</v>
      </c>
      <c r="R3228" s="7" t="s">
        <v>1238</v>
      </c>
      <c r="S3228" s="7" t="s">
        <v>1239</v>
      </c>
      <c r="T3228" s="7">
        <v>42.9477</v>
      </c>
      <c r="U3228" s="7">
        <v>-79.3783</v>
      </c>
      <c r="V3228" s="137" t="s">
        <v>14480</v>
      </c>
      <c r="W3228" s="7" t="s">
        <v>16</v>
      </c>
      <c r="X3228" s="7" t="s">
        <v>1240</v>
      </c>
      <c r="Y3228" s="7" t="s">
        <v>1241</v>
      </c>
      <c r="Z3228" s="7" t="s">
        <v>1242</v>
      </c>
      <c r="AA3228" s="7"/>
      <c r="AB3228" s="7">
        <v>0.0</v>
      </c>
      <c r="AC3228" s="7" t="s">
        <v>16</v>
      </c>
      <c r="AD3228" s="7"/>
      <c r="AE3228" s="7" t="s">
        <v>19</v>
      </c>
      <c r="AF3228" s="7" t="s">
        <v>19</v>
      </c>
      <c r="AG3228" s="7" t="s">
        <v>19</v>
      </c>
      <c r="AH3228" s="7" t="s">
        <v>19</v>
      </c>
      <c r="AI3228" s="7" t="s">
        <v>19</v>
      </c>
      <c r="AJ3228" s="7" t="s">
        <v>19</v>
      </c>
      <c r="AK3228" s="7"/>
      <c r="AL3228" s="7" t="s">
        <v>19</v>
      </c>
      <c r="AM3228" s="7" t="s">
        <v>19</v>
      </c>
      <c r="AN3228" s="7" t="s">
        <v>19</v>
      </c>
      <c r="AO3228" s="7" t="s">
        <v>19</v>
      </c>
      <c r="AP3228" s="7" t="s">
        <v>19</v>
      </c>
      <c r="AQ3228" s="7"/>
      <c r="AR3228" s="7"/>
      <c r="AS3228" s="7"/>
      <c r="AT3228" s="7"/>
      <c r="AU3228" s="7"/>
      <c r="AV3228" s="7"/>
      <c r="AW3228" s="7"/>
      <c r="AX3228" s="7"/>
      <c r="AY3228" s="7" t="s">
        <v>19</v>
      </c>
      <c r="AZ3228" s="7"/>
      <c r="BA3228" s="7"/>
      <c r="BB3228" s="7"/>
      <c r="BC3228" s="7"/>
      <c r="BD3228" s="7"/>
      <c r="BE3228" s="7"/>
      <c r="BF3228" s="7"/>
      <c r="BG3228" s="7"/>
      <c r="BH3228" s="7"/>
      <c r="BI3228" s="7"/>
      <c r="BJ3228" s="7"/>
      <c r="BK3228" s="7"/>
      <c r="BL3228" s="7"/>
      <c r="BM3228" s="7"/>
      <c r="BN3228" s="7"/>
      <c r="BO3228" s="7"/>
      <c r="BP3228" s="7"/>
      <c r="BS3228" s="7"/>
      <c r="BT3228" s="7" t="b">
        <v>0</v>
      </c>
      <c r="BU3228" s="7"/>
    </row>
    <row r="3229">
      <c r="A3229" s="7" t="s">
        <v>14493</v>
      </c>
      <c r="D3229" s="163" t="s">
        <v>14494</v>
      </c>
      <c r="E3229" s="134" t="str">
        <f t="array" ref="E3229">IFNA( index(studiesdatasets!$A$2:$R4130,MATCH("*"&amp;IF(F3229 = "","INVALID", F3229)&amp;"*",studiesdatasets!$D$2:$D4130,0),1))</f>
        <v>set_4</v>
      </c>
      <c r="F3229" s="162" t="s">
        <v>475</v>
      </c>
      <c r="G3229" s="162" t="s">
        <v>14495</v>
      </c>
      <c r="H3229" s="7" t="s">
        <v>14496</v>
      </c>
      <c r="M3229" s="7" t="s">
        <v>799</v>
      </c>
      <c r="N3229" s="7" t="str">
        <f t="shared" si="6"/>
        <v>FALSE</v>
      </c>
      <c r="O3229" s="7" t="s">
        <v>479</v>
      </c>
      <c r="P3229" s="161" t="s">
        <v>1236</v>
      </c>
      <c r="Q3229" s="161" t="s">
        <v>1237</v>
      </c>
      <c r="R3229" s="7" t="s">
        <v>1238</v>
      </c>
      <c r="S3229" s="7" t="s">
        <v>1239</v>
      </c>
      <c r="T3229" s="7">
        <v>42.9974</v>
      </c>
      <c r="U3229" s="7">
        <v>-79.0409</v>
      </c>
      <c r="V3229" s="137" t="s">
        <v>14480</v>
      </c>
      <c r="W3229" s="7" t="s">
        <v>16</v>
      </c>
      <c r="X3229" s="7" t="s">
        <v>1240</v>
      </c>
      <c r="Y3229" s="7" t="s">
        <v>1241</v>
      </c>
      <c r="Z3229" s="7" t="s">
        <v>1242</v>
      </c>
      <c r="AA3229" s="7"/>
      <c r="AB3229" s="7">
        <v>0.0</v>
      </c>
      <c r="AC3229" s="7" t="s">
        <v>16</v>
      </c>
      <c r="AD3229" s="7"/>
      <c r="AE3229" s="7" t="s">
        <v>19</v>
      </c>
      <c r="AF3229" s="7" t="s">
        <v>19</v>
      </c>
      <c r="AG3229" s="7" t="s">
        <v>19</v>
      </c>
      <c r="AH3229" s="7" t="s">
        <v>19</v>
      </c>
      <c r="AI3229" s="7" t="s">
        <v>19</v>
      </c>
      <c r="AJ3229" s="7" t="s">
        <v>19</v>
      </c>
      <c r="AK3229" s="7"/>
      <c r="AL3229" s="7" t="s">
        <v>19</v>
      </c>
      <c r="AM3229" s="7" t="s">
        <v>19</v>
      </c>
      <c r="AN3229" s="7" t="s">
        <v>19</v>
      </c>
      <c r="AO3229" s="7" t="s">
        <v>19</v>
      </c>
      <c r="AP3229" s="7" t="s">
        <v>19</v>
      </c>
      <c r="AQ3229" s="7"/>
      <c r="AR3229" s="7"/>
      <c r="AS3229" s="7"/>
      <c r="AT3229" s="7"/>
      <c r="AU3229" s="7"/>
      <c r="AV3229" s="7"/>
      <c r="AW3229" s="7"/>
      <c r="AX3229" s="7"/>
      <c r="AY3229" s="7" t="s">
        <v>19</v>
      </c>
      <c r="AZ3229" s="7"/>
      <c r="BA3229" s="7"/>
      <c r="BB3229" s="7"/>
      <c r="BC3229" s="7"/>
      <c r="BD3229" s="7"/>
      <c r="BE3229" s="7"/>
      <c r="BF3229" s="7"/>
      <c r="BG3229" s="7"/>
      <c r="BH3229" s="7"/>
      <c r="BI3229" s="7"/>
      <c r="BJ3229" s="7"/>
      <c r="BK3229" s="7"/>
      <c r="BL3229" s="7"/>
      <c r="BM3229" s="7"/>
      <c r="BN3229" s="7"/>
      <c r="BO3229" s="7"/>
      <c r="BP3229" s="7"/>
      <c r="BS3229" s="7"/>
      <c r="BT3229" s="7" t="b">
        <v>0</v>
      </c>
      <c r="BU3229" s="7"/>
    </row>
    <row r="3230">
      <c r="A3230" s="7" t="s">
        <v>14497</v>
      </c>
      <c r="D3230" s="163" t="s">
        <v>14498</v>
      </c>
      <c r="E3230" s="134" t="str">
        <f t="array" ref="E3230">IFNA( index(studiesdatasets!$A$2:$R4130,MATCH("*"&amp;IF(F3230 = "","INVALID", F3230)&amp;"*",studiesdatasets!$D$2:$D4130,0),1))</f>
        <v>set_4</v>
      </c>
      <c r="F3230" s="162" t="s">
        <v>475</v>
      </c>
      <c r="G3230" s="162" t="s">
        <v>14499</v>
      </c>
      <c r="H3230" s="7" t="s">
        <v>14500</v>
      </c>
      <c r="M3230" s="7" t="s">
        <v>799</v>
      </c>
      <c r="N3230" s="7" t="str">
        <f t="shared" si="6"/>
        <v>FALSE</v>
      </c>
      <c r="O3230" s="7" t="s">
        <v>479</v>
      </c>
      <c r="P3230" s="161" t="s">
        <v>1236</v>
      </c>
      <c r="Q3230" s="161" t="s">
        <v>1237</v>
      </c>
      <c r="R3230" s="7" t="s">
        <v>1238</v>
      </c>
      <c r="S3230" s="7" t="s">
        <v>1239</v>
      </c>
      <c r="T3230" s="7">
        <v>42.1897</v>
      </c>
      <c r="U3230" s="7">
        <v>-79.4969</v>
      </c>
      <c r="V3230" s="137" t="s">
        <v>14480</v>
      </c>
      <c r="W3230" s="7" t="s">
        <v>16</v>
      </c>
      <c r="X3230" s="7" t="s">
        <v>1240</v>
      </c>
      <c r="Y3230" s="7" t="s">
        <v>1241</v>
      </c>
      <c r="Z3230" s="7" t="s">
        <v>1242</v>
      </c>
      <c r="AA3230" s="7"/>
      <c r="AB3230" s="7">
        <v>0.0</v>
      </c>
      <c r="AC3230" s="7" t="s">
        <v>16</v>
      </c>
      <c r="AD3230" s="7"/>
      <c r="AE3230" s="7" t="s">
        <v>19</v>
      </c>
      <c r="AF3230" s="7" t="s">
        <v>19</v>
      </c>
      <c r="AG3230" s="7" t="s">
        <v>19</v>
      </c>
      <c r="AH3230" s="7" t="s">
        <v>19</v>
      </c>
      <c r="AI3230" s="7" t="s">
        <v>19</v>
      </c>
      <c r="AJ3230" s="7" t="s">
        <v>19</v>
      </c>
      <c r="AK3230" s="7"/>
      <c r="AL3230" s="7" t="s">
        <v>19</v>
      </c>
      <c r="AM3230" s="7" t="s">
        <v>19</v>
      </c>
      <c r="AN3230" s="7" t="s">
        <v>19</v>
      </c>
      <c r="AO3230" s="7" t="s">
        <v>19</v>
      </c>
      <c r="AP3230" s="7" t="s">
        <v>19</v>
      </c>
      <c r="AQ3230" s="7"/>
      <c r="AR3230" s="7"/>
      <c r="AS3230" s="7"/>
      <c r="AT3230" s="7"/>
      <c r="AU3230" s="7"/>
      <c r="AV3230" s="7"/>
      <c r="AW3230" s="7"/>
      <c r="AX3230" s="7"/>
      <c r="AY3230" s="7" t="s">
        <v>19</v>
      </c>
      <c r="AZ3230" s="7"/>
      <c r="BA3230" s="7"/>
      <c r="BB3230" s="7"/>
      <c r="BC3230" s="7"/>
      <c r="BD3230" s="7"/>
      <c r="BE3230" s="7"/>
      <c r="BF3230" s="7"/>
      <c r="BG3230" s="7"/>
      <c r="BH3230" s="7"/>
      <c r="BI3230" s="7"/>
      <c r="BJ3230" s="7"/>
      <c r="BK3230" s="7"/>
      <c r="BL3230" s="7"/>
      <c r="BM3230" s="7"/>
      <c r="BN3230" s="7"/>
      <c r="BO3230" s="7"/>
      <c r="BP3230" s="7"/>
      <c r="BS3230" s="7"/>
      <c r="BT3230" s="7" t="b">
        <v>0</v>
      </c>
      <c r="BU3230" s="7"/>
    </row>
    <row r="3231">
      <c r="A3231" s="7" t="s">
        <v>14501</v>
      </c>
      <c r="D3231" s="163" t="s">
        <v>14502</v>
      </c>
      <c r="E3231" s="134" t="str">
        <f t="array" ref="E3231">IFNA( index(studiesdatasets!$A$2:$R4130,MATCH("*"&amp;IF(F3231 = "","INVALID", F3231)&amp;"*",studiesdatasets!$D$2:$D4130,0),1))</f>
        <v>set_4</v>
      </c>
      <c r="F3231" s="162" t="s">
        <v>475</v>
      </c>
      <c r="G3231" s="162" t="s">
        <v>14503</v>
      </c>
      <c r="H3231" s="7" t="s">
        <v>14504</v>
      </c>
      <c r="M3231" s="7" t="s">
        <v>799</v>
      </c>
      <c r="N3231" s="7" t="str">
        <f t="shared" si="6"/>
        <v>FALSE</v>
      </c>
      <c r="O3231" s="7" t="s">
        <v>479</v>
      </c>
      <c r="P3231" s="161" t="s">
        <v>1236</v>
      </c>
      <c r="Q3231" s="161" t="s">
        <v>1237</v>
      </c>
      <c r="R3231" s="7" t="s">
        <v>1238</v>
      </c>
      <c r="S3231" s="7" t="s">
        <v>1239</v>
      </c>
      <c r="T3231" s="7">
        <v>43.2211</v>
      </c>
      <c r="U3231" s="7">
        <v>-79.2258</v>
      </c>
      <c r="V3231" s="137" t="s">
        <v>14480</v>
      </c>
      <c r="W3231" s="7" t="s">
        <v>16</v>
      </c>
      <c r="X3231" s="7" t="s">
        <v>1240</v>
      </c>
      <c r="Y3231" s="7" t="s">
        <v>1241</v>
      </c>
      <c r="Z3231" s="7" t="s">
        <v>1242</v>
      </c>
      <c r="AA3231" s="7"/>
      <c r="AB3231" s="7">
        <v>0.0</v>
      </c>
      <c r="AC3231" s="7" t="s">
        <v>16</v>
      </c>
      <c r="AD3231" s="7"/>
      <c r="AE3231" s="7" t="s">
        <v>19</v>
      </c>
      <c r="AF3231" s="7" t="s">
        <v>19</v>
      </c>
      <c r="AG3231" s="7" t="s">
        <v>19</v>
      </c>
      <c r="AH3231" s="7" t="s">
        <v>19</v>
      </c>
      <c r="AI3231" s="7" t="s">
        <v>19</v>
      </c>
      <c r="AJ3231" s="7" t="s">
        <v>19</v>
      </c>
      <c r="AK3231" s="7"/>
      <c r="AL3231" s="7" t="s">
        <v>19</v>
      </c>
      <c r="AM3231" s="7" t="s">
        <v>19</v>
      </c>
      <c r="AN3231" s="7" t="s">
        <v>19</v>
      </c>
      <c r="AO3231" s="7" t="s">
        <v>19</v>
      </c>
      <c r="AP3231" s="7" t="s">
        <v>19</v>
      </c>
      <c r="AQ3231" s="7"/>
      <c r="AR3231" s="7"/>
      <c r="AS3231" s="7"/>
      <c r="AT3231" s="7"/>
      <c r="AU3231" s="7"/>
      <c r="AV3231" s="7"/>
      <c r="AW3231" s="7"/>
      <c r="AX3231" s="7"/>
      <c r="AY3231" s="7" t="s">
        <v>19</v>
      </c>
      <c r="AZ3231" s="7"/>
      <c r="BA3231" s="7"/>
      <c r="BB3231" s="7"/>
      <c r="BC3231" s="7"/>
      <c r="BD3231" s="7"/>
      <c r="BE3231" s="7"/>
      <c r="BF3231" s="7"/>
      <c r="BG3231" s="7"/>
      <c r="BH3231" s="7"/>
      <c r="BI3231" s="7"/>
      <c r="BJ3231" s="7"/>
      <c r="BK3231" s="7"/>
      <c r="BL3231" s="7"/>
      <c r="BM3231" s="7"/>
      <c r="BN3231" s="7"/>
      <c r="BO3231" s="7"/>
      <c r="BP3231" s="7"/>
      <c r="BS3231" s="7"/>
      <c r="BT3231" s="7" t="b">
        <v>0</v>
      </c>
      <c r="BU3231" s="7"/>
    </row>
    <row r="3232">
      <c r="A3232" s="7" t="s">
        <v>14505</v>
      </c>
      <c r="D3232" s="163" t="s">
        <v>14506</v>
      </c>
      <c r="E3232" s="134" t="str">
        <f t="array" ref="E3232">IFNA( index(studiesdatasets!$A$2:$R4130,MATCH("*"&amp;IF(F3232 = "","INVALID", F3232)&amp;"*",studiesdatasets!$D$2:$D4130,0),1))</f>
        <v>set_4</v>
      </c>
      <c r="F3232" s="162" t="s">
        <v>475</v>
      </c>
      <c r="G3232" s="162" t="s">
        <v>14507</v>
      </c>
      <c r="H3232" s="7" t="s">
        <v>14508</v>
      </c>
      <c r="M3232" s="7" t="s">
        <v>799</v>
      </c>
      <c r="N3232" s="7" t="str">
        <f t="shared" si="6"/>
        <v>FALSE</v>
      </c>
      <c r="O3232" s="7" t="s">
        <v>479</v>
      </c>
      <c r="P3232" s="161" t="s">
        <v>1236</v>
      </c>
      <c r="Q3232" s="161" t="s">
        <v>1237</v>
      </c>
      <c r="R3232" s="7" t="s">
        <v>1238</v>
      </c>
      <c r="S3232" s="7" t="s">
        <v>1239</v>
      </c>
      <c r="T3232" s="7">
        <v>42.9551</v>
      </c>
      <c r="U3232" s="7">
        <v>-79.0159</v>
      </c>
      <c r="V3232" s="137" t="s">
        <v>14480</v>
      </c>
      <c r="W3232" s="7" t="s">
        <v>16</v>
      </c>
      <c r="X3232" s="7" t="s">
        <v>1240</v>
      </c>
      <c r="Y3232" s="7" t="s">
        <v>1241</v>
      </c>
      <c r="Z3232" s="7" t="s">
        <v>1242</v>
      </c>
      <c r="AA3232" s="7"/>
      <c r="AB3232" s="7">
        <v>0.0</v>
      </c>
      <c r="AC3232" s="7" t="s">
        <v>16</v>
      </c>
      <c r="AD3232" s="7"/>
      <c r="AE3232" s="7" t="s">
        <v>19</v>
      </c>
      <c r="AF3232" s="7" t="s">
        <v>19</v>
      </c>
      <c r="AG3232" s="7" t="s">
        <v>19</v>
      </c>
      <c r="AH3232" s="7" t="s">
        <v>19</v>
      </c>
      <c r="AI3232" s="7" t="s">
        <v>19</v>
      </c>
      <c r="AJ3232" s="7" t="s">
        <v>19</v>
      </c>
      <c r="AK3232" s="7"/>
      <c r="AL3232" s="7" t="s">
        <v>19</v>
      </c>
      <c r="AM3232" s="7" t="s">
        <v>19</v>
      </c>
      <c r="AN3232" s="7" t="s">
        <v>19</v>
      </c>
      <c r="AO3232" s="7" t="s">
        <v>19</v>
      </c>
      <c r="AP3232" s="7" t="s">
        <v>19</v>
      </c>
      <c r="AQ3232" s="7"/>
      <c r="AR3232" s="7"/>
      <c r="AS3232" s="7"/>
      <c r="AT3232" s="7"/>
      <c r="AU3232" s="7"/>
      <c r="AV3232" s="7"/>
      <c r="AW3232" s="7"/>
      <c r="AX3232" s="7"/>
      <c r="AY3232" s="7" t="s">
        <v>19</v>
      </c>
      <c r="AZ3232" s="7"/>
      <c r="BA3232" s="7"/>
      <c r="BB3232" s="7"/>
      <c r="BC3232" s="7"/>
      <c r="BD3232" s="7"/>
      <c r="BE3232" s="7"/>
      <c r="BF3232" s="7"/>
      <c r="BG3232" s="7"/>
      <c r="BH3232" s="7"/>
      <c r="BI3232" s="7"/>
      <c r="BJ3232" s="7"/>
      <c r="BK3232" s="7"/>
      <c r="BL3232" s="7"/>
      <c r="BM3232" s="7"/>
      <c r="BN3232" s="7"/>
      <c r="BO3232" s="7"/>
      <c r="BP3232" s="7"/>
      <c r="BS3232" s="7"/>
      <c r="BT3232" s="7" t="b">
        <v>0</v>
      </c>
      <c r="BU3232" s="7"/>
    </row>
    <row r="3233">
      <c r="A3233" s="7" t="s">
        <v>14509</v>
      </c>
      <c r="D3233" s="163" t="s">
        <v>14510</v>
      </c>
      <c r="E3233" s="134" t="str">
        <f t="array" ref="E3233">IFNA( index(studiesdatasets!$A$2:$R4130,MATCH("*"&amp;IF(F3233 = "","INVALID", F3233)&amp;"*",studiesdatasets!$D$2:$D4130,0),1))</f>
        <v>set_4</v>
      </c>
      <c r="F3233" s="162" t="s">
        <v>475</v>
      </c>
      <c r="G3233" s="162" t="s">
        <v>14511</v>
      </c>
      <c r="H3233" s="7" t="s">
        <v>14512</v>
      </c>
      <c r="M3233" s="7" t="s">
        <v>799</v>
      </c>
      <c r="N3233" s="7" t="str">
        <f t="shared" si="6"/>
        <v>FALSE</v>
      </c>
      <c r="O3233" s="7" t="s">
        <v>479</v>
      </c>
      <c r="P3233" s="161" t="s">
        <v>1236</v>
      </c>
      <c r="Q3233" s="161" t="s">
        <v>1237</v>
      </c>
      <c r="R3233" s="7" t="s">
        <v>1238</v>
      </c>
      <c r="S3233" s="7" t="s">
        <v>1239</v>
      </c>
      <c r="T3233" s="7">
        <v>43.1156</v>
      </c>
      <c r="U3233" s="7">
        <v>-79.5665</v>
      </c>
      <c r="V3233" s="137" t="s">
        <v>14480</v>
      </c>
      <c r="W3233" s="7" t="s">
        <v>16</v>
      </c>
      <c r="X3233" s="7" t="s">
        <v>1240</v>
      </c>
      <c r="Y3233" s="7" t="s">
        <v>1241</v>
      </c>
      <c r="Z3233" s="7" t="s">
        <v>1242</v>
      </c>
      <c r="AA3233" s="7"/>
      <c r="AB3233" s="7">
        <v>0.0</v>
      </c>
      <c r="AC3233" s="7" t="s">
        <v>16</v>
      </c>
      <c r="AD3233" s="7"/>
      <c r="AE3233" s="7" t="s">
        <v>19</v>
      </c>
      <c r="AF3233" s="7" t="s">
        <v>19</v>
      </c>
      <c r="AG3233" s="7" t="s">
        <v>19</v>
      </c>
      <c r="AH3233" s="7" t="s">
        <v>19</v>
      </c>
      <c r="AI3233" s="7" t="s">
        <v>19</v>
      </c>
      <c r="AJ3233" s="7" t="s">
        <v>19</v>
      </c>
      <c r="AK3233" s="7"/>
      <c r="AL3233" s="7" t="s">
        <v>19</v>
      </c>
      <c r="AM3233" s="7" t="s">
        <v>19</v>
      </c>
      <c r="AN3233" s="7" t="s">
        <v>19</v>
      </c>
      <c r="AO3233" s="7" t="s">
        <v>19</v>
      </c>
      <c r="AP3233" s="7" t="s">
        <v>19</v>
      </c>
      <c r="AQ3233" s="7"/>
      <c r="AR3233" s="7"/>
      <c r="AS3233" s="7"/>
      <c r="AT3233" s="7"/>
      <c r="AU3233" s="7"/>
      <c r="AV3233" s="7"/>
      <c r="AW3233" s="7"/>
      <c r="AX3233" s="7"/>
      <c r="AY3233" s="7" t="s">
        <v>19</v>
      </c>
      <c r="AZ3233" s="7"/>
      <c r="BA3233" s="7"/>
      <c r="BB3233" s="7"/>
      <c r="BC3233" s="7"/>
      <c r="BD3233" s="7"/>
      <c r="BE3233" s="7"/>
      <c r="BF3233" s="7"/>
      <c r="BG3233" s="7"/>
      <c r="BH3233" s="7"/>
      <c r="BI3233" s="7"/>
      <c r="BJ3233" s="7"/>
      <c r="BK3233" s="7"/>
      <c r="BL3233" s="7"/>
      <c r="BM3233" s="7"/>
      <c r="BN3233" s="7"/>
      <c r="BO3233" s="7"/>
      <c r="BP3233" s="7"/>
      <c r="BS3233" s="7"/>
      <c r="BT3233" s="7" t="b">
        <v>0</v>
      </c>
      <c r="BU3233" s="7"/>
    </row>
    <row r="3234">
      <c r="A3234" s="7" t="s">
        <v>14513</v>
      </c>
      <c r="D3234" s="163" t="s">
        <v>14514</v>
      </c>
      <c r="E3234" s="134" t="str">
        <f t="array" ref="E3234">IFNA( index(studiesdatasets!$A$2:$R4130,MATCH("*"&amp;IF(F3234 = "","INVALID", F3234)&amp;"*",studiesdatasets!$D$2:$D4130,0),1))</f>
        <v>set_4</v>
      </c>
      <c r="F3234" s="162" t="s">
        <v>475</v>
      </c>
      <c r="G3234" s="162" t="s">
        <v>14515</v>
      </c>
      <c r="H3234" s="7" t="s">
        <v>14516</v>
      </c>
      <c r="M3234" s="7" t="s">
        <v>799</v>
      </c>
      <c r="N3234" s="7" t="str">
        <f t="shared" si="6"/>
        <v>FALSE</v>
      </c>
      <c r="O3234" s="7" t="s">
        <v>479</v>
      </c>
      <c r="P3234" s="161" t="s">
        <v>1236</v>
      </c>
      <c r="Q3234" s="161" t="s">
        <v>1237</v>
      </c>
      <c r="R3234" s="7" t="s">
        <v>1238</v>
      </c>
      <c r="S3234" s="7" t="s">
        <v>1239</v>
      </c>
      <c r="T3234" s="7">
        <v>43.05</v>
      </c>
      <c r="U3234" s="7">
        <v>-79.1326</v>
      </c>
      <c r="V3234" s="137" t="s">
        <v>14480</v>
      </c>
      <c r="W3234" s="7" t="s">
        <v>16</v>
      </c>
      <c r="X3234" s="7" t="s">
        <v>1240</v>
      </c>
      <c r="Y3234" s="7" t="s">
        <v>1241</v>
      </c>
      <c r="Z3234" s="7" t="s">
        <v>1242</v>
      </c>
      <c r="AA3234" s="7"/>
      <c r="AB3234" s="7">
        <v>0.0</v>
      </c>
      <c r="AC3234" s="7" t="s">
        <v>16</v>
      </c>
      <c r="AD3234" s="7"/>
      <c r="AE3234" s="7" t="s">
        <v>19</v>
      </c>
      <c r="AF3234" s="7" t="s">
        <v>19</v>
      </c>
      <c r="AG3234" s="7" t="s">
        <v>19</v>
      </c>
      <c r="AH3234" s="7" t="s">
        <v>19</v>
      </c>
      <c r="AI3234" s="7" t="s">
        <v>19</v>
      </c>
      <c r="AJ3234" s="7" t="s">
        <v>19</v>
      </c>
      <c r="AK3234" s="7"/>
      <c r="AL3234" s="7" t="s">
        <v>19</v>
      </c>
      <c r="AM3234" s="7" t="s">
        <v>19</v>
      </c>
      <c r="AN3234" s="7" t="s">
        <v>19</v>
      </c>
      <c r="AO3234" s="7" t="s">
        <v>19</v>
      </c>
      <c r="AP3234" s="7" t="s">
        <v>19</v>
      </c>
      <c r="AQ3234" s="7"/>
      <c r="AR3234" s="7"/>
      <c r="AS3234" s="7"/>
      <c r="AT3234" s="7"/>
      <c r="AU3234" s="7"/>
      <c r="AV3234" s="7"/>
      <c r="AW3234" s="7"/>
      <c r="AX3234" s="7"/>
      <c r="AY3234" s="7" t="s">
        <v>19</v>
      </c>
      <c r="AZ3234" s="7"/>
      <c r="BA3234" s="7"/>
      <c r="BB3234" s="7"/>
      <c r="BC3234" s="7"/>
      <c r="BD3234" s="7"/>
      <c r="BE3234" s="7"/>
      <c r="BF3234" s="7"/>
      <c r="BG3234" s="7"/>
      <c r="BH3234" s="7"/>
      <c r="BI3234" s="7"/>
      <c r="BJ3234" s="7"/>
      <c r="BK3234" s="7"/>
      <c r="BL3234" s="7"/>
      <c r="BM3234" s="7"/>
      <c r="BN3234" s="7"/>
      <c r="BO3234" s="7"/>
      <c r="BP3234" s="7"/>
      <c r="BS3234" s="7"/>
      <c r="BT3234" s="7" t="b">
        <v>0</v>
      </c>
      <c r="BU3234" s="7"/>
    </row>
    <row r="3235">
      <c r="A3235" s="7" t="s">
        <v>14517</v>
      </c>
      <c r="D3235" s="163" t="s">
        <v>14518</v>
      </c>
      <c r="E3235" s="134" t="str">
        <f t="array" ref="E3235">IFNA( index(studiesdatasets!$A$2:$R4130,MATCH("*"&amp;IF(F3235 = "","INVALID", F3235)&amp;"*",studiesdatasets!$D$2:$D4130,0),1))</f>
        <v>set_4</v>
      </c>
      <c r="F3235" s="162" t="s">
        <v>475</v>
      </c>
      <c r="G3235" s="162" t="s">
        <v>14519</v>
      </c>
      <c r="H3235" s="7" t="s">
        <v>14520</v>
      </c>
      <c r="M3235" s="7" t="s">
        <v>799</v>
      </c>
      <c r="N3235" s="7" t="str">
        <f t="shared" si="6"/>
        <v>FALSE</v>
      </c>
      <c r="O3235" s="7" t="s">
        <v>479</v>
      </c>
      <c r="P3235" s="161" t="s">
        <v>1236</v>
      </c>
      <c r="Q3235" s="161" t="s">
        <v>1237</v>
      </c>
      <c r="R3235" s="7" t="s">
        <v>1238</v>
      </c>
      <c r="S3235" s="7" t="s">
        <v>1239</v>
      </c>
      <c r="T3235" s="7">
        <v>43.1983</v>
      </c>
      <c r="U3235" s="7">
        <v>-79.2647</v>
      </c>
      <c r="V3235" s="137" t="s">
        <v>14480</v>
      </c>
      <c r="W3235" s="7" t="s">
        <v>16</v>
      </c>
      <c r="X3235" s="7" t="s">
        <v>1240</v>
      </c>
      <c r="Y3235" s="7" t="s">
        <v>1241</v>
      </c>
      <c r="Z3235" s="7" t="s">
        <v>1242</v>
      </c>
      <c r="AA3235" s="7"/>
      <c r="AB3235" s="7">
        <v>0.0</v>
      </c>
      <c r="AC3235" s="7" t="s">
        <v>16</v>
      </c>
      <c r="AD3235" s="7"/>
      <c r="AE3235" s="7" t="s">
        <v>19</v>
      </c>
      <c r="AF3235" s="7" t="s">
        <v>19</v>
      </c>
      <c r="AG3235" s="7" t="s">
        <v>19</v>
      </c>
      <c r="AH3235" s="7" t="s">
        <v>19</v>
      </c>
      <c r="AI3235" s="7" t="s">
        <v>19</v>
      </c>
      <c r="AJ3235" s="7" t="s">
        <v>19</v>
      </c>
      <c r="AK3235" s="7"/>
      <c r="AL3235" s="7" t="s">
        <v>19</v>
      </c>
      <c r="AM3235" s="7" t="s">
        <v>19</v>
      </c>
      <c r="AN3235" s="7" t="s">
        <v>19</v>
      </c>
      <c r="AO3235" s="7" t="s">
        <v>19</v>
      </c>
      <c r="AP3235" s="7" t="s">
        <v>19</v>
      </c>
      <c r="AQ3235" s="7"/>
      <c r="AR3235" s="7"/>
      <c r="AS3235" s="7"/>
      <c r="AT3235" s="7"/>
      <c r="AU3235" s="7"/>
      <c r="AV3235" s="7"/>
      <c r="AW3235" s="7"/>
      <c r="AX3235" s="7"/>
      <c r="AY3235" s="7" t="s">
        <v>19</v>
      </c>
      <c r="AZ3235" s="7"/>
      <c r="BA3235" s="7"/>
      <c r="BB3235" s="7"/>
      <c r="BC3235" s="7"/>
      <c r="BD3235" s="7"/>
      <c r="BE3235" s="7"/>
      <c r="BF3235" s="7"/>
      <c r="BG3235" s="7"/>
      <c r="BH3235" s="7"/>
      <c r="BI3235" s="7"/>
      <c r="BJ3235" s="7"/>
      <c r="BK3235" s="7"/>
      <c r="BL3235" s="7"/>
      <c r="BM3235" s="7"/>
      <c r="BN3235" s="7"/>
      <c r="BO3235" s="7"/>
      <c r="BP3235" s="7"/>
      <c r="BS3235" s="7"/>
      <c r="BT3235" s="7" t="b">
        <v>0</v>
      </c>
      <c r="BU3235" s="7"/>
    </row>
    <row r="3236">
      <c r="A3236" s="7" t="s">
        <v>14521</v>
      </c>
      <c r="D3236" s="163" t="s">
        <v>14522</v>
      </c>
      <c r="E3236" s="134" t="str">
        <f t="array" ref="E3236">IFNA( index(studiesdatasets!$A$2:$R4130,MATCH("*"&amp;IF(F3236 = "","INVALID", F3236)&amp;"*",studiesdatasets!$D$2:$D4130,0),1))</f>
        <v>set_4</v>
      </c>
      <c r="F3236" s="162" t="s">
        <v>475</v>
      </c>
      <c r="G3236" s="162" t="s">
        <v>14523</v>
      </c>
      <c r="H3236" s="7" t="s">
        <v>14524</v>
      </c>
      <c r="M3236" s="7" t="s">
        <v>799</v>
      </c>
      <c r="N3236" s="7" t="str">
        <f t="shared" si="6"/>
        <v>FALSE</v>
      </c>
      <c r="O3236" s="7" t="s">
        <v>479</v>
      </c>
      <c r="P3236" s="161" t="s">
        <v>1236</v>
      </c>
      <c r="Q3236" s="161" t="s">
        <v>1237</v>
      </c>
      <c r="R3236" s="7" t="s">
        <v>1238</v>
      </c>
      <c r="S3236" s="7" t="s">
        <v>1239</v>
      </c>
      <c r="T3236" s="7">
        <v>43.2251</v>
      </c>
      <c r="U3236" s="7">
        <v>-79.1827</v>
      </c>
      <c r="V3236" s="137" t="s">
        <v>14480</v>
      </c>
      <c r="W3236" s="7" t="s">
        <v>16</v>
      </c>
      <c r="X3236" s="7" t="s">
        <v>1240</v>
      </c>
      <c r="Y3236" s="7" t="s">
        <v>1241</v>
      </c>
      <c r="Z3236" s="7" t="s">
        <v>1242</v>
      </c>
      <c r="AA3236" s="7"/>
      <c r="AB3236" s="7">
        <v>0.0</v>
      </c>
      <c r="AC3236" s="7" t="s">
        <v>16</v>
      </c>
      <c r="AD3236" s="7"/>
      <c r="AE3236" s="7" t="s">
        <v>19</v>
      </c>
      <c r="AF3236" s="7" t="s">
        <v>19</v>
      </c>
      <c r="AG3236" s="7" t="s">
        <v>19</v>
      </c>
      <c r="AH3236" s="7" t="s">
        <v>19</v>
      </c>
      <c r="AI3236" s="7" t="s">
        <v>19</v>
      </c>
      <c r="AJ3236" s="7" t="s">
        <v>19</v>
      </c>
      <c r="AK3236" s="7"/>
      <c r="AL3236" s="7" t="s">
        <v>19</v>
      </c>
      <c r="AM3236" s="7" t="s">
        <v>19</v>
      </c>
      <c r="AN3236" s="7" t="s">
        <v>19</v>
      </c>
      <c r="AO3236" s="7" t="s">
        <v>19</v>
      </c>
      <c r="AP3236" s="7" t="s">
        <v>19</v>
      </c>
      <c r="AQ3236" s="7"/>
      <c r="AR3236" s="7"/>
      <c r="AS3236" s="7"/>
      <c r="AT3236" s="7"/>
      <c r="AU3236" s="7"/>
      <c r="AV3236" s="7"/>
      <c r="AW3236" s="7"/>
      <c r="AX3236" s="7"/>
      <c r="AY3236" s="7" t="s">
        <v>19</v>
      </c>
      <c r="AZ3236" s="7"/>
      <c r="BA3236" s="7"/>
      <c r="BB3236" s="7"/>
      <c r="BC3236" s="7"/>
      <c r="BD3236" s="7"/>
      <c r="BE3236" s="7"/>
      <c r="BF3236" s="7"/>
      <c r="BG3236" s="7"/>
      <c r="BH3236" s="7"/>
      <c r="BI3236" s="7"/>
      <c r="BJ3236" s="7"/>
      <c r="BK3236" s="7"/>
      <c r="BL3236" s="7"/>
      <c r="BM3236" s="7"/>
      <c r="BN3236" s="7"/>
      <c r="BO3236" s="7"/>
      <c r="BP3236" s="7"/>
      <c r="BS3236" s="7"/>
      <c r="BT3236" s="7" t="b">
        <v>0</v>
      </c>
      <c r="BU3236" s="7"/>
    </row>
    <row r="3237">
      <c r="A3237" s="7" t="s">
        <v>14525</v>
      </c>
      <c r="D3237" s="163" t="s">
        <v>14526</v>
      </c>
      <c r="E3237" s="134" t="str">
        <f t="array" ref="E3237">IFNA( index(studiesdatasets!$A$2:$R4130,MATCH("*"&amp;IF(F3237 = "","INVALID", F3237)&amp;"*",studiesdatasets!$D$2:$D4130,0),1))</f>
        <v>set_4</v>
      </c>
      <c r="F3237" s="162" t="s">
        <v>475</v>
      </c>
      <c r="G3237" s="162" t="s">
        <v>14527</v>
      </c>
      <c r="H3237" s="7" t="s">
        <v>14528</v>
      </c>
      <c r="M3237" s="7" t="s">
        <v>799</v>
      </c>
      <c r="N3237" s="7" t="str">
        <f t="shared" si="6"/>
        <v>FALSE</v>
      </c>
      <c r="O3237" s="7" t="s">
        <v>479</v>
      </c>
      <c r="P3237" s="161" t="s">
        <v>1236</v>
      </c>
      <c r="Q3237" s="161" t="s">
        <v>1237</v>
      </c>
      <c r="R3237" s="7" t="s">
        <v>1238</v>
      </c>
      <c r="S3237" s="7" t="s">
        <v>1239</v>
      </c>
      <c r="T3237" s="7">
        <v>43.2336</v>
      </c>
      <c r="U3237" s="7">
        <v>-79.1633</v>
      </c>
      <c r="V3237" s="137" t="s">
        <v>14480</v>
      </c>
      <c r="W3237" s="7" t="s">
        <v>16</v>
      </c>
      <c r="X3237" s="7" t="s">
        <v>1240</v>
      </c>
      <c r="Y3237" s="7" t="s">
        <v>1241</v>
      </c>
      <c r="Z3237" s="7" t="s">
        <v>1242</v>
      </c>
      <c r="AA3237" s="7"/>
      <c r="AB3237" s="7">
        <v>0.0</v>
      </c>
      <c r="AC3237" s="7" t="s">
        <v>16</v>
      </c>
      <c r="AD3237" s="7"/>
      <c r="AE3237" s="7" t="s">
        <v>19</v>
      </c>
      <c r="AF3237" s="7" t="s">
        <v>19</v>
      </c>
      <c r="AG3237" s="7" t="s">
        <v>19</v>
      </c>
      <c r="AH3237" s="7" t="s">
        <v>19</v>
      </c>
      <c r="AI3237" s="7" t="s">
        <v>19</v>
      </c>
      <c r="AJ3237" s="7" t="s">
        <v>19</v>
      </c>
      <c r="AK3237" s="7"/>
      <c r="AL3237" s="7" t="s">
        <v>19</v>
      </c>
      <c r="AM3237" s="7" t="s">
        <v>19</v>
      </c>
      <c r="AN3237" s="7" t="s">
        <v>19</v>
      </c>
      <c r="AO3237" s="7" t="s">
        <v>19</v>
      </c>
      <c r="AP3237" s="7" t="s">
        <v>19</v>
      </c>
      <c r="AQ3237" s="7"/>
      <c r="AR3237" s="7"/>
      <c r="AS3237" s="7"/>
      <c r="AT3237" s="7"/>
      <c r="AU3237" s="7"/>
      <c r="AV3237" s="7"/>
      <c r="AW3237" s="7"/>
      <c r="AX3237" s="7"/>
      <c r="AY3237" s="7" t="s">
        <v>19</v>
      </c>
      <c r="AZ3237" s="7"/>
      <c r="BA3237" s="7"/>
      <c r="BB3237" s="7"/>
      <c r="BC3237" s="7"/>
      <c r="BD3237" s="7"/>
      <c r="BE3237" s="7"/>
      <c r="BF3237" s="7"/>
      <c r="BG3237" s="7"/>
      <c r="BH3237" s="7"/>
      <c r="BI3237" s="7"/>
      <c r="BJ3237" s="7"/>
      <c r="BK3237" s="7"/>
      <c r="BL3237" s="7"/>
      <c r="BM3237" s="7"/>
      <c r="BN3237" s="7"/>
      <c r="BO3237" s="7"/>
      <c r="BP3237" s="7"/>
      <c r="BS3237" s="7"/>
      <c r="BT3237" s="7" t="b">
        <v>0</v>
      </c>
      <c r="BU3237" s="7"/>
    </row>
    <row r="3238">
      <c r="A3238" s="7" t="s">
        <v>14529</v>
      </c>
      <c r="D3238" s="163" t="s">
        <v>14530</v>
      </c>
      <c r="E3238" s="134" t="str">
        <f t="array" ref="E3238">IFNA( index(studiesdatasets!$A$2:$R4130,MATCH("*"&amp;IF(F3238 = "","INVALID", F3238)&amp;"*",studiesdatasets!$D$2:$D4130,0),1))</f>
        <v>set_4</v>
      </c>
      <c r="F3238" s="162" t="s">
        <v>475</v>
      </c>
      <c r="G3238" s="162" t="s">
        <v>14531</v>
      </c>
      <c r="H3238" s="7" t="s">
        <v>14532</v>
      </c>
      <c r="M3238" s="7" t="s">
        <v>799</v>
      </c>
      <c r="N3238" s="7" t="str">
        <f t="shared" si="6"/>
        <v>FALSE</v>
      </c>
      <c r="O3238" s="7" t="s">
        <v>479</v>
      </c>
      <c r="P3238" s="161" t="s">
        <v>1236</v>
      </c>
      <c r="Q3238" s="161" t="s">
        <v>1237</v>
      </c>
      <c r="R3238" s="7" t="s">
        <v>1238</v>
      </c>
      <c r="S3238" s="7" t="s">
        <v>1239</v>
      </c>
      <c r="T3238" s="7">
        <v>43.2573</v>
      </c>
      <c r="U3238" s="7">
        <v>-79.0866</v>
      </c>
      <c r="V3238" s="137" t="s">
        <v>14480</v>
      </c>
      <c r="W3238" s="7" t="s">
        <v>16</v>
      </c>
      <c r="X3238" s="7" t="s">
        <v>1240</v>
      </c>
      <c r="Y3238" s="7" t="s">
        <v>1241</v>
      </c>
      <c r="Z3238" s="7" t="s">
        <v>1242</v>
      </c>
      <c r="AA3238" s="7"/>
      <c r="AB3238" s="7">
        <v>0.0</v>
      </c>
      <c r="AC3238" s="7" t="s">
        <v>16</v>
      </c>
      <c r="AD3238" s="7"/>
      <c r="AE3238" s="7" t="s">
        <v>19</v>
      </c>
      <c r="AF3238" s="7" t="s">
        <v>19</v>
      </c>
      <c r="AG3238" s="7" t="s">
        <v>19</v>
      </c>
      <c r="AH3238" s="7" t="s">
        <v>19</v>
      </c>
      <c r="AI3238" s="7" t="s">
        <v>19</v>
      </c>
      <c r="AJ3238" s="7" t="s">
        <v>19</v>
      </c>
      <c r="AK3238" s="7"/>
      <c r="AL3238" s="7" t="s">
        <v>19</v>
      </c>
      <c r="AM3238" s="7" t="s">
        <v>19</v>
      </c>
      <c r="AN3238" s="7" t="s">
        <v>19</v>
      </c>
      <c r="AO3238" s="7" t="s">
        <v>19</v>
      </c>
      <c r="AP3238" s="7" t="s">
        <v>19</v>
      </c>
      <c r="AQ3238" s="7"/>
      <c r="AR3238" s="7"/>
      <c r="AS3238" s="7"/>
      <c r="AT3238" s="7"/>
      <c r="AU3238" s="7"/>
      <c r="AV3238" s="7"/>
      <c r="AW3238" s="7"/>
      <c r="AX3238" s="7"/>
      <c r="AY3238" s="7" t="s">
        <v>19</v>
      </c>
      <c r="AZ3238" s="7"/>
      <c r="BA3238" s="7"/>
      <c r="BB3238" s="7"/>
      <c r="BC3238" s="7"/>
      <c r="BD3238" s="7"/>
      <c r="BE3238" s="7"/>
      <c r="BF3238" s="7"/>
      <c r="BG3238" s="7"/>
      <c r="BH3238" s="7"/>
      <c r="BI3238" s="7"/>
      <c r="BJ3238" s="7"/>
      <c r="BK3238" s="7"/>
      <c r="BL3238" s="7"/>
      <c r="BM3238" s="7"/>
      <c r="BN3238" s="7"/>
      <c r="BO3238" s="7"/>
      <c r="BP3238" s="7"/>
      <c r="BS3238" s="7"/>
      <c r="BT3238" s="7" t="b">
        <v>0</v>
      </c>
      <c r="BU3238" s="7"/>
    </row>
    <row r="3239">
      <c r="A3239" s="7" t="s">
        <v>14533</v>
      </c>
      <c r="D3239" s="163" t="s">
        <v>14534</v>
      </c>
      <c r="E3239" s="134" t="str">
        <f t="array" ref="E3239">IFNA( index(studiesdatasets!$A$2:$R4130,MATCH("*"&amp;IF(F3239 = "","INVALID", F3239)&amp;"*",studiesdatasets!$D$2:$D4130,0),1))</f>
        <v>set_4</v>
      </c>
      <c r="F3239" s="162" t="s">
        <v>475</v>
      </c>
      <c r="G3239" s="162" t="s">
        <v>14535</v>
      </c>
      <c r="H3239" s="7" t="s">
        <v>14536</v>
      </c>
      <c r="M3239" s="7" t="s">
        <v>799</v>
      </c>
      <c r="N3239" s="7" t="str">
        <f t="shared" si="6"/>
        <v>FALSE</v>
      </c>
      <c r="O3239" s="7" t="s">
        <v>479</v>
      </c>
      <c r="P3239" s="161" t="s">
        <v>1236</v>
      </c>
      <c r="Q3239" s="161" t="s">
        <v>1237</v>
      </c>
      <c r="R3239" s="7" t="s">
        <v>1238</v>
      </c>
      <c r="S3239" s="7" t="s">
        <v>1239</v>
      </c>
      <c r="T3239" s="7">
        <v>43.112</v>
      </c>
      <c r="U3239" s="7">
        <v>-79.1756</v>
      </c>
      <c r="V3239" s="137" t="s">
        <v>14480</v>
      </c>
      <c r="W3239" s="7" t="s">
        <v>16</v>
      </c>
      <c r="X3239" s="7" t="s">
        <v>1240</v>
      </c>
      <c r="Y3239" s="7" t="s">
        <v>1241</v>
      </c>
      <c r="Z3239" s="7" t="s">
        <v>1242</v>
      </c>
      <c r="AA3239" s="7"/>
      <c r="AB3239" s="7">
        <v>0.0</v>
      </c>
      <c r="AC3239" s="7" t="s">
        <v>16</v>
      </c>
      <c r="AD3239" s="7"/>
      <c r="AE3239" s="7" t="s">
        <v>19</v>
      </c>
      <c r="AF3239" s="7" t="s">
        <v>19</v>
      </c>
      <c r="AG3239" s="7" t="s">
        <v>19</v>
      </c>
      <c r="AH3239" s="7" t="s">
        <v>19</v>
      </c>
      <c r="AI3239" s="7" t="s">
        <v>19</v>
      </c>
      <c r="AJ3239" s="7" t="s">
        <v>19</v>
      </c>
      <c r="AK3239" s="7"/>
      <c r="AL3239" s="7" t="s">
        <v>19</v>
      </c>
      <c r="AM3239" s="7" t="s">
        <v>19</v>
      </c>
      <c r="AN3239" s="7" t="s">
        <v>19</v>
      </c>
      <c r="AO3239" s="7" t="s">
        <v>19</v>
      </c>
      <c r="AP3239" s="7" t="s">
        <v>19</v>
      </c>
      <c r="AQ3239" s="7"/>
      <c r="AR3239" s="7"/>
      <c r="AS3239" s="7"/>
      <c r="AT3239" s="7"/>
      <c r="AU3239" s="7"/>
      <c r="AV3239" s="7"/>
      <c r="AW3239" s="7"/>
      <c r="AX3239" s="7"/>
      <c r="AY3239" s="7" t="s">
        <v>19</v>
      </c>
      <c r="AZ3239" s="7"/>
      <c r="BA3239" s="7"/>
      <c r="BB3239" s="7"/>
      <c r="BC3239" s="7"/>
      <c r="BD3239" s="7"/>
      <c r="BE3239" s="7"/>
      <c r="BF3239" s="7"/>
      <c r="BG3239" s="7"/>
      <c r="BH3239" s="7"/>
      <c r="BI3239" s="7"/>
      <c r="BJ3239" s="7"/>
      <c r="BK3239" s="7"/>
      <c r="BL3239" s="7"/>
      <c r="BM3239" s="7"/>
      <c r="BN3239" s="7"/>
      <c r="BO3239" s="7"/>
      <c r="BP3239" s="7"/>
      <c r="BS3239" s="7"/>
      <c r="BT3239" s="7" t="b">
        <v>0</v>
      </c>
      <c r="BU3239" s="7"/>
    </row>
    <row r="3240">
      <c r="A3240" s="7" t="s">
        <v>14537</v>
      </c>
      <c r="D3240" s="163" t="s">
        <v>14538</v>
      </c>
      <c r="E3240" s="134" t="str">
        <f t="array" ref="E3240">IFNA( index(studiesdatasets!$A$2:$R4130,MATCH("*"&amp;IF(F3240 = "","INVALID", F3240)&amp;"*",studiesdatasets!$D$2:$D4130,0),1))</f>
        <v>set_4</v>
      </c>
      <c r="F3240" s="162" t="s">
        <v>475</v>
      </c>
      <c r="G3240" s="162" t="s">
        <v>14539</v>
      </c>
      <c r="H3240" s="7" t="s">
        <v>14540</v>
      </c>
      <c r="M3240" s="7" t="s">
        <v>799</v>
      </c>
      <c r="N3240" s="7" t="str">
        <f t="shared" si="6"/>
        <v>FALSE</v>
      </c>
      <c r="O3240" s="7" t="s">
        <v>479</v>
      </c>
      <c r="P3240" s="161" t="s">
        <v>1236</v>
      </c>
      <c r="Q3240" s="161" t="s">
        <v>1237</v>
      </c>
      <c r="R3240" s="7" t="s">
        <v>1238</v>
      </c>
      <c r="S3240" s="7" t="s">
        <v>1239</v>
      </c>
      <c r="T3240" s="7">
        <v>43.1033</v>
      </c>
      <c r="U3240" s="7">
        <v>-79.2112</v>
      </c>
      <c r="V3240" s="137" t="s">
        <v>14480</v>
      </c>
      <c r="W3240" s="7" t="s">
        <v>16</v>
      </c>
      <c r="X3240" s="7" t="s">
        <v>1240</v>
      </c>
      <c r="Y3240" s="7" t="s">
        <v>1241</v>
      </c>
      <c r="Z3240" s="7" t="s">
        <v>1242</v>
      </c>
      <c r="AA3240" s="7"/>
      <c r="AB3240" s="7">
        <v>0.0</v>
      </c>
      <c r="AC3240" s="7" t="s">
        <v>16</v>
      </c>
      <c r="AD3240" s="7"/>
      <c r="AE3240" s="7" t="s">
        <v>19</v>
      </c>
      <c r="AF3240" s="7" t="s">
        <v>19</v>
      </c>
      <c r="AG3240" s="7" t="s">
        <v>19</v>
      </c>
      <c r="AH3240" s="7" t="s">
        <v>19</v>
      </c>
      <c r="AI3240" s="7" t="s">
        <v>19</v>
      </c>
      <c r="AJ3240" s="7" t="s">
        <v>19</v>
      </c>
      <c r="AK3240" s="7"/>
      <c r="AL3240" s="7" t="s">
        <v>19</v>
      </c>
      <c r="AM3240" s="7" t="s">
        <v>19</v>
      </c>
      <c r="AN3240" s="7" t="s">
        <v>19</v>
      </c>
      <c r="AO3240" s="7" t="s">
        <v>19</v>
      </c>
      <c r="AP3240" s="7" t="s">
        <v>19</v>
      </c>
      <c r="AQ3240" s="7"/>
      <c r="AR3240" s="7"/>
      <c r="AS3240" s="7"/>
      <c r="AT3240" s="7"/>
      <c r="AU3240" s="7"/>
      <c r="AV3240" s="7"/>
      <c r="AW3240" s="7"/>
      <c r="AX3240" s="7"/>
      <c r="AY3240" s="7" t="s">
        <v>19</v>
      </c>
      <c r="AZ3240" s="7"/>
      <c r="BA3240" s="7"/>
      <c r="BB3240" s="7"/>
      <c r="BC3240" s="7"/>
      <c r="BD3240" s="7"/>
      <c r="BE3240" s="7"/>
      <c r="BF3240" s="7"/>
      <c r="BG3240" s="7"/>
      <c r="BH3240" s="7"/>
      <c r="BI3240" s="7"/>
      <c r="BJ3240" s="7"/>
      <c r="BK3240" s="7"/>
      <c r="BL3240" s="7"/>
      <c r="BM3240" s="7"/>
      <c r="BN3240" s="7"/>
      <c r="BO3240" s="7"/>
      <c r="BP3240" s="7"/>
      <c r="BS3240" s="7"/>
      <c r="BT3240" s="7" t="b">
        <v>0</v>
      </c>
      <c r="BU3240" s="7"/>
    </row>
    <row r="3241">
      <c r="A3241" s="7" t="s">
        <v>14541</v>
      </c>
      <c r="D3241" s="163" t="s">
        <v>14542</v>
      </c>
      <c r="E3241" s="134" t="str">
        <f t="array" ref="E3241">IFNA( index(studiesdatasets!$A$2:$R4130,MATCH("*"&amp;IF(F3241 = "","INVALID", F3241)&amp;"*",studiesdatasets!$D$2:$D4130,0),1))</f>
        <v>set_4</v>
      </c>
      <c r="F3241" s="162" t="s">
        <v>475</v>
      </c>
      <c r="G3241" s="162" t="s">
        <v>14543</v>
      </c>
      <c r="H3241" s="7" t="s">
        <v>14544</v>
      </c>
      <c r="M3241" s="7" t="s">
        <v>799</v>
      </c>
      <c r="N3241" s="7" t="str">
        <f t="shared" si="6"/>
        <v>FALSE</v>
      </c>
      <c r="O3241" s="7" t="s">
        <v>479</v>
      </c>
      <c r="P3241" s="161" t="s">
        <v>1236</v>
      </c>
      <c r="Q3241" s="161" t="s">
        <v>1237</v>
      </c>
      <c r="R3241" s="7" t="s">
        <v>1238</v>
      </c>
      <c r="S3241" s="7" t="s">
        <v>1239</v>
      </c>
      <c r="T3241" s="7">
        <v>42.8763</v>
      </c>
      <c r="U3241" s="7">
        <v>-79.0199</v>
      </c>
      <c r="V3241" s="137" t="s">
        <v>14480</v>
      </c>
      <c r="W3241" s="7" t="s">
        <v>16</v>
      </c>
      <c r="X3241" s="7" t="s">
        <v>1240</v>
      </c>
      <c r="Y3241" s="7" t="s">
        <v>1241</v>
      </c>
      <c r="Z3241" s="7" t="s">
        <v>1242</v>
      </c>
      <c r="AA3241" s="7"/>
      <c r="AB3241" s="7">
        <v>0.0</v>
      </c>
      <c r="AC3241" s="7" t="s">
        <v>16</v>
      </c>
      <c r="AD3241" s="7"/>
      <c r="AE3241" s="7" t="s">
        <v>19</v>
      </c>
      <c r="AF3241" s="7" t="s">
        <v>19</v>
      </c>
      <c r="AG3241" s="7" t="s">
        <v>19</v>
      </c>
      <c r="AH3241" s="7" t="s">
        <v>19</v>
      </c>
      <c r="AI3241" s="7" t="s">
        <v>19</v>
      </c>
      <c r="AJ3241" s="7" t="s">
        <v>19</v>
      </c>
      <c r="AK3241" s="7"/>
      <c r="AL3241" s="7" t="s">
        <v>19</v>
      </c>
      <c r="AM3241" s="7" t="s">
        <v>19</v>
      </c>
      <c r="AN3241" s="7" t="s">
        <v>19</v>
      </c>
      <c r="AO3241" s="7" t="s">
        <v>19</v>
      </c>
      <c r="AP3241" s="7" t="s">
        <v>19</v>
      </c>
      <c r="AQ3241" s="7"/>
      <c r="AR3241" s="7"/>
      <c r="AS3241" s="7"/>
      <c r="AT3241" s="7"/>
      <c r="AU3241" s="7"/>
      <c r="AV3241" s="7"/>
      <c r="AW3241" s="7"/>
      <c r="AX3241" s="7"/>
      <c r="AY3241" s="7" t="s">
        <v>19</v>
      </c>
      <c r="AZ3241" s="7"/>
      <c r="BA3241" s="7"/>
      <c r="BB3241" s="7"/>
      <c r="BC3241" s="7"/>
      <c r="BD3241" s="7"/>
      <c r="BE3241" s="7"/>
      <c r="BF3241" s="7"/>
      <c r="BG3241" s="7"/>
      <c r="BH3241" s="7"/>
      <c r="BI3241" s="7"/>
      <c r="BJ3241" s="7"/>
      <c r="BK3241" s="7"/>
      <c r="BL3241" s="7"/>
      <c r="BM3241" s="7"/>
      <c r="BN3241" s="7"/>
      <c r="BO3241" s="7"/>
      <c r="BP3241" s="7"/>
      <c r="BS3241" s="7"/>
      <c r="BT3241" s="7" t="b">
        <v>0</v>
      </c>
      <c r="BU3241" s="7"/>
    </row>
    <row r="3242">
      <c r="A3242" s="7" t="s">
        <v>14545</v>
      </c>
      <c r="D3242" s="163" t="s">
        <v>14546</v>
      </c>
      <c r="E3242" s="134" t="str">
        <f t="array" ref="E3242">IFNA( index(studiesdatasets!$A$2:$R4130,MATCH("*"&amp;IF(F3242 = "","INVALID", F3242)&amp;"*",studiesdatasets!$D$2:$D4130,0),1))</f>
        <v>set_4</v>
      </c>
      <c r="F3242" s="162" t="s">
        <v>475</v>
      </c>
      <c r="G3242" s="162" t="s">
        <v>14547</v>
      </c>
      <c r="H3242" s="7" t="s">
        <v>14548</v>
      </c>
      <c r="M3242" s="7" t="s">
        <v>799</v>
      </c>
      <c r="N3242" s="7" t="str">
        <f t="shared" si="6"/>
        <v>FALSE</v>
      </c>
      <c r="O3242" s="7" t="s">
        <v>479</v>
      </c>
      <c r="P3242" s="161" t="s">
        <v>1236</v>
      </c>
      <c r="Q3242" s="161" t="s">
        <v>1237</v>
      </c>
      <c r="R3242" s="7" t="s">
        <v>1238</v>
      </c>
      <c r="S3242" s="7" t="s">
        <v>1239</v>
      </c>
      <c r="T3242" s="7">
        <v>42.8733</v>
      </c>
      <c r="U3242" s="7">
        <v>-79.2045</v>
      </c>
      <c r="V3242" s="137" t="s">
        <v>14480</v>
      </c>
      <c r="W3242" s="7" t="s">
        <v>16</v>
      </c>
      <c r="X3242" s="7" t="s">
        <v>1240</v>
      </c>
      <c r="Y3242" s="7" t="s">
        <v>1241</v>
      </c>
      <c r="Z3242" s="7" t="s">
        <v>1242</v>
      </c>
      <c r="AA3242" s="7"/>
      <c r="AB3242" s="7">
        <v>0.0</v>
      </c>
      <c r="AC3242" s="7" t="s">
        <v>16</v>
      </c>
      <c r="AD3242" s="7"/>
      <c r="AE3242" s="7" t="s">
        <v>19</v>
      </c>
      <c r="AF3242" s="7" t="s">
        <v>19</v>
      </c>
      <c r="AG3242" s="7" t="s">
        <v>19</v>
      </c>
      <c r="AH3242" s="7" t="s">
        <v>19</v>
      </c>
      <c r="AI3242" s="7" t="s">
        <v>19</v>
      </c>
      <c r="AJ3242" s="7" t="s">
        <v>19</v>
      </c>
      <c r="AK3242" s="7"/>
      <c r="AL3242" s="7" t="s">
        <v>19</v>
      </c>
      <c r="AM3242" s="7" t="s">
        <v>19</v>
      </c>
      <c r="AN3242" s="7" t="s">
        <v>19</v>
      </c>
      <c r="AO3242" s="7" t="s">
        <v>19</v>
      </c>
      <c r="AP3242" s="7" t="s">
        <v>19</v>
      </c>
      <c r="AQ3242" s="7"/>
      <c r="AR3242" s="7"/>
      <c r="AS3242" s="7"/>
      <c r="AT3242" s="7"/>
      <c r="AU3242" s="7"/>
      <c r="AV3242" s="7"/>
      <c r="AW3242" s="7"/>
      <c r="AX3242" s="7"/>
      <c r="AY3242" s="7" t="s">
        <v>19</v>
      </c>
      <c r="AZ3242" s="7"/>
      <c r="BA3242" s="7"/>
      <c r="BB3242" s="7"/>
      <c r="BC3242" s="7"/>
      <c r="BD3242" s="7"/>
      <c r="BE3242" s="7"/>
      <c r="BF3242" s="7"/>
      <c r="BG3242" s="7"/>
      <c r="BH3242" s="7"/>
      <c r="BI3242" s="7"/>
      <c r="BJ3242" s="7"/>
      <c r="BK3242" s="7"/>
      <c r="BL3242" s="7"/>
      <c r="BM3242" s="7"/>
      <c r="BN3242" s="7"/>
      <c r="BO3242" s="7"/>
      <c r="BP3242" s="7"/>
      <c r="BS3242" s="7"/>
      <c r="BT3242" s="7" t="b">
        <v>0</v>
      </c>
      <c r="BU3242" s="7"/>
    </row>
    <row r="3243">
      <c r="A3243" s="7" t="s">
        <v>14549</v>
      </c>
      <c r="D3243" s="163" t="s">
        <v>14550</v>
      </c>
      <c r="E3243" s="134" t="str">
        <f t="array" ref="E3243">IFNA( index(studiesdatasets!$A$2:$R4130,MATCH("*"&amp;IF(F3243 = "","INVALID", F3243)&amp;"*",studiesdatasets!$D$2:$D4130,0),1))</f>
        <v>set_4</v>
      </c>
      <c r="F3243" s="162" t="s">
        <v>475</v>
      </c>
      <c r="G3243" s="162" t="s">
        <v>14551</v>
      </c>
      <c r="H3243" s="7" t="s">
        <v>14552</v>
      </c>
      <c r="M3243" s="7" t="s">
        <v>799</v>
      </c>
      <c r="N3243" s="7" t="str">
        <f t="shared" si="6"/>
        <v>FALSE</v>
      </c>
      <c r="O3243" s="7" t="s">
        <v>479</v>
      </c>
      <c r="P3243" s="161" t="s">
        <v>1236</v>
      </c>
      <c r="Q3243" s="161" t="s">
        <v>1237</v>
      </c>
      <c r="R3243" s="7" t="s">
        <v>1238</v>
      </c>
      <c r="S3243" s="7" t="s">
        <v>1239</v>
      </c>
      <c r="T3243" s="7">
        <v>42.8643</v>
      </c>
      <c r="U3243" s="7">
        <v>-79.3869</v>
      </c>
      <c r="V3243" s="137" t="s">
        <v>7878</v>
      </c>
      <c r="W3243" s="7" t="s">
        <v>16</v>
      </c>
      <c r="X3243" s="7" t="s">
        <v>1240</v>
      </c>
      <c r="Y3243" s="7" t="s">
        <v>1241</v>
      </c>
      <c r="Z3243" s="7" t="s">
        <v>1242</v>
      </c>
      <c r="AA3243" s="7"/>
      <c r="AB3243" s="7">
        <v>0.0</v>
      </c>
      <c r="AC3243" s="7" t="s">
        <v>16</v>
      </c>
      <c r="AD3243" s="7"/>
      <c r="AE3243" s="7" t="s">
        <v>19</v>
      </c>
      <c r="AF3243" s="7" t="s">
        <v>19</v>
      </c>
      <c r="AG3243" s="7" t="s">
        <v>19</v>
      </c>
      <c r="AH3243" s="7" t="s">
        <v>19</v>
      </c>
      <c r="AI3243" s="7" t="s">
        <v>19</v>
      </c>
      <c r="AJ3243" s="7" t="s">
        <v>19</v>
      </c>
      <c r="AK3243" s="7"/>
      <c r="AL3243" s="7" t="s">
        <v>19</v>
      </c>
      <c r="AM3243" s="7" t="s">
        <v>19</v>
      </c>
      <c r="AN3243" s="7" t="s">
        <v>19</v>
      </c>
      <c r="AO3243" s="7" t="s">
        <v>19</v>
      </c>
      <c r="AP3243" s="7" t="s">
        <v>19</v>
      </c>
      <c r="AQ3243" s="7"/>
      <c r="AR3243" s="7"/>
      <c r="AS3243" s="7"/>
      <c r="AT3243" s="7"/>
      <c r="AU3243" s="7"/>
      <c r="AV3243" s="7"/>
      <c r="AW3243" s="7"/>
      <c r="AX3243" s="7"/>
      <c r="AY3243" s="7" t="s">
        <v>19</v>
      </c>
      <c r="AZ3243" s="7"/>
      <c r="BA3243" s="7"/>
      <c r="BB3243" s="7"/>
      <c r="BC3243" s="7"/>
      <c r="BD3243" s="7"/>
      <c r="BE3243" s="7"/>
      <c r="BF3243" s="7"/>
      <c r="BG3243" s="7"/>
      <c r="BH3243" s="7"/>
      <c r="BI3243" s="7"/>
      <c r="BJ3243" s="7"/>
      <c r="BK3243" s="7"/>
      <c r="BL3243" s="7"/>
      <c r="BM3243" s="7"/>
      <c r="BN3243" s="7"/>
      <c r="BO3243" s="7"/>
      <c r="BP3243" s="7"/>
      <c r="BS3243" s="7"/>
      <c r="BT3243" s="7" t="b">
        <v>0</v>
      </c>
      <c r="BU3243" s="7"/>
    </row>
    <row r="3244">
      <c r="A3244" s="7" t="s">
        <v>14553</v>
      </c>
      <c r="D3244" s="163" t="s">
        <v>14554</v>
      </c>
      <c r="E3244" s="134" t="str">
        <f t="array" ref="E3244">IFNA( index(studiesdatasets!$A$2:$R4130,MATCH("*"&amp;IF(F3244 = "","INVALID", F3244)&amp;"*",studiesdatasets!$D$2:$D4130,0),1))</f>
        <v>set_4</v>
      </c>
      <c r="F3244" s="162" t="s">
        <v>475</v>
      </c>
      <c r="G3244" s="162" t="s">
        <v>14555</v>
      </c>
      <c r="H3244" s="7" t="s">
        <v>14556</v>
      </c>
      <c r="M3244" s="7" t="s">
        <v>799</v>
      </c>
      <c r="N3244" s="7" t="str">
        <f t="shared" si="6"/>
        <v>FALSE</v>
      </c>
      <c r="O3244" s="7" t="s">
        <v>479</v>
      </c>
      <c r="P3244" s="161" t="s">
        <v>1236</v>
      </c>
      <c r="Q3244" s="161" t="s">
        <v>1237</v>
      </c>
      <c r="R3244" s="7" t="s">
        <v>1238</v>
      </c>
      <c r="S3244" s="7" t="s">
        <v>1239</v>
      </c>
      <c r="T3244" s="7">
        <v>43.1638</v>
      </c>
      <c r="U3244" s="7">
        <v>-79.3962</v>
      </c>
      <c r="V3244" s="137" t="s">
        <v>7878</v>
      </c>
      <c r="W3244" s="7" t="s">
        <v>16</v>
      </c>
      <c r="X3244" s="7" t="s">
        <v>1240</v>
      </c>
      <c r="Y3244" s="7" t="s">
        <v>1241</v>
      </c>
      <c r="Z3244" s="7" t="s">
        <v>1242</v>
      </c>
      <c r="AA3244" s="7"/>
      <c r="AB3244" s="7">
        <v>0.0</v>
      </c>
      <c r="AC3244" s="7" t="s">
        <v>16</v>
      </c>
      <c r="AD3244" s="7"/>
      <c r="AE3244" s="7" t="s">
        <v>19</v>
      </c>
      <c r="AF3244" s="7" t="s">
        <v>19</v>
      </c>
      <c r="AG3244" s="7" t="s">
        <v>19</v>
      </c>
      <c r="AH3244" s="7" t="s">
        <v>19</v>
      </c>
      <c r="AI3244" s="7" t="s">
        <v>19</v>
      </c>
      <c r="AJ3244" s="7" t="s">
        <v>19</v>
      </c>
      <c r="AK3244" s="7"/>
      <c r="AL3244" s="7" t="s">
        <v>19</v>
      </c>
      <c r="AM3244" s="7" t="s">
        <v>19</v>
      </c>
      <c r="AN3244" s="7" t="s">
        <v>19</v>
      </c>
      <c r="AO3244" s="7" t="s">
        <v>19</v>
      </c>
      <c r="AP3244" s="7" t="s">
        <v>19</v>
      </c>
      <c r="AQ3244" s="7"/>
      <c r="AR3244" s="7"/>
      <c r="AS3244" s="7"/>
      <c r="AT3244" s="7"/>
      <c r="AU3244" s="7"/>
      <c r="AV3244" s="7"/>
      <c r="AW3244" s="7"/>
      <c r="AX3244" s="7"/>
      <c r="AY3244" s="7" t="s">
        <v>19</v>
      </c>
      <c r="AZ3244" s="7"/>
      <c r="BA3244" s="7"/>
      <c r="BB3244" s="7"/>
      <c r="BC3244" s="7"/>
      <c r="BD3244" s="7"/>
      <c r="BE3244" s="7"/>
      <c r="BF3244" s="7"/>
      <c r="BG3244" s="7"/>
      <c r="BH3244" s="7"/>
      <c r="BI3244" s="7"/>
      <c r="BJ3244" s="7"/>
      <c r="BK3244" s="7"/>
      <c r="BL3244" s="7"/>
      <c r="BM3244" s="7"/>
      <c r="BN3244" s="7"/>
      <c r="BO3244" s="7"/>
      <c r="BP3244" s="7"/>
      <c r="BS3244" s="7"/>
      <c r="BT3244" s="7" t="b">
        <v>0</v>
      </c>
      <c r="BU3244" s="7"/>
    </row>
    <row r="3245">
      <c r="A3245" s="7" t="s">
        <v>14557</v>
      </c>
      <c r="D3245" s="163" t="s">
        <v>14558</v>
      </c>
      <c r="E3245" s="134" t="str">
        <f t="array" ref="E3245">IFNA( index(studiesdatasets!$A$2:$R4130,MATCH("*"&amp;IF(F3245 = "","INVALID", F3245)&amp;"*",studiesdatasets!$D$2:$D4130,0),1))</f>
        <v>set_4</v>
      </c>
      <c r="F3245" s="162" t="s">
        <v>475</v>
      </c>
      <c r="G3245" s="162" t="s">
        <v>14559</v>
      </c>
      <c r="H3245" s="7" t="s">
        <v>14560</v>
      </c>
      <c r="M3245" s="7" t="s">
        <v>799</v>
      </c>
      <c r="N3245" s="7" t="str">
        <f t="shared" si="6"/>
        <v>FALSE</v>
      </c>
      <c r="O3245" s="7" t="s">
        <v>479</v>
      </c>
      <c r="P3245" s="161" t="s">
        <v>1236</v>
      </c>
      <c r="Q3245" s="161" t="s">
        <v>1237</v>
      </c>
      <c r="R3245" s="7" t="s">
        <v>1238</v>
      </c>
      <c r="S3245" s="7" t="s">
        <v>1239</v>
      </c>
      <c r="T3245" s="7">
        <v>42.8754</v>
      </c>
      <c r="U3245" s="7">
        <v>-79.4299</v>
      </c>
      <c r="V3245" s="137" t="s">
        <v>7878</v>
      </c>
      <c r="W3245" s="7" t="s">
        <v>16</v>
      </c>
      <c r="X3245" s="7" t="s">
        <v>1240</v>
      </c>
      <c r="Y3245" s="7" t="s">
        <v>1241</v>
      </c>
      <c r="Z3245" s="7" t="s">
        <v>1242</v>
      </c>
      <c r="AA3245" s="7"/>
      <c r="AB3245" s="7">
        <v>0.0</v>
      </c>
      <c r="AC3245" s="7" t="s">
        <v>16</v>
      </c>
      <c r="AD3245" s="7"/>
      <c r="AE3245" s="7" t="s">
        <v>19</v>
      </c>
      <c r="AF3245" s="7" t="s">
        <v>19</v>
      </c>
      <c r="AG3245" s="7" t="s">
        <v>19</v>
      </c>
      <c r="AH3245" s="7" t="s">
        <v>19</v>
      </c>
      <c r="AI3245" s="7" t="s">
        <v>19</v>
      </c>
      <c r="AJ3245" s="7" t="s">
        <v>19</v>
      </c>
      <c r="AK3245" s="7"/>
      <c r="AL3245" s="7" t="s">
        <v>19</v>
      </c>
      <c r="AM3245" s="7" t="s">
        <v>19</v>
      </c>
      <c r="AN3245" s="7" t="s">
        <v>19</v>
      </c>
      <c r="AO3245" s="7" t="s">
        <v>19</v>
      </c>
      <c r="AP3245" s="7" t="s">
        <v>19</v>
      </c>
      <c r="AQ3245" s="7"/>
      <c r="AR3245" s="7"/>
      <c r="AS3245" s="7"/>
      <c r="AT3245" s="7"/>
      <c r="AU3245" s="7"/>
      <c r="AV3245" s="7"/>
      <c r="AW3245" s="7"/>
      <c r="AX3245" s="7"/>
      <c r="AY3245" s="7" t="s">
        <v>19</v>
      </c>
      <c r="AZ3245" s="7"/>
      <c r="BA3245" s="7"/>
      <c r="BB3245" s="7"/>
      <c r="BC3245" s="7"/>
      <c r="BD3245" s="7"/>
      <c r="BE3245" s="7"/>
      <c r="BF3245" s="7"/>
      <c r="BG3245" s="7"/>
      <c r="BH3245" s="7"/>
      <c r="BI3245" s="7"/>
      <c r="BJ3245" s="7"/>
      <c r="BK3245" s="7"/>
      <c r="BL3245" s="7"/>
      <c r="BM3245" s="7"/>
      <c r="BN3245" s="7"/>
      <c r="BO3245" s="7"/>
      <c r="BP3245" s="7"/>
      <c r="BS3245" s="7"/>
      <c r="BT3245" s="7" t="b">
        <v>0</v>
      </c>
      <c r="BU3245" s="7"/>
    </row>
    <row r="3246">
      <c r="A3246" s="7" t="s">
        <v>14561</v>
      </c>
      <c r="D3246" s="163" t="s">
        <v>14562</v>
      </c>
      <c r="E3246" s="134" t="str">
        <f t="array" ref="E3246">IFNA( index(studiesdatasets!$A$2:$R4130,MATCH("*"&amp;IF(F3246 = "","INVALID", F3246)&amp;"*",studiesdatasets!$D$2:$D4130,0),1))</f>
        <v>set_4</v>
      </c>
      <c r="F3246" s="162" t="s">
        <v>475</v>
      </c>
      <c r="G3246" s="162" t="s">
        <v>14563</v>
      </c>
      <c r="H3246" s="7" t="s">
        <v>14564</v>
      </c>
      <c r="M3246" s="7" t="s">
        <v>799</v>
      </c>
      <c r="N3246" s="7" t="str">
        <f t="shared" si="6"/>
        <v>FALSE</v>
      </c>
      <c r="O3246" s="7" t="s">
        <v>479</v>
      </c>
      <c r="P3246" s="161" t="s">
        <v>1236</v>
      </c>
      <c r="Q3246" s="161" t="s">
        <v>1237</v>
      </c>
      <c r="R3246" s="7" t="s">
        <v>1238</v>
      </c>
      <c r="S3246" s="7" t="s">
        <v>1239</v>
      </c>
      <c r="T3246" s="7">
        <v>42.8744</v>
      </c>
      <c r="U3246" s="7">
        <v>-79.4289</v>
      </c>
      <c r="V3246" s="137" t="s">
        <v>7878</v>
      </c>
      <c r="W3246" s="7" t="s">
        <v>16</v>
      </c>
      <c r="X3246" s="7" t="s">
        <v>1240</v>
      </c>
      <c r="Y3246" s="7" t="s">
        <v>1241</v>
      </c>
      <c r="Z3246" s="7" t="s">
        <v>1242</v>
      </c>
      <c r="AA3246" s="7"/>
      <c r="AB3246" s="7">
        <v>0.0</v>
      </c>
      <c r="AC3246" s="7" t="s">
        <v>16</v>
      </c>
      <c r="AD3246" s="7"/>
      <c r="AE3246" s="7" t="s">
        <v>19</v>
      </c>
      <c r="AF3246" s="7" t="s">
        <v>19</v>
      </c>
      <c r="AG3246" s="7" t="s">
        <v>19</v>
      </c>
      <c r="AH3246" s="7" t="s">
        <v>19</v>
      </c>
      <c r="AI3246" s="7" t="s">
        <v>19</v>
      </c>
      <c r="AJ3246" s="7" t="s">
        <v>19</v>
      </c>
      <c r="AK3246" s="7"/>
      <c r="AL3246" s="7" t="s">
        <v>19</v>
      </c>
      <c r="AM3246" s="7" t="s">
        <v>19</v>
      </c>
      <c r="AN3246" s="7" t="s">
        <v>19</v>
      </c>
      <c r="AO3246" s="7" t="s">
        <v>19</v>
      </c>
      <c r="AP3246" s="7" t="s">
        <v>19</v>
      </c>
      <c r="AQ3246" s="7"/>
      <c r="AR3246" s="7"/>
      <c r="AS3246" s="7"/>
      <c r="AT3246" s="7"/>
      <c r="AU3246" s="7"/>
      <c r="AV3246" s="7"/>
      <c r="AW3246" s="7"/>
      <c r="AX3246" s="7"/>
      <c r="AY3246" s="7" t="s">
        <v>19</v>
      </c>
      <c r="AZ3246" s="7"/>
      <c r="BA3246" s="7"/>
      <c r="BB3246" s="7"/>
      <c r="BC3246" s="7"/>
      <c r="BD3246" s="7"/>
      <c r="BE3246" s="7"/>
      <c r="BF3246" s="7"/>
      <c r="BG3246" s="7"/>
      <c r="BH3246" s="7"/>
      <c r="BI3246" s="7"/>
      <c r="BJ3246" s="7"/>
      <c r="BK3246" s="7"/>
      <c r="BL3246" s="7"/>
      <c r="BM3246" s="7"/>
      <c r="BN3246" s="7"/>
      <c r="BO3246" s="7"/>
      <c r="BP3246" s="7"/>
      <c r="BS3246" s="7"/>
      <c r="BT3246" s="7" t="b">
        <v>0</v>
      </c>
      <c r="BU3246" s="7"/>
    </row>
    <row r="3247">
      <c r="A3247" s="7" t="s">
        <v>14565</v>
      </c>
      <c r="D3247" s="163" t="s">
        <v>14566</v>
      </c>
      <c r="E3247" s="134" t="str">
        <f t="array" ref="E3247">IFNA( index(studiesdatasets!$A$2:$R4130,MATCH("*"&amp;IF(F3247 = "","INVALID", F3247)&amp;"*",studiesdatasets!$D$2:$D4130,0),1))</f>
        <v>set_4</v>
      </c>
      <c r="F3247" s="162" t="s">
        <v>475</v>
      </c>
      <c r="G3247" s="162" t="s">
        <v>14567</v>
      </c>
      <c r="H3247" s="7" t="s">
        <v>14568</v>
      </c>
      <c r="M3247" s="7" t="s">
        <v>799</v>
      </c>
      <c r="N3247" s="7" t="str">
        <f t="shared" si="6"/>
        <v>FALSE</v>
      </c>
      <c r="O3247" s="7" t="s">
        <v>479</v>
      </c>
      <c r="P3247" s="161" t="s">
        <v>1236</v>
      </c>
      <c r="Q3247" s="161" t="s">
        <v>1237</v>
      </c>
      <c r="R3247" s="7" t="s">
        <v>1238</v>
      </c>
      <c r="S3247" s="7" t="s">
        <v>1239</v>
      </c>
      <c r="T3247" s="7">
        <v>42.8722</v>
      </c>
      <c r="U3247" s="7">
        <v>-79.4272</v>
      </c>
      <c r="V3247" s="137" t="s">
        <v>7878</v>
      </c>
      <c r="W3247" s="7" t="s">
        <v>16</v>
      </c>
      <c r="X3247" s="7" t="s">
        <v>1240</v>
      </c>
      <c r="Y3247" s="7" t="s">
        <v>1241</v>
      </c>
      <c r="Z3247" s="7" t="s">
        <v>1242</v>
      </c>
      <c r="AA3247" s="7"/>
      <c r="AB3247" s="7">
        <v>0.0</v>
      </c>
      <c r="AC3247" s="7" t="s">
        <v>16</v>
      </c>
      <c r="AD3247" s="7"/>
      <c r="AE3247" s="7" t="s">
        <v>19</v>
      </c>
      <c r="AF3247" s="7" t="s">
        <v>19</v>
      </c>
      <c r="AG3247" s="7" t="s">
        <v>19</v>
      </c>
      <c r="AH3247" s="7" t="s">
        <v>19</v>
      </c>
      <c r="AI3247" s="7" t="s">
        <v>19</v>
      </c>
      <c r="AJ3247" s="7" t="s">
        <v>19</v>
      </c>
      <c r="AK3247" s="7"/>
      <c r="AL3247" s="7" t="s">
        <v>19</v>
      </c>
      <c r="AM3247" s="7" t="s">
        <v>19</v>
      </c>
      <c r="AN3247" s="7" t="s">
        <v>19</v>
      </c>
      <c r="AO3247" s="7" t="s">
        <v>19</v>
      </c>
      <c r="AP3247" s="7" t="s">
        <v>19</v>
      </c>
      <c r="AQ3247" s="7"/>
      <c r="AR3247" s="7"/>
      <c r="AS3247" s="7"/>
      <c r="AT3247" s="7"/>
      <c r="AU3247" s="7"/>
      <c r="AV3247" s="7"/>
      <c r="AW3247" s="7"/>
      <c r="AX3247" s="7"/>
      <c r="AY3247" s="7" t="s">
        <v>19</v>
      </c>
      <c r="AZ3247" s="7"/>
      <c r="BA3247" s="7"/>
      <c r="BB3247" s="7"/>
      <c r="BC3247" s="7"/>
      <c r="BD3247" s="7"/>
      <c r="BE3247" s="7"/>
      <c r="BF3247" s="7"/>
      <c r="BG3247" s="7"/>
      <c r="BH3247" s="7"/>
      <c r="BI3247" s="7"/>
      <c r="BJ3247" s="7"/>
      <c r="BK3247" s="7"/>
      <c r="BL3247" s="7"/>
      <c r="BM3247" s="7"/>
      <c r="BN3247" s="7"/>
      <c r="BO3247" s="7"/>
      <c r="BP3247" s="7"/>
      <c r="BS3247" s="7"/>
      <c r="BT3247" s="7" t="b">
        <v>0</v>
      </c>
      <c r="BU3247" s="7"/>
    </row>
    <row r="3248">
      <c r="A3248" s="7" t="s">
        <v>14569</v>
      </c>
      <c r="D3248" s="163" t="s">
        <v>14570</v>
      </c>
      <c r="E3248" s="134" t="str">
        <f t="array" ref="E3248">IFNA( index(studiesdatasets!$A$2:$R4130,MATCH("*"&amp;IF(F3248 = "","INVALID", F3248)&amp;"*",studiesdatasets!$D$2:$D4130,0),1))</f>
        <v>set_4</v>
      </c>
      <c r="F3248" s="162" t="s">
        <v>475</v>
      </c>
      <c r="G3248" s="162" t="s">
        <v>14571</v>
      </c>
      <c r="H3248" s="7" t="s">
        <v>14572</v>
      </c>
      <c r="M3248" s="7" t="s">
        <v>799</v>
      </c>
      <c r="N3248" s="7" t="str">
        <f t="shared" si="6"/>
        <v>FALSE</v>
      </c>
      <c r="O3248" s="7" t="s">
        <v>479</v>
      </c>
      <c r="P3248" s="161" t="s">
        <v>1236</v>
      </c>
      <c r="Q3248" s="161" t="s">
        <v>1237</v>
      </c>
      <c r="R3248" s="7" t="s">
        <v>1238</v>
      </c>
      <c r="S3248" s="7" t="s">
        <v>1239</v>
      </c>
      <c r="T3248" s="7">
        <v>42.8723</v>
      </c>
      <c r="U3248" s="7">
        <v>-79.4188</v>
      </c>
      <c r="V3248" s="137" t="s">
        <v>7878</v>
      </c>
      <c r="W3248" s="7" t="s">
        <v>16</v>
      </c>
      <c r="X3248" s="7" t="s">
        <v>1240</v>
      </c>
      <c r="Y3248" s="7" t="s">
        <v>1241</v>
      </c>
      <c r="Z3248" s="7" t="s">
        <v>1242</v>
      </c>
      <c r="AA3248" s="7"/>
      <c r="AB3248" s="7">
        <v>0.0</v>
      </c>
      <c r="AC3248" s="7" t="s">
        <v>16</v>
      </c>
      <c r="AD3248" s="7"/>
      <c r="AE3248" s="7" t="s">
        <v>19</v>
      </c>
      <c r="AF3248" s="7" t="s">
        <v>19</v>
      </c>
      <c r="AG3248" s="7" t="s">
        <v>19</v>
      </c>
      <c r="AH3248" s="7" t="s">
        <v>19</v>
      </c>
      <c r="AI3248" s="7" t="s">
        <v>19</v>
      </c>
      <c r="AJ3248" s="7" t="s">
        <v>19</v>
      </c>
      <c r="AK3248" s="7"/>
      <c r="AL3248" s="7" t="s">
        <v>19</v>
      </c>
      <c r="AM3248" s="7" t="s">
        <v>19</v>
      </c>
      <c r="AN3248" s="7" t="s">
        <v>19</v>
      </c>
      <c r="AO3248" s="7" t="s">
        <v>19</v>
      </c>
      <c r="AP3248" s="7" t="s">
        <v>19</v>
      </c>
      <c r="AQ3248" s="7"/>
      <c r="AR3248" s="7"/>
      <c r="AS3248" s="7"/>
      <c r="AT3248" s="7"/>
      <c r="AU3248" s="7"/>
      <c r="AV3248" s="7"/>
      <c r="AW3248" s="7"/>
      <c r="AX3248" s="7"/>
      <c r="AY3248" s="7" t="s">
        <v>19</v>
      </c>
      <c r="AZ3248" s="7"/>
      <c r="BA3248" s="7"/>
      <c r="BB3248" s="7"/>
      <c r="BC3248" s="7"/>
      <c r="BD3248" s="7"/>
      <c r="BE3248" s="7"/>
      <c r="BF3248" s="7"/>
      <c r="BG3248" s="7"/>
      <c r="BH3248" s="7"/>
      <c r="BI3248" s="7"/>
      <c r="BJ3248" s="7"/>
      <c r="BK3248" s="7"/>
      <c r="BL3248" s="7"/>
      <c r="BM3248" s="7"/>
      <c r="BN3248" s="7"/>
      <c r="BO3248" s="7"/>
      <c r="BP3248" s="7"/>
      <c r="BS3248" s="7"/>
      <c r="BT3248" s="7" t="b">
        <v>0</v>
      </c>
      <c r="BU3248" s="7"/>
    </row>
    <row r="3249">
      <c r="A3249" s="7" t="s">
        <v>14573</v>
      </c>
      <c r="D3249" s="163" t="s">
        <v>14574</v>
      </c>
      <c r="E3249" s="134" t="str">
        <f t="array" ref="E3249">IFNA( index(studiesdatasets!$A$2:$R4130,MATCH("*"&amp;IF(F3249 = "","INVALID", F3249)&amp;"*",studiesdatasets!$D$2:$D4130,0),1))</f>
        <v>set_4</v>
      </c>
      <c r="F3249" s="162" t="s">
        <v>475</v>
      </c>
      <c r="G3249" s="162" t="s">
        <v>14575</v>
      </c>
      <c r="H3249" s="7" t="s">
        <v>14576</v>
      </c>
      <c r="M3249" s="7" t="s">
        <v>799</v>
      </c>
      <c r="N3249" s="7" t="str">
        <f t="shared" si="6"/>
        <v>FALSE</v>
      </c>
      <c r="O3249" s="7" t="s">
        <v>479</v>
      </c>
      <c r="P3249" s="161" t="s">
        <v>1236</v>
      </c>
      <c r="Q3249" s="161" t="s">
        <v>1237</v>
      </c>
      <c r="R3249" s="7" t="s">
        <v>1238</v>
      </c>
      <c r="S3249" s="7" t="s">
        <v>1239</v>
      </c>
      <c r="T3249" s="7">
        <v>42.9698</v>
      </c>
      <c r="U3249" s="7">
        <v>-79.0481</v>
      </c>
      <c r="V3249" s="137" t="s">
        <v>7878</v>
      </c>
      <c r="W3249" s="7" t="s">
        <v>16</v>
      </c>
      <c r="X3249" s="7" t="s">
        <v>1240</v>
      </c>
      <c r="Y3249" s="7" t="s">
        <v>1241</v>
      </c>
      <c r="Z3249" s="7" t="s">
        <v>1242</v>
      </c>
      <c r="AA3249" s="7"/>
      <c r="AB3249" s="7">
        <v>0.0</v>
      </c>
      <c r="AC3249" s="7" t="s">
        <v>16</v>
      </c>
      <c r="AD3249" s="7"/>
      <c r="AE3249" s="7" t="s">
        <v>19</v>
      </c>
      <c r="AF3249" s="7" t="s">
        <v>19</v>
      </c>
      <c r="AG3249" s="7" t="s">
        <v>19</v>
      </c>
      <c r="AH3249" s="7" t="s">
        <v>19</v>
      </c>
      <c r="AI3249" s="7" t="s">
        <v>19</v>
      </c>
      <c r="AJ3249" s="7" t="s">
        <v>19</v>
      </c>
      <c r="AK3249" s="7"/>
      <c r="AL3249" s="7" t="s">
        <v>19</v>
      </c>
      <c r="AM3249" s="7" t="s">
        <v>19</v>
      </c>
      <c r="AN3249" s="7" t="s">
        <v>19</v>
      </c>
      <c r="AO3249" s="7" t="s">
        <v>19</v>
      </c>
      <c r="AP3249" s="7" t="s">
        <v>19</v>
      </c>
      <c r="AQ3249" s="7"/>
      <c r="AR3249" s="7"/>
      <c r="AS3249" s="7"/>
      <c r="AT3249" s="7"/>
      <c r="AU3249" s="7"/>
      <c r="AV3249" s="7"/>
      <c r="AW3249" s="7"/>
      <c r="AX3249" s="7"/>
      <c r="AY3249" s="7" t="s">
        <v>19</v>
      </c>
      <c r="AZ3249" s="7"/>
      <c r="BA3249" s="7"/>
      <c r="BB3249" s="7"/>
      <c r="BC3249" s="7"/>
      <c r="BD3249" s="7"/>
      <c r="BE3249" s="7"/>
      <c r="BF3249" s="7"/>
      <c r="BG3249" s="7"/>
      <c r="BH3249" s="7"/>
      <c r="BI3249" s="7"/>
      <c r="BJ3249" s="7"/>
      <c r="BK3249" s="7"/>
      <c r="BL3249" s="7"/>
      <c r="BM3249" s="7"/>
      <c r="BN3249" s="7"/>
      <c r="BO3249" s="7"/>
      <c r="BP3249" s="7"/>
      <c r="BS3249" s="7"/>
      <c r="BT3249" s="7" t="b">
        <v>0</v>
      </c>
      <c r="BU3249" s="7"/>
    </row>
    <row r="3250">
      <c r="A3250" s="7" t="s">
        <v>14577</v>
      </c>
      <c r="D3250" s="163" t="s">
        <v>14578</v>
      </c>
      <c r="E3250" s="134" t="str">
        <f t="array" ref="E3250">IFNA( index(studiesdatasets!$A$2:$R4130,MATCH("*"&amp;IF(F3250 = "","INVALID", F3250)&amp;"*",studiesdatasets!$D$2:$D4130,0),1))</f>
        <v>set_4</v>
      </c>
      <c r="F3250" s="162" t="s">
        <v>475</v>
      </c>
      <c r="G3250" s="162" t="s">
        <v>14579</v>
      </c>
      <c r="H3250" s="7" t="s">
        <v>14580</v>
      </c>
      <c r="M3250" s="7" t="s">
        <v>799</v>
      </c>
      <c r="N3250" s="7" t="str">
        <f t="shared" si="6"/>
        <v>FALSE</v>
      </c>
      <c r="O3250" s="7" t="s">
        <v>479</v>
      </c>
      <c r="P3250" s="161" t="s">
        <v>1236</v>
      </c>
      <c r="Q3250" s="161" t="s">
        <v>1237</v>
      </c>
      <c r="R3250" s="7" t="s">
        <v>1238</v>
      </c>
      <c r="S3250" s="7" t="s">
        <v>1239</v>
      </c>
      <c r="T3250" s="7">
        <v>43.2052</v>
      </c>
      <c r="U3250" s="7">
        <v>-79.2648</v>
      </c>
      <c r="V3250" s="137" t="s">
        <v>7878</v>
      </c>
      <c r="W3250" s="7" t="s">
        <v>16</v>
      </c>
      <c r="X3250" s="7" t="s">
        <v>1240</v>
      </c>
      <c r="Y3250" s="7" t="s">
        <v>1241</v>
      </c>
      <c r="Z3250" s="7" t="s">
        <v>1242</v>
      </c>
      <c r="AA3250" s="7"/>
      <c r="AB3250" s="7">
        <v>0.0</v>
      </c>
      <c r="AC3250" s="7" t="s">
        <v>16</v>
      </c>
      <c r="AD3250" s="7"/>
      <c r="AE3250" s="7" t="s">
        <v>19</v>
      </c>
      <c r="AF3250" s="7" t="s">
        <v>19</v>
      </c>
      <c r="AG3250" s="7" t="s">
        <v>19</v>
      </c>
      <c r="AH3250" s="7" t="s">
        <v>19</v>
      </c>
      <c r="AI3250" s="7" t="s">
        <v>19</v>
      </c>
      <c r="AJ3250" s="7" t="s">
        <v>19</v>
      </c>
      <c r="AK3250" s="7"/>
      <c r="AL3250" s="7" t="s">
        <v>19</v>
      </c>
      <c r="AM3250" s="7" t="s">
        <v>19</v>
      </c>
      <c r="AN3250" s="7" t="s">
        <v>19</v>
      </c>
      <c r="AO3250" s="7" t="s">
        <v>19</v>
      </c>
      <c r="AP3250" s="7" t="s">
        <v>19</v>
      </c>
      <c r="AQ3250" s="7"/>
      <c r="AR3250" s="7"/>
      <c r="AS3250" s="7"/>
      <c r="AT3250" s="7"/>
      <c r="AU3250" s="7"/>
      <c r="AV3250" s="7"/>
      <c r="AW3250" s="7"/>
      <c r="AX3250" s="7"/>
      <c r="AY3250" s="7" t="s">
        <v>19</v>
      </c>
      <c r="AZ3250" s="7"/>
      <c r="BA3250" s="7"/>
      <c r="BB3250" s="7"/>
      <c r="BC3250" s="7"/>
      <c r="BD3250" s="7"/>
      <c r="BE3250" s="7"/>
      <c r="BF3250" s="7"/>
      <c r="BG3250" s="7"/>
      <c r="BH3250" s="7"/>
      <c r="BI3250" s="7"/>
      <c r="BJ3250" s="7"/>
      <c r="BK3250" s="7"/>
      <c r="BL3250" s="7"/>
      <c r="BM3250" s="7"/>
      <c r="BN3250" s="7"/>
      <c r="BO3250" s="7"/>
      <c r="BP3250" s="7"/>
      <c r="BS3250" s="7"/>
      <c r="BT3250" s="7" t="b">
        <v>0</v>
      </c>
      <c r="BU3250" s="7"/>
    </row>
    <row r="3251">
      <c r="A3251" s="7" t="s">
        <v>14581</v>
      </c>
      <c r="D3251" s="163" t="s">
        <v>14582</v>
      </c>
      <c r="E3251" s="134" t="str">
        <f t="array" ref="E3251">IFNA( index(studiesdatasets!$A$2:$R4130,MATCH("*"&amp;IF(F3251 = "","INVALID", F3251)&amp;"*",studiesdatasets!$D$2:$D4130,0),1))</f>
        <v>set_4</v>
      </c>
      <c r="F3251" s="162" t="s">
        <v>475</v>
      </c>
      <c r="G3251" s="162" t="s">
        <v>14583</v>
      </c>
      <c r="H3251" s="7" t="s">
        <v>14584</v>
      </c>
      <c r="M3251" s="7" t="s">
        <v>799</v>
      </c>
      <c r="N3251" s="7" t="str">
        <f t="shared" si="6"/>
        <v>FALSE</v>
      </c>
      <c r="O3251" s="7" t="s">
        <v>479</v>
      </c>
      <c r="P3251" s="161" t="s">
        <v>1236</v>
      </c>
      <c r="Q3251" s="161" t="s">
        <v>1237</v>
      </c>
      <c r="R3251" s="7" t="s">
        <v>1238</v>
      </c>
      <c r="S3251" s="7" t="s">
        <v>1239</v>
      </c>
      <c r="T3251" s="7">
        <v>43.2047</v>
      </c>
      <c r="U3251" s="7">
        <v>-79.266</v>
      </c>
      <c r="V3251" s="137" t="s">
        <v>7878</v>
      </c>
      <c r="W3251" s="7" t="s">
        <v>16</v>
      </c>
      <c r="X3251" s="7" t="s">
        <v>1240</v>
      </c>
      <c r="Y3251" s="7" t="s">
        <v>1241</v>
      </c>
      <c r="Z3251" s="7" t="s">
        <v>1242</v>
      </c>
      <c r="AA3251" s="7"/>
      <c r="AB3251" s="7">
        <v>0.0</v>
      </c>
      <c r="AC3251" s="7" t="s">
        <v>16</v>
      </c>
      <c r="AD3251" s="7"/>
      <c r="AE3251" s="7" t="s">
        <v>19</v>
      </c>
      <c r="AF3251" s="7" t="s">
        <v>19</v>
      </c>
      <c r="AG3251" s="7" t="s">
        <v>19</v>
      </c>
      <c r="AH3251" s="7" t="s">
        <v>19</v>
      </c>
      <c r="AI3251" s="7" t="s">
        <v>19</v>
      </c>
      <c r="AJ3251" s="7" t="s">
        <v>19</v>
      </c>
      <c r="AK3251" s="7"/>
      <c r="AL3251" s="7" t="s">
        <v>19</v>
      </c>
      <c r="AM3251" s="7" t="s">
        <v>19</v>
      </c>
      <c r="AN3251" s="7" t="s">
        <v>19</v>
      </c>
      <c r="AO3251" s="7" t="s">
        <v>19</v>
      </c>
      <c r="AP3251" s="7" t="s">
        <v>19</v>
      </c>
      <c r="AQ3251" s="7"/>
      <c r="AR3251" s="7"/>
      <c r="AS3251" s="7"/>
      <c r="AT3251" s="7"/>
      <c r="AU3251" s="7"/>
      <c r="AV3251" s="7"/>
      <c r="AW3251" s="7"/>
      <c r="AX3251" s="7"/>
      <c r="AY3251" s="7" t="s">
        <v>19</v>
      </c>
      <c r="AZ3251" s="7"/>
      <c r="BA3251" s="7"/>
      <c r="BB3251" s="7"/>
      <c r="BC3251" s="7"/>
      <c r="BD3251" s="7"/>
      <c r="BE3251" s="7"/>
      <c r="BF3251" s="7"/>
      <c r="BG3251" s="7"/>
      <c r="BH3251" s="7"/>
      <c r="BI3251" s="7"/>
      <c r="BJ3251" s="7"/>
      <c r="BK3251" s="7"/>
      <c r="BL3251" s="7"/>
      <c r="BM3251" s="7"/>
      <c r="BN3251" s="7"/>
      <c r="BO3251" s="7"/>
      <c r="BP3251" s="7"/>
      <c r="BS3251" s="7"/>
      <c r="BT3251" s="7" t="b">
        <v>0</v>
      </c>
      <c r="BU3251" s="7"/>
    </row>
    <row r="3252">
      <c r="A3252" s="7" t="s">
        <v>14585</v>
      </c>
      <c r="D3252" s="163" t="s">
        <v>14586</v>
      </c>
      <c r="E3252" s="134" t="str">
        <f t="array" ref="E3252">IFNA( index(studiesdatasets!$A$2:$R4130,MATCH("*"&amp;IF(F3252 = "","INVALID", F3252)&amp;"*",studiesdatasets!$D$2:$D4130,0),1))</f>
        <v>set_4</v>
      </c>
      <c r="F3252" s="162" t="s">
        <v>475</v>
      </c>
      <c r="G3252" s="162" t="s">
        <v>14587</v>
      </c>
      <c r="H3252" s="7" t="s">
        <v>14588</v>
      </c>
      <c r="M3252" s="7" t="s">
        <v>799</v>
      </c>
      <c r="N3252" s="7" t="str">
        <f t="shared" si="6"/>
        <v>FALSE</v>
      </c>
      <c r="O3252" s="7" t="s">
        <v>479</v>
      </c>
      <c r="P3252" s="161" t="s">
        <v>1236</v>
      </c>
      <c r="Q3252" s="161" t="s">
        <v>1237</v>
      </c>
      <c r="R3252" s="7" t="s">
        <v>1238</v>
      </c>
      <c r="S3252" s="7" t="s">
        <v>1239</v>
      </c>
      <c r="T3252" s="7">
        <v>43.0339</v>
      </c>
      <c r="U3252" s="7">
        <v>-79.0481</v>
      </c>
      <c r="V3252" s="137" t="s">
        <v>7878</v>
      </c>
      <c r="W3252" s="7" t="s">
        <v>16</v>
      </c>
      <c r="X3252" s="7" t="s">
        <v>1240</v>
      </c>
      <c r="Y3252" s="7" t="s">
        <v>1241</v>
      </c>
      <c r="Z3252" s="7" t="s">
        <v>1242</v>
      </c>
      <c r="AA3252" s="7"/>
      <c r="AB3252" s="7">
        <v>0.0</v>
      </c>
      <c r="AC3252" s="7" t="s">
        <v>16</v>
      </c>
      <c r="AD3252" s="7"/>
      <c r="AE3252" s="7" t="s">
        <v>19</v>
      </c>
      <c r="AF3252" s="7" t="s">
        <v>19</v>
      </c>
      <c r="AG3252" s="7" t="s">
        <v>19</v>
      </c>
      <c r="AH3252" s="7" t="s">
        <v>19</v>
      </c>
      <c r="AI3252" s="7" t="s">
        <v>19</v>
      </c>
      <c r="AJ3252" s="7" t="s">
        <v>19</v>
      </c>
      <c r="AK3252" s="7"/>
      <c r="AL3252" s="7" t="s">
        <v>19</v>
      </c>
      <c r="AM3252" s="7" t="s">
        <v>19</v>
      </c>
      <c r="AN3252" s="7" t="s">
        <v>19</v>
      </c>
      <c r="AO3252" s="7" t="s">
        <v>19</v>
      </c>
      <c r="AP3252" s="7" t="s">
        <v>19</v>
      </c>
      <c r="AQ3252" s="7"/>
      <c r="AR3252" s="7"/>
      <c r="AS3252" s="7"/>
      <c r="AT3252" s="7"/>
      <c r="AU3252" s="7"/>
      <c r="AV3252" s="7"/>
      <c r="AW3252" s="7"/>
      <c r="AX3252" s="7"/>
      <c r="AY3252" s="7" t="s">
        <v>19</v>
      </c>
      <c r="AZ3252" s="7"/>
      <c r="BA3252" s="7"/>
      <c r="BB3252" s="7"/>
      <c r="BC3252" s="7"/>
      <c r="BD3252" s="7"/>
      <c r="BE3252" s="7"/>
      <c r="BF3252" s="7"/>
      <c r="BG3252" s="7"/>
      <c r="BH3252" s="7"/>
      <c r="BI3252" s="7"/>
      <c r="BJ3252" s="7"/>
      <c r="BK3252" s="7"/>
      <c r="BL3252" s="7"/>
      <c r="BM3252" s="7"/>
      <c r="BN3252" s="7"/>
      <c r="BO3252" s="7"/>
      <c r="BP3252" s="7"/>
      <c r="BS3252" s="7"/>
      <c r="BT3252" s="7" t="b">
        <v>0</v>
      </c>
      <c r="BU3252" s="7"/>
    </row>
    <row r="3253">
      <c r="A3253" s="7" t="s">
        <v>14589</v>
      </c>
      <c r="D3253" s="163" t="s">
        <v>14590</v>
      </c>
      <c r="E3253" s="134" t="str">
        <f t="array" ref="E3253">IFNA( index(studiesdatasets!$A$2:$R4130,MATCH("*"&amp;IF(F3253 = "","INVALID", F3253)&amp;"*",studiesdatasets!$D$2:$D4130,0),1))</f>
        <v>set_4</v>
      </c>
      <c r="F3253" s="162" t="s">
        <v>475</v>
      </c>
      <c r="G3253" s="162" t="s">
        <v>14591</v>
      </c>
      <c r="H3253" s="7" t="s">
        <v>14592</v>
      </c>
      <c r="M3253" s="7" t="s">
        <v>799</v>
      </c>
      <c r="N3253" s="7" t="str">
        <f t="shared" si="6"/>
        <v>FALSE</v>
      </c>
      <c r="O3253" s="7" t="s">
        <v>479</v>
      </c>
      <c r="P3253" s="161" t="s">
        <v>1236</v>
      </c>
      <c r="Q3253" s="161" t="s">
        <v>1237</v>
      </c>
      <c r="R3253" s="7" t="s">
        <v>1238</v>
      </c>
      <c r="S3253" s="7" t="s">
        <v>1239</v>
      </c>
      <c r="T3253" s="7">
        <v>43.092</v>
      </c>
      <c r="U3253" s="7">
        <v>-79.2617</v>
      </c>
      <c r="V3253" s="137" t="s">
        <v>7878</v>
      </c>
      <c r="W3253" s="7" t="s">
        <v>16</v>
      </c>
      <c r="X3253" s="7" t="s">
        <v>1240</v>
      </c>
      <c r="Y3253" s="7" t="s">
        <v>1241</v>
      </c>
      <c r="Z3253" s="7" t="s">
        <v>1242</v>
      </c>
      <c r="AA3253" s="7"/>
      <c r="AB3253" s="7">
        <v>0.0</v>
      </c>
      <c r="AC3253" s="7" t="s">
        <v>16</v>
      </c>
      <c r="AD3253" s="7"/>
      <c r="AE3253" s="7" t="s">
        <v>19</v>
      </c>
      <c r="AF3253" s="7" t="s">
        <v>19</v>
      </c>
      <c r="AG3253" s="7" t="s">
        <v>19</v>
      </c>
      <c r="AH3253" s="7" t="s">
        <v>19</v>
      </c>
      <c r="AI3253" s="7" t="s">
        <v>19</v>
      </c>
      <c r="AJ3253" s="7" t="s">
        <v>19</v>
      </c>
      <c r="AK3253" s="7"/>
      <c r="AL3253" s="7" t="s">
        <v>19</v>
      </c>
      <c r="AM3253" s="7" t="s">
        <v>19</v>
      </c>
      <c r="AN3253" s="7" t="s">
        <v>19</v>
      </c>
      <c r="AO3253" s="7" t="s">
        <v>19</v>
      </c>
      <c r="AP3253" s="7" t="s">
        <v>19</v>
      </c>
      <c r="AQ3253" s="7"/>
      <c r="AR3253" s="7"/>
      <c r="AS3253" s="7"/>
      <c r="AT3253" s="7"/>
      <c r="AU3253" s="7"/>
      <c r="AV3253" s="7"/>
      <c r="AW3253" s="7"/>
      <c r="AX3253" s="7"/>
      <c r="AY3253" s="7" t="s">
        <v>19</v>
      </c>
      <c r="AZ3253" s="7"/>
      <c r="BA3253" s="7"/>
      <c r="BB3253" s="7"/>
      <c r="BC3253" s="7"/>
      <c r="BD3253" s="7"/>
      <c r="BE3253" s="7"/>
      <c r="BF3253" s="7"/>
      <c r="BG3253" s="7"/>
      <c r="BH3253" s="7"/>
      <c r="BI3253" s="7"/>
      <c r="BJ3253" s="7"/>
      <c r="BK3253" s="7"/>
      <c r="BL3253" s="7"/>
      <c r="BM3253" s="7"/>
      <c r="BN3253" s="7"/>
      <c r="BO3253" s="7"/>
      <c r="BP3253" s="7"/>
      <c r="BS3253" s="7"/>
      <c r="BT3253" s="7" t="b">
        <v>0</v>
      </c>
      <c r="BU3253" s="7"/>
    </row>
    <row r="3254">
      <c r="A3254" s="7" t="s">
        <v>14593</v>
      </c>
      <c r="D3254" s="163" t="s">
        <v>14594</v>
      </c>
      <c r="E3254" s="134" t="str">
        <f t="array" ref="E3254">IFNA( index(studiesdatasets!$A$2:$R4130,MATCH("*"&amp;IF(F3254 = "","INVALID", F3254)&amp;"*",studiesdatasets!$D$2:$D4130,0),1))</f>
        <v>set_4</v>
      </c>
      <c r="F3254" s="162" t="s">
        <v>475</v>
      </c>
      <c r="G3254" s="162" t="s">
        <v>14595</v>
      </c>
      <c r="H3254" s="7" t="s">
        <v>14596</v>
      </c>
      <c r="M3254" s="7" t="s">
        <v>799</v>
      </c>
      <c r="N3254" s="7" t="str">
        <f t="shared" si="6"/>
        <v>FALSE</v>
      </c>
      <c r="O3254" s="7" t="s">
        <v>479</v>
      </c>
      <c r="P3254" s="161" t="s">
        <v>1236</v>
      </c>
      <c r="Q3254" s="161" t="s">
        <v>1237</v>
      </c>
      <c r="R3254" s="7" t="s">
        <v>1238</v>
      </c>
      <c r="S3254" s="7" t="s">
        <v>1239</v>
      </c>
      <c r="T3254" s="7">
        <v>43.115</v>
      </c>
      <c r="U3254" s="7">
        <v>-79.2748</v>
      </c>
      <c r="V3254" s="137" t="s">
        <v>7878</v>
      </c>
      <c r="W3254" s="7" t="s">
        <v>16</v>
      </c>
      <c r="X3254" s="7" t="s">
        <v>1240</v>
      </c>
      <c r="Y3254" s="7" t="s">
        <v>1241</v>
      </c>
      <c r="Z3254" s="7" t="s">
        <v>1242</v>
      </c>
      <c r="AA3254" s="7"/>
      <c r="AB3254" s="7">
        <v>0.0</v>
      </c>
      <c r="AC3254" s="7" t="s">
        <v>16</v>
      </c>
      <c r="AD3254" s="7"/>
      <c r="AE3254" s="7" t="s">
        <v>19</v>
      </c>
      <c r="AF3254" s="7" t="s">
        <v>19</v>
      </c>
      <c r="AG3254" s="7" t="s">
        <v>19</v>
      </c>
      <c r="AH3254" s="7" t="s">
        <v>19</v>
      </c>
      <c r="AI3254" s="7" t="s">
        <v>19</v>
      </c>
      <c r="AJ3254" s="7" t="s">
        <v>19</v>
      </c>
      <c r="AK3254" s="7"/>
      <c r="AL3254" s="7" t="s">
        <v>19</v>
      </c>
      <c r="AM3254" s="7" t="s">
        <v>19</v>
      </c>
      <c r="AN3254" s="7" t="s">
        <v>19</v>
      </c>
      <c r="AO3254" s="7" t="s">
        <v>19</v>
      </c>
      <c r="AP3254" s="7" t="s">
        <v>19</v>
      </c>
      <c r="AQ3254" s="7"/>
      <c r="AR3254" s="7"/>
      <c r="AS3254" s="7"/>
      <c r="AT3254" s="7"/>
      <c r="AU3254" s="7"/>
      <c r="AV3254" s="7"/>
      <c r="AW3254" s="7"/>
      <c r="AX3254" s="7"/>
      <c r="AY3254" s="7" t="s">
        <v>19</v>
      </c>
      <c r="AZ3254" s="7"/>
      <c r="BA3254" s="7"/>
      <c r="BB3254" s="7"/>
      <c r="BC3254" s="7"/>
      <c r="BD3254" s="7"/>
      <c r="BE3254" s="7"/>
      <c r="BF3254" s="7"/>
      <c r="BG3254" s="7"/>
      <c r="BH3254" s="7"/>
      <c r="BI3254" s="7"/>
      <c r="BJ3254" s="7"/>
      <c r="BK3254" s="7"/>
      <c r="BL3254" s="7"/>
      <c r="BM3254" s="7"/>
      <c r="BN3254" s="7"/>
      <c r="BO3254" s="7"/>
      <c r="BP3254" s="7"/>
      <c r="BS3254" s="7"/>
      <c r="BT3254" s="7" t="b">
        <v>0</v>
      </c>
      <c r="BU3254" s="7"/>
    </row>
    <row r="3255">
      <c r="A3255" s="7" t="s">
        <v>14597</v>
      </c>
      <c r="D3255" s="163" t="s">
        <v>14598</v>
      </c>
      <c r="E3255" s="134" t="str">
        <f t="array" ref="E3255">IFNA( index(studiesdatasets!$A$2:$R4130,MATCH("*"&amp;IF(F3255 = "","INVALID", F3255)&amp;"*",studiesdatasets!$D$2:$D4130,0),1))</f>
        <v>set_4</v>
      </c>
      <c r="F3255" s="162" t="s">
        <v>475</v>
      </c>
      <c r="G3255" s="162" t="s">
        <v>14599</v>
      </c>
      <c r="H3255" s="7" t="s">
        <v>14600</v>
      </c>
      <c r="M3255" s="7" t="s">
        <v>799</v>
      </c>
      <c r="N3255" s="7" t="str">
        <f t="shared" si="6"/>
        <v>FALSE</v>
      </c>
      <c r="O3255" s="7" t="s">
        <v>479</v>
      </c>
      <c r="P3255" s="161" t="s">
        <v>1236</v>
      </c>
      <c r="Q3255" s="161" t="s">
        <v>1237</v>
      </c>
      <c r="R3255" s="7" t="s">
        <v>1238</v>
      </c>
      <c r="S3255" s="7" t="s">
        <v>1239</v>
      </c>
      <c r="T3255" s="7">
        <v>43.0875</v>
      </c>
      <c r="U3255" s="7">
        <v>-79.292</v>
      </c>
      <c r="V3255" s="137" t="s">
        <v>7878</v>
      </c>
      <c r="W3255" s="7" t="s">
        <v>16</v>
      </c>
      <c r="X3255" s="7" t="s">
        <v>1240</v>
      </c>
      <c r="Y3255" s="7" t="s">
        <v>1241</v>
      </c>
      <c r="Z3255" s="7" t="s">
        <v>1242</v>
      </c>
      <c r="AA3255" s="7"/>
      <c r="AB3255" s="7">
        <v>0.0</v>
      </c>
      <c r="AC3255" s="7" t="s">
        <v>16</v>
      </c>
      <c r="AD3255" s="7"/>
      <c r="AE3255" s="7" t="s">
        <v>19</v>
      </c>
      <c r="AF3255" s="7" t="s">
        <v>19</v>
      </c>
      <c r="AG3255" s="7" t="s">
        <v>19</v>
      </c>
      <c r="AH3255" s="7" t="s">
        <v>19</v>
      </c>
      <c r="AI3255" s="7" t="s">
        <v>19</v>
      </c>
      <c r="AJ3255" s="7" t="s">
        <v>19</v>
      </c>
      <c r="AK3255" s="7"/>
      <c r="AL3255" s="7" t="s">
        <v>19</v>
      </c>
      <c r="AM3255" s="7" t="s">
        <v>19</v>
      </c>
      <c r="AN3255" s="7" t="s">
        <v>19</v>
      </c>
      <c r="AO3255" s="7" t="s">
        <v>19</v>
      </c>
      <c r="AP3255" s="7" t="s">
        <v>19</v>
      </c>
      <c r="AQ3255" s="7"/>
      <c r="AR3255" s="7"/>
      <c r="AS3255" s="7"/>
      <c r="AT3255" s="7"/>
      <c r="AU3255" s="7"/>
      <c r="AV3255" s="7"/>
      <c r="AW3255" s="7"/>
      <c r="AX3255" s="7"/>
      <c r="AY3255" s="7" t="s">
        <v>19</v>
      </c>
      <c r="AZ3255" s="7"/>
      <c r="BA3255" s="7"/>
      <c r="BB3255" s="7"/>
      <c r="BC3255" s="7"/>
      <c r="BD3255" s="7"/>
      <c r="BE3255" s="7"/>
      <c r="BF3255" s="7"/>
      <c r="BG3255" s="7"/>
      <c r="BH3255" s="7"/>
      <c r="BI3255" s="7"/>
      <c r="BJ3255" s="7"/>
      <c r="BK3255" s="7"/>
      <c r="BL3255" s="7"/>
      <c r="BM3255" s="7"/>
      <c r="BN3255" s="7"/>
      <c r="BO3255" s="7"/>
      <c r="BP3255" s="7"/>
      <c r="BS3255" s="7"/>
      <c r="BT3255" s="7" t="b">
        <v>0</v>
      </c>
      <c r="BU3255" s="7"/>
    </row>
    <row r="3256">
      <c r="A3256" s="7" t="s">
        <v>14601</v>
      </c>
      <c r="D3256" s="163" t="s">
        <v>14602</v>
      </c>
      <c r="E3256" s="134" t="str">
        <f t="array" ref="E3256">IFNA( index(studiesdatasets!$A$2:$R4130,MATCH("*"&amp;IF(F3256 = "","INVALID", F3256)&amp;"*",studiesdatasets!$D$2:$D4130,0),1))</f>
        <v>set_4</v>
      </c>
      <c r="F3256" s="162" t="s">
        <v>475</v>
      </c>
      <c r="G3256" s="162" t="s">
        <v>14603</v>
      </c>
      <c r="H3256" s="7" t="s">
        <v>14604</v>
      </c>
      <c r="M3256" s="7" t="s">
        <v>799</v>
      </c>
      <c r="N3256" s="7" t="str">
        <f t="shared" si="6"/>
        <v>FALSE</v>
      </c>
      <c r="O3256" s="7" t="s">
        <v>479</v>
      </c>
      <c r="P3256" s="161" t="s">
        <v>1236</v>
      </c>
      <c r="Q3256" s="161" t="s">
        <v>1237</v>
      </c>
      <c r="R3256" s="7" t="s">
        <v>1238</v>
      </c>
      <c r="S3256" s="7" t="s">
        <v>1239</v>
      </c>
      <c r="T3256" s="7">
        <v>43.0873</v>
      </c>
      <c r="U3256" s="7">
        <v>-79.2916</v>
      </c>
      <c r="V3256" s="137" t="s">
        <v>7878</v>
      </c>
      <c r="W3256" s="7" t="s">
        <v>16</v>
      </c>
      <c r="X3256" s="7" t="s">
        <v>1240</v>
      </c>
      <c r="Y3256" s="7" t="s">
        <v>1241</v>
      </c>
      <c r="Z3256" s="7" t="s">
        <v>1242</v>
      </c>
      <c r="AA3256" s="7"/>
      <c r="AB3256" s="7">
        <v>0.0</v>
      </c>
      <c r="AC3256" s="7" t="s">
        <v>16</v>
      </c>
      <c r="AD3256" s="7"/>
      <c r="AE3256" s="7" t="s">
        <v>19</v>
      </c>
      <c r="AF3256" s="7" t="s">
        <v>19</v>
      </c>
      <c r="AG3256" s="7" t="s">
        <v>19</v>
      </c>
      <c r="AH3256" s="7" t="s">
        <v>19</v>
      </c>
      <c r="AI3256" s="7" t="s">
        <v>19</v>
      </c>
      <c r="AJ3256" s="7" t="s">
        <v>19</v>
      </c>
      <c r="AK3256" s="7"/>
      <c r="AL3256" s="7" t="s">
        <v>19</v>
      </c>
      <c r="AM3256" s="7" t="s">
        <v>19</v>
      </c>
      <c r="AN3256" s="7" t="s">
        <v>19</v>
      </c>
      <c r="AO3256" s="7" t="s">
        <v>19</v>
      </c>
      <c r="AP3256" s="7" t="s">
        <v>19</v>
      </c>
      <c r="AQ3256" s="7"/>
      <c r="AR3256" s="7"/>
      <c r="AS3256" s="7"/>
      <c r="AT3256" s="7"/>
      <c r="AU3256" s="7"/>
      <c r="AV3256" s="7"/>
      <c r="AW3256" s="7"/>
      <c r="AX3256" s="7"/>
      <c r="AY3256" s="7" t="s">
        <v>19</v>
      </c>
      <c r="AZ3256" s="7"/>
      <c r="BA3256" s="7"/>
      <c r="BB3256" s="7"/>
      <c r="BC3256" s="7"/>
      <c r="BD3256" s="7"/>
      <c r="BE3256" s="7"/>
      <c r="BF3256" s="7"/>
      <c r="BG3256" s="7"/>
      <c r="BH3256" s="7"/>
      <c r="BI3256" s="7"/>
      <c r="BJ3256" s="7"/>
      <c r="BK3256" s="7"/>
      <c r="BL3256" s="7"/>
      <c r="BM3256" s="7"/>
      <c r="BN3256" s="7"/>
      <c r="BO3256" s="7"/>
      <c r="BP3256" s="7"/>
      <c r="BS3256" s="7"/>
      <c r="BT3256" s="7" t="b">
        <v>0</v>
      </c>
      <c r="BU3256" s="7"/>
    </row>
    <row r="3257">
      <c r="A3257" s="7" t="s">
        <v>14605</v>
      </c>
      <c r="D3257" s="163" t="s">
        <v>14606</v>
      </c>
      <c r="E3257" s="134" t="str">
        <f t="array" ref="E3257">IFNA( index(studiesdatasets!$A$2:$R4130,MATCH("*"&amp;IF(F3257 = "","INVALID", F3257)&amp;"*",studiesdatasets!$D$2:$D4130,0),1))</f>
        <v>set_4</v>
      </c>
      <c r="F3257" s="162" t="s">
        <v>475</v>
      </c>
      <c r="G3257" s="162" t="s">
        <v>14607</v>
      </c>
      <c r="H3257" s="7" t="s">
        <v>14608</v>
      </c>
      <c r="M3257" s="7" t="s">
        <v>799</v>
      </c>
      <c r="N3257" s="7" t="str">
        <f t="shared" si="6"/>
        <v>FALSE</v>
      </c>
      <c r="O3257" s="7" t="s">
        <v>479</v>
      </c>
      <c r="P3257" s="161" t="s">
        <v>1236</v>
      </c>
      <c r="Q3257" s="161" t="s">
        <v>1237</v>
      </c>
      <c r="R3257" s="7" t="s">
        <v>1238</v>
      </c>
      <c r="S3257" s="7" t="s">
        <v>1239</v>
      </c>
      <c r="T3257" s="7">
        <v>43.0622</v>
      </c>
      <c r="U3257" s="7">
        <v>-79.2936</v>
      </c>
      <c r="V3257" s="137" t="s">
        <v>7878</v>
      </c>
      <c r="W3257" s="7" t="s">
        <v>16</v>
      </c>
      <c r="X3257" s="7" t="s">
        <v>1240</v>
      </c>
      <c r="Y3257" s="7" t="s">
        <v>1241</v>
      </c>
      <c r="Z3257" s="7" t="s">
        <v>1242</v>
      </c>
      <c r="AA3257" s="7"/>
      <c r="AB3257" s="7">
        <v>0.0</v>
      </c>
      <c r="AC3257" s="7" t="s">
        <v>16</v>
      </c>
      <c r="AD3257" s="7"/>
      <c r="AE3257" s="7" t="s">
        <v>19</v>
      </c>
      <c r="AF3257" s="7" t="s">
        <v>19</v>
      </c>
      <c r="AG3257" s="7" t="s">
        <v>19</v>
      </c>
      <c r="AH3257" s="7" t="s">
        <v>19</v>
      </c>
      <c r="AI3257" s="7" t="s">
        <v>19</v>
      </c>
      <c r="AJ3257" s="7" t="s">
        <v>19</v>
      </c>
      <c r="AK3257" s="7"/>
      <c r="AL3257" s="7" t="s">
        <v>19</v>
      </c>
      <c r="AM3257" s="7" t="s">
        <v>19</v>
      </c>
      <c r="AN3257" s="7" t="s">
        <v>19</v>
      </c>
      <c r="AO3257" s="7" t="s">
        <v>19</v>
      </c>
      <c r="AP3257" s="7" t="s">
        <v>19</v>
      </c>
      <c r="AQ3257" s="7"/>
      <c r="AR3257" s="7"/>
      <c r="AS3257" s="7"/>
      <c r="AT3257" s="7"/>
      <c r="AU3257" s="7"/>
      <c r="AV3257" s="7"/>
      <c r="AW3257" s="7"/>
      <c r="AX3257" s="7"/>
      <c r="AY3257" s="7" t="s">
        <v>19</v>
      </c>
      <c r="AZ3257" s="7"/>
      <c r="BA3257" s="7"/>
      <c r="BB3257" s="7"/>
      <c r="BC3257" s="7"/>
      <c r="BD3257" s="7"/>
      <c r="BE3257" s="7"/>
      <c r="BF3257" s="7"/>
      <c r="BG3257" s="7"/>
      <c r="BH3257" s="7"/>
      <c r="BI3257" s="7"/>
      <c r="BJ3257" s="7"/>
      <c r="BK3257" s="7"/>
      <c r="BL3257" s="7"/>
      <c r="BM3257" s="7"/>
      <c r="BN3257" s="7"/>
      <c r="BO3257" s="7"/>
      <c r="BP3257" s="7"/>
      <c r="BS3257" s="7"/>
      <c r="BT3257" s="7" t="b">
        <v>0</v>
      </c>
      <c r="BU3257" s="7"/>
    </row>
    <row r="3258">
      <c r="A3258" s="7" t="s">
        <v>14609</v>
      </c>
      <c r="D3258" s="163" t="s">
        <v>14610</v>
      </c>
      <c r="E3258" s="134" t="str">
        <f t="array" ref="E3258">IFNA( index(studiesdatasets!$A$2:$R4130,MATCH("*"&amp;IF(F3258 = "","INVALID", F3258)&amp;"*",studiesdatasets!$D$2:$D4130,0),1))</f>
        <v>set_4</v>
      </c>
      <c r="F3258" s="162" t="s">
        <v>475</v>
      </c>
      <c r="G3258" s="162" t="s">
        <v>14611</v>
      </c>
      <c r="H3258" s="7" t="s">
        <v>14612</v>
      </c>
      <c r="M3258" s="7" t="s">
        <v>799</v>
      </c>
      <c r="N3258" s="7" t="str">
        <f t="shared" si="6"/>
        <v>FALSE</v>
      </c>
      <c r="O3258" s="7" t="s">
        <v>479</v>
      </c>
      <c r="P3258" s="161" t="s">
        <v>1236</v>
      </c>
      <c r="Q3258" s="161" t="s">
        <v>1237</v>
      </c>
      <c r="R3258" s="7" t="s">
        <v>1238</v>
      </c>
      <c r="S3258" s="7" t="s">
        <v>1239</v>
      </c>
      <c r="T3258" s="7">
        <v>43.0638</v>
      </c>
      <c r="U3258" s="7">
        <v>-79.2749</v>
      </c>
      <c r="V3258" s="137" t="s">
        <v>7878</v>
      </c>
      <c r="W3258" s="7" t="s">
        <v>16</v>
      </c>
      <c r="X3258" s="7" t="s">
        <v>1240</v>
      </c>
      <c r="Y3258" s="7" t="s">
        <v>1241</v>
      </c>
      <c r="Z3258" s="7" t="s">
        <v>1242</v>
      </c>
      <c r="AA3258" s="7"/>
      <c r="AB3258" s="7">
        <v>0.0</v>
      </c>
      <c r="AC3258" s="7" t="s">
        <v>16</v>
      </c>
      <c r="AD3258" s="7"/>
      <c r="AE3258" s="7" t="s">
        <v>19</v>
      </c>
      <c r="AF3258" s="7" t="s">
        <v>19</v>
      </c>
      <c r="AG3258" s="7" t="s">
        <v>19</v>
      </c>
      <c r="AH3258" s="7" t="s">
        <v>19</v>
      </c>
      <c r="AI3258" s="7" t="s">
        <v>19</v>
      </c>
      <c r="AJ3258" s="7" t="s">
        <v>19</v>
      </c>
      <c r="AK3258" s="7"/>
      <c r="AL3258" s="7" t="s">
        <v>19</v>
      </c>
      <c r="AM3258" s="7" t="s">
        <v>19</v>
      </c>
      <c r="AN3258" s="7" t="s">
        <v>19</v>
      </c>
      <c r="AO3258" s="7" t="s">
        <v>19</v>
      </c>
      <c r="AP3258" s="7" t="s">
        <v>19</v>
      </c>
      <c r="AQ3258" s="7"/>
      <c r="AR3258" s="7"/>
      <c r="AS3258" s="7"/>
      <c r="AT3258" s="7"/>
      <c r="AU3258" s="7"/>
      <c r="AV3258" s="7"/>
      <c r="AW3258" s="7"/>
      <c r="AX3258" s="7"/>
      <c r="AY3258" s="7" t="s">
        <v>19</v>
      </c>
      <c r="AZ3258" s="7"/>
      <c r="BA3258" s="7"/>
      <c r="BB3258" s="7"/>
      <c r="BC3258" s="7"/>
      <c r="BD3258" s="7"/>
      <c r="BE3258" s="7"/>
      <c r="BF3258" s="7"/>
      <c r="BG3258" s="7"/>
      <c r="BH3258" s="7"/>
      <c r="BI3258" s="7"/>
      <c r="BJ3258" s="7"/>
      <c r="BK3258" s="7"/>
      <c r="BL3258" s="7"/>
      <c r="BM3258" s="7"/>
      <c r="BN3258" s="7"/>
      <c r="BO3258" s="7"/>
      <c r="BP3258" s="7"/>
      <c r="BS3258" s="7"/>
      <c r="BT3258" s="7" t="b">
        <v>0</v>
      </c>
      <c r="BU3258" s="7"/>
    </row>
    <row r="3259">
      <c r="A3259" s="7" t="s">
        <v>14613</v>
      </c>
      <c r="D3259" s="163" t="s">
        <v>14614</v>
      </c>
      <c r="E3259" s="134" t="str">
        <f t="array" ref="E3259">IFNA( index(studiesdatasets!$A$2:$R4130,MATCH("*"&amp;IF(F3259 = "","INVALID", F3259)&amp;"*",studiesdatasets!$D$2:$D4130,0),1))</f>
        <v>set_4</v>
      </c>
      <c r="F3259" s="162" t="s">
        <v>475</v>
      </c>
      <c r="G3259" s="162" t="s">
        <v>14615</v>
      </c>
      <c r="H3259" s="7" t="s">
        <v>14616</v>
      </c>
      <c r="M3259" s="7" t="s">
        <v>799</v>
      </c>
      <c r="N3259" s="7" t="str">
        <f>IFNA(IFS(COUNTIF($G$2:$G4130,$G3259)&gt;1,"TRUE",COUNTIFS($E$2:$E4130,$E3259,$D$2:D4130,#REF!)&gt;1,"TRUE"),"FALSE")</f>
        <v>FALSE</v>
      </c>
      <c r="O3259" s="7" t="s">
        <v>479</v>
      </c>
      <c r="P3259" s="161" t="s">
        <v>1236</v>
      </c>
      <c r="Q3259" s="161" t="s">
        <v>1237</v>
      </c>
      <c r="R3259" s="7" t="s">
        <v>1238</v>
      </c>
      <c r="S3259" s="7" t="s">
        <v>1239</v>
      </c>
      <c r="T3259" s="7">
        <v>43.0731</v>
      </c>
      <c r="U3259" s="7">
        <v>-79.3093</v>
      </c>
      <c r="V3259" s="137" t="s">
        <v>7878</v>
      </c>
      <c r="W3259" s="7" t="s">
        <v>16</v>
      </c>
      <c r="X3259" s="7" t="s">
        <v>1240</v>
      </c>
      <c r="Y3259" s="7" t="s">
        <v>1241</v>
      </c>
      <c r="Z3259" s="7" t="s">
        <v>1242</v>
      </c>
      <c r="AA3259" s="7"/>
      <c r="AB3259" s="7">
        <v>0.0</v>
      </c>
      <c r="AC3259" s="7" t="s">
        <v>16</v>
      </c>
      <c r="AD3259" s="7"/>
      <c r="AE3259" s="7" t="s">
        <v>19</v>
      </c>
      <c r="AF3259" s="7" t="s">
        <v>19</v>
      </c>
      <c r="AG3259" s="7" t="s">
        <v>19</v>
      </c>
      <c r="AH3259" s="7" t="s">
        <v>19</v>
      </c>
      <c r="AI3259" s="7" t="s">
        <v>19</v>
      </c>
      <c r="AJ3259" s="7" t="s">
        <v>19</v>
      </c>
      <c r="AK3259" s="7"/>
      <c r="AL3259" s="7" t="s">
        <v>19</v>
      </c>
      <c r="AM3259" s="7" t="s">
        <v>19</v>
      </c>
      <c r="AN3259" s="7" t="s">
        <v>19</v>
      </c>
      <c r="AO3259" s="7" t="s">
        <v>19</v>
      </c>
      <c r="AP3259" s="7" t="s">
        <v>19</v>
      </c>
      <c r="AQ3259" s="7"/>
      <c r="AR3259" s="7"/>
      <c r="AS3259" s="7"/>
      <c r="AT3259" s="7"/>
      <c r="AU3259" s="7"/>
      <c r="AV3259" s="7"/>
      <c r="AW3259" s="7"/>
      <c r="AX3259" s="7"/>
      <c r="AY3259" s="7" t="s">
        <v>19</v>
      </c>
      <c r="AZ3259" s="7"/>
      <c r="BA3259" s="7"/>
      <c r="BB3259" s="7"/>
      <c r="BC3259" s="7"/>
      <c r="BD3259" s="7"/>
      <c r="BE3259" s="7"/>
      <c r="BF3259" s="7"/>
      <c r="BG3259" s="7"/>
      <c r="BH3259" s="7"/>
      <c r="BI3259" s="7"/>
      <c r="BJ3259" s="7"/>
      <c r="BK3259" s="7"/>
      <c r="BL3259" s="7"/>
      <c r="BM3259" s="7"/>
      <c r="BN3259" s="7"/>
      <c r="BO3259" s="7"/>
      <c r="BP3259" s="7"/>
      <c r="BS3259" s="7"/>
      <c r="BT3259" s="7" t="b">
        <v>0</v>
      </c>
      <c r="BU3259" s="7"/>
    </row>
    <row r="3260">
      <c r="A3260" s="7" t="s">
        <v>14617</v>
      </c>
      <c r="D3260" s="163" t="s">
        <v>14618</v>
      </c>
      <c r="E3260" s="134" t="str">
        <f t="array" ref="E3260">IFNA( index(studiesdatasets!$A$2:$R4130,MATCH("*"&amp;IF(F3260 = "","INVALID", F3260)&amp;"*",studiesdatasets!$D$2:$D4130,0),1))</f>
        <v>set_4</v>
      </c>
      <c r="F3260" s="162" t="s">
        <v>475</v>
      </c>
      <c r="G3260" s="162" t="s">
        <v>14619</v>
      </c>
      <c r="H3260" s="7" t="s">
        <v>14620</v>
      </c>
      <c r="M3260" s="7" t="s">
        <v>799</v>
      </c>
      <c r="N3260" s="7" t="str">
        <f t="shared" ref="N3260:N3463" si="10">IFNA(IFS(COUNTIF($G$2:$G4130,$G3260)&gt;1,"TRUE",COUNTIFS($E$2:$E4130,$E3260,$D$2:D4130,$D3259)&gt;1,"TRUE"),"FALSE")</f>
        <v>FALSE</v>
      </c>
      <c r="O3260" s="7" t="s">
        <v>479</v>
      </c>
      <c r="P3260" s="161" t="s">
        <v>1236</v>
      </c>
      <c r="Q3260" s="161" t="s">
        <v>1237</v>
      </c>
      <c r="R3260" s="7" t="s">
        <v>1238</v>
      </c>
      <c r="S3260" s="7" t="s">
        <v>1239</v>
      </c>
      <c r="T3260" s="7">
        <v>43.0575</v>
      </c>
      <c r="U3260" s="7">
        <v>-79.2858</v>
      </c>
      <c r="V3260" s="137" t="s">
        <v>7878</v>
      </c>
      <c r="W3260" s="7" t="s">
        <v>16</v>
      </c>
      <c r="X3260" s="7" t="s">
        <v>1240</v>
      </c>
      <c r="Y3260" s="7" t="s">
        <v>1241</v>
      </c>
      <c r="Z3260" s="7" t="s">
        <v>1242</v>
      </c>
      <c r="AA3260" s="7"/>
      <c r="AB3260" s="7">
        <v>0.0</v>
      </c>
      <c r="AC3260" s="7" t="s">
        <v>16</v>
      </c>
      <c r="AD3260" s="7"/>
      <c r="AE3260" s="7" t="s">
        <v>19</v>
      </c>
      <c r="AF3260" s="7" t="s">
        <v>19</v>
      </c>
      <c r="AG3260" s="7" t="s">
        <v>19</v>
      </c>
      <c r="AH3260" s="7" t="s">
        <v>19</v>
      </c>
      <c r="AI3260" s="7" t="s">
        <v>19</v>
      </c>
      <c r="AJ3260" s="7" t="s">
        <v>19</v>
      </c>
      <c r="AK3260" s="7"/>
      <c r="AL3260" s="7" t="s">
        <v>19</v>
      </c>
      <c r="AM3260" s="7" t="s">
        <v>19</v>
      </c>
      <c r="AN3260" s="7" t="s">
        <v>19</v>
      </c>
      <c r="AO3260" s="7" t="s">
        <v>19</v>
      </c>
      <c r="AP3260" s="7" t="s">
        <v>19</v>
      </c>
      <c r="AQ3260" s="7"/>
      <c r="AR3260" s="7"/>
      <c r="AS3260" s="7"/>
      <c r="AT3260" s="7"/>
      <c r="AU3260" s="7"/>
      <c r="AV3260" s="7"/>
      <c r="AW3260" s="7"/>
      <c r="AX3260" s="7"/>
      <c r="AY3260" s="7" t="s">
        <v>19</v>
      </c>
      <c r="AZ3260" s="7"/>
      <c r="BA3260" s="7"/>
      <c r="BB3260" s="7"/>
      <c r="BC3260" s="7"/>
      <c r="BD3260" s="7"/>
      <c r="BE3260" s="7"/>
      <c r="BF3260" s="7"/>
      <c r="BG3260" s="7"/>
      <c r="BH3260" s="7"/>
      <c r="BI3260" s="7"/>
      <c r="BJ3260" s="7"/>
      <c r="BK3260" s="7"/>
      <c r="BL3260" s="7"/>
      <c r="BM3260" s="7"/>
      <c r="BN3260" s="7"/>
      <c r="BO3260" s="7"/>
      <c r="BP3260" s="7"/>
      <c r="BS3260" s="7"/>
      <c r="BT3260" s="7" t="b">
        <v>0</v>
      </c>
      <c r="BU3260" s="7"/>
    </row>
    <row r="3261">
      <c r="A3261" s="7" t="s">
        <v>14621</v>
      </c>
      <c r="D3261" s="163" t="s">
        <v>14622</v>
      </c>
      <c r="E3261" s="134" t="str">
        <f t="array" ref="E3261">IFNA( index(studiesdatasets!$A$2:$R4130,MATCH("*"&amp;IF(F3261 = "","INVALID", F3261)&amp;"*",studiesdatasets!$D$2:$D4130,0),1))</f>
        <v>set_4</v>
      </c>
      <c r="F3261" s="162" t="s">
        <v>475</v>
      </c>
      <c r="G3261" s="162" t="s">
        <v>14623</v>
      </c>
      <c r="H3261" s="7" t="s">
        <v>14624</v>
      </c>
      <c r="M3261" s="7" t="s">
        <v>799</v>
      </c>
      <c r="N3261" s="7" t="str">
        <f t="shared" si="10"/>
        <v>FALSE</v>
      </c>
      <c r="O3261" s="7" t="s">
        <v>479</v>
      </c>
      <c r="P3261" s="161" t="s">
        <v>1236</v>
      </c>
      <c r="Q3261" s="161" t="s">
        <v>1237</v>
      </c>
      <c r="R3261" s="7" t="s">
        <v>1238</v>
      </c>
      <c r="S3261" s="7" t="s">
        <v>1239</v>
      </c>
      <c r="T3261" s="7">
        <v>43.1519</v>
      </c>
      <c r="U3261" s="7">
        <v>-79.3745</v>
      </c>
      <c r="V3261" s="137" t="s">
        <v>7878</v>
      </c>
      <c r="W3261" s="7" t="s">
        <v>16</v>
      </c>
      <c r="X3261" s="7" t="s">
        <v>1240</v>
      </c>
      <c r="Y3261" s="7" t="s">
        <v>1241</v>
      </c>
      <c r="Z3261" s="7" t="s">
        <v>1242</v>
      </c>
      <c r="AA3261" s="7"/>
      <c r="AB3261" s="7">
        <v>0.0</v>
      </c>
      <c r="AC3261" s="7" t="s">
        <v>16</v>
      </c>
      <c r="AD3261" s="7"/>
      <c r="AE3261" s="7" t="s">
        <v>19</v>
      </c>
      <c r="AF3261" s="7" t="s">
        <v>19</v>
      </c>
      <c r="AG3261" s="7" t="s">
        <v>19</v>
      </c>
      <c r="AH3261" s="7" t="s">
        <v>19</v>
      </c>
      <c r="AI3261" s="7" t="s">
        <v>19</v>
      </c>
      <c r="AJ3261" s="7" t="s">
        <v>19</v>
      </c>
      <c r="AK3261" s="7"/>
      <c r="AL3261" s="7" t="s">
        <v>19</v>
      </c>
      <c r="AM3261" s="7" t="s">
        <v>19</v>
      </c>
      <c r="AN3261" s="7" t="s">
        <v>19</v>
      </c>
      <c r="AO3261" s="7" t="s">
        <v>19</v>
      </c>
      <c r="AP3261" s="7" t="s">
        <v>19</v>
      </c>
      <c r="AQ3261" s="7"/>
      <c r="AR3261" s="7"/>
      <c r="AS3261" s="7"/>
      <c r="AT3261" s="7"/>
      <c r="AU3261" s="7"/>
      <c r="AV3261" s="7"/>
      <c r="AW3261" s="7"/>
      <c r="AX3261" s="7"/>
      <c r="AY3261" s="7" t="s">
        <v>19</v>
      </c>
      <c r="AZ3261" s="7"/>
      <c r="BA3261" s="7"/>
      <c r="BB3261" s="7"/>
      <c r="BC3261" s="7"/>
      <c r="BD3261" s="7"/>
      <c r="BE3261" s="7"/>
      <c r="BF3261" s="7"/>
      <c r="BG3261" s="7"/>
      <c r="BH3261" s="7"/>
      <c r="BI3261" s="7"/>
      <c r="BJ3261" s="7"/>
      <c r="BK3261" s="7"/>
      <c r="BL3261" s="7"/>
      <c r="BM3261" s="7"/>
      <c r="BN3261" s="7"/>
      <c r="BO3261" s="7"/>
      <c r="BP3261" s="7"/>
      <c r="BS3261" s="7"/>
      <c r="BT3261" s="7" t="b">
        <v>0</v>
      </c>
      <c r="BU3261" s="7"/>
    </row>
    <row r="3262">
      <c r="A3262" s="7" t="s">
        <v>14625</v>
      </c>
      <c r="D3262" s="163" t="s">
        <v>14626</v>
      </c>
      <c r="E3262" s="134" t="str">
        <f t="array" ref="E3262">IFNA( index(studiesdatasets!$A$2:$R4130,MATCH("*"&amp;IF(F3262 = "","INVALID", F3262)&amp;"*",studiesdatasets!$D$2:$D4130,0),1))</f>
        <v>set_4</v>
      </c>
      <c r="F3262" s="162" t="s">
        <v>475</v>
      </c>
      <c r="G3262" s="162" t="s">
        <v>14627</v>
      </c>
      <c r="H3262" s="7" t="s">
        <v>14628</v>
      </c>
      <c r="M3262" s="7" t="s">
        <v>799</v>
      </c>
      <c r="N3262" s="7" t="str">
        <f t="shared" si="10"/>
        <v>FALSE</v>
      </c>
      <c r="O3262" s="7" t="s">
        <v>479</v>
      </c>
      <c r="P3262" s="161" t="s">
        <v>1236</v>
      </c>
      <c r="Q3262" s="161" t="s">
        <v>1237</v>
      </c>
      <c r="R3262" s="7" t="s">
        <v>1238</v>
      </c>
      <c r="S3262" s="7" t="s">
        <v>1239</v>
      </c>
      <c r="T3262" s="7">
        <v>43.1333</v>
      </c>
      <c r="U3262" s="7">
        <v>-79.3835</v>
      </c>
      <c r="V3262" s="137" t="s">
        <v>7878</v>
      </c>
      <c r="W3262" s="7" t="s">
        <v>16</v>
      </c>
      <c r="X3262" s="7" t="s">
        <v>1240</v>
      </c>
      <c r="Y3262" s="7" t="s">
        <v>1241</v>
      </c>
      <c r="Z3262" s="7" t="s">
        <v>1242</v>
      </c>
      <c r="AA3262" s="7"/>
      <c r="AB3262" s="7">
        <v>0.0</v>
      </c>
      <c r="AC3262" s="7" t="s">
        <v>16</v>
      </c>
      <c r="AD3262" s="7"/>
      <c r="AE3262" s="7" t="s">
        <v>19</v>
      </c>
      <c r="AF3262" s="7" t="s">
        <v>19</v>
      </c>
      <c r="AG3262" s="7" t="s">
        <v>19</v>
      </c>
      <c r="AH3262" s="7" t="s">
        <v>19</v>
      </c>
      <c r="AI3262" s="7" t="s">
        <v>19</v>
      </c>
      <c r="AJ3262" s="7" t="s">
        <v>19</v>
      </c>
      <c r="AK3262" s="7"/>
      <c r="AL3262" s="7" t="s">
        <v>19</v>
      </c>
      <c r="AM3262" s="7" t="s">
        <v>19</v>
      </c>
      <c r="AN3262" s="7" t="s">
        <v>19</v>
      </c>
      <c r="AO3262" s="7" t="s">
        <v>19</v>
      </c>
      <c r="AP3262" s="7" t="s">
        <v>19</v>
      </c>
      <c r="AQ3262" s="7"/>
      <c r="AR3262" s="7"/>
      <c r="AS3262" s="7"/>
      <c r="AT3262" s="7"/>
      <c r="AU3262" s="7"/>
      <c r="AV3262" s="7"/>
      <c r="AW3262" s="7"/>
      <c r="AX3262" s="7"/>
      <c r="AY3262" s="7" t="s">
        <v>19</v>
      </c>
      <c r="AZ3262" s="7"/>
      <c r="BA3262" s="7"/>
      <c r="BB3262" s="7"/>
      <c r="BC3262" s="7"/>
      <c r="BD3262" s="7"/>
      <c r="BE3262" s="7"/>
      <c r="BF3262" s="7"/>
      <c r="BG3262" s="7"/>
      <c r="BH3262" s="7"/>
      <c r="BI3262" s="7"/>
      <c r="BJ3262" s="7"/>
      <c r="BK3262" s="7"/>
      <c r="BL3262" s="7"/>
      <c r="BM3262" s="7"/>
      <c r="BN3262" s="7"/>
      <c r="BO3262" s="7"/>
      <c r="BP3262" s="7"/>
      <c r="BS3262" s="7"/>
      <c r="BT3262" s="7" t="b">
        <v>0</v>
      </c>
      <c r="BU3262" s="7"/>
    </row>
    <row r="3263">
      <c r="A3263" s="7" t="s">
        <v>14629</v>
      </c>
      <c r="D3263" s="7" t="s">
        <v>14630</v>
      </c>
      <c r="E3263" s="134" t="str">
        <f t="array" ref="E3263">IFNA( index(studiesdatasets!$A$2:$R4130,MATCH("*"&amp;IF(F3263 = "","INVALID", F3263)&amp;"*",studiesdatasets!$D$2:$D4130,0),1))</f>
        <v>set_4</v>
      </c>
      <c r="F3263" s="162" t="s">
        <v>475</v>
      </c>
      <c r="G3263" s="162" t="s">
        <v>14631</v>
      </c>
      <c r="H3263" s="7" t="s">
        <v>14632</v>
      </c>
      <c r="M3263" s="7" t="s">
        <v>799</v>
      </c>
      <c r="N3263" s="7" t="str">
        <f t="shared" si="10"/>
        <v>FALSE</v>
      </c>
      <c r="O3263" s="7" t="s">
        <v>479</v>
      </c>
      <c r="P3263" s="161" t="s">
        <v>1236</v>
      </c>
      <c r="Q3263" s="161" t="s">
        <v>1237</v>
      </c>
      <c r="R3263" s="7" t="s">
        <v>1238</v>
      </c>
      <c r="S3263" s="7" t="s">
        <v>1239</v>
      </c>
      <c r="T3263" s="7">
        <v>43.0838</v>
      </c>
      <c r="U3263" s="7">
        <v>-79.4748</v>
      </c>
      <c r="V3263" s="137" t="s">
        <v>7878</v>
      </c>
      <c r="W3263" s="7" t="s">
        <v>16</v>
      </c>
      <c r="X3263" s="7" t="s">
        <v>1240</v>
      </c>
      <c r="Y3263" s="7" t="s">
        <v>1241</v>
      </c>
      <c r="Z3263" s="7" t="s">
        <v>1242</v>
      </c>
      <c r="AA3263" s="7"/>
      <c r="AB3263" s="7">
        <v>0.0</v>
      </c>
      <c r="AC3263" s="7" t="s">
        <v>16</v>
      </c>
      <c r="AD3263" s="7"/>
      <c r="AE3263" s="7" t="s">
        <v>19</v>
      </c>
      <c r="AF3263" s="7" t="s">
        <v>19</v>
      </c>
      <c r="AG3263" s="7" t="s">
        <v>19</v>
      </c>
      <c r="AH3263" s="7" t="s">
        <v>19</v>
      </c>
      <c r="AI3263" s="7" t="s">
        <v>19</v>
      </c>
      <c r="AJ3263" s="7" t="s">
        <v>19</v>
      </c>
      <c r="AK3263" s="7"/>
      <c r="AL3263" s="7" t="s">
        <v>19</v>
      </c>
      <c r="AM3263" s="7" t="s">
        <v>19</v>
      </c>
      <c r="AN3263" s="7" t="s">
        <v>19</v>
      </c>
      <c r="AO3263" s="7" t="s">
        <v>19</v>
      </c>
      <c r="AP3263" s="7" t="s">
        <v>19</v>
      </c>
      <c r="AQ3263" s="7"/>
      <c r="AR3263" s="7"/>
      <c r="AS3263" s="7"/>
      <c r="AT3263" s="7"/>
      <c r="AU3263" s="7"/>
      <c r="AV3263" s="7"/>
      <c r="AW3263" s="7"/>
      <c r="AX3263" s="7"/>
      <c r="AY3263" s="7" t="s">
        <v>19</v>
      </c>
      <c r="AZ3263" s="7"/>
      <c r="BA3263" s="7"/>
      <c r="BB3263" s="7"/>
      <c r="BC3263" s="7"/>
      <c r="BD3263" s="7"/>
      <c r="BE3263" s="7"/>
      <c r="BF3263" s="7"/>
      <c r="BG3263" s="7"/>
      <c r="BH3263" s="7"/>
      <c r="BI3263" s="7"/>
      <c r="BJ3263" s="7"/>
      <c r="BK3263" s="7"/>
      <c r="BL3263" s="7"/>
      <c r="BM3263" s="7"/>
      <c r="BN3263" s="7"/>
      <c r="BO3263" s="7"/>
      <c r="BP3263" s="7"/>
      <c r="BS3263" s="7"/>
      <c r="BT3263" s="7" t="b">
        <v>0</v>
      </c>
      <c r="BU3263" s="7"/>
    </row>
    <row r="3264">
      <c r="A3264" s="7" t="s">
        <v>14633</v>
      </c>
      <c r="D3264" s="7" t="s">
        <v>14634</v>
      </c>
      <c r="E3264" s="134" t="str">
        <f t="array" ref="E3264">IFNA( index(studiesdatasets!$A$2:$R4130,MATCH("*"&amp;IF(F3264 = "","INVALID", F3264)&amp;"*",studiesdatasets!$D$2:$D4130,0),1))</f>
        <v>set_4</v>
      </c>
      <c r="F3264" s="162" t="s">
        <v>475</v>
      </c>
      <c r="G3264" s="162" t="s">
        <v>14635</v>
      </c>
      <c r="H3264" s="7" t="s">
        <v>14636</v>
      </c>
      <c r="M3264" s="7" t="s">
        <v>799</v>
      </c>
      <c r="N3264" s="7" t="str">
        <f t="shared" si="10"/>
        <v>FALSE</v>
      </c>
      <c r="O3264" s="7" t="s">
        <v>479</v>
      </c>
      <c r="P3264" s="161" t="s">
        <v>1236</v>
      </c>
      <c r="Q3264" s="161" t="s">
        <v>1237</v>
      </c>
      <c r="R3264" s="7" t="s">
        <v>1238</v>
      </c>
      <c r="S3264" s="7" t="s">
        <v>1239</v>
      </c>
      <c r="T3264" s="7">
        <v>43.1342</v>
      </c>
      <c r="U3264" s="7">
        <v>-79.7453</v>
      </c>
      <c r="V3264" s="137" t="s">
        <v>7878</v>
      </c>
      <c r="W3264" s="7" t="s">
        <v>16</v>
      </c>
      <c r="X3264" s="7" t="s">
        <v>1240</v>
      </c>
      <c r="Y3264" s="7" t="s">
        <v>1241</v>
      </c>
      <c r="Z3264" s="7" t="s">
        <v>1242</v>
      </c>
      <c r="AA3264" s="7"/>
      <c r="AB3264" s="7">
        <v>0.0</v>
      </c>
      <c r="AC3264" s="7" t="s">
        <v>16</v>
      </c>
      <c r="AD3264" s="7"/>
      <c r="AE3264" s="7" t="s">
        <v>19</v>
      </c>
      <c r="AF3264" s="7" t="s">
        <v>19</v>
      </c>
      <c r="AG3264" s="7" t="s">
        <v>19</v>
      </c>
      <c r="AH3264" s="7" t="s">
        <v>19</v>
      </c>
      <c r="AI3264" s="7" t="s">
        <v>19</v>
      </c>
      <c r="AJ3264" s="7" t="s">
        <v>19</v>
      </c>
      <c r="AK3264" s="7"/>
      <c r="AL3264" s="7" t="s">
        <v>19</v>
      </c>
      <c r="AM3264" s="7" t="s">
        <v>19</v>
      </c>
      <c r="AN3264" s="7" t="s">
        <v>19</v>
      </c>
      <c r="AO3264" s="7" t="s">
        <v>19</v>
      </c>
      <c r="AP3264" s="7" t="s">
        <v>19</v>
      </c>
      <c r="AQ3264" s="7"/>
      <c r="AR3264" s="7"/>
      <c r="AS3264" s="7"/>
      <c r="AT3264" s="7"/>
      <c r="AU3264" s="7"/>
      <c r="AV3264" s="7"/>
      <c r="AW3264" s="7"/>
      <c r="AX3264" s="7"/>
      <c r="AY3264" s="7" t="s">
        <v>19</v>
      </c>
      <c r="AZ3264" s="7"/>
      <c r="BA3264" s="7"/>
      <c r="BB3264" s="7"/>
      <c r="BC3264" s="7"/>
      <c r="BD3264" s="7"/>
      <c r="BE3264" s="7"/>
      <c r="BF3264" s="7"/>
      <c r="BG3264" s="7"/>
      <c r="BH3264" s="7"/>
      <c r="BI3264" s="7"/>
      <c r="BJ3264" s="7"/>
      <c r="BK3264" s="7"/>
      <c r="BL3264" s="7"/>
      <c r="BM3264" s="7"/>
      <c r="BN3264" s="7"/>
      <c r="BO3264" s="7"/>
      <c r="BP3264" s="7"/>
      <c r="BS3264" s="7"/>
      <c r="BT3264" s="7" t="b">
        <v>0</v>
      </c>
      <c r="BU3264" s="7"/>
    </row>
    <row r="3265">
      <c r="A3265" s="7" t="s">
        <v>14637</v>
      </c>
      <c r="D3265" s="7" t="s">
        <v>14638</v>
      </c>
      <c r="E3265" s="134" t="str">
        <f t="array" ref="E3265">IFNA( index(studiesdatasets!$A$2:$R4130,MATCH("*"&amp;IF(F3265 = "","INVALID", F3265)&amp;"*",studiesdatasets!$D$2:$D4130,0),1))</f>
        <v>set_4</v>
      </c>
      <c r="F3265" s="162" t="s">
        <v>475</v>
      </c>
      <c r="G3265" s="162" t="s">
        <v>14639</v>
      </c>
      <c r="H3265" s="7" t="s">
        <v>14640</v>
      </c>
      <c r="M3265" s="7" t="s">
        <v>799</v>
      </c>
      <c r="N3265" s="7" t="str">
        <f t="shared" si="10"/>
        <v>FALSE</v>
      </c>
      <c r="O3265" s="7" t="s">
        <v>479</v>
      </c>
      <c r="P3265" s="161" t="s">
        <v>1236</v>
      </c>
      <c r="Q3265" s="161" t="s">
        <v>1237</v>
      </c>
      <c r="R3265" s="7" t="s">
        <v>1238</v>
      </c>
      <c r="S3265" s="7" t="s">
        <v>1239</v>
      </c>
      <c r="T3265" s="7">
        <v>42.9968</v>
      </c>
      <c r="U3265" s="7">
        <v>-79.5662</v>
      </c>
      <c r="V3265" s="137" t="s">
        <v>875</v>
      </c>
      <c r="W3265" s="7" t="s">
        <v>16</v>
      </c>
      <c r="X3265" s="7" t="s">
        <v>1240</v>
      </c>
      <c r="Y3265" s="7" t="s">
        <v>1241</v>
      </c>
      <c r="Z3265" s="7" t="s">
        <v>1242</v>
      </c>
      <c r="AA3265" s="7"/>
      <c r="AB3265" s="7">
        <v>0.0</v>
      </c>
      <c r="AC3265" s="7" t="s">
        <v>16</v>
      </c>
      <c r="AD3265" s="7"/>
      <c r="AE3265" s="7" t="s">
        <v>19</v>
      </c>
      <c r="AF3265" s="7" t="s">
        <v>19</v>
      </c>
      <c r="AG3265" s="7" t="s">
        <v>19</v>
      </c>
      <c r="AH3265" s="7" t="s">
        <v>19</v>
      </c>
      <c r="AI3265" s="7" t="s">
        <v>19</v>
      </c>
      <c r="AJ3265" s="7" t="s">
        <v>19</v>
      </c>
      <c r="AK3265" s="7"/>
      <c r="AL3265" s="7" t="s">
        <v>19</v>
      </c>
      <c r="AM3265" s="7" t="s">
        <v>19</v>
      </c>
      <c r="AN3265" s="7" t="s">
        <v>19</v>
      </c>
      <c r="AO3265" s="7" t="s">
        <v>19</v>
      </c>
      <c r="AP3265" s="7" t="s">
        <v>19</v>
      </c>
      <c r="AQ3265" s="7"/>
      <c r="AR3265" s="7"/>
      <c r="AS3265" s="7"/>
      <c r="AT3265" s="7"/>
      <c r="AU3265" s="7"/>
      <c r="AV3265" s="7"/>
      <c r="AW3265" s="7"/>
      <c r="AX3265" s="7"/>
      <c r="AY3265" s="7" t="s">
        <v>19</v>
      </c>
      <c r="AZ3265" s="7"/>
      <c r="BA3265" s="7"/>
      <c r="BB3265" s="7"/>
      <c r="BC3265" s="7"/>
      <c r="BD3265" s="7"/>
      <c r="BE3265" s="7"/>
      <c r="BF3265" s="7"/>
      <c r="BG3265" s="7"/>
      <c r="BH3265" s="7"/>
      <c r="BI3265" s="7"/>
      <c r="BJ3265" s="7"/>
      <c r="BK3265" s="7"/>
      <c r="BL3265" s="7"/>
      <c r="BM3265" s="7"/>
      <c r="BN3265" s="7"/>
      <c r="BO3265" s="7"/>
      <c r="BP3265" s="7"/>
      <c r="BS3265" s="7"/>
      <c r="BT3265" s="7" t="b">
        <v>0</v>
      </c>
      <c r="BU3265" s="7"/>
    </row>
    <row r="3266">
      <c r="A3266" s="7" t="s">
        <v>14641</v>
      </c>
      <c r="D3266" s="7" t="s">
        <v>14642</v>
      </c>
      <c r="E3266" s="134" t="str">
        <f t="array" ref="E3266">IFNA( index(studiesdatasets!$A$2:$R4130,MATCH("*"&amp;IF(F3266 = "","INVALID", F3266)&amp;"*",studiesdatasets!$D$2:$D4130,0),1))</f>
        <v>set_4</v>
      </c>
      <c r="F3266" s="162" t="s">
        <v>475</v>
      </c>
      <c r="G3266" s="162" t="s">
        <v>14643</v>
      </c>
      <c r="H3266" s="7" t="s">
        <v>14644</v>
      </c>
      <c r="M3266" s="7" t="s">
        <v>799</v>
      </c>
      <c r="N3266" s="7" t="str">
        <f t="shared" si="10"/>
        <v>FALSE</v>
      </c>
      <c r="O3266" s="7" t="s">
        <v>479</v>
      </c>
      <c r="P3266" s="161" t="s">
        <v>1236</v>
      </c>
      <c r="Q3266" s="161" t="s">
        <v>1237</v>
      </c>
      <c r="R3266" s="7" t="s">
        <v>1238</v>
      </c>
      <c r="S3266" s="7" t="s">
        <v>1239</v>
      </c>
      <c r="T3266" s="7">
        <v>43.0213</v>
      </c>
      <c r="U3266" s="7">
        <v>-79.6177</v>
      </c>
      <c r="V3266" s="137" t="s">
        <v>958</v>
      </c>
      <c r="W3266" s="7" t="s">
        <v>16</v>
      </c>
      <c r="X3266" s="7" t="s">
        <v>1240</v>
      </c>
      <c r="Y3266" s="7" t="s">
        <v>1241</v>
      </c>
      <c r="Z3266" s="7" t="s">
        <v>1242</v>
      </c>
      <c r="AA3266" s="7"/>
      <c r="AB3266" s="7">
        <v>0.0</v>
      </c>
      <c r="AC3266" s="7" t="s">
        <v>16</v>
      </c>
      <c r="AD3266" s="7"/>
      <c r="AE3266" s="7" t="s">
        <v>19</v>
      </c>
      <c r="AF3266" s="7" t="s">
        <v>19</v>
      </c>
      <c r="AG3266" s="7" t="s">
        <v>19</v>
      </c>
      <c r="AH3266" s="7" t="s">
        <v>19</v>
      </c>
      <c r="AI3266" s="7" t="s">
        <v>19</v>
      </c>
      <c r="AJ3266" s="7" t="s">
        <v>19</v>
      </c>
      <c r="AK3266" s="7"/>
      <c r="AL3266" s="7" t="s">
        <v>19</v>
      </c>
      <c r="AM3266" s="7" t="s">
        <v>19</v>
      </c>
      <c r="AN3266" s="7" t="s">
        <v>19</v>
      </c>
      <c r="AO3266" s="7" t="s">
        <v>19</v>
      </c>
      <c r="AP3266" s="7" t="s">
        <v>19</v>
      </c>
      <c r="AQ3266" s="7"/>
      <c r="AR3266" s="7"/>
      <c r="AS3266" s="7"/>
      <c r="AT3266" s="7"/>
      <c r="AU3266" s="7"/>
      <c r="AV3266" s="7"/>
      <c r="AW3266" s="7"/>
      <c r="AX3266" s="7"/>
      <c r="AY3266" s="7" t="s">
        <v>19</v>
      </c>
      <c r="AZ3266" s="7"/>
      <c r="BA3266" s="7"/>
      <c r="BB3266" s="7"/>
      <c r="BC3266" s="7"/>
      <c r="BD3266" s="7"/>
      <c r="BE3266" s="7"/>
      <c r="BF3266" s="7"/>
      <c r="BG3266" s="7"/>
      <c r="BH3266" s="7"/>
      <c r="BI3266" s="7"/>
      <c r="BJ3266" s="7"/>
      <c r="BK3266" s="7"/>
      <c r="BL3266" s="7"/>
      <c r="BM3266" s="7"/>
      <c r="BN3266" s="7"/>
      <c r="BO3266" s="7"/>
      <c r="BP3266" s="7"/>
      <c r="BS3266" s="7"/>
      <c r="BT3266" s="7" t="b">
        <v>0</v>
      </c>
      <c r="BU3266" s="7"/>
    </row>
    <row r="3267">
      <c r="A3267" s="7" t="s">
        <v>14645</v>
      </c>
      <c r="D3267" s="7" t="s">
        <v>14646</v>
      </c>
      <c r="E3267" s="134" t="str">
        <f t="array" ref="E3267">IFNA( index(studiesdatasets!$A$2:$R4130,MATCH("*"&amp;IF(F3267 = "","INVALID", F3267)&amp;"*",studiesdatasets!$D$2:$D4130,0),1))</f>
        <v>set_4</v>
      </c>
      <c r="F3267" s="162" t="s">
        <v>475</v>
      </c>
      <c r="G3267" s="162" t="s">
        <v>14647</v>
      </c>
      <c r="H3267" s="7" t="s">
        <v>14648</v>
      </c>
      <c r="M3267" s="7" t="s">
        <v>799</v>
      </c>
      <c r="N3267" s="7" t="str">
        <f t="shared" si="10"/>
        <v>FALSE</v>
      </c>
      <c r="O3267" s="7" t="s">
        <v>479</v>
      </c>
      <c r="P3267" s="161" t="s">
        <v>1236</v>
      </c>
      <c r="Q3267" s="161" t="s">
        <v>1237</v>
      </c>
      <c r="R3267" s="7" t="s">
        <v>1238</v>
      </c>
      <c r="S3267" s="7" t="s">
        <v>1239</v>
      </c>
      <c r="T3267" s="7">
        <v>43.0998</v>
      </c>
      <c r="U3267" s="7">
        <v>-79.8132</v>
      </c>
      <c r="V3267" s="137" t="s">
        <v>958</v>
      </c>
      <c r="W3267" s="7" t="s">
        <v>16</v>
      </c>
      <c r="X3267" s="7" t="s">
        <v>1240</v>
      </c>
      <c r="Y3267" s="7" t="s">
        <v>1241</v>
      </c>
      <c r="Z3267" s="7" t="s">
        <v>1242</v>
      </c>
      <c r="AA3267" s="7"/>
      <c r="AB3267" s="7">
        <v>0.0</v>
      </c>
      <c r="AC3267" s="7" t="s">
        <v>16</v>
      </c>
      <c r="AD3267" s="7"/>
      <c r="AE3267" s="7" t="s">
        <v>19</v>
      </c>
      <c r="AF3267" s="7" t="s">
        <v>19</v>
      </c>
      <c r="AG3267" s="7" t="s">
        <v>19</v>
      </c>
      <c r="AH3267" s="7" t="s">
        <v>19</v>
      </c>
      <c r="AI3267" s="7" t="s">
        <v>19</v>
      </c>
      <c r="AJ3267" s="7" t="s">
        <v>19</v>
      </c>
      <c r="AK3267" s="7"/>
      <c r="AL3267" s="7" t="s">
        <v>19</v>
      </c>
      <c r="AM3267" s="7" t="s">
        <v>19</v>
      </c>
      <c r="AN3267" s="7" t="s">
        <v>19</v>
      </c>
      <c r="AO3267" s="7" t="s">
        <v>19</v>
      </c>
      <c r="AP3267" s="7" t="s">
        <v>19</v>
      </c>
      <c r="AQ3267" s="7"/>
      <c r="AR3267" s="7"/>
      <c r="AS3267" s="7"/>
      <c r="AT3267" s="7"/>
      <c r="AU3267" s="7"/>
      <c r="AV3267" s="7"/>
      <c r="AW3267" s="7"/>
      <c r="AX3267" s="7"/>
      <c r="AY3267" s="7" t="s">
        <v>19</v>
      </c>
      <c r="AZ3267" s="7"/>
      <c r="BA3267" s="7"/>
      <c r="BB3267" s="7"/>
      <c r="BC3267" s="7"/>
      <c r="BD3267" s="7"/>
      <c r="BE3267" s="7"/>
      <c r="BF3267" s="7"/>
      <c r="BG3267" s="7"/>
      <c r="BH3267" s="7"/>
      <c r="BI3267" s="7"/>
      <c r="BJ3267" s="7"/>
      <c r="BK3267" s="7"/>
      <c r="BL3267" s="7"/>
      <c r="BM3267" s="7"/>
      <c r="BN3267" s="7"/>
      <c r="BO3267" s="7"/>
      <c r="BP3267" s="7"/>
      <c r="BS3267" s="7"/>
      <c r="BT3267" s="7" t="b">
        <v>0</v>
      </c>
      <c r="BU3267" s="7"/>
    </row>
    <row r="3268">
      <c r="A3268" s="7" t="s">
        <v>14649</v>
      </c>
      <c r="D3268" s="7" t="s">
        <v>14650</v>
      </c>
      <c r="E3268" s="134" t="str">
        <f t="array" ref="E3268">IFNA( index(studiesdatasets!$A$2:$R4130,MATCH("*"&amp;IF(F3268 = "","INVALID", F3268)&amp;"*",studiesdatasets!$D$2:$D4130,0),1))</f>
        <v>set_4</v>
      </c>
      <c r="F3268" s="162" t="s">
        <v>475</v>
      </c>
      <c r="G3268" s="162" t="s">
        <v>14651</v>
      </c>
      <c r="H3268" s="7" t="s">
        <v>14652</v>
      </c>
      <c r="M3268" s="7" t="s">
        <v>799</v>
      </c>
      <c r="N3268" s="7" t="str">
        <f t="shared" si="10"/>
        <v>FALSE</v>
      </c>
      <c r="O3268" s="7" t="s">
        <v>479</v>
      </c>
      <c r="P3268" s="161" t="s">
        <v>1236</v>
      </c>
      <c r="Q3268" s="161" t="s">
        <v>1237</v>
      </c>
      <c r="R3268" s="7" t="s">
        <v>1238</v>
      </c>
      <c r="S3268" s="7" t="s">
        <v>1239</v>
      </c>
      <c r="T3268" s="7">
        <v>43.1113</v>
      </c>
      <c r="U3268" s="7">
        <v>-79.8815</v>
      </c>
      <c r="V3268" s="137" t="s">
        <v>958</v>
      </c>
      <c r="W3268" s="7" t="s">
        <v>16</v>
      </c>
      <c r="X3268" s="7" t="s">
        <v>1240</v>
      </c>
      <c r="Y3268" s="7" t="s">
        <v>1241</v>
      </c>
      <c r="Z3268" s="7" t="s">
        <v>1242</v>
      </c>
      <c r="AA3268" s="7"/>
      <c r="AB3268" s="7">
        <v>0.0</v>
      </c>
      <c r="AC3268" s="7" t="s">
        <v>16</v>
      </c>
      <c r="AD3268" s="7"/>
      <c r="AE3268" s="7" t="s">
        <v>19</v>
      </c>
      <c r="AF3268" s="7" t="s">
        <v>19</v>
      </c>
      <c r="AG3268" s="7" t="s">
        <v>19</v>
      </c>
      <c r="AH3268" s="7" t="s">
        <v>19</v>
      </c>
      <c r="AI3268" s="7" t="s">
        <v>19</v>
      </c>
      <c r="AJ3268" s="7" t="s">
        <v>19</v>
      </c>
      <c r="AK3268" s="7"/>
      <c r="AL3268" s="7" t="s">
        <v>19</v>
      </c>
      <c r="AM3268" s="7" t="s">
        <v>19</v>
      </c>
      <c r="AN3268" s="7" t="s">
        <v>19</v>
      </c>
      <c r="AO3268" s="7" t="s">
        <v>19</v>
      </c>
      <c r="AP3268" s="7" t="s">
        <v>19</v>
      </c>
      <c r="AQ3268" s="7"/>
      <c r="AR3268" s="7"/>
      <c r="AS3268" s="7"/>
      <c r="AT3268" s="7"/>
      <c r="AU3268" s="7"/>
      <c r="AV3268" s="7"/>
      <c r="AW3268" s="7"/>
      <c r="AX3268" s="7"/>
      <c r="AY3268" s="7" t="s">
        <v>19</v>
      </c>
      <c r="AZ3268" s="7"/>
      <c r="BA3268" s="7"/>
      <c r="BB3268" s="7"/>
      <c r="BC3268" s="7"/>
      <c r="BD3268" s="7"/>
      <c r="BE3268" s="7"/>
      <c r="BF3268" s="7"/>
      <c r="BG3268" s="7"/>
      <c r="BH3268" s="7"/>
      <c r="BI3268" s="7"/>
      <c r="BJ3268" s="7"/>
      <c r="BK3268" s="7"/>
      <c r="BL3268" s="7"/>
      <c r="BM3268" s="7"/>
      <c r="BN3268" s="7"/>
      <c r="BO3268" s="7"/>
      <c r="BP3268" s="7"/>
      <c r="BS3268" s="7"/>
      <c r="BT3268" s="7" t="b">
        <v>0</v>
      </c>
      <c r="BU3268" s="7"/>
    </row>
    <row r="3269">
      <c r="A3269" s="7" t="s">
        <v>14653</v>
      </c>
      <c r="D3269" s="7" t="s">
        <v>14654</v>
      </c>
      <c r="E3269" s="134" t="str">
        <f t="array" ref="E3269">IFNA( index(studiesdatasets!$A$2:$R4130,MATCH("*"&amp;IF(F3269 = "","INVALID", F3269)&amp;"*",studiesdatasets!$D$2:$D4130,0),1))</f>
        <v>set_4</v>
      </c>
      <c r="F3269" s="162" t="s">
        <v>475</v>
      </c>
      <c r="G3269" s="162" t="s">
        <v>14655</v>
      </c>
      <c r="H3269" s="7" t="s">
        <v>14656</v>
      </c>
      <c r="M3269" s="7" t="s">
        <v>799</v>
      </c>
      <c r="N3269" s="7" t="str">
        <f t="shared" si="10"/>
        <v>FALSE</v>
      </c>
      <c r="O3269" s="7" t="s">
        <v>479</v>
      </c>
      <c r="P3269" s="161" t="s">
        <v>1236</v>
      </c>
      <c r="Q3269" s="161" t="s">
        <v>1237</v>
      </c>
      <c r="R3269" s="7" t="s">
        <v>1238</v>
      </c>
      <c r="S3269" s="7" t="s">
        <v>1239</v>
      </c>
      <c r="T3269" s="7">
        <v>43.1601</v>
      </c>
      <c r="U3269" s="7">
        <v>-79.9312</v>
      </c>
      <c r="V3269" s="137" t="s">
        <v>958</v>
      </c>
      <c r="W3269" s="7" t="s">
        <v>16</v>
      </c>
      <c r="X3269" s="7" t="s">
        <v>1240</v>
      </c>
      <c r="Y3269" s="7" t="s">
        <v>1241</v>
      </c>
      <c r="Z3269" s="7" t="s">
        <v>1242</v>
      </c>
      <c r="AA3269" s="7"/>
      <c r="AB3269" s="7">
        <v>0.0</v>
      </c>
      <c r="AC3269" s="7" t="s">
        <v>16</v>
      </c>
      <c r="AD3269" s="7"/>
      <c r="AE3269" s="7" t="s">
        <v>19</v>
      </c>
      <c r="AF3269" s="7" t="s">
        <v>19</v>
      </c>
      <c r="AG3269" s="7" t="s">
        <v>19</v>
      </c>
      <c r="AH3269" s="7" t="s">
        <v>19</v>
      </c>
      <c r="AI3269" s="7" t="s">
        <v>19</v>
      </c>
      <c r="AJ3269" s="7" t="s">
        <v>19</v>
      </c>
      <c r="AK3269" s="7"/>
      <c r="AL3269" s="7" t="s">
        <v>19</v>
      </c>
      <c r="AM3269" s="7" t="s">
        <v>19</v>
      </c>
      <c r="AN3269" s="7" t="s">
        <v>19</v>
      </c>
      <c r="AO3269" s="7" t="s">
        <v>19</v>
      </c>
      <c r="AP3269" s="7" t="s">
        <v>19</v>
      </c>
      <c r="AQ3269" s="7"/>
      <c r="AR3269" s="7"/>
      <c r="AS3269" s="7"/>
      <c r="AT3269" s="7"/>
      <c r="AU3269" s="7"/>
      <c r="AV3269" s="7"/>
      <c r="AW3269" s="7"/>
      <c r="AX3269" s="7"/>
      <c r="AY3269" s="7" t="s">
        <v>19</v>
      </c>
      <c r="AZ3269" s="7"/>
      <c r="BA3269" s="7"/>
      <c r="BB3269" s="7"/>
      <c r="BC3269" s="7"/>
      <c r="BD3269" s="7"/>
      <c r="BE3269" s="7"/>
      <c r="BF3269" s="7"/>
      <c r="BG3269" s="7"/>
      <c r="BH3269" s="7"/>
      <c r="BI3269" s="7"/>
      <c r="BJ3269" s="7"/>
      <c r="BK3269" s="7"/>
      <c r="BL3269" s="7"/>
      <c r="BM3269" s="7"/>
      <c r="BN3269" s="7"/>
      <c r="BO3269" s="7"/>
      <c r="BP3269" s="7"/>
      <c r="BS3269" s="7"/>
      <c r="BT3269" s="7" t="b">
        <v>0</v>
      </c>
      <c r="BU3269" s="7"/>
    </row>
    <row r="3270">
      <c r="A3270" s="7" t="s">
        <v>14657</v>
      </c>
      <c r="D3270" s="7" t="s">
        <v>14658</v>
      </c>
      <c r="E3270" s="134" t="str">
        <f t="array" ref="E3270">IFNA( index(studiesdatasets!$A$2:$R4130,MATCH("*"&amp;IF(F3270 = "","INVALID", F3270)&amp;"*",studiesdatasets!$D$2:$D4130,0),1))</f>
        <v>set_4</v>
      </c>
      <c r="F3270" s="162" t="s">
        <v>475</v>
      </c>
      <c r="G3270" s="162" t="s">
        <v>14659</v>
      </c>
      <c r="H3270" s="7" t="s">
        <v>14660</v>
      </c>
      <c r="M3270" s="7" t="s">
        <v>799</v>
      </c>
      <c r="N3270" s="7" t="str">
        <f t="shared" si="10"/>
        <v>FALSE</v>
      </c>
      <c r="O3270" s="7" t="s">
        <v>479</v>
      </c>
      <c r="P3270" s="161" t="s">
        <v>1236</v>
      </c>
      <c r="Q3270" s="161" t="s">
        <v>1237</v>
      </c>
      <c r="R3270" s="7" t="s">
        <v>1238</v>
      </c>
      <c r="S3270" s="7" t="s">
        <v>1239</v>
      </c>
      <c r="T3270" s="7">
        <v>43.1613</v>
      </c>
      <c r="U3270" s="7">
        <v>-79.9368</v>
      </c>
      <c r="V3270" s="137" t="s">
        <v>958</v>
      </c>
      <c r="W3270" s="7" t="s">
        <v>16</v>
      </c>
      <c r="X3270" s="7" t="s">
        <v>1240</v>
      </c>
      <c r="Y3270" s="7" t="s">
        <v>1241</v>
      </c>
      <c r="Z3270" s="7" t="s">
        <v>1242</v>
      </c>
      <c r="AA3270" s="7"/>
      <c r="AB3270" s="7">
        <v>0.0</v>
      </c>
      <c r="AC3270" s="7" t="s">
        <v>16</v>
      </c>
      <c r="AD3270" s="7"/>
      <c r="AE3270" s="7" t="s">
        <v>19</v>
      </c>
      <c r="AF3270" s="7" t="s">
        <v>19</v>
      </c>
      <c r="AG3270" s="7" t="s">
        <v>19</v>
      </c>
      <c r="AH3270" s="7" t="s">
        <v>19</v>
      </c>
      <c r="AI3270" s="7" t="s">
        <v>19</v>
      </c>
      <c r="AJ3270" s="7" t="s">
        <v>19</v>
      </c>
      <c r="AK3270" s="7"/>
      <c r="AL3270" s="7" t="s">
        <v>19</v>
      </c>
      <c r="AM3270" s="7" t="s">
        <v>19</v>
      </c>
      <c r="AN3270" s="7" t="s">
        <v>19</v>
      </c>
      <c r="AO3270" s="7" t="s">
        <v>19</v>
      </c>
      <c r="AP3270" s="7" t="s">
        <v>19</v>
      </c>
      <c r="AQ3270" s="7"/>
      <c r="AR3270" s="7"/>
      <c r="AS3270" s="7"/>
      <c r="AT3270" s="7"/>
      <c r="AU3270" s="7"/>
      <c r="AV3270" s="7"/>
      <c r="AW3270" s="7"/>
      <c r="AX3270" s="7"/>
      <c r="AY3270" s="7" t="s">
        <v>19</v>
      </c>
      <c r="AZ3270" s="7"/>
      <c r="BA3270" s="7"/>
      <c r="BB3270" s="7"/>
      <c r="BC3270" s="7"/>
      <c r="BD3270" s="7"/>
      <c r="BE3270" s="7"/>
      <c r="BF3270" s="7"/>
      <c r="BG3270" s="7"/>
      <c r="BH3270" s="7"/>
      <c r="BI3270" s="7"/>
      <c r="BJ3270" s="7"/>
      <c r="BK3270" s="7"/>
      <c r="BL3270" s="7"/>
      <c r="BM3270" s="7"/>
      <c r="BN3270" s="7"/>
      <c r="BO3270" s="7"/>
      <c r="BP3270" s="7"/>
      <c r="BS3270" s="7"/>
      <c r="BT3270" s="7" t="b">
        <v>0</v>
      </c>
      <c r="BU3270" s="7"/>
    </row>
    <row r="3271">
      <c r="A3271" s="7" t="s">
        <v>14661</v>
      </c>
      <c r="D3271" s="7" t="s">
        <v>14662</v>
      </c>
      <c r="E3271" s="134" t="str">
        <f t="array" ref="E3271">IFNA( index(studiesdatasets!$A$2:$R4130,MATCH("*"&amp;IF(F3271 = "","INVALID", F3271)&amp;"*",studiesdatasets!$D$2:$D4130,0),1))</f>
        <v>set_4</v>
      </c>
      <c r="F3271" s="162" t="s">
        <v>475</v>
      </c>
      <c r="G3271" s="162" t="s">
        <v>14663</v>
      </c>
      <c r="H3271" s="7" t="s">
        <v>14664</v>
      </c>
      <c r="M3271" s="7" t="s">
        <v>799</v>
      </c>
      <c r="N3271" s="7" t="str">
        <f t="shared" si="10"/>
        <v>FALSE</v>
      </c>
      <c r="O3271" s="7" t="s">
        <v>479</v>
      </c>
      <c r="P3271" s="161" t="s">
        <v>1236</v>
      </c>
      <c r="Q3271" s="161" t="s">
        <v>1237</v>
      </c>
      <c r="R3271" s="7" t="s">
        <v>1238</v>
      </c>
      <c r="S3271" s="7" t="s">
        <v>1239</v>
      </c>
      <c r="T3271" s="7">
        <v>43.1707</v>
      </c>
      <c r="U3271" s="7">
        <v>-79.9474</v>
      </c>
      <c r="V3271" s="137" t="s">
        <v>958</v>
      </c>
      <c r="W3271" s="7" t="s">
        <v>16</v>
      </c>
      <c r="X3271" s="7" t="s">
        <v>1240</v>
      </c>
      <c r="Y3271" s="7" t="s">
        <v>1241</v>
      </c>
      <c r="Z3271" s="7" t="s">
        <v>1242</v>
      </c>
      <c r="AA3271" s="7"/>
      <c r="AB3271" s="7">
        <v>0.0</v>
      </c>
      <c r="AC3271" s="7" t="s">
        <v>16</v>
      </c>
      <c r="AD3271" s="7"/>
      <c r="AE3271" s="7" t="s">
        <v>19</v>
      </c>
      <c r="AF3271" s="7" t="s">
        <v>19</v>
      </c>
      <c r="AG3271" s="7" t="s">
        <v>19</v>
      </c>
      <c r="AH3271" s="7" t="s">
        <v>19</v>
      </c>
      <c r="AI3271" s="7" t="s">
        <v>19</v>
      </c>
      <c r="AJ3271" s="7" t="s">
        <v>19</v>
      </c>
      <c r="AK3271" s="7"/>
      <c r="AL3271" s="7" t="s">
        <v>19</v>
      </c>
      <c r="AM3271" s="7" t="s">
        <v>19</v>
      </c>
      <c r="AN3271" s="7" t="s">
        <v>19</v>
      </c>
      <c r="AO3271" s="7" t="s">
        <v>19</v>
      </c>
      <c r="AP3271" s="7" t="s">
        <v>19</v>
      </c>
      <c r="AQ3271" s="7"/>
      <c r="AR3271" s="7"/>
      <c r="AS3271" s="7"/>
      <c r="AT3271" s="7"/>
      <c r="AU3271" s="7"/>
      <c r="AV3271" s="7"/>
      <c r="AW3271" s="7"/>
      <c r="AX3271" s="7"/>
      <c r="AY3271" s="7" t="s">
        <v>19</v>
      </c>
      <c r="AZ3271" s="7"/>
      <c r="BA3271" s="7"/>
      <c r="BB3271" s="7"/>
      <c r="BC3271" s="7"/>
      <c r="BD3271" s="7"/>
      <c r="BE3271" s="7"/>
      <c r="BF3271" s="7"/>
      <c r="BG3271" s="7"/>
      <c r="BH3271" s="7"/>
      <c r="BI3271" s="7"/>
      <c r="BJ3271" s="7"/>
      <c r="BK3271" s="7"/>
      <c r="BL3271" s="7"/>
      <c r="BM3271" s="7"/>
      <c r="BN3271" s="7"/>
      <c r="BO3271" s="7"/>
      <c r="BP3271" s="7"/>
      <c r="BS3271" s="7"/>
      <c r="BT3271" s="7" t="b">
        <v>0</v>
      </c>
      <c r="BU3271" s="7"/>
    </row>
    <row r="3272">
      <c r="A3272" s="7" t="s">
        <v>14665</v>
      </c>
      <c r="D3272" s="163" t="s">
        <v>14666</v>
      </c>
      <c r="E3272" s="134" t="str">
        <f t="array" ref="E3272">IFNA( index(studiesdatasets!$A$2:$R4130,MATCH("*"&amp;IF(F3272 = "","INVALID", F3272)&amp;"*",studiesdatasets!$D$2:$D4130,0),1))</f>
        <v>set_4</v>
      </c>
      <c r="F3272" s="162" t="s">
        <v>475</v>
      </c>
      <c r="G3272" s="162" t="s">
        <v>14667</v>
      </c>
      <c r="H3272" s="162" t="s">
        <v>14668</v>
      </c>
      <c r="M3272" s="7" t="s">
        <v>799</v>
      </c>
      <c r="N3272" s="7" t="str">
        <f t="shared" si="10"/>
        <v>FALSE</v>
      </c>
      <c r="O3272" s="7" t="s">
        <v>479</v>
      </c>
      <c r="P3272" s="161" t="s">
        <v>1236</v>
      </c>
      <c r="Q3272" s="161" t="s">
        <v>1237</v>
      </c>
      <c r="R3272" s="7" t="s">
        <v>1238</v>
      </c>
      <c r="S3272" s="7" t="s">
        <v>1239</v>
      </c>
      <c r="T3272" s="135">
        <v>43.0125</v>
      </c>
      <c r="U3272" s="136">
        <v>-79.237</v>
      </c>
      <c r="V3272" s="137" t="s">
        <v>958</v>
      </c>
      <c r="W3272" s="7" t="s">
        <v>16</v>
      </c>
      <c r="X3272" s="7" t="s">
        <v>1240</v>
      </c>
      <c r="Y3272" s="7" t="s">
        <v>1241</v>
      </c>
      <c r="Z3272" s="7" t="s">
        <v>1242</v>
      </c>
      <c r="AA3272" s="7"/>
      <c r="AB3272" s="7">
        <v>0.0</v>
      </c>
      <c r="AC3272" s="7" t="s">
        <v>16</v>
      </c>
      <c r="AD3272" s="7"/>
      <c r="AE3272" s="7" t="s">
        <v>19</v>
      </c>
      <c r="AF3272" s="7" t="s">
        <v>19</v>
      </c>
      <c r="AG3272" s="7" t="s">
        <v>19</v>
      </c>
      <c r="AH3272" s="7" t="s">
        <v>19</v>
      </c>
      <c r="AI3272" s="7" t="s">
        <v>19</v>
      </c>
      <c r="AJ3272" s="7" t="s">
        <v>19</v>
      </c>
      <c r="AK3272" s="7"/>
      <c r="AL3272" s="7" t="s">
        <v>19</v>
      </c>
      <c r="AM3272" s="7" t="s">
        <v>19</v>
      </c>
      <c r="AN3272" s="7" t="s">
        <v>19</v>
      </c>
      <c r="AO3272" s="7" t="s">
        <v>19</v>
      </c>
      <c r="AP3272" s="7" t="s">
        <v>19</v>
      </c>
      <c r="AQ3272" s="7"/>
      <c r="AR3272" s="7"/>
      <c r="AS3272" s="7"/>
      <c r="AT3272" s="7"/>
      <c r="AU3272" s="7"/>
      <c r="AV3272" s="7"/>
      <c r="AW3272" s="7"/>
      <c r="AX3272" s="7"/>
      <c r="AY3272" s="7" t="s">
        <v>19</v>
      </c>
      <c r="AZ3272" s="7"/>
      <c r="BA3272" s="7"/>
      <c r="BB3272" s="7"/>
      <c r="BC3272" s="7"/>
      <c r="BD3272" s="7"/>
      <c r="BE3272" s="7"/>
      <c r="BF3272" s="7"/>
      <c r="BG3272" s="7"/>
      <c r="BH3272" s="7"/>
      <c r="BI3272" s="7"/>
      <c r="BJ3272" s="7"/>
      <c r="BK3272" s="7"/>
      <c r="BL3272" s="7"/>
      <c r="BM3272" s="7"/>
      <c r="BN3272" s="7"/>
      <c r="BO3272" s="7"/>
      <c r="BP3272" s="7"/>
      <c r="BS3272" s="7"/>
      <c r="BT3272" s="7" t="b">
        <v>0</v>
      </c>
      <c r="BU3272" s="7"/>
    </row>
    <row r="3273">
      <c r="A3273" s="7" t="s">
        <v>14669</v>
      </c>
      <c r="D3273" s="163" t="s">
        <v>14670</v>
      </c>
      <c r="E3273" s="134" t="str">
        <f t="array" ref="E3273">IFNA( index(studiesdatasets!$A$2:$R4130,MATCH("*"&amp;IF(F3273 = "","INVALID", F3273)&amp;"*",studiesdatasets!$D$2:$D4130,0),1))</f>
        <v>set_4</v>
      </c>
      <c r="F3273" s="162" t="s">
        <v>475</v>
      </c>
      <c r="G3273" s="162" t="s">
        <v>14671</v>
      </c>
      <c r="H3273" s="162" t="s">
        <v>14672</v>
      </c>
      <c r="M3273" s="7" t="s">
        <v>799</v>
      </c>
      <c r="N3273" s="7" t="str">
        <f t="shared" si="10"/>
        <v>FALSE</v>
      </c>
      <c r="O3273" s="7" t="s">
        <v>479</v>
      </c>
      <c r="P3273" s="161" t="s">
        <v>1236</v>
      </c>
      <c r="Q3273" s="161" t="s">
        <v>1237</v>
      </c>
      <c r="R3273" s="7" t="s">
        <v>1238</v>
      </c>
      <c r="S3273" s="7" t="s">
        <v>1239</v>
      </c>
      <c r="T3273" s="135">
        <v>43.0689</v>
      </c>
      <c r="U3273" s="136">
        <v>-79.7805</v>
      </c>
      <c r="V3273" s="137" t="s">
        <v>958</v>
      </c>
      <c r="W3273" s="7" t="s">
        <v>16</v>
      </c>
      <c r="X3273" s="7" t="s">
        <v>1240</v>
      </c>
      <c r="Y3273" s="7" t="s">
        <v>1241</v>
      </c>
      <c r="Z3273" s="7" t="s">
        <v>1242</v>
      </c>
      <c r="AA3273" s="7"/>
      <c r="AB3273" s="7">
        <v>0.0</v>
      </c>
      <c r="AC3273" s="7" t="s">
        <v>16</v>
      </c>
      <c r="AD3273" s="7"/>
      <c r="AE3273" s="7" t="s">
        <v>19</v>
      </c>
      <c r="AF3273" s="7" t="s">
        <v>19</v>
      </c>
      <c r="AG3273" s="7" t="s">
        <v>19</v>
      </c>
      <c r="AH3273" s="7" t="s">
        <v>19</v>
      </c>
      <c r="AI3273" s="7" t="s">
        <v>19</v>
      </c>
      <c r="AJ3273" s="7" t="s">
        <v>19</v>
      </c>
      <c r="AK3273" s="7"/>
      <c r="AL3273" s="7" t="s">
        <v>19</v>
      </c>
      <c r="AM3273" s="7" t="s">
        <v>19</v>
      </c>
      <c r="AN3273" s="7" t="s">
        <v>19</v>
      </c>
      <c r="AO3273" s="7" t="s">
        <v>19</v>
      </c>
      <c r="AP3273" s="7" t="s">
        <v>19</v>
      </c>
      <c r="AQ3273" s="7"/>
      <c r="AR3273" s="7"/>
      <c r="AS3273" s="7"/>
      <c r="AT3273" s="7"/>
      <c r="AU3273" s="7"/>
      <c r="AV3273" s="7"/>
      <c r="AW3273" s="7"/>
      <c r="AX3273" s="7"/>
      <c r="AY3273" s="7" t="s">
        <v>19</v>
      </c>
      <c r="AZ3273" s="7"/>
      <c r="BA3273" s="7"/>
      <c r="BB3273" s="7"/>
      <c r="BC3273" s="7"/>
      <c r="BD3273" s="7"/>
      <c r="BE3273" s="7"/>
      <c r="BF3273" s="7"/>
      <c r="BG3273" s="7"/>
      <c r="BH3273" s="7"/>
      <c r="BI3273" s="7"/>
      <c r="BJ3273" s="7"/>
      <c r="BK3273" s="7"/>
      <c r="BL3273" s="7"/>
      <c r="BM3273" s="7"/>
      <c r="BN3273" s="7"/>
      <c r="BO3273" s="7"/>
      <c r="BP3273" s="7"/>
      <c r="BS3273" s="7"/>
      <c r="BT3273" s="7" t="b">
        <v>0</v>
      </c>
      <c r="BU3273" s="7"/>
    </row>
    <row r="3274">
      <c r="A3274" s="7" t="s">
        <v>14673</v>
      </c>
      <c r="D3274" s="163" t="s">
        <v>14674</v>
      </c>
      <c r="E3274" s="134" t="str">
        <f t="array" ref="E3274">IFNA( index(studiesdatasets!$A$2:$R4130,MATCH("*"&amp;IF(F3274 = "","INVALID", F3274)&amp;"*",studiesdatasets!$D$2:$D4130,0),1))</f>
        <v>set_4</v>
      </c>
      <c r="F3274" s="162" t="s">
        <v>475</v>
      </c>
      <c r="G3274" s="162" t="s">
        <v>14675</v>
      </c>
      <c r="H3274" s="162" t="s">
        <v>14676</v>
      </c>
      <c r="M3274" s="7" t="s">
        <v>799</v>
      </c>
      <c r="N3274" s="7" t="str">
        <f t="shared" si="10"/>
        <v>FALSE</v>
      </c>
      <c r="O3274" s="7" t="s">
        <v>479</v>
      </c>
      <c r="P3274" s="161" t="s">
        <v>1236</v>
      </c>
      <c r="Q3274" s="161" t="s">
        <v>1237</v>
      </c>
      <c r="R3274" s="7" t="s">
        <v>1238</v>
      </c>
      <c r="S3274" s="7" t="s">
        <v>1239</v>
      </c>
      <c r="T3274" s="135">
        <v>43.1874</v>
      </c>
      <c r="U3274" s="136">
        <v>-79.9597</v>
      </c>
      <c r="V3274" s="137" t="s">
        <v>958</v>
      </c>
      <c r="W3274" s="7" t="s">
        <v>16</v>
      </c>
      <c r="X3274" s="7" t="s">
        <v>1240</v>
      </c>
      <c r="Y3274" s="7" t="s">
        <v>1241</v>
      </c>
      <c r="Z3274" s="7" t="s">
        <v>1242</v>
      </c>
      <c r="AA3274" s="7"/>
      <c r="AB3274" s="7">
        <v>0.0</v>
      </c>
      <c r="AC3274" s="7" t="s">
        <v>16</v>
      </c>
      <c r="AD3274" s="7"/>
      <c r="AE3274" s="7" t="s">
        <v>19</v>
      </c>
      <c r="AF3274" s="7" t="s">
        <v>19</v>
      </c>
      <c r="AG3274" s="7" t="s">
        <v>19</v>
      </c>
      <c r="AH3274" s="7" t="s">
        <v>19</v>
      </c>
      <c r="AI3274" s="7" t="s">
        <v>19</v>
      </c>
      <c r="AJ3274" s="7" t="s">
        <v>19</v>
      </c>
      <c r="AK3274" s="7"/>
      <c r="AL3274" s="7" t="s">
        <v>19</v>
      </c>
      <c r="AM3274" s="7" t="s">
        <v>19</v>
      </c>
      <c r="AN3274" s="7" t="s">
        <v>19</v>
      </c>
      <c r="AO3274" s="7" t="s">
        <v>19</v>
      </c>
      <c r="AP3274" s="7" t="s">
        <v>19</v>
      </c>
      <c r="AQ3274" s="7"/>
      <c r="AR3274" s="7"/>
      <c r="AS3274" s="7"/>
      <c r="AT3274" s="7"/>
      <c r="AU3274" s="7"/>
      <c r="AV3274" s="7"/>
      <c r="AW3274" s="7"/>
      <c r="AX3274" s="7"/>
      <c r="AY3274" s="7" t="s">
        <v>19</v>
      </c>
      <c r="AZ3274" s="7"/>
      <c r="BA3274" s="7"/>
      <c r="BB3274" s="7"/>
      <c r="BC3274" s="7"/>
      <c r="BD3274" s="7"/>
      <c r="BE3274" s="7"/>
      <c r="BF3274" s="7"/>
      <c r="BG3274" s="7"/>
      <c r="BH3274" s="7"/>
      <c r="BI3274" s="7"/>
      <c r="BJ3274" s="7"/>
      <c r="BK3274" s="7"/>
      <c r="BL3274" s="7"/>
      <c r="BM3274" s="7"/>
      <c r="BN3274" s="7"/>
      <c r="BO3274" s="7"/>
      <c r="BP3274" s="7"/>
      <c r="BS3274" s="7"/>
      <c r="BT3274" s="7" t="b">
        <v>0</v>
      </c>
      <c r="BU3274" s="7"/>
    </row>
    <row r="3275">
      <c r="A3275" s="7" t="s">
        <v>14677</v>
      </c>
      <c r="D3275" s="163" t="s">
        <v>14678</v>
      </c>
      <c r="E3275" s="134" t="str">
        <f t="array" ref="E3275">IFNA( index(studiesdatasets!$A$2:$R4130,MATCH("*"&amp;IF(F3275 = "","INVALID", F3275)&amp;"*",studiesdatasets!$D$2:$D4130,0),1))</f>
        <v>set_4</v>
      </c>
      <c r="F3275" s="162" t="s">
        <v>475</v>
      </c>
      <c r="G3275" s="162" t="s">
        <v>14679</v>
      </c>
      <c r="H3275" s="162" t="s">
        <v>14680</v>
      </c>
      <c r="M3275" s="7" t="s">
        <v>799</v>
      </c>
      <c r="N3275" s="7" t="str">
        <f t="shared" si="10"/>
        <v>FALSE</v>
      </c>
      <c r="O3275" s="7" t="s">
        <v>479</v>
      </c>
      <c r="P3275" s="161" t="s">
        <v>1236</v>
      </c>
      <c r="Q3275" s="161" t="s">
        <v>1237</v>
      </c>
      <c r="R3275" s="7" t="s">
        <v>1238</v>
      </c>
      <c r="S3275" s="7" t="s">
        <v>1239</v>
      </c>
      <c r="T3275" s="135">
        <v>43.0462</v>
      </c>
      <c r="U3275" s="136">
        <v>-79.123</v>
      </c>
      <c r="V3275" s="137" t="s">
        <v>958</v>
      </c>
      <c r="W3275" s="7" t="s">
        <v>16</v>
      </c>
      <c r="X3275" s="7" t="s">
        <v>1240</v>
      </c>
      <c r="Y3275" s="7" t="s">
        <v>1241</v>
      </c>
      <c r="Z3275" s="7" t="s">
        <v>1242</v>
      </c>
      <c r="AA3275" s="7"/>
      <c r="AB3275" s="7">
        <v>0.0</v>
      </c>
      <c r="AC3275" s="7" t="s">
        <v>16</v>
      </c>
      <c r="AD3275" s="7"/>
      <c r="AE3275" s="7" t="s">
        <v>19</v>
      </c>
      <c r="AF3275" s="7" t="s">
        <v>19</v>
      </c>
      <c r="AG3275" s="7" t="s">
        <v>19</v>
      </c>
      <c r="AH3275" s="7" t="s">
        <v>19</v>
      </c>
      <c r="AI3275" s="7" t="s">
        <v>19</v>
      </c>
      <c r="AJ3275" s="7" t="s">
        <v>19</v>
      </c>
      <c r="AK3275" s="7"/>
      <c r="AL3275" s="7" t="s">
        <v>19</v>
      </c>
      <c r="AM3275" s="7" t="s">
        <v>19</v>
      </c>
      <c r="AN3275" s="7" t="s">
        <v>19</v>
      </c>
      <c r="AO3275" s="7" t="s">
        <v>19</v>
      </c>
      <c r="AP3275" s="7" t="s">
        <v>19</v>
      </c>
      <c r="AQ3275" s="7"/>
      <c r="AR3275" s="7"/>
      <c r="AS3275" s="7"/>
      <c r="AT3275" s="7"/>
      <c r="AU3275" s="7"/>
      <c r="AV3275" s="7"/>
      <c r="AW3275" s="7"/>
      <c r="AX3275" s="7"/>
      <c r="AY3275" s="7" t="s">
        <v>19</v>
      </c>
      <c r="AZ3275" s="7"/>
      <c r="BA3275" s="7"/>
      <c r="BB3275" s="7"/>
      <c r="BC3275" s="7"/>
      <c r="BD3275" s="7"/>
      <c r="BE3275" s="7"/>
      <c r="BF3275" s="7"/>
      <c r="BG3275" s="7"/>
      <c r="BH3275" s="7"/>
      <c r="BI3275" s="7"/>
      <c r="BJ3275" s="7"/>
      <c r="BK3275" s="7"/>
      <c r="BL3275" s="7"/>
      <c r="BM3275" s="7"/>
      <c r="BN3275" s="7"/>
      <c r="BO3275" s="7"/>
      <c r="BP3275" s="7"/>
      <c r="BS3275" s="7"/>
      <c r="BT3275" s="7" t="b">
        <v>0</v>
      </c>
      <c r="BU3275" s="7"/>
    </row>
    <row r="3276">
      <c r="A3276" s="7" t="s">
        <v>14681</v>
      </c>
      <c r="D3276" s="163" t="s">
        <v>14682</v>
      </c>
      <c r="E3276" s="134" t="str">
        <f t="array" ref="E3276">IFNA( index(studiesdatasets!$A$2:$R4130,MATCH("*"&amp;IF(F3276 = "","INVALID", F3276)&amp;"*",studiesdatasets!$D$2:$D4130,0),1))</f>
        <v>set_4</v>
      </c>
      <c r="F3276" s="162" t="s">
        <v>475</v>
      </c>
      <c r="G3276" s="162" t="s">
        <v>14683</v>
      </c>
      <c r="H3276" s="162" t="s">
        <v>14684</v>
      </c>
      <c r="M3276" s="7" t="s">
        <v>799</v>
      </c>
      <c r="N3276" s="7" t="str">
        <f t="shared" si="10"/>
        <v>FALSE</v>
      </c>
      <c r="O3276" s="7" t="s">
        <v>479</v>
      </c>
      <c r="P3276" s="161" t="s">
        <v>1236</v>
      </c>
      <c r="Q3276" s="161" t="s">
        <v>1237</v>
      </c>
      <c r="R3276" s="7" t="s">
        <v>1238</v>
      </c>
      <c r="S3276" s="7" t="s">
        <v>1239</v>
      </c>
      <c r="T3276" s="135">
        <v>43.1628</v>
      </c>
      <c r="U3276" s="136">
        <v>-79.8865</v>
      </c>
      <c r="V3276" s="137" t="s">
        <v>958</v>
      </c>
      <c r="W3276" s="7" t="s">
        <v>16</v>
      </c>
      <c r="X3276" s="7" t="s">
        <v>1240</v>
      </c>
      <c r="Y3276" s="7" t="s">
        <v>1241</v>
      </c>
      <c r="Z3276" s="7" t="s">
        <v>1242</v>
      </c>
      <c r="AA3276" s="7"/>
      <c r="AB3276" s="7">
        <v>0.0</v>
      </c>
      <c r="AC3276" s="7" t="s">
        <v>16</v>
      </c>
      <c r="AD3276" s="7"/>
      <c r="AE3276" s="7" t="s">
        <v>19</v>
      </c>
      <c r="AF3276" s="7" t="s">
        <v>19</v>
      </c>
      <c r="AG3276" s="7" t="s">
        <v>19</v>
      </c>
      <c r="AH3276" s="7" t="s">
        <v>19</v>
      </c>
      <c r="AI3276" s="7" t="s">
        <v>19</v>
      </c>
      <c r="AJ3276" s="7" t="s">
        <v>19</v>
      </c>
      <c r="AK3276" s="7"/>
      <c r="AL3276" s="7" t="s">
        <v>19</v>
      </c>
      <c r="AM3276" s="7" t="s">
        <v>19</v>
      </c>
      <c r="AN3276" s="7" t="s">
        <v>19</v>
      </c>
      <c r="AO3276" s="7" t="s">
        <v>19</v>
      </c>
      <c r="AP3276" s="7" t="s">
        <v>19</v>
      </c>
      <c r="AQ3276" s="7"/>
      <c r="AR3276" s="7"/>
      <c r="AS3276" s="7"/>
      <c r="AT3276" s="7"/>
      <c r="AU3276" s="7"/>
      <c r="AV3276" s="7"/>
      <c r="AW3276" s="7"/>
      <c r="AX3276" s="7"/>
      <c r="AY3276" s="7" t="s">
        <v>19</v>
      </c>
      <c r="AZ3276" s="7"/>
      <c r="BA3276" s="7"/>
      <c r="BB3276" s="7"/>
      <c r="BC3276" s="7"/>
      <c r="BD3276" s="7"/>
      <c r="BE3276" s="7"/>
      <c r="BF3276" s="7"/>
      <c r="BG3276" s="7"/>
      <c r="BH3276" s="7"/>
      <c r="BI3276" s="7"/>
      <c r="BJ3276" s="7"/>
      <c r="BK3276" s="7"/>
      <c r="BL3276" s="7"/>
      <c r="BM3276" s="7"/>
      <c r="BN3276" s="7"/>
      <c r="BO3276" s="7"/>
      <c r="BP3276" s="7"/>
      <c r="BS3276" s="7"/>
      <c r="BT3276" s="7" t="b">
        <v>0</v>
      </c>
      <c r="BU3276" s="7"/>
    </row>
    <row r="3277">
      <c r="A3277" s="7" t="s">
        <v>14685</v>
      </c>
      <c r="D3277" s="163" t="s">
        <v>14686</v>
      </c>
      <c r="E3277" s="134" t="str">
        <f t="array" ref="E3277">IFNA( index(studiesdatasets!$A$2:$R4130,MATCH("*"&amp;IF(F3277 = "","INVALID", F3277)&amp;"*",studiesdatasets!$D$2:$D4130,0),1))</f>
        <v>set_4</v>
      </c>
      <c r="F3277" s="162" t="s">
        <v>475</v>
      </c>
      <c r="G3277" s="162" t="s">
        <v>14687</v>
      </c>
      <c r="H3277" s="162" t="s">
        <v>14688</v>
      </c>
      <c r="M3277" s="7" t="s">
        <v>799</v>
      </c>
      <c r="N3277" s="7" t="str">
        <f t="shared" si="10"/>
        <v>FALSE</v>
      </c>
      <c r="O3277" s="7" t="s">
        <v>479</v>
      </c>
      <c r="P3277" s="161" t="s">
        <v>1236</v>
      </c>
      <c r="Q3277" s="161" t="s">
        <v>1237</v>
      </c>
      <c r="R3277" s="7" t="s">
        <v>1238</v>
      </c>
      <c r="S3277" s="7" t="s">
        <v>1239</v>
      </c>
      <c r="T3277" s="135">
        <v>43.1913</v>
      </c>
      <c r="U3277" s="136">
        <v>-79.8989</v>
      </c>
      <c r="V3277" s="137" t="s">
        <v>958</v>
      </c>
      <c r="W3277" s="7" t="s">
        <v>16</v>
      </c>
      <c r="X3277" s="7" t="s">
        <v>1240</v>
      </c>
      <c r="Y3277" s="7" t="s">
        <v>1241</v>
      </c>
      <c r="Z3277" s="7" t="s">
        <v>1242</v>
      </c>
      <c r="AA3277" s="7"/>
      <c r="AB3277" s="7">
        <v>0.0</v>
      </c>
      <c r="AC3277" s="7" t="s">
        <v>16</v>
      </c>
      <c r="AD3277" s="7"/>
      <c r="AE3277" s="7" t="s">
        <v>19</v>
      </c>
      <c r="AF3277" s="7" t="s">
        <v>19</v>
      </c>
      <c r="AG3277" s="7" t="s">
        <v>19</v>
      </c>
      <c r="AH3277" s="7" t="s">
        <v>19</v>
      </c>
      <c r="AI3277" s="7" t="s">
        <v>19</v>
      </c>
      <c r="AJ3277" s="7" t="s">
        <v>19</v>
      </c>
      <c r="AK3277" s="7"/>
      <c r="AL3277" s="7" t="s">
        <v>19</v>
      </c>
      <c r="AM3277" s="7" t="s">
        <v>19</v>
      </c>
      <c r="AN3277" s="7" t="s">
        <v>19</v>
      </c>
      <c r="AO3277" s="7" t="s">
        <v>19</v>
      </c>
      <c r="AP3277" s="7" t="s">
        <v>19</v>
      </c>
      <c r="AQ3277" s="7"/>
      <c r="AR3277" s="7"/>
      <c r="AS3277" s="7"/>
      <c r="AT3277" s="7"/>
      <c r="AU3277" s="7"/>
      <c r="AV3277" s="7"/>
      <c r="AW3277" s="7"/>
      <c r="AX3277" s="7"/>
      <c r="AY3277" s="7" t="s">
        <v>19</v>
      </c>
      <c r="AZ3277" s="7"/>
      <c r="BA3277" s="7"/>
      <c r="BB3277" s="7"/>
      <c r="BC3277" s="7"/>
      <c r="BD3277" s="7"/>
      <c r="BE3277" s="7"/>
      <c r="BF3277" s="7"/>
      <c r="BG3277" s="7"/>
      <c r="BH3277" s="7"/>
      <c r="BI3277" s="7"/>
      <c r="BJ3277" s="7"/>
      <c r="BK3277" s="7"/>
      <c r="BL3277" s="7"/>
      <c r="BM3277" s="7"/>
      <c r="BN3277" s="7"/>
      <c r="BO3277" s="7"/>
      <c r="BP3277" s="7"/>
      <c r="BS3277" s="7"/>
      <c r="BT3277" s="7" t="b">
        <v>0</v>
      </c>
      <c r="BU3277" s="7"/>
    </row>
    <row r="3278">
      <c r="A3278" s="7" t="s">
        <v>14689</v>
      </c>
      <c r="D3278" s="163" t="s">
        <v>14690</v>
      </c>
      <c r="E3278" s="134" t="str">
        <f t="array" ref="E3278">IFNA( index(studiesdatasets!$A$2:$R4130,MATCH("*"&amp;IF(F3278 = "","INVALID", F3278)&amp;"*",studiesdatasets!$D$2:$D4130,0),1))</f>
        <v>set_4</v>
      </c>
      <c r="F3278" s="162" t="s">
        <v>475</v>
      </c>
      <c r="G3278" s="162" t="s">
        <v>14691</v>
      </c>
      <c r="H3278" s="162" t="s">
        <v>14692</v>
      </c>
      <c r="M3278" s="7" t="s">
        <v>799</v>
      </c>
      <c r="N3278" s="7" t="str">
        <f t="shared" si="10"/>
        <v>FALSE</v>
      </c>
      <c r="O3278" s="7" t="s">
        <v>479</v>
      </c>
      <c r="P3278" s="161" t="s">
        <v>1236</v>
      </c>
      <c r="Q3278" s="161" t="s">
        <v>1237</v>
      </c>
      <c r="R3278" s="7" t="s">
        <v>1238</v>
      </c>
      <c r="S3278" s="7" t="s">
        <v>1239</v>
      </c>
      <c r="T3278" s="135">
        <v>43.2162</v>
      </c>
      <c r="U3278" s="136">
        <v>-79.2121</v>
      </c>
      <c r="V3278" s="137" t="s">
        <v>14480</v>
      </c>
      <c r="W3278" s="7" t="s">
        <v>16</v>
      </c>
      <c r="X3278" s="7" t="s">
        <v>1240</v>
      </c>
      <c r="Y3278" s="7" t="s">
        <v>1241</v>
      </c>
      <c r="Z3278" s="7" t="s">
        <v>1242</v>
      </c>
      <c r="AA3278" s="7"/>
      <c r="AB3278" s="7">
        <v>0.0</v>
      </c>
      <c r="AC3278" s="7" t="s">
        <v>16</v>
      </c>
      <c r="AD3278" s="7"/>
      <c r="AE3278" s="7" t="s">
        <v>19</v>
      </c>
      <c r="AF3278" s="7" t="s">
        <v>19</v>
      </c>
      <c r="AG3278" s="7" t="s">
        <v>19</v>
      </c>
      <c r="AH3278" s="7" t="s">
        <v>19</v>
      </c>
      <c r="AI3278" s="7" t="s">
        <v>19</v>
      </c>
      <c r="AJ3278" s="7" t="s">
        <v>19</v>
      </c>
      <c r="AK3278" s="7"/>
      <c r="AL3278" s="7" t="s">
        <v>19</v>
      </c>
      <c r="AM3278" s="7" t="s">
        <v>19</v>
      </c>
      <c r="AN3278" s="7" t="s">
        <v>19</v>
      </c>
      <c r="AO3278" s="7" t="s">
        <v>19</v>
      </c>
      <c r="AP3278" s="7" t="s">
        <v>19</v>
      </c>
      <c r="AQ3278" s="7"/>
      <c r="AR3278" s="7"/>
      <c r="AS3278" s="7"/>
      <c r="AT3278" s="7"/>
      <c r="AU3278" s="7"/>
      <c r="AV3278" s="7"/>
      <c r="AW3278" s="7"/>
      <c r="AX3278" s="7"/>
      <c r="AY3278" s="7" t="s">
        <v>19</v>
      </c>
      <c r="AZ3278" s="7"/>
      <c r="BA3278" s="7"/>
      <c r="BB3278" s="7"/>
      <c r="BC3278" s="7"/>
      <c r="BD3278" s="7"/>
      <c r="BE3278" s="7"/>
      <c r="BF3278" s="7"/>
      <c r="BG3278" s="7"/>
      <c r="BH3278" s="7"/>
      <c r="BI3278" s="7"/>
      <c r="BJ3278" s="7"/>
      <c r="BK3278" s="7"/>
      <c r="BL3278" s="7"/>
      <c r="BM3278" s="7"/>
      <c r="BN3278" s="7"/>
      <c r="BO3278" s="7"/>
      <c r="BP3278" s="7"/>
      <c r="BS3278" s="7"/>
      <c r="BT3278" s="7" t="b">
        <v>0</v>
      </c>
      <c r="BU3278" s="7"/>
    </row>
    <row r="3279">
      <c r="A3279" s="7" t="s">
        <v>14693</v>
      </c>
      <c r="D3279" s="163" t="s">
        <v>14694</v>
      </c>
      <c r="E3279" s="134" t="str">
        <f t="array" ref="E3279">IFNA( index(studiesdatasets!$A$2:$R4130,MATCH("*"&amp;IF(F3279 = "","INVALID", F3279)&amp;"*",studiesdatasets!$D$2:$D4130,0),1))</f>
        <v>set_4</v>
      </c>
      <c r="F3279" s="162" t="s">
        <v>475</v>
      </c>
      <c r="G3279" s="162" t="s">
        <v>14695</v>
      </c>
      <c r="H3279" s="162" t="s">
        <v>14696</v>
      </c>
      <c r="M3279" s="7" t="s">
        <v>799</v>
      </c>
      <c r="N3279" s="7" t="str">
        <f t="shared" si="10"/>
        <v>FALSE</v>
      </c>
      <c r="O3279" s="7" t="s">
        <v>479</v>
      </c>
      <c r="P3279" s="161" t="s">
        <v>1236</v>
      </c>
      <c r="Q3279" s="161" t="s">
        <v>1237</v>
      </c>
      <c r="R3279" s="7" t="s">
        <v>1238</v>
      </c>
      <c r="S3279" s="7" t="s">
        <v>1239</v>
      </c>
      <c r="T3279" s="135">
        <v>43.2537</v>
      </c>
      <c r="U3279" s="136">
        <v>-79.0955</v>
      </c>
      <c r="V3279" s="137" t="s">
        <v>958</v>
      </c>
      <c r="W3279" s="7" t="s">
        <v>16</v>
      </c>
      <c r="X3279" s="7" t="s">
        <v>1240</v>
      </c>
      <c r="Y3279" s="7" t="s">
        <v>1241</v>
      </c>
      <c r="Z3279" s="7" t="s">
        <v>1242</v>
      </c>
      <c r="AA3279" s="7"/>
      <c r="AB3279" s="7">
        <v>0.0</v>
      </c>
      <c r="AC3279" s="7" t="s">
        <v>16</v>
      </c>
      <c r="AD3279" s="7"/>
      <c r="AE3279" s="7" t="s">
        <v>19</v>
      </c>
      <c r="AF3279" s="7" t="s">
        <v>19</v>
      </c>
      <c r="AG3279" s="7" t="s">
        <v>19</v>
      </c>
      <c r="AH3279" s="7" t="s">
        <v>19</v>
      </c>
      <c r="AI3279" s="7" t="s">
        <v>19</v>
      </c>
      <c r="AJ3279" s="7" t="s">
        <v>19</v>
      </c>
      <c r="AK3279" s="7"/>
      <c r="AL3279" s="7" t="s">
        <v>19</v>
      </c>
      <c r="AM3279" s="7" t="s">
        <v>19</v>
      </c>
      <c r="AN3279" s="7" t="s">
        <v>19</v>
      </c>
      <c r="AO3279" s="7" t="s">
        <v>19</v>
      </c>
      <c r="AP3279" s="7" t="s">
        <v>19</v>
      </c>
      <c r="AQ3279" s="7"/>
      <c r="AR3279" s="7"/>
      <c r="AS3279" s="7"/>
      <c r="AT3279" s="7"/>
      <c r="AU3279" s="7"/>
      <c r="AV3279" s="7"/>
      <c r="AW3279" s="7"/>
      <c r="AX3279" s="7"/>
      <c r="AY3279" s="7" t="s">
        <v>19</v>
      </c>
      <c r="AZ3279" s="7"/>
      <c r="BA3279" s="7"/>
      <c r="BB3279" s="7"/>
      <c r="BC3279" s="7"/>
      <c r="BD3279" s="7"/>
      <c r="BE3279" s="7"/>
      <c r="BF3279" s="7"/>
      <c r="BG3279" s="7"/>
      <c r="BH3279" s="7"/>
      <c r="BI3279" s="7"/>
      <c r="BJ3279" s="7"/>
      <c r="BK3279" s="7"/>
      <c r="BL3279" s="7"/>
      <c r="BM3279" s="7"/>
      <c r="BN3279" s="7"/>
      <c r="BO3279" s="7"/>
      <c r="BP3279" s="7"/>
      <c r="BS3279" s="7"/>
      <c r="BT3279" s="7" t="b">
        <v>0</v>
      </c>
      <c r="BU3279" s="7"/>
    </row>
    <row r="3280">
      <c r="A3280" s="7" t="s">
        <v>14697</v>
      </c>
      <c r="D3280" s="163" t="s">
        <v>14698</v>
      </c>
      <c r="E3280" s="134" t="str">
        <f t="array" ref="E3280">IFNA( index(studiesdatasets!$A$2:$R4130,MATCH("*"&amp;IF(F3280 = "","INVALID", F3280)&amp;"*",studiesdatasets!$D$2:$D4130,0),1))</f>
        <v>set_4</v>
      </c>
      <c r="F3280" s="162" t="s">
        <v>475</v>
      </c>
      <c r="G3280" s="162" t="s">
        <v>14699</v>
      </c>
      <c r="H3280" s="162" t="s">
        <v>14700</v>
      </c>
      <c r="M3280" s="7" t="s">
        <v>799</v>
      </c>
      <c r="N3280" s="7" t="str">
        <f t="shared" si="10"/>
        <v>FALSE</v>
      </c>
      <c r="O3280" s="7" t="s">
        <v>479</v>
      </c>
      <c r="P3280" s="161" t="s">
        <v>1236</v>
      </c>
      <c r="Q3280" s="161" t="s">
        <v>1237</v>
      </c>
      <c r="R3280" s="7" t="s">
        <v>1238</v>
      </c>
      <c r="S3280" s="7" t="s">
        <v>1239</v>
      </c>
      <c r="T3280" s="135">
        <v>43.0075</v>
      </c>
      <c r="U3280" s="136">
        <v>-79.112</v>
      </c>
      <c r="V3280" s="137" t="s">
        <v>958</v>
      </c>
      <c r="W3280" s="7" t="s">
        <v>16</v>
      </c>
      <c r="X3280" s="7" t="s">
        <v>1240</v>
      </c>
      <c r="Y3280" s="7" t="s">
        <v>1241</v>
      </c>
      <c r="Z3280" s="7" t="s">
        <v>1242</v>
      </c>
      <c r="AA3280" s="7"/>
      <c r="AB3280" s="7">
        <v>0.0</v>
      </c>
      <c r="AC3280" s="7" t="s">
        <v>16</v>
      </c>
      <c r="AD3280" s="7"/>
      <c r="AE3280" s="7" t="s">
        <v>19</v>
      </c>
      <c r="AF3280" s="7" t="s">
        <v>19</v>
      </c>
      <c r="AG3280" s="7" t="s">
        <v>19</v>
      </c>
      <c r="AH3280" s="7" t="s">
        <v>19</v>
      </c>
      <c r="AI3280" s="7" t="s">
        <v>19</v>
      </c>
      <c r="AJ3280" s="7" t="s">
        <v>19</v>
      </c>
      <c r="AK3280" s="7"/>
      <c r="AL3280" s="7" t="s">
        <v>19</v>
      </c>
      <c r="AM3280" s="7" t="s">
        <v>19</v>
      </c>
      <c r="AN3280" s="7" t="s">
        <v>19</v>
      </c>
      <c r="AO3280" s="7" t="s">
        <v>19</v>
      </c>
      <c r="AP3280" s="7" t="s">
        <v>19</v>
      </c>
      <c r="AQ3280" s="7"/>
      <c r="AR3280" s="7"/>
      <c r="AS3280" s="7"/>
      <c r="AT3280" s="7"/>
      <c r="AU3280" s="7"/>
      <c r="AV3280" s="7"/>
      <c r="AW3280" s="7"/>
      <c r="AX3280" s="7"/>
      <c r="AY3280" s="7" t="s">
        <v>19</v>
      </c>
      <c r="AZ3280" s="7"/>
      <c r="BA3280" s="7"/>
      <c r="BB3280" s="7"/>
      <c r="BC3280" s="7"/>
      <c r="BD3280" s="7"/>
      <c r="BE3280" s="7"/>
      <c r="BF3280" s="7"/>
      <c r="BG3280" s="7"/>
      <c r="BH3280" s="7"/>
      <c r="BI3280" s="7"/>
      <c r="BJ3280" s="7"/>
      <c r="BK3280" s="7"/>
      <c r="BL3280" s="7"/>
      <c r="BM3280" s="7"/>
      <c r="BN3280" s="7"/>
      <c r="BO3280" s="7"/>
      <c r="BP3280" s="7"/>
      <c r="BS3280" s="7"/>
      <c r="BT3280" s="7" t="b">
        <v>0</v>
      </c>
      <c r="BU3280" s="7"/>
    </row>
    <row r="3281">
      <c r="A3281" s="7" t="s">
        <v>14701</v>
      </c>
      <c r="D3281" s="163" t="s">
        <v>14702</v>
      </c>
      <c r="E3281" s="134" t="str">
        <f t="array" ref="E3281">IFNA( index(studiesdatasets!$A$2:$R4130,MATCH("*"&amp;IF(F3281 = "","INVALID", F3281)&amp;"*",studiesdatasets!$D$2:$D4130,0),1))</f>
        <v>set_4</v>
      </c>
      <c r="F3281" s="162" t="s">
        <v>475</v>
      </c>
      <c r="G3281" s="162" t="s">
        <v>14703</v>
      </c>
      <c r="H3281" s="162" t="s">
        <v>14704</v>
      </c>
      <c r="M3281" s="7" t="s">
        <v>799</v>
      </c>
      <c r="N3281" s="7" t="str">
        <f t="shared" si="10"/>
        <v>FALSE</v>
      </c>
      <c r="O3281" s="7" t="s">
        <v>479</v>
      </c>
      <c r="P3281" s="161" t="s">
        <v>1236</v>
      </c>
      <c r="Q3281" s="161" t="s">
        <v>1237</v>
      </c>
      <c r="R3281" s="7" t="s">
        <v>1238</v>
      </c>
      <c r="S3281" s="7" t="s">
        <v>1239</v>
      </c>
      <c r="T3281" s="135">
        <v>43.112</v>
      </c>
      <c r="U3281" s="136">
        <v>-79.1756</v>
      </c>
      <c r="V3281" s="137" t="s">
        <v>958</v>
      </c>
      <c r="W3281" s="7" t="s">
        <v>16</v>
      </c>
      <c r="X3281" s="7" t="s">
        <v>1240</v>
      </c>
      <c r="Y3281" s="7" t="s">
        <v>1241</v>
      </c>
      <c r="Z3281" s="7" t="s">
        <v>1242</v>
      </c>
      <c r="AA3281" s="7"/>
      <c r="AB3281" s="7">
        <v>0.0</v>
      </c>
      <c r="AC3281" s="7" t="s">
        <v>16</v>
      </c>
      <c r="AD3281" s="7"/>
      <c r="AE3281" s="7" t="s">
        <v>19</v>
      </c>
      <c r="AF3281" s="7" t="s">
        <v>19</v>
      </c>
      <c r="AG3281" s="7" t="s">
        <v>19</v>
      </c>
      <c r="AH3281" s="7" t="s">
        <v>19</v>
      </c>
      <c r="AI3281" s="7" t="s">
        <v>19</v>
      </c>
      <c r="AJ3281" s="7" t="s">
        <v>19</v>
      </c>
      <c r="AK3281" s="7"/>
      <c r="AL3281" s="7" t="s">
        <v>19</v>
      </c>
      <c r="AM3281" s="7" t="s">
        <v>19</v>
      </c>
      <c r="AN3281" s="7" t="s">
        <v>19</v>
      </c>
      <c r="AO3281" s="7" t="s">
        <v>19</v>
      </c>
      <c r="AP3281" s="7" t="s">
        <v>19</v>
      </c>
      <c r="AQ3281" s="7"/>
      <c r="AR3281" s="7"/>
      <c r="AS3281" s="7"/>
      <c r="AT3281" s="7"/>
      <c r="AU3281" s="7"/>
      <c r="AV3281" s="7"/>
      <c r="AW3281" s="7"/>
      <c r="AX3281" s="7"/>
      <c r="AY3281" s="7" t="s">
        <v>19</v>
      </c>
      <c r="AZ3281" s="7"/>
      <c r="BA3281" s="7"/>
      <c r="BB3281" s="7"/>
      <c r="BC3281" s="7"/>
      <c r="BD3281" s="7"/>
      <c r="BE3281" s="7"/>
      <c r="BF3281" s="7"/>
      <c r="BG3281" s="7"/>
      <c r="BH3281" s="7"/>
      <c r="BI3281" s="7"/>
      <c r="BJ3281" s="7"/>
      <c r="BK3281" s="7"/>
      <c r="BL3281" s="7"/>
      <c r="BM3281" s="7"/>
      <c r="BN3281" s="7"/>
      <c r="BO3281" s="7"/>
      <c r="BP3281" s="7"/>
      <c r="BS3281" s="7"/>
      <c r="BT3281" s="7" t="b">
        <v>0</v>
      </c>
      <c r="BU3281" s="7"/>
    </row>
    <row r="3282">
      <c r="A3282" s="7" t="s">
        <v>14705</v>
      </c>
      <c r="D3282" s="163" t="s">
        <v>14706</v>
      </c>
      <c r="E3282" s="134" t="str">
        <f t="array" ref="E3282">IFNA( index(studiesdatasets!$A$2:$R4130,MATCH("*"&amp;IF(F3282 = "","INVALID", F3282)&amp;"*",studiesdatasets!$D$2:$D4130,0),1))</f>
        <v>set_4</v>
      </c>
      <c r="F3282" s="162" t="s">
        <v>475</v>
      </c>
      <c r="G3282" s="162" t="s">
        <v>14707</v>
      </c>
      <c r="H3282" s="162" t="s">
        <v>14708</v>
      </c>
      <c r="M3282" s="7" t="s">
        <v>799</v>
      </c>
      <c r="N3282" s="7" t="str">
        <f t="shared" si="10"/>
        <v>FALSE</v>
      </c>
      <c r="O3282" s="7" t="s">
        <v>479</v>
      </c>
      <c r="P3282" s="161" t="s">
        <v>1236</v>
      </c>
      <c r="Q3282" s="161" t="s">
        <v>1237</v>
      </c>
      <c r="R3282" s="7" t="s">
        <v>1238</v>
      </c>
      <c r="S3282" s="7" t="s">
        <v>1239</v>
      </c>
      <c r="T3282" s="135">
        <v>43.1537</v>
      </c>
      <c r="U3282" s="136">
        <v>-79.3346</v>
      </c>
      <c r="V3282" s="137" t="s">
        <v>958</v>
      </c>
      <c r="W3282" s="7" t="s">
        <v>16</v>
      </c>
      <c r="X3282" s="7" t="s">
        <v>1240</v>
      </c>
      <c r="Y3282" s="7" t="s">
        <v>1241</v>
      </c>
      <c r="Z3282" s="7" t="s">
        <v>1242</v>
      </c>
      <c r="AA3282" s="7"/>
      <c r="AB3282" s="7">
        <v>0.0</v>
      </c>
      <c r="AC3282" s="7" t="s">
        <v>16</v>
      </c>
      <c r="AD3282" s="7"/>
      <c r="AE3282" s="7" t="s">
        <v>19</v>
      </c>
      <c r="AF3282" s="7" t="s">
        <v>19</v>
      </c>
      <c r="AG3282" s="7" t="s">
        <v>19</v>
      </c>
      <c r="AH3282" s="7" t="s">
        <v>19</v>
      </c>
      <c r="AI3282" s="7" t="s">
        <v>19</v>
      </c>
      <c r="AJ3282" s="7" t="s">
        <v>19</v>
      </c>
      <c r="AK3282" s="7"/>
      <c r="AL3282" s="7" t="s">
        <v>19</v>
      </c>
      <c r="AM3282" s="7" t="s">
        <v>19</v>
      </c>
      <c r="AN3282" s="7" t="s">
        <v>19</v>
      </c>
      <c r="AO3282" s="7" t="s">
        <v>19</v>
      </c>
      <c r="AP3282" s="7" t="s">
        <v>19</v>
      </c>
      <c r="AQ3282" s="7"/>
      <c r="AR3282" s="7"/>
      <c r="AS3282" s="7"/>
      <c r="AT3282" s="7"/>
      <c r="AU3282" s="7"/>
      <c r="AV3282" s="7"/>
      <c r="AW3282" s="7"/>
      <c r="AX3282" s="7"/>
      <c r="AY3282" s="7" t="s">
        <v>19</v>
      </c>
      <c r="AZ3282" s="7"/>
      <c r="BA3282" s="7"/>
      <c r="BB3282" s="7"/>
      <c r="BC3282" s="7"/>
      <c r="BD3282" s="7"/>
      <c r="BE3282" s="7"/>
      <c r="BF3282" s="7"/>
      <c r="BG3282" s="7"/>
      <c r="BH3282" s="7"/>
      <c r="BI3282" s="7"/>
      <c r="BJ3282" s="7"/>
      <c r="BK3282" s="7"/>
      <c r="BL3282" s="7"/>
      <c r="BM3282" s="7"/>
      <c r="BN3282" s="7"/>
      <c r="BO3282" s="7"/>
      <c r="BP3282" s="7"/>
      <c r="BS3282" s="7"/>
      <c r="BT3282" s="7" t="b">
        <v>0</v>
      </c>
      <c r="BU3282" s="7"/>
    </row>
    <row r="3283">
      <c r="A3283" s="7" t="s">
        <v>14709</v>
      </c>
      <c r="D3283" s="163" t="s">
        <v>14710</v>
      </c>
      <c r="E3283" s="134" t="str">
        <f t="array" ref="E3283">IFNA( index(studiesdatasets!$A$2:$R4130,MATCH("*"&amp;IF(F3283 = "","INVALID", F3283)&amp;"*",studiesdatasets!$D$2:$D4130,0),1))</f>
        <v>set_4</v>
      </c>
      <c r="F3283" s="162" t="s">
        <v>475</v>
      </c>
      <c r="G3283" s="162" t="s">
        <v>14711</v>
      </c>
      <c r="H3283" s="162" t="s">
        <v>14712</v>
      </c>
      <c r="M3283" s="7" t="s">
        <v>799</v>
      </c>
      <c r="N3283" s="7" t="str">
        <f t="shared" si="10"/>
        <v>FALSE</v>
      </c>
      <c r="O3283" s="7" t="s">
        <v>479</v>
      </c>
      <c r="P3283" s="161" t="s">
        <v>1236</v>
      </c>
      <c r="Q3283" s="161" t="s">
        <v>1237</v>
      </c>
      <c r="R3283" s="7" t="s">
        <v>1238</v>
      </c>
      <c r="S3283" s="7" t="s">
        <v>1239</v>
      </c>
      <c r="T3283" s="135">
        <v>43.1142</v>
      </c>
      <c r="U3283" s="136">
        <v>-79.1396</v>
      </c>
      <c r="V3283" s="137" t="s">
        <v>958</v>
      </c>
      <c r="W3283" s="7" t="s">
        <v>16</v>
      </c>
      <c r="X3283" s="7" t="s">
        <v>1240</v>
      </c>
      <c r="Y3283" s="7" t="s">
        <v>1241</v>
      </c>
      <c r="Z3283" s="7" t="s">
        <v>1242</v>
      </c>
      <c r="AA3283" s="7"/>
      <c r="AB3283" s="7">
        <v>0.0</v>
      </c>
      <c r="AC3283" s="7" t="s">
        <v>16</v>
      </c>
      <c r="AD3283" s="7"/>
      <c r="AE3283" s="7" t="s">
        <v>19</v>
      </c>
      <c r="AF3283" s="7" t="s">
        <v>19</v>
      </c>
      <c r="AG3283" s="7" t="s">
        <v>19</v>
      </c>
      <c r="AH3283" s="7" t="s">
        <v>19</v>
      </c>
      <c r="AI3283" s="7" t="s">
        <v>19</v>
      </c>
      <c r="AJ3283" s="7" t="s">
        <v>19</v>
      </c>
      <c r="AK3283" s="7"/>
      <c r="AL3283" s="7" t="s">
        <v>19</v>
      </c>
      <c r="AM3283" s="7" t="s">
        <v>19</v>
      </c>
      <c r="AN3283" s="7" t="s">
        <v>19</v>
      </c>
      <c r="AO3283" s="7" t="s">
        <v>19</v>
      </c>
      <c r="AP3283" s="7" t="s">
        <v>19</v>
      </c>
      <c r="AQ3283" s="7"/>
      <c r="AR3283" s="7"/>
      <c r="AS3283" s="7"/>
      <c r="AT3283" s="7"/>
      <c r="AU3283" s="7"/>
      <c r="AV3283" s="7"/>
      <c r="AW3283" s="7"/>
      <c r="AX3283" s="7"/>
      <c r="AY3283" s="7" t="s">
        <v>19</v>
      </c>
      <c r="AZ3283" s="7"/>
      <c r="BA3283" s="7"/>
      <c r="BB3283" s="7"/>
      <c r="BC3283" s="7"/>
      <c r="BD3283" s="7"/>
      <c r="BE3283" s="7"/>
      <c r="BF3283" s="7"/>
      <c r="BG3283" s="7"/>
      <c r="BH3283" s="7"/>
      <c r="BI3283" s="7"/>
      <c r="BJ3283" s="7"/>
      <c r="BK3283" s="7"/>
      <c r="BL3283" s="7"/>
      <c r="BM3283" s="7"/>
      <c r="BN3283" s="7"/>
      <c r="BO3283" s="7"/>
      <c r="BP3283" s="7"/>
      <c r="BS3283" s="7"/>
      <c r="BT3283" s="7" t="b">
        <v>0</v>
      </c>
      <c r="BU3283" s="7"/>
    </row>
    <row r="3284">
      <c r="A3284" s="7" t="s">
        <v>14713</v>
      </c>
      <c r="D3284" s="163" t="s">
        <v>14714</v>
      </c>
      <c r="E3284" s="134" t="str">
        <f t="array" ref="E3284">IFNA( index(studiesdatasets!$A$2:$R4130,MATCH("*"&amp;IF(F3284 = "","INVALID", F3284)&amp;"*",studiesdatasets!$D$2:$D4130,0),1))</f>
        <v>set_4</v>
      </c>
      <c r="F3284" s="162" t="s">
        <v>475</v>
      </c>
      <c r="G3284" s="162" t="s">
        <v>14715</v>
      </c>
      <c r="H3284" s="162" t="s">
        <v>14716</v>
      </c>
      <c r="M3284" s="7" t="s">
        <v>799</v>
      </c>
      <c r="N3284" s="7" t="str">
        <f t="shared" si="10"/>
        <v>FALSE</v>
      </c>
      <c r="O3284" s="7" t="s">
        <v>479</v>
      </c>
      <c r="P3284" s="161" t="s">
        <v>1236</v>
      </c>
      <c r="Q3284" s="161" t="s">
        <v>1237</v>
      </c>
      <c r="R3284" s="7" t="s">
        <v>1238</v>
      </c>
      <c r="S3284" s="7" t="s">
        <v>1239</v>
      </c>
      <c r="T3284" s="7">
        <v>42.991</v>
      </c>
      <c r="U3284" s="136">
        <v>-79.6773</v>
      </c>
      <c r="V3284" s="137" t="s">
        <v>958</v>
      </c>
      <c r="W3284" s="7" t="s">
        <v>16</v>
      </c>
      <c r="X3284" s="7" t="s">
        <v>1240</v>
      </c>
      <c r="Y3284" s="7" t="s">
        <v>1241</v>
      </c>
      <c r="Z3284" s="7" t="s">
        <v>1242</v>
      </c>
      <c r="AA3284" s="7"/>
      <c r="AB3284" s="7">
        <v>0.0</v>
      </c>
      <c r="AC3284" s="7" t="s">
        <v>16</v>
      </c>
      <c r="AD3284" s="7"/>
      <c r="AE3284" s="7" t="s">
        <v>19</v>
      </c>
      <c r="AF3284" s="7" t="s">
        <v>19</v>
      </c>
      <c r="AG3284" s="7" t="s">
        <v>19</v>
      </c>
      <c r="AH3284" s="7" t="s">
        <v>19</v>
      </c>
      <c r="AI3284" s="7" t="s">
        <v>19</v>
      </c>
      <c r="AJ3284" s="7" t="s">
        <v>19</v>
      </c>
      <c r="AK3284" s="7"/>
      <c r="AL3284" s="7" t="s">
        <v>19</v>
      </c>
      <c r="AM3284" s="7" t="s">
        <v>19</v>
      </c>
      <c r="AN3284" s="7" t="s">
        <v>19</v>
      </c>
      <c r="AO3284" s="7" t="s">
        <v>19</v>
      </c>
      <c r="AP3284" s="7" t="s">
        <v>19</v>
      </c>
      <c r="AQ3284" s="7"/>
      <c r="AR3284" s="7"/>
      <c r="AS3284" s="7"/>
      <c r="AT3284" s="7"/>
      <c r="AU3284" s="7"/>
      <c r="AV3284" s="7"/>
      <c r="AW3284" s="7"/>
      <c r="AX3284" s="7"/>
      <c r="AY3284" s="7" t="s">
        <v>19</v>
      </c>
      <c r="AZ3284" s="7"/>
      <c r="BA3284" s="7"/>
      <c r="BB3284" s="7"/>
      <c r="BC3284" s="7"/>
      <c r="BD3284" s="7"/>
      <c r="BE3284" s="7"/>
      <c r="BF3284" s="7"/>
      <c r="BG3284" s="7"/>
      <c r="BH3284" s="7"/>
      <c r="BI3284" s="7"/>
      <c r="BJ3284" s="7"/>
      <c r="BK3284" s="7"/>
      <c r="BL3284" s="7"/>
      <c r="BM3284" s="7"/>
      <c r="BN3284" s="7"/>
      <c r="BO3284" s="7"/>
      <c r="BP3284" s="7"/>
      <c r="BS3284" s="7"/>
      <c r="BT3284" s="7" t="b">
        <v>0</v>
      </c>
      <c r="BU3284" s="7"/>
    </row>
    <row r="3285">
      <c r="A3285" s="7" t="s">
        <v>14717</v>
      </c>
      <c r="D3285" s="163" t="s">
        <v>14718</v>
      </c>
      <c r="E3285" s="134" t="str">
        <f t="array" ref="E3285">IFNA( index(studiesdatasets!$A$2:$R4130,MATCH("*"&amp;IF(F3285 = "","INVALID", F3285)&amp;"*",studiesdatasets!$D$2:$D4130,0),1))</f>
        <v>set_4</v>
      </c>
      <c r="F3285" s="162" t="s">
        <v>475</v>
      </c>
      <c r="G3285" s="162" t="s">
        <v>14719</v>
      </c>
      <c r="H3285" s="162" t="s">
        <v>14720</v>
      </c>
      <c r="M3285" s="7" t="s">
        <v>799</v>
      </c>
      <c r="N3285" s="7" t="str">
        <f t="shared" si="10"/>
        <v>FALSE</v>
      </c>
      <c r="O3285" s="7" t="s">
        <v>479</v>
      </c>
      <c r="P3285" s="161" t="s">
        <v>1236</v>
      </c>
      <c r="Q3285" s="161" t="s">
        <v>1237</v>
      </c>
      <c r="R3285" s="7" t="s">
        <v>1238</v>
      </c>
      <c r="S3285" s="7" t="s">
        <v>1239</v>
      </c>
      <c r="T3285" s="135">
        <v>42.9806</v>
      </c>
      <c r="U3285" s="136">
        <v>-79.5623</v>
      </c>
      <c r="V3285" s="137" t="s">
        <v>958</v>
      </c>
      <c r="W3285" s="7" t="s">
        <v>16</v>
      </c>
      <c r="X3285" s="7" t="s">
        <v>1240</v>
      </c>
      <c r="Y3285" s="7" t="s">
        <v>1241</v>
      </c>
      <c r="Z3285" s="7" t="s">
        <v>1242</v>
      </c>
      <c r="AA3285" s="7"/>
      <c r="AB3285" s="7">
        <v>0.0</v>
      </c>
      <c r="AC3285" s="7" t="s">
        <v>16</v>
      </c>
      <c r="AD3285" s="7"/>
      <c r="AE3285" s="7" t="s">
        <v>19</v>
      </c>
      <c r="AF3285" s="7" t="s">
        <v>19</v>
      </c>
      <c r="AG3285" s="7" t="s">
        <v>19</v>
      </c>
      <c r="AH3285" s="7" t="s">
        <v>19</v>
      </c>
      <c r="AI3285" s="7" t="s">
        <v>19</v>
      </c>
      <c r="AJ3285" s="7" t="s">
        <v>19</v>
      </c>
      <c r="AK3285" s="7"/>
      <c r="AL3285" s="7" t="s">
        <v>19</v>
      </c>
      <c r="AM3285" s="7" t="s">
        <v>19</v>
      </c>
      <c r="AN3285" s="7" t="s">
        <v>19</v>
      </c>
      <c r="AO3285" s="7" t="s">
        <v>19</v>
      </c>
      <c r="AP3285" s="7" t="s">
        <v>19</v>
      </c>
      <c r="AQ3285" s="7"/>
      <c r="AR3285" s="7"/>
      <c r="AS3285" s="7"/>
      <c r="AT3285" s="7"/>
      <c r="AU3285" s="7"/>
      <c r="AV3285" s="7"/>
      <c r="AW3285" s="7"/>
      <c r="AX3285" s="7"/>
      <c r="AY3285" s="7" t="s">
        <v>19</v>
      </c>
      <c r="AZ3285" s="7"/>
      <c r="BA3285" s="7"/>
      <c r="BB3285" s="7"/>
      <c r="BC3285" s="7"/>
      <c r="BD3285" s="7"/>
      <c r="BE3285" s="7"/>
      <c r="BF3285" s="7"/>
      <c r="BG3285" s="7"/>
      <c r="BH3285" s="7"/>
      <c r="BI3285" s="7"/>
      <c r="BJ3285" s="7"/>
      <c r="BK3285" s="7"/>
      <c r="BL3285" s="7"/>
      <c r="BM3285" s="7"/>
      <c r="BN3285" s="7"/>
      <c r="BO3285" s="7"/>
      <c r="BP3285" s="7"/>
      <c r="BS3285" s="7"/>
      <c r="BT3285" s="7" t="b">
        <v>0</v>
      </c>
      <c r="BU3285" s="7"/>
    </row>
    <row r="3286">
      <c r="A3286" s="7" t="s">
        <v>14721</v>
      </c>
      <c r="D3286" s="163" t="s">
        <v>14722</v>
      </c>
      <c r="E3286" s="134" t="str">
        <f t="array" ref="E3286">IFNA( index(studiesdatasets!$A$2:$R4130,MATCH("*"&amp;IF(F3286 = "","INVALID", F3286)&amp;"*",studiesdatasets!$D$2:$D4130,0),1))</f>
        <v>set_4</v>
      </c>
      <c r="F3286" s="162" t="s">
        <v>475</v>
      </c>
      <c r="G3286" s="162" t="s">
        <v>14723</v>
      </c>
      <c r="H3286" s="162" t="s">
        <v>14724</v>
      </c>
      <c r="M3286" s="7" t="s">
        <v>799</v>
      </c>
      <c r="N3286" s="7" t="str">
        <f t="shared" si="10"/>
        <v>FALSE</v>
      </c>
      <c r="O3286" s="7" t="s">
        <v>479</v>
      </c>
      <c r="P3286" s="161" t="s">
        <v>1236</v>
      </c>
      <c r="Q3286" s="161" t="s">
        <v>1237</v>
      </c>
      <c r="R3286" s="7" t="s">
        <v>1238</v>
      </c>
      <c r="S3286" s="7" t="s">
        <v>1239</v>
      </c>
      <c r="T3286" s="135">
        <v>43.0745</v>
      </c>
      <c r="U3286" s="136">
        <v>-79.525</v>
      </c>
      <c r="V3286" s="137" t="s">
        <v>958</v>
      </c>
      <c r="W3286" s="7" t="s">
        <v>16</v>
      </c>
      <c r="X3286" s="7" t="s">
        <v>1240</v>
      </c>
      <c r="Y3286" s="7" t="s">
        <v>1241</v>
      </c>
      <c r="Z3286" s="7" t="s">
        <v>1242</v>
      </c>
      <c r="AA3286" s="7"/>
      <c r="AB3286" s="7">
        <v>0.0</v>
      </c>
      <c r="AC3286" s="7" t="s">
        <v>16</v>
      </c>
      <c r="AD3286" s="7"/>
      <c r="AE3286" s="7" t="s">
        <v>19</v>
      </c>
      <c r="AF3286" s="7" t="s">
        <v>19</v>
      </c>
      <c r="AG3286" s="7" t="s">
        <v>19</v>
      </c>
      <c r="AH3286" s="7" t="s">
        <v>19</v>
      </c>
      <c r="AI3286" s="7" t="s">
        <v>19</v>
      </c>
      <c r="AJ3286" s="7" t="s">
        <v>19</v>
      </c>
      <c r="AK3286" s="7"/>
      <c r="AL3286" s="7" t="s">
        <v>19</v>
      </c>
      <c r="AM3286" s="7" t="s">
        <v>19</v>
      </c>
      <c r="AN3286" s="7" t="s">
        <v>19</v>
      </c>
      <c r="AO3286" s="7" t="s">
        <v>19</v>
      </c>
      <c r="AP3286" s="7" t="s">
        <v>19</v>
      </c>
      <c r="AQ3286" s="7"/>
      <c r="AR3286" s="7"/>
      <c r="AS3286" s="7"/>
      <c r="AT3286" s="7"/>
      <c r="AU3286" s="7"/>
      <c r="AV3286" s="7"/>
      <c r="AW3286" s="7"/>
      <c r="AX3286" s="7"/>
      <c r="AY3286" s="7" t="s">
        <v>19</v>
      </c>
      <c r="AZ3286" s="7"/>
      <c r="BA3286" s="7"/>
      <c r="BB3286" s="7"/>
      <c r="BC3286" s="7"/>
      <c r="BD3286" s="7"/>
      <c r="BE3286" s="7"/>
      <c r="BF3286" s="7"/>
      <c r="BG3286" s="7"/>
      <c r="BH3286" s="7"/>
      <c r="BI3286" s="7"/>
      <c r="BJ3286" s="7"/>
      <c r="BK3286" s="7"/>
      <c r="BL3286" s="7"/>
      <c r="BM3286" s="7"/>
      <c r="BN3286" s="7"/>
      <c r="BO3286" s="7"/>
      <c r="BP3286" s="7"/>
      <c r="BS3286" s="7"/>
      <c r="BT3286" s="7" t="b">
        <v>0</v>
      </c>
      <c r="BU3286" s="7"/>
    </row>
    <row r="3287">
      <c r="A3287" s="7" t="s">
        <v>14725</v>
      </c>
      <c r="D3287" s="163" t="s">
        <v>14726</v>
      </c>
      <c r="E3287" s="134" t="str">
        <f t="array" ref="E3287">IFNA( index(studiesdatasets!$A$2:$R4130,MATCH("*"&amp;IF(F3287 = "","INVALID", F3287)&amp;"*",studiesdatasets!$D$2:$D4130,0),1))</f>
        <v>set_4</v>
      </c>
      <c r="F3287" s="162" t="s">
        <v>475</v>
      </c>
      <c r="G3287" s="162" t="s">
        <v>14727</v>
      </c>
      <c r="H3287" s="162" t="s">
        <v>14728</v>
      </c>
      <c r="M3287" s="7" t="s">
        <v>799</v>
      </c>
      <c r="N3287" s="7" t="str">
        <f t="shared" si="10"/>
        <v>FALSE</v>
      </c>
      <c r="O3287" s="7" t="s">
        <v>479</v>
      </c>
      <c r="P3287" s="161" t="s">
        <v>1236</v>
      </c>
      <c r="Q3287" s="161" t="s">
        <v>1237</v>
      </c>
      <c r="R3287" s="7" t="s">
        <v>1238</v>
      </c>
      <c r="S3287" s="7" t="s">
        <v>1239</v>
      </c>
      <c r="T3287" s="135">
        <v>43.0274</v>
      </c>
      <c r="U3287" s="136">
        <v>-79.6322</v>
      </c>
      <c r="V3287" s="137" t="s">
        <v>958</v>
      </c>
      <c r="W3287" s="7" t="s">
        <v>16</v>
      </c>
      <c r="X3287" s="7" t="s">
        <v>1240</v>
      </c>
      <c r="Y3287" s="7" t="s">
        <v>1241</v>
      </c>
      <c r="Z3287" s="7" t="s">
        <v>1242</v>
      </c>
      <c r="AA3287" s="7"/>
      <c r="AB3287" s="7">
        <v>0.0</v>
      </c>
      <c r="AC3287" s="7" t="s">
        <v>16</v>
      </c>
      <c r="AD3287" s="7"/>
      <c r="AE3287" s="7" t="s">
        <v>19</v>
      </c>
      <c r="AF3287" s="7" t="s">
        <v>19</v>
      </c>
      <c r="AG3287" s="7" t="s">
        <v>19</v>
      </c>
      <c r="AH3287" s="7" t="s">
        <v>19</v>
      </c>
      <c r="AI3287" s="7" t="s">
        <v>19</v>
      </c>
      <c r="AJ3287" s="7" t="s">
        <v>19</v>
      </c>
      <c r="AK3287" s="7"/>
      <c r="AL3287" s="7" t="s">
        <v>19</v>
      </c>
      <c r="AM3287" s="7" t="s">
        <v>19</v>
      </c>
      <c r="AN3287" s="7" t="s">
        <v>19</v>
      </c>
      <c r="AO3287" s="7" t="s">
        <v>19</v>
      </c>
      <c r="AP3287" s="7" t="s">
        <v>19</v>
      </c>
      <c r="AQ3287" s="7"/>
      <c r="AR3287" s="7"/>
      <c r="AS3287" s="7"/>
      <c r="AT3287" s="7"/>
      <c r="AU3287" s="7"/>
      <c r="AV3287" s="7"/>
      <c r="AW3287" s="7"/>
      <c r="AX3287" s="7"/>
      <c r="AY3287" s="7" t="s">
        <v>19</v>
      </c>
      <c r="AZ3287" s="7"/>
      <c r="BA3287" s="7"/>
      <c r="BB3287" s="7"/>
      <c r="BC3287" s="7"/>
      <c r="BD3287" s="7"/>
      <c r="BE3287" s="7"/>
      <c r="BF3287" s="7"/>
      <c r="BG3287" s="7"/>
      <c r="BH3287" s="7"/>
      <c r="BI3287" s="7"/>
      <c r="BJ3287" s="7"/>
      <c r="BK3287" s="7"/>
      <c r="BL3287" s="7"/>
      <c r="BM3287" s="7"/>
      <c r="BN3287" s="7"/>
      <c r="BO3287" s="7"/>
      <c r="BP3287" s="7"/>
      <c r="BS3287" s="7"/>
      <c r="BT3287" s="7" t="b">
        <v>0</v>
      </c>
      <c r="BU3287" s="7"/>
    </row>
    <row r="3288">
      <c r="A3288" s="7" t="s">
        <v>14729</v>
      </c>
      <c r="D3288" s="163" t="s">
        <v>14730</v>
      </c>
      <c r="E3288" s="134" t="str">
        <f t="array" ref="E3288">IFNA( index(studiesdatasets!$A$2:$R4130,MATCH("*"&amp;IF(F3288 = "","INVALID", F3288)&amp;"*",studiesdatasets!$D$2:$D4130,0),1))</f>
        <v>set_4</v>
      </c>
      <c r="F3288" s="162" t="s">
        <v>475</v>
      </c>
      <c r="G3288" s="162" t="s">
        <v>14731</v>
      </c>
      <c r="H3288" s="162" t="s">
        <v>14732</v>
      </c>
      <c r="M3288" s="7" t="s">
        <v>799</v>
      </c>
      <c r="N3288" s="7" t="str">
        <f t="shared" si="10"/>
        <v>FALSE</v>
      </c>
      <c r="O3288" s="7" t="s">
        <v>479</v>
      </c>
      <c r="P3288" s="161" t="s">
        <v>1236</v>
      </c>
      <c r="Q3288" s="161" t="s">
        <v>1237</v>
      </c>
      <c r="R3288" s="7" t="s">
        <v>1238</v>
      </c>
      <c r="S3288" s="7" t="s">
        <v>1239</v>
      </c>
      <c r="T3288" s="135">
        <v>43.0393</v>
      </c>
      <c r="U3288" s="136">
        <v>-79.0821</v>
      </c>
      <c r="V3288" s="137" t="s">
        <v>958</v>
      </c>
      <c r="W3288" s="7" t="s">
        <v>16</v>
      </c>
      <c r="X3288" s="7" t="s">
        <v>1240</v>
      </c>
      <c r="Y3288" s="7" t="s">
        <v>1241</v>
      </c>
      <c r="Z3288" s="7" t="s">
        <v>1242</v>
      </c>
      <c r="AA3288" s="7"/>
      <c r="AB3288" s="7">
        <v>0.0</v>
      </c>
      <c r="AC3288" s="7" t="s">
        <v>16</v>
      </c>
      <c r="AD3288" s="7"/>
      <c r="AE3288" s="7" t="s">
        <v>19</v>
      </c>
      <c r="AF3288" s="7" t="s">
        <v>19</v>
      </c>
      <c r="AG3288" s="7" t="s">
        <v>19</v>
      </c>
      <c r="AH3288" s="7" t="s">
        <v>19</v>
      </c>
      <c r="AI3288" s="7" t="s">
        <v>19</v>
      </c>
      <c r="AJ3288" s="7" t="s">
        <v>19</v>
      </c>
      <c r="AK3288" s="7"/>
      <c r="AL3288" s="7" t="s">
        <v>19</v>
      </c>
      <c r="AM3288" s="7" t="s">
        <v>19</v>
      </c>
      <c r="AN3288" s="7" t="s">
        <v>19</v>
      </c>
      <c r="AO3288" s="7" t="s">
        <v>19</v>
      </c>
      <c r="AP3288" s="7" t="s">
        <v>19</v>
      </c>
      <c r="AQ3288" s="7"/>
      <c r="AR3288" s="7"/>
      <c r="AS3288" s="7"/>
      <c r="AT3288" s="7"/>
      <c r="AU3288" s="7"/>
      <c r="AV3288" s="7"/>
      <c r="AW3288" s="7"/>
      <c r="AX3288" s="7"/>
      <c r="AY3288" s="7" t="s">
        <v>19</v>
      </c>
      <c r="AZ3288" s="7"/>
      <c r="BA3288" s="7"/>
      <c r="BB3288" s="7"/>
      <c r="BC3288" s="7"/>
      <c r="BD3288" s="7"/>
      <c r="BE3288" s="7"/>
      <c r="BF3288" s="7"/>
      <c r="BG3288" s="7"/>
      <c r="BH3288" s="7"/>
      <c r="BI3288" s="7"/>
      <c r="BJ3288" s="7"/>
      <c r="BK3288" s="7"/>
      <c r="BL3288" s="7"/>
      <c r="BM3288" s="7"/>
      <c r="BN3288" s="7"/>
      <c r="BO3288" s="7"/>
      <c r="BP3288" s="7"/>
      <c r="BS3288" s="7"/>
      <c r="BT3288" s="7" t="b">
        <v>0</v>
      </c>
      <c r="BU3288" s="7"/>
    </row>
    <row r="3289">
      <c r="A3289" s="7" t="s">
        <v>14733</v>
      </c>
      <c r="D3289" s="163" t="s">
        <v>14734</v>
      </c>
      <c r="E3289" s="134" t="str">
        <f t="array" ref="E3289">IFNA( index(studiesdatasets!$A$2:$R4130,MATCH("*"&amp;IF(F3289 = "","INVALID", F3289)&amp;"*",studiesdatasets!$D$2:$D4130,0),1))</f>
        <v>set_4</v>
      </c>
      <c r="F3289" s="162" t="s">
        <v>475</v>
      </c>
      <c r="G3289" s="162" t="s">
        <v>14735</v>
      </c>
      <c r="H3289" s="162" t="s">
        <v>14736</v>
      </c>
      <c r="M3289" s="7" t="s">
        <v>799</v>
      </c>
      <c r="N3289" s="7" t="str">
        <f t="shared" si="10"/>
        <v>FALSE</v>
      </c>
      <c r="O3289" s="7" t="s">
        <v>479</v>
      </c>
      <c r="P3289" s="161" t="s">
        <v>1236</v>
      </c>
      <c r="Q3289" s="161" t="s">
        <v>1237</v>
      </c>
      <c r="R3289" s="7" t="s">
        <v>1238</v>
      </c>
      <c r="S3289" s="7" t="s">
        <v>1239</v>
      </c>
      <c r="T3289" s="135">
        <v>43.0414</v>
      </c>
      <c r="U3289" s="136">
        <v>-79.123</v>
      </c>
      <c r="V3289" s="137" t="s">
        <v>958</v>
      </c>
      <c r="W3289" s="7" t="s">
        <v>16</v>
      </c>
      <c r="X3289" s="7" t="s">
        <v>1240</v>
      </c>
      <c r="Y3289" s="7" t="s">
        <v>1241</v>
      </c>
      <c r="Z3289" s="7" t="s">
        <v>1242</v>
      </c>
      <c r="AA3289" s="7"/>
      <c r="AB3289" s="7">
        <v>0.0</v>
      </c>
      <c r="AC3289" s="7" t="s">
        <v>16</v>
      </c>
      <c r="AD3289" s="7"/>
      <c r="AE3289" s="7" t="s">
        <v>19</v>
      </c>
      <c r="AF3289" s="7" t="s">
        <v>19</v>
      </c>
      <c r="AG3289" s="7" t="s">
        <v>19</v>
      </c>
      <c r="AH3289" s="7" t="s">
        <v>19</v>
      </c>
      <c r="AI3289" s="7" t="s">
        <v>19</v>
      </c>
      <c r="AJ3289" s="7" t="s">
        <v>19</v>
      </c>
      <c r="AK3289" s="7"/>
      <c r="AL3289" s="7" t="s">
        <v>19</v>
      </c>
      <c r="AM3289" s="7" t="s">
        <v>19</v>
      </c>
      <c r="AN3289" s="7" t="s">
        <v>19</v>
      </c>
      <c r="AO3289" s="7" t="s">
        <v>19</v>
      </c>
      <c r="AP3289" s="7" t="s">
        <v>19</v>
      </c>
      <c r="AQ3289" s="7"/>
      <c r="AR3289" s="7"/>
      <c r="AS3289" s="7"/>
      <c r="AT3289" s="7"/>
      <c r="AU3289" s="7"/>
      <c r="AV3289" s="7"/>
      <c r="AW3289" s="7"/>
      <c r="AX3289" s="7"/>
      <c r="AY3289" s="7" t="s">
        <v>19</v>
      </c>
      <c r="AZ3289" s="7"/>
      <c r="BA3289" s="7"/>
      <c r="BB3289" s="7"/>
      <c r="BC3289" s="7"/>
      <c r="BD3289" s="7"/>
      <c r="BE3289" s="7"/>
      <c r="BF3289" s="7"/>
      <c r="BG3289" s="7"/>
      <c r="BH3289" s="7"/>
      <c r="BI3289" s="7"/>
      <c r="BJ3289" s="7"/>
      <c r="BK3289" s="7"/>
      <c r="BL3289" s="7"/>
      <c r="BM3289" s="7"/>
      <c r="BN3289" s="7"/>
      <c r="BO3289" s="7"/>
      <c r="BP3289" s="7"/>
      <c r="BS3289" s="7"/>
      <c r="BT3289" s="7" t="b">
        <v>0</v>
      </c>
      <c r="BU3289" s="7"/>
    </row>
    <row r="3290">
      <c r="A3290" s="7" t="s">
        <v>14737</v>
      </c>
      <c r="D3290" s="163" t="s">
        <v>14738</v>
      </c>
      <c r="E3290" s="134" t="str">
        <f t="array" ref="E3290">IFNA( index(studiesdatasets!$A$2:$R4130,MATCH("*"&amp;IF(F3290 = "","INVALID", F3290)&amp;"*",studiesdatasets!$D$2:$D4130,0),1))</f>
        <v>set_4</v>
      </c>
      <c r="F3290" s="162" t="s">
        <v>475</v>
      </c>
      <c r="G3290" s="162" t="s">
        <v>14739</v>
      </c>
      <c r="H3290" s="162" t="s">
        <v>14740</v>
      </c>
      <c r="M3290" s="7" t="s">
        <v>799</v>
      </c>
      <c r="N3290" s="7" t="str">
        <f t="shared" si="10"/>
        <v>FALSE</v>
      </c>
      <c r="O3290" s="7" t="s">
        <v>479</v>
      </c>
      <c r="P3290" s="161" t="s">
        <v>1236</v>
      </c>
      <c r="Q3290" s="161" t="s">
        <v>1237</v>
      </c>
      <c r="R3290" s="7" t="s">
        <v>1238</v>
      </c>
      <c r="S3290" s="7" t="s">
        <v>1239</v>
      </c>
      <c r="T3290" s="135">
        <v>43.1268</v>
      </c>
      <c r="U3290" s="136">
        <v>-79.3959</v>
      </c>
      <c r="V3290" s="137" t="s">
        <v>958</v>
      </c>
      <c r="W3290" s="7" t="s">
        <v>16</v>
      </c>
      <c r="X3290" s="7" t="s">
        <v>1240</v>
      </c>
      <c r="Y3290" s="7" t="s">
        <v>1241</v>
      </c>
      <c r="Z3290" s="7" t="s">
        <v>1242</v>
      </c>
      <c r="AA3290" s="7"/>
      <c r="AB3290" s="7">
        <v>0.0</v>
      </c>
      <c r="AC3290" s="7" t="s">
        <v>16</v>
      </c>
      <c r="AD3290" s="7"/>
      <c r="AE3290" s="7" t="s">
        <v>19</v>
      </c>
      <c r="AF3290" s="7" t="s">
        <v>19</v>
      </c>
      <c r="AG3290" s="7" t="s">
        <v>19</v>
      </c>
      <c r="AH3290" s="7" t="s">
        <v>19</v>
      </c>
      <c r="AI3290" s="7" t="s">
        <v>19</v>
      </c>
      <c r="AJ3290" s="7" t="s">
        <v>19</v>
      </c>
      <c r="AK3290" s="7"/>
      <c r="AL3290" s="7" t="s">
        <v>19</v>
      </c>
      <c r="AM3290" s="7" t="s">
        <v>19</v>
      </c>
      <c r="AN3290" s="7" t="s">
        <v>19</v>
      </c>
      <c r="AO3290" s="7" t="s">
        <v>19</v>
      </c>
      <c r="AP3290" s="7" t="s">
        <v>19</v>
      </c>
      <c r="AQ3290" s="7"/>
      <c r="AR3290" s="7"/>
      <c r="AS3290" s="7"/>
      <c r="AT3290" s="7"/>
      <c r="AU3290" s="7"/>
      <c r="AV3290" s="7"/>
      <c r="AW3290" s="7"/>
      <c r="AX3290" s="7"/>
      <c r="AY3290" s="7" t="s">
        <v>19</v>
      </c>
      <c r="AZ3290" s="7"/>
      <c r="BA3290" s="7"/>
      <c r="BB3290" s="7"/>
      <c r="BC3290" s="7"/>
      <c r="BD3290" s="7"/>
      <c r="BE3290" s="7"/>
      <c r="BF3290" s="7"/>
      <c r="BG3290" s="7"/>
      <c r="BH3290" s="7"/>
      <c r="BI3290" s="7"/>
      <c r="BJ3290" s="7"/>
      <c r="BK3290" s="7"/>
      <c r="BL3290" s="7"/>
      <c r="BM3290" s="7"/>
      <c r="BN3290" s="7"/>
      <c r="BO3290" s="7"/>
      <c r="BP3290" s="7"/>
      <c r="BS3290" s="7"/>
      <c r="BT3290" s="7" t="b">
        <v>0</v>
      </c>
      <c r="BU3290" s="7"/>
    </row>
    <row r="3291">
      <c r="A3291" s="7" t="s">
        <v>14741</v>
      </c>
      <c r="D3291" s="163" t="s">
        <v>14742</v>
      </c>
      <c r="E3291" s="134" t="str">
        <f t="array" ref="E3291">IFNA( index(studiesdatasets!$A$2:$R4130,MATCH("*"&amp;IF(F3291 = "","INVALID", F3291)&amp;"*",studiesdatasets!$D$2:$D4130,0),1))</f>
        <v>set_4</v>
      </c>
      <c r="F3291" s="162" t="s">
        <v>475</v>
      </c>
      <c r="G3291" s="162" t="s">
        <v>14743</v>
      </c>
      <c r="H3291" s="162" t="s">
        <v>14744</v>
      </c>
      <c r="M3291" s="7" t="s">
        <v>799</v>
      </c>
      <c r="N3291" s="7" t="str">
        <f t="shared" si="10"/>
        <v>FALSE</v>
      </c>
      <c r="O3291" s="7" t="s">
        <v>479</v>
      </c>
      <c r="P3291" s="161" t="s">
        <v>1236</v>
      </c>
      <c r="Q3291" s="161" t="s">
        <v>1237</v>
      </c>
      <c r="R3291" s="7" t="s">
        <v>1238</v>
      </c>
      <c r="S3291" s="7" t="s">
        <v>1239</v>
      </c>
      <c r="T3291" s="135">
        <v>43.2532</v>
      </c>
      <c r="U3291" s="136">
        <v>-79.1259</v>
      </c>
      <c r="V3291" s="137" t="s">
        <v>14745</v>
      </c>
      <c r="W3291" s="7" t="s">
        <v>16</v>
      </c>
      <c r="X3291" s="7" t="s">
        <v>1240</v>
      </c>
      <c r="Y3291" s="7" t="s">
        <v>1241</v>
      </c>
      <c r="Z3291" s="7" t="s">
        <v>1242</v>
      </c>
      <c r="AA3291" s="7"/>
      <c r="AB3291" s="7">
        <v>0.0</v>
      </c>
      <c r="AC3291" s="7" t="s">
        <v>16</v>
      </c>
      <c r="AD3291" s="7"/>
      <c r="AE3291" s="7" t="s">
        <v>19</v>
      </c>
      <c r="AF3291" s="7" t="s">
        <v>19</v>
      </c>
      <c r="AG3291" s="7" t="s">
        <v>19</v>
      </c>
      <c r="AH3291" s="7" t="s">
        <v>19</v>
      </c>
      <c r="AI3291" s="7" t="s">
        <v>19</v>
      </c>
      <c r="AJ3291" s="7" t="s">
        <v>19</v>
      </c>
      <c r="AK3291" s="7"/>
      <c r="AL3291" s="7" t="s">
        <v>19</v>
      </c>
      <c r="AM3291" s="7" t="s">
        <v>19</v>
      </c>
      <c r="AN3291" s="7" t="s">
        <v>19</v>
      </c>
      <c r="AO3291" s="7" t="s">
        <v>19</v>
      </c>
      <c r="AP3291" s="7" t="s">
        <v>19</v>
      </c>
      <c r="AQ3291" s="7"/>
      <c r="AR3291" s="7"/>
      <c r="AS3291" s="7"/>
      <c r="AT3291" s="7"/>
      <c r="AU3291" s="7"/>
      <c r="AV3291" s="7"/>
      <c r="AW3291" s="7"/>
      <c r="AX3291" s="7"/>
      <c r="AY3291" s="7" t="s">
        <v>19</v>
      </c>
      <c r="AZ3291" s="7"/>
      <c r="BA3291" s="7"/>
      <c r="BB3291" s="7"/>
      <c r="BC3291" s="7"/>
      <c r="BD3291" s="7"/>
      <c r="BE3291" s="7"/>
      <c r="BF3291" s="7"/>
      <c r="BG3291" s="7"/>
      <c r="BH3291" s="7"/>
      <c r="BI3291" s="7"/>
      <c r="BJ3291" s="7"/>
      <c r="BK3291" s="7"/>
      <c r="BL3291" s="7"/>
      <c r="BM3291" s="7"/>
      <c r="BN3291" s="7"/>
      <c r="BO3291" s="7"/>
      <c r="BP3291" s="7"/>
      <c r="BS3291" s="7"/>
      <c r="BT3291" s="7" t="b">
        <v>0</v>
      </c>
      <c r="BU3291" s="7"/>
    </row>
    <row r="3292">
      <c r="A3292" s="7" t="s">
        <v>14746</v>
      </c>
      <c r="D3292" s="163" t="s">
        <v>14747</v>
      </c>
      <c r="E3292" s="134" t="str">
        <f t="array" ref="E3292">IFNA( index(studiesdatasets!$A$2:$R4130,MATCH("*"&amp;IF(F3292 = "","INVALID", F3292)&amp;"*",studiesdatasets!$D$2:$D4130,0),1))</f>
        <v>set_4</v>
      </c>
      <c r="F3292" s="162" t="s">
        <v>475</v>
      </c>
      <c r="G3292" s="162" t="s">
        <v>14748</v>
      </c>
      <c r="H3292" s="162" t="s">
        <v>14749</v>
      </c>
      <c r="M3292" s="7" t="s">
        <v>799</v>
      </c>
      <c r="N3292" s="7" t="str">
        <f t="shared" si="10"/>
        <v>FALSE</v>
      </c>
      <c r="O3292" s="7" t="s">
        <v>479</v>
      </c>
      <c r="P3292" s="161" t="s">
        <v>1236</v>
      </c>
      <c r="Q3292" s="161" t="s">
        <v>1237</v>
      </c>
      <c r="R3292" s="7" t="s">
        <v>1238</v>
      </c>
      <c r="S3292" s="7" t="s">
        <v>1239</v>
      </c>
      <c r="T3292" s="135">
        <v>42.9309</v>
      </c>
      <c r="U3292" s="136">
        <v>-78.9375</v>
      </c>
      <c r="V3292" s="137" t="s">
        <v>14750</v>
      </c>
      <c r="W3292" s="7" t="s">
        <v>16</v>
      </c>
      <c r="X3292" s="7" t="s">
        <v>1240</v>
      </c>
      <c r="Y3292" s="7" t="s">
        <v>1241</v>
      </c>
      <c r="Z3292" s="7" t="s">
        <v>1242</v>
      </c>
      <c r="AA3292" s="7"/>
      <c r="AB3292" s="7">
        <v>0.0</v>
      </c>
      <c r="AC3292" s="7" t="s">
        <v>16</v>
      </c>
      <c r="AD3292" s="7"/>
      <c r="AE3292" s="7" t="s">
        <v>19</v>
      </c>
      <c r="AF3292" s="7" t="s">
        <v>19</v>
      </c>
      <c r="AG3292" s="7" t="s">
        <v>19</v>
      </c>
      <c r="AH3292" s="7" t="s">
        <v>19</v>
      </c>
      <c r="AI3292" s="7" t="s">
        <v>19</v>
      </c>
      <c r="AJ3292" s="7" t="s">
        <v>19</v>
      </c>
      <c r="AK3292" s="7"/>
      <c r="AL3292" s="7" t="s">
        <v>19</v>
      </c>
      <c r="AM3292" s="7" t="s">
        <v>19</v>
      </c>
      <c r="AN3292" s="7" t="s">
        <v>19</v>
      </c>
      <c r="AO3292" s="7" t="s">
        <v>19</v>
      </c>
      <c r="AP3292" s="7" t="s">
        <v>19</v>
      </c>
      <c r="AQ3292" s="7"/>
      <c r="AR3292" s="7"/>
      <c r="AS3292" s="7"/>
      <c r="AT3292" s="7"/>
      <c r="AU3292" s="7"/>
      <c r="AV3292" s="7"/>
      <c r="AW3292" s="7"/>
      <c r="AX3292" s="7"/>
      <c r="AY3292" s="7" t="s">
        <v>19</v>
      </c>
      <c r="AZ3292" s="7"/>
      <c r="BA3292" s="7"/>
      <c r="BB3292" s="7"/>
      <c r="BC3292" s="7"/>
      <c r="BD3292" s="7"/>
      <c r="BE3292" s="7"/>
      <c r="BF3292" s="7"/>
      <c r="BG3292" s="7"/>
      <c r="BH3292" s="7"/>
      <c r="BI3292" s="7"/>
      <c r="BJ3292" s="7"/>
      <c r="BK3292" s="7"/>
      <c r="BL3292" s="7"/>
      <c r="BM3292" s="7"/>
      <c r="BN3292" s="7"/>
      <c r="BO3292" s="7"/>
      <c r="BP3292" s="7"/>
      <c r="BS3292" s="7"/>
      <c r="BT3292" s="7" t="b">
        <v>0</v>
      </c>
      <c r="BU3292" s="7"/>
    </row>
    <row r="3293">
      <c r="A3293" s="7" t="s">
        <v>14751</v>
      </c>
      <c r="D3293" s="163" t="s">
        <v>14752</v>
      </c>
      <c r="E3293" s="134" t="str">
        <f t="array" ref="E3293">IFNA( index(studiesdatasets!$A$2:$R4130,MATCH("*"&amp;IF(F3293 = "","INVALID", F3293)&amp;"*",studiesdatasets!$D$2:$D4130,0),1))</f>
        <v>set_4</v>
      </c>
      <c r="F3293" s="162" t="s">
        <v>475</v>
      </c>
      <c r="G3293" s="162" t="s">
        <v>14753</v>
      </c>
      <c r="H3293" s="162" t="s">
        <v>14754</v>
      </c>
      <c r="M3293" s="7" t="s">
        <v>799</v>
      </c>
      <c r="N3293" s="7" t="str">
        <f t="shared" si="10"/>
        <v>FALSE</v>
      </c>
      <c r="O3293" s="7" t="s">
        <v>479</v>
      </c>
      <c r="P3293" s="161" t="s">
        <v>1236</v>
      </c>
      <c r="Q3293" s="161" t="s">
        <v>1237</v>
      </c>
      <c r="R3293" s="7" t="s">
        <v>1238</v>
      </c>
      <c r="S3293" s="7" t="s">
        <v>1239</v>
      </c>
      <c r="T3293" s="135">
        <v>42.918</v>
      </c>
      <c r="U3293" s="136">
        <v>-78.9714</v>
      </c>
      <c r="V3293" s="137" t="s">
        <v>14750</v>
      </c>
      <c r="W3293" s="7" t="s">
        <v>16</v>
      </c>
      <c r="X3293" s="7" t="s">
        <v>1240</v>
      </c>
      <c r="Y3293" s="7" t="s">
        <v>1241</v>
      </c>
      <c r="Z3293" s="7" t="s">
        <v>1242</v>
      </c>
      <c r="AA3293" s="7"/>
      <c r="AB3293" s="7">
        <v>0.0</v>
      </c>
      <c r="AC3293" s="7" t="s">
        <v>16</v>
      </c>
      <c r="AD3293" s="7"/>
      <c r="AE3293" s="7" t="s">
        <v>19</v>
      </c>
      <c r="AF3293" s="7" t="s">
        <v>19</v>
      </c>
      <c r="AG3293" s="7" t="s">
        <v>19</v>
      </c>
      <c r="AH3293" s="7" t="s">
        <v>19</v>
      </c>
      <c r="AI3293" s="7" t="s">
        <v>19</v>
      </c>
      <c r="AJ3293" s="7" t="s">
        <v>19</v>
      </c>
      <c r="AK3293" s="7"/>
      <c r="AL3293" s="7" t="s">
        <v>19</v>
      </c>
      <c r="AM3293" s="7" t="s">
        <v>19</v>
      </c>
      <c r="AN3293" s="7" t="s">
        <v>19</v>
      </c>
      <c r="AO3293" s="7" t="s">
        <v>19</v>
      </c>
      <c r="AP3293" s="7" t="s">
        <v>19</v>
      </c>
      <c r="AQ3293" s="7"/>
      <c r="AR3293" s="7"/>
      <c r="AS3293" s="7"/>
      <c r="AT3293" s="7"/>
      <c r="AU3293" s="7"/>
      <c r="AV3293" s="7"/>
      <c r="AW3293" s="7"/>
      <c r="AX3293" s="7"/>
      <c r="AY3293" s="7" t="s">
        <v>19</v>
      </c>
      <c r="AZ3293" s="7"/>
      <c r="BA3293" s="7"/>
      <c r="BB3293" s="7"/>
      <c r="BC3293" s="7"/>
      <c r="BD3293" s="7"/>
      <c r="BE3293" s="7"/>
      <c r="BF3293" s="7"/>
      <c r="BG3293" s="7"/>
      <c r="BH3293" s="7"/>
      <c r="BI3293" s="7"/>
      <c r="BJ3293" s="7"/>
      <c r="BK3293" s="7"/>
      <c r="BL3293" s="7"/>
      <c r="BM3293" s="7"/>
      <c r="BN3293" s="7"/>
      <c r="BO3293" s="7"/>
      <c r="BP3293" s="7"/>
      <c r="BS3293" s="7"/>
      <c r="BT3293" s="7" t="b">
        <v>0</v>
      </c>
      <c r="BU3293" s="7"/>
    </row>
    <row r="3294">
      <c r="A3294" s="7" t="s">
        <v>14755</v>
      </c>
      <c r="D3294" s="163" t="s">
        <v>14756</v>
      </c>
      <c r="E3294" s="134" t="str">
        <f t="array" ref="E3294">IFNA( index(studiesdatasets!$A$2:$R4130,MATCH("*"&amp;IF(F3294 = "","INVALID", F3294)&amp;"*",studiesdatasets!$D$2:$D4130,0),1))</f>
        <v>set_4</v>
      </c>
      <c r="F3294" s="162" t="s">
        <v>475</v>
      </c>
      <c r="G3294" s="162" t="s">
        <v>14757</v>
      </c>
      <c r="H3294" s="162" t="s">
        <v>14758</v>
      </c>
      <c r="M3294" s="7" t="s">
        <v>799</v>
      </c>
      <c r="N3294" s="7" t="str">
        <f t="shared" si="10"/>
        <v>FALSE</v>
      </c>
      <c r="O3294" s="7" t="s">
        <v>479</v>
      </c>
      <c r="P3294" s="161" t="s">
        <v>1236</v>
      </c>
      <c r="Q3294" s="161" t="s">
        <v>1237</v>
      </c>
      <c r="R3294" s="7" t="s">
        <v>1238</v>
      </c>
      <c r="S3294" s="7" t="s">
        <v>1239</v>
      </c>
      <c r="T3294" s="135">
        <v>43.1997</v>
      </c>
      <c r="U3294" s="136">
        <v>-79.5572</v>
      </c>
      <c r="V3294" s="137" t="s">
        <v>14750</v>
      </c>
      <c r="W3294" s="7" t="s">
        <v>16</v>
      </c>
      <c r="X3294" s="7" t="s">
        <v>1240</v>
      </c>
      <c r="Y3294" s="7" t="s">
        <v>1241</v>
      </c>
      <c r="Z3294" s="7" t="s">
        <v>1242</v>
      </c>
      <c r="AA3294" s="7"/>
      <c r="AB3294" s="7">
        <v>0.0</v>
      </c>
      <c r="AC3294" s="7" t="s">
        <v>16</v>
      </c>
      <c r="AD3294" s="7"/>
      <c r="AE3294" s="7" t="s">
        <v>19</v>
      </c>
      <c r="AF3294" s="7" t="s">
        <v>19</v>
      </c>
      <c r="AG3294" s="7" t="s">
        <v>19</v>
      </c>
      <c r="AH3294" s="7" t="s">
        <v>19</v>
      </c>
      <c r="AI3294" s="7" t="s">
        <v>19</v>
      </c>
      <c r="AJ3294" s="7" t="s">
        <v>19</v>
      </c>
      <c r="AK3294" s="7"/>
      <c r="AL3294" s="7" t="s">
        <v>19</v>
      </c>
      <c r="AM3294" s="7" t="s">
        <v>19</v>
      </c>
      <c r="AN3294" s="7" t="s">
        <v>19</v>
      </c>
      <c r="AO3294" s="7" t="s">
        <v>19</v>
      </c>
      <c r="AP3294" s="7" t="s">
        <v>19</v>
      </c>
      <c r="AQ3294" s="7"/>
      <c r="AR3294" s="7"/>
      <c r="AS3294" s="7"/>
      <c r="AT3294" s="7"/>
      <c r="AU3294" s="7"/>
      <c r="AV3294" s="7"/>
      <c r="AW3294" s="7"/>
      <c r="AX3294" s="7"/>
      <c r="AY3294" s="7" t="s">
        <v>19</v>
      </c>
      <c r="AZ3294" s="7"/>
      <c r="BA3294" s="7"/>
      <c r="BB3294" s="7"/>
      <c r="BC3294" s="7"/>
      <c r="BD3294" s="7"/>
      <c r="BE3294" s="7"/>
      <c r="BF3294" s="7"/>
      <c r="BG3294" s="7"/>
      <c r="BH3294" s="7"/>
      <c r="BI3294" s="7"/>
      <c r="BJ3294" s="7"/>
      <c r="BK3294" s="7"/>
      <c r="BL3294" s="7"/>
      <c r="BM3294" s="7"/>
      <c r="BN3294" s="7"/>
      <c r="BO3294" s="7"/>
      <c r="BP3294" s="7"/>
      <c r="BS3294" s="7"/>
      <c r="BT3294" s="7" t="b">
        <v>0</v>
      </c>
      <c r="BU3294" s="7"/>
    </row>
    <row r="3295">
      <c r="A3295" s="7" t="s">
        <v>14759</v>
      </c>
      <c r="D3295" s="163" t="s">
        <v>14760</v>
      </c>
      <c r="E3295" s="134" t="str">
        <f t="array" ref="E3295">IFNA( index(studiesdatasets!$A$2:$R4130,MATCH("*"&amp;IF(F3295 = "","INVALID", F3295)&amp;"*",studiesdatasets!$D$2:$D4130,0),1))</f>
        <v>set_4</v>
      </c>
      <c r="F3295" s="162" t="s">
        <v>475</v>
      </c>
      <c r="G3295" s="162" t="s">
        <v>14761</v>
      </c>
      <c r="H3295" s="162" t="s">
        <v>14762</v>
      </c>
      <c r="M3295" s="7" t="s">
        <v>799</v>
      </c>
      <c r="N3295" s="7" t="str">
        <f t="shared" si="10"/>
        <v>FALSE</v>
      </c>
      <c r="O3295" s="7" t="s">
        <v>479</v>
      </c>
      <c r="P3295" s="161" t="s">
        <v>1236</v>
      </c>
      <c r="Q3295" s="161" t="s">
        <v>1237</v>
      </c>
      <c r="R3295" s="7" t="s">
        <v>1238</v>
      </c>
      <c r="S3295" s="7" t="s">
        <v>1239</v>
      </c>
      <c r="T3295" s="135">
        <v>43.1635</v>
      </c>
      <c r="U3295" s="136">
        <v>-79.3156</v>
      </c>
      <c r="V3295" s="137" t="s">
        <v>14750</v>
      </c>
      <c r="W3295" s="7" t="s">
        <v>16</v>
      </c>
      <c r="X3295" s="7" t="s">
        <v>1240</v>
      </c>
      <c r="Y3295" s="7" t="s">
        <v>1241</v>
      </c>
      <c r="Z3295" s="7" t="s">
        <v>1242</v>
      </c>
      <c r="AA3295" s="7"/>
      <c r="AB3295" s="7">
        <v>0.0</v>
      </c>
      <c r="AC3295" s="7" t="s">
        <v>16</v>
      </c>
      <c r="AD3295" s="7"/>
      <c r="AE3295" s="7" t="s">
        <v>19</v>
      </c>
      <c r="AF3295" s="7" t="s">
        <v>19</v>
      </c>
      <c r="AG3295" s="7" t="s">
        <v>19</v>
      </c>
      <c r="AH3295" s="7" t="s">
        <v>19</v>
      </c>
      <c r="AI3295" s="7" t="s">
        <v>19</v>
      </c>
      <c r="AJ3295" s="7" t="s">
        <v>19</v>
      </c>
      <c r="AK3295" s="7"/>
      <c r="AL3295" s="7" t="s">
        <v>19</v>
      </c>
      <c r="AM3295" s="7" t="s">
        <v>19</v>
      </c>
      <c r="AN3295" s="7" t="s">
        <v>19</v>
      </c>
      <c r="AO3295" s="7" t="s">
        <v>19</v>
      </c>
      <c r="AP3295" s="7" t="s">
        <v>19</v>
      </c>
      <c r="AQ3295" s="7"/>
      <c r="AR3295" s="7"/>
      <c r="AS3295" s="7"/>
      <c r="AT3295" s="7"/>
      <c r="AU3295" s="7"/>
      <c r="AV3295" s="7"/>
      <c r="AW3295" s="7"/>
      <c r="AX3295" s="7"/>
      <c r="AY3295" s="7" t="s">
        <v>19</v>
      </c>
      <c r="AZ3295" s="7"/>
      <c r="BA3295" s="7"/>
      <c r="BB3295" s="7"/>
      <c r="BC3295" s="7"/>
      <c r="BD3295" s="7"/>
      <c r="BE3295" s="7"/>
      <c r="BF3295" s="7"/>
      <c r="BG3295" s="7"/>
      <c r="BH3295" s="7"/>
      <c r="BI3295" s="7"/>
      <c r="BJ3295" s="7"/>
      <c r="BK3295" s="7"/>
      <c r="BL3295" s="7"/>
      <c r="BM3295" s="7"/>
      <c r="BN3295" s="7"/>
      <c r="BO3295" s="7"/>
      <c r="BP3295" s="7"/>
      <c r="BS3295" s="7"/>
      <c r="BT3295" s="7" t="b">
        <v>0</v>
      </c>
      <c r="BU3295" s="7"/>
    </row>
    <row r="3296">
      <c r="A3296" s="7" t="s">
        <v>14763</v>
      </c>
      <c r="D3296" s="163" t="s">
        <v>14764</v>
      </c>
      <c r="E3296" s="134" t="str">
        <f t="array" ref="E3296">IFNA( index(studiesdatasets!$A$2:$R4130,MATCH("*"&amp;IF(F3296 = "","INVALID", F3296)&amp;"*",studiesdatasets!$D$2:$D4130,0),1))</f>
        <v>set_4</v>
      </c>
      <c r="F3296" s="162" t="s">
        <v>475</v>
      </c>
      <c r="G3296" s="162" t="s">
        <v>14765</v>
      </c>
      <c r="H3296" s="162" t="s">
        <v>14766</v>
      </c>
      <c r="M3296" s="7" t="s">
        <v>799</v>
      </c>
      <c r="N3296" s="7" t="str">
        <f t="shared" si="10"/>
        <v>FALSE</v>
      </c>
      <c r="O3296" s="7" t="s">
        <v>479</v>
      </c>
      <c r="P3296" s="161" t="s">
        <v>1236</v>
      </c>
      <c r="Q3296" s="161" t="s">
        <v>1237</v>
      </c>
      <c r="R3296" s="7" t="s">
        <v>1238</v>
      </c>
      <c r="S3296" s="7" t="s">
        <v>1239</v>
      </c>
      <c r="T3296" s="135">
        <v>43.0482</v>
      </c>
      <c r="U3296" s="136">
        <v>-79.7423</v>
      </c>
      <c r="V3296" s="137" t="s">
        <v>14750</v>
      </c>
      <c r="W3296" s="7" t="s">
        <v>16</v>
      </c>
      <c r="X3296" s="7" t="s">
        <v>1240</v>
      </c>
      <c r="Y3296" s="7" t="s">
        <v>1241</v>
      </c>
      <c r="Z3296" s="7" t="s">
        <v>1242</v>
      </c>
      <c r="AA3296" s="7"/>
      <c r="AB3296" s="7">
        <v>0.0</v>
      </c>
      <c r="AC3296" s="7" t="s">
        <v>16</v>
      </c>
      <c r="AD3296" s="7"/>
      <c r="AE3296" s="7" t="s">
        <v>19</v>
      </c>
      <c r="AF3296" s="7" t="s">
        <v>19</v>
      </c>
      <c r="AG3296" s="7" t="s">
        <v>19</v>
      </c>
      <c r="AH3296" s="7" t="s">
        <v>19</v>
      </c>
      <c r="AI3296" s="7" t="s">
        <v>19</v>
      </c>
      <c r="AJ3296" s="7" t="s">
        <v>19</v>
      </c>
      <c r="AK3296" s="7"/>
      <c r="AL3296" s="7" t="s">
        <v>19</v>
      </c>
      <c r="AM3296" s="7" t="s">
        <v>19</v>
      </c>
      <c r="AN3296" s="7" t="s">
        <v>19</v>
      </c>
      <c r="AO3296" s="7" t="s">
        <v>19</v>
      </c>
      <c r="AP3296" s="7" t="s">
        <v>19</v>
      </c>
      <c r="AQ3296" s="7"/>
      <c r="AR3296" s="7"/>
      <c r="AS3296" s="7"/>
      <c r="AT3296" s="7"/>
      <c r="AU3296" s="7"/>
      <c r="AV3296" s="7"/>
      <c r="AW3296" s="7"/>
      <c r="AX3296" s="7"/>
      <c r="AY3296" s="7" t="s">
        <v>19</v>
      </c>
      <c r="AZ3296" s="7"/>
      <c r="BA3296" s="7"/>
      <c r="BB3296" s="7"/>
      <c r="BC3296" s="7"/>
      <c r="BD3296" s="7"/>
      <c r="BE3296" s="7"/>
      <c r="BF3296" s="7"/>
      <c r="BG3296" s="7"/>
      <c r="BH3296" s="7"/>
      <c r="BI3296" s="7"/>
      <c r="BJ3296" s="7"/>
      <c r="BK3296" s="7"/>
      <c r="BL3296" s="7"/>
      <c r="BM3296" s="7"/>
      <c r="BN3296" s="7"/>
      <c r="BO3296" s="7"/>
      <c r="BP3296" s="7"/>
      <c r="BS3296" s="7"/>
      <c r="BT3296" s="7" t="b">
        <v>0</v>
      </c>
      <c r="BU3296" s="7"/>
    </row>
    <row r="3297">
      <c r="A3297" s="7" t="s">
        <v>14767</v>
      </c>
      <c r="D3297" s="163" t="s">
        <v>14768</v>
      </c>
      <c r="E3297" s="134" t="str">
        <f t="array" ref="E3297">IFNA( index(studiesdatasets!$A$2:$R4130,MATCH("*"&amp;IF(F3297 = "","INVALID", F3297)&amp;"*",studiesdatasets!$D$2:$D4130,0),1))</f>
        <v>set_4</v>
      </c>
      <c r="F3297" s="162" t="s">
        <v>475</v>
      </c>
      <c r="G3297" s="162" t="s">
        <v>14769</v>
      </c>
      <c r="H3297" s="162" t="s">
        <v>14770</v>
      </c>
      <c r="M3297" s="7" t="s">
        <v>799</v>
      </c>
      <c r="N3297" s="7" t="str">
        <f t="shared" si="10"/>
        <v>FALSE</v>
      </c>
      <c r="O3297" s="7" t="s">
        <v>479</v>
      </c>
      <c r="P3297" s="161" t="s">
        <v>1236</v>
      </c>
      <c r="Q3297" s="161" t="s">
        <v>1237</v>
      </c>
      <c r="R3297" s="7" t="s">
        <v>1238</v>
      </c>
      <c r="S3297" s="7" t="s">
        <v>1239</v>
      </c>
      <c r="T3297" s="135">
        <v>43.1717</v>
      </c>
      <c r="U3297" s="136">
        <v>-79.3363</v>
      </c>
      <c r="V3297" s="137" t="s">
        <v>14750</v>
      </c>
      <c r="W3297" s="7" t="s">
        <v>16</v>
      </c>
      <c r="X3297" s="7" t="s">
        <v>1240</v>
      </c>
      <c r="Y3297" s="7" t="s">
        <v>1241</v>
      </c>
      <c r="Z3297" s="7" t="s">
        <v>1242</v>
      </c>
      <c r="AA3297" s="7"/>
      <c r="AB3297" s="7">
        <v>0.0</v>
      </c>
      <c r="AC3297" s="7" t="s">
        <v>16</v>
      </c>
      <c r="AD3297" s="7"/>
      <c r="AE3297" s="7" t="s">
        <v>19</v>
      </c>
      <c r="AF3297" s="7" t="s">
        <v>19</v>
      </c>
      <c r="AG3297" s="7" t="s">
        <v>19</v>
      </c>
      <c r="AH3297" s="7" t="s">
        <v>19</v>
      </c>
      <c r="AI3297" s="7" t="s">
        <v>19</v>
      </c>
      <c r="AJ3297" s="7" t="s">
        <v>19</v>
      </c>
      <c r="AK3297" s="7"/>
      <c r="AL3297" s="7" t="s">
        <v>19</v>
      </c>
      <c r="AM3297" s="7" t="s">
        <v>19</v>
      </c>
      <c r="AN3297" s="7" t="s">
        <v>19</v>
      </c>
      <c r="AO3297" s="7" t="s">
        <v>19</v>
      </c>
      <c r="AP3297" s="7" t="s">
        <v>19</v>
      </c>
      <c r="AQ3297" s="7"/>
      <c r="AR3297" s="7"/>
      <c r="AS3297" s="7"/>
      <c r="AT3297" s="7"/>
      <c r="AU3297" s="7"/>
      <c r="AV3297" s="7"/>
      <c r="AW3297" s="7"/>
      <c r="AX3297" s="7"/>
      <c r="AY3297" s="7" t="s">
        <v>19</v>
      </c>
      <c r="AZ3297" s="7"/>
      <c r="BA3297" s="7"/>
      <c r="BB3297" s="7"/>
      <c r="BC3297" s="7"/>
      <c r="BD3297" s="7"/>
      <c r="BE3297" s="7"/>
      <c r="BF3297" s="7"/>
      <c r="BG3297" s="7"/>
      <c r="BH3297" s="7"/>
      <c r="BI3297" s="7"/>
      <c r="BJ3297" s="7"/>
      <c r="BK3297" s="7"/>
      <c r="BL3297" s="7"/>
      <c r="BM3297" s="7"/>
      <c r="BN3297" s="7"/>
      <c r="BO3297" s="7"/>
      <c r="BP3297" s="7"/>
      <c r="BS3297" s="7"/>
      <c r="BT3297" s="7" t="b">
        <v>0</v>
      </c>
      <c r="BU3297" s="7"/>
    </row>
    <row r="3298">
      <c r="A3298" s="7" t="s">
        <v>14771</v>
      </c>
      <c r="D3298" s="163" t="s">
        <v>14772</v>
      </c>
      <c r="E3298" s="134" t="str">
        <f t="array" ref="E3298">IFNA( index(studiesdatasets!$A$2:$R4130,MATCH("*"&amp;IF(F3298 = "","INVALID", F3298)&amp;"*",studiesdatasets!$D$2:$D4130,0),1))</f>
        <v>set_4</v>
      </c>
      <c r="F3298" s="162" t="s">
        <v>475</v>
      </c>
      <c r="G3298" s="162" t="s">
        <v>14773</v>
      </c>
      <c r="H3298" s="162" t="s">
        <v>14774</v>
      </c>
      <c r="M3298" s="7" t="s">
        <v>799</v>
      </c>
      <c r="N3298" s="7" t="str">
        <f t="shared" si="10"/>
        <v>FALSE</v>
      </c>
      <c r="O3298" s="7" t="s">
        <v>479</v>
      </c>
      <c r="P3298" s="161" t="s">
        <v>1236</v>
      </c>
      <c r="Q3298" s="161" t="s">
        <v>1237</v>
      </c>
      <c r="R3298" s="7" t="s">
        <v>1238</v>
      </c>
      <c r="S3298" s="7" t="s">
        <v>1239</v>
      </c>
      <c r="T3298" s="135">
        <v>42.8648</v>
      </c>
      <c r="U3298" s="136">
        <v>-79.3872</v>
      </c>
      <c r="V3298" s="137" t="s">
        <v>7878</v>
      </c>
      <c r="W3298" s="7" t="s">
        <v>16</v>
      </c>
      <c r="X3298" s="7" t="s">
        <v>1240</v>
      </c>
      <c r="Y3298" s="7" t="s">
        <v>1241</v>
      </c>
      <c r="Z3298" s="7" t="s">
        <v>1242</v>
      </c>
      <c r="AA3298" s="7"/>
      <c r="AB3298" s="7">
        <v>0.0</v>
      </c>
      <c r="AC3298" s="7" t="s">
        <v>16</v>
      </c>
      <c r="AD3298" s="7"/>
      <c r="AE3298" s="7" t="s">
        <v>19</v>
      </c>
      <c r="AF3298" s="7" t="s">
        <v>19</v>
      </c>
      <c r="AG3298" s="7" t="s">
        <v>19</v>
      </c>
      <c r="AH3298" s="7" t="s">
        <v>19</v>
      </c>
      <c r="AI3298" s="7" t="s">
        <v>19</v>
      </c>
      <c r="AJ3298" s="7" t="s">
        <v>19</v>
      </c>
      <c r="AK3298" s="7"/>
      <c r="AL3298" s="7" t="s">
        <v>19</v>
      </c>
      <c r="AM3298" s="7" t="s">
        <v>19</v>
      </c>
      <c r="AN3298" s="7" t="s">
        <v>19</v>
      </c>
      <c r="AO3298" s="7" t="s">
        <v>19</v>
      </c>
      <c r="AP3298" s="7" t="s">
        <v>19</v>
      </c>
      <c r="AQ3298" s="7"/>
      <c r="AR3298" s="7"/>
      <c r="AS3298" s="7"/>
      <c r="AT3298" s="7"/>
      <c r="AU3298" s="7"/>
      <c r="AV3298" s="7"/>
      <c r="AW3298" s="7"/>
      <c r="AX3298" s="7"/>
      <c r="AY3298" s="7" t="s">
        <v>19</v>
      </c>
      <c r="AZ3298" s="7"/>
      <c r="BA3298" s="7"/>
      <c r="BB3298" s="7"/>
      <c r="BC3298" s="7"/>
      <c r="BD3298" s="7"/>
      <c r="BE3298" s="7"/>
      <c r="BF3298" s="7"/>
      <c r="BG3298" s="7"/>
      <c r="BH3298" s="7"/>
      <c r="BI3298" s="7"/>
      <c r="BJ3298" s="7"/>
      <c r="BK3298" s="7"/>
      <c r="BL3298" s="7"/>
      <c r="BM3298" s="7"/>
      <c r="BN3298" s="7"/>
      <c r="BO3298" s="7"/>
      <c r="BP3298" s="7"/>
      <c r="BS3298" s="7"/>
      <c r="BT3298" s="7" t="b">
        <v>0</v>
      </c>
      <c r="BU3298" s="7"/>
    </row>
    <row r="3299">
      <c r="A3299" s="7" t="s">
        <v>14775</v>
      </c>
      <c r="D3299" s="163" t="s">
        <v>14776</v>
      </c>
      <c r="E3299" s="134" t="str">
        <f t="array" ref="E3299">IFNA( index(studiesdatasets!$A$2:$R4130,MATCH("*"&amp;IF(F3299 = "","INVALID", F3299)&amp;"*",studiesdatasets!$D$2:$D4130,0),1))</f>
        <v>set_4</v>
      </c>
      <c r="F3299" s="162" t="s">
        <v>475</v>
      </c>
      <c r="G3299" s="162" t="s">
        <v>14777</v>
      </c>
      <c r="H3299" s="162" t="s">
        <v>14778</v>
      </c>
      <c r="M3299" s="7" t="s">
        <v>799</v>
      </c>
      <c r="N3299" s="7" t="str">
        <f t="shared" si="10"/>
        <v>FALSE</v>
      </c>
      <c r="O3299" s="7" t="s">
        <v>479</v>
      </c>
      <c r="P3299" s="161" t="s">
        <v>1236</v>
      </c>
      <c r="Q3299" s="161" t="s">
        <v>1237</v>
      </c>
      <c r="R3299" s="7" t="s">
        <v>1238</v>
      </c>
      <c r="S3299" s="7" t="s">
        <v>1239</v>
      </c>
      <c r="T3299" s="135">
        <v>42.8754</v>
      </c>
      <c r="U3299" s="136">
        <v>-79.4299</v>
      </c>
      <c r="V3299" s="137" t="s">
        <v>14745</v>
      </c>
      <c r="W3299" s="7" t="s">
        <v>16</v>
      </c>
      <c r="X3299" s="7" t="s">
        <v>1240</v>
      </c>
      <c r="Y3299" s="7" t="s">
        <v>1241</v>
      </c>
      <c r="Z3299" s="7" t="s">
        <v>1242</v>
      </c>
      <c r="AA3299" s="7"/>
      <c r="AB3299" s="7">
        <v>0.0</v>
      </c>
      <c r="AC3299" s="7" t="s">
        <v>16</v>
      </c>
      <c r="AD3299" s="7"/>
      <c r="AE3299" s="7" t="s">
        <v>19</v>
      </c>
      <c r="AF3299" s="7" t="s">
        <v>19</v>
      </c>
      <c r="AG3299" s="7" t="s">
        <v>19</v>
      </c>
      <c r="AH3299" s="7" t="s">
        <v>19</v>
      </c>
      <c r="AI3299" s="7" t="s">
        <v>19</v>
      </c>
      <c r="AJ3299" s="7" t="s">
        <v>19</v>
      </c>
      <c r="AK3299" s="7"/>
      <c r="AL3299" s="7" t="s">
        <v>19</v>
      </c>
      <c r="AM3299" s="7" t="s">
        <v>19</v>
      </c>
      <c r="AN3299" s="7" t="s">
        <v>19</v>
      </c>
      <c r="AO3299" s="7" t="s">
        <v>19</v>
      </c>
      <c r="AP3299" s="7" t="s">
        <v>19</v>
      </c>
      <c r="AQ3299" s="7"/>
      <c r="AR3299" s="7"/>
      <c r="AS3299" s="7"/>
      <c r="AT3299" s="7"/>
      <c r="AU3299" s="7"/>
      <c r="AV3299" s="7"/>
      <c r="AW3299" s="7"/>
      <c r="AX3299" s="7"/>
      <c r="AY3299" s="7" t="s">
        <v>19</v>
      </c>
      <c r="AZ3299" s="7"/>
      <c r="BA3299" s="7"/>
      <c r="BB3299" s="7"/>
      <c r="BC3299" s="7"/>
      <c r="BD3299" s="7"/>
      <c r="BE3299" s="7"/>
      <c r="BF3299" s="7"/>
      <c r="BG3299" s="7"/>
      <c r="BH3299" s="7"/>
      <c r="BI3299" s="7"/>
      <c r="BJ3299" s="7"/>
      <c r="BK3299" s="7"/>
      <c r="BL3299" s="7"/>
      <c r="BM3299" s="7"/>
      <c r="BN3299" s="7"/>
      <c r="BO3299" s="7"/>
      <c r="BP3299" s="7"/>
      <c r="BS3299" s="7"/>
      <c r="BT3299" s="7" t="b">
        <v>0</v>
      </c>
      <c r="BU3299" s="7"/>
    </row>
    <row r="3300">
      <c r="A3300" s="7" t="s">
        <v>14779</v>
      </c>
      <c r="D3300" s="163" t="s">
        <v>14780</v>
      </c>
      <c r="E3300" s="134" t="str">
        <f t="array" ref="E3300">IFNA( index(studiesdatasets!$A$2:$R4130,MATCH("*"&amp;IF(F3300 = "","INVALID", F3300)&amp;"*",studiesdatasets!$D$2:$D4130,0),1))</f>
        <v>set_4</v>
      </c>
      <c r="F3300" s="162" t="s">
        <v>475</v>
      </c>
      <c r="G3300" s="162" t="s">
        <v>14781</v>
      </c>
      <c r="H3300" s="162" t="s">
        <v>14782</v>
      </c>
      <c r="M3300" s="7" t="s">
        <v>799</v>
      </c>
      <c r="N3300" s="7" t="str">
        <f t="shared" si="10"/>
        <v>FALSE</v>
      </c>
      <c r="O3300" s="7" t="s">
        <v>479</v>
      </c>
      <c r="P3300" s="161" t="s">
        <v>1236</v>
      </c>
      <c r="Q3300" s="161" t="s">
        <v>1237</v>
      </c>
      <c r="R3300" s="7" t="s">
        <v>1238</v>
      </c>
      <c r="S3300" s="7" t="s">
        <v>1239</v>
      </c>
      <c r="T3300" s="135">
        <v>42.8744</v>
      </c>
      <c r="U3300" s="136">
        <v>-79.4289</v>
      </c>
      <c r="V3300" s="137" t="s">
        <v>14745</v>
      </c>
      <c r="W3300" s="7" t="s">
        <v>16</v>
      </c>
      <c r="X3300" s="7" t="s">
        <v>1240</v>
      </c>
      <c r="Y3300" s="7" t="s">
        <v>1241</v>
      </c>
      <c r="Z3300" s="7" t="s">
        <v>1242</v>
      </c>
      <c r="AA3300" s="7"/>
      <c r="AB3300" s="7">
        <v>0.0</v>
      </c>
      <c r="AC3300" s="7" t="s">
        <v>16</v>
      </c>
      <c r="AD3300" s="7"/>
      <c r="AE3300" s="7" t="s">
        <v>19</v>
      </c>
      <c r="AF3300" s="7" t="s">
        <v>19</v>
      </c>
      <c r="AG3300" s="7" t="s">
        <v>19</v>
      </c>
      <c r="AH3300" s="7" t="s">
        <v>19</v>
      </c>
      <c r="AI3300" s="7" t="s">
        <v>19</v>
      </c>
      <c r="AJ3300" s="7" t="s">
        <v>19</v>
      </c>
      <c r="AK3300" s="7"/>
      <c r="AL3300" s="7" t="s">
        <v>19</v>
      </c>
      <c r="AM3300" s="7" t="s">
        <v>19</v>
      </c>
      <c r="AN3300" s="7" t="s">
        <v>19</v>
      </c>
      <c r="AO3300" s="7" t="s">
        <v>19</v>
      </c>
      <c r="AP3300" s="7" t="s">
        <v>19</v>
      </c>
      <c r="AQ3300" s="7"/>
      <c r="AR3300" s="7"/>
      <c r="AS3300" s="7"/>
      <c r="AT3300" s="7"/>
      <c r="AU3300" s="7"/>
      <c r="AV3300" s="7"/>
      <c r="AW3300" s="7"/>
      <c r="AX3300" s="7"/>
      <c r="AY3300" s="7" t="s">
        <v>19</v>
      </c>
      <c r="AZ3300" s="7"/>
      <c r="BA3300" s="7"/>
      <c r="BB3300" s="7"/>
      <c r="BC3300" s="7"/>
      <c r="BD3300" s="7"/>
      <c r="BE3300" s="7"/>
      <c r="BF3300" s="7"/>
      <c r="BG3300" s="7"/>
      <c r="BH3300" s="7"/>
      <c r="BI3300" s="7"/>
      <c r="BJ3300" s="7"/>
      <c r="BK3300" s="7"/>
      <c r="BL3300" s="7"/>
      <c r="BM3300" s="7"/>
      <c r="BN3300" s="7"/>
      <c r="BO3300" s="7"/>
      <c r="BP3300" s="7"/>
      <c r="BS3300" s="7"/>
      <c r="BT3300" s="7" t="b">
        <v>0</v>
      </c>
      <c r="BU3300" s="7"/>
    </row>
    <row r="3301">
      <c r="A3301" s="7" t="s">
        <v>14783</v>
      </c>
      <c r="D3301" s="163" t="s">
        <v>14784</v>
      </c>
      <c r="E3301" s="134" t="str">
        <f t="array" ref="E3301">IFNA( index(studiesdatasets!$A$2:$R4130,MATCH("*"&amp;IF(F3301 = "","INVALID", F3301)&amp;"*",studiesdatasets!$D$2:$D4130,0),1))</f>
        <v>set_4</v>
      </c>
      <c r="F3301" s="162" t="s">
        <v>475</v>
      </c>
      <c r="G3301" s="162" t="s">
        <v>14785</v>
      </c>
      <c r="H3301" s="162" t="s">
        <v>14786</v>
      </c>
      <c r="M3301" s="7" t="s">
        <v>799</v>
      </c>
      <c r="N3301" s="7" t="str">
        <f t="shared" si="10"/>
        <v>FALSE</v>
      </c>
      <c r="O3301" s="7" t="s">
        <v>479</v>
      </c>
      <c r="P3301" s="161" t="s">
        <v>1236</v>
      </c>
      <c r="Q3301" s="161" t="s">
        <v>1237</v>
      </c>
      <c r="R3301" s="7" t="s">
        <v>1238</v>
      </c>
      <c r="S3301" s="7" t="s">
        <v>1239</v>
      </c>
      <c r="T3301" s="135">
        <v>42.8722</v>
      </c>
      <c r="U3301" s="136">
        <v>-79.4272</v>
      </c>
      <c r="V3301" s="137" t="s">
        <v>14745</v>
      </c>
      <c r="W3301" s="7" t="s">
        <v>16</v>
      </c>
      <c r="X3301" s="7" t="s">
        <v>1240</v>
      </c>
      <c r="Y3301" s="7" t="s">
        <v>1241</v>
      </c>
      <c r="Z3301" s="7" t="s">
        <v>1242</v>
      </c>
      <c r="AA3301" s="7"/>
      <c r="AB3301" s="7">
        <v>0.0</v>
      </c>
      <c r="AC3301" s="7" t="s">
        <v>16</v>
      </c>
      <c r="AD3301" s="7"/>
      <c r="AE3301" s="7" t="s">
        <v>19</v>
      </c>
      <c r="AF3301" s="7" t="s">
        <v>19</v>
      </c>
      <c r="AG3301" s="7" t="s">
        <v>19</v>
      </c>
      <c r="AH3301" s="7" t="s">
        <v>19</v>
      </c>
      <c r="AI3301" s="7" t="s">
        <v>19</v>
      </c>
      <c r="AJ3301" s="7" t="s">
        <v>19</v>
      </c>
      <c r="AK3301" s="7"/>
      <c r="AL3301" s="7" t="s">
        <v>19</v>
      </c>
      <c r="AM3301" s="7" t="s">
        <v>19</v>
      </c>
      <c r="AN3301" s="7" t="s">
        <v>19</v>
      </c>
      <c r="AO3301" s="7" t="s">
        <v>19</v>
      </c>
      <c r="AP3301" s="7" t="s">
        <v>19</v>
      </c>
      <c r="AQ3301" s="7"/>
      <c r="AR3301" s="7"/>
      <c r="AS3301" s="7"/>
      <c r="AT3301" s="7"/>
      <c r="AU3301" s="7"/>
      <c r="AV3301" s="7"/>
      <c r="AW3301" s="7"/>
      <c r="AX3301" s="7"/>
      <c r="AY3301" s="7" t="s">
        <v>19</v>
      </c>
      <c r="AZ3301" s="7"/>
      <c r="BA3301" s="7"/>
      <c r="BB3301" s="7"/>
      <c r="BC3301" s="7"/>
      <c r="BD3301" s="7"/>
      <c r="BE3301" s="7"/>
      <c r="BF3301" s="7"/>
      <c r="BG3301" s="7"/>
      <c r="BH3301" s="7"/>
      <c r="BI3301" s="7"/>
      <c r="BJ3301" s="7"/>
      <c r="BK3301" s="7"/>
      <c r="BL3301" s="7"/>
      <c r="BM3301" s="7"/>
      <c r="BN3301" s="7"/>
      <c r="BO3301" s="7"/>
      <c r="BP3301" s="7"/>
      <c r="BS3301" s="7"/>
      <c r="BT3301" s="7" t="b">
        <v>0</v>
      </c>
      <c r="BU3301" s="7"/>
    </row>
    <row r="3302">
      <c r="A3302" s="7" t="s">
        <v>14787</v>
      </c>
      <c r="D3302" s="163" t="s">
        <v>14788</v>
      </c>
      <c r="E3302" s="134" t="str">
        <f t="array" ref="E3302">IFNA( index(studiesdatasets!$A$2:$R4130,MATCH("*"&amp;IF(F3302 = "","INVALID", F3302)&amp;"*",studiesdatasets!$D$2:$D4130,0),1))</f>
        <v>set_4</v>
      </c>
      <c r="F3302" s="162" t="s">
        <v>475</v>
      </c>
      <c r="G3302" s="162" t="s">
        <v>14789</v>
      </c>
      <c r="H3302" s="162" t="s">
        <v>14790</v>
      </c>
      <c r="M3302" s="7" t="s">
        <v>799</v>
      </c>
      <c r="N3302" s="7" t="str">
        <f t="shared" si="10"/>
        <v>FALSE</v>
      </c>
      <c r="O3302" s="7" t="s">
        <v>479</v>
      </c>
      <c r="P3302" s="161" t="s">
        <v>1236</v>
      </c>
      <c r="Q3302" s="161" t="s">
        <v>1237</v>
      </c>
      <c r="R3302" s="7" t="s">
        <v>1238</v>
      </c>
      <c r="S3302" s="7" t="s">
        <v>1239</v>
      </c>
      <c r="T3302" s="135">
        <v>42.8723</v>
      </c>
      <c r="U3302" s="136">
        <v>-79.4188</v>
      </c>
      <c r="V3302" s="137" t="s">
        <v>14745</v>
      </c>
      <c r="W3302" s="7" t="s">
        <v>16</v>
      </c>
      <c r="X3302" s="7" t="s">
        <v>1240</v>
      </c>
      <c r="Y3302" s="7" t="s">
        <v>1241</v>
      </c>
      <c r="Z3302" s="7" t="s">
        <v>1242</v>
      </c>
      <c r="AA3302" s="7"/>
      <c r="AB3302" s="7">
        <v>0.0</v>
      </c>
      <c r="AC3302" s="7" t="s">
        <v>16</v>
      </c>
      <c r="AD3302" s="7"/>
      <c r="AE3302" s="7" t="s">
        <v>19</v>
      </c>
      <c r="AF3302" s="7" t="s">
        <v>19</v>
      </c>
      <c r="AG3302" s="7" t="s">
        <v>19</v>
      </c>
      <c r="AH3302" s="7" t="s">
        <v>19</v>
      </c>
      <c r="AI3302" s="7" t="s">
        <v>19</v>
      </c>
      <c r="AJ3302" s="7" t="s">
        <v>19</v>
      </c>
      <c r="AK3302" s="7"/>
      <c r="AL3302" s="7" t="s">
        <v>19</v>
      </c>
      <c r="AM3302" s="7" t="s">
        <v>19</v>
      </c>
      <c r="AN3302" s="7" t="s">
        <v>19</v>
      </c>
      <c r="AO3302" s="7" t="s">
        <v>19</v>
      </c>
      <c r="AP3302" s="7" t="s">
        <v>19</v>
      </c>
      <c r="AQ3302" s="7"/>
      <c r="AR3302" s="7"/>
      <c r="AS3302" s="7"/>
      <c r="AT3302" s="7"/>
      <c r="AU3302" s="7"/>
      <c r="AV3302" s="7"/>
      <c r="AW3302" s="7"/>
      <c r="AX3302" s="7"/>
      <c r="AY3302" s="7" t="s">
        <v>19</v>
      </c>
      <c r="AZ3302" s="7"/>
      <c r="BA3302" s="7"/>
      <c r="BB3302" s="7"/>
      <c r="BC3302" s="7"/>
      <c r="BD3302" s="7"/>
      <c r="BE3302" s="7"/>
      <c r="BF3302" s="7"/>
      <c r="BG3302" s="7"/>
      <c r="BH3302" s="7"/>
      <c r="BI3302" s="7"/>
      <c r="BJ3302" s="7"/>
      <c r="BK3302" s="7"/>
      <c r="BL3302" s="7"/>
      <c r="BM3302" s="7"/>
      <c r="BN3302" s="7"/>
      <c r="BO3302" s="7"/>
      <c r="BP3302" s="7"/>
      <c r="BS3302" s="7"/>
      <c r="BT3302" s="7" t="b">
        <v>0</v>
      </c>
      <c r="BU3302" s="7"/>
    </row>
    <row r="3303">
      <c r="A3303" s="7" t="s">
        <v>14791</v>
      </c>
      <c r="D3303" s="163" t="s">
        <v>14792</v>
      </c>
      <c r="E3303" s="134" t="str">
        <f t="array" ref="E3303">IFNA( index(studiesdatasets!$A$2:$R4130,MATCH("*"&amp;IF(F3303 = "","INVALID", F3303)&amp;"*",studiesdatasets!$D$2:$D4130,0),1))</f>
        <v>set_4</v>
      </c>
      <c r="F3303" s="162" t="s">
        <v>475</v>
      </c>
      <c r="G3303" s="162" t="s">
        <v>14793</v>
      </c>
      <c r="H3303" s="162" t="s">
        <v>14794</v>
      </c>
      <c r="M3303" s="7" t="s">
        <v>799</v>
      </c>
      <c r="N3303" s="7" t="str">
        <f t="shared" si="10"/>
        <v>FALSE</v>
      </c>
      <c r="O3303" s="7" t="s">
        <v>479</v>
      </c>
      <c r="P3303" s="161" t="s">
        <v>1236</v>
      </c>
      <c r="Q3303" s="161" t="s">
        <v>1237</v>
      </c>
      <c r="R3303" s="7" t="s">
        <v>1238</v>
      </c>
      <c r="S3303" s="7" t="s">
        <v>1239</v>
      </c>
      <c r="T3303" s="135">
        <v>42.8698</v>
      </c>
      <c r="U3303" s="136">
        <v>-79.3981</v>
      </c>
      <c r="V3303" s="137" t="s">
        <v>14745</v>
      </c>
      <c r="W3303" s="7" t="s">
        <v>16</v>
      </c>
      <c r="X3303" s="7" t="s">
        <v>1240</v>
      </c>
      <c r="Y3303" s="7" t="s">
        <v>1241</v>
      </c>
      <c r="Z3303" s="7" t="s">
        <v>1242</v>
      </c>
      <c r="AA3303" s="7"/>
      <c r="AB3303" s="7">
        <v>0.0</v>
      </c>
      <c r="AC3303" s="7" t="s">
        <v>16</v>
      </c>
      <c r="AD3303" s="7"/>
      <c r="AE3303" s="7" t="s">
        <v>19</v>
      </c>
      <c r="AF3303" s="7" t="s">
        <v>19</v>
      </c>
      <c r="AG3303" s="7" t="s">
        <v>19</v>
      </c>
      <c r="AH3303" s="7" t="s">
        <v>19</v>
      </c>
      <c r="AI3303" s="7" t="s">
        <v>19</v>
      </c>
      <c r="AJ3303" s="7" t="s">
        <v>19</v>
      </c>
      <c r="AK3303" s="7"/>
      <c r="AL3303" s="7" t="s">
        <v>19</v>
      </c>
      <c r="AM3303" s="7" t="s">
        <v>19</v>
      </c>
      <c r="AN3303" s="7" t="s">
        <v>19</v>
      </c>
      <c r="AO3303" s="7" t="s">
        <v>19</v>
      </c>
      <c r="AP3303" s="7" t="s">
        <v>19</v>
      </c>
      <c r="AQ3303" s="7"/>
      <c r="AR3303" s="7"/>
      <c r="AS3303" s="7"/>
      <c r="AT3303" s="7"/>
      <c r="AU3303" s="7"/>
      <c r="AV3303" s="7"/>
      <c r="AW3303" s="7"/>
      <c r="AX3303" s="7"/>
      <c r="AY3303" s="7" t="s">
        <v>19</v>
      </c>
      <c r="AZ3303" s="7"/>
      <c r="BA3303" s="7"/>
      <c r="BB3303" s="7"/>
      <c r="BC3303" s="7"/>
      <c r="BD3303" s="7"/>
      <c r="BE3303" s="7"/>
      <c r="BF3303" s="7"/>
      <c r="BG3303" s="7"/>
      <c r="BH3303" s="7"/>
      <c r="BI3303" s="7"/>
      <c r="BJ3303" s="7"/>
      <c r="BK3303" s="7"/>
      <c r="BL3303" s="7"/>
      <c r="BM3303" s="7"/>
      <c r="BN3303" s="7"/>
      <c r="BO3303" s="7"/>
      <c r="BP3303" s="7"/>
      <c r="BS3303" s="7"/>
      <c r="BT3303" s="7" t="b">
        <v>0</v>
      </c>
      <c r="BU3303" s="7"/>
    </row>
    <row r="3304">
      <c r="A3304" s="7" t="s">
        <v>14795</v>
      </c>
      <c r="D3304" s="163" t="s">
        <v>14796</v>
      </c>
      <c r="E3304" s="134" t="str">
        <f t="array" ref="E3304">IFNA( index(studiesdatasets!$A$2:$R4130,MATCH("*"&amp;IF(F3304 = "","INVALID", F3304)&amp;"*",studiesdatasets!$D$2:$D4130,0),1))</f>
        <v>set_4</v>
      </c>
      <c r="F3304" s="162" t="s">
        <v>475</v>
      </c>
      <c r="G3304" s="162" t="s">
        <v>14797</v>
      </c>
      <c r="H3304" s="162" t="s">
        <v>14798</v>
      </c>
      <c r="M3304" s="7" t="s">
        <v>799</v>
      </c>
      <c r="N3304" s="7" t="str">
        <f t="shared" si="10"/>
        <v>FALSE</v>
      </c>
      <c r="O3304" s="7" t="s">
        <v>479</v>
      </c>
      <c r="P3304" s="161" t="s">
        <v>1236</v>
      </c>
      <c r="Q3304" s="161" t="s">
        <v>1237</v>
      </c>
      <c r="R3304" s="7" t="s">
        <v>1238</v>
      </c>
      <c r="S3304" s="7" t="s">
        <v>1239</v>
      </c>
      <c r="T3304" s="135">
        <v>42.2043</v>
      </c>
      <c r="U3304" s="136">
        <v>-79.2669</v>
      </c>
      <c r="V3304" s="137" t="s">
        <v>7878</v>
      </c>
      <c r="W3304" s="7" t="s">
        <v>16</v>
      </c>
      <c r="X3304" s="7" t="s">
        <v>1240</v>
      </c>
      <c r="Y3304" s="7" t="s">
        <v>1241</v>
      </c>
      <c r="Z3304" s="7" t="s">
        <v>1242</v>
      </c>
      <c r="AA3304" s="7"/>
      <c r="AB3304" s="7">
        <v>0.0</v>
      </c>
      <c r="AC3304" s="7" t="s">
        <v>16</v>
      </c>
      <c r="AD3304" s="7"/>
      <c r="AE3304" s="7" t="s">
        <v>19</v>
      </c>
      <c r="AF3304" s="7" t="s">
        <v>19</v>
      </c>
      <c r="AG3304" s="7" t="s">
        <v>19</v>
      </c>
      <c r="AH3304" s="7" t="s">
        <v>19</v>
      </c>
      <c r="AI3304" s="7" t="s">
        <v>19</v>
      </c>
      <c r="AJ3304" s="7" t="s">
        <v>19</v>
      </c>
      <c r="AK3304" s="7"/>
      <c r="AL3304" s="7" t="s">
        <v>19</v>
      </c>
      <c r="AM3304" s="7" t="s">
        <v>19</v>
      </c>
      <c r="AN3304" s="7" t="s">
        <v>19</v>
      </c>
      <c r="AO3304" s="7" t="s">
        <v>19</v>
      </c>
      <c r="AP3304" s="7" t="s">
        <v>19</v>
      </c>
      <c r="AQ3304" s="7"/>
      <c r="AR3304" s="7"/>
      <c r="AS3304" s="7"/>
      <c r="AT3304" s="7"/>
      <c r="AU3304" s="7"/>
      <c r="AV3304" s="7"/>
      <c r="AW3304" s="7"/>
      <c r="AX3304" s="7"/>
      <c r="AY3304" s="7" t="s">
        <v>19</v>
      </c>
      <c r="AZ3304" s="7"/>
      <c r="BA3304" s="7"/>
      <c r="BB3304" s="7"/>
      <c r="BC3304" s="7"/>
      <c r="BD3304" s="7"/>
      <c r="BE3304" s="7"/>
      <c r="BF3304" s="7"/>
      <c r="BG3304" s="7"/>
      <c r="BH3304" s="7"/>
      <c r="BI3304" s="7"/>
      <c r="BJ3304" s="7"/>
      <c r="BK3304" s="7"/>
      <c r="BL3304" s="7"/>
      <c r="BM3304" s="7"/>
      <c r="BN3304" s="7"/>
      <c r="BO3304" s="7"/>
      <c r="BP3304" s="7"/>
      <c r="BS3304" s="7"/>
      <c r="BT3304" s="7" t="b">
        <v>0</v>
      </c>
      <c r="BU3304" s="7"/>
    </row>
    <row r="3305">
      <c r="A3305" s="7" t="s">
        <v>14799</v>
      </c>
      <c r="D3305" s="163" t="s">
        <v>14800</v>
      </c>
      <c r="E3305" s="134" t="str">
        <f t="array" ref="E3305">IFNA( index(studiesdatasets!$A$2:$R4130,MATCH("*"&amp;IF(F3305 = "","INVALID", F3305)&amp;"*",studiesdatasets!$D$2:$D4130,0),1))</f>
        <v>set_4</v>
      </c>
      <c r="F3305" s="162" t="s">
        <v>475</v>
      </c>
      <c r="G3305" s="162" t="s">
        <v>14801</v>
      </c>
      <c r="H3305" s="162" t="s">
        <v>14802</v>
      </c>
      <c r="M3305" s="7" t="s">
        <v>799</v>
      </c>
      <c r="N3305" s="7" t="str">
        <f t="shared" si="10"/>
        <v>FALSE</v>
      </c>
      <c r="O3305" s="7" t="s">
        <v>479</v>
      </c>
      <c r="P3305" s="161" t="s">
        <v>1236</v>
      </c>
      <c r="Q3305" s="161" t="s">
        <v>1237</v>
      </c>
      <c r="R3305" s="7" t="s">
        <v>1238</v>
      </c>
      <c r="S3305" s="7" t="s">
        <v>1239</v>
      </c>
      <c r="T3305" s="135">
        <v>43.2052</v>
      </c>
      <c r="U3305" s="136">
        <v>-79.2648</v>
      </c>
      <c r="V3305" s="137" t="s">
        <v>14745</v>
      </c>
      <c r="W3305" s="7" t="s">
        <v>16</v>
      </c>
      <c r="X3305" s="7" t="s">
        <v>1240</v>
      </c>
      <c r="Y3305" s="7" t="s">
        <v>1241</v>
      </c>
      <c r="Z3305" s="7" t="s">
        <v>1242</v>
      </c>
      <c r="AA3305" s="7"/>
      <c r="AB3305" s="7">
        <v>0.0</v>
      </c>
      <c r="AC3305" s="7" t="s">
        <v>16</v>
      </c>
      <c r="AD3305" s="7"/>
      <c r="AE3305" s="7" t="s">
        <v>19</v>
      </c>
      <c r="AF3305" s="7" t="s">
        <v>19</v>
      </c>
      <c r="AG3305" s="7" t="s">
        <v>19</v>
      </c>
      <c r="AH3305" s="7" t="s">
        <v>19</v>
      </c>
      <c r="AI3305" s="7" t="s">
        <v>19</v>
      </c>
      <c r="AJ3305" s="7" t="s">
        <v>19</v>
      </c>
      <c r="AK3305" s="7"/>
      <c r="AL3305" s="7" t="s">
        <v>19</v>
      </c>
      <c r="AM3305" s="7" t="s">
        <v>19</v>
      </c>
      <c r="AN3305" s="7" t="s">
        <v>19</v>
      </c>
      <c r="AO3305" s="7" t="s">
        <v>19</v>
      </c>
      <c r="AP3305" s="7" t="s">
        <v>19</v>
      </c>
      <c r="AQ3305" s="7"/>
      <c r="AR3305" s="7"/>
      <c r="AS3305" s="7"/>
      <c r="AT3305" s="7"/>
      <c r="AU3305" s="7"/>
      <c r="AV3305" s="7"/>
      <c r="AW3305" s="7"/>
      <c r="AX3305" s="7"/>
      <c r="AY3305" s="7" t="s">
        <v>19</v>
      </c>
      <c r="AZ3305" s="7"/>
      <c r="BA3305" s="7"/>
      <c r="BB3305" s="7"/>
      <c r="BC3305" s="7"/>
      <c r="BD3305" s="7"/>
      <c r="BE3305" s="7"/>
      <c r="BF3305" s="7"/>
      <c r="BG3305" s="7"/>
      <c r="BH3305" s="7"/>
      <c r="BI3305" s="7"/>
      <c r="BJ3305" s="7"/>
      <c r="BK3305" s="7"/>
      <c r="BL3305" s="7"/>
      <c r="BM3305" s="7"/>
      <c r="BN3305" s="7"/>
      <c r="BO3305" s="7"/>
      <c r="BP3305" s="7"/>
      <c r="BS3305" s="7"/>
      <c r="BT3305" s="7" t="b">
        <v>0</v>
      </c>
      <c r="BU3305" s="7"/>
    </row>
    <row r="3306">
      <c r="A3306" s="7" t="s">
        <v>14803</v>
      </c>
      <c r="D3306" s="163" t="s">
        <v>14804</v>
      </c>
      <c r="E3306" s="134" t="str">
        <f t="array" ref="E3306">IFNA( index(studiesdatasets!$A$2:$R4130,MATCH("*"&amp;IF(F3306 = "","INVALID", F3306)&amp;"*",studiesdatasets!$D$2:$D4130,0),1))</f>
        <v>set_4</v>
      </c>
      <c r="F3306" s="162" t="s">
        <v>475</v>
      </c>
      <c r="G3306" s="162" t="s">
        <v>14805</v>
      </c>
      <c r="H3306" s="162" t="s">
        <v>14806</v>
      </c>
      <c r="M3306" s="7" t="s">
        <v>799</v>
      </c>
      <c r="N3306" s="7" t="str">
        <f t="shared" si="10"/>
        <v>FALSE</v>
      </c>
      <c r="O3306" s="7" t="s">
        <v>479</v>
      </c>
      <c r="P3306" s="161" t="s">
        <v>1236</v>
      </c>
      <c r="Q3306" s="161" t="s">
        <v>1237</v>
      </c>
      <c r="R3306" s="7" t="s">
        <v>1238</v>
      </c>
      <c r="S3306" s="7" t="s">
        <v>1239</v>
      </c>
      <c r="T3306" s="135">
        <v>43.2047</v>
      </c>
      <c r="U3306" s="136">
        <v>-79.266</v>
      </c>
      <c r="V3306" s="137" t="s">
        <v>14745</v>
      </c>
      <c r="W3306" s="7" t="s">
        <v>16</v>
      </c>
      <c r="X3306" s="7" t="s">
        <v>1240</v>
      </c>
      <c r="Y3306" s="7" t="s">
        <v>1241</v>
      </c>
      <c r="Z3306" s="7" t="s">
        <v>1242</v>
      </c>
      <c r="AA3306" s="7"/>
      <c r="AB3306" s="7">
        <v>0.0</v>
      </c>
      <c r="AC3306" s="7" t="s">
        <v>16</v>
      </c>
      <c r="AD3306" s="7"/>
      <c r="AE3306" s="7" t="s">
        <v>19</v>
      </c>
      <c r="AF3306" s="7" t="s">
        <v>19</v>
      </c>
      <c r="AG3306" s="7" t="s">
        <v>19</v>
      </c>
      <c r="AH3306" s="7" t="s">
        <v>19</v>
      </c>
      <c r="AI3306" s="7" t="s">
        <v>19</v>
      </c>
      <c r="AJ3306" s="7" t="s">
        <v>19</v>
      </c>
      <c r="AK3306" s="7"/>
      <c r="AL3306" s="7" t="s">
        <v>19</v>
      </c>
      <c r="AM3306" s="7" t="s">
        <v>19</v>
      </c>
      <c r="AN3306" s="7" t="s">
        <v>19</v>
      </c>
      <c r="AO3306" s="7" t="s">
        <v>19</v>
      </c>
      <c r="AP3306" s="7" t="s">
        <v>19</v>
      </c>
      <c r="AQ3306" s="7"/>
      <c r="AR3306" s="7"/>
      <c r="AS3306" s="7"/>
      <c r="AT3306" s="7"/>
      <c r="AU3306" s="7"/>
      <c r="AV3306" s="7"/>
      <c r="AW3306" s="7"/>
      <c r="AX3306" s="7"/>
      <c r="AY3306" s="7" t="s">
        <v>19</v>
      </c>
      <c r="AZ3306" s="7"/>
      <c r="BA3306" s="7"/>
      <c r="BB3306" s="7"/>
      <c r="BC3306" s="7"/>
      <c r="BD3306" s="7"/>
      <c r="BE3306" s="7"/>
      <c r="BF3306" s="7"/>
      <c r="BG3306" s="7"/>
      <c r="BH3306" s="7"/>
      <c r="BI3306" s="7"/>
      <c r="BJ3306" s="7"/>
      <c r="BK3306" s="7"/>
      <c r="BL3306" s="7"/>
      <c r="BM3306" s="7"/>
      <c r="BN3306" s="7"/>
      <c r="BO3306" s="7"/>
      <c r="BP3306" s="7"/>
      <c r="BS3306" s="7"/>
      <c r="BT3306" s="7" t="b">
        <v>0</v>
      </c>
      <c r="BU3306" s="7"/>
    </row>
    <row r="3307">
      <c r="A3307" s="7" t="s">
        <v>14807</v>
      </c>
      <c r="D3307" s="163" t="s">
        <v>14808</v>
      </c>
      <c r="E3307" s="134" t="str">
        <f t="array" ref="E3307">IFNA( index(studiesdatasets!$A$2:$R4130,MATCH("*"&amp;IF(F3307 = "","INVALID", F3307)&amp;"*",studiesdatasets!$D$2:$D4130,0),1))</f>
        <v>set_4</v>
      </c>
      <c r="F3307" s="162" t="s">
        <v>475</v>
      </c>
      <c r="G3307" s="162" t="s">
        <v>14809</v>
      </c>
      <c r="H3307" s="162" t="s">
        <v>14810</v>
      </c>
      <c r="M3307" s="7" t="s">
        <v>799</v>
      </c>
      <c r="N3307" s="7" t="str">
        <f t="shared" si="10"/>
        <v>FALSE</v>
      </c>
      <c r="O3307" s="7" t="s">
        <v>479</v>
      </c>
      <c r="P3307" s="161" t="s">
        <v>1236</v>
      </c>
      <c r="Q3307" s="161" t="s">
        <v>1237</v>
      </c>
      <c r="R3307" s="7" t="s">
        <v>1238</v>
      </c>
      <c r="S3307" s="7" t="s">
        <v>1239</v>
      </c>
      <c r="T3307" s="135">
        <v>42.8721</v>
      </c>
      <c r="U3307" s="136">
        <v>-79.2181</v>
      </c>
      <c r="V3307" s="137" t="s">
        <v>14427</v>
      </c>
      <c r="W3307" s="7" t="s">
        <v>16</v>
      </c>
      <c r="X3307" s="7" t="s">
        <v>1240</v>
      </c>
      <c r="Y3307" s="7" t="s">
        <v>1241</v>
      </c>
      <c r="Z3307" s="7" t="s">
        <v>1242</v>
      </c>
      <c r="AA3307" s="7"/>
      <c r="AB3307" s="7">
        <v>0.0</v>
      </c>
      <c r="AC3307" s="7" t="s">
        <v>16</v>
      </c>
      <c r="AD3307" s="7"/>
      <c r="AE3307" s="7" t="s">
        <v>19</v>
      </c>
      <c r="AF3307" s="7" t="s">
        <v>19</v>
      </c>
      <c r="AG3307" s="7" t="s">
        <v>19</v>
      </c>
      <c r="AH3307" s="7" t="s">
        <v>19</v>
      </c>
      <c r="AI3307" s="7" t="s">
        <v>19</v>
      </c>
      <c r="AJ3307" s="7" t="s">
        <v>19</v>
      </c>
      <c r="AK3307" s="7"/>
      <c r="AL3307" s="7" t="s">
        <v>19</v>
      </c>
      <c r="AM3307" s="7" t="s">
        <v>19</v>
      </c>
      <c r="AN3307" s="7" t="s">
        <v>19</v>
      </c>
      <c r="AO3307" s="7" t="s">
        <v>19</v>
      </c>
      <c r="AP3307" s="7" t="s">
        <v>19</v>
      </c>
      <c r="AQ3307" s="7"/>
      <c r="AR3307" s="7"/>
      <c r="AS3307" s="7"/>
      <c r="AT3307" s="7"/>
      <c r="AU3307" s="7"/>
      <c r="AV3307" s="7"/>
      <c r="AW3307" s="7"/>
      <c r="AX3307" s="7"/>
      <c r="AY3307" s="7" t="s">
        <v>19</v>
      </c>
      <c r="AZ3307" s="7"/>
      <c r="BA3307" s="7"/>
      <c r="BB3307" s="7"/>
      <c r="BC3307" s="7"/>
      <c r="BD3307" s="7"/>
      <c r="BE3307" s="7"/>
      <c r="BF3307" s="7"/>
      <c r="BG3307" s="7"/>
      <c r="BH3307" s="7"/>
      <c r="BI3307" s="7"/>
      <c r="BJ3307" s="7"/>
      <c r="BK3307" s="7"/>
      <c r="BL3307" s="7"/>
      <c r="BM3307" s="7"/>
      <c r="BN3307" s="7"/>
      <c r="BO3307" s="7"/>
      <c r="BP3307" s="7"/>
      <c r="BS3307" s="7"/>
      <c r="BT3307" s="7" t="b">
        <v>0</v>
      </c>
      <c r="BU3307" s="7"/>
    </row>
    <row r="3308">
      <c r="A3308" s="7" t="s">
        <v>14811</v>
      </c>
      <c r="D3308" s="163" t="s">
        <v>14812</v>
      </c>
      <c r="E3308" s="134" t="str">
        <f t="array" ref="E3308">IFNA( index(studiesdatasets!$A$2:$R4130,MATCH("*"&amp;IF(F3308 = "","INVALID", F3308)&amp;"*",studiesdatasets!$D$2:$D4130,0),1))</f>
        <v>set_4</v>
      </c>
      <c r="F3308" s="162" t="s">
        <v>475</v>
      </c>
      <c r="G3308" s="162" t="s">
        <v>14813</v>
      </c>
      <c r="H3308" s="162" t="s">
        <v>14814</v>
      </c>
      <c r="M3308" s="7" t="s">
        <v>799</v>
      </c>
      <c r="N3308" s="7" t="str">
        <f t="shared" si="10"/>
        <v>FALSE</v>
      </c>
      <c r="O3308" s="7" t="s">
        <v>479</v>
      </c>
      <c r="P3308" s="161" t="s">
        <v>1236</v>
      </c>
      <c r="Q3308" s="161" t="s">
        <v>1237</v>
      </c>
      <c r="R3308" s="7" t="s">
        <v>1238</v>
      </c>
      <c r="S3308" s="7" t="s">
        <v>1239</v>
      </c>
      <c r="T3308" s="135">
        <v>42.9885</v>
      </c>
      <c r="U3308" s="136">
        <v>-79.2663</v>
      </c>
      <c r="V3308" s="137" t="s">
        <v>14745</v>
      </c>
      <c r="W3308" s="7" t="s">
        <v>16</v>
      </c>
      <c r="X3308" s="7" t="s">
        <v>1240</v>
      </c>
      <c r="Y3308" s="7" t="s">
        <v>1241</v>
      </c>
      <c r="Z3308" s="7" t="s">
        <v>1242</v>
      </c>
      <c r="AA3308" s="7"/>
      <c r="AB3308" s="7">
        <v>0.0</v>
      </c>
      <c r="AC3308" s="7" t="s">
        <v>16</v>
      </c>
      <c r="AD3308" s="7"/>
      <c r="AE3308" s="7" t="s">
        <v>19</v>
      </c>
      <c r="AF3308" s="7" t="s">
        <v>19</v>
      </c>
      <c r="AG3308" s="7" t="s">
        <v>19</v>
      </c>
      <c r="AH3308" s="7" t="s">
        <v>19</v>
      </c>
      <c r="AI3308" s="7" t="s">
        <v>19</v>
      </c>
      <c r="AJ3308" s="7" t="s">
        <v>19</v>
      </c>
      <c r="AK3308" s="7"/>
      <c r="AL3308" s="7" t="s">
        <v>19</v>
      </c>
      <c r="AM3308" s="7" t="s">
        <v>19</v>
      </c>
      <c r="AN3308" s="7" t="s">
        <v>19</v>
      </c>
      <c r="AO3308" s="7" t="s">
        <v>19</v>
      </c>
      <c r="AP3308" s="7" t="s">
        <v>19</v>
      </c>
      <c r="AQ3308" s="7"/>
      <c r="AR3308" s="7"/>
      <c r="AS3308" s="7"/>
      <c r="AT3308" s="7"/>
      <c r="AU3308" s="7"/>
      <c r="AV3308" s="7"/>
      <c r="AW3308" s="7"/>
      <c r="AX3308" s="7"/>
      <c r="AY3308" s="7" t="s">
        <v>19</v>
      </c>
      <c r="AZ3308" s="7"/>
      <c r="BA3308" s="7"/>
      <c r="BB3308" s="7"/>
      <c r="BC3308" s="7"/>
      <c r="BD3308" s="7"/>
      <c r="BE3308" s="7"/>
      <c r="BF3308" s="7"/>
      <c r="BG3308" s="7"/>
      <c r="BH3308" s="7"/>
      <c r="BI3308" s="7"/>
      <c r="BJ3308" s="7"/>
      <c r="BK3308" s="7"/>
      <c r="BL3308" s="7"/>
      <c r="BM3308" s="7"/>
      <c r="BN3308" s="7"/>
      <c r="BO3308" s="7"/>
      <c r="BP3308" s="7"/>
      <c r="BS3308" s="7"/>
      <c r="BT3308" s="7" t="b">
        <v>0</v>
      </c>
      <c r="BU3308" s="7"/>
    </row>
    <row r="3309">
      <c r="A3309" s="7" t="s">
        <v>14815</v>
      </c>
      <c r="D3309" s="163" t="s">
        <v>14816</v>
      </c>
      <c r="E3309" s="134" t="str">
        <f t="array" ref="E3309">IFNA( index(studiesdatasets!$A$2:$R4130,MATCH("*"&amp;IF(F3309 = "","INVALID", F3309)&amp;"*",studiesdatasets!$D$2:$D4130,0),1))</f>
        <v>set_4</v>
      </c>
      <c r="F3309" s="162" t="s">
        <v>475</v>
      </c>
      <c r="G3309" s="162" t="s">
        <v>14817</v>
      </c>
      <c r="H3309" s="162" t="s">
        <v>14818</v>
      </c>
      <c r="M3309" s="7" t="s">
        <v>799</v>
      </c>
      <c r="N3309" s="7" t="str">
        <f t="shared" si="10"/>
        <v>FALSE</v>
      </c>
      <c r="O3309" s="7" t="s">
        <v>479</v>
      </c>
      <c r="P3309" s="161" t="s">
        <v>1236</v>
      </c>
      <c r="Q3309" s="161" t="s">
        <v>1237</v>
      </c>
      <c r="R3309" s="7" t="s">
        <v>1238</v>
      </c>
      <c r="S3309" s="7" t="s">
        <v>1239</v>
      </c>
      <c r="T3309" s="135">
        <v>42.9803</v>
      </c>
      <c r="U3309" s="136">
        <v>-79.2853</v>
      </c>
      <c r="V3309" s="137" t="s">
        <v>14745</v>
      </c>
      <c r="W3309" s="7" t="s">
        <v>16</v>
      </c>
      <c r="X3309" s="7" t="s">
        <v>1240</v>
      </c>
      <c r="Y3309" s="7" t="s">
        <v>1241</v>
      </c>
      <c r="Z3309" s="7" t="s">
        <v>1242</v>
      </c>
      <c r="AA3309" s="7"/>
      <c r="AB3309" s="7">
        <v>0.0</v>
      </c>
      <c r="AC3309" s="7" t="s">
        <v>16</v>
      </c>
      <c r="AD3309" s="7"/>
      <c r="AE3309" s="7" t="s">
        <v>19</v>
      </c>
      <c r="AF3309" s="7" t="s">
        <v>19</v>
      </c>
      <c r="AG3309" s="7" t="s">
        <v>19</v>
      </c>
      <c r="AH3309" s="7" t="s">
        <v>19</v>
      </c>
      <c r="AI3309" s="7" t="s">
        <v>19</v>
      </c>
      <c r="AJ3309" s="7" t="s">
        <v>19</v>
      </c>
      <c r="AK3309" s="7"/>
      <c r="AL3309" s="7" t="s">
        <v>19</v>
      </c>
      <c r="AM3309" s="7" t="s">
        <v>19</v>
      </c>
      <c r="AN3309" s="7" t="s">
        <v>19</v>
      </c>
      <c r="AO3309" s="7" t="s">
        <v>19</v>
      </c>
      <c r="AP3309" s="7" t="s">
        <v>19</v>
      </c>
      <c r="AQ3309" s="7"/>
      <c r="AR3309" s="7"/>
      <c r="AS3309" s="7"/>
      <c r="AT3309" s="7"/>
      <c r="AU3309" s="7"/>
      <c r="AV3309" s="7"/>
      <c r="AW3309" s="7"/>
      <c r="AX3309" s="7"/>
      <c r="AY3309" s="7" t="s">
        <v>19</v>
      </c>
      <c r="AZ3309" s="7"/>
      <c r="BA3309" s="7"/>
      <c r="BB3309" s="7"/>
      <c r="BC3309" s="7"/>
      <c r="BD3309" s="7"/>
      <c r="BE3309" s="7"/>
      <c r="BF3309" s="7"/>
      <c r="BG3309" s="7"/>
      <c r="BH3309" s="7"/>
      <c r="BI3309" s="7"/>
      <c r="BJ3309" s="7"/>
      <c r="BK3309" s="7"/>
      <c r="BL3309" s="7"/>
      <c r="BM3309" s="7"/>
      <c r="BN3309" s="7"/>
      <c r="BO3309" s="7"/>
      <c r="BP3309" s="7"/>
      <c r="BS3309" s="7"/>
      <c r="BT3309" s="7" t="b">
        <v>0</v>
      </c>
      <c r="BU3309" s="7"/>
    </row>
    <row r="3310">
      <c r="A3310" s="7" t="s">
        <v>14819</v>
      </c>
      <c r="D3310" s="163" t="s">
        <v>14820</v>
      </c>
      <c r="E3310" s="134" t="str">
        <f t="array" ref="E3310">IFNA( index(studiesdatasets!$A$2:$R4130,MATCH("*"&amp;IF(F3310 = "","INVALID", F3310)&amp;"*",studiesdatasets!$D$2:$D4130,0),1))</f>
        <v>set_4</v>
      </c>
      <c r="F3310" s="162" t="s">
        <v>475</v>
      </c>
      <c r="G3310" s="162" t="s">
        <v>14821</v>
      </c>
      <c r="H3310" s="162" t="s">
        <v>14822</v>
      </c>
      <c r="M3310" s="7" t="s">
        <v>799</v>
      </c>
      <c r="N3310" s="7" t="str">
        <f t="shared" si="10"/>
        <v>FALSE</v>
      </c>
      <c r="O3310" s="7" t="s">
        <v>479</v>
      </c>
      <c r="P3310" s="161" t="s">
        <v>1236</v>
      </c>
      <c r="Q3310" s="161" t="s">
        <v>1237</v>
      </c>
      <c r="R3310" s="7" t="s">
        <v>1238</v>
      </c>
      <c r="S3310" s="7" t="s">
        <v>1239</v>
      </c>
      <c r="T3310" s="135">
        <v>42.876</v>
      </c>
      <c r="U3310" s="136">
        <v>-79.2804</v>
      </c>
      <c r="V3310" s="137" t="s">
        <v>14745</v>
      </c>
      <c r="W3310" s="7" t="s">
        <v>16</v>
      </c>
      <c r="X3310" s="7" t="s">
        <v>1240</v>
      </c>
      <c r="Y3310" s="7" t="s">
        <v>1241</v>
      </c>
      <c r="Z3310" s="7" t="s">
        <v>1242</v>
      </c>
      <c r="AA3310" s="7"/>
      <c r="AB3310" s="7">
        <v>0.0</v>
      </c>
      <c r="AC3310" s="7" t="s">
        <v>16</v>
      </c>
      <c r="AD3310" s="7"/>
      <c r="AE3310" s="7" t="s">
        <v>19</v>
      </c>
      <c r="AF3310" s="7" t="s">
        <v>19</v>
      </c>
      <c r="AG3310" s="7" t="s">
        <v>19</v>
      </c>
      <c r="AH3310" s="7" t="s">
        <v>19</v>
      </c>
      <c r="AI3310" s="7" t="s">
        <v>19</v>
      </c>
      <c r="AJ3310" s="7" t="s">
        <v>19</v>
      </c>
      <c r="AK3310" s="7"/>
      <c r="AL3310" s="7" t="s">
        <v>19</v>
      </c>
      <c r="AM3310" s="7" t="s">
        <v>19</v>
      </c>
      <c r="AN3310" s="7" t="s">
        <v>19</v>
      </c>
      <c r="AO3310" s="7" t="s">
        <v>19</v>
      </c>
      <c r="AP3310" s="7" t="s">
        <v>19</v>
      </c>
      <c r="AQ3310" s="7"/>
      <c r="AR3310" s="7"/>
      <c r="AS3310" s="7"/>
      <c r="AT3310" s="7"/>
      <c r="AU3310" s="7"/>
      <c r="AV3310" s="7"/>
      <c r="AW3310" s="7"/>
      <c r="AX3310" s="7"/>
      <c r="AY3310" s="7" t="s">
        <v>19</v>
      </c>
      <c r="AZ3310" s="7"/>
      <c r="BA3310" s="7"/>
      <c r="BB3310" s="7"/>
      <c r="BC3310" s="7"/>
      <c r="BD3310" s="7"/>
      <c r="BE3310" s="7"/>
      <c r="BF3310" s="7"/>
      <c r="BG3310" s="7"/>
      <c r="BH3310" s="7"/>
      <c r="BI3310" s="7"/>
      <c r="BJ3310" s="7"/>
      <c r="BK3310" s="7"/>
      <c r="BL3310" s="7"/>
      <c r="BM3310" s="7"/>
      <c r="BN3310" s="7"/>
      <c r="BO3310" s="7"/>
      <c r="BP3310" s="7"/>
      <c r="BS3310" s="7"/>
      <c r="BT3310" s="7" t="b">
        <v>0</v>
      </c>
      <c r="BU3310" s="7"/>
    </row>
    <row r="3311">
      <c r="A3311" s="7" t="s">
        <v>14823</v>
      </c>
      <c r="D3311" s="163" t="s">
        <v>14824</v>
      </c>
      <c r="E3311" s="134" t="str">
        <f t="array" ref="E3311">IFNA( index(studiesdatasets!$A$2:$R4130,MATCH("*"&amp;IF(F3311 = "","INVALID", F3311)&amp;"*",studiesdatasets!$D$2:$D4130,0),1))</f>
        <v>set_4</v>
      </c>
      <c r="F3311" s="162" t="s">
        <v>475</v>
      </c>
      <c r="G3311" s="162" t="s">
        <v>14825</v>
      </c>
      <c r="H3311" s="162" t="s">
        <v>14826</v>
      </c>
      <c r="M3311" s="7" t="s">
        <v>799</v>
      </c>
      <c r="N3311" s="7" t="str">
        <f t="shared" si="10"/>
        <v>FALSE</v>
      </c>
      <c r="O3311" s="7" t="s">
        <v>479</v>
      </c>
      <c r="P3311" s="161" t="s">
        <v>1236</v>
      </c>
      <c r="Q3311" s="161" t="s">
        <v>1237</v>
      </c>
      <c r="R3311" s="7" t="s">
        <v>1238</v>
      </c>
      <c r="S3311" s="7" t="s">
        <v>1239</v>
      </c>
      <c r="T3311" s="135">
        <v>42.868</v>
      </c>
      <c r="U3311" s="136">
        <v>-79.3659</v>
      </c>
      <c r="V3311" s="137" t="s">
        <v>14745</v>
      </c>
      <c r="W3311" s="7" t="s">
        <v>16</v>
      </c>
      <c r="X3311" s="7" t="s">
        <v>1240</v>
      </c>
      <c r="Y3311" s="7" t="s">
        <v>1241</v>
      </c>
      <c r="Z3311" s="7" t="s">
        <v>1242</v>
      </c>
      <c r="AA3311" s="7"/>
      <c r="AB3311" s="7">
        <v>0.0</v>
      </c>
      <c r="AC3311" s="7" t="s">
        <v>16</v>
      </c>
      <c r="AD3311" s="7"/>
      <c r="AE3311" s="7" t="s">
        <v>19</v>
      </c>
      <c r="AF3311" s="7" t="s">
        <v>19</v>
      </c>
      <c r="AG3311" s="7" t="s">
        <v>19</v>
      </c>
      <c r="AH3311" s="7" t="s">
        <v>19</v>
      </c>
      <c r="AI3311" s="7" t="s">
        <v>19</v>
      </c>
      <c r="AJ3311" s="7" t="s">
        <v>19</v>
      </c>
      <c r="AK3311" s="7"/>
      <c r="AL3311" s="7" t="s">
        <v>19</v>
      </c>
      <c r="AM3311" s="7" t="s">
        <v>19</v>
      </c>
      <c r="AN3311" s="7" t="s">
        <v>19</v>
      </c>
      <c r="AO3311" s="7" t="s">
        <v>19</v>
      </c>
      <c r="AP3311" s="7" t="s">
        <v>19</v>
      </c>
      <c r="AQ3311" s="7"/>
      <c r="AR3311" s="7"/>
      <c r="AS3311" s="7"/>
      <c r="AT3311" s="7"/>
      <c r="AU3311" s="7"/>
      <c r="AV3311" s="7"/>
      <c r="AW3311" s="7"/>
      <c r="AX3311" s="7"/>
      <c r="AY3311" s="7" t="s">
        <v>19</v>
      </c>
      <c r="AZ3311" s="7"/>
      <c r="BA3311" s="7"/>
      <c r="BB3311" s="7"/>
      <c r="BC3311" s="7"/>
      <c r="BD3311" s="7"/>
      <c r="BE3311" s="7"/>
      <c r="BF3311" s="7"/>
      <c r="BG3311" s="7"/>
      <c r="BH3311" s="7"/>
      <c r="BI3311" s="7"/>
      <c r="BJ3311" s="7"/>
      <c r="BK3311" s="7"/>
      <c r="BL3311" s="7"/>
      <c r="BM3311" s="7"/>
      <c r="BN3311" s="7"/>
      <c r="BO3311" s="7"/>
      <c r="BP3311" s="7"/>
      <c r="BS3311" s="7"/>
      <c r="BT3311" s="7" t="b">
        <v>0</v>
      </c>
      <c r="BU3311" s="7"/>
    </row>
    <row r="3312">
      <c r="A3312" s="7" t="s">
        <v>14827</v>
      </c>
      <c r="D3312" s="163" t="s">
        <v>14828</v>
      </c>
      <c r="E3312" s="134" t="str">
        <f t="array" ref="E3312">IFNA( index(studiesdatasets!$A$2:$R4130,MATCH("*"&amp;IF(F3312 = "","INVALID", F3312)&amp;"*",studiesdatasets!$D$2:$D4130,0),1))</f>
        <v>set_4</v>
      </c>
      <c r="F3312" s="162" t="s">
        <v>475</v>
      </c>
      <c r="G3312" s="162" t="s">
        <v>14829</v>
      </c>
      <c r="H3312" s="162" t="s">
        <v>14830</v>
      </c>
      <c r="M3312" s="7" t="s">
        <v>799</v>
      </c>
      <c r="N3312" s="7" t="str">
        <f t="shared" si="10"/>
        <v>FALSE</v>
      </c>
      <c r="O3312" s="7" t="s">
        <v>479</v>
      </c>
      <c r="P3312" s="161" t="s">
        <v>1236</v>
      </c>
      <c r="Q3312" s="161" t="s">
        <v>1237</v>
      </c>
      <c r="R3312" s="7" t="s">
        <v>1238</v>
      </c>
      <c r="S3312" s="7" t="s">
        <v>1239</v>
      </c>
      <c r="T3312" s="135">
        <v>43.0056</v>
      </c>
      <c r="U3312" s="136">
        <v>-79.4823</v>
      </c>
      <c r="V3312" s="137" t="s">
        <v>14745</v>
      </c>
      <c r="W3312" s="7" t="s">
        <v>16</v>
      </c>
      <c r="X3312" s="7" t="s">
        <v>1240</v>
      </c>
      <c r="Y3312" s="7" t="s">
        <v>1241</v>
      </c>
      <c r="Z3312" s="7" t="s">
        <v>1242</v>
      </c>
      <c r="AA3312" s="7"/>
      <c r="AB3312" s="7">
        <v>0.0</v>
      </c>
      <c r="AC3312" s="7" t="s">
        <v>16</v>
      </c>
      <c r="AD3312" s="7"/>
      <c r="AE3312" s="7" t="s">
        <v>19</v>
      </c>
      <c r="AF3312" s="7" t="s">
        <v>19</v>
      </c>
      <c r="AG3312" s="7" t="s">
        <v>19</v>
      </c>
      <c r="AH3312" s="7" t="s">
        <v>19</v>
      </c>
      <c r="AI3312" s="7" t="s">
        <v>19</v>
      </c>
      <c r="AJ3312" s="7" t="s">
        <v>19</v>
      </c>
      <c r="AK3312" s="7"/>
      <c r="AL3312" s="7" t="s">
        <v>19</v>
      </c>
      <c r="AM3312" s="7" t="s">
        <v>19</v>
      </c>
      <c r="AN3312" s="7" t="s">
        <v>19</v>
      </c>
      <c r="AO3312" s="7" t="s">
        <v>19</v>
      </c>
      <c r="AP3312" s="7" t="s">
        <v>19</v>
      </c>
      <c r="AQ3312" s="7"/>
      <c r="AR3312" s="7"/>
      <c r="AS3312" s="7"/>
      <c r="AT3312" s="7"/>
      <c r="AU3312" s="7"/>
      <c r="AV3312" s="7"/>
      <c r="AW3312" s="7"/>
      <c r="AX3312" s="7"/>
      <c r="AY3312" s="7" t="s">
        <v>19</v>
      </c>
      <c r="AZ3312" s="7"/>
      <c r="BA3312" s="7"/>
      <c r="BB3312" s="7"/>
      <c r="BC3312" s="7"/>
      <c r="BD3312" s="7"/>
      <c r="BE3312" s="7"/>
      <c r="BF3312" s="7"/>
      <c r="BG3312" s="7"/>
      <c r="BH3312" s="7"/>
      <c r="BI3312" s="7"/>
      <c r="BJ3312" s="7"/>
      <c r="BK3312" s="7"/>
      <c r="BL3312" s="7"/>
      <c r="BM3312" s="7"/>
      <c r="BN3312" s="7"/>
      <c r="BO3312" s="7"/>
      <c r="BP3312" s="7"/>
      <c r="BS3312" s="7"/>
      <c r="BT3312" s="7" t="b">
        <v>0</v>
      </c>
      <c r="BU3312" s="7"/>
    </row>
    <row r="3313">
      <c r="A3313" s="7" t="s">
        <v>14831</v>
      </c>
      <c r="D3313" s="163" t="s">
        <v>14832</v>
      </c>
      <c r="E3313" s="134" t="str">
        <f t="array" ref="E3313">IFNA( index(studiesdatasets!$A$2:$R4130,MATCH("*"&amp;IF(F3313 = "","INVALID", F3313)&amp;"*",studiesdatasets!$D$2:$D4130,0),1))</f>
        <v>set_4</v>
      </c>
      <c r="F3313" s="162" t="s">
        <v>475</v>
      </c>
      <c r="G3313" s="162" t="s">
        <v>14833</v>
      </c>
      <c r="H3313" s="162" t="s">
        <v>14834</v>
      </c>
      <c r="M3313" s="7" t="s">
        <v>799</v>
      </c>
      <c r="N3313" s="7" t="str">
        <f t="shared" si="10"/>
        <v>FALSE</v>
      </c>
      <c r="O3313" s="7" t="s">
        <v>479</v>
      </c>
      <c r="P3313" s="161" t="s">
        <v>1236</v>
      </c>
      <c r="Q3313" s="161" t="s">
        <v>1237</v>
      </c>
      <c r="R3313" s="7" t="s">
        <v>1238</v>
      </c>
      <c r="S3313" s="7" t="s">
        <v>1239</v>
      </c>
      <c r="T3313" s="135">
        <v>43.0646</v>
      </c>
      <c r="U3313" s="136">
        <v>-79.7947</v>
      </c>
      <c r="V3313" s="137" t="s">
        <v>14745</v>
      </c>
      <c r="W3313" s="7" t="s">
        <v>16</v>
      </c>
      <c r="X3313" s="7" t="s">
        <v>1240</v>
      </c>
      <c r="Y3313" s="7" t="s">
        <v>1241</v>
      </c>
      <c r="Z3313" s="7" t="s">
        <v>1242</v>
      </c>
      <c r="AA3313" s="7"/>
      <c r="AB3313" s="7">
        <v>0.0</v>
      </c>
      <c r="AC3313" s="7" t="s">
        <v>16</v>
      </c>
      <c r="AD3313" s="7"/>
      <c r="AE3313" s="7" t="s">
        <v>19</v>
      </c>
      <c r="AF3313" s="7" t="s">
        <v>19</v>
      </c>
      <c r="AG3313" s="7" t="s">
        <v>19</v>
      </c>
      <c r="AH3313" s="7" t="s">
        <v>19</v>
      </c>
      <c r="AI3313" s="7" t="s">
        <v>19</v>
      </c>
      <c r="AJ3313" s="7" t="s">
        <v>19</v>
      </c>
      <c r="AK3313" s="7"/>
      <c r="AL3313" s="7" t="s">
        <v>19</v>
      </c>
      <c r="AM3313" s="7" t="s">
        <v>19</v>
      </c>
      <c r="AN3313" s="7" t="s">
        <v>19</v>
      </c>
      <c r="AO3313" s="7" t="s">
        <v>19</v>
      </c>
      <c r="AP3313" s="7" t="s">
        <v>19</v>
      </c>
      <c r="AQ3313" s="7"/>
      <c r="AR3313" s="7"/>
      <c r="AS3313" s="7"/>
      <c r="AT3313" s="7"/>
      <c r="AU3313" s="7"/>
      <c r="AV3313" s="7"/>
      <c r="AW3313" s="7"/>
      <c r="AX3313" s="7"/>
      <c r="AY3313" s="7" t="s">
        <v>19</v>
      </c>
      <c r="AZ3313" s="7"/>
      <c r="BA3313" s="7"/>
      <c r="BB3313" s="7"/>
      <c r="BC3313" s="7"/>
      <c r="BD3313" s="7"/>
      <c r="BE3313" s="7"/>
      <c r="BF3313" s="7"/>
      <c r="BG3313" s="7"/>
      <c r="BH3313" s="7"/>
      <c r="BI3313" s="7"/>
      <c r="BJ3313" s="7"/>
      <c r="BK3313" s="7"/>
      <c r="BL3313" s="7"/>
      <c r="BM3313" s="7"/>
      <c r="BN3313" s="7"/>
      <c r="BO3313" s="7"/>
      <c r="BP3313" s="7"/>
      <c r="BS3313" s="7"/>
      <c r="BT3313" s="7" t="b">
        <v>0</v>
      </c>
      <c r="BU3313" s="7"/>
    </row>
    <row r="3314">
      <c r="A3314" s="7" t="s">
        <v>14835</v>
      </c>
      <c r="D3314" s="163" t="s">
        <v>14836</v>
      </c>
      <c r="E3314" s="134" t="str">
        <f t="array" ref="E3314">IFNA( index(studiesdatasets!$A$2:$R4130,MATCH("*"&amp;IF(F3314 = "","INVALID", F3314)&amp;"*",studiesdatasets!$D$2:$D4130,0),1))</f>
        <v>set_4</v>
      </c>
      <c r="F3314" s="162" t="s">
        <v>475</v>
      </c>
      <c r="G3314" s="162" t="s">
        <v>14837</v>
      </c>
      <c r="H3314" s="162" t="s">
        <v>14838</v>
      </c>
      <c r="M3314" s="7" t="s">
        <v>799</v>
      </c>
      <c r="N3314" s="7" t="str">
        <f t="shared" si="10"/>
        <v>FALSE</v>
      </c>
      <c r="O3314" s="7" t="s">
        <v>479</v>
      </c>
      <c r="P3314" s="161" t="s">
        <v>1236</v>
      </c>
      <c r="Q3314" s="161" t="s">
        <v>1237</v>
      </c>
      <c r="R3314" s="7" t="s">
        <v>1238</v>
      </c>
      <c r="S3314" s="7" t="s">
        <v>1239</v>
      </c>
      <c r="T3314" s="135">
        <v>43.0746</v>
      </c>
      <c r="U3314" s="136">
        <v>-79.808</v>
      </c>
      <c r="V3314" s="137" t="s">
        <v>14745</v>
      </c>
      <c r="W3314" s="7" t="s">
        <v>16</v>
      </c>
      <c r="X3314" s="7" t="s">
        <v>1240</v>
      </c>
      <c r="Y3314" s="7" t="s">
        <v>1241</v>
      </c>
      <c r="Z3314" s="7" t="s">
        <v>1242</v>
      </c>
      <c r="AA3314" s="7"/>
      <c r="AB3314" s="7">
        <v>0.0</v>
      </c>
      <c r="AC3314" s="7" t="s">
        <v>16</v>
      </c>
      <c r="AD3314" s="7"/>
      <c r="AE3314" s="7" t="s">
        <v>19</v>
      </c>
      <c r="AF3314" s="7" t="s">
        <v>19</v>
      </c>
      <c r="AG3314" s="7" t="s">
        <v>19</v>
      </c>
      <c r="AH3314" s="7" t="s">
        <v>19</v>
      </c>
      <c r="AI3314" s="7" t="s">
        <v>19</v>
      </c>
      <c r="AJ3314" s="7" t="s">
        <v>19</v>
      </c>
      <c r="AK3314" s="7"/>
      <c r="AL3314" s="7" t="s">
        <v>19</v>
      </c>
      <c r="AM3314" s="7" t="s">
        <v>19</v>
      </c>
      <c r="AN3314" s="7" t="s">
        <v>19</v>
      </c>
      <c r="AO3314" s="7" t="s">
        <v>19</v>
      </c>
      <c r="AP3314" s="7" t="s">
        <v>19</v>
      </c>
      <c r="AQ3314" s="7"/>
      <c r="AR3314" s="7"/>
      <c r="AS3314" s="7"/>
      <c r="AT3314" s="7"/>
      <c r="AU3314" s="7"/>
      <c r="AV3314" s="7"/>
      <c r="AW3314" s="7"/>
      <c r="AX3314" s="7"/>
      <c r="AY3314" s="7" t="s">
        <v>19</v>
      </c>
      <c r="AZ3314" s="7"/>
      <c r="BA3314" s="7"/>
      <c r="BB3314" s="7"/>
      <c r="BC3314" s="7"/>
      <c r="BD3314" s="7"/>
      <c r="BE3314" s="7"/>
      <c r="BF3314" s="7"/>
      <c r="BG3314" s="7"/>
      <c r="BH3314" s="7"/>
      <c r="BI3314" s="7"/>
      <c r="BJ3314" s="7"/>
      <c r="BK3314" s="7"/>
      <c r="BL3314" s="7"/>
      <c r="BM3314" s="7"/>
      <c r="BN3314" s="7"/>
      <c r="BO3314" s="7"/>
      <c r="BP3314" s="7"/>
      <c r="BS3314" s="7"/>
      <c r="BT3314" s="7" t="b">
        <v>0</v>
      </c>
      <c r="BU3314" s="7"/>
    </row>
    <row r="3315">
      <c r="A3315" s="7" t="s">
        <v>14839</v>
      </c>
      <c r="D3315" s="163" t="s">
        <v>14840</v>
      </c>
      <c r="E3315" s="134" t="str">
        <f t="array" ref="E3315">IFNA( index(studiesdatasets!$A$2:$R4130,MATCH("*"&amp;IF(F3315 = "","INVALID", F3315)&amp;"*",studiesdatasets!$D$2:$D4130,0),1))</f>
        <v>set_4</v>
      </c>
      <c r="F3315" s="162" t="s">
        <v>475</v>
      </c>
      <c r="G3315" s="162" t="s">
        <v>14841</v>
      </c>
      <c r="H3315" s="162" t="s">
        <v>14842</v>
      </c>
      <c r="M3315" s="7" t="s">
        <v>799</v>
      </c>
      <c r="N3315" s="7" t="str">
        <f t="shared" si="10"/>
        <v>FALSE</v>
      </c>
      <c r="O3315" s="7" t="s">
        <v>479</v>
      </c>
      <c r="P3315" s="161" t="s">
        <v>1236</v>
      </c>
      <c r="Q3315" s="161" t="s">
        <v>1237</v>
      </c>
      <c r="R3315" s="7" t="s">
        <v>1238</v>
      </c>
      <c r="S3315" s="7" t="s">
        <v>1239</v>
      </c>
      <c r="T3315" s="135">
        <v>42.8748</v>
      </c>
      <c r="U3315" s="136">
        <v>-79.4526</v>
      </c>
      <c r="V3315" s="137" t="s">
        <v>14745</v>
      </c>
      <c r="W3315" s="7" t="s">
        <v>16</v>
      </c>
      <c r="X3315" s="7" t="s">
        <v>1240</v>
      </c>
      <c r="Y3315" s="7" t="s">
        <v>1241</v>
      </c>
      <c r="Z3315" s="7" t="s">
        <v>1242</v>
      </c>
      <c r="AA3315" s="7"/>
      <c r="AB3315" s="7">
        <v>0.0</v>
      </c>
      <c r="AC3315" s="7" t="s">
        <v>16</v>
      </c>
      <c r="AD3315" s="7"/>
      <c r="AE3315" s="7" t="s">
        <v>19</v>
      </c>
      <c r="AF3315" s="7" t="s">
        <v>19</v>
      </c>
      <c r="AG3315" s="7" t="s">
        <v>19</v>
      </c>
      <c r="AH3315" s="7" t="s">
        <v>19</v>
      </c>
      <c r="AI3315" s="7" t="s">
        <v>19</v>
      </c>
      <c r="AJ3315" s="7" t="s">
        <v>19</v>
      </c>
      <c r="AK3315" s="7"/>
      <c r="AL3315" s="7" t="s">
        <v>19</v>
      </c>
      <c r="AM3315" s="7" t="s">
        <v>19</v>
      </c>
      <c r="AN3315" s="7" t="s">
        <v>19</v>
      </c>
      <c r="AO3315" s="7" t="s">
        <v>19</v>
      </c>
      <c r="AP3315" s="7" t="s">
        <v>19</v>
      </c>
      <c r="AQ3315" s="7"/>
      <c r="AR3315" s="7"/>
      <c r="AS3315" s="7"/>
      <c r="AT3315" s="7"/>
      <c r="AU3315" s="7"/>
      <c r="AV3315" s="7"/>
      <c r="AW3315" s="7"/>
      <c r="AX3315" s="7"/>
      <c r="AY3315" s="7" t="s">
        <v>19</v>
      </c>
      <c r="AZ3315" s="7"/>
      <c r="BA3315" s="7"/>
      <c r="BB3315" s="7"/>
      <c r="BC3315" s="7"/>
      <c r="BD3315" s="7"/>
      <c r="BE3315" s="7"/>
      <c r="BF3315" s="7"/>
      <c r="BG3315" s="7"/>
      <c r="BH3315" s="7"/>
      <c r="BI3315" s="7"/>
      <c r="BJ3315" s="7"/>
      <c r="BK3315" s="7"/>
      <c r="BL3315" s="7"/>
      <c r="BM3315" s="7"/>
      <c r="BN3315" s="7"/>
      <c r="BO3315" s="7"/>
      <c r="BP3315" s="7"/>
      <c r="BS3315" s="7"/>
      <c r="BT3315" s="7" t="b">
        <v>0</v>
      </c>
      <c r="BU3315" s="7"/>
    </row>
    <row r="3316">
      <c r="A3316" s="7" t="s">
        <v>14843</v>
      </c>
      <c r="D3316" s="163" t="s">
        <v>14844</v>
      </c>
      <c r="E3316" s="134" t="str">
        <f t="array" ref="E3316">IFNA( index(studiesdatasets!$A$2:$R4130,MATCH("*"&amp;IF(F3316 = "","INVALID", F3316)&amp;"*",studiesdatasets!$D$2:$D4130,0),1))</f>
        <v>set_4</v>
      </c>
      <c r="F3316" s="162" t="s">
        <v>475</v>
      </c>
      <c r="G3316" s="162" t="s">
        <v>14845</v>
      </c>
      <c r="H3316" s="162" t="s">
        <v>14846</v>
      </c>
      <c r="M3316" s="7" t="s">
        <v>799</v>
      </c>
      <c r="N3316" s="7" t="str">
        <f t="shared" si="10"/>
        <v>FALSE</v>
      </c>
      <c r="O3316" s="7" t="s">
        <v>479</v>
      </c>
      <c r="P3316" s="161" t="s">
        <v>1236</v>
      </c>
      <c r="Q3316" s="161" t="s">
        <v>1237</v>
      </c>
      <c r="R3316" s="7" t="s">
        <v>1238</v>
      </c>
      <c r="S3316" s="7" t="s">
        <v>1239</v>
      </c>
      <c r="T3316" s="135">
        <v>42.9725</v>
      </c>
      <c r="U3316" s="136">
        <v>-79.0184</v>
      </c>
      <c r="V3316" s="137" t="s">
        <v>14745</v>
      </c>
      <c r="W3316" s="7" t="s">
        <v>16</v>
      </c>
      <c r="X3316" s="7" t="s">
        <v>1240</v>
      </c>
      <c r="Y3316" s="7" t="s">
        <v>1241</v>
      </c>
      <c r="Z3316" s="7" t="s">
        <v>1242</v>
      </c>
      <c r="AA3316" s="7"/>
      <c r="AB3316" s="7">
        <v>0.0</v>
      </c>
      <c r="AC3316" s="7" t="s">
        <v>16</v>
      </c>
      <c r="AD3316" s="7"/>
      <c r="AE3316" s="7" t="s">
        <v>19</v>
      </c>
      <c r="AF3316" s="7" t="s">
        <v>19</v>
      </c>
      <c r="AG3316" s="7" t="s">
        <v>19</v>
      </c>
      <c r="AH3316" s="7" t="s">
        <v>19</v>
      </c>
      <c r="AI3316" s="7" t="s">
        <v>19</v>
      </c>
      <c r="AJ3316" s="7" t="s">
        <v>19</v>
      </c>
      <c r="AK3316" s="7"/>
      <c r="AL3316" s="7" t="s">
        <v>19</v>
      </c>
      <c r="AM3316" s="7" t="s">
        <v>19</v>
      </c>
      <c r="AN3316" s="7" t="s">
        <v>19</v>
      </c>
      <c r="AO3316" s="7" t="s">
        <v>19</v>
      </c>
      <c r="AP3316" s="7" t="s">
        <v>19</v>
      </c>
      <c r="AQ3316" s="7"/>
      <c r="AR3316" s="7"/>
      <c r="AS3316" s="7"/>
      <c r="AT3316" s="7"/>
      <c r="AU3316" s="7"/>
      <c r="AV3316" s="7"/>
      <c r="AW3316" s="7"/>
      <c r="AX3316" s="7"/>
      <c r="AY3316" s="7" t="s">
        <v>19</v>
      </c>
      <c r="AZ3316" s="7"/>
      <c r="BA3316" s="7"/>
      <c r="BB3316" s="7"/>
      <c r="BC3316" s="7"/>
      <c r="BD3316" s="7"/>
      <c r="BE3316" s="7"/>
      <c r="BF3316" s="7"/>
      <c r="BG3316" s="7"/>
      <c r="BH3316" s="7"/>
      <c r="BI3316" s="7"/>
      <c r="BJ3316" s="7"/>
      <c r="BK3316" s="7"/>
      <c r="BL3316" s="7"/>
      <c r="BM3316" s="7"/>
      <c r="BN3316" s="7"/>
      <c r="BO3316" s="7"/>
      <c r="BP3316" s="7"/>
      <c r="BS3316" s="7"/>
      <c r="BT3316" s="7" t="b">
        <v>0</v>
      </c>
      <c r="BU3316" s="7"/>
    </row>
    <row r="3317">
      <c r="A3317" s="7" t="s">
        <v>14847</v>
      </c>
      <c r="D3317" s="163" t="s">
        <v>14848</v>
      </c>
      <c r="E3317" s="134" t="str">
        <f t="array" ref="E3317">IFNA( index(studiesdatasets!$A$2:$R4130,MATCH("*"&amp;IF(F3317 = "","INVALID", F3317)&amp;"*",studiesdatasets!$D$2:$D4130,0),1))</f>
        <v>set_4</v>
      </c>
      <c r="F3317" s="162" t="s">
        <v>475</v>
      </c>
      <c r="G3317" s="162" t="s">
        <v>14849</v>
      </c>
      <c r="H3317" s="162" t="s">
        <v>14850</v>
      </c>
      <c r="M3317" s="7" t="s">
        <v>799</v>
      </c>
      <c r="N3317" s="7" t="str">
        <f t="shared" si="10"/>
        <v>FALSE</v>
      </c>
      <c r="O3317" s="7" t="s">
        <v>479</v>
      </c>
      <c r="P3317" s="161" t="s">
        <v>1236</v>
      </c>
      <c r="Q3317" s="161" t="s">
        <v>1237</v>
      </c>
      <c r="R3317" s="7" t="s">
        <v>1238</v>
      </c>
      <c r="S3317" s="7" t="s">
        <v>1239</v>
      </c>
      <c r="T3317" s="135">
        <v>42.946</v>
      </c>
      <c r="U3317" s="136">
        <v>-79.0683</v>
      </c>
      <c r="V3317" s="137" t="s">
        <v>14745</v>
      </c>
      <c r="W3317" s="7" t="s">
        <v>16</v>
      </c>
      <c r="X3317" s="7" t="s">
        <v>1240</v>
      </c>
      <c r="Y3317" s="7" t="s">
        <v>1241</v>
      </c>
      <c r="Z3317" s="7" t="s">
        <v>1242</v>
      </c>
      <c r="AA3317" s="7"/>
      <c r="AB3317" s="7">
        <v>0.0</v>
      </c>
      <c r="AC3317" s="7" t="s">
        <v>16</v>
      </c>
      <c r="AD3317" s="7"/>
      <c r="AE3317" s="7" t="s">
        <v>19</v>
      </c>
      <c r="AF3317" s="7" t="s">
        <v>19</v>
      </c>
      <c r="AG3317" s="7" t="s">
        <v>19</v>
      </c>
      <c r="AH3317" s="7" t="s">
        <v>19</v>
      </c>
      <c r="AI3317" s="7" t="s">
        <v>19</v>
      </c>
      <c r="AJ3317" s="7" t="s">
        <v>19</v>
      </c>
      <c r="AK3317" s="7"/>
      <c r="AL3317" s="7" t="s">
        <v>19</v>
      </c>
      <c r="AM3317" s="7" t="s">
        <v>19</v>
      </c>
      <c r="AN3317" s="7" t="s">
        <v>19</v>
      </c>
      <c r="AO3317" s="7" t="s">
        <v>19</v>
      </c>
      <c r="AP3317" s="7" t="s">
        <v>19</v>
      </c>
      <c r="AQ3317" s="7"/>
      <c r="AR3317" s="7"/>
      <c r="AS3317" s="7"/>
      <c r="AT3317" s="7"/>
      <c r="AU3317" s="7"/>
      <c r="AV3317" s="7"/>
      <c r="AW3317" s="7"/>
      <c r="AX3317" s="7"/>
      <c r="AY3317" s="7" t="s">
        <v>19</v>
      </c>
      <c r="AZ3317" s="7"/>
      <c r="BA3317" s="7"/>
      <c r="BB3317" s="7"/>
      <c r="BC3317" s="7"/>
      <c r="BD3317" s="7"/>
      <c r="BE3317" s="7"/>
      <c r="BF3317" s="7"/>
      <c r="BG3317" s="7"/>
      <c r="BH3317" s="7"/>
      <c r="BI3317" s="7"/>
      <c r="BJ3317" s="7"/>
      <c r="BK3317" s="7"/>
      <c r="BL3317" s="7"/>
      <c r="BM3317" s="7"/>
      <c r="BN3317" s="7"/>
      <c r="BO3317" s="7"/>
      <c r="BP3317" s="7"/>
      <c r="BS3317" s="7"/>
      <c r="BT3317" s="7" t="b">
        <v>0</v>
      </c>
      <c r="BU3317" s="7"/>
    </row>
    <row r="3318">
      <c r="A3318" s="7" t="s">
        <v>14851</v>
      </c>
      <c r="D3318" s="163" t="s">
        <v>14852</v>
      </c>
      <c r="E3318" s="134" t="str">
        <f t="array" ref="E3318">IFNA( index(studiesdatasets!$A$2:$R4130,MATCH("*"&amp;IF(F3318 = "","INVALID", F3318)&amp;"*",studiesdatasets!$D$2:$D4130,0),1))</f>
        <v>set_4</v>
      </c>
      <c r="F3318" s="162" t="s">
        <v>475</v>
      </c>
      <c r="G3318" s="162" t="s">
        <v>14853</v>
      </c>
      <c r="H3318" s="162" t="s">
        <v>14854</v>
      </c>
      <c r="M3318" s="7" t="s">
        <v>799</v>
      </c>
      <c r="N3318" s="7" t="str">
        <f t="shared" si="10"/>
        <v>FALSE</v>
      </c>
      <c r="O3318" s="7" t="s">
        <v>479</v>
      </c>
      <c r="P3318" s="161" t="s">
        <v>1236</v>
      </c>
      <c r="Q3318" s="161" t="s">
        <v>1237</v>
      </c>
      <c r="R3318" s="7" t="s">
        <v>1238</v>
      </c>
      <c r="S3318" s="7" t="s">
        <v>1239</v>
      </c>
      <c r="T3318" s="135">
        <v>42.9477</v>
      </c>
      <c r="U3318" s="136">
        <v>-79.3783</v>
      </c>
      <c r="V3318" s="137" t="s">
        <v>14745</v>
      </c>
      <c r="W3318" s="7" t="s">
        <v>16</v>
      </c>
      <c r="X3318" s="7" t="s">
        <v>1240</v>
      </c>
      <c r="Y3318" s="7" t="s">
        <v>1241</v>
      </c>
      <c r="Z3318" s="7" t="s">
        <v>1242</v>
      </c>
      <c r="AA3318" s="7"/>
      <c r="AB3318" s="7">
        <v>0.0</v>
      </c>
      <c r="AC3318" s="7" t="s">
        <v>16</v>
      </c>
      <c r="AD3318" s="7"/>
      <c r="AE3318" s="7" t="s">
        <v>19</v>
      </c>
      <c r="AF3318" s="7" t="s">
        <v>19</v>
      </c>
      <c r="AG3318" s="7" t="s">
        <v>19</v>
      </c>
      <c r="AH3318" s="7" t="s">
        <v>19</v>
      </c>
      <c r="AI3318" s="7" t="s">
        <v>19</v>
      </c>
      <c r="AJ3318" s="7" t="s">
        <v>19</v>
      </c>
      <c r="AK3318" s="7"/>
      <c r="AL3318" s="7" t="s">
        <v>19</v>
      </c>
      <c r="AM3318" s="7" t="s">
        <v>19</v>
      </c>
      <c r="AN3318" s="7" t="s">
        <v>19</v>
      </c>
      <c r="AO3318" s="7" t="s">
        <v>19</v>
      </c>
      <c r="AP3318" s="7" t="s">
        <v>19</v>
      </c>
      <c r="AQ3318" s="7"/>
      <c r="AR3318" s="7"/>
      <c r="AS3318" s="7"/>
      <c r="AT3318" s="7"/>
      <c r="AU3318" s="7"/>
      <c r="AV3318" s="7"/>
      <c r="AW3318" s="7"/>
      <c r="AX3318" s="7"/>
      <c r="AY3318" s="7" t="s">
        <v>19</v>
      </c>
      <c r="AZ3318" s="7"/>
      <c r="BA3318" s="7"/>
      <c r="BB3318" s="7"/>
      <c r="BC3318" s="7"/>
      <c r="BD3318" s="7"/>
      <c r="BE3318" s="7"/>
      <c r="BF3318" s="7"/>
      <c r="BG3318" s="7"/>
      <c r="BH3318" s="7"/>
      <c r="BI3318" s="7"/>
      <c r="BJ3318" s="7"/>
      <c r="BK3318" s="7"/>
      <c r="BL3318" s="7"/>
      <c r="BM3318" s="7"/>
      <c r="BN3318" s="7"/>
      <c r="BO3318" s="7"/>
      <c r="BP3318" s="7"/>
      <c r="BS3318" s="7"/>
      <c r="BT3318" s="7" t="b">
        <v>0</v>
      </c>
      <c r="BU3318" s="7"/>
    </row>
    <row r="3319">
      <c r="A3319" s="7" t="s">
        <v>14855</v>
      </c>
      <c r="D3319" s="163" t="s">
        <v>14856</v>
      </c>
      <c r="E3319" s="134" t="str">
        <f t="array" ref="E3319">IFNA( index(studiesdatasets!$A$2:$R4130,MATCH("*"&amp;IF(F3319 = "","INVALID", F3319)&amp;"*",studiesdatasets!$D$2:$D4130,0),1))</f>
        <v>set_4</v>
      </c>
      <c r="F3319" s="162" t="s">
        <v>475</v>
      </c>
      <c r="G3319" s="162" t="s">
        <v>14857</v>
      </c>
      <c r="H3319" s="162" t="s">
        <v>14858</v>
      </c>
      <c r="M3319" s="7" t="s">
        <v>799</v>
      </c>
      <c r="N3319" s="7" t="str">
        <f t="shared" si="10"/>
        <v>FALSE</v>
      </c>
      <c r="O3319" s="7" t="s">
        <v>479</v>
      </c>
      <c r="P3319" s="161" t="s">
        <v>1236</v>
      </c>
      <c r="Q3319" s="161" t="s">
        <v>1237</v>
      </c>
      <c r="R3319" s="7" t="s">
        <v>1238</v>
      </c>
      <c r="S3319" s="7" t="s">
        <v>1239</v>
      </c>
      <c r="T3319" s="135">
        <v>42.9974</v>
      </c>
      <c r="U3319" s="136">
        <v>-79.0409</v>
      </c>
      <c r="V3319" s="137" t="s">
        <v>14745</v>
      </c>
      <c r="W3319" s="7" t="s">
        <v>16</v>
      </c>
      <c r="X3319" s="7" t="s">
        <v>1240</v>
      </c>
      <c r="Y3319" s="7" t="s">
        <v>1241</v>
      </c>
      <c r="Z3319" s="7" t="s">
        <v>1242</v>
      </c>
      <c r="AA3319" s="7"/>
      <c r="AB3319" s="7">
        <v>0.0</v>
      </c>
      <c r="AC3319" s="7" t="s">
        <v>16</v>
      </c>
      <c r="AD3319" s="7"/>
      <c r="AE3319" s="7" t="s">
        <v>19</v>
      </c>
      <c r="AF3319" s="7" t="s">
        <v>19</v>
      </c>
      <c r="AG3319" s="7" t="s">
        <v>19</v>
      </c>
      <c r="AH3319" s="7" t="s">
        <v>19</v>
      </c>
      <c r="AI3319" s="7" t="s">
        <v>19</v>
      </c>
      <c r="AJ3319" s="7" t="s">
        <v>19</v>
      </c>
      <c r="AK3319" s="7"/>
      <c r="AL3319" s="7" t="s">
        <v>19</v>
      </c>
      <c r="AM3319" s="7" t="s">
        <v>19</v>
      </c>
      <c r="AN3319" s="7" t="s">
        <v>19</v>
      </c>
      <c r="AO3319" s="7" t="s">
        <v>19</v>
      </c>
      <c r="AP3319" s="7" t="s">
        <v>19</v>
      </c>
      <c r="AQ3319" s="7"/>
      <c r="AR3319" s="7"/>
      <c r="AS3319" s="7"/>
      <c r="AT3319" s="7"/>
      <c r="AU3319" s="7"/>
      <c r="AV3319" s="7"/>
      <c r="AW3319" s="7"/>
      <c r="AX3319" s="7"/>
      <c r="AY3319" s="7" t="s">
        <v>19</v>
      </c>
      <c r="AZ3319" s="7"/>
      <c r="BA3319" s="7"/>
      <c r="BB3319" s="7"/>
      <c r="BC3319" s="7"/>
      <c r="BD3319" s="7"/>
      <c r="BE3319" s="7"/>
      <c r="BF3319" s="7"/>
      <c r="BG3319" s="7"/>
      <c r="BH3319" s="7"/>
      <c r="BI3319" s="7"/>
      <c r="BJ3319" s="7"/>
      <c r="BK3319" s="7"/>
      <c r="BL3319" s="7"/>
      <c r="BM3319" s="7"/>
      <c r="BN3319" s="7"/>
      <c r="BO3319" s="7"/>
      <c r="BP3319" s="7"/>
      <c r="BS3319" s="7"/>
      <c r="BT3319" s="7" t="b">
        <v>0</v>
      </c>
      <c r="BU3319" s="7"/>
    </row>
    <row r="3320">
      <c r="A3320" s="7" t="s">
        <v>14859</v>
      </c>
      <c r="D3320" s="163" t="s">
        <v>14860</v>
      </c>
      <c r="E3320" s="134" t="str">
        <f t="array" ref="E3320">IFNA( index(studiesdatasets!$A$2:$R4130,MATCH("*"&amp;IF(F3320 = "","INVALID", F3320)&amp;"*",studiesdatasets!$D$2:$D4130,0),1))</f>
        <v>set_4</v>
      </c>
      <c r="F3320" s="162" t="s">
        <v>475</v>
      </c>
      <c r="G3320" s="162" t="s">
        <v>14861</v>
      </c>
      <c r="H3320" s="162" t="s">
        <v>14862</v>
      </c>
      <c r="M3320" s="7" t="s">
        <v>799</v>
      </c>
      <c r="N3320" s="7" t="str">
        <f t="shared" si="10"/>
        <v>FALSE</v>
      </c>
      <c r="O3320" s="7" t="s">
        <v>479</v>
      </c>
      <c r="P3320" s="161" t="s">
        <v>1236</v>
      </c>
      <c r="Q3320" s="161" t="s">
        <v>1237</v>
      </c>
      <c r="R3320" s="7" t="s">
        <v>1238</v>
      </c>
      <c r="S3320" s="7" t="s">
        <v>1239</v>
      </c>
      <c r="T3320" s="135">
        <v>43.125</v>
      </c>
      <c r="U3320" s="136">
        <v>-79.0813</v>
      </c>
      <c r="V3320" s="137" t="s">
        <v>958</v>
      </c>
      <c r="W3320" s="7" t="s">
        <v>16</v>
      </c>
      <c r="X3320" s="7" t="s">
        <v>1240</v>
      </c>
      <c r="Y3320" s="7" t="s">
        <v>1241</v>
      </c>
      <c r="Z3320" s="7" t="s">
        <v>1242</v>
      </c>
      <c r="AA3320" s="7"/>
      <c r="AB3320" s="7">
        <v>0.0</v>
      </c>
      <c r="AC3320" s="7" t="s">
        <v>16</v>
      </c>
      <c r="AD3320" s="7"/>
      <c r="AE3320" s="7" t="s">
        <v>19</v>
      </c>
      <c r="AF3320" s="7" t="s">
        <v>19</v>
      </c>
      <c r="AG3320" s="7" t="s">
        <v>19</v>
      </c>
      <c r="AH3320" s="7" t="s">
        <v>19</v>
      </c>
      <c r="AI3320" s="7" t="s">
        <v>19</v>
      </c>
      <c r="AJ3320" s="7" t="s">
        <v>19</v>
      </c>
      <c r="AK3320" s="7"/>
      <c r="AL3320" s="7" t="s">
        <v>19</v>
      </c>
      <c r="AM3320" s="7" t="s">
        <v>19</v>
      </c>
      <c r="AN3320" s="7" t="s">
        <v>19</v>
      </c>
      <c r="AO3320" s="7" t="s">
        <v>19</v>
      </c>
      <c r="AP3320" s="7" t="s">
        <v>19</v>
      </c>
      <c r="AQ3320" s="7"/>
      <c r="AR3320" s="7"/>
      <c r="AS3320" s="7"/>
      <c r="AT3320" s="7"/>
      <c r="AU3320" s="7"/>
      <c r="AV3320" s="7"/>
      <c r="AW3320" s="7"/>
      <c r="AX3320" s="7"/>
      <c r="AY3320" s="7" t="s">
        <v>19</v>
      </c>
      <c r="AZ3320" s="7"/>
      <c r="BA3320" s="7"/>
      <c r="BB3320" s="7"/>
      <c r="BC3320" s="7"/>
      <c r="BD3320" s="7"/>
      <c r="BE3320" s="7"/>
      <c r="BF3320" s="7"/>
      <c r="BG3320" s="7"/>
      <c r="BH3320" s="7"/>
      <c r="BI3320" s="7"/>
      <c r="BJ3320" s="7"/>
      <c r="BK3320" s="7"/>
      <c r="BL3320" s="7"/>
      <c r="BM3320" s="7"/>
      <c r="BN3320" s="7"/>
      <c r="BO3320" s="7"/>
      <c r="BP3320" s="7"/>
      <c r="BS3320" s="7"/>
      <c r="BT3320" s="7" t="b">
        <v>0</v>
      </c>
      <c r="BU3320" s="7"/>
    </row>
    <row r="3321">
      <c r="A3321" s="7" t="s">
        <v>14863</v>
      </c>
      <c r="D3321" s="163" t="s">
        <v>14864</v>
      </c>
      <c r="E3321" s="134" t="str">
        <f t="array" ref="E3321">IFNA( index(studiesdatasets!$A$2:$R4130,MATCH("*"&amp;IF(F3321 = "","INVALID", F3321)&amp;"*",studiesdatasets!$D$2:$D4130,0),1))</f>
        <v>set_4</v>
      </c>
      <c r="F3321" s="162" t="s">
        <v>475</v>
      </c>
      <c r="G3321" s="162" t="s">
        <v>14865</v>
      </c>
      <c r="H3321" s="162" t="s">
        <v>14866</v>
      </c>
      <c r="M3321" s="7" t="s">
        <v>799</v>
      </c>
      <c r="N3321" s="7" t="str">
        <f t="shared" si="10"/>
        <v>FALSE</v>
      </c>
      <c r="O3321" s="7" t="s">
        <v>479</v>
      </c>
      <c r="P3321" s="161" t="s">
        <v>1236</v>
      </c>
      <c r="Q3321" s="161" t="s">
        <v>1237</v>
      </c>
      <c r="R3321" s="7" t="s">
        <v>1238</v>
      </c>
      <c r="S3321" s="7" t="s">
        <v>1239</v>
      </c>
      <c r="T3321" s="135">
        <v>43.1897</v>
      </c>
      <c r="U3321" s="136">
        <v>-79.4969</v>
      </c>
      <c r="V3321" s="137" t="s">
        <v>14750</v>
      </c>
      <c r="W3321" s="7" t="s">
        <v>16</v>
      </c>
      <c r="X3321" s="7" t="s">
        <v>1240</v>
      </c>
      <c r="Y3321" s="7" t="s">
        <v>1241</v>
      </c>
      <c r="Z3321" s="7" t="s">
        <v>1242</v>
      </c>
      <c r="AA3321" s="7"/>
      <c r="AB3321" s="7">
        <v>0.0</v>
      </c>
      <c r="AC3321" s="7" t="s">
        <v>16</v>
      </c>
      <c r="AD3321" s="7"/>
      <c r="AE3321" s="7" t="s">
        <v>19</v>
      </c>
      <c r="AF3321" s="7" t="s">
        <v>19</v>
      </c>
      <c r="AG3321" s="7" t="s">
        <v>19</v>
      </c>
      <c r="AH3321" s="7" t="s">
        <v>19</v>
      </c>
      <c r="AI3321" s="7" t="s">
        <v>19</v>
      </c>
      <c r="AJ3321" s="7" t="s">
        <v>19</v>
      </c>
      <c r="AK3321" s="7"/>
      <c r="AL3321" s="7" t="s">
        <v>19</v>
      </c>
      <c r="AM3321" s="7" t="s">
        <v>19</v>
      </c>
      <c r="AN3321" s="7" t="s">
        <v>19</v>
      </c>
      <c r="AO3321" s="7" t="s">
        <v>19</v>
      </c>
      <c r="AP3321" s="7" t="s">
        <v>19</v>
      </c>
      <c r="AQ3321" s="7"/>
      <c r="AR3321" s="7"/>
      <c r="AS3321" s="7"/>
      <c r="AT3321" s="7"/>
      <c r="AU3321" s="7"/>
      <c r="AV3321" s="7"/>
      <c r="AW3321" s="7"/>
      <c r="AX3321" s="7"/>
      <c r="AY3321" s="7" t="s">
        <v>19</v>
      </c>
      <c r="AZ3321" s="7"/>
      <c r="BA3321" s="7"/>
      <c r="BB3321" s="7"/>
      <c r="BC3321" s="7"/>
      <c r="BD3321" s="7"/>
      <c r="BE3321" s="7"/>
      <c r="BF3321" s="7"/>
      <c r="BG3321" s="7"/>
      <c r="BH3321" s="7"/>
      <c r="BI3321" s="7"/>
      <c r="BJ3321" s="7"/>
      <c r="BK3321" s="7"/>
      <c r="BL3321" s="7"/>
      <c r="BM3321" s="7"/>
      <c r="BN3321" s="7"/>
      <c r="BO3321" s="7"/>
      <c r="BP3321" s="7"/>
      <c r="BS3321" s="7"/>
      <c r="BT3321" s="7" t="b">
        <v>0</v>
      </c>
      <c r="BU3321" s="7"/>
    </row>
    <row r="3322">
      <c r="A3322" s="7" t="s">
        <v>14867</v>
      </c>
      <c r="D3322" s="163" t="s">
        <v>14868</v>
      </c>
      <c r="E3322" s="134" t="str">
        <f t="array" ref="E3322">IFNA( index(studiesdatasets!$A$2:$R4130,MATCH("*"&amp;IF(F3322 = "","INVALID", F3322)&amp;"*",studiesdatasets!$D$2:$D4130,0),1))</f>
        <v>set_4</v>
      </c>
      <c r="F3322" s="162" t="s">
        <v>475</v>
      </c>
      <c r="G3322" s="162" t="s">
        <v>14869</v>
      </c>
      <c r="H3322" s="162" t="s">
        <v>14870</v>
      </c>
      <c r="M3322" s="7" t="s">
        <v>799</v>
      </c>
      <c r="N3322" s="7" t="str">
        <f t="shared" si="10"/>
        <v>FALSE</v>
      </c>
      <c r="O3322" s="7" t="s">
        <v>479</v>
      </c>
      <c r="P3322" s="161" t="s">
        <v>1236</v>
      </c>
      <c r="Q3322" s="161" t="s">
        <v>1237</v>
      </c>
      <c r="R3322" s="7" t="s">
        <v>1238</v>
      </c>
      <c r="S3322" s="7" t="s">
        <v>1239</v>
      </c>
      <c r="T3322" s="135">
        <v>43.2211</v>
      </c>
      <c r="U3322" s="136">
        <v>-79.2258</v>
      </c>
      <c r="V3322" s="137" t="s">
        <v>14750</v>
      </c>
      <c r="W3322" s="7" t="s">
        <v>16</v>
      </c>
      <c r="X3322" s="7" t="s">
        <v>1240</v>
      </c>
      <c r="Y3322" s="7" t="s">
        <v>1241</v>
      </c>
      <c r="Z3322" s="7" t="s">
        <v>1242</v>
      </c>
      <c r="AA3322" s="7"/>
      <c r="AB3322" s="7">
        <v>0.0</v>
      </c>
      <c r="AC3322" s="7" t="s">
        <v>16</v>
      </c>
      <c r="AD3322" s="7"/>
      <c r="AE3322" s="7" t="s">
        <v>19</v>
      </c>
      <c r="AF3322" s="7" t="s">
        <v>19</v>
      </c>
      <c r="AG3322" s="7" t="s">
        <v>19</v>
      </c>
      <c r="AH3322" s="7" t="s">
        <v>19</v>
      </c>
      <c r="AI3322" s="7" t="s">
        <v>19</v>
      </c>
      <c r="AJ3322" s="7" t="s">
        <v>19</v>
      </c>
      <c r="AK3322" s="7"/>
      <c r="AL3322" s="7" t="s">
        <v>19</v>
      </c>
      <c r="AM3322" s="7" t="s">
        <v>19</v>
      </c>
      <c r="AN3322" s="7" t="s">
        <v>19</v>
      </c>
      <c r="AO3322" s="7" t="s">
        <v>19</v>
      </c>
      <c r="AP3322" s="7" t="s">
        <v>19</v>
      </c>
      <c r="AQ3322" s="7"/>
      <c r="AR3322" s="7"/>
      <c r="AS3322" s="7"/>
      <c r="AT3322" s="7"/>
      <c r="AU3322" s="7"/>
      <c r="AV3322" s="7"/>
      <c r="AW3322" s="7"/>
      <c r="AX3322" s="7"/>
      <c r="AY3322" s="7" t="s">
        <v>19</v>
      </c>
      <c r="AZ3322" s="7"/>
      <c r="BA3322" s="7"/>
      <c r="BB3322" s="7"/>
      <c r="BC3322" s="7"/>
      <c r="BD3322" s="7"/>
      <c r="BE3322" s="7"/>
      <c r="BF3322" s="7"/>
      <c r="BG3322" s="7"/>
      <c r="BH3322" s="7"/>
      <c r="BI3322" s="7"/>
      <c r="BJ3322" s="7"/>
      <c r="BK3322" s="7"/>
      <c r="BL3322" s="7"/>
      <c r="BM3322" s="7"/>
      <c r="BN3322" s="7"/>
      <c r="BO3322" s="7"/>
      <c r="BP3322" s="7"/>
      <c r="BS3322" s="7"/>
      <c r="BT3322" s="7" t="b">
        <v>0</v>
      </c>
      <c r="BU3322" s="7"/>
    </row>
    <row r="3323">
      <c r="A3323" s="7" t="s">
        <v>14871</v>
      </c>
      <c r="D3323" s="163" t="s">
        <v>14872</v>
      </c>
      <c r="E3323" s="134" t="str">
        <f t="array" ref="E3323">IFNA( index(studiesdatasets!$A$2:$R4130,MATCH("*"&amp;IF(F3323 = "","INVALID", F3323)&amp;"*",studiesdatasets!$D$2:$D4130,0),1))</f>
        <v>set_4</v>
      </c>
      <c r="F3323" s="162" t="s">
        <v>475</v>
      </c>
      <c r="G3323" s="162" t="s">
        <v>14873</v>
      </c>
      <c r="H3323" s="162" t="s">
        <v>14874</v>
      </c>
      <c r="M3323" s="7" t="s">
        <v>799</v>
      </c>
      <c r="N3323" s="7" t="str">
        <f t="shared" si="10"/>
        <v>FALSE</v>
      </c>
      <c r="O3323" s="7" t="s">
        <v>479</v>
      </c>
      <c r="P3323" s="161" t="s">
        <v>1236</v>
      </c>
      <c r="Q3323" s="161" t="s">
        <v>1237</v>
      </c>
      <c r="R3323" s="7" t="s">
        <v>1238</v>
      </c>
      <c r="S3323" s="7" t="s">
        <v>1239</v>
      </c>
      <c r="T3323" s="135">
        <v>42.9951</v>
      </c>
      <c r="U3323" s="136">
        <v>-79.0159</v>
      </c>
      <c r="V3323" s="137" t="s">
        <v>14750</v>
      </c>
      <c r="W3323" s="7" t="s">
        <v>16</v>
      </c>
      <c r="X3323" s="7" t="s">
        <v>1240</v>
      </c>
      <c r="Y3323" s="7" t="s">
        <v>1241</v>
      </c>
      <c r="Z3323" s="7" t="s">
        <v>1242</v>
      </c>
      <c r="AA3323" s="7"/>
      <c r="AB3323" s="7">
        <v>0.0</v>
      </c>
      <c r="AC3323" s="7" t="s">
        <v>16</v>
      </c>
      <c r="AD3323" s="7"/>
      <c r="AE3323" s="7" t="s">
        <v>19</v>
      </c>
      <c r="AF3323" s="7" t="s">
        <v>19</v>
      </c>
      <c r="AG3323" s="7" t="s">
        <v>19</v>
      </c>
      <c r="AH3323" s="7" t="s">
        <v>19</v>
      </c>
      <c r="AI3323" s="7" t="s">
        <v>19</v>
      </c>
      <c r="AJ3323" s="7" t="s">
        <v>19</v>
      </c>
      <c r="AK3323" s="7"/>
      <c r="AL3323" s="7" t="s">
        <v>19</v>
      </c>
      <c r="AM3323" s="7" t="s">
        <v>19</v>
      </c>
      <c r="AN3323" s="7" t="s">
        <v>19</v>
      </c>
      <c r="AO3323" s="7" t="s">
        <v>19</v>
      </c>
      <c r="AP3323" s="7" t="s">
        <v>19</v>
      </c>
      <c r="AQ3323" s="7"/>
      <c r="AR3323" s="7"/>
      <c r="AS3323" s="7"/>
      <c r="AT3323" s="7"/>
      <c r="AU3323" s="7"/>
      <c r="AV3323" s="7"/>
      <c r="AW3323" s="7"/>
      <c r="AX3323" s="7"/>
      <c r="AY3323" s="7" t="s">
        <v>19</v>
      </c>
      <c r="AZ3323" s="7"/>
      <c r="BA3323" s="7"/>
      <c r="BB3323" s="7"/>
      <c r="BC3323" s="7"/>
      <c r="BD3323" s="7"/>
      <c r="BE3323" s="7"/>
      <c r="BF3323" s="7"/>
      <c r="BG3323" s="7"/>
      <c r="BH3323" s="7"/>
      <c r="BI3323" s="7"/>
      <c r="BJ3323" s="7"/>
      <c r="BK3323" s="7"/>
      <c r="BL3323" s="7"/>
      <c r="BM3323" s="7"/>
      <c r="BN3323" s="7"/>
      <c r="BO3323" s="7"/>
      <c r="BP3323" s="7"/>
      <c r="BS3323" s="7"/>
      <c r="BT3323" s="7" t="b">
        <v>0</v>
      </c>
      <c r="BU3323" s="7"/>
    </row>
    <row r="3324">
      <c r="A3324" s="7" t="s">
        <v>14875</v>
      </c>
      <c r="D3324" s="163" t="s">
        <v>14876</v>
      </c>
      <c r="E3324" s="134" t="str">
        <f t="array" ref="E3324">IFNA( index(studiesdatasets!$A$2:$R4130,MATCH("*"&amp;IF(F3324 = "","INVALID", F3324)&amp;"*",studiesdatasets!$D$2:$D4130,0),1))</f>
        <v>set_4</v>
      </c>
      <c r="F3324" s="162" t="s">
        <v>475</v>
      </c>
      <c r="G3324" s="162" t="s">
        <v>14877</v>
      </c>
      <c r="H3324" s="162" t="s">
        <v>14878</v>
      </c>
      <c r="M3324" s="7" t="s">
        <v>799</v>
      </c>
      <c r="N3324" s="7" t="str">
        <f t="shared" si="10"/>
        <v>FALSE</v>
      </c>
      <c r="O3324" s="7" t="s">
        <v>479</v>
      </c>
      <c r="P3324" s="161" t="s">
        <v>1236</v>
      </c>
      <c r="Q3324" s="161" t="s">
        <v>1237</v>
      </c>
      <c r="R3324" s="7" t="s">
        <v>1238</v>
      </c>
      <c r="S3324" s="7" t="s">
        <v>1239</v>
      </c>
      <c r="T3324" s="135">
        <v>43.1156</v>
      </c>
      <c r="U3324" s="136">
        <v>-79.5665</v>
      </c>
      <c r="V3324" s="137" t="s">
        <v>14750</v>
      </c>
      <c r="W3324" s="7" t="s">
        <v>16</v>
      </c>
      <c r="X3324" s="7" t="s">
        <v>1240</v>
      </c>
      <c r="Y3324" s="7" t="s">
        <v>1241</v>
      </c>
      <c r="Z3324" s="7" t="s">
        <v>1242</v>
      </c>
      <c r="AA3324" s="7"/>
      <c r="AB3324" s="7">
        <v>0.0</v>
      </c>
      <c r="AC3324" s="7" t="s">
        <v>16</v>
      </c>
      <c r="AD3324" s="7"/>
      <c r="AE3324" s="7" t="s">
        <v>19</v>
      </c>
      <c r="AF3324" s="7" t="s">
        <v>19</v>
      </c>
      <c r="AG3324" s="7" t="s">
        <v>19</v>
      </c>
      <c r="AH3324" s="7" t="s">
        <v>19</v>
      </c>
      <c r="AI3324" s="7" t="s">
        <v>19</v>
      </c>
      <c r="AJ3324" s="7" t="s">
        <v>19</v>
      </c>
      <c r="AK3324" s="7"/>
      <c r="AL3324" s="7" t="s">
        <v>19</v>
      </c>
      <c r="AM3324" s="7" t="s">
        <v>19</v>
      </c>
      <c r="AN3324" s="7" t="s">
        <v>19</v>
      </c>
      <c r="AO3324" s="7" t="s">
        <v>19</v>
      </c>
      <c r="AP3324" s="7" t="s">
        <v>19</v>
      </c>
      <c r="AQ3324" s="7"/>
      <c r="AR3324" s="7"/>
      <c r="AS3324" s="7"/>
      <c r="AT3324" s="7"/>
      <c r="AU3324" s="7"/>
      <c r="AV3324" s="7"/>
      <c r="AW3324" s="7"/>
      <c r="AX3324" s="7"/>
      <c r="AY3324" s="7" t="s">
        <v>19</v>
      </c>
      <c r="AZ3324" s="7"/>
      <c r="BA3324" s="7"/>
      <c r="BB3324" s="7"/>
      <c r="BC3324" s="7"/>
      <c r="BD3324" s="7"/>
      <c r="BE3324" s="7"/>
      <c r="BF3324" s="7"/>
      <c r="BG3324" s="7"/>
      <c r="BH3324" s="7"/>
      <c r="BI3324" s="7"/>
      <c r="BJ3324" s="7"/>
      <c r="BK3324" s="7"/>
      <c r="BL3324" s="7"/>
      <c r="BM3324" s="7"/>
      <c r="BN3324" s="7"/>
      <c r="BO3324" s="7"/>
      <c r="BP3324" s="7"/>
      <c r="BS3324" s="7"/>
      <c r="BT3324" s="7" t="b">
        <v>0</v>
      </c>
      <c r="BU3324" s="7"/>
    </row>
    <row r="3325">
      <c r="A3325" s="7" t="s">
        <v>14879</v>
      </c>
      <c r="D3325" s="163" t="s">
        <v>14880</v>
      </c>
      <c r="E3325" s="134" t="str">
        <f t="array" ref="E3325">IFNA( index(studiesdatasets!$A$2:$R4130,MATCH("*"&amp;IF(F3325 = "","INVALID", F3325)&amp;"*",studiesdatasets!$D$2:$D4130,0),1))</f>
        <v>set_4</v>
      </c>
      <c r="F3325" s="162" t="s">
        <v>475</v>
      </c>
      <c r="G3325" s="162" t="s">
        <v>14881</v>
      </c>
      <c r="H3325" s="162" t="s">
        <v>14882</v>
      </c>
      <c r="M3325" s="7" t="s">
        <v>799</v>
      </c>
      <c r="N3325" s="7" t="str">
        <f t="shared" si="10"/>
        <v>FALSE</v>
      </c>
      <c r="O3325" s="7" t="s">
        <v>479</v>
      </c>
      <c r="P3325" s="161" t="s">
        <v>1236</v>
      </c>
      <c r="Q3325" s="161" t="s">
        <v>1237</v>
      </c>
      <c r="R3325" s="7" t="s">
        <v>1238</v>
      </c>
      <c r="S3325" s="7" t="s">
        <v>1239</v>
      </c>
      <c r="T3325" s="135">
        <v>43.05</v>
      </c>
      <c r="U3325" s="136">
        <v>-79.1326</v>
      </c>
      <c r="V3325" s="137" t="s">
        <v>14750</v>
      </c>
      <c r="W3325" s="7" t="s">
        <v>16</v>
      </c>
      <c r="X3325" s="7" t="s">
        <v>1240</v>
      </c>
      <c r="Y3325" s="7" t="s">
        <v>1241</v>
      </c>
      <c r="Z3325" s="7" t="s">
        <v>1242</v>
      </c>
      <c r="AA3325" s="7"/>
      <c r="AB3325" s="7">
        <v>0.0</v>
      </c>
      <c r="AC3325" s="7" t="s">
        <v>16</v>
      </c>
      <c r="AD3325" s="7"/>
      <c r="AE3325" s="7" t="s">
        <v>19</v>
      </c>
      <c r="AF3325" s="7" t="s">
        <v>19</v>
      </c>
      <c r="AG3325" s="7" t="s">
        <v>19</v>
      </c>
      <c r="AH3325" s="7" t="s">
        <v>19</v>
      </c>
      <c r="AI3325" s="7" t="s">
        <v>19</v>
      </c>
      <c r="AJ3325" s="7" t="s">
        <v>19</v>
      </c>
      <c r="AK3325" s="7"/>
      <c r="AL3325" s="7" t="s">
        <v>19</v>
      </c>
      <c r="AM3325" s="7" t="s">
        <v>19</v>
      </c>
      <c r="AN3325" s="7" t="s">
        <v>19</v>
      </c>
      <c r="AO3325" s="7" t="s">
        <v>19</v>
      </c>
      <c r="AP3325" s="7" t="s">
        <v>19</v>
      </c>
      <c r="AQ3325" s="7"/>
      <c r="AR3325" s="7"/>
      <c r="AS3325" s="7"/>
      <c r="AT3325" s="7"/>
      <c r="AU3325" s="7"/>
      <c r="AV3325" s="7"/>
      <c r="AW3325" s="7"/>
      <c r="AX3325" s="7"/>
      <c r="AY3325" s="7" t="s">
        <v>19</v>
      </c>
      <c r="AZ3325" s="7"/>
      <c r="BA3325" s="7"/>
      <c r="BB3325" s="7"/>
      <c r="BC3325" s="7"/>
      <c r="BD3325" s="7"/>
      <c r="BE3325" s="7"/>
      <c r="BF3325" s="7"/>
      <c r="BG3325" s="7"/>
      <c r="BH3325" s="7"/>
      <c r="BI3325" s="7"/>
      <c r="BJ3325" s="7"/>
      <c r="BK3325" s="7"/>
      <c r="BL3325" s="7"/>
      <c r="BM3325" s="7"/>
      <c r="BN3325" s="7"/>
      <c r="BO3325" s="7"/>
      <c r="BP3325" s="7"/>
      <c r="BS3325" s="7"/>
      <c r="BT3325" s="7" t="b">
        <v>0</v>
      </c>
      <c r="BU3325" s="7"/>
    </row>
    <row r="3326">
      <c r="A3326" s="7" t="s">
        <v>14883</v>
      </c>
      <c r="D3326" s="163" t="s">
        <v>14884</v>
      </c>
      <c r="E3326" s="134" t="str">
        <f t="array" ref="E3326">IFNA( index(studiesdatasets!$A$2:$R4130,MATCH("*"&amp;IF(F3326 = "","INVALID", F3326)&amp;"*",studiesdatasets!$D$2:$D4130,0),1))</f>
        <v>set_4</v>
      </c>
      <c r="F3326" s="162" t="s">
        <v>475</v>
      </c>
      <c r="G3326" s="162" t="s">
        <v>14885</v>
      </c>
      <c r="H3326" s="162" t="s">
        <v>14886</v>
      </c>
      <c r="M3326" s="7" t="s">
        <v>799</v>
      </c>
      <c r="N3326" s="7" t="str">
        <f t="shared" si="10"/>
        <v>FALSE</v>
      </c>
      <c r="O3326" s="7" t="s">
        <v>479</v>
      </c>
      <c r="P3326" s="161" t="s">
        <v>1236</v>
      </c>
      <c r="Q3326" s="161" t="s">
        <v>1237</v>
      </c>
      <c r="R3326" s="7" t="s">
        <v>1238</v>
      </c>
      <c r="S3326" s="7" t="s">
        <v>1239</v>
      </c>
      <c r="T3326" s="135">
        <v>43.1983</v>
      </c>
      <c r="U3326" s="136">
        <v>-79.2647</v>
      </c>
      <c r="V3326" s="137" t="s">
        <v>14750</v>
      </c>
      <c r="W3326" s="7" t="s">
        <v>16</v>
      </c>
      <c r="X3326" s="7" t="s">
        <v>1240</v>
      </c>
      <c r="Y3326" s="7" t="s">
        <v>1241</v>
      </c>
      <c r="Z3326" s="7" t="s">
        <v>1242</v>
      </c>
      <c r="AA3326" s="7"/>
      <c r="AB3326" s="7">
        <v>0.0</v>
      </c>
      <c r="AC3326" s="7" t="s">
        <v>16</v>
      </c>
      <c r="AD3326" s="7"/>
      <c r="AE3326" s="7" t="s">
        <v>19</v>
      </c>
      <c r="AF3326" s="7" t="s">
        <v>19</v>
      </c>
      <c r="AG3326" s="7" t="s">
        <v>19</v>
      </c>
      <c r="AH3326" s="7" t="s">
        <v>19</v>
      </c>
      <c r="AI3326" s="7" t="s">
        <v>19</v>
      </c>
      <c r="AJ3326" s="7" t="s">
        <v>19</v>
      </c>
      <c r="AK3326" s="7"/>
      <c r="AL3326" s="7" t="s">
        <v>19</v>
      </c>
      <c r="AM3326" s="7" t="s">
        <v>19</v>
      </c>
      <c r="AN3326" s="7" t="s">
        <v>19</v>
      </c>
      <c r="AO3326" s="7" t="s">
        <v>19</v>
      </c>
      <c r="AP3326" s="7" t="s">
        <v>19</v>
      </c>
      <c r="AQ3326" s="7"/>
      <c r="AR3326" s="7"/>
      <c r="AS3326" s="7"/>
      <c r="AT3326" s="7"/>
      <c r="AU3326" s="7"/>
      <c r="AV3326" s="7"/>
      <c r="AW3326" s="7"/>
      <c r="AX3326" s="7"/>
      <c r="AY3326" s="7" t="s">
        <v>19</v>
      </c>
      <c r="AZ3326" s="7"/>
      <c r="BA3326" s="7"/>
      <c r="BB3326" s="7"/>
      <c r="BC3326" s="7"/>
      <c r="BD3326" s="7"/>
      <c r="BE3326" s="7"/>
      <c r="BF3326" s="7"/>
      <c r="BG3326" s="7"/>
      <c r="BH3326" s="7"/>
      <c r="BI3326" s="7"/>
      <c r="BJ3326" s="7"/>
      <c r="BK3326" s="7"/>
      <c r="BL3326" s="7"/>
      <c r="BM3326" s="7"/>
      <c r="BN3326" s="7"/>
      <c r="BO3326" s="7"/>
      <c r="BP3326" s="7"/>
      <c r="BS3326" s="7"/>
      <c r="BT3326" s="7" t="b">
        <v>0</v>
      </c>
      <c r="BU3326" s="7"/>
    </row>
    <row r="3327">
      <c r="A3327" s="7" t="s">
        <v>14887</v>
      </c>
      <c r="D3327" s="163" t="s">
        <v>14888</v>
      </c>
      <c r="E3327" s="134" t="str">
        <f t="array" ref="E3327">IFNA( index(studiesdatasets!$A$2:$R4130,MATCH("*"&amp;IF(F3327 = "","INVALID", F3327)&amp;"*",studiesdatasets!$D$2:$D4130,0),1))</f>
        <v>set_4</v>
      </c>
      <c r="F3327" s="162" t="s">
        <v>475</v>
      </c>
      <c r="G3327" s="162" t="s">
        <v>14889</v>
      </c>
      <c r="H3327" s="162" t="s">
        <v>14890</v>
      </c>
      <c r="M3327" s="7" t="s">
        <v>799</v>
      </c>
      <c r="N3327" s="7" t="str">
        <f t="shared" si="10"/>
        <v>FALSE</v>
      </c>
      <c r="O3327" s="7" t="s">
        <v>479</v>
      </c>
      <c r="P3327" s="161" t="s">
        <v>1236</v>
      </c>
      <c r="Q3327" s="161" t="s">
        <v>1237</v>
      </c>
      <c r="R3327" s="7" t="s">
        <v>1238</v>
      </c>
      <c r="S3327" s="7" t="s">
        <v>1239</v>
      </c>
      <c r="T3327" s="135">
        <v>43.2251</v>
      </c>
      <c r="U3327" s="136">
        <v>-79.1827</v>
      </c>
      <c r="V3327" s="137" t="s">
        <v>14750</v>
      </c>
      <c r="W3327" s="7" t="s">
        <v>16</v>
      </c>
      <c r="X3327" s="7" t="s">
        <v>1240</v>
      </c>
      <c r="Y3327" s="7" t="s">
        <v>1241</v>
      </c>
      <c r="Z3327" s="7" t="s">
        <v>1242</v>
      </c>
      <c r="AA3327" s="7"/>
      <c r="AB3327" s="7">
        <v>0.0</v>
      </c>
      <c r="AC3327" s="7" t="s">
        <v>16</v>
      </c>
      <c r="AD3327" s="7"/>
      <c r="AE3327" s="7" t="s">
        <v>19</v>
      </c>
      <c r="AF3327" s="7" t="s">
        <v>19</v>
      </c>
      <c r="AG3327" s="7" t="s">
        <v>19</v>
      </c>
      <c r="AH3327" s="7" t="s">
        <v>19</v>
      </c>
      <c r="AI3327" s="7" t="s">
        <v>19</v>
      </c>
      <c r="AJ3327" s="7" t="s">
        <v>19</v>
      </c>
      <c r="AK3327" s="7"/>
      <c r="AL3327" s="7" t="s">
        <v>19</v>
      </c>
      <c r="AM3327" s="7" t="s">
        <v>19</v>
      </c>
      <c r="AN3327" s="7" t="s">
        <v>19</v>
      </c>
      <c r="AO3327" s="7" t="s">
        <v>19</v>
      </c>
      <c r="AP3327" s="7" t="s">
        <v>19</v>
      </c>
      <c r="AQ3327" s="7"/>
      <c r="AR3327" s="7"/>
      <c r="AS3327" s="7"/>
      <c r="AT3327" s="7"/>
      <c r="AU3327" s="7"/>
      <c r="AV3327" s="7"/>
      <c r="AW3327" s="7"/>
      <c r="AX3327" s="7"/>
      <c r="AY3327" s="7" t="s">
        <v>19</v>
      </c>
      <c r="AZ3327" s="7"/>
      <c r="BA3327" s="7"/>
      <c r="BB3327" s="7"/>
      <c r="BC3327" s="7"/>
      <c r="BD3327" s="7"/>
      <c r="BE3327" s="7"/>
      <c r="BF3327" s="7"/>
      <c r="BG3327" s="7"/>
      <c r="BH3327" s="7"/>
      <c r="BI3327" s="7"/>
      <c r="BJ3327" s="7"/>
      <c r="BK3327" s="7"/>
      <c r="BL3327" s="7"/>
      <c r="BM3327" s="7"/>
      <c r="BN3327" s="7"/>
      <c r="BO3327" s="7"/>
      <c r="BP3327" s="7"/>
      <c r="BS3327" s="7"/>
      <c r="BT3327" s="7" t="b">
        <v>0</v>
      </c>
      <c r="BU3327" s="7"/>
    </row>
    <row r="3328">
      <c r="A3328" s="7" t="s">
        <v>14891</v>
      </c>
      <c r="D3328" s="163" t="s">
        <v>14892</v>
      </c>
      <c r="E3328" s="134" t="str">
        <f t="array" ref="E3328">IFNA( index(studiesdatasets!$A$2:$R4130,MATCH("*"&amp;IF(F3328 = "","INVALID", F3328)&amp;"*",studiesdatasets!$D$2:$D4130,0),1))</f>
        <v>set_4</v>
      </c>
      <c r="F3328" s="162" t="s">
        <v>475</v>
      </c>
      <c r="G3328" s="162" t="s">
        <v>14893</v>
      </c>
      <c r="H3328" s="162" t="s">
        <v>14894</v>
      </c>
      <c r="M3328" s="7" t="s">
        <v>799</v>
      </c>
      <c r="N3328" s="7" t="str">
        <f t="shared" si="10"/>
        <v>FALSE</v>
      </c>
      <c r="O3328" s="7" t="s">
        <v>479</v>
      </c>
      <c r="P3328" s="161" t="s">
        <v>1236</v>
      </c>
      <c r="Q3328" s="161" t="s">
        <v>1237</v>
      </c>
      <c r="R3328" s="7" t="s">
        <v>1238</v>
      </c>
      <c r="S3328" s="7" t="s">
        <v>1239</v>
      </c>
      <c r="T3328" s="135">
        <v>43.2336</v>
      </c>
      <c r="U3328" s="136">
        <v>-79.1633</v>
      </c>
      <c r="V3328" s="137" t="s">
        <v>14750</v>
      </c>
      <c r="W3328" s="7" t="s">
        <v>16</v>
      </c>
      <c r="X3328" s="7" t="s">
        <v>1240</v>
      </c>
      <c r="Y3328" s="7" t="s">
        <v>1241</v>
      </c>
      <c r="Z3328" s="7" t="s">
        <v>1242</v>
      </c>
      <c r="AA3328" s="7"/>
      <c r="AB3328" s="7">
        <v>0.0</v>
      </c>
      <c r="AC3328" s="7" t="s">
        <v>16</v>
      </c>
      <c r="AD3328" s="7"/>
      <c r="AE3328" s="7" t="s">
        <v>19</v>
      </c>
      <c r="AF3328" s="7" t="s">
        <v>19</v>
      </c>
      <c r="AG3328" s="7" t="s">
        <v>19</v>
      </c>
      <c r="AH3328" s="7" t="s">
        <v>19</v>
      </c>
      <c r="AI3328" s="7" t="s">
        <v>19</v>
      </c>
      <c r="AJ3328" s="7" t="s">
        <v>19</v>
      </c>
      <c r="AK3328" s="7"/>
      <c r="AL3328" s="7" t="s">
        <v>19</v>
      </c>
      <c r="AM3328" s="7" t="s">
        <v>19</v>
      </c>
      <c r="AN3328" s="7" t="s">
        <v>19</v>
      </c>
      <c r="AO3328" s="7" t="s">
        <v>19</v>
      </c>
      <c r="AP3328" s="7" t="s">
        <v>19</v>
      </c>
      <c r="AQ3328" s="7"/>
      <c r="AR3328" s="7"/>
      <c r="AS3328" s="7"/>
      <c r="AT3328" s="7"/>
      <c r="AU3328" s="7"/>
      <c r="AV3328" s="7"/>
      <c r="AW3328" s="7"/>
      <c r="AX3328" s="7"/>
      <c r="AY3328" s="7" t="s">
        <v>19</v>
      </c>
      <c r="AZ3328" s="7"/>
      <c r="BA3328" s="7"/>
      <c r="BB3328" s="7"/>
      <c r="BC3328" s="7"/>
      <c r="BD3328" s="7"/>
      <c r="BE3328" s="7"/>
      <c r="BF3328" s="7"/>
      <c r="BG3328" s="7"/>
      <c r="BH3328" s="7"/>
      <c r="BI3328" s="7"/>
      <c r="BJ3328" s="7"/>
      <c r="BK3328" s="7"/>
      <c r="BL3328" s="7"/>
      <c r="BM3328" s="7"/>
      <c r="BN3328" s="7"/>
      <c r="BO3328" s="7"/>
      <c r="BP3328" s="7"/>
      <c r="BS3328" s="7"/>
      <c r="BT3328" s="7" t="b">
        <v>0</v>
      </c>
      <c r="BU3328" s="7"/>
    </row>
    <row r="3329">
      <c r="A3329" s="7" t="s">
        <v>14895</v>
      </c>
      <c r="D3329" s="163" t="s">
        <v>14896</v>
      </c>
      <c r="E3329" s="134" t="str">
        <f t="array" ref="E3329">IFNA( index(studiesdatasets!$A$2:$R4130,MATCH("*"&amp;IF(F3329 = "","INVALID", F3329)&amp;"*",studiesdatasets!$D$2:$D4130,0),1))</f>
        <v>set_4</v>
      </c>
      <c r="F3329" s="162" t="s">
        <v>475</v>
      </c>
      <c r="G3329" s="162" t="s">
        <v>14897</v>
      </c>
      <c r="H3329" s="162" t="s">
        <v>14898</v>
      </c>
      <c r="M3329" s="7" t="s">
        <v>799</v>
      </c>
      <c r="N3329" s="7" t="str">
        <f t="shared" si="10"/>
        <v>FALSE</v>
      </c>
      <c r="O3329" s="7" t="s">
        <v>479</v>
      </c>
      <c r="P3329" s="161" t="s">
        <v>1236</v>
      </c>
      <c r="Q3329" s="161" t="s">
        <v>1237</v>
      </c>
      <c r="R3329" s="7" t="s">
        <v>1238</v>
      </c>
      <c r="S3329" s="7" t="s">
        <v>1239</v>
      </c>
      <c r="T3329" s="135">
        <v>43.2573</v>
      </c>
      <c r="U3329" s="136">
        <v>-79.0866</v>
      </c>
      <c r="V3329" s="137" t="s">
        <v>14750</v>
      </c>
      <c r="W3329" s="7" t="s">
        <v>16</v>
      </c>
      <c r="X3329" s="7" t="s">
        <v>1240</v>
      </c>
      <c r="Y3329" s="7" t="s">
        <v>1241</v>
      </c>
      <c r="Z3329" s="7" t="s">
        <v>1242</v>
      </c>
      <c r="AA3329" s="7"/>
      <c r="AB3329" s="7">
        <v>0.0</v>
      </c>
      <c r="AC3329" s="7" t="s">
        <v>16</v>
      </c>
      <c r="AD3329" s="7"/>
      <c r="AE3329" s="7" t="s">
        <v>19</v>
      </c>
      <c r="AF3329" s="7" t="s">
        <v>19</v>
      </c>
      <c r="AG3329" s="7" t="s">
        <v>19</v>
      </c>
      <c r="AH3329" s="7" t="s">
        <v>19</v>
      </c>
      <c r="AI3329" s="7" t="s">
        <v>19</v>
      </c>
      <c r="AJ3329" s="7" t="s">
        <v>19</v>
      </c>
      <c r="AK3329" s="7"/>
      <c r="AL3329" s="7" t="s">
        <v>19</v>
      </c>
      <c r="AM3329" s="7" t="s">
        <v>19</v>
      </c>
      <c r="AN3329" s="7" t="s">
        <v>19</v>
      </c>
      <c r="AO3329" s="7" t="s">
        <v>19</v>
      </c>
      <c r="AP3329" s="7" t="s">
        <v>19</v>
      </c>
      <c r="AQ3329" s="7"/>
      <c r="AR3329" s="7"/>
      <c r="AS3329" s="7"/>
      <c r="AT3329" s="7"/>
      <c r="AU3329" s="7"/>
      <c r="AV3329" s="7"/>
      <c r="AW3329" s="7"/>
      <c r="AX3329" s="7"/>
      <c r="AY3329" s="7" t="s">
        <v>19</v>
      </c>
      <c r="AZ3329" s="7"/>
      <c r="BA3329" s="7"/>
      <c r="BB3329" s="7"/>
      <c r="BC3329" s="7"/>
      <c r="BD3329" s="7"/>
      <c r="BE3329" s="7"/>
      <c r="BF3329" s="7"/>
      <c r="BG3329" s="7"/>
      <c r="BH3329" s="7"/>
      <c r="BI3329" s="7"/>
      <c r="BJ3329" s="7"/>
      <c r="BK3329" s="7"/>
      <c r="BL3329" s="7"/>
      <c r="BM3329" s="7"/>
      <c r="BN3329" s="7"/>
      <c r="BO3329" s="7"/>
      <c r="BP3329" s="7"/>
      <c r="BS3329" s="7"/>
      <c r="BT3329" s="7" t="b">
        <v>0</v>
      </c>
      <c r="BU3329" s="7"/>
    </row>
    <row r="3330">
      <c r="A3330" s="7" t="s">
        <v>14899</v>
      </c>
      <c r="D3330" s="163" t="s">
        <v>14900</v>
      </c>
      <c r="E3330" s="134" t="str">
        <f t="array" ref="E3330">IFNA( index(studiesdatasets!$A$2:$R4130,MATCH("*"&amp;IF(F3330 = "","INVALID", F3330)&amp;"*",studiesdatasets!$D$2:$D4130,0),1))</f>
        <v>set_4</v>
      </c>
      <c r="F3330" s="162" t="s">
        <v>475</v>
      </c>
      <c r="G3330" s="162" t="s">
        <v>14901</v>
      </c>
      <c r="H3330" s="162" t="s">
        <v>14902</v>
      </c>
      <c r="M3330" s="7" t="s">
        <v>799</v>
      </c>
      <c r="N3330" s="7" t="str">
        <f t="shared" si="10"/>
        <v>FALSE</v>
      </c>
      <c r="O3330" s="7" t="s">
        <v>479</v>
      </c>
      <c r="P3330" s="161" t="s">
        <v>1236</v>
      </c>
      <c r="Q3330" s="161" t="s">
        <v>1237</v>
      </c>
      <c r="R3330" s="7" t="s">
        <v>1238</v>
      </c>
      <c r="S3330" s="7" t="s">
        <v>1239</v>
      </c>
      <c r="T3330" s="135">
        <v>43.112</v>
      </c>
      <c r="U3330" s="136">
        <v>-79.1756</v>
      </c>
      <c r="V3330" s="137" t="s">
        <v>14750</v>
      </c>
      <c r="W3330" s="7" t="s">
        <v>16</v>
      </c>
      <c r="X3330" s="7" t="s">
        <v>1240</v>
      </c>
      <c r="Y3330" s="7" t="s">
        <v>1241</v>
      </c>
      <c r="Z3330" s="7" t="s">
        <v>1242</v>
      </c>
      <c r="AA3330" s="7"/>
      <c r="AB3330" s="7">
        <v>0.0</v>
      </c>
      <c r="AC3330" s="7" t="s">
        <v>16</v>
      </c>
      <c r="AD3330" s="7"/>
      <c r="AE3330" s="7" t="s">
        <v>19</v>
      </c>
      <c r="AF3330" s="7" t="s">
        <v>19</v>
      </c>
      <c r="AG3330" s="7" t="s">
        <v>19</v>
      </c>
      <c r="AH3330" s="7" t="s">
        <v>19</v>
      </c>
      <c r="AI3330" s="7" t="s">
        <v>19</v>
      </c>
      <c r="AJ3330" s="7" t="s">
        <v>19</v>
      </c>
      <c r="AK3330" s="7"/>
      <c r="AL3330" s="7" t="s">
        <v>19</v>
      </c>
      <c r="AM3330" s="7" t="s">
        <v>19</v>
      </c>
      <c r="AN3330" s="7" t="s">
        <v>19</v>
      </c>
      <c r="AO3330" s="7" t="s">
        <v>19</v>
      </c>
      <c r="AP3330" s="7" t="s">
        <v>19</v>
      </c>
      <c r="AQ3330" s="7"/>
      <c r="AR3330" s="7"/>
      <c r="AS3330" s="7"/>
      <c r="AT3330" s="7"/>
      <c r="AU3330" s="7"/>
      <c r="AV3330" s="7"/>
      <c r="AW3330" s="7"/>
      <c r="AX3330" s="7"/>
      <c r="AY3330" s="7" t="s">
        <v>19</v>
      </c>
      <c r="AZ3330" s="7"/>
      <c r="BA3330" s="7"/>
      <c r="BB3330" s="7"/>
      <c r="BC3330" s="7"/>
      <c r="BD3330" s="7"/>
      <c r="BE3330" s="7"/>
      <c r="BF3330" s="7"/>
      <c r="BG3330" s="7"/>
      <c r="BH3330" s="7"/>
      <c r="BI3330" s="7"/>
      <c r="BJ3330" s="7"/>
      <c r="BK3330" s="7"/>
      <c r="BL3330" s="7"/>
      <c r="BM3330" s="7"/>
      <c r="BN3330" s="7"/>
      <c r="BO3330" s="7"/>
      <c r="BP3330" s="7"/>
      <c r="BS3330" s="7"/>
      <c r="BT3330" s="7" t="b">
        <v>0</v>
      </c>
      <c r="BU3330" s="7"/>
    </row>
    <row r="3331">
      <c r="A3331" s="7" t="s">
        <v>14903</v>
      </c>
      <c r="D3331" s="163" t="s">
        <v>14904</v>
      </c>
      <c r="E3331" s="134" t="str">
        <f t="array" ref="E3331">IFNA( index(studiesdatasets!$A$2:$R4130,MATCH("*"&amp;IF(F3331 = "","INVALID", F3331)&amp;"*",studiesdatasets!$D$2:$D4130,0),1))</f>
        <v>set_4</v>
      </c>
      <c r="F3331" s="162" t="s">
        <v>475</v>
      </c>
      <c r="G3331" s="162" t="s">
        <v>14905</v>
      </c>
      <c r="H3331" s="162" t="s">
        <v>14906</v>
      </c>
      <c r="M3331" s="7" t="s">
        <v>799</v>
      </c>
      <c r="N3331" s="7" t="str">
        <f t="shared" si="10"/>
        <v>FALSE</v>
      </c>
      <c r="O3331" s="7" t="s">
        <v>479</v>
      </c>
      <c r="P3331" s="161" t="s">
        <v>1236</v>
      </c>
      <c r="Q3331" s="161" t="s">
        <v>1237</v>
      </c>
      <c r="R3331" s="7" t="s">
        <v>1238</v>
      </c>
      <c r="S3331" s="7" t="s">
        <v>1239</v>
      </c>
      <c r="T3331" s="135">
        <v>43.1033</v>
      </c>
      <c r="U3331" s="136">
        <v>-79.2112</v>
      </c>
      <c r="V3331" s="137" t="s">
        <v>14750</v>
      </c>
      <c r="W3331" s="7" t="s">
        <v>16</v>
      </c>
      <c r="X3331" s="7" t="s">
        <v>1240</v>
      </c>
      <c r="Y3331" s="7" t="s">
        <v>1241</v>
      </c>
      <c r="Z3331" s="7" t="s">
        <v>1242</v>
      </c>
      <c r="AA3331" s="7"/>
      <c r="AB3331" s="7">
        <v>0.0</v>
      </c>
      <c r="AC3331" s="7" t="s">
        <v>16</v>
      </c>
      <c r="AD3331" s="7"/>
      <c r="AE3331" s="7" t="s">
        <v>19</v>
      </c>
      <c r="AF3331" s="7" t="s">
        <v>19</v>
      </c>
      <c r="AG3331" s="7" t="s">
        <v>19</v>
      </c>
      <c r="AH3331" s="7" t="s">
        <v>19</v>
      </c>
      <c r="AI3331" s="7" t="s">
        <v>19</v>
      </c>
      <c r="AJ3331" s="7" t="s">
        <v>19</v>
      </c>
      <c r="AK3331" s="7"/>
      <c r="AL3331" s="7" t="s">
        <v>19</v>
      </c>
      <c r="AM3331" s="7" t="s">
        <v>19</v>
      </c>
      <c r="AN3331" s="7" t="s">
        <v>19</v>
      </c>
      <c r="AO3331" s="7" t="s">
        <v>19</v>
      </c>
      <c r="AP3331" s="7" t="s">
        <v>19</v>
      </c>
      <c r="AQ3331" s="7"/>
      <c r="AR3331" s="7"/>
      <c r="AS3331" s="7"/>
      <c r="AT3331" s="7"/>
      <c r="AU3331" s="7"/>
      <c r="AV3331" s="7"/>
      <c r="AW3331" s="7"/>
      <c r="AX3331" s="7"/>
      <c r="AY3331" s="7" t="s">
        <v>19</v>
      </c>
      <c r="AZ3331" s="7"/>
      <c r="BA3331" s="7"/>
      <c r="BB3331" s="7"/>
      <c r="BC3331" s="7"/>
      <c r="BD3331" s="7"/>
      <c r="BE3331" s="7"/>
      <c r="BF3331" s="7"/>
      <c r="BG3331" s="7"/>
      <c r="BH3331" s="7"/>
      <c r="BI3331" s="7"/>
      <c r="BJ3331" s="7"/>
      <c r="BK3331" s="7"/>
      <c r="BL3331" s="7"/>
      <c r="BM3331" s="7"/>
      <c r="BN3331" s="7"/>
      <c r="BO3331" s="7"/>
      <c r="BP3331" s="7"/>
      <c r="BS3331" s="7"/>
      <c r="BT3331" s="7" t="b">
        <v>0</v>
      </c>
      <c r="BU3331" s="7"/>
    </row>
    <row r="3332">
      <c r="A3332" s="7" t="s">
        <v>14907</v>
      </c>
      <c r="D3332" s="163" t="s">
        <v>14908</v>
      </c>
      <c r="E3332" s="134" t="str">
        <f t="array" ref="E3332">IFNA( index(studiesdatasets!$A$2:$R4130,MATCH("*"&amp;IF(F3332 = "","INVALID", F3332)&amp;"*",studiesdatasets!$D$2:$D4130,0),1))</f>
        <v>set_4</v>
      </c>
      <c r="F3332" s="162" t="s">
        <v>475</v>
      </c>
      <c r="G3332" s="162" t="s">
        <v>14909</v>
      </c>
      <c r="H3332" s="162" t="s">
        <v>14910</v>
      </c>
      <c r="M3332" s="7" t="s">
        <v>799</v>
      </c>
      <c r="N3332" s="7" t="str">
        <f t="shared" si="10"/>
        <v>FALSE</v>
      </c>
      <c r="O3332" s="7" t="s">
        <v>479</v>
      </c>
      <c r="P3332" s="161" t="s">
        <v>1236</v>
      </c>
      <c r="Q3332" s="161" t="s">
        <v>1237</v>
      </c>
      <c r="R3332" s="7" t="s">
        <v>1238</v>
      </c>
      <c r="S3332" s="7" t="s">
        <v>1239</v>
      </c>
      <c r="T3332" s="135">
        <v>42.8638</v>
      </c>
      <c r="U3332" s="136">
        <v>-79.3862</v>
      </c>
      <c r="V3332" s="137" t="s">
        <v>14745</v>
      </c>
      <c r="W3332" s="7" t="s">
        <v>16</v>
      </c>
      <c r="X3332" s="7" t="s">
        <v>1240</v>
      </c>
      <c r="Y3332" s="7" t="s">
        <v>1241</v>
      </c>
      <c r="Z3332" s="7" t="s">
        <v>1242</v>
      </c>
      <c r="AA3332" s="7"/>
      <c r="AB3332" s="7">
        <v>0.0</v>
      </c>
      <c r="AC3332" s="7" t="s">
        <v>16</v>
      </c>
      <c r="AD3332" s="7"/>
      <c r="AE3332" s="7" t="s">
        <v>19</v>
      </c>
      <c r="AF3332" s="7" t="s">
        <v>19</v>
      </c>
      <c r="AG3332" s="7" t="s">
        <v>19</v>
      </c>
      <c r="AH3332" s="7" t="s">
        <v>19</v>
      </c>
      <c r="AI3332" s="7" t="s">
        <v>19</v>
      </c>
      <c r="AJ3332" s="7" t="s">
        <v>19</v>
      </c>
      <c r="AK3332" s="7"/>
      <c r="AL3332" s="7" t="s">
        <v>19</v>
      </c>
      <c r="AM3332" s="7" t="s">
        <v>19</v>
      </c>
      <c r="AN3332" s="7" t="s">
        <v>19</v>
      </c>
      <c r="AO3332" s="7" t="s">
        <v>19</v>
      </c>
      <c r="AP3332" s="7" t="s">
        <v>19</v>
      </c>
      <c r="AQ3332" s="7"/>
      <c r="AR3332" s="7"/>
      <c r="AS3332" s="7"/>
      <c r="AT3332" s="7"/>
      <c r="AU3332" s="7"/>
      <c r="AV3332" s="7"/>
      <c r="AW3332" s="7"/>
      <c r="AX3332" s="7"/>
      <c r="AY3332" s="7" t="s">
        <v>19</v>
      </c>
      <c r="AZ3332" s="7"/>
      <c r="BA3332" s="7"/>
      <c r="BB3332" s="7"/>
      <c r="BC3332" s="7"/>
      <c r="BD3332" s="7"/>
      <c r="BE3332" s="7"/>
      <c r="BF3332" s="7"/>
      <c r="BG3332" s="7"/>
      <c r="BH3332" s="7"/>
      <c r="BI3332" s="7"/>
      <c r="BJ3332" s="7"/>
      <c r="BK3332" s="7"/>
      <c r="BL3332" s="7"/>
      <c r="BM3332" s="7"/>
      <c r="BN3332" s="7"/>
      <c r="BO3332" s="7"/>
      <c r="BP3332" s="7"/>
      <c r="BS3332" s="7"/>
      <c r="BT3332" s="7" t="b">
        <v>0</v>
      </c>
      <c r="BU3332" s="7"/>
    </row>
    <row r="3333">
      <c r="A3333" s="7" t="s">
        <v>14911</v>
      </c>
      <c r="D3333" s="163" t="s">
        <v>14912</v>
      </c>
      <c r="E3333" s="134" t="str">
        <f t="array" ref="E3333">IFNA( index(studiesdatasets!$A$2:$R4130,MATCH("*"&amp;IF(F3333 = "","INVALID", F3333)&amp;"*",studiesdatasets!$D$2:$D4130,0),1))</f>
        <v>set_4</v>
      </c>
      <c r="F3333" s="162" t="s">
        <v>475</v>
      </c>
      <c r="G3333" s="162" t="s">
        <v>14913</v>
      </c>
      <c r="H3333" s="162" t="s">
        <v>14914</v>
      </c>
      <c r="M3333" s="7" t="s">
        <v>799</v>
      </c>
      <c r="N3333" s="7" t="str">
        <f t="shared" si="10"/>
        <v>FALSE</v>
      </c>
      <c r="O3333" s="7" t="s">
        <v>479</v>
      </c>
      <c r="P3333" s="161" t="s">
        <v>1236</v>
      </c>
      <c r="Q3333" s="161" t="s">
        <v>1237</v>
      </c>
      <c r="R3333" s="7" t="s">
        <v>1238</v>
      </c>
      <c r="S3333" s="7" t="s">
        <v>1239</v>
      </c>
      <c r="T3333" s="135">
        <v>42.8754</v>
      </c>
      <c r="U3333" s="136">
        <v>-79.4299</v>
      </c>
      <c r="V3333" s="137" t="s">
        <v>8674</v>
      </c>
      <c r="W3333" s="7" t="s">
        <v>16</v>
      </c>
      <c r="X3333" s="7" t="s">
        <v>1240</v>
      </c>
      <c r="Y3333" s="7" t="s">
        <v>1241</v>
      </c>
      <c r="Z3333" s="7" t="s">
        <v>1242</v>
      </c>
      <c r="AA3333" s="7"/>
      <c r="AB3333" s="7">
        <v>0.0</v>
      </c>
      <c r="AC3333" s="7" t="s">
        <v>16</v>
      </c>
      <c r="AD3333" s="7"/>
      <c r="AE3333" s="7" t="s">
        <v>19</v>
      </c>
      <c r="AF3333" s="7" t="s">
        <v>19</v>
      </c>
      <c r="AG3333" s="7" t="s">
        <v>19</v>
      </c>
      <c r="AH3333" s="7" t="s">
        <v>19</v>
      </c>
      <c r="AI3333" s="7" t="s">
        <v>19</v>
      </c>
      <c r="AJ3333" s="7" t="s">
        <v>19</v>
      </c>
      <c r="AK3333" s="7"/>
      <c r="AL3333" s="7" t="s">
        <v>19</v>
      </c>
      <c r="AM3333" s="7" t="s">
        <v>19</v>
      </c>
      <c r="AN3333" s="7" t="s">
        <v>19</v>
      </c>
      <c r="AO3333" s="7" t="s">
        <v>19</v>
      </c>
      <c r="AP3333" s="7" t="s">
        <v>19</v>
      </c>
      <c r="AQ3333" s="7"/>
      <c r="AR3333" s="7"/>
      <c r="AS3333" s="7"/>
      <c r="AT3333" s="7"/>
      <c r="AU3333" s="7"/>
      <c r="AV3333" s="7"/>
      <c r="AW3333" s="7"/>
      <c r="AX3333" s="7"/>
      <c r="AY3333" s="7" t="s">
        <v>19</v>
      </c>
      <c r="AZ3333" s="7"/>
      <c r="BA3333" s="7"/>
      <c r="BB3333" s="7"/>
      <c r="BC3333" s="7"/>
      <c r="BD3333" s="7"/>
      <c r="BE3333" s="7"/>
      <c r="BF3333" s="7"/>
      <c r="BG3333" s="7"/>
      <c r="BH3333" s="7"/>
      <c r="BI3333" s="7"/>
      <c r="BJ3333" s="7"/>
      <c r="BK3333" s="7"/>
      <c r="BL3333" s="7"/>
      <c r="BM3333" s="7"/>
      <c r="BN3333" s="7"/>
      <c r="BO3333" s="7"/>
      <c r="BP3333" s="7"/>
      <c r="BS3333" s="7"/>
      <c r="BT3333" s="7" t="b">
        <v>0</v>
      </c>
      <c r="BU3333" s="7"/>
    </row>
    <row r="3334">
      <c r="A3334" s="7" t="s">
        <v>14915</v>
      </c>
      <c r="D3334" s="163" t="s">
        <v>14916</v>
      </c>
      <c r="E3334" s="134" t="str">
        <f t="array" ref="E3334">IFNA( index(studiesdatasets!$A$2:$R4130,MATCH("*"&amp;IF(F3334 = "","INVALID", F3334)&amp;"*",studiesdatasets!$D$2:$D4130,0),1))</f>
        <v>set_4</v>
      </c>
      <c r="F3334" s="162" t="s">
        <v>475</v>
      </c>
      <c r="G3334" s="162" t="s">
        <v>14917</v>
      </c>
      <c r="H3334" s="162" t="s">
        <v>14918</v>
      </c>
      <c r="M3334" s="7" t="s">
        <v>799</v>
      </c>
      <c r="N3334" s="7" t="str">
        <f t="shared" si="10"/>
        <v>FALSE</v>
      </c>
      <c r="O3334" s="7" t="s">
        <v>479</v>
      </c>
      <c r="P3334" s="161" t="s">
        <v>1236</v>
      </c>
      <c r="Q3334" s="161" t="s">
        <v>1237</v>
      </c>
      <c r="R3334" s="7" t="s">
        <v>1238</v>
      </c>
      <c r="S3334" s="7" t="s">
        <v>1239</v>
      </c>
      <c r="T3334" s="135">
        <v>42.8744</v>
      </c>
      <c r="U3334" s="136">
        <v>-79.4289</v>
      </c>
      <c r="V3334" s="137" t="s">
        <v>14919</v>
      </c>
      <c r="W3334" s="7" t="s">
        <v>16</v>
      </c>
      <c r="X3334" s="7" t="s">
        <v>1240</v>
      </c>
      <c r="Y3334" s="7" t="s">
        <v>1241</v>
      </c>
      <c r="Z3334" s="7" t="s">
        <v>1242</v>
      </c>
      <c r="AA3334" s="7"/>
      <c r="AB3334" s="7">
        <v>0.0</v>
      </c>
      <c r="AC3334" s="7" t="s">
        <v>16</v>
      </c>
      <c r="AD3334" s="7"/>
      <c r="AE3334" s="7" t="s">
        <v>19</v>
      </c>
      <c r="AF3334" s="7" t="s">
        <v>19</v>
      </c>
      <c r="AG3334" s="7" t="s">
        <v>19</v>
      </c>
      <c r="AH3334" s="7" t="s">
        <v>19</v>
      </c>
      <c r="AI3334" s="7" t="s">
        <v>19</v>
      </c>
      <c r="AJ3334" s="7" t="s">
        <v>19</v>
      </c>
      <c r="AK3334" s="7"/>
      <c r="AL3334" s="7" t="s">
        <v>19</v>
      </c>
      <c r="AM3334" s="7" t="s">
        <v>19</v>
      </c>
      <c r="AN3334" s="7" t="s">
        <v>19</v>
      </c>
      <c r="AO3334" s="7" t="s">
        <v>19</v>
      </c>
      <c r="AP3334" s="7" t="s">
        <v>19</v>
      </c>
      <c r="AQ3334" s="7"/>
      <c r="AR3334" s="7"/>
      <c r="AS3334" s="7"/>
      <c r="AT3334" s="7"/>
      <c r="AU3334" s="7"/>
      <c r="AV3334" s="7"/>
      <c r="AW3334" s="7"/>
      <c r="AX3334" s="7"/>
      <c r="AY3334" s="7" t="s">
        <v>19</v>
      </c>
      <c r="AZ3334" s="7"/>
      <c r="BA3334" s="7"/>
      <c r="BB3334" s="7"/>
      <c r="BC3334" s="7"/>
      <c r="BD3334" s="7"/>
      <c r="BE3334" s="7"/>
      <c r="BF3334" s="7"/>
      <c r="BG3334" s="7"/>
      <c r="BH3334" s="7"/>
      <c r="BI3334" s="7"/>
      <c r="BJ3334" s="7"/>
      <c r="BK3334" s="7"/>
      <c r="BL3334" s="7"/>
      <c r="BM3334" s="7"/>
      <c r="BN3334" s="7"/>
      <c r="BO3334" s="7"/>
      <c r="BP3334" s="7"/>
      <c r="BS3334" s="7"/>
      <c r="BT3334" s="7" t="b">
        <v>0</v>
      </c>
      <c r="BU3334" s="7"/>
    </row>
    <row r="3335">
      <c r="A3335" s="7" t="s">
        <v>14920</v>
      </c>
      <c r="D3335" s="163" t="s">
        <v>14921</v>
      </c>
      <c r="E3335" s="134" t="str">
        <f t="array" ref="E3335">IFNA( index(studiesdatasets!$A$2:$R4130,MATCH("*"&amp;IF(F3335 = "","INVALID", F3335)&amp;"*",studiesdatasets!$D$2:$D4130,0),1))</f>
        <v>set_4</v>
      </c>
      <c r="F3335" s="162" t="s">
        <v>475</v>
      </c>
      <c r="G3335" s="162" t="s">
        <v>14922</v>
      </c>
      <c r="H3335" s="162" t="s">
        <v>14923</v>
      </c>
      <c r="M3335" s="7" t="s">
        <v>799</v>
      </c>
      <c r="N3335" s="7" t="str">
        <f t="shared" si="10"/>
        <v>FALSE</v>
      </c>
      <c r="O3335" s="7" t="s">
        <v>479</v>
      </c>
      <c r="P3335" s="161" t="s">
        <v>1236</v>
      </c>
      <c r="Q3335" s="161" t="s">
        <v>1237</v>
      </c>
      <c r="R3335" s="7" t="s">
        <v>1238</v>
      </c>
      <c r="S3335" s="7" t="s">
        <v>1239</v>
      </c>
      <c r="T3335" s="135">
        <v>42.8722</v>
      </c>
      <c r="U3335" s="136">
        <v>-79.4272</v>
      </c>
      <c r="V3335" s="137" t="s">
        <v>8730</v>
      </c>
      <c r="W3335" s="7" t="s">
        <v>16</v>
      </c>
      <c r="X3335" s="7" t="s">
        <v>1240</v>
      </c>
      <c r="Y3335" s="7" t="s">
        <v>1241</v>
      </c>
      <c r="Z3335" s="7" t="s">
        <v>1242</v>
      </c>
      <c r="AA3335" s="7"/>
      <c r="AB3335" s="7">
        <v>0.0</v>
      </c>
      <c r="AC3335" s="7" t="s">
        <v>16</v>
      </c>
      <c r="AD3335" s="7"/>
      <c r="AE3335" s="7" t="s">
        <v>19</v>
      </c>
      <c r="AF3335" s="7" t="s">
        <v>19</v>
      </c>
      <c r="AG3335" s="7" t="s">
        <v>19</v>
      </c>
      <c r="AH3335" s="7" t="s">
        <v>19</v>
      </c>
      <c r="AI3335" s="7" t="s">
        <v>19</v>
      </c>
      <c r="AJ3335" s="7" t="s">
        <v>19</v>
      </c>
      <c r="AK3335" s="7"/>
      <c r="AL3335" s="7" t="s">
        <v>19</v>
      </c>
      <c r="AM3335" s="7" t="s">
        <v>19</v>
      </c>
      <c r="AN3335" s="7" t="s">
        <v>19</v>
      </c>
      <c r="AO3335" s="7" t="s">
        <v>19</v>
      </c>
      <c r="AP3335" s="7" t="s">
        <v>19</v>
      </c>
      <c r="AQ3335" s="7"/>
      <c r="AR3335" s="7"/>
      <c r="AS3335" s="7"/>
      <c r="AT3335" s="7"/>
      <c r="AU3335" s="7"/>
      <c r="AV3335" s="7"/>
      <c r="AW3335" s="7"/>
      <c r="AX3335" s="7"/>
      <c r="AY3335" s="7" t="s">
        <v>19</v>
      </c>
      <c r="AZ3335" s="7"/>
      <c r="BA3335" s="7"/>
      <c r="BB3335" s="7"/>
      <c r="BC3335" s="7"/>
      <c r="BD3335" s="7"/>
      <c r="BE3335" s="7"/>
      <c r="BF3335" s="7"/>
      <c r="BG3335" s="7"/>
      <c r="BH3335" s="7"/>
      <c r="BI3335" s="7"/>
      <c r="BJ3335" s="7"/>
      <c r="BK3335" s="7"/>
      <c r="BL3335" s="7"/>
      <c r="BM3335" s="7"/>
      <c r="BN3335" s="7"/>
      <c r="BO3335" s="7"/>
      <c r="BP3335" s="7"/>
      <c r="BS3335" s="7"/>
      <c r="BT3335" s="7" t="b">
        <v>0</v>
      </c>
      <c r="BU3335" s="7"/>
    </row>
    <row r="3336">
      <c r="A3336" s="7" t="s">
        <v>14924</v>
      </c>
      <c r="D3336" s="163" t="s">
        <v>14925</v>
      </c>
      <c r="E3336" s="134" t="str">
        <f t="array" ref="E3336">IFNA( index(studiesdatasets!$A$2:$R4130,MATCH("*"&amp;IF(F3336 = "","INVALID", F3336)&amp;"*",studiesdatasets!$D$2:$D4130,0),1))</f>
        <v>set_4</v>
      </c>
      <c r="F3336" s="162" t="s">
        <v>475</v>
      </c>
      <c r="G3336" s="162" t="s">
        <v>14926</v>
      </c>
      <c r="H3336" s="162" t="s">
        <v>14927</v>
      </c>
      <c r="M3336" s="7" t="s">
        <v>799</v>
      </c>
      <c r="N3336" s="7" t="str">
        <f t="shared" si="10"/>
        <v>FALSE</v>
      </c>
      <c r="O3336" s="7" t="s">
        <v>479</v>
      </c>
      <c r="P3336" s="161" t="s">
        <v>1236</v>
      </c>
      <c r="Q3336" s="161" t="s">
        <v>1237</v>
      </c>
      <c r="R3336" s="7" t="s">
        <v>1238</v>
      </c>
      <c r="S3336" s="7" t="s">
        <v>1239</v>
      </c>
      <c r="T3336" s="135">
        <v>42.8723</v>
      </c>
      <c r="U3336" s="136">
        <v>-79.4188</v>
      </c>
      <c r="V3336" s="137" t="s">
        <v>14928</v>
      </c>
      <c r="W3336" s="7" t="s">
        <v>16</v>
      </c>
      <c r="X3336" s="7" t="s">
        <v>1240</v>
      </c>
      <c r="Y3336" s="7" t="s">
        <v>1241</v>
      </c>
      <c r="Z3336" s="7" t="s">
        <v>1242</v>
      </c>
      <c r="AA3336" s="7"/>
      <c r="AB3336" s="7">
        <v>0.0</v>
      </c>
      <c r="AC3336" s="7" t="s">
        <v>16</v>
      </c>
      <c r="AD3336" s="7"/>
      <c r="AE3336" s="7" t="s">
        <v>19</v>
      </c>
      <c r="AF3336" s="7" t="s">
        <v>19</v>
      </c>
      <c r="AG3336" s="7" t="s">
        <v>19</v>
      </c>
      <c r="AH3336" s="7" t="s">
        <v>19</v>
      </c>
      <c r="AI3336" s="7" t="s">
        <v>19</v>
      </c>
      <c r="AJ3336" s="7" t="s">
        <v>19</v>
      </c>
      <c r="AK3336" s="7"/>
      <c r="AL3336" s="7" t="s">
        <v>19</v>
      </c>
      <c r="AM3336" s="7" t="s">
        <v>19</v>
      </c>
      <c r="AN3336" s="7" t="s">
        <v>19</v>
      </c>
      <c r="AO3336" s="7" t="s">
        <v>19</v>
      </c>
      <c r="AP3336" s="7" t="s">
        <v>19</v>
      </c>
      <c r="AQ3336" s="7"/>
      <c r="AR3336" s="7"/>
      <c r="AS3336" s="7"/>
      <c r="AT3336" s="7"/>
      <c r="AU3336" s="7"/>
      <c r="AV3336" s="7"/>
      <c r="AW3336" s="7"/>
      <c r="AX3336" s="7"/>
      <c r="AY3336" s="7" t="s">
        <v>19</v>
      </c>
      <c r="AZ3336" s="7"/>
      <c r="BA3336" s="7"/>
      <c r="BB3336" s="7"/>
      <c r="BC3336" s="7"/>
      <c r="BD3336" s="7"/>
      <c r="BE3336" s="7"/>
      <c r="BF3336" s="7"/>
      <c r="BG3336" s="7"/>
      <c r="BH3336" s="7"/>
      <c r="BI3336" s="7"/>
      <c r="BJ3336" s="7"/>
      <c r="BK3336" s="7"/>
      <c r="BL3336" s="7"/>
      <c r="BM3336" s="7"/>
      <c r="BN3336" s="7"/>
      <c r="BO3336" s="7"/>
      <c r="BP3336" s="7"/>
      <c r="BS3336" s="7"/>
      <c r="BT3336" s="7" t="b">
        <v>0</v>
      </c>
      <c r="BU3336" s="7"/>
    </row>
    <row r="3337">
      <c r="A3337" s="7" t="s">
        <v>14929</v>
      </c>
      <c r="D3337" s="163" t="s">
        <v>14930</v>
      </c>
      <c r="E3337" s="134" t="str">
        <f t="array" ref="E3337">IFNA( index(studiesdatasets!$A$2:$R4130,MATCH("*"&amp;IF(F3337 = "","INVALID", F3337)&amp;"*",studiesdatasets!$D$2:$D4130,0),1))</f>
        <v>set_4</v>
      </c>
      <c r="F3337" s="162" t="s">
        <v>475</v>
      </c>
      <c r="G3337" s="162" t="s">
        <v>14931</v>
      </c>
      <c r="H3337" s="162" t="s">
        <v>14932</v>
      </c>
      <c r="M3337" s="7" t="s">
        <v>799</v>
      </c>
      <c r="N3337" s="7" t="str">
        <f t="shared" si="10"/>
        <v>FALSE</v>
      </c>
      <c r="O3337" s="7" t="s">
        <v>479</v>
      </c>
      <c r="P3337" s="161" t="s">
        <v>1236</v>
      </c>
      <c r="Q3337" s="161" t="s">
        <v>1237</v>
      </c>
      <c r="R3337" s="7" t="s">
        <v>1238</v>
      </c>
      <c r="S3337" s="7" t="s">
        <v>1239</v>
      </c>
      <c r="T3337" s="135">
        <v>42.8698</v>
      </c>
      <c r="U3337" s="136">
        <v>-79.3981</v>
      </c>
      <c r="V3337" s="137" t="s">
        <v>14928</v>
      </c>
      <c r="W3337" s="7" t="s">
        <v>16</v>
      </c>
      <c r="X3337" s="7" t="s">
        <v>1240</v>
      </c>
      <c r="Y3337" s="7" t="s">
        <v>1241</v>
      </c>
      <c r="Z3337" s="7" t="s">
        <v>1242</v>
      </c>
      <c r="AA3337" s="7"/>
      <c r="AB3337" s="7">
        <v>0.0</v>
      </c>
      <c r="AC3337" s="7" t="s">
        <v>16</v>
      </c>
      <c r="AD3337" s="7"/>
      <c r="AE3337" s="7" t="s">
        <v>19</v>
      </c>
      <c r="AF3337" s="7" t="s">
        <v>19</v>
      </c>
      <c r="AG3337" s="7" t="s">
        <v>19</v>
      </c>
      <c r="AH3337" s="7" t="s">
        <v>19</v>
      </c>
      <c r="AI3337" s="7" t="s">
        <v>19</v>
      </c>
      <c r="AJ3337" s="7" t="s">
        <v>19</v>
      </c>
      <c r="AK3337" s="7"/>
      <c r="AL3337" s="7" t="s">
        <v>19</v>
      </c>
      <c r="AM3337" s="7" t="s">
        <v>19</v>
      </c>
      <c r="AN3337" s="7" t="s">
        <v>19</v>
      </c>
      <c r="AO3337" s="7" t="s">
        <v>19</v>
      </c>
      <c r="AP3337" s="7" t="s">
        <v>19</v>
      </c>
      <c r="AQ3337" s="7"/>
      <c r="AR3337" s="7"/>
      <c r="AS3337" s="7"/>
      <c r="AT3337" s="7"/>
      <c r="AU3337" s="7"/>
      <c r="AV3337" s="7"/>
      <c r="AW3337" s="7"/>
      <c r="AX3337" s="7"/>
      <c r="AY3337" s="7" t="s">
        <v>19</v>
      </c>
      <c r="AZ3337" s="7"/>
      <c r="BA3337" s="7"/>
      <c r="BB3337" s="7"/>
      <c r="BC3337" s="7"/>
      <c r="BD3337" s="7"/>
      <c r="BE3337" s="7"/>
      <c r="BF3337" s="7"/>
      <c r="BG3337" s="7"/>
      <c r="BH3337" s="7"/>
      <c r="BI3337" s="7"/>
      <c r="BJ3337" s="7"/>
      <c r="BK3337" s="7"/>
      <c r="BL3337" s="7"/>
      <c r="BM3337" s="7"/>
      <c r="BN3337" s="7"/>
      <c r="BO3337" s="7"/>
      <c r="BP3337" s="7"/>
      <c r="BS3337" s="7"/>
      <c r="BT3337" s="7" t="b">
        <v>0</v>
      </c>
      <c r="BU3337" s="7"/>
    </row>
    <row r="3338">
      <c r="A3338" s="7" t="s">
        <v>14933</v>
      </c>
      <c r="D3338" s="163" t="s">
        <v>14934</v>
      </c>
      <c r="E3338" s="134" t="str">
        <f t="array" ref="E3338">IFNA( index(studiesdatasets!$A$2:$R4130,MATCH("*"&amp;IF(F3338 = "","INVALID", F3338)&amp;"*",studiesdatasets!$D$2:$D4130,0),1))</f>
        <v>set_4</v>
      </c>
      <c r="F3338" s="162" t="s">
        <v>475</v>
      </c>
      <c r="G3338" s="162" t="s">
        <v>14935</v>
      </c>
      <c r="H3338" s="162" t="s">
        <v>14936</v>
      </c>
      <c r="M3338" s="7" t="s">
        <v>799</v>
      </c>
      <c r="N3338" s="7" t="str">
        <f t="shared" si="10"/>
        <v>FALSE</v>
      </c>
      <c r="O3338" s="7" t="s">
        <v>479</v>
      </c>
      <c r="P3338" s="161" t="s">
        <v>1236</v>
      </c>
      <c r="Q3338" s="161" t="s">
        <v>1237</v>
      </c>
      <c r="R3338" s="7" t="s">
        <v>1238</v>
      </c>
      <c r="S3338" s="7" t="s">
        <v>1239</v>
      </c>
      <c r="T3338" s="135">
        <v>43.2043</v>
      </c>
      <c r="U3338" s="136">
        <v>-79.2669</v>
      </c>
      <c r="V3338" s="137" t="s">
        <v>14745</v>
      </c>
      <c r="W3338" s="7" t="s">
        <v>16</v>
      </c>
      <c r="X3338" s="7" t="s">
        <v>1240</v>
      </c>
      <c r="Y3338" s="7" t="s">
        <v>1241</v>
      </c>
      <c r="Z3338" s="7" t="s">
        <v>1242</v>
      </c>
      <c r="AA3338" s="7"/>
      <c r="AB3338" s="7">
        <v>0.0</v>
      </c>
      <c r="AC3338" s="7" t="s">
        <v>16</v>
      </c>
      <c r="AD3338" s="7"/>
      <c r="AE3338" s="7" t="s">
        <v>19</v>
      </c>
      <c r="AF3338" s="7" t="s">
        <v>19</v>
      </c>
      <c r="AG3338" s="7" t="s">
        <v>19</v>
      </c>
      <c r="AH3338" s="7" t="s">
        <v>19</v>
      </c>
      <c r="AI3338" s="7" t="s">
        <v>19</v>
      </c>
      <c r="AJ3338" s="7" t="s">
        <v>19</v>
      </c>
      <c r="AK3338" s="7"/>
      <c r="AL3338" s="7" t="s">
        <v>19</v>
      </c>
      <c r="AM3338" s="7" t="s">
        <v>19</v>
      </c>
      <c r="AN3338" s="7" t="s">
        <v>19</v>
      </c>
      <c r="AO3338" s="7" t="s">
        <v>19</v>
      </c>
      <c r="AP3338" s="7" t="s">
        <v>19</v>
      </c>
      <c r="AQ3338" s="7"/>
      <c r="AR3338" s="7"/>
      <c r="AS3338" s="7"/>
      <c r="AT3338" s="7"/>
      <c r="AU3338" s="7"/>
      <c r="AV3338" s="7"/>
      <c r="AW3338" s="7"/>
      <c r="AX3338" s="7"/>
      <c r="AY3338" s="7" t="s">
        <v>19</v>
      </c>
      <c r="AZ3338" s="7"/>
      <c r="BA3338" s="7"/>
      <c r="BB3338" s="7"/>
      <c r="BC3338" s="7"/>
      <c r="BD3338" s="7"/>
      <c r="BE3338" s="7"/>
      <c r="BF3338" s="7"/>
      <c r="BG3338" s="7"/>
      <c r="BH3338" s="7"/>
      <c r="BI3338" s="7"/>
      <c r="BJ3338" s="7"/>
      <c r="BK3338" s="7"/>
      <c r="BL3338" s="7"/>
      <c r="BM3338" s="7"/>
      <c r="BN3338" s="7"/>
      <c r="BO3338" s="7"/>
      <c r="BP3338" s="7"/>
      <c r="BS3338" s="7"/>
      <c r="BT3338" s="7" t="b">
        <v>0</v>
      </c>
      <c r="BU3338" s="7"/>
    </row>
    <row r="3339">
      <c r="A3339" s="7" t="s">
        <v>14937</v>
      </c>
      <c r="D3339" s="163" t="s">
        <v>14938</v>
      </c>
      <c r="E3339" s="134" t="str">
        <f t="array" ref="E3339">IFNA( index(studiesdatasets!$A$2:$R4130,MATCH("*"&amp;IF(F3339 = "","INVALID", F3339)&amp;"*",studiesdatasets!$D$2:$D4130,0),1))</f>
        <v>set_4</v>
      </c>
      <c r="F3339" s="162" t="s">
        <v>475</v>
      </c>
      <c r="G3339" s="162" t="s">
        <v>14939</v>
      </c>
      <c r="H3339" s="162" t="s">
        <v>14940</v>
      </c>
      <c r="M3339" s="7" t="s">
        <v>799</v>
      </c>
      <c r="N3339" s="7" t="str">
        <f t="shared" si="10"/>
        <v>FALSE</v>
      </c>
      <c r="O3339" s="7" t="s">
        <v>479</v>
      </c>
      <c r="P3339" s="161" t="s">
        <v>1236</v>
      </c>
      <c r="Q3339" s="161" t="s">
        <v>1237</v>
      </c>
      <c r="R3339" s="7" t="s">
        <v>1238</v>
      </c>
      <c r="S3339" s="7" t="s">
        <v>1239</v>
      </c>
      <c r="T3339" s="135">
        <v>43.2052</v>
      </c>
      <c r="U3339" s="136">
        <v>-79.2648</v>
      </c>
      <c r="V3339" s="137" t="s">
        <v>14941</v>
      </c>
      <c r="W3339" s="7" t="s">
        <v>16</v>
      </c>
      <c r="X3339" s="7" t="s">
        <v>1240</v>
      </c>
      <c r="Y3339" s="7" t="s">
        <v>1241</v>
      </c>
      <c r="Z3339" s="7" t="s">
        <v>1242</v>
      </c>
      <c r="AA3339" s="7"/>
      <c r="AB3339" s="7">
        <v>0.0</v>
      </c>
      <c r="AC3339" s="7" t="s">
        <v>16</v>
      </c>
      <c r="AD3339" s="7"/>
      <c r="AE3339" s="7" t="s">
        <v>19</v>
      </c>
      <c r="AF3339" s="7" t="s">
        <v>19</v>
      </c>
      <c r="AG3339" s="7" t="s">
        <v>19</v>
      </c>
      <c r="AH3339" s="7" t="s">
        <v>19</v>
      </c>
      <c r="AI3339" s="7" t="s">
        <v>19</v>
      </c>
      <c r="AJ3339" s="7" t="s">
        <v>19</v>
      </c>
      <c r="AK3339" s="7"/>
      <c r="AL3339" s="7" t="s">
        <v>19</v>
      </c>
      <c r="AM3339" s="7" t="s">
        <v>19</v>
      </c>
      <c r="AN3339" s="7" t="s">
        <v>19</v>
      </c>
      <c r="AO3339" s="7" t="s">
        <v>19</v>
      </c>
      <c r="AP3339" s="7" t="s">
        <v>19</v>
      </c>
      <c r="AQ3339" s="7"/>
      <c r="AR3339" s="7"/>
      <c r="AS3339" s="7"/>
      <c r="AT3339" s="7"/>
      <c r="AU3339" s="7"/>
      <c r="AV3339" s="7"/>
      <c r="AW3339" s="7"/>
      <c r="AX3339" s="7"/>
      <c r="AY3339" s="7" t="s">
        <v>19</v>
      </c>
      <c r="AZ3339" s="7"/>
      <c r="BA3339" s="7"/>
      <c r="BB3339" s="7"/>
      <c r="BC3339" s="7"/>
      <c r="BD3339" s="7"/>
      <c r="BE3339" s="7"/>
      <c r="BF3339" s="7"/>
      <c r="BG3339" s="7"/>
      <c r="BH3339" s="7"/>
      <c r="BI3339" s="7"/>
      <c r="BJ3339" s="7"/>
      <c r="BK3339" s="7"/>
      <c r="BL3339" s="7"/>
      <c r="BM3339" s="7"/>
      <c r="BN3339" s="7"/>
      <c r="BO3339" s="7"/>
      <c r="BP3339" s="7"/>
      <c r="BS3339" s="7"/>
      <c r="BT3339" s="7" t="b">
        <v>0</v>
      </c>
      <c r="BU3339" s="7"/>
    </row>
    <row r="3340">
      <c r="A3340" s="7" t="s">
        <v>14942</v>
      </c>
      <c r="D3340" s="163" t="s">
        <v>14943</v>
      </c>
      <c r="E3340" s="134" t="str">
        <f t="array" ref="E3340">IFNA( index(studiesdatasets!$A$2:$R4130,MATCH("*"&amp;IF(F3340 = "","INVALID", F3340)&amp;"*",studiesdatasets!$D$2:$D4130,0),1))</f>
        <v>set_4</v>
      </c>
      <c r="F3340" s="162" t="s">
        <v>475</v>
      </c>
      <c r="G3340" s="162" t="s">
        <v>14944</v>
      </c>
      <c r="H3340" s="162" t="s">
        <v>14945</v>
      </c>
      <c r="M3340" s="7" t="s">
        <v>799</v>
      </c>
      <c r="N3340" s="7" t="str">
        <f t="shared" si="10"/>
        <v>FALSE</v>
      </c>
      <c r="O3340" s="7" t="s">
        <v>479</v>
      </c>
      <c r="P3340" s="161" t="s">
        <v>1236</v>
      </c>
      <c r="Q3340" s="161" t="s">
        <v>1237</v>
      </c>
      <c r="R3340" s="7" t="s">
        <v>1238</v>
      </c>
      <c r="S3340" s="7" t="s">
        <v>1239</v>
      </c>
      <c r="T3340" s="135">
        <v>43.2047</v>
      </c>
      <c r="U3340" s="136">
        <v>-79.266</v>
      </c>
      <c r="V3340" s="137" t="s">
        <v>14946</v>
      </c>
      <c r="W3340" s="7" t="s">
        <v>16</v>
      </c>
      <c r="X3340" s="7" t="s">
        <v>1240</v>
      </c>
      <c r="Y3340" s="7" t="s">
        <v>1241</v>
      </c>
      <c r="Z3340" s="7" t="s">
        <v>1242</v>
      </c>
      <c r="AA3340" s="7"/>
      <c r="AB3340" s="7">
        <v>0.0</v>
      </c>
      <c r="AC3340" s="7" t="s">
        <v>16</v>
      </c>
      <c r="AD3340" s="7"/>
      <c r="AE3340" s="7" t="s">
        <v>19</v>
      </c>
      <c r="AF3340" s="7" t="s">
        <v>19</v>
      </c>
      <c r="AG3340" s="7" t="s">
        <v>19</v>
      </c>
      <c r="AH3340" s="7" t="s">
        <v>19</v>
      </c>
      <c r="AI3340" s="7" t="s">
        <v>19</v>
      </c>
      <c r="AJ3340" s="7" t="s">
        <v>19</v>
      </c>
      <c r="AK3340" s="7"/>
      <c r="AL3340" s="7" t="s">
        <v>19</v>
      </c>
      <c r="AM3340" s="7" t="s">
        <v>19</v>
      </c>
      <c r="AN3340" s="7" t="s">
        <v>19</v>
      </c>
      <c r="AO3340" s="7" t="s">
        <v>19</v>
      </c>
      <c r="AP3340" s="7" t="s">
        <v>19</v>
      </c>
      <c r="AQ3340" s="7"/>
      <c r="AR3340" s="7"/>
      <c r="AS3340" s="7"/>
      <c r="AT3340" s="7"/>
      <c r="AU3340" s="7"/>
      <c r="AV3340" s="7"/>
      <c r="AW3340" s="7"/>
      <c r="AX3340" s="7"/>
      <c r="AY3340" s="7" t="s">
        <v>19</v>
      </c>
      <c r="AZ3340" s="7"/>
      <c r="BA3340" s="7"/>
      <c r="BB3340" s="7"/>
      <c r="BC3340" s="7"/>
      <c r="BD3340" s="7"/>
      <c r="BE3340" s="7"/>
      <c r="BF3340" s="7"/>
      <c r="BG3340" s="7"/>
      <c r="BH3340" s="7"/>
      <c r="BI3340" s="7"/>
      <c r="BJ3340" s="7"/>
      <c r="BK3340" s="7"/>
      <c r="BL3340" s="7"/>
      <c r="BM3340" s="7"/>
      <c r="BN3340" s="7"/>
      <c r="BO3340" s="7"/>
      <c r="BP3340" s="7"/>
      <c r="BS3340" s="7"/>
      <c r="BT3340" s="7" t="b">
        <v>0</v>
      </c>
      <c r="BU3340" s="7"/>
    </row>
    <row r="3341">
      <c r="A3341" s="7" t="s">
        <v>14947</v>
      </c>
      <c r="D3341" s="163" t="s">
        <v>14948</v>
      </c>
      <c r="E3341" s="134" t="str">
        <f t="array" ref="E3341">IFNA( index(studiesdatasets!$A$2:$R4130,MATCH("*"&amp;IF(F3341 = "","INVALID", F3341)&amp;"*",studiesdatasets!$D$2:$D4130,0),1))</f>
        <v>set_4</v>
      </c>
      <c r="F3341" s="162" t="s">
        <v>475</v>
      </c>
      <c r="G3341" s="162" t="s">
        <v>14949</v>
      </c>
      <c r="H3341" s="162" t="s">
        <v>14950</v>
      </c>
      <c r="M3341" s="7" t="s">
        <v>799</v>
      </c>
      <c r="N3341" s="7" t="str">
        <f t="shared" si="10"/>
        <v>FALSE</v>
      </c>
      <c r="O3341" s="7" t="s">
        <v>479</v>
      </c>
      <c r="P3341" s="161" t="s">
        <v>1236</v>
      </c>
      <c r="Q3341" s="161" t="s">
        <v>1237</v>
      </c>
      <c r="R3341" s="7" t="s">
        <v>1238</v>
      </c>
      <c r="S3341" s="7" t="s">
        <v>1239</v>
      </c>
      <c r="T3341" s="135">
        <v>43.0287</v>
      </c>
      <c r="U3341" s="136">
        <v>-79.211</v>
      </c>
      <c r="V3341" s="137" t="s">
        <v>948</v>
      </c>
      <c r="W3341" s="7" t="s">
        <v>16</v>
      </c>
      <c r="X3341" s="7" t="s">
        <v>1240</v>
      </c>
      <c r="Y3341" s="7" t="s">
        <v>1241</v>
      </c>
      <c r="Z3341" s="7" t="s">
        <v>1242</v>
      </c>
      <c r="AA3341" s="7"/>
      <c r="AB3341" s="7">
        <v>0.0</v>
      </c>
      <c r="AC3341" s="7" t="s">
        <v>16</v>
      </c>
      <c r="AD3341" s="7"/>
      <c r="AE3341" s="7" t="s">
        <v>19</v>
      </c>
      <c r="AF3341" s="7" t="s">
        <v>19</v>
      </c>
      <c r="AG3341" s="7" t="s">
        <v>19</v>
      </c>
      <c r="AH3341" s="7" t="s">
        <v>19</v>
      </c>
      <c r="AI3341" s="7" t="s">
        <v>19</v>
      </c>
      <c r="AJ3341" s="7" t="s">
        <v>19</v>
      </c>
      <c r="AK3341" s="7"/>
      <c r="AL3341" s="7" t="s">
        <v>19</v>
      </c>
      <c r="AM3341" s="7" t="s">
        <v>19</v>
      </c>
      <c r="AN3341" s="7" t="s">
        <v>19</v>
      </c>
      <c r="AO3341" s="7" t="s">
        <v>19</v>
      </c>
      <c r="AP3341" s="7" t="s">
        <v>19</v>
      </c>
      <c r="AQ3341" s="7"/>
      <c r="AR3341" s="7"/>
      <c r="AS3341" s="7"/>
      <c r="AT3341" s="7"/>
      <c r="AU3341" s="7"/>
      <c r="AV3341" s="7"/>
      <c r="AW3341" s="7"/>
      <c r="AX3341" s="7"/>
      <c r="AY3341" s="7" t="s">
        <v>19</v>
      </c>
      <c r="AZ3341" s="7"/>
      <c r="BA3341" s="7"/>
      <c r="BB3341" s="7"/>
      <c r="BC3341" s="7"/>
      <c r="BD3341" s="7"/>
      <c r="BE3341" s="7"/>
      <c r="BF3341" s="7"/>
      <c r="BG3341" s="7"/>
      <c r="BH3341" s="7"/>
      <c r="BI3341" s="7"/>
      <c r="BJ3341" s="7"/>
      <c r="BK3341" s="7"/>
      <c r="BL3341" s="7"/>
      <c r="BM3341" s="7"/>
      <c r="BN3341" s="7"/>
      <c r="BO3341" s="7"/>
      <c r="BP3341" s="7"/>
      <c r="BS3341" s="7"/>
      <c r="BT3341" s="7" t="b">
        <v>0</v>
      </c>
      <c r="BU3341" s="7"/>
    </row>
    <row r="3342">
      <c r="A3342" s="7" t="s">
        <v>14951</v>
      </c>
      <c r="D3342" s="163" t="s">
        <v>14952</v>
      </c>
      <c r="E3342" s="134" t="str">
        <f t="array" ref="E3342">IFNA( index(studiesdatasets!$A$2:$R4130,MATCH("*"&amp;IF(F3342 = "","INVALID", F3342)&amp;"*",studiesdatasets!$D$2:$D4130,0),1))</f>
        <v>set_4</v>
      </c>
      <c r="F3342" s="162" t="s">
        <v>475</v>
      </c>
      <c r="G3342" s="162" t="s">
        <v>14953</v>
      </c>
      <c r="H3342" s="162" t="s">
        <v>14954</v>
      </c>
      <c r="M3342" s="7" t="s">
        <v>799</v>
      </c>
      <c r="N3342" s="7" t="str">
        <f t="shared" si="10"/>
        <v>FALSE</v>
      </c>
      <c r="O3342" s="7" t="s">
        <v>479</v>
      </c>
      <c r="P3342" s="161" t="s">
        <v>1236</v>
      </c>
      <c r="Q3342" s="161" t="s">
        <v>1237</v>
      </c>
      <c r="R3342" s="7" t="s">
        <v>1238</v>
      </c>
      <c r="S3342" s="7" t="s">
        <v>1239</v>
      </c>
      <c r="T3342" s="135">
        <v>42.9947</v>
      </c>
      <c r="U3342" s="136">
        <v>-79.2501</v>
      </c>
      <c r="V3342" s="137" t="s">
        <v>948</v>
      </c>
      <c r="W3342" s="7" t="s">
        <v>16</v>
      </c>
      <c r="X3342" s="7" t="s">
        <v>1240</v>
      </c>
      <c r="Y3342" s="7" t="s">
        <v>1241</v>
      </c>
      <c r="Z3342" s="7" t="s">
        <v>1242</v>
      </c>
      <c r="AA3342" s="7"/>
      <c r="AB3342" s="7">
        <v>0.0</v>
      </c>
      <c r="AC3342" s="7" t="s">
        <v>16</v>
      </c>
      <c r="AD3342" s="7"/>
      <c r="AE3342" s="7" t="s">
        <v>19</v>
      </c>
      <c r="AF3342" s="7" t="s">
        <v>19</v>
      </c>
      <c r="AG3342" s="7" t="s">
        <v>19</v>
      </c>
      <c r="AH3342" s="7" t="s">
        <v>19</v>
      </c>
      <c r="AI3342" s="7" t="s">
        <v>19</v>
      </c>
      <c r="AJ3342" s="7" t="s">
        <v>19</v>
      </c>
      <c r="AK3342" s="7"/>
      <c r="AL3342" s="7" t="s">
        <v>19</v>
      </c>
      <c r="AM3342" s="7" t="s">
        <v>19</v>
      </c>
      <c r="AN3342" s="7" t="s">
        <v>19</v>
      </c>
      <c r="AO3342" s="7" t="s">
        <v>19</v>
      </c>
      <c r="AP3342" s="7" t="s">
        <v>19</v>
      </c>
      <c r="AQ3342" s="7"/>
      <c r="AR3342" s="7"/>
      <c r="AS3342" s="7"/>
      <c r="AT3342" s="7"/>
      <c r="AU3342" s="7"/>
      <c r="AV3342" s="7"/>
      <c r="AW3342" s="7"/>
      <c r="AX3342" s="7"/>
      <c r="AY3342" s="7" t="s">
        <v>19</v>
      </c>
      <c r="AZ3342" s="7"/>
      <c r="BA3342" s="7"/>
      <c r="BB3342" s="7"/>
      <c r="BC3342" s="7"/>
      <c r="BD3342" s="7"/>
      <c r="BE3342" s="7"/>
      <c r="BF3342" s="7"/>
      <c r="BG3342" s="7"/>
      <c r="BH3342" s="7"/>
      <c r="BI3342" s="7"/>
      <c r="BJ3342" s="7"/>
      <c r="BK3342" s="7"/>
      <c r="BL3342" s="7"/>
      <c r="BM3342" s="7"/>
      <c r="BN3342" s="7"/>
      <c r="BO3342" s="7"/>
      <c r="BP3342" s="7"/>
      <c r="BS3342" s="7"/>
      <c r="BT3342" s="7" t="b">
        <v>0</v>
      </c>
      <c r="BU3342" s="7"/>
    </row>
    <row r="3343">
      <c r="A3343" s="7" t="s">
        <v>14955</v>
      </c>
      <c r="D3343" s="163" t="s">
        <v>14956</v>
      </c>
      <c r="E3343" s="134" t="str">
        <f t="array" ref="E3343">IFNA( index(studiesdatasets!$A$2:$R4130,MATCH("*"&amp;IF(F3343 = "","INVALID", F3343)&amp;"*",studiesdatasets!$D$2:$D4130,0),1))</f>
        <v>set_4</v>
      </c>
      <c r="F3343" s="162" t="s">
        <v>475</v>
      </c>
      <c r="G3343" s="162" t="s">
        <v>14957</v>
      </c>
      <c r="H3343" s="162" t="s">
        <v>14958</v>
      </c>
      <c r="M3343" s="7" t="s">
        <v>799</v>
      </c>
      <c r="N3343" s="7" t="str">
        <f t="shared" si="10"/>
        <v>FALSE</v>
      </c>
      <c r="O3343" s="7" t="s">
        <v>479</v>
      </c>
      <c r="P3343" s="161" t="s">
        <v>1236</v>
      </c>
      <c r="Q3343" s="161" t="s">
        <v>1237</v>
      </c>
      <c r="R3343" s="7" t="s">
        <v>1238</v>
      </c>
      <c r="S3343" s="7" t="s">
        <v>1239</v>
      </c>
      <c r="T3343" s="135">
        <v>42.9848</v>
      </c>
      <c r="U3343" s="136">
        <v>-79.2728</v>
      </c>
      <c r="V3343" s="137" t="s">
        <v>958</v>
      </c>
      <c r="W3343" s="7" t="s">
        <v>16</v>
      </c>
      <c r="X3343" s="7" t="s">
        <v>1240</v>
      </c>
      <c r="Y3343" s="7" t="s">
        <v>1241</v>
      </c>
      <c r="Z3343" s="7" t="s">
        <v>1242</v>
      </c>
      <c r="AA3343" s="7"/>
      <c r="AB3343" s="7">
        <v>0.0</v>
      </c>
      <c r="AC3343" s="7" t="s">
        <v>16</v>
      </c>
      <c r="AD3343" s="7"/>
      <c r="AE3343" s="7" t="s">
        <v>19</v>
      </c>
      <c r="AF3343" s="7" t="s">
        <v>19</v>
      </c>
      <c r="AG3343" s="7" t="s">
        <v>19</v>
      </c>
      <c r="AH3343" s="7" t="s">
        <v>19</v>
      </c>
      <c r="AI3343" s="7" t="s">
        <v>19</v>
      </c>
      <c r="AJ3343" s="7" t="s">
        <v>19</v>
      </c>
      <c r="AK3343" s="7"/>
      <c r="AL3343" s="7" t="s">
        <v>19</v>
      </c>
      <c r="AM3343" s="7" t="s">
        <v>19</v>
      </c>
      <c r="AN3343" s="7" t="s">
        <v>19</v>
      </c>
      <c r="AO3343" s="7" t="s">
        <v>19</v>
      </c>
      <c r="AP3343" s="7" t="s">
        <v>19</v>
      </c>
      <c r="AQ3343" s="7"/>
      <c r="AR3343" s="7"/>
      <c r="AS3343" s="7"/>
      <c r="AT3343" s="7"/>
      <c r="AU3343" s="7"/>
      <c r="AV3343" s="7"/>
      <c r="AW3343" s="7"/>
      <c r="AX3343" s="7"/>
      <c r="AY3343" s="7" t="s">
        <v>19</v>
      </c>
      <c r="AZ3343" s="7"/>
      <c r="BA3343" s="7"/>
      <c r="BB3343" s="7"/>
      <c r="BC3343" s="7"/>
      <c r="BD3343" s="7"/>
      <c r="BE3343" s="7"/>
      <c r="BF3343" s="7"/>
      <c r="BG3343" s="7"/>
      <c r="BH3343" s="7"/>
      <c r="BI3343" s="7"/>
      <c r="BJ3343" s="7"/>
      <c r="BK3343" s="7"/>
      <c r="BL3343" s="7"/>
      <c r="BM3343" s="7"/>
      <c r="BN3343" s="7"/>
      <c r="BO3343" s="7"/>
      <c r="BP3343" s="7"/>
      <c r="BS3343" s="7"/>
      <c r="BT3343" s="7" t="b">
        <v>0</v>
      </c>
      <c r="BU3343" s="7"/>
    </row>
    <row r="3344">
      <c r="A3344" s="7" t="s">
        <v>14959</v>
      </c>
      <c r="D3344" s="163" t="s">
        <v>14960</v>
      </c>
      <c r="E3344" s="134" t="str">
        <f t="array" ref="E3344">IFNA( index(studiesdatasets!$A$2:$R4130,MATCH("*"&amp;IF(F3344 = "","INVALID", F3344)&amp;"*",studiesdatasets!$D$2:$D4130,0),1))</f>
        <v>set_4</v>
      </c>
      <c r="F3344" s="162" t="s">
        <v>475</v>
      </c>
      <c r="G3344" s="162" t="s">
        <v>14961</v>
      </c>
      <c r="H3344" s="7" t="s">
        <v>14962</v>
      </c>
      <c r="M3344" s="7" t="s">
        <v>799</v>
      </c>
      <c r="N3344" s="7" t="str">
        <f t="shared" si="10"/>
        <v>FALSE</v>
      </c>
      <c r="O3344" s="7" t="s">
        <v>479</v>
      </c>
      <c r="P3344" s="161" t="s">
        <v>1236</v>
      </c>
      <c r="Q3344" s="161" t="s">
        <v>1237</v>
      </c>
      <c r="R3344" s="7" t="s">
        <v>1238</v>
      </c>
      <c r="S3344" s="7" t="s">
        <v>1239</v>
      </c>
      <c r="T3344" s="135">
        <v>42.8763</v>
      </c>
      <c r="U3344" s="136">
        <v>-79.0199</v>
      </c>
      <c r="V3344" s="137" t="s">
        <v>948</v>
      </c>
      <c r="W3344" s="7" t="s">
        <v>16</v>
      </c>
      <c r="X3344" s="7" t="s">
        <v>1240</v>
      </c>
      <c r="Y3344" s="7" t="s">
        <v>1241</v>
      </c>
      <c r="Z3344" s="7" t="s">
        <v>1242</v>
      </c>
      <c r="AA3344" s="7"/>
      <c r="AB3344" s="7">
        <v>0.0</v>
      </c>
      <c r="AC3344" s="7" t="s">
        <v>16</v>
      </c>
      <c r="AD3344" s="7"/>
      <c r="AE3344" s="7" t="s">
        <v>19</v>
      </c>
      <c r="AF3344" s="7" t="s">
        <v>19</v>
      </c>
      <c r="AG3344" s="7" t="s">
        <v>19</v>
      </c>
      <c r="AH3344" s="7" t="s">
        <v>19</v>
      </c>
      <c r="AI3344" s="7" t="s">
        <v>19</v>
      </c>
      <c r="AJ3344" s="7" t="s">
        <v>19</v>
      </c>
      <c r="AK3344" s="7"/>
      <c r="AL3344" s="7" t="s">
        <v>19</v>
      </c>
      <c r="AM3344" s="7" t="s">
        <v>19</v>
      </c>
      <c r="AN3344" s="7" t="s">
        <v>19</v>
      </c>
      <c r="AO3344" s="7" t="s">
        <v>19</v>
      </c>
      <c r="AP3344" s="7" t="s">
        <v>19</v>
      </c>
      <c r="AQ3344" s="7"/>
      <c r="AR3344" s="7"/>
      <c r="AS3344" s="7"/>
      <c r="AT3344" s="7"/>
      <c r="AU3344" s="7"/>
      <c r="AV3344" s="7"/>
      <c r="AW3344" s="7"/>
      <c r="AX3344" s="7"/>
      <c r="AY3344" s="7" t="s">
        <v>19</v>
      </c>
      <c r="AZ3344" s="7"/>
      <c r="BA3344" s="7"/>
      <c r="BB3344" s="7"/>
      <c r="BC3344" s="7"/>
      <c r="BD3344" s="7"/>
      <c r="BE3344" s="7"/>
      <c r="BF3344" s="7"/>
      <c r="BG3344" s="7"/>
      <c r="BH3344" s="7"/>
      <c r="BI3344" s="7"/>
      <c r="BJ3344" s="7"/>
      <c r="BK3344" s="7"/>
      <c r="BL3344" s="7"/>
      <c r="BM3344" s="7"/>
      <c r="BN3344" s="7"/>
      <c r="BO3344" s="7"/>
      <c r="BP3344" s="7"/>
      <c r="BS3344" s="7"/>
      <c r="BT3344" s="7" t="b">
        <v>0</v>
      </c>
      <c r="BU3344" s="7"/>
    </row>
    <row r="3345">
      <c r="A3345" s="7" t="s">
        <v>14963</v>
      </c>
      <c r="D3345" s="163" t="s">
        <v>14964</v>
      </c>
      <c r="E3345" s="134" t="str">
        <f t="array" ref="E3345">IFNA( index(studiesdatasets!$A$2:$R4130,MATCH("*"&amp;IF(F3345 = "","INVALID", F3345)&amp;"*",studiesdatasets!$D$2:$D4130,0),1))</f>
        <v>set_4</v>
      </c>
      <c r="F3345" s="162" t="s">
        <v>475</v>
      </c>
      <c r="G3345" s="162" t="s">
        <v>14965</v>
      </c>
      <c r="H3345" s="162" t="s">
        <v>14966</v>
      </c>
      <c r="M3345" s="7" t="s">
        <v>799</v>
      </c>
      <c r="N3345" s="7" t="str">
        <f t="shared" si="10"/>
        <v>FALSE</v>
      </c>
      <c r="O3345" s="7" t="s">
        <v>479</v>
      </c>
      <c r="P3345" s="161" t="s">
        <v>1236</v>
      </c>
      <c r="Q3345" s="161" t="s">
        <v>1237</v>
      </c>
      <c r="R3345" s="7" t="s">
        <v>1238</v>
      </c>
      <c r="S3345" s="7" t="s">
        <v>1239</v>
      </c>
      <c r="T3345" s="135">
        <v>42.8733</v>
      </c>
      <c r="U3345" s="136">
        <v>-79.2045</v>
      </c>
      <c r="V3345" s="137" t="s">
        <v>948</v>
      </c>
      <c r="W3345" s="7" t="s">
        <v>16</v>
      </c>
      <c r="X3345" s="7" t="s">
        <v>1240</v>
      </c>
      <c r="Y3345" s="7" t="s">
        <v>1241</v>
      </c>
      <c r="Z3345" s="7" t="s">
        <v>1242</v>
      </c>
      <c r="AA3345" s="7"/>
      <c r="AB3345" s="7">
        <v>0.0</v>
      </c>
      <c r="AC3345" s="7" t="s">
        <v>16</v>
      </c>
      <c r="AD3345" s="7"/>
      <c r="AE3345" s="7" t="s">
        <v>19</v>
      </c>
      <c r="AF3345" s="7" t="s">
        <v>19</v>
      </c>
      <c r="AG3345" s="7" t="s">
        <v>19</v>
      </c>
      <c r="AH3345" s="7" t="s">
        <v>19</v>
      </c>
      <c r="AI3345" s="7" t="s">
        <v>19</v>
      </c>
      <c r="AJ3345" s="7" t="s">
        <v>19</v>
      </c>
      <c r="AK3345" s="7"/>
      <c r="AL3345" s="7" t="s">
        <v>19</v>
      </c>
      <c r="AM3345" s="7" t="s">
        <v>19</v>
      </c>
      <c r="AN3345" s="7" t="s">
        <v>19</v>
      </c>
      <c r="AO3345" s="7" t="s">
        <v>19</v>
      </c>
      <c r="AP3345" s="7" t="s">
        <v>19</v>
      </c>
      <c r="AQ3345" s="7"/>
      <c r="AR3345" s="7"/>
      <c r="AS3345" s="7"/>
      <c r="AT3345" s="7"/>
      <c r="AU3345" s="7"/>
      <c r="AV3345" s="7"/>
      <c r="AW3345" s="7"/>
      <c r="AX3345" s="7"/>
      <c r="AY3345" s="7" t="s">
        <v>19</v>
      </c>
      <c r="AZ3345" s="7"/>
      <c r="BA3345" s="7"/>
      <c r="BB3345" s="7"/>
      <c r="BC3345" s="7"/>
      <c r="BD3345" s="7"/>
      <c r="BE3345" s="7"/>
      <c r="BF3345" s="7"/>
      <c r="BG3345" s="7"/>
      <c r="BH3345" s="7"/>
      <c r="BI3345" s="7"/>
      <c r="BJ3345" s="7"/>
      <c r="BK3345" s="7"/>
      <c r="BL3345" s="7"/>
      <c r="BM3345" s="7"/>
      <c r="BN3345" s="7"/>
      <c r="BO3345" s="7"/>
      <c r="BP3345" s="7"/>
      <c r="BS3345" s="7"/>
      <c r="BT3345" s="7" t="b">
        <v>0</v>
      </c>
      <c r="BU3345" s="7"/>
    </row>
    <row r="3346">
      <c r="A3346" s="7" t="s">
        <v>14967</v>
      </c>
      <c r="D3346" s="163" t="s">
        <v>14968</v>
      </c>
      <c r="E3346" s="134" t="str">
        <f t="array" ref="E3346">IFNA( index(studiesdatasets!$A$2:$R4130,MATCH("*"&amp;IF(F3346 = "","INVALID", F3346)&amp;"*",studiesdatasets!$D$2:$D4130,0),1))</f>
        <v>set_4</v>
      </c>
      <c r="F3346" s="162" t="s">
        <v>475</v>
      </c>
      <c r="G3346" s="162" t="s">
        <v>14969</v>
      </c>
      <c r="H3346" s="162" t="s">
        <v>14970</v>
      </c>
      <c r="M3346" s="7" t="s">
        <v>799</v>
      </c>
      <c r="N3346" s="7" t="str">
        <f t="shared" si="10"/>
        <v>FALSE</v>
      </c>
      <c r="O3346" s="7" t="s">
        <v>479</v>
      </c>
      <c r="P3346" s="161" t="s">
        <v>1236</v>
      </c>
      <c r="Q3346" s="161" t="s">
        <v>1237</v>
      </c>
      <c r="R3346" s="7" t="s">
        <v>1238</v>
      </c>
      <c r="S3346" s="7" t="s">
        <v>1239</v>
      </c>
      <c r="T3346" s="135">
        <v>42.0339</v>
      </c>
      <c r="U3346" s="136">
        <v>-79.0481</v>
      </c>
      <c r="V3346" s="137" t="s">
        <v>948</v>
      </c>
      <c r="W3346" s="7" t="s">
        <v>16</v>
      </c>
      <c r="X3346" s="7" t="s">
        <v>1240</v>
      </c>
      <c r="Y3346" s="7" t="s">
        <v>1241</v>
      </c>
      <c r="Z3346" s="7" t="s">
        <v>1242</v>
      </c>
      <c r="AA3346" s="7"/>
      <c r="AB3346" s="7">
        <v>0.0</v>
      </c>
      <c r="AC3346" s="7" t="s">
        <v>16</v>
      </c>
      <c r="AD3346" s="7"/>
      <c r="AE3346" s="7" t="s">
        <v>19</v>
      </c>
      <c r="AF3346" s="7" t="s">
        <v>19</v>
      </c>
      <c r="AG3346" s="7" t="s">
        <v>19</v>
      </c>
      <c r="AH3346" s="7" t="s">
        <v>19</v>
      </c>
      <c r="AI3346" s="7" t="s">
        <v>19</v>
      </c>
      <c r="AJ3346" s="7" t="s">
        <v>19</v>
      </c>
      <c r="AK3346" s="7"/>
      <c r="AL3346" s="7" t="s">
        <v>19</v>
      </c>
      <c r="AM3346" s="7" t="s">
        <v>19</v>
      </c>
      <c r="AN3346" s="7" t="s">
        <v>19</v>
      </c>
      <c r="AO3346" s="7" t="s">
        <v>19</v>
      </c>
      <c r="AP3346" s="7" t="s">
        <v>19</v>
      </c>
      <c r="AQ3346" s="7"/>
      <c r="AR3346" s="7"/>
      <c r="AS3346" s="7"/>
      <c r="AT3346" s="7"/>
      <c r="AU3346" s="7"/>
      <c r="AV3346" s="7"/>
      <c r="AW3346" s="7"/>
      <c r="AX3346" s="7"/>
      <c r="AY3346" s="7" t="s">
        <v>19</v>
      </c>
      <c r="AZ3346" s="7"/>
      <c r="BA3346" s="7"/>
      <c r="BB3346" s="7"/>
      <c r="BC3346" s="7"/>
      <c r="BD3346" s="7"/>
      <c r="BE3346" s="7"/>
      <c r="BF3346" s="7"/>
      <c r="BG3346" s="7"/>
      <c r="BH3346" s="7"/>
      <c r="BI3346" s="7"/>
      <c r="BJ3346" s="7"/>
      <c r="BK3346" s="7"/>
      <c r="BL3346" s="7"/>
      <c r="BM3346" s="7"/>
      <c r="BN3346" s="7"/>
      <c r="BO3346" s="7"/>
      <c r="BP3346" s="7"/>
      <c r="BS3346" s="7"/>
      <c r="BT3346" s="7" t="b">
        <v>0</v>
      </c>
      <c r="BU3346" s="7"/>
    </row>
    <row r="3347">
      <c r="A3347" s="7" t="s">
        <v>14971</v>
      </c>
      <c r="D3347" s="163" t="s">
        <v>14972</v>
      </c>
      <c r="E3347" s="134" t="str">
        <f t="array" ref="E3347">IFNA( index(studiesdatasets!$A$2:$R4130,MATCH("*"&amp;IF(F3347 = "","INVALID", F3347)&amp;"*",studiesdatasets!$D$2:$D4130,0),1))</f>
        <v>set_4</v>
      </c>
      <c r="F3347" s="162" t="s">
        <v>475</v>
      </c>
      <c r="G3347" s="162" t="s">
        <v>14973</v>
      </c>
      <c r="H3347" s="162" t="s">
        <v>14974</v>
      </c>
      <c r="M3347" s="7" t="s">
        <v>799</v>
      </c>
      <c r="N3347" s="7" t="str">
        <f t="shared" si="10"/>
        <v>FALSE</v>
      </c>
      <c r="O3347" s="7" t="s">
        <v>479</v>
      </c>
      <c r="P3347" s="161" t="s">
        <v>1236</v>
      </c>
      <c r="Q3347" s="161" t="s">
        <v>1237</v>
      </c>
      <c r="R3347" s="7" t="s">
        <v>1238</v>
      </c>
      <c r="S3347" s="7" t="s">
        <v>1239</v>
      </c>
      <c r="T3347" s="135">
        <v>42.092</v>
      </c>
      <c r="U3347" s="136">
        <v>-79.2617</v>
      </c>
      <c r="V3347" s="137" t="s">
        <v>948</v>
      </c>
      <c r="W3347" s="7" t="s">
        <v>16</v>
      </c>
      <c r="X3347" s="7" t="s">
        <v>1240</v>
      </c>
      <c r="Y3347" s="7" t="s">
        <v>1241</v>
      </c>
      <c r="Z3347" s="7" t="s">
        <v>1242</v>
      </c>
      <c r="AA3347" s="7"/>
      <c r="AB3347" s="7">
        <v>0.0</v>
      </c>
      <c r="AC3347" s="7" t="s">
        <v>16</v>
      </c>
      <c r="AD3347" s="7"/>
      <c r="AE3347" s="7" t="s">
        <v>19</v>
      </c>
      <c r="AF3347" s="7" t="s">
        <v>19</v>
      </c>
      <c r="AG3347" s="7" t="s">
        <v>19</v>
      </c>
      <c r="AH3347" s="7" t="s">
        <v>19</v>
      </c>
      <c r="AI3347" s="7" t="s">
        <v>19</v>
      </c>
      <c r="AJ3347" s="7" t="s">
        <v>19</v>
      </c>
      <c r="AK3347" s="7"/>
      <c r="AL3347" s="7" t="s">
        <v>19</v>
      </c>
      <c r="AM3347" s="7" t="s">
        <v>19</v>
      </c>
      <c r="AN3347" s="7" t="s">
        <v>19</v>
      </c>
      <c r="AO3347" s="7" t="s">
        <v>19</v>
      </c>
      <c r="AP3347" s="7" t="s">
        <v>19</v>
      </c>
      <c r="AQ3347" s="7"/>
      <c r="AR3347" s="7"/>
      <c r="AS3347" s="7"/>
      <c r="AT3347" s="7"/>
      <c r="AU3347" s="7"/>
      <c r="AV3347" s="7"/>
      <c r="AW3347" s="7"/>
      <c r="AX3347" s="7"/>
      <c r="AY3347" s="7" t="s">
        <v>19</v>
      </c>
      <c r="AZ3347" s="7"/>
      <c r="BA3347" s="7"/>
      <c r="BB3347" s="7"/>
      <c r="BC3347" s="7"/>
      <c r="BD3347" s="7"/>
      <c r="BE3347" s="7"/>
      <c r="BF3347" s="7"/>
      <c r="BG3347" s="7"/>
      <c r="BH3347" s="7"/>
      <c r="BI3347" s="7"/>
      <c r="BJ3347" s="7"/>
      <c r="BK3347" s="7"/>
      <c r="BL3347" s="7"/>
      <c r="BM3347" s="7"/>
      <c r="BN3347" s="7"/>
      <c r="BO3347" s="7"/>
      <c r="BP3347" s="7"/>
      <c r="BS3347" s="7"/>
      <c r="BT3347" s="7" t="b">
        <v>0</v>
      </c>
      <c r="BU3347" s="7"/>
    </row>
    <row r="3348">
      <c r="A3348" s="7" t="s">
        <v>14975</v>
      </c>
      <c r="D3348" s="163" t="s">
        <v>14976</v>
      </c>
      <c r="E3348" s="134" t="str">
        <f t="array" ref="E3348">IFNA( index(studiesdatasets!$A$2:$R4130,MATCH("*"&amp;IF(F3348 = "","INVALID", F3348)&amp;"*",studiesdatasets!$D$2:$D4130,0),1))</f>
        <v>set_4</v>
      </c>
      <c r="F3348" s="162" t="s">
        <v>475</v>
      </c>
      <c r="G3348" s="162" t="s">
        <v>14977</v>
      </c>
      <c r="H3348" s="162" t="s">
        <v>14978</v>
      </c>
      <c r="M3348" s="7" t="s">
        <v>799</v>
      </c>
      <c r="N3348" s="7" t="str">
        <f t="shared" si="10"/>
        <v>FALSE</v>
      </c>
      <c r="O3348" s="7" t="s">
        <v>479</v>
      </c>
      <c r="P3348" s="161" t="s">
        <v>1236</v>
      </c>
      <c r="Q3348" s="161" t="s">
        <v>1237</v>
      </c>
      <c r="R3348" s="7" t="s">
        <v>1238</v>
      </c>
      <c r="S3348" s="7" t="s">
        <v>1239</v>
      </c>
      <c r="T3348" s="135">
        <v>43.115</v>
      </c>
      <c r="U3348" s="136">
        <v>-79.2748</v>
      </c>
      <c r="V3348" s="137" t="s">
        <v>948</v>
      </c>
      <c r="W3348" s="7" t="s">
        <v>16</v>
      </c>
      <c r="X3348" s="7" t="s">
        <v>1240</v>
      </c>
      <c r="Y3348" s="7" t="s">
        <v>1241</v>
      </c>
      <c r="Z3348" s="7" t="s">
        <v>1242</v>
      </c>
      <c r="AA3348" s="7"/>
      <c r="AB3348" s="7">
        <v>0.0</v>
      </c>
      <c r="AC3348" s="7" t="s">
        <v>16</v>
      </c>
      <c r="AD3348" s="7"/>
      <c r="AE3348" s="7" t="s">
        <v>19</v>
      </c>
      <c r="AF3348" s="7" t="s">
        <v>19</v>
      </c>
      <c r="AG3348" s="7" t="s">
        <v>19</v>
      </c>
      <c r="AH3348" s="7" t="s">
        <v>19</v>
      </c>
      <c r="AI3348" s="7" t="s">
        <v>19</v>
      </c>
      <c r="AJ3348" s="7" t="s">
        <v>19</v>
      </c>
      <c r="AK3348" s="7"/>
      <c r="AL3348" s="7" t="s">
        <v>19</v>
      </c>
      <c r="AM3348" s="7" t="s">
        <v>19</v>
      </c>
      <c r="AN3348" s="7" t="s">
        <v>19</v>
      </c>
      <c r="AO3348" s="7" t="s">
        <v>19</v>
      </c>
      <c r="AP3348" s="7" t="s">
        <v>19</v>
      </c>
      <c r="AQ3348" s="7"/>
      <c r="AR3348" s="7"/>
      <c r="AS3348" s="7"/>
      <c r="AT3348" s="7"/>
      <c r="AU3348" s="7"/>
      <c r="AV3348" s="7"/>
      <c r="AW3348" s="7"/>
      <c r="AX3348" s="7"/>
      <c r="AY3348" s="7" t="s">
        <v>19</v>
      </c>
      <c r="AZ3348" s="7"/>
      <c r="BA3348" s="7"/>
      <c r="BB3348" s="7"/>
      <c r="BC3348" s="7"/>
      <c r="BD3348" s="7"/>
      <c r="BE3348" s="7"/>
      <c r="BF3348" s="7"/>
      <c r="BG3348" s="7"/>
      <c r="BH3348" s="7"/>
      <c r="BI3348" s="7"/>
      <c r="BJ3348" s="7"/>
      <c r="BK3348" s="7"/>
      <c r="BL3348" s="7"/>
      <c r="BM3348" s="7"/>
      <c r="BN3348" s="7"/>
      <c r="BO3348" s="7"/>
      <c r="BP3348" s="7"/>
      <c r="BS3348" s="7"/>
      <c r="BT3348" s="7" t="b">
        <v>0</v>
      </c>
      <c r="BU3348" s="7"/>
    </row>
    <row r="3349">
      <c r="A3349" s="7" t="s">
        <v>14979</v>
      </c>
      <c r="D3349" s="163" t="s">
        <v>14980</v>
      </c>
      <c r="E3349" s="134" t="str">
        <f t="array" ref="E3349">IFNA( index(studiesdatasets!$A$2:$R4130,MATCH("*"&amp;IF(F3349 = "","INVALID", F3349)&amp;"*",studiesdatasets!$D$2:$D4130,0),1))</f>
        <v>set_4</v>
      </c>
      <c r="F3349" s="162" t="s">
        <v>475</v>
      </c>
      <c r="G3349" s="162" t="s">
        <v>14981</v>
      </c>
      <c r="H3349" s="162" t="s">
        <v>14982</v>
      </c>
      <c r="M3349" s="7" t="s">
        <v>799</v>
      </c>
      <c r="N3349" s="7" t="str">
        <f t="shared" si="10"/>
        <v>FALSE</v>
      </c>
      <c r="O3349" s="7" t="s">
        <v>479</v>
      </c>
      <c r="P3349" s="161" t="s">
        <v>1236</v>
      </c>
      <c r="Q3349" s="161" t="s">
        <v>1237</v>
      </c>
      <c r="R3349" s="7" t="s">
        <v>1238</v>
      </c>
      <c r="S3349" s="7" t="s">
        <v>1239</v>
      </c>
      <c r="T3349" s="135">
        <v>43.0875</v>
      </c>
      <c r="U3349" s="136">
        <v>-79.292</v>
      </c>
      <c r="V3349" s="137" t="s">
        <v>948</v>
      </c>
      <c r="W3349" s="7" t="s">
        <v>16</v>
      </c>
      <c r="X3349" s="7" t="s">
        <v>1240</v>
      </c>
      <c r="Y3349" s="7" t="s">
        <v>1241</v>
      </c>
      <c r="Z3349" s="7" t="s">
        <v>1242</v>
      </c>
      <c r="AA3349" s="7"/>
      <c r="AB3349" s="7">
        <v>0.0</v>
      </c>
      <c r="AC3349" s="7" t="s">
        <v>16</v>
      </c>
      <c r="AD3349" s="7"/>
      <c r="AE3349" s="7" t="s">
        <v>19</v>
      </c>
      <c r="AF3349" s="7" t="s">
        <v>19</v>
      </c>
      <c r="AG3349" s="7" t="s">
        <v>19</v>
      </c>
      <c r="AH3349" s="7" t="s">
        <v>19</v>
      </c>
      <c r="AI3349" s="7" t="s">
        <v>19</v>
      </c>
      <c r="AJ3349" s="7" t="s">
        <v>19</v>
      </c>
      <c r="AK3349" s="7"/>
      <c r="AL3349" s="7" t="s">
        <v>19</v>
      </c>
      <c r="AM3349" s="7" t="s">
        <v>19</v>
      </c>
      <c r="AN3349" s="7" t="s">
        <v>19</v>
      </c>
      <c r="AO3349" s="7" t="s">
        <v>19</v>
      </c>
      <c r="AP3349" s="7" t="s">
        <v>19</v>
      </c>
      <c r="AQ3349" s="7"/>
      <c r="AR3349" s="7"/>
      <c r="AS3349" s="7"/>
      <c r="AT3349" s="7"/>
      <c r="AU3349" s="7"/>
      <c r="AV3349" s="7"/>
      <c r="AW3349" s="7"/>
      <c r="AX3349" s="7"/>
      <c r="AY3349" s="7" t="s">
        <v>19</v>
      </c>
      <c r="AZ3349" s="7"/>
      <c r="BA3349" s="7"/>
      <c r="BB3349" s="7"/>
      <c r="BC3349" s="7"/>
      <c r="BD3349" s="7"/>
      <c r="BE3349" s="7"/>
      <c r="BF3349" s="7"/>
      <c r="BG3349" s="7"/>
      <c r="BH3349" s="7"/>
      <c r="BI3349" s="7"/>
      <c r="BJ3349" s="7"/>
      <c r="BK3349" s="7"/>
      <c r="BL3349" s="7"/>
      <c r="BM3349" s="7"/>
      <c r="BN3349" s="7"/>
      <c r="BO3349" s="7"/>
      <c r="BP3349" s="7"/>
      <c r="BS3349" s="7"/>
      <c r="BT3349" s="7" t="b">
        <v>0</v>
      </c>
      <c r="BU3349" s="7"/>
    </row>
    <row r="3350">
      <c r="A3350" s="7" t="s">
        <v>14983</v>
      </c>
      <c r="D3350" s="163" t="s">
        <v>14984</v>
      </c>
      <c r="E3350" s="134" t="str">
        <f t="array" ref="E3350">IFNA( index(studiesdatasets!$A$2:$R4130,MATCH("*"&amp;IF(F3350 = "","INVALID", F3350)&amp;"*",studiesdatasets!$D$2:$D4130,0),1))</f>
        <v>set_4</v>
      </c>
      <c r="F3350" s="162" t="s">
        <v>475</v>
      </c>
      <c r="G3350" s="162" t="s">
        <v>14985</v>
      </c>
      <c r="H3350" s="162" t="s">
        <v>14986</v>
      </c>
      <c r="M3350" s="7" t="s">
        <v>799</v>
      </c>
      <c r="N3350" s="7" t="str">
        <f t="shared" si="10"/>
        <v>FALSE</v>
      </c>
      <c r="O3350" s="7" t="s">
        <v>479</v>
      </c>
      <c r="P3350" s="161" t="s">
        <v>1236</v>
      </c>
      <c r="Q3350" s="161" t="s">
        <v>1237</v>
      </c>
      <c r="R3350" s="7" t="s">
        <v>1238</v>
      </c>
      <c r="S3350" s="7" t="s">
        <v>1239</v>
      </c>
      <c r="T3350" s="135">
        <v>43.125</v>
      </c>
      <c r="U3350" s="136">
        <v>-79.0813</v>
      </c>
      <c r="V3350" s="137" t="s">
        <v>948</v>
      </c>
      <c r="W3350" s="7" t="s">
        <v>16</v>
      </c>
      <c r="X3350" s="7" t="s">
        <v>1240</v>
      </c>
      <c r="Y3350" s="7" t="s">
        <v>1241</v>
      </c>
      <c r="Z3350" s="7" t="s">
        <v>1242</v>
      </c>
      <c r="AA3350" s="7"/>
      <c r="AB3350" s="7">
        <v>0.0</v>
      </c>
      <c r="AC3350" s="7" t="s">
        <v>16</v>
      </c>
      <c r="AD3350" s="7"/>
      <c r="AE3350" s="7" t="s">
        <v>19</v>
      </c>
      <c r="AF3350" s="7" t="s">
        <v>19</v>
      </c>
      <c r="AG3350" s="7" t="s">
        <v>19</v>
      </c>
      <c r="AH3350" s="7" t="s">
        <v>19</v>
      </c>
      <c r="AI3350" s="7" t="s">
        <v>19</v>
      </c>
      <c r="AJ3350" s="7" t="s">
        <v>19</v>
      </c>
      <c r="AK3350" s="7"/>
      <c r="AL3350" s="7" t="s">
        <v>19</v>
      </c>
      <c r="AM3350" s="7" t="s">
        <v>19</v>
      </c>
      <c r="AN3350" s="7" t="s">
        <v>19</v>
      </c>
      <c r="AO3350" s="7" t="s">
        <v>19</v>
      </c>
      <c r="AP3350" s="7" t="s">
        <v>19</v>
      </c>
      <c r="AQ3350" s="7"/>
      <c r="AR3350" s="7"/>
      <c r="AS3350" s="7"/>
      <c r="AT3350" s="7"/>
      <c r="AU3350" s="7"/>
      <c r="AV3350" s="7"/>
      <c r="AW3350" s="7"/>
      <c r="AX3350" s="7"/>
      <c r="AY3350" s="7" t="s">
        <v>19</v>
      </c>
      <c r="AZ3350" s="7"/>
      <c r="BA3350" s="7"/>
      <c r="BB3350" s="7"/>
      <c r="BC3350" s="7"/>
      <c r="BD3350" s="7"/>
      <c r="BE3350" s="7"/>
      <c r="BF3350" s="7"/>
      <c r="BG3350" s="7"/>
      <c r="BH3350" s="7"/>
      <c r="BI3350" s="7"/>
      <c r="BJ3350" s="7"/>
      <c r="BK3350" s="7"/>
      <c r="BL3350" s="7"/>
      <c r="BM3350" s="7"/>
      <c r="BN3350" s="7"/>
      <c r="BO3350" s="7"/>
      <c r="BP3350" s="7"/>
      <c r="BS3350" s="7"/>
      <c r="BT3350" s="7" t="b">
        <v>0</v>
      </c>
      <c r="BU3350" s="7"/>
    </row>
    <row r="3351">
      <c r="A3351" s="7" t="s">
        <v>14987</v>
      </c>
      <c r="D3351" s="163" t="s">
        <v>14988</v>
      </c>
      <c r="E3351" s="134" t="str">
        <f t="array" ref="E3351">IFNA( index(studiesdatasets!$A$2:$R4130,MATCH("*"&amp;IF(F3351 = "","INVALID", F3351)&amp;"*",studiesdatasets!$D$2:$D4130,0),1))</f>
        <v>set_4</v>
      </c>
      <c r="F3351" s="162" t="s">
        <v>475</v>
      </c>
      <c r="G3351" s="162" t="s">
        <v>14989</v>
      </c>
      <c r="H3351" s="162" t="s">
        <v>14990</v>
      </c>
      <c r="M3351" s="7" t="s">
        <v>799</v>
      </c>
      <c r="N3351" s="7" t="str">
        <f t="shared" si="10"/>
        <v>FALSE</v>
      </c>
      <c r="O3351" s="7" t="s">
        <v>479</v>
      </c>
      <c r="P3351" s="161" t="s">
        <v>1236</v>
      </c>
      <c r="Q3351" s="161" t="s">
        <v>1237</v>
      </c>
      <c r="R3351" s="7" t="s">
        <v>1238</v>
      </c>
      <c r="S3351" s="7" t="s">
        <v>1239</v>
      </c>
      <c r="T3351" s="135">
        <v>43.2162</v>
      </c>
      <c r="U3351" s="136">
        <v>-79.2321</v>
      </c>
      <c r="V3351" s="137" t="s">
        <v>948</v>
      </c>
      <c r="W3351" s="7" t="s">
        <v>16</v>
      </c>
      <c r="X3351" s="7" t="s">
        <v>1240</v>
      </c>
      <c r="Y3351" s="7" t="s">
        <v>1241</v>
      </c>
      <c r="Z3351" s="7" t="s">
        <v>1242</v>
      </c>
      <c r="AA3351" s="7"/>
      <c r="AB3351" s="7">
        <v>0.0</v>
      </c>
      <c r="AC3351" s="7" t="s">
        <v>16</v>
      </c>
      <c r="AD3351" s="7"/>
      <c r="AE3351" s="7" t="s">
        <v>19</v>
      </c>
      <c r="AF3351" s="7" t="s">
        <v>19</v>
      </c>
      <c r="AG3351" s="7" t="s">
        <v>19</v>
      </c>
      <c r="AH3351" s="7" t="s">
        <v>19</v>
      </c>
      <c r="AI3351" s="7" t="s">
        <v>19</v>
      </c>
      <c r="AJ3351" s="7" t="s">
        <v>19</v>
      </c>
      <c r="AK3351" s="7"/>
      <c r="AL3351" s="7" t="s">
        <v>19</v>
      </c>
      <c r="AM3351" s="7" t="s">
        <v>19</v>
      </c>
      <c r="AN3351" s="7" t="s">
        <v>19</v>
      </c>
      <c r="AO3351" s="7" t="s">
        <v>19</v>
      </c>
      <c r="AP3351" s="7" t="s">
        <v>19</v>
      </c>
      <c r="AQ3351" s="7"/>
      <c r="AR3351" s="7"/>
      <c r="AS3351" s="7"/>
      <c r="AT3351" s="7"/>
      <c r="AU3351" s="7"/>
      <c r="AV3351" s="7"/>
      <c r="AW3351" s="7"/>
      <c r="AX3351" s="7"/>
      <c r="AY3351" s="7" t="s">
        <v>19</v>
      </c>
      <c r="AZ3351" s="7"/>
      <c r="BA3351" s="7"/>
      <c r="BB3351" s="7"/>
      <c r="BC3351" s="7"/>
      <c r="BD3351" s="7"/>
      <c r="BE3351" s="7"/>
      <c r="BF3351" s="7"/>
      <c r="BG3351" s="7"/>
      <c r="BH3351" s="7"/>
      <c r="BI3351" s="7"/>
      <c r="BJ3351" s="7"/>
      <c r="BK3351" s="7"/>
      <c r="BL3351" s="7"/>
      <c r="BM3351" s="7"/>
      <c r="BN3351" s="7"/>
      <c r="BO3351" s="7"/>
      <c r="BP3351" s="7"/>
      <c r="BS3351" s="7"/>
      <c r="BT3351" s="7" t="b">
        <v>0</v>
      </c>
      <c r="BU3351" s="7"/>
    </row>
    <row r="3352">
      <c r="A3352" s="7" t="s">
        <v>14991</v>
      </c>
      <c r="D3352" s="163" t="s">
        <v>14992</v>
      </c>
      <c r="E3352" s="134" t="str">
        <f t="array" ref="E3352">IFNA( index(studiesdatasets!$A$2:$R4130,MATCH("*"&amp;IF(F3352 = "","INVALID", F3352)&amp;"*",studiesdatasets!$D$2:$D4130,0),1))</f>
        <v>set_4</v>
      </c>
      <c r="F3352" s="162" t="s">
        <v>475</v>
      </c>
      <c r="G3352" s="162" t="s">
        <v>14993</v>
      </c>
      <c r="H3352" s="162" t="s">
        <v>14994</v>
      </c>
      <c r="M3352" s="7" t="s">
        <v>799</v>
      </c>
      <c r="N3352" s="7" t="str">
        <f t="shared" si="10"/>
        <v>FALSE</v>
      </c>
      <c r="O3352" s="7" t="s">
        <v>479</v>
      </c>
      <c r="P3352" s="161" t="s">
        <v>1236</v>
      </c>
      <c r="Q3352" s="161" t="s">
        <v>1237</v>
      </c>
      <c r="R3352" s="7" t="s">
        <v>1238</v>
      </c>
      <c r="S3352" s="7" t="s">
        <v>1239</v>
      </c>
      <c r="T3352" s="135">
        <v>43.125</v>
      </c>
      <c r="U3352" s="136">
        <v>-79.0813</v>
      </c>
      <c r="V3352" s="137" t="s">
        <v>14750</v>
      </c>
      <c r="W3352" s="7" t="s">
        <v>16</v>
      </c>
      <c r="X3352" s="7" t="s">
        <v>1240</v>
      </c>
      <c r="Y3352" s="7" t="s">
        <v>1241</v>
      </c>
      <c r="Z3352" s="7" t="s">
        <v>1242</v>
      </c>
      <c r="AA3352" s="7"/>
      <c r="AB3352" s="7">
        <v>0.0</v>
      </c>
      <c r="AC3352" s="7" t="s">
        <v>16</v>
      </c>
      <c r="AD3352" s="7"/>
      <c r="AE3352" s="7" t="s">
        <v>19</v>
      </c>
      <c r="AF3352" s="7" t="s">
        <v>19</v>
      </c>
      <c r="AG3352" s="7" t="s">
        <v>19</v>
      </c>
      <c r="AH3352" s="7" t="s">
        <v>19</v>
      </c>
      <c r="AI3352" s="7" t="s">
        <v>19</v>
      </c>
      <c r="AJ3352" s="7" t="s">
        <v>19</v>
      </c>
      <c r="AK3352" s="7"/>
      <c r="AL3352" s="7" t="s">
        <v>19</v>
      </c>
      <c r="AM3352" s="7" t="s">
        <v>19</v>
      </c>
      <c r="AN3352" s="7" t="s">
        <v>19</v>
      </c>
      <c r="AO3352" s="7" t="s">
        <v>19</v>
      </c>
      <c r="AP3352" s="7" t="s">
        <v>19</v>
      </c>
      <c r="AQ3352" s="7"/>
      <c r="AR3352" s="7"/>
      <c r="AS3352" s="7"/>
      <c r="AT3352" s="7"/>
      <c r="AU3352" s="7"/>
      <c r="AV3352" s="7"/>
      <c r="AW3352" s="7"/>
      <c r="AX3352" s="7"/>
      <c r="AY3352" s="7" t="s">
        <v>19</v>
      </c>
      <c r="AZ3352" s="7"/>
      <c r="BA3352" s="7"/>
      <c r="BB3352" s="7"/>
      <c r="BC3352" s="7"/>
      <c r="BD3352" s="7"/>
      <c r="BE3352" s="7"/>
      <c r="BF3352" s="7"/>
      <c r="BG3352" s="7"/>
      <c r="BH3352" s="7"/>
      <c r="BI3352" s="7"/>
      <c r="BJ3352" s="7"/>
      <c r="BK3352" s="7"/>
      <c r="BL3352" s="7"/>
      <c r="BM3352" s="7"/>
      <c r="BN3352" s="7"/>
      <c r="BO3352" s="7"/>
      <c r="BP3352" s="7"/>
      <c r="BS3352" s="7"/>
      <c r="BT3352" s="7" t="b">
        <v>0</v>
      </c>
      <c r="BU3352" s="7"/>
    </row>
    <row r="3353">
      <c r="A3353" s="7" t="s">
        <v>14995</v>
      </c>
      <c r="D3353" s="163" t="s">
        <v>14996</v>
      </c>
      <c r="E3353" s="134" t="str">
        <f t="array" ref="E3353">IFNA( index(studiesdatasets!$A$2:$R4130,MATCH("*"&amp;IF(F3353 = "","INVALID", F3353)&amp;"*",studiesdatasets!$D$2:$D4130,0),1))</f>
        <v>set_4</v>
      </c>
      <c r="F3353" s="162" t="s">
        <v>475</v>
      </c>
      <c r="G3353" s="162" t="s">
        <v>14997</v>
      </c>
      <c r="H3353" s="162" t="s">
        <v>14998</v>
      </c>
      <c r="M3353" s="7" t="s">
        <v>799</v>
      </c>
      <c r="N3353" s="7" t="str">
        <f t="shared" si="10"/>
        <v>FALSE</v>
      </c>
      <c r="O3353" s="7" t="s">
        <v>479</v>
      </c>
      <c r="P3353" s="161" t="s">
        <v>1236</v>
      </c>
      <c r="Q3353" s="161" t="s">
        <v>1237</v>
      </c>
      <c r="R3353" s="7" t="s">
        <v>1238</v>
      </c>
      <c r="S3353" s="7" t="s">
        <v>1239</v>
      </c>
      <c r="T3353" s="135">
        <v>43.0873</v>
      </c>
      <c r="U3353" s="136">
        <v>-79.2916</v>
      </c>
      <c r="V3353" s="137" t="s">
        <v>948</v>
      </c>
      <c r="W3353" s="7" t="s">
        <v>16</v>
      </c>
      <c r="X3353" s="7" t="s">
        <v>1240</v>
      </c>
      <c r="Y3353" s="7" t="s">
        <v>1241</v>
      </c>
      <c r="Z3353" s="7" t="s">
        <v>1242</v>
      </c>
      <c r="AA3353" s="7"/>
      <c r="AB3353" s="7">
        <v>0.0</v>
      </c>
      <c r="AC3353" s="7" t="s">
        <v>16</v>
      </c>
      <c r="AD3353" s="7"/>
      <c r="AE3353" s="7" t="s">
        <v>19</v>
      </c>
      <c r="AF3353" s="7" t="s">
        <v>19</v>
      </c>
      <c r="AG3353" s="7" t="s">
        <v>19</v>
      </c>
      <c r="AH3353" s="7" t="s">
        <v>19</v>
      </c>
      <c r="AI3353" s="7" t="s">
        <v>19</v>
      </c>
      <c r="AJ3353" s="7" t="s">
        <v>19</v>
      </c>
      <c r="AK3353" s="7"/>
      <c r="AL3353" s="7" t="s">
        <v>19</v>
      </c>
      <c r="AM3353" s="7" t="s">
        <v>19</v>
      </c>
      <c r="AN3353" s="7" t="s">
        <v>19</v>
      </c>
      <c r="AO3353" s="7" t="s">
        <v>19</v>
      </c>
      <c r="AP3353" s="7" t="s">
        <v>19</v>
      </c>
      <c r="AQ3353" s="7"/>
      <c r="AR3353" s="7"/>
      <c r="AS3353" s="7"/>
      <c r="AT3353" s="7"/>
      <c r="AU3353" s="7"/>
      <c r="AV3353" s="7"/>
      <c r="AW3353" s="7"/>
      <c r="AX3353" s="7"/>
      <c r="AY3353" s="7" t="s">
        <v>19</v>
      </c>
      <c r="AZ3353" s="7"/>
      <c r="BA3353" s="7"/>
      <c r="BB3353" s="7"/>
      <c r="BC3353" s="7"/>
      <c r="BD3353" s="7"/>
      <c r="BE3353" s="7"/>
      <c r="BF3353" s="7"/>
      <c r="BG3353" s="7"/>
      <c r="BH3353" s="7"/>
      <c r="BI3353" s="7"/>
      <c r="BJ3353" s="7"/>
      <c r="BK3353" s="7"/>
      <c r="BL3353" s="7"/>
      <c r="BM3353" s="7"/>
      <c r="BN3353" s="7"/>
      <c r="BO3353" s="7"/>
      <c r="BP3353" s="7"/>
      <c r="BS3353" s="7"/>
      <c r="BT3353" s="7" t="b">
        <v>0</v>
      </c>
      <c r="BU3353" s="7"/>
    </row>
    <row r="3354">
      <c r="A3354" s="7" t="s">
        <v>14999</v>
      </c>
      <c r="D3354" s="163" t="s">
        <v>15000</v>
      </c>
      <c r="E3354" s="134" t="str">
        <f t="array" ref="E3354">IFNA( index(studiesdatasets!$A$2:$R4130,MATCH("*"&amp;IF(F3354 = "","INVALID", F3354)&amp;"*",studiesdatasets!$D$2:$D4130,0),1))</f>
        <v>set_4</v>
      </c>
      <c r="F3354" s="162" t="s">
        <v>475</v>
      </c>
      <c r="G3354" s="162" t="s">
        <v>15001</v>
      </c>
      <c r="H3354" s="162" t="s">
        <v>15002</v>
      </c>
      <c r="M3354" s="7" t="s">
        <v>799</v>
      </c>
      <c r="N3354" s="7" t="str">
        <f t="shared" si="10"/>
        <v>FALSE</v>
      </c>
      <c r="O3354" s="7" t="s">
        <v>479</v>
      </c>
      <c r="P3354" s="161" t="s">
        <v>1236</v>
      </c>
      <c r="Q3354" s="161" t="s">
        <v>1237</v>
      </c>
      <c r="R3354" s="7" t="s">
        <v>1238</v>
      </c>
      <c r="S3354" s="7" t="s">
        <v>1239</v>
      </c>
      <c r="T3354" s="135">
        <v>43.0622</v>
      </c>
      <c r="U3354" s="136">
        <v>-79.2936</v>
      </c>
      <c r="V3354" s="137" t="s">
        <v>948</v>
      </c>
      <c r="W3354" s="7" t="s">
        <v>16</v>
      </c>
      <c r="X3354" s="7" t="s">
        <v>1240</v>
      </c>
      <c r="Y3354" s="7" t="s">
        <v>1241</v>
      </c>
      <c r="Z3354" s="7" t="s">
        <v>1242</v>
      </c>
      <c r="AA3354" s="7"/>
      <c r="AB3354" s="7">
        <v>0.0</v>
      </c>
      <c r="AC3354" s="7" t="s">
        <v>16</v>
      </c>
      <c r="AD3354" s="7"/>
      <c r="AE3354" s="7" t="s">
        <v>19</v>
      </c>
      <c r="AF3354" s="7" t="s">
        <v>19</v>
      </c>
      <c r="AG3354" s="7" t="s">
        <v>19</v>
      </c>
      <c r="AH3354" s="7" t="s">
        <v>19</v>
      </c>
      <c r="AI3354" s="7" t="s">
        <v>19</v>
      </c>
      <c r="AJ3354" s="7" t="s">
        <v>19</v>
      </c>
      <c r="AK3354" s="7"/>
      <c r="AL3354" s="7" t="s">
        <v>19</v>
      </c>
      <c r="AM3354" s="7" t="s">
        <v>19</v>
      </c>
      <c r="AN3354" s="7" t="s">
        <v>19</v>
      </c>
      <c r="AO3354" s="7" t="s">
        <v>19</v>
      </c>
      <c r="AP3354" s="7" t="s">
        <v>19</v>
      </c>
      <c r="AQ3354" s="7"/>
      <c r="AR3354" s="7"/>
      <c r="AS3354" s="7"/>
      <c r="AT3354" s="7"/>
      <c r="AU3354" s="7"/>
      <c r="AV3354" s="7"/>
      <c r="AW3354" s="7"/>
      <c r="AX3354" s="7"/>
      <c r="AY3354" s="7" t="s">
        <v>19</v>
      </c>
      <c r="AZ3354" s="7"/>
      <c r="BA3354" s="7"/>
      <c r="BB3354" s="7"/>
      <c r="BC3354" s="7"/>
      <c r="BD3354" s="7"/>
      <c r="BE3354" s="7"/>
      <c r="BF3354" s="7"/>
      <c r="BG3354" s="7"/>
      <c r="BH3354" s="7"/>
      <c r="BI3354" s="7"/>
      <c r="BJ3354" s="7"/>
      <c r="BK3354" s="7"/>
      <c r="BL3354" s="7"/>
      <c r="BM3354" s="7"/>
      <c r="BN3354" s="7"/>
      <c r="BO3354" s="7"/>
      <c r="BP3354" s="7"/>
      <c r="BS3354" s="7"/>
      <c r="BT3354" s="7" t="b">
        <v>0</v>
      </c>
      <c r="BU3354" s="7"/>
    </row>
    <row r="3355">
      <c r="A3355" s="7" t="s">
        <v>15003</v>
      </c>
      <c r="D3355" s="163" t="s">
        <v>15004</v>
      </c>
      <c r="E3355" s="134" t="str">
        <f t="array" ref="E3355">IFNA( index(studiesdatasets!$A$2:$R4130,MATCH("*"&amp;IF(F3355 = "","INVALID", F3355)&amp;"*",studiesdatasets!$D$2:$D4130,0),1))</f>
        <v>set_4</v>
      </c>
      <c r="F3355" s="162" t="s">
        <v>475</v>
      </c>
      <c r="G3355" s="162" t="s">
        <v>15005</v>
      </c>
      <c r="H3355" s="162" t="s">
        <v>15006</v>
      </c>
      <c r="M3355" s="7" t="s">
        <v>799</v>
      </c>
      <c r="N3355" s="7" t="str">
        <f t="shared" si="10"/>
        <v>FALSE</v>
      </c>
      <c r="O3355" s="7" t="s">
        <v>479</v>
      </c>
      <c r="P3355" s="161" t="s">
        <v>1236</v>
      </c>
      <c r="Q3355" s="161" t="s">
        <v>1237</v>
      </c>
      <c r="R3355" s="7" t="s">
        <v>1238</v>
      </c>
      <c r="S3355" s="7" t="s">
        <v>1239</v>
      </c>
      <c r="T3355" s="135">
        <v>42.8638</v>
      </c>
      <c r="U3355" s="136">
        <v>-79.3862</v>
      </c>
      <c r="V3355" s="137" t="s">
        <v>15007</v>
      </c>
      <c r="W3355" s="7" t="s">
        <v>16</v>
      </c>
      <c r="X3355" s="7" t="s">
        <v>1240</v>
      </c>
      <c r="Y3355" s="7" t="s">
        <v>1241</v>
      </c>
      <c r="Z3355" s="7" t="s">
        <v>1242</v>
      </c>
      <c r="AA3355" s="7"/>
      <c r="AB3355" s="7">
        <v>0.0</v>
      </c>
      <c r="AC3355" s="7" t="s">
        <v>16</v>
      </c>
      <c r="AD3355" s="7"/>
      <c r="AE3355" s="7" t="s">
        <v>19</v>
      </c>
      <c r="AF3355" s="7" t="s">
        <v>19</v>
      </c>
      <c r="AG3355" s="7" t="s">
        <v>19</v>
      </c>
      <c r="AH3355" s="7" t="s">
        <v>19</v>
      </c>
      <c r="AI3355" s="7" t="s">
        <v>19</v>
      </c>
      <c r="AJ3355" s="7" t="s">
        <v>19</v>
      </c>
      <c r="AK3355" s="7"/>
      <c r="AL3355" s="7" t="s">
        <v>19</v>
      </c>
      <c r="AM3355" s="7" t="s">
        <v>19</v>
      </c>
      <c r="AN3355" s="7" t="s">
        <v>19</v>
      </c>
      <c r="AO3355" s="7" t="s">
        <v>19</v>
      </c>
      <c r="AP3355" s="7" t="s">
        <v>19</v>
      </c>
      <c r="AQ3355" s="7"/>
      <c r="AR3355" s="7"/>
      <c r="AS3355" s="7"/>
      <c r="AT3355" s="7"/>
      <c r="AU3355" s="7"/>
      <c r="AV3355" s="7"/>
      <c r="AW3355" s="7"/>
      <c r="AX3355" s="7"/>
      <c r="AY3355" s="7" t="s">
        <v>19</v>
      </c>
      <c r="AZ3355" s="7"/>
      <c r="BA3355" s="7"/>
      <c r="BB3355" s="7"/>
      <c r="BC3355" s="7"/>
      <c r="BD3355" s="7"/>
      <c r="BE3355" s="7"/>
      <c r="BF3355" s="7"/>
      <c r="BG3355" s="7"/>
      <c r="BH3355" s="7"/>
      <c r="BI3355" s="7"/>
      <c r="BJ3355" s="7"/>
      <c r="BK3355" s="7"/>
      <c r="BL3355" s="7"/>
      <c r="BM3355" s="7"/>
      <c r="BN3355" s="7"/>
      <c r="BO3355" s="7"/>
      <c r="BP3355" s="7"/>
      <c r="BS3355" s="7"/>
      <c r="BT3355" s="7" t="b">
        <v>0</v>
      </c>
      <c r="BU3355" s="7"/>
    </row>
    <row r="3356">
      <c r="A3356" s="7" t="s">
        <v>15008</v>
      </c>
      <c r="D3356" s="163" t="s">
        <v>15009</v>
      </c>
      <c r="E3356" s="134" t="str">
        <f t="array" ref="E3356">IFNA( index(studiesdatasets!$A$2:$R4130,MATCH("*"&amp;IF(F3356 = "","INVALID", F3356)&amp;"*",studiesdatasets!$D$2:$D4130,0),1))</f>
        <v>set_4</v>
      </c>
      <c r="F3356" s="162" t="s">
        <v>475</v>
      </c>
      <c r="G3356" s="162" t="s">
        <v>15010</v>
      </c>
      <c r="H3356" s="162" t="s">
        <v>15011</v>
      </c>
      <c r="M3356" s="7" t="s">
        <v>799</v>
      </c>
      <c r="N3356" s="7" t="str">
        <f t="shared" si="10"/>
        <v>FALSE</v>
      </c>
      <c r="O3356" s="7" t="s">
        <v>479</v>
      </c>
      <c r="P3356" s="161" t="s">
        <v>1236</v>
      </c>
      <c r="Q3356" s="161" t="s">
        <v>1237</v>
      </c>
      <c r="R3356" s="7" t="s">
        <v>1238</v>
      </c>
      <c r="S3356" s="7" t="s">
        <v>1239</v>
      </c>
      <c r="T3356" s="135">
        <v>42.8754</v>
      </c>
      <c r="U3356" s="136">
        <v>-79.4299</v>
      </c>
      <c r="V3356" s="137" t="s">
        <v>15012</v>
      </c>
      <c r="W3356" s="7" t="s">
        <v>16</v>
      </c>
      <c r="X3356" s="7" t="s">
        <v>1240</v>
      </c>
      <c r="Y3356" s="7" t="s">
        <v>1241</v>
      </c>
      <c r="Z3356" s="7" t="s">
        <v>1242</v>
      </c>
      <c r="AA3356" s="7"/>
      <c r="AB3356" s="7">
        <v>0.0</v>
      </c>
      <c r="AC3356" s="7" t="s">
        <v>16</v>
      </c>
      <c r="AD3356" s="7"/>
      <c r="AE3356" s="7" t="s">
        <v>19</v>
      </c>
      <c r="AF3356" s="7" t="s">
        <v>19</v>
      </c>
      <c r="AG3356" s="7" t="s">
        <v>19</v>
      </c>
      <c r="AH3356" s="7" t="s">
        <v>19</v>
      </c>
      <c r="AI3356" s="7" t="s">
        <v>19</v>
      </c>
      <c r="AJ3356" s="7" t="s">
        <v>19</v>
      </c>
      <c r="AK3356" s="7"/>
      <c r="AL3356" s="7" t="s">
        <v>19</v>
      </c>
      <c r="AM3356" s="7" t="s">
        <v>19</v>
      </c>
      <c r="AN3356" s="7" t="s">
        <v>19</v>
      </c>
      <c r="AO3356" s="7" t="s">
        <v>19</v>
      </c>
      <c r="AP3356" s="7" t="s">
        <v>19</v>
      </c>
      <c r="AQ3356" s="7"/>
      <c r="AR3356" s="7"/>
      <c r="AS3356" s="7"/>
      <c r="AT3356" s="7"/>
      <c r="AU3356" s="7"/>
      <c r="AV3356" s="7"/>
      <c r="AW3356" s="7"/>
      <c r="AX3356" s="7"/>
      <c r="AY3356" s="7" t="s">
        <v>19</v>
      </c>
      <c r="AZ3356" s="7"/>
      <c r="BA3356" s="7"/>
      <c r="BB3356" s="7"/>
      <c r="BC3356" s="7"/>
      <c r="BD3356" s="7"/>
      <c r="BE3356" s="7"/>
      <c r="BF3356" s="7"/>
      <c r="BG3356" s="7"/>
      <c r="BH3356" s="7"/>
      <c r="BI3356" s="7"/>
      <c r="BJ3356" s="7"/>
      <c r="BK3356" s="7"/>
      <c r="BL3356" s="7"/>
      <c r="BM3356" s="7"/>
      <c r="BN3356" s="7"/>
      <c r="BO3356" s="7"/>
      <c r="BP3356" s="7"/>
      <c r="BS3356" s="7"/>
      <c r="BT3356" s="7" t="b">
        <v>0</v>
      </c>
      <c r="BU3356" s="7"/>
    </row>
    <row r="3357">
      <c r="A3357" s="7" t="s">
        <v>15013</v>
      </c>
      <c r="D3357" s="163" t="s">
        <v>15014</v>
      </c>
      <c r="E3357" s="134" t="str">
        <f t="array" ref="E3357">IFNA( index(studiesdatasets!$A$2:$R4130,MATCH("*"&amp;IF(F3357 = "","INVALID", F3357)&amp;"*",studiesdatasets!$D$2:$D4130,0),1))</f>
        <v>set_4</v>
      </c>
      <c r="F3357" s="162" t="s">
        <v>475</v>
      </c>
      <c r="G3357" s="162" t="s">
        <v>15015</v>
      </c>
      <c r="H3357" s="162" t="s">
        <v>15016</v>
      </c>
      <c r="M3357" s="7" t="s">
        <v>799</v>
      </c>
      <c r="N3357" s="7" t="str">
        <f t="shared" si="10"/>
        <v>FALSE</v>
      </c>
      <c r="O3357" s="7" t="s">
        <v>479</v>
      </c>
      <c r="P3357" s="161" t="s">
        <v>1236</v>
      </c>
      <c r="Q3357" s="161" t="s">
        <v>1237</v>
      </c>
      <c r="R3357" s="7" t="s">
        <v>1238</v>
      </c>
      <c r="S3357" s="7" t="s">
        <v>1239</v>
      </c>
      <c r="T3357" s="135">
        <v>42.8744</v>
      </c>
      <c r="U3357" s="136">
        <v>-79.4289</v>
      </c>
      <c r="V3357" s="137" t="s">
        <v>15017</v>
      </c>
      <c r="W3357" s="7" t="s">
        <v>16</v>
      </c>
      <c r="X3357" s="7" t="s">
        <v>1240</v>
      </c>
      <c r="Y3357" s="7" t="s">
        <v>1241</v>
      </c>
      <c r="Z3357" s="7" t="s">
        <v>1242</v>
      </c>
      <c r="AA3357" s="7"/>
      <c r="AB3357" s="7">
        <v>0.0</v>
      </c>
      <c r="AC3357" s="7" t="s">
        <v>16</v>
      </c>
      <c r="AD3357" s="7"/>
      <c r="AE3357" s="7" t="s">
        <v>19</v>
      </c>
      <c r="AF3357" s="7" t="s">
        <v>19</v>
      </c>
      <c r="AG3357" s="7" t="s">
        <v>19</v>
      </c>
      <c r="AH3357" s="7" t="s">
        <v>19</v>
      </c>
      <c r="AI3357" s="7" t="s">
        <v>19</v>
      </c>
      <c r="AJ3357" s="7" t="s">
        <v>19</v>
      </c>
      <c r="AK3357" s="7"/>
      <c r="AL3357" s="7" t="s">
        <v>19</v>
      </c>
      <c r="AM3357" s="7" t="s">
        <v>19</v>
      </c>
      <c r="AN3357" s="7" t="s">
        <v>19</v>
      </c>
      <c r="AO3357" s="7" t="s">
        <v>19</v>
      </c>
      <c r="AP3357" s="7" t="s">
        <v>19</v>
      </c>
      <c r="AQ3357" s="7"/>
      <c r="AR3357" s="7"/>
      <c r="AS3357" s="7"/>
      <c r="AT3357" s="7"/>
      <c r="AU3357" s="7"/>
      <c r="AV3357" s="7"/>
      <c r="AW3357" s="7"/>
      <c r="AX3357" s="7"/>
      <c r="AY3357" s="7" t="s">
        <v>19</v>
      </c>
      <c r="AZ3357" s="7"/>
      <c r="BA3357" s="7"/>
      <c r="BB3357" s="7"/>
      <c r="BC3357" s="7"/>
      <c r="BD3357" s="7"/>
      <c r="BE3357" s="7"/>
      <c r="BF3357" s="7"/>
      <c r="BG3357" s="7"/>
      <c r="BH3357" s="7"/>
      <c r="BI3357" s="7"/>
      <c r="BJ3357" s="7"/>
      <c r="BK3357" s="7"/>
      <c r="BL3357" s="7"/>
      <c r="BM3357" s="7"/>
      <c r="BN3357" s="7"/>
      <c r="BO3357" s="7"/>
      <c r="BP3357" s="7"/>
      <c r="BS3357" s="7"/>
      <c r="BT3357" s="7" t="b">
        <v>0</v>
      </c>
      <c r="BU3357" s="7"/>
    </row>
    <row r="3358">
      <c r="A3358" s="7" t="s">
        <v>15018</v>
      </c>
      <c r="D3358" s="163" t="s">
        <v>15019</v>
      </c>
      <c r="E3358" s="134" t="str">
        <f t="array" ref="E3358">IFNA( index(studiesdatasets!$A$2:$R4130,MATCH("*"&amp;IF(F3358 = "","INVALID", F3358)&amp;"*",studiesdatasets!$D$2:$D4130,0),1))</f>
        <v>set_4</v>
      </c>
      <c r="F3358" s="162" t="s">
        <v>475</v>
      </c>
      <c r="G3358" s="162" t="s">
        <v>15020</v>
      </c>
      <c r="H3358" s="162" t="s">
        <v>15021</v>
      </c>
      <c r="M3358" s="7" t="s">
        <v>799</v>
      </c>
      <c r="N3358" s="7" t="str">
        <f t="shared" si="10"/>
        <v>FALSE</v>
      </c>
      <c r="O3358" s="7" t="s">
        <v>479</v>
      </c>
      <c r="P3358" s="161" t="s">
        <v>1236</v>
      </c>
      <c r="Q3358" s="161" t="s">
        <v>1237</v>
      </c>
      <c r="R3358" s="7" t="s">
        <v>1238</v>
      </c>
      <c r="S3358" s="7" t="s">
        <v>1239</v>
      </c>
      <c r="T3358" s="135">
        <v>42.8722</v>
      </c>
      <c r="U3358" s="136">
        <v>-79.4272</v>
      </c>
      <c r="V3358" s="137" t="s">
        <v>8717</v>
      </c>
      <c r="W3358" s="7" t="s">
        <v>16</v>
      </c>
      <c r="X3358" s="7" t="s">
        <v>1240</v>
      </c>
      <c r="Y3358" s="7" t="s">
        <v>1241</v>
      </c>
      <c r="Z3358" s="7" t="s">
        <v>1242</v>
      </c>
      <c r="AA3358" s="7"/>
      <c r="AB3358" s="7">
        <v>0.0</v>
      </c>
      <c r="AC3358" s="7" t="s">
        <v>16</v>
      </c>
      <c r="AD3358" s="7"/>
      <c r="AE3358" s="7" t="s">
        <v>19</v>
      </c>
      <c r="AF3358" s="7" t="s">
        <v>19</v>
      </c>
      <c r="AG3358" s="7" t="s">
        <v>19</v>
      </c>
      <c r="AH3358" s="7" t="s">
        <v>19</v>
      </c>
      <c r="AI3358" s="7" t="s">
        <v>19</v>
      </c>
      <c r="AJ3358" s="7" t="s">
        <v>19</v>
      </c>
      <c r="AK3358" s="7"/>
      <c r="AL3358" s="7" t="s">
        <v>19</v>
      </c>
      <c r="AM3358" s="7" t="s">
        <v>19</v>
      </c>
      <c r="AN3358" s="7" t="s">
        <v>19</v>
      </c>
      <c r="AO3358" s="7" t="s">
        <v>19</v>
      </c>
      <c r="AP3358" s="7" t="s">
        <v>19</v>
      </c>
      <c r="AQ3358" s="7"/>
      <c r="AR3358" s="7"/>
      <c r="AS3358" s="7"/>
      <c r="AT3358" s="7"/>
      <c r="AU3358" s="7"/>
      <c r="AV3358" s="7"/>
      <c r="AW3358" s="7"/>
      <c r="AX3358" s="7"/>
      <c r="AY3358" s="7" t="s">
        <v>19</v>
      </c>
      <c r="AZ3358" s="7"/>
      <c r="BA3358" s="7"/>
      <c r="BB3358" s="7"/>
      <c r="BC3358" s="7"/>
      <c r="BD3358" s="7"/>
      <c r="BE3358" s="7"/>
      <c r="BF3358" s="7"/>
      <c r="BG3358" s="7"/>
      <c r="BH3358" s="7"/>
      <c r="BI3358" s="7"/>
      <c r="BJ3358" s="7"/>
      <c r="BK3358" s="7"/>
      <c r="BL3358" s="7"/>
      <c r="BM3358" s="7"/>
      <c r="BN3358" s="7"/>
      <c r="BO3358" s="7"/>
      <c r="BP3358" s="7"/>
      <c r="BS3358" s="7"/>
      <c r="BT3358" s="7" t="b">
        <v>0</v>
      </c>
      <c r="BU3358" s="7"/>
    </row>
    <row r="3359">
      <c r="A3359" s="7" t="s">
        <v>15022</v>
      </c>
      <c r="D3359" s="163" t="s">
        <v>15023</v>
      </c>
      <c r="E3359" s="134" t="str">
        <f t="array" ref="E3359">IFNA( index(studiesdatasets!$A$2:$R4130,MATCH("*"&amp;IF(F3359 = "","INVALID", F3359)&amp;"*",studiesdatasets!$D$2:$D4130,0),1))</f>
        <v>set_4</v>
      </c>
      <c r="F3359" s="162" t="s">
        <v>475</v>
      </c>
      <c r="G3359" s="162" t="s">
        <v>15024</v>
      </c>
      <c r="H3359" s="162" t="s">
        <v>15025</v>
      </c>
      <c r="M3359" s="7" t="s">
        <v>799</v>
      </c>
      <c r="N3359" s="7" t="str">
        <f t="shared" si="10"/>
        <v>FALSE</v>
      </c>
      <c r="O3359" s="7" t="s">
        <v>479</v>
      </c>
      <c r="P3359" s="161" t="s">
        <v>1236</v>
      </c>
      <c r="Q3359" s="161" t="s">
        <v>1237</v>
      </c>
      <c r="R3359" s="7" t="s">
        <v>1238</v>
      </c>
      <c r="S3359" s="7" t="s">
        <v>1239</v>
      </c>
      <c r="T3359" s="135">
        <v>42.8723</v>
      </c>
      <c r="U3359" s="136">
        <v>-79.4188</v>
      </c>
      <c r="V3359" s="137" t="s">
        <v>15026</v>
      </c>
      <c r="W3359" s="7" t="s">
        <v>16</v>
      </c>
      <c r="X3359" s="7" t="s">
        <v>1240</v>
      </c>
      <c r="Y3359" s="7" t="s">
        <v>1241</v>
      </c>
      <c r="Z3359" s="7" t="s">
        <v>1242</v>
      </c>
      <c r="AA3359" s="7"/>
      <c r="AB3359" s="7">
        <v>0.0</v>
      </c>
      <c r="AC3359" s="7" t="s">
        <v>16</v>
      </c>
      <c r="AD3359" s="7"/>
      <c r="AE3359" s="7" t="s">
        <v>19</v>
      </c>
      <c r="AF3359" s="7" t="s">
        <v>19</v>
      </c>
      <c r="AG3359" s="7" t="s">
        <v>19</v>
      </c>
      <c r="AH3359" s="7" t="s">
        <v>19</v>
      </c>
      <c r="AI3359" s="7" t="s">
        <v>19</v>
      </c>
      <c r="AJ3359" s="7" t="s">
        <v>19</v>
      </c>
      <c r="AK3359" s="7"/>
      <c r="AL3359" s="7" t="s">
        <v>19</v>
      </c>
      <c r="AM3359" s="7" t="s">
        <v>19</v>
      </c>
      <c r="AN3359" s="7" t="s">
        <v>19</v>
      </c>
      <c r="AO3359" s="7" t="s">
        <v>19</v>
      </c>
      <c r="AP3359" s="7" t="s">
        <v>19</v>
      </c>
      <c r="AQ3359" s="7"/>
      <c r="AR3359" s="7"/>
      <c r="AS3359" s="7"/>
      <c r="AT3359" s="7"/>
      <c r="AU3359" s="7"/>
      <c r="AV3359" s="7"/>
      <c r="AW3359" s="7"/>
      <c r="AX3359" s="7"/>
      <c r="AY3359" s="7" t="s">
        <v>19</v>
      </c>
      <c r="AZ3359" s="7"/>
      <c r="BA3359" s="7"/>
      <c r="BB3359" s="7"/>
      <c r="BC3359" s="7"/>
      <c r="BD3359" s="7"/>
      <c r="BE3359" s="7"/>
      <c r="BF3359" s="7"/>
      <c r="BG3359" s="7"/>
      <c r="BH3359" s="7"/>
      <c r="BI3359" s="7"/>
      <c r="BJ3359" s="7"/>
      <c r="BK3359" s="7"/>
      <c r="BL3359" s="7"/>
      <c r="BM3359" s="7"/>
      <c r="BN3359" s="7"/>
      <c r="BO3359" s="7"/>
      <c r="BP3359" s="7"/>
      <c r="BS3359" s="7"/>
      <c r="BT3359" s="7" t="b">
        <v>0</v>
      </c>
      <c r="BU3359" s="7"/>
    </row>
    <row r="3360">
      <c r="A3360" s="7" t="s">
        <v>15027</v>
      </c>
      <c r="D3360" s="163" t="s">
        <v>15028</v>
      </c>
      <c r="E3360" s="134" t="str">
        <f t="array" ref="E3360">IFNA( index(studiesdatasets!$A$2:$R4130,MATCH("*"&amp;IF(F3360 = "","INVALID", F3360)&amp;"*",studiesdatasets!$D$2:$D4130,0),1))</f>
        <v>set_4</v>
      </c>
      <c r="F3360" s="162" t="s">
        <v>475</v>
      </c>
      <c r="G3360" s="162" t="s">
        <v>15029</v>
      </c>
      <c r="H3360" s="162" t="s">
        <v>15030</v>
      </c>
      <c r="M3360" s="7" t="s">
        <v>799</v>
      </c>
      <c r="N3360" s="7" t="str">
        <f t="shared" si="10"/>
        <v>FALSE</v>
      </c>
      <c r="O3360" s="7" t="s">
        <v>479</v>
      </c>
      <c r="P3360" s="161" t="s">
        <v>1236</v>
      </c>
      <c r="Q3360" s="161" t="s">
        <v>1237</v>
      </c>
      <c r="R3360" s="7" t="s">
        <v>1238</v>
      </c>
      <c r="S3360" s="7" t="s">
        <v>1239</v>
      </c>
      <c r="T3360" s="135">
        <v>42.8698</v>
      </c>
      <c r="U3360" s="136">
        <v>-79.3981</v>
      </c>
      <c r="V3360" s="137" t="s">
        <v>15031</v>
      </c>
      <c r="W3360" s="7" t="s">
        <v>16</v>
      </c>
      <c r="X3360" s="7" t="s">
        <v>1240</v>
      </c>
      <c r="Y3360" s="7" t="s">
        <v>1241</v>
      </c>
      <c r="Z3360" s="7" t="s">
        <v>1242</v>
      </c>
      <c r="AA3360" s="7"/>
      <c r="AB3360" s="7">
        <v>0.0</v>
      </c>
      <c r="AC3360" s="7" t="s">
        <v>16</v>
      </c>
      <c r="AD3360" s="7"/>
      <c r="AE3360" s="7" t="s">
        <v>19</v>
      </c>
      <c r="AF3360" s="7" t="s">
        <v>19</v>
      </c>
      <c r="AG3360" s="7" t="s">
        <v>19</v>
      </c>
      <c r="AH3360" s="7" t="s">
        <v>19</v>
      </c>
      <c r="AI3360" s="7" t="s">
        <v>19</v>
      </c>
      <c r="AJ3360" s="7" t="s">
        <v>19</v>
      </c>
      <c r="AK3360" s="7"/>
      <c r="AL3360" s="7" t="s">
        <v>19</v>
      </c>
      <c r="AM3360" s="7" t="s">
        <v>19</v>
      </c>
      <c r="AN3360" s="7" t="s">
        <v>19</v>
      </c>
      <c r="AO3360" s="7" t="s">
        <v>19</v>
      </c>
      <c r="AP3360" s="7" t="s">
        <v>19</v>
      </c>
      <c r="AQ3360" s="7"/>
      <c r="AR3360" s="7"/>
      <c r="AS3360" s="7"/>
      <c r="AT3360" s="7"/>
      <c r="AU3360" s="7"/>
      <c r="AV3360" s="7"/>
      <c r="AW3360" s="7"/>
      <c r="AX3360" s="7"/>
      <c r="AY3360" s="7" t="s">
        <v>19</v>
      </c>
      <c r="AZ3360" s="7"/>
      <c r="BA3360" s="7"/>
      <c r="BB3360" s="7"/>
      <c r="BC3360" s="7"/>
      <c r="BD3360" s="7"/>
      <c r="BE3360" s="7"/>
      <c r="BF3360" s="7"/>
      <c r="BG3360" s="7"/>
      <c r="BH3360" s="7"/>
      <c r="BI3360" s="7"/>
      <c r="BJ3360" s="7"/>
      <c r="BK3360" s="7"/>
      <c r="BL3360" s="7"/>
      <c r="BM3360" s="7"/>
      <c r="BN3360" s="7"/>
      <c r="BO3360" s="7"/>
      <c r="BP3360" s="7"/>
      <c r="BS3360" s="7"/>
      <c r="BT3360" s="7" t="b">
        <v>0</v>
      </c>
      <c r="BU3360" s="7"/>
    </row>
    <row r="3361">
      <c r="A3361" s="7" t="s">
        <v>15032</v>
      </c>
      <c r="D3361" s="163" t="s">
        <v>15033</v>
      </c>
      <c r="E3361" s="134" t="str">
        <f t="array" ref="E3361">IFNA( index(studiesdatasets!$A$2:$R4130,MATCH("*"&amp;IF(F3361 = "","INVALID", F3361)&amp;"*",studiesdatasets!$D$2:$D4130,0),1))</f>
        <v>set_4</v>
      </c>
      <c r="F3361" s="162" t="s">
        <v>475</v>
      </c>
      <c r="G3361" s="162" t="s">
        <v>15034</v>
      </c>
      <c r="H3361" s="162" t="s">
        <v>15035</v>
      </c>
      <c r="M3361" s="7" t="s">
        <v>799</v>
      </c>
      <c r="N3361" s="7" t="str">
        <f t="shared" si="10"/>
        <v>FALSE</v>
      </c>
      <c r="O3361" s="7" t="s">
        <v>479</v>
      </c>
      <c r="P3361" s="161" t="s">
        <v>1236</v>
      </c>
      <c r="Q3361" s="161" t="s">
        <v>1237</v>
      </c>
      <c r="R3361" s="7" t="s">
        <v>1238</v>
      </c>
      <c r="S3361" s="7" t="s">
        <v>1239</v>
      </c>
      <c r="T3361" s="135">
        <v>43.2143</v>
      </c>
      <c r="U3361" s="136">
        <v>-79.2769</v>
      </c>
      <c r="V3361" s="137" t="s">
        <v>8573</v>
      </c>
      <c r="W3361" s="7" t="s">
        <v>16</v>
      </c>
      <c r="X3361" s="7" t="s">
        <v>1240</v>
      </c>
      <c r="Y3361" s="7" t="s">
        <v>1241</v>
      </c>
      <c r="Z3361" s="7" t="s">
        <v>1242</v>
      </c>
      <c r="AA3361" s="7"/>
      <c r="AB3361" s="7">
        <v>0.0</v>
      </c>
      <c r="AC3361" s="7" t="s">
        <v>16</v>
      </c>
      <c r="AD3361" s="7"/>
      <c r="AE3361" s="7" t="s">
        <v>19</v>
      </c>
      <c r="AF3361" s="7" t="s">
        <v>19</v>
      </c>
      <c r="AG3361" s="7" t="s">
        <v>19</v>
      </c>
      <c r="AH3361" s="7" t="s">
        <v>19</v>
      </c>
      <c r="AI3361" s="7" t="s">
        <v>19</v>
      </c>
      <c r="AJ3361" s="7" t="s">
        <v>19</v>
      </c>
      <c r="AK3361" s="7"/>
      <c r="AL3361" s="7" t="s">
        <v>19</v>
      </c>
      <c r="AM3361" s="7" t="s">
        <v>19</v>
      </c>
      <c r="AN3361" s="7" t="s">
        <v>19</v>
      </c>
      <c r="AO3361" s="7" t="s">
        <v>19</v>
      </c>
      <c r="AP3361" s="7" t="s">
        <v>19</v>
      </c>
      <c r="AQ3361" s="7"/>
      <c r="AR3361" s="7"/>
      <c r="AS3361" s="7"/>
      <c r="AT3361" s="7"/>
      <c r="AU3361" s="7"/>
      <c r="AV3361" s="7"/>
      <c r="AW3361" s="7"/>
      <c r="AX3361" s="7"/>
      <c r="AY3361" s="7" t="s">
        <v>19</v>
      </c>
      <c r="AZ3361" s="7"/>
      <c r="BA3361" s="7"/>
      <c r="BB3361" s="7"/>
      <c r="BC3361" s="7"/>
      <c r="BD3361" s="7"/>
      <c r="BE3361" s="7"/>
      <c r="BF3361" s="7"/>
      <c r="BG3361" s="7"/>
      <c r="BH3361" s="7"/>
      <c r="BI3361" s="7"/>
      <c r="BJ3361" s="7"/>
      <c r="BK3361" s="7"/>
      <c r="BL3361" s="7"/>
      <c r="BM3361" s="7"/>
      <c r="BN3361" s="7"/>
      <c r="BO3361" s="7"/>
      <c r="BP3361" s="7"/>
      <c r="BS3361" s="7"/>
      <c r="BT3361" s="7" t="b">
        <v>0</v>
      </c>
      <c r="BU3361" s="7"/>
    </row>
    <row r="3362">
      <c r="A3362" s="7" t="s">
        <v>15036</v>
      </c>
      <c r="D3362" s="163" t="s">
        <v>15037</v>
      </c>
      <c r="E3362" s="134" t="str">
        <f t="array" ref="E3362">IFNA( index(studiesdatasets!$A$2:$R4130,MATCH("*"&amp;IF(F3362 = "","INVALID", F3362)&amp;"*",studiesdatasets!$D$2:$D4130,0),1))</f>
        <v>set_4</v>
      </c>
      <c r="F3362" s="162" t="s">
        <v>475</v>
      </c>
      <c r="G3362" s="162" t="s">
        <v>15038</v>
      </c>
      <c r="H3362" s="162" t="s">
        <v>15039</v>
      </c>
      <c r="M3362" s="7" t="s">
        <v>799</v>
      </c>
      <c r="N3362" s="7" t="str">
        <f t="shared" si="10"/>
        <v>FALSE</v>
      </c>
      <c r="O3362" s="7" t="s">
        <v>479</v>
      </c>
      <c r="P3362" s="161" t="s">
        <v>1236</v>
      </c>
      <c r="Q3362" s="161" t="s">
        <v>1237</v>
      </c>
      <c r="R3362" s="7" t="s">
        <v>1238</v>
      </c>
      <c r="S3362" s="7" t="s">
        <v>1239</v>
      </c>
      <c r="T3362" s="135">
        <v>43.2052</v>
      </c>
      <c r="U3362" s="136">
        <v>-79.2648</v>
      </c>
      <c r="V3362" s="137" t="s">
        <v>8717</v>
      </c>
      <c r="W3362" s="7" t="s">
        <v>16</v>
      </c>
      <c r="X3362" s="7" t="s">
        <v>1240</v>
      </c>
      <c r="Y3362" s="7" t="s">
        <v>1241</v>
      </c>
      <c r="Z3362" s="7" t="s">
        <v>1242</v>
      </c>
      <c r="AA3362" s="7"/>
      <c r="AB3362" s="7">
        <v>0.0</v>
      </c>
      <c r="AC3362" s="7" t="s">
        <v>16</v>
      </c>
      <c r="AD3362" s="7"/>
      <c r="AE3362" s="7" t="s">
        <v>19</v>
      </c>
      <c r="AF3362" s="7" t="s">
        <v>19</v>
      </c>
      <c r="AG3362" s="7" t="s">
        <v>19</v>
      </c>
      <c r="AH3362" s="7" t="s">
        <v>19</v>
      </c>
      <c r="AI3362" s="7" t="s">
        <v>19</v>
      </c>
      <c r="AJ3362" s="7" t="s">
        <v>19</v>
      </c>
      <c r="AK3362" s="7"/>
      <c r="AL3362" s="7" t="s">
        <v>19</v>
      </c>
      <c r="AM3362" s="7" t="s">
        <v>19</v>
      </c>
      <c r="AN3362" s="7" t="s">
        <v>19</v>
      </c>
      <c r="AO3362" s="7" t="s">
        <v>19</v>
      </c>
      <c r="AP3362" s="7" t="s">
        <v>19</v>
      </c>
      <c r="AQ3362" s="7"/>
      <c r="AR3362" s="7"/>
      <c r="AS3362" s="7"/>
      <c r="AT3362" s="7"/>
      <c r="AU3362" s="7"/>
      <c r="AV3362" s="7"/>
      <c r="AW3362" s="7"/>
      <c r="AX3362" s="7"/>
      <c r="AY3362" s="7" t="s">
        <v>19</v>
      </c>
      <c r="AZ3362" s="7"/>
      <c r="BA3362" s="7"/>
      <c r="BB3362" s="7"/>
      <c r="BC3362" s="7"/>
      <c r="BD3362" s="7"/>
      <c r="BE3362" s="7"/>
      <c r="BF3362" s="7"/>
      <c r="BG3362" s="7"/>
      <c r="BH3362" s="7"/>
      <c r="BI3362" s="7"/>
      <c r="BJ3362" s="7"/>
      <c r="BK3362" s="7"/>
      <c r="BL3362" s="7"/>
      <c r="BM3362" s="7"/>
      <c r="BN3362" s="7"/>
      <c r="BO3362" s="7"/>
      <c r="BP3362" s="7"/>
      <c r="BS3362" s="7"/>
      <c r="BT3362" s="7" t="b">
        <v>0</v>
      </c>
      <c r="BU3362" s="7"/>
    </row>
    <row r="3363">
      <c r="A3363" s="7" t="s">
        <v>15040</v>
      </c>
      <c r="D3363" s="163" t="s">
        <v>15041</v>
      </c>
      <c r="E3363" s="134" t="str">
        <f t="array" ref="E3363">IFNA( index(studiesdatasets!$A$2:$R4130,MATCH("*"&amp;IF(F3363 = "","INVALID", F3363)&amp;"*",studiesdatasets!$D$2:$D4130,0),1))</f>
        <v>set_4</v>
      </c>
      <c r="F3363" s="162" t="s">
        <v>475</v>
      </c>
      <c r="G3363" s="162" t="s">
        <v>15042</v>
      </c>
      <c r="H3363" s="162" t="s">
        <v>15043</v>
      </c>
      <c r="M3363" s="7" t="s">
        <v>799</v>
      </c>
      <c r="N3363" s="7" t="str">
        <f t="shared" si="10"/>
        <v>FALSE</v>
      </c>
      <c r="O3363" s="7" t="s">
        <v>479</v>
      </c>
      <c r="P3363" s="161" t="s">
        <v>1236</v>
      </c>
      <c r="Q3363" s="161" t="s">
        <v>1237</v>
      </c>
      <c r="R3363" s="7" t="s">
        <v>1238</v>
      </c>
      <c r="S3363" s="7" t="s">
        <v>1239</v>
      </c>
      <c r="T3363" s="135">
        <v>43.2047</v>
      </c>
      <c r="U3363" s="136">
        <v>-79.266</v>
      </c>
      <c r="V3363" s="137" t="s">
        <v>15026</v>
      </c>
      <c r="W3363" s="7" t="s">
        <v>16</v>
      </c>
      <c r="X3363" s="7" t="s">
        <v>1240</v>
      </c>
      <c r="Y3363" s="7" t="s">
        <v>1241</v>
      </c>
      <c r="Z3363" s="7" t="s">
        <v>1242</v>
      </c>
      <c r="AA3363" s="7"/>
      <c r="AB3363" s="7">
        <v>0.0</v>
      </c>
      <c r="AC3363" s="7" t="s">
        <v>16</v>
      </c>
      <c r="AD3363" s="7"/>
      <c r="AE3363" s="7" t="s">
        <v>19</v>
      </c>
      <c r="AF3363" s="7" t="s">
        <v>19</v>
      </c>
      <c r="AG3363" s="7" t="s">
        <v>19</v>
      </c>
      <c r="AH3363" s="7" t="s">
        <v>19</v>
      </c>
      <c r="AI3363" s="7" t="s">
        <v>19</v>
      </c>
      <c r="AJ3363" s="7" t="s">
        <v>19</v>
      </c>
      <c r="AK3363" s="7"/>
      <c r="AL3363" s="7" t="s">
        <v>19</v>
      </c>
      <c r="AM3363" s="7" t="s">
        <v>19</v>
      </c>
      <c r="AN3363" s="7" t="s">
        <v>19</v>
      </c>
      <c r="AO3363" s="7" t="s">
        <v>19</v>
      </c>
      <c r="AP3363" s="7" t="s">
        <v>19</v>
      </c>
      <c r="AQ3363" s="7"/>
      <c r="AR3363" s="7"/>
      <c r="AS3363" s="7"/>
      <c r="AT3363" s="7"/>
      <c r="AU3363" s="7"/>
      <c r="AV3363" s="7"/>
      <c r="AW3363" s="7"/>
      <c r="AX3363" s="7"/>
      <c r="AY3363" s="7" t="s">
        <v>19</v>
      </c>
      <c r="AZ3363" s="7"/>
      <c r="BA3363" s="7"/>
      <c r="BB3363" s="7"/>
      <c r="BC3363" s="7"/>
      <c r="BD3363" s="7"/>
      <c r="BE3363" s="7"/>
      <c r="BF3363" s="7"/>
      <c r="BG3363" s="7"/>
      <c r="BH3363" s="7"/>
      <c r="BI3363" s="7"/>
      <c r="BJ3363" s="7"/>
      <c r="BK3363" s="7"/>
      <c r="BL3363" s="7"/>
      <c r="BM3363" s="7"/>
      <c r="BN3363" s="7"/>
      <c r="BO3363" s="7"/>
      <c r="BP3363" s="7"/>
      <c r="BS3363" s="7"/>
      <c r="BT3363" s="7" t="b">
        <v>0</v>
      </c>
      <c r="BU3363" s="7"/>
    </row>
    <row r="3364">
      <c r="A3364" s="7" t="s">
        <v>15044</v>
      </c>
      <c r="D3364" s="163" t="s">
        <v>15045</v>
      </c>
      <c r="E3364" s="134" t="str">
        <f t="array" ref="E3364">IFNA( index(studiesdatasets!$A$2:$R4130,MATCH("*"&amp;IF(F3364 = "","INVALID", F3364)&amp;"*",studiesdatasets!$D$2:$D4130,0),1))</f>
        <v>set_4</v>
      </c>
      <c r="F3364" s="162" t="s">
        <v>475</v>
      </c>
      <c r="G3364" s="162" t="s">
        <v>15046</v>
      </c>
      <c r="H3364" s="162" t="s">
        <v>15047</v>
      </c>
      <c r="M3364" s="7" t="s">
        <v>799</v>
      </c>
      <c r="N3364" s="7" t="str">
        <f t="shared" si="10"/>
        <v>FALSE</v>
      </c>
      <c r="O3364" s="7" t="s">
        <v>479</v>
      </c>
      <c r="P3364" s="161" t="s">
        <v>1236</v>
      </c>
      <c r="Q3364" s="161" t="s">
        <v>1237</v>
      </c>
      <c r="R3364" s="7" t="s">
        <v>1238</v>
      </c>
      <c r="S3364" s="7" t="s">
        <v>1239</v>
      </c>
      <c r="T3364" s="135">
        <v>42.8638</v>
      </c>
      <c r="U3364" s="136">
        <v>-79.3862</v>
      </c>
      <c r="V3364" s="137" t="s">
        <v>15031</v>
      </c>
      <c r="W3364" s="7" t="s">
        <v>16</v>
      </c>
      <c r="X3364" s="7" t="s">
        <v>1240</v>
      </c>
      <c r="Y3364" s="7" t="s">
        <v>1241</v>
      </c>
      <c r="Z3364" s="7" t="s">
        <v>1242</v>
      </c>
      <c r="AA3364" s="7"/>
      <c r="AB3364" s="7">
        <v>0.0</v>
      </c>
      <c r="AC3364" s="7" t="s">
        <v>16</v>
      </c>
      <c r="AD3364" s="7"/>
      <c r="AE3364" s="7" t="s">
        <v>19</v>
      </c>
      <c r="AF3364" s="7" t="s">
        <v>19</v>
      </c>
      <c r="AG3364" s="7" t="s">
        <v>19</v>
      </c>
      <c r="AH3364" s="7" t="s">
        <v>19</v>
      </c>
      <c r="AI3364" s="7" t="s">
        <v>19</v>
      </c>
      <c r="AJ3364" s="7" t="s">
        <v>19</v>
      </c>
      <c r="AK3364" s="7"/>
      <c r="AL3364" s="7" t="s">
        <v>19</v>
      </c>
      <c r="AM3364" s="7" t="s">
        <v>19</v>
      </c>
      <c r="AN3364" s="7" t="s">
        <v>19</v>
      </c>
      <c r="AO3364" s="7" t="s">
        <v>19</v>
      </c>
      <c r="AP3364" s="7" t="s">
        <v>19</v>
      </c>
      <c r="AQ3364" s="7"/>
      <c r="AR3364" s="7"/>
      <c r="AS3364" s="7"/>
      <c r="AT3364" s="7"/>
      <c r="AU3364" s="7"/>
      <c r="AV3364" s="7"/>
      <c r="AW3364" s="7"/>
      <c r="AX3364" s="7"/>
      <c r="AY3364" s="7" t="s">
        <v>19</v>
      </c>
      <c r="AZ3364" s="7"/>
      <c r="BA3364" s="7"/>
      <c r="BB3364" s="7"/>
      <c r="BC3364" s="7"/>
      <c r="BD3364" s="7"/>
      <c r="BE3364" s="7"/>
      <c r="BF3364" s="7"/>
      <c r="BG3364" s="7"/>
      <c r="BH3364" s="7"/>
      <c r="BI3364" s="7"/>
      <c r="BJ3364" s="7"/>
      <c r="BK3364" s="7"/>
      <c r="BL3364" s="7"/>
      <c r="BM3364" s="7"/>
      <c r="BN3364" s="7"/>
      <c r="BO3364" s="7"/>
      <c r="BP3364" s="7"/>
      <c r="BS3364" s="7"/>
      <c r="BT3364" s="7" t="b">
        <v>0</v>
      </c>
      <c r="BU3364" s="7"/>
    </row>
    <row r="3365">
      <c r="A3365" s="7" t="s">
        <v>15048</v>
      </c>
      <c r="D3365" s="163" t="s">
        <v>15049</v>
      </c>
      <c r="E3365" s="134" t="str">
        <f t="array" ref="E3365">IFNA( index(studiesdatasets!$A$2:$R4130,MATCH("*"&amp;IF(F3365 = "","INVALID", F3365)&amp;"*",studiesdatasets!$D$2:$D4130,0),1))</f>
        <v>set_4</v>
      </c>
      <c r="F3365" s="162" t="s">
        <v>475</v>
      </c>
      <c r="G3365" s="162" t="s">
        <v>15050</v>
      </c>
      <c r="H3365" s="162" t="s">
        <v>15051</v>
      </c>
      <c r="M3365" s="7" t="s">
        <v>799</v>
      </c>
      <c r="N3365" s="7" t="str">
        <f t="shared" si="10"/>
        <v>FALSE</v>
      </c>
      <c r="O3365" s="7" t="s">
        <v>479</v>
      </c>
      <c r="P3365" s="161" t="s">
        <v>1236</v>
      </c>
      <c r="Q3365" s="161" t="s">
        <v>1237</v>
      </c>
      <c r="R3365" s="7" t="s">
        <v>1238</v>
      </c>
      <c r="S3365" s="7" t="s">
        <v>1239</v>
      </c>
      <c r="T3365" s="135">
        <v>42.8754</v>
      </c>
      <c r="U3365" s="136">
        <v>-79.4299</v>
      </c>
      <c r="V3365" s="137" t="s">
        <v>953</v>
      </c>
      <c r="W3365" s="7" t="s">
        <v>16</v>
      </c>
      <c r="X3365" s="7" t="s">
        <v>1240</v>
      </c>
      <c r="Y3365" s="7" t="s">
        <v>1241</v>
      </c>
      <c r="Z3365" s="7" t="s">
        <v>1242</v>
      </c>
      <c r="AA3365" s="7"/>
      <c r="AB3365" s="7">
        <v>0.0</v>
      </c>
      <c r="AC3365" s="7" t="s">
        <v>16</v>
      </c>
      <c r="AD3365" s="7"/>
      <c r="AE3365" s="7" t="s">
        <v>19</v>
      </c>
      <c r="AF3365" s="7" t="s">
        <v>19</v>
      </c>
      <c r="AG3365" s="7" t="s">
        <v>19</v>
      </c>
      <c r="AH3365" s="7" t="s">
        <v>19</v>
      </c>
      <c r="AI3365" s="7" t="s">
        <v>19</v>
      </c>
      <c r="AJ3365" s="7" t="s">
        <v>19</v>
      </c>
      <c r="AK3365" s="7"/>
      <c r="AL3365" s="7" t="s">
        <v>19</v>
      </c>
      <c r="AM3365" s="7" t="s">
        <v>19</v>
      </c>
      <c r="AN3365" s="7" t="s">
        <v>19</v>
      </c>
      <c r="AO3365" s="7" t="s">
        <v>19</v>
      </c>
      <c r="AP3365" s="7" t="s">
        <v>19</v>
      </c>
      <c r="AQ3365" s="7"/>
      <c r="AR3365" s="7"/>
      <c r="AS3365" s="7"/>
      <c r="AT3365" s="7"/>
      <c r="AU3365" s="7"/>
      <c r="AV3365" s="7"/>
      <c r="AW3365" s="7"/>
      <c r="AX3365" s="7"/>
      <c r="AY3365" s="7" t="s">
        <v>19</v>
      </c>
      <c r="AZ3365" s="7"/>
      <c r="BA3365" s="7"/>
      <c r="BB3365" s="7"/>
      <c r="BC3365" s="7"/>
      <c r="BD3365" s="7"/>
      <c r="BE3365" s="7"/>
      <c r="BF3365" s="7"/>
      <c r="BG3365" s="7"/>
      <c r="BH3365" s="7"/>
      <c r="BI3365" s="7"/>
      <c r="BJ3365" s="7"/>
      <c r="BK3365" s="7"/>
      <c r="BL3365" s="7"/>
      <c r="BM3365" s="7"/>
      <c r="BN3365" s="7"/>
      <c r="BO3365" s="7"/>
      <c r="BP3365" s="7"/>
      <c r="BS3365" s="7"/>
      <c r="BT3365" s="7" t="b">
        <v>0</v>
      </c>
      <c r="BU3365" s="7"/>
    </row>
    <row r="3366">
      <c r="A3366" s="7" t="s">
        <v>15052</v>
      </c>
      <c r="D3366" s="163" t="s">
        <v>15053</v>
      </c>
      <c r="E3366" s="134" t="str">
        <f t="array" ref="E3366">IFNA( index(studiesdatasets!$A$2:$R4130,MATCH("*"&amp;IF(F3366 = "","INVALID", F3366)&amp;"*",studiesdatasets!$D$2:$D4130,0),1))</f>
        <v>set_4</v>
      </c>
      <c r="F3366" s="162" t="s">
        <v>475</v>
      </c>
      <c r="G3366" s="162" t="s">
        <v>15054</v>
      </c>
      <c r="H3366" s="162" t="s">
        <v>15055</v>
      </c>
      <c r="M3366" s="7" t="s">
        <v>799</v>
      </c>
      <c r="N3366" s="7" t="str">
        <f t="shared" si="10"/>
        <v>FALSE</v>
      </c>
      <c r="O3366" s="7" t="s">
        <v>479</v>
      </c>
      <c r="P3366" s="161" t="s">
        <v>1236</v>
      </c>
      <c r="Q3366" s="161" t="s">
        <v>1237</v>
      </c>
      <c r="R3366" s="7" t="s">
        <v>1238</v>
      </c>
      <c r="S3366" s="7" t="s">
        <v>1239</v>
      </c>
      <c r="T3366" s="135">
        <v>42.8744</v>
      </c>
      <c r="U3366" s="136">
        <v>-79.4289</v>
      </c>
      <c r="V3366" s="137" t="s">
        <v>953</v>
      </c>
      <c r="W3366" s="7" t="s">
        <v>16</v>
      </c>
      <c r="X3366" s="7" t="s">
        <v>1240</v>
      </c>
      <c r="Y3366" s="7" t="s">
        <v>1241</v>
      </c>
      <c r="Z3366" s="7" t="s">
        <v>1242</v>
      </c>
      <c r="AA3366" s="7"/>
      <c r="AB3366" s="7">
        <v>0.0</v>
      </c>
      <c r="AC3366" s="7" t="s">
        <v>16</v>
      </c>
      <c r="AD3366" s="7"/>
      <c r="AE3366" s="7" t="s">
        <v>19</v>
      </c>
      <c r="AF3366" s="7" t="s">
        <v>19</v>
      </c>
      <c r="AG3366" s="7" t="s">
        <v>19</v>
      </c>
      <c r="AH3366" s="7" t="s">
        <v>19</v>
      </c>
      <c r="AI3366" s="7" t="s">
        <v>19</v>
      </c>
      <c r="AJ3366" s="7" t="s">
        <v>19</v>
      </c>
      <c r="AK3366" s="7"/>
      <c r="AL3366" s="7" t="s">
        <v>19</v>
      </c>
      <c r="AM3366" s="7" t="s">
        <v>19</v>
      </c>
      <c r="AN3366" s="7" t="s">
        <v>19</v>
      </c>
      <c r="AO3366" s="7" t="s">
        <v>19</v>
      </c>
      <c r="AP3366" s="7" t="s">
        <v>19</v>
      </c>
      <c r="AQ3366" s="7"/>
      <c r="AR3366" s="7"/>
      <c r="AS3366" s="7"/>
      <c r="AT3366" s="7"/>
      <c r="AU3366" s="7"/>
      <c r="AV3366" s="7"/>
      <c r="AW3366" s="7"/>
      <c r="AX3366" s="7"/>
      <c r="AY3366" s="7" t="s">
        <v>19</v>
      </c>
      <c r="AZ3366" s="7"/>
      <c r="BA3366" s="7"/>
      <c r="BB3366" s="7"/>
      <c r="BC3366" s="7"/>
      <c r="BD3366" s="7"/>
      <c r="BE3366" s="7"/>
      <c r="BF3366" s="7"/>
      <c r="BG3366" s="7"/>
      <c r="BH3366" s="7"/>
      <c r="BI3366" s="7"/>
      <c r="BJ3366" s="7"/>
      <c r="BK3366" s="7"/>
      <c r="BL3366" s="7"/>
      <c r="BM3366" s="7"/>
      <c r="BN3366" s="7"/>
      <c r="BO3366" s="7"/>
      <c r="BP3366" s="7"/>
      <c r="BS3366" s="7"/>
      <c r="BT3366" s="7" t="b">
        <v>0</v>
      </c>
      <c r="BU3366" s="7"/>
    </row>
    <row r="3367">
      <c r="A3367" s="7" t="s">
        <v>15056</v>
      </c>
      <c r="D3367" s="163" t="s">
        <v>15057</v>
      </c>
      <c r="E3367" s="134" t="str">
        <f t="array" ref="E3367">IFNA( index(studiesdatasets!$A$2:$R4130,MATCH("*"&amp;IF(F3367 = "","INVALID", F3367)&amp;"*",studiesdatasets!$D$2:$D4130,0),1))</f>
        <v>set_4</v>
      </c>
      <c r="F3367" s="162" t="s">
        <v>475</v>
      </c>
      <c r="G3367" s="162" t="s">
        <v>15058</v>
      </c>
      <c r="H3367" s="162" t="s">
        <v>15059</v>
      </c>
      <c r="M3367" s="7" t="s">
        <v>799</v>
      </c>
      <c r="N3367" s="7" t="str">
        <f t="shared" si="10"/>
        <v>FALSE</v>
      </c>
      <c r="O3367" s="7" t="s">
        <v>479</v>
      </c>
      <c r="P3367" s="161" t="s">
        <v>1236</v>
      </c>
      <c r="Q3367" s="161" t="s">
        <v>1237</v>
      </c>
      <c r="R3367" s="7" t="s">
        <v>1238</v>
      </c>
      <c r="S3367" s="7" t="s">
        <v>1239</v>
      </c>
      <c r="T3367" s="135">
        <v>42.8722</v>
      </c>
      <c r="U3367" s="136">
        <v>-79.4272</v>
      </c>
      <c r="V3367" s="137" t="s">
        <v>953</v>
      </c>
      <c r="W3367" s="7" t="s">
        <v>16</v>
      </c>
      <c r="X3367" s="7" t="s">
        <v>1240</v>
      </c>
      <c r="Y3367" s="7" t="s">
        <v>1241</v>
      </c>
      <c r="Z3367" s="7" t="s">
        <v>1242</v>
      </c>
      <c r="AA3367" s="7"/>
      <c r="AB3367" s="7">
        <v>0.0</v>
      </c>
      <c r="AC3367" s="7" t="s">
        <v>16</v>
      </c>
      <c r="AD3367" s="7"/>
      <c r="AE3367" s="7" t="s">
        <v>19</v>
      </c>
      <c r="AF3367" s="7" t="s">
        <v>19</v>
      </c>
      <c r="AG3367" s="7" t="s">
        <v>19</v>
      </c>
      <c r="AH3367" s="7" t="s">
        <v>19</v>
      </c>
      <c r="AI3367" s="7" t="s">
        <v>19</v>
      </c>
      <c r="AJ3367" s="7" t="s">
        <v>19</v>
      </c>
      <c r="AK3367" s="7"/>
      <c r="AL3367" s="7" t="s">
        <v>19</v>
      </c>
      <c r="AM3367" s="7" t="s">
        <v>19</v>
      </c>
      <c r="AN3367" s="7" t="s">
        <v>19</v>
      </c>
      <c r="AO3367" s="7" t="s">
        <v>19</v>
      </c>
      <c r="AP3367" s="7" t="s">
        <v>19</v>
      </c>
      <c r="AQ3367" s="7"/>
      <c r="AR3367" s="7"/>
      <c r="AS3367" s="7"/>
      <c r="AT3367" s="7"/>
      <c r="AU3367" s="7"/>
      <c r="AV3367" s="7"/>
      <c r="AW3367" s="7"/>
      <c r="AX3367" s="7"/>
      <c r="AY3367" s="7" t="s">
        <v>19</v>
      </c>
      <c r="AZ3367" s="7"/>
      <c r="BA3367" s="7"/>
      <c r="BB3367" s="7"/>
      <c r="BC3367" s="7"/>
      <c r="BD3367" s="7"/>
      <c r="BE3367" s="7"/>
      <c r="BF3367" s="7"/>
      <c r="BG3367" s="7"/>
      <c r="BH3367" s="7"/>
      <c r="BI3367" s="7"/>
      <c r="BJ3367" s="7"/>
      <c r="BK3367" s="7"/>
      <c r="BL3367" s="7"/>
      <c r="BM3367" s="7"/>
      <c r="BN3367" s="7"/>
      <c r="BO3367" s="7"/>
      <c r="BP3367" s="7"/>
      <c r="BS3367" s="7"/>
      <c r="BT3367" s="7" t="b">
        <v>0</v>
      </c>
      <c r="BU3367" s="7"/>
    </row>
    <row r="3368">
      <c r="A3368" s="7" t="s">
        <v>15060</v>
      </c>
      <c r="D3368" s="163" t="s">
        <v>15061</v>
      </c>
      <c r="E3368" s="134" t="str">
        <f t="array" ref="E3368">IFNA( index(studiesdatasets!$A$2:$R4130,MATCH("*"&amp;IF(F3368 = "","INVALID", F3368)&amp;"*",studiesdatasets!$D$2:$D4130,0),1))</f>
        <v>set_4</v>
      </c>
      <c r="F3368" s="162" t="s">
        <v>475</v>
      </c>
      <c r="G3368" s="162" t="s">
        <v>15062</v>
      </c>
      <c r="H3368" s="162" t="s">
        <v>15063</v>
      </c>
      <c r="M3368" s="7" t="s">
        <v>799</v>
      </c>
      <c r="N3368" s="7" t="str">
        <f t="shared" si="10"/>
        <v>FALSE</v>
      </c>
      <c r="O3368" s="7" t="s">
        <v>479</v>
      </c>
      <c r="P3368" s="161" t="s">
        <v>1236</v>
      </c>
      <c r="Q3368" s="161" t="s">
        <v>1237</v>
      </c>
      <c r="R3368" s="7" t="s">
        <v>1238</v>
      </c>
      <c r="S3368" s="7" t="s">
        <v>1239</v>
      </c>
      <c r="T3368" s="135">
        <v>42.8723</v>
      </c>
      <c r="U3368" s="136">
        <v>-79.4188</v>
      </c>
      <c r="V3368" s="137" t="s">
        <v>953</v>
      </c>
      <c r="W3368" s="7" t="s">
        <v>16</v>
      </c>
      <c r="X3368" s="7" t="s">
        <v>1240</v>
      </c>
      <c r="Y3368" s="7" t="s">
        <v>1241</v>
      </c>
      <c r="Z3368" s="7" t="s">
        <v>1242</v>
      </c>
      <c r="AA3368" s="7"/>
      <c r="AB3368" s="7">
        <v>0.0</v>
      </c>
      <c r="AC3368" s="7" t="s">
        <v>16</v>
      </c>
      <c r="AD3368" s="7"/>
      <c r="AE3368" s="7" t="s">
        <v>19</v>
      </c>
      <c r="AF3368" s="7" t="s">
        <v>19</v>
      </c>
      <c r="AG3368" s="7" t="s">
        <v>19</v>
      </c>
      <c r="AH3368" s="7" t="s">
        <v>19</v>
      </c>
      <c r="AI3368" s="7" t="s">
        <v>19</v>
      </c>
      <c r="AJ3368" s="7" t="s">
        <v>19</v>
      </c>
      <c r="AK3368" s="7"/>
      <c r="AL3368" s="7" t="s">
        <v>19</v>
      </c>
      <c r="AM3368" s="7" t="s">
        <v>19</v>
      </c>
      <c r="AN3368" s="7" t="s">
        <v>19</v>
      </c>
      <c r="AO3368" s="7" t="s">
        <v>19</v>
      </c>
      <c r="AP3368" s="7" t="s">
        <v>19</v>
      </c>
      <c r="AQ3368" s="7"/>
      <c r="AR3368" s="7"/>
      <c r="AS3368" s="7"/>
      <c r="AT3368" s="7"/>
      <c r="AU3368" s="7"/>
      <c r="AV3368" s="7"/>
      <c r="AW3368" s="7"/>
      <c r="AX3368" s="7"/>
      <c r="AY3368" s="7" t="s">
        <v>19</v>
      </c>
      <c r="AZ3368" s="7"/>
      <c r="BA3368" s="7"/>
      <c r="BB3368" s="7"/>
      <c r="BC3368" s="7"/>
      <c r="BD3368" s="7"/>
      <c r="BE3368" s="7"/>
      <c r="BF3368" s="7"/>
      <c r="BG3368" s="7"/>
      <c r="BH3368" s="7"/>
      <c r="BI3368" s="7"/>
      <c r="BJ3368" s="7"/>
      <c r="BK3368" s="7"/>
      <c r="BL3368" s="7"/>
      <c r="BM3368" s="7"/>
      <c r="BN3368" s="7"/>
      <c r="BO3368" s="7"/>
      <c r="BP3368" s="7"/>
      <c r="BS3368" s="7"/>
      <c r="BT3368" s="7" t="b">
        <v>0</v>
      </c>
      <c r="BU3368" s="7"/>
    </row>
    <row r="3369">
      <c r="A3369" s="7" t="s">
        <v>15064</v>
      </c>
      <c r="D3369" s="163" t="s">
        <v>15065</v>
      </c>
      <c r="E3369" s="134" t="str">
        <f t="array" ref="E3369">IFNA( index(studiesdatasets!$A$2:$R4130,MATCH("*"&amp;IF(F3369 = "","INVALID", F3369)&amp;"*",studiesdatasets!$D$2:$D4130,0),1))</f>
        <v>set_4</v>
      </c>
      <c r="F3369" s="162" t="s">
        <v>475</v>
      </c>
      <c r="G3369" s="162" t="s">
        <v>15066</v>
      </c>
      <c r="H3369" s="162" t="s">
        <v>15067</v>
      </c>
      <c r="M3369" s="7" t="s">
        <v>799</v>
      </c>
      <c r="N3369" s="7" t="str">
        <f t="shared" si="10"/>
        <v>FALSE</v>
      </c>
      <c r="O3369" s="7" t="s">
        <v>479</v>
      </c>
      <c r="P3369" s="161" t="s">
        <v>1236</v>
      </c>
      <c r="Q3369" s="161" t="s">
        <v>1237</v>
      </c>
      <c r="R3369" s="7" t="s">
        <v>1238</v>
      </c>
      <c r="S3369" s="7" t="s">
        <v>1239</v>
      </c>
      <c r="T3369" s="135">
        <v>42.8698</v>
      </c>
      <c r="U3369" s="136">
        <v>-79.3981</v>
      </c>
      <c r="V3369" s="137" t="s">
        <v>953</v>
      </c>
      <c r="W3369" s="7" t="s">
        <v>16</v>
      </c>
      <c r="X3369" s="7" t="s">
        <v>1240</v>
      </c>
      <c r="Y3369" s="7" t="s">
        <v>1241</v>
      </c>
      <c r="Z3369" s="7" t="s">
        <v>1242</v>
      </c>
      <c r="AA3369" s="7"/>
      <c r="AB3369" s="7">
        <v>0.0</v>
      </c>
      <c r="AC3369" s="7" t="s">
        <v>16</v>
      </c>
      <c r="AD3369" s="7"/>
      <c r="AE3369" s="7" t="s">
        <v>19</v>
      </c>
      <c r="AF3369" s="7" t="s">
        <v>19</v>
      </c>
      <c r="AG3369" s="7" t="s">
        <v>19</v>
      </c>
      <c r="AH3369" s="7" t="s">
        <v>19</v>
      </c>
      <c r="AI3369" s="7" t="s">
        <v>19</v>
      </c>
      <c r="AJ3369" s="7" t="s">
        <v>19</v>
      </c>
      <c r="AK3369" s="7"/>
      <c r="AL3369" s="7" t="s">
        <v>19</v>
      </c>
      <c r="AM3369" s="7" t="s">
        <v>19</v>
      </c>
      <c r="AN3369" s="7" t="s">
        <v>19</v>
      </c>
      <c r="AO3369" s="7" t="s">
        <v>19</v>
      </c>
      <c r="AP3369" s="7" t="s">
        <v>19</v>
      </c>
      <c r="AQ3369" s="7"/>
      <c r="AR3369" s="7"/>
      <c r="AS3369" s="7"/>
      <c r="AT3369" s="7"/>
      <c r="AU3369" s="7"/>
      <c r="AV3369" s="7"/>
      <c r="AW3369" s="7"/>
      <c r="AX3369" s="7"/>
      <c r="AY3369" s="7" t="s">
        <v>19</v>
      </c>
      <c r="AZ3369" s="7"/>
      <c r="BA3369" s="7"/>
      <c r="BB3369" s="7"/>
      <c r="BC3369" s="7"/>
      <c r="BD3369" s="7"/>
      <c r="BE3369" s="7"/>
      <c r="BF3369" s="7"/>
      <c r="BG3369" s="7"/>
      <c r="BH3369" s="7"/>
      <c r="BI3369" s="7"/>
      <c r="BJ3369" s="7"/>
      <c r="BK3369" s="7"/>
      <c r="BL3369" s="7"/>
      <c r="BM3369" s="7"/>
      <c r="BN3369" s="7"/>
      <c r="BO3369" s="7"/>
      <c r="BP3369" s="7"/>
      <c r="BS3369" s="7"/>
      <c r="BT3369" s="7" t="b">
        <v>0</v>
      </c>
      <c r="BU3369" s="7"/>
    </row>
    <row r="3370">
      <c r="A3370" s="7" t="s">
        <v>15068</v>
      </c>
      <c r="D3370" s="163" t="s">
        <v>15069</v>
      </c>
      <c r="E3370" s="134" t="str">
        <f t="array" ref="E3370">IFNA( index(studiesdatasets!$A$2:$R4130,MATCH("*"&amp;IF(F3370 = "","INVALID", F3370)&amp;"*",studiesdatasets!$D$2:$D4130,0),1))</f>
        <v>set_4</v>
      </c>
      <c r="F3370" s="162" t="s">
        <v>475</v>
      </c>
      <c r="G3370" s="162" t="s">
        <v>15070</v>
      </c>
      <c r="H3370" s="162" t="s">
        <v>15071</v>
      </c>
      <c r="M3370" s="7" t="s">
        <v>799</v>
      </c>
      <c r="N3370" s="7" t="str">
        <f t="shared" si="10"/>
        <v>FALSE</v>
      </c>
      <c r="O3370" s="7" t="s">
        <v>479</v>
      </c>
      <c r="P3370" s="161" t="s">
        <v>1236</v>
      </c>
      <c r="Q3370" s="161" t="s">
        <v>1237</v>
      </c>
      <c r="R3370" s="7" t="s">
        <v>1238</v>
      </c>
      <c r="S3370" s="7" t="s">
        <v>1239</v>
      </c>
      <c r="T3370" s="135">
        <v>43.2043</v>
      </c>
      <c r="U3370" s="136">
        <v>-79.2669</v>
      </c>
      <c r="V3370" s="137" t="s">
        <v>8573</v>
      </c>
      <c r="W3370" s="7" t="s">
        <v>16</v>
      </c>
      <c r="X3370" s="7" t="s">
        <v>1240</v>
      </c>
      <c r="Y3370" s="7" t="s">
        <v>1241</v>
      </c>
      <c r="Z3370" s="7" t="s">
        <v>1242</v>
      </c>
      <c r="AA3370" s="7"/>
      <c r="AB3370" s="7">
        <v>0.0</v>
      </c>
      <c r="AC3370" s="7" t="s">
        <v>16</v>
      </c>
      <c r="AD3370" s="7"/>
      <c r="AE3370" s="7" t="s">
        <v>19</v>
      </c>
      <c r="AF3370" s="7" t="s">
        <v>19</v>
      </c>
      <c r="AG3370" s="7" t="s">
        <v>19</v>
      </c>
      <c r="AH3370" s="7" t="s">
        <v>19</v>
      </c>
      <c r="AI3370" s="7" t="s">
        <v>19</v>
      </c>
      <c r="AJ3370" s="7" t="s">
        <v>19</v>
      </c>
      <c r="AK3370" s="7"/>
      <c r="AL3370" s="7" t="s">
        <v>19</v>
      </c>
      <c r="AM3370" s="7" t="s">
        <v>19</v>
      </c>
      <c r="AN3370" s="7" t="s">
        <v>19</v>
      </c>
      <c r="AO3370" s="7" t="s">
        <v>19</v>
      </c>
      <c r="AP3370" s="7" t="s">
        <v>19</v>
      </c>
      <c r="AQ3370" s="7"/>
      <c r="AR3370" s="7"/>
      <c r="AS3370" s="7"/>
      <c r="AT3370" s="7"/>
      <c r="AU3370" s="7"/>
      <c r="AV3370" s="7"/>
      <c r="AW3370" s="7"/>
      <c r="AX3370" s="7"/>
      <c r="AY3370" s="7" t="s">
        <v>19</v>
      </c>
      <c r="AZ3370" s="7"/>
      <c r="BA3370" s="7"/>
      <c r="BB3370" s="7"/>
      <c r="BC3370" s="7"/>
      <c r="BD3370" s="7"/>
      <c r="BE3370" s="7"/>
      <c r="BF3370" s="7"/>
      <c r="BG3370" s="7"/>
      <c r="BH3370" s="7"/>
      <c r="BI3370" s="7"/>
      <c r="BJ3370" s="7"/>
      <c r="BK3370" s="7"/>
      <c r="BL3370" s="7"/>
      <c r="BM3370" s="7"/>
      <c r="BN3370" s="7"/>
      <c r="BO3370" s="7"/>
      <c r="BP3370" s="7"/>
      <c r="BS3370" s="7"/>
      <c r="BT3370" s="7" t="b">
        <v>0</v>
      </c>
      <c r="BU3370" s="7"/>
    </row>
    <row r="3371">
      <c r="A3371" s="7" t="s">
        <v>15072</v>
      </c>
      <c r="D3371" s="163" t="s">
        <v>15073</v>
      </c>
      <c r="E3371" s="134" t="str">
        <f t="array" ref="E3371">IFNA( index(studiesdatasets!$A$2:$R4130,MATCH("*"&amp;IF(F3371 = "","INVALID", F3371)&amp;"*",studiesdatasets!$D$2:$D4130,0),1))</f>
        <v>set_4</v>
      </c>
      <c r="F3371" s="162" t="s">
        <v>475</v>
      </c>
      <c r="G3371" s="162" t="s">
        <v>15074</v>
      </c>
      <c r="H3371" s="162" t="s">
        <v>15075</v>
      </c>
      <c r="M3371" s="7" t="s">
        <v>799</v>
      </c>
      <c r="N3371" s="7" t="str">
        <f t="shared" si="10"/>
        <v>FALSE</v>
      </c>
      <c r="O3371" s="7" t="s">
        <v>479</v>
      </c>
      <c r="P3371" s="161" t="s">
        <v>1236</v>
      </c>
      <c r="Q3371" s="161" t="s">
        <v>1237</v>
      </c>
      <c r="R3371" s="7" t="s">
        <v>1238</v>
      </c>
      <c r="S3371" s="7" t="s">
        <v>1239</v>
      </c>
      <c r="T3371" s="135">
        <v>43.2053</v>
      </c>
      <c r="U3371" s="136">
        <v>-79.2648</v>
      </c>
      <c r="V3371" s="137" t="s">
        <v>953</v>
      </c>
      <c r="W3371" s="7" t="s">
        <v>16</v>
      </c>
      <c r="X3371" s="7" t="s">
        <v>1240</v>
      </c>
      <c r="Y3371" s="7" t="s">
        <v>1241</v>
      </c>
      <c r="Z3371" s="7" t="s">
        <v>1242</v>
      </c>
      <c r="AA3371" s="7"/>
      <c r="AB3371" s="7">
        <v>0.0</v>
      </c>
      <c r="AC3371" s="7" t="s">
        <v>16</v>
      </c>
      <c r="AD3371" s="7"/>
      <c r="AE3371" s="7" t="s">
        <v>19</v>
      </c>
      <c r="AF3371" s="7" t="s">
        <v>19</v>
      </c>
      <c r="AG3371" s="7" t="s">
        <v>19</v>
      </c>
      <c r="AH3371" s="7" t="s">
        <v>19</v>
      </c>
      <c r="AI3371" s="7" t="s">
        <v>19</v>
      </c>
      <c r="AJ3371" s="7" t="s">
        <v>19</v>
      </c>
      <c r="AK3371" s="7"/>
      <c r="AL3371" s="7" t="s">
        <v>19</v>
      </c>
      <c r="AM3371" s="7" t="s">
        <v>19</v>
      </c>
      <c r="AN3371" s="7" t="s">
        <v>19</v>
      </c>
      <c r="AO3371" s="7" t="s">
        <v>19</v>
      </c>
      <c r="AP3371" s="7" t="s">
        <v>19</v>
      </c>
      <c r="AQ3371" s="7"/>
      <c r="AR3371" s="7"/>
      <c r="AS3371" s="7"/>
      <c r="AT3371" s="7"/>
      <c r="AU3371" s="7"/>
      <c r="AV3371" s="7"/>
      <c r="AW3371" s="7"/>
      <c r="AX3371" s="7"/>
      <c r="AY3371" s="7" t="s">
        <v>19</v>
      </c>
      <c r="AZ3371" s="7"/>
      <c r="BA3371" s="7"/>
      <c r="BB3371" s="7"/>
      <c r="BC3371" s="7"/>
      <c r="BD3371" s="7"/>
      <c r="BE3371" s="7"/>
      <c r="BF3371" s="7"/>
      <c r="BG3371" s="7"/>
      <c r="BH3371" s="7"/>
      <c r="BI3371" s="7"/>
      <c r="BJ3371" s="7"/>
      <c r="BK3371" s="7"/>
      <c r="BL3371" s="7"/>
      <c r="BM3371" s="7"/>
      <c r="BN3371" s="7"/>
      <c r="BO3371" s="7"/>
      <c r="BP3371" s="7"/>
      <c r="BS3371" s="7"/>
      <c r="BT3371" s="7" t="b">
        <v>0</v>
      </c>
      <c r="BU3371" s="7"/>
    </row>
    <row r="3372">
      <c r="A3372" s="7" t="s">
        <v>15076</v>
      </c>
      <c r="D3372" s="163" t="s">
        <v>15077</v>
      </c>
      <c r="E3372" s="134" t="str">
        <f t="array" ref="E3372">IFNA( index(studiesdatasets!$A$2:$R4130,MATCH("*"&amp;IF(F3372 = "","INVALID", F3372)&amp;"*",studiesdatasets!$D$2:$D4130,0),1))</f>
        <v>set_4</v>
      </c>
      <c r="F3372" s="162" t="s">
        <v>475</v>
      </c>
      <c r="G3372" s="162" t="s">
        <v>15078</v>
      </c>
      <c r="H3372" s="162" t="s">
        <v>15079</v>
      </c>
      <c r="M3372" s="7" t="s">
        <v>799</v>
      </c>
      <c r="N3372" s="7" t="str">
        <f t="shared" si="10"/>
        <v>FALSE</v>
      </c>
      <c r="O3372" s="7" t="s">
        <v>479</v>
      </c>
      <c r="P3372" s="161" t="s">
        <v>1236</v>
      </c>
      <c r="Q3372" s="161" t="s">
        <v>1237</v>
      </c>
      <c r="R3372" s="7" t="s">
        <v>1238</v>
      </c>
      <c r="S3372" s="7" t="s">
        <v>1239</v>
      </c>
      <c r="T3372" s="135">
        <v>43.2047</v>
      </c>
      <c r="U3372" s="136">
        <v>-79.266</v>
      </c>
      <c r="V3372" s="137" t="s">
        <v>953</v>
      </c>
      <c r="W3372" s="7" t="s">
        <v>16</v>
      </c>
      <c r="X3372" s="7" t="s">
        <v>1240</v>
      </c>
      <c r="Y3372" s="7" t="s">
        <v>1241</v>
      </c>
      <c r="Z3372" s="7" t="s">
        <v>1242</v>
      </c>
      <c r="AA3372" s="7"/>
      <c r="AB3372" s="7">
        <v>0.0</v>
      </c>
      <c r="AC3372" s="7" t="s">
        <v>16</v>
      </c>
      <c r="AD3372" s="7"/>
      <c r="AE3372" s="7" t="s">
        <v>19</v>
      </c>
      <c r="AF3372" s="7" t="s">
        <v>19</v>
      </c>
      <c r="AG3372" s="7" t="s">
        <v>19</v>
      </c>
      <c r="AH3372" s="7" t="s">
        <v>19</v>
      </c>
      <c r="AI3372" s="7" t="s">
        <v>19</v>
      </c>
      <c r="AJ3372" s="7" t="s">
        <v>19</v>
      </c>
      <c r="AK3372" s="7"/>
      <c r="AL3372" s="7" t="s">
        <v>19</v>
      </c>
      <c r="AM3372" s="7" t="s">
        <v>19</v>
      </c>
      <c r="AN3372" s="7" t="s">
        <v>19</v>
      </c>
      <c r="AO3372" s="7" t="s">
        <v>19</v>
      </c>
      <c r="AP3372" s="7" t="s">
        <v>19</v>
      </c>
      <c r="AQ3372" s="7"/>
      <c r="AR3372" s="7"/>
      <c r="AS3372" s="7"/>
      <c r="AT3372" s="7"/>
      <c r="AU3372" s="7"/>
      <c r="AV3372" s="7"/>
      <c r="AW3372" s="7"/>
      <c r="AX3372" s="7"/>
      <c r="AY3372" s="7" t="s">
        <v>19</v>
      </c>
      <c r="AZ3372" s="7"/>
      <c r="BA3372" s="7"/>
      <c r="BB3372" s="7"/>
      <c r="BC3372" s="7"/>
      <c r="BD3372" s="7"/>
      <c r="BE3372" s="7"/>
      <c r="BF3372" s="7"/>
      <c r="BG3372" s="7"/>
      <c r="BH3372" s="7"/>
      <c r="BI3372" s="7"/>
      <c r="BJ3372" s="7"/>
      <c r="BK3372" s="7"/>
      <c r="BL3372" s="7"/>
      <c r="BM3372" s="7"/>
      <c r="BN3372" s="7"/>
      <c r="BO3372" s="7"/>
      <c r="BP3372" s="7"/>
      <c r="BS3372" s="7"/>
      <c r="BT3372" s="7" t="b">
        <v>0</v>
      </c>
      <c r="BU3372" s="7"/>
    </row>
    <row r="3373">
      <c r="A3373" s="7" t="s">
        <v>15080</v>
      </c>
      <c r="D3373" s="163" t="s">
        <v>15081</v>
      </c>
      <c r="E3373" s="134" t="str">
        <f t="array" ref="E3373">IFNA( index(studiesdatasets!$A$2:$R4130,MATCH("*"&amp;IF(F3373 = "","INVALID", F3373)&amp;"*",studiesdatasets!$D$2:$D4130,0),1))</f>
        <v>set_4</v>
      </c>
      <c r="F3373" s="162" t="s">
        <v>475</v>
      </c>
      <c r="G3373" s="162" t="s">
        <v>15082</v>
      </c>
      <c r="H3373" s="162" t="s">
        <v>15083</v>
      </c>
      <c r="M3373" s="7" t="s">
        <v>799</v>
      </c>
      <c r="N3373" s="7" t="str">
        <f t="shared" si="10"/>
        <v>FALSE</v>
      </c>
      <c r="O3373" s="7" t="s">
        <v>479</v>
      </c>
      <c r="P3373" s="161" t="s">
        <v>1236</v>
      </c>
      <c r="Q3373" s="161" t="s">
        <v>1237</v>
      </c>
      <c r="R3373" s="7" t="s">
        <v>1238</v>
      </c>
      <c r="S3373" s="7" t="s">
        <v>1239</v>
      </c>
      <c r="T3373" s="135">
        <v>42.8864</v>
      </c>
      <c r="U3373" s="136">
        <v>-78.9547</v>
      </c>
      <c r="V3373" s="137" t="s">
        <v>14745</v>
      </c>
      <c r="W3373" s="7" t="s">
        <v>16</v>
      </c>
      <c r="X3373" s="7" t="s">
        <v>1240</v>
      </c>
      <c r="Y3373" s="7" t="s">
        <v>1241</v>
      </c>
      <c r="Z3373" s="7" t="s">
        <v>1242</v>
      </c>
      <c r="AA3373" s="7"/>
      <c r="AB3373" s="7">
        <v>0.0</v>
      </c>
      <c r="AC3373" s="7" t="s">
        <v>16</v>
      </c>
      <c r="AD3373" s="7"/>
      <c r="AE3373" s="7" t="s">
        <v>19</v>
      </c>
      <c r="AF3373" s="7" t="s">
        <v>19</v>
      </c>
      <c r="AG3373" s="7" t="s">
        <v>19</v>
      </c>
      <c r="AH3373" s="7" t="s">
        <v>19</v>
      </c>
      <c r="AI3373" s="7" t="s">
        <v>19</v>
      </c>
      <c r="AJ3373" s="7" t="s">
        <v>19</v>
      </c>
      <c r="AK3373" s="7"/>
      <c r="AL3373" s="7" t="s">
        <v>19</v>
      </c>
      <c r="AM3373" s="7" t="s">
        <v>19</v>
      </c>
      <c r="AN3373" s="7" t="s">
        <v>19</v>
      </c>
      <c r="AO3373" s="7" t="s">
        <v>19</v>
      </c>
      <c r="AP3373" s="7" t="s">
        <v>19</v>
      </c>
      <c r="AQ3373" s="7"/>
      <c r="AR3373" s="7"/>
      <c r="AS3373" s="7"/>
      <c r="AT3373" s="7"/>
      <c r="AU3373" s="7"/>
      <c r="AV3373" s="7"/>
      <c r="AW3373" s="7"/>
      <c r="AX3373" s="7"/>
      <c r="AY3373" s="7" t="s">
        <v>19</v>
      </c>
      <c r="AZ3373" s="7"/>
      <c r="BA3373" s="7"/>
      <c r="BB3373" s="7"/>
      <c r="BC3373" s="7"/>
      <c r="BD3373" s="7"/>
      <c r="BE3373" s="7"/>
      <c r="BF3373" s="7"/>
      <c r="BG3373" s="7"/>
      <c r="BH3373" s="7"/>
      <c r="BI3373" s="7"/>
      <c r="BJ3373" s="7"/>
      <c r="BK3373" s="7"/>
      <c r="BL3373" s="7"/>
      <c r="BM3373" s="7"/>
      <c r="BN3373" s="7"/>
      <c r="BO3373" s="7"/>
      <c r="BP3373" s="7"/>
      <c r="BS3373" s="7"/>
      <c r="BT3373" s="7" t="b">
        <v>0</v>
      </c>
      <c r="BU3373" s="7"/>
    </row>
    <row r="3374">
      <c r="A3374" s="7" t="s">
        <v>15084</v>
      </c>
      <c r="D3374" s="163" t="s">
        <v>15085</v>
      </c>
      <c r="E3374" s="134" t="str">
        <f t="array" ref="E3374">IFNA( index(studiesdatasets!$A$2:$R4130,MATCH("*"&amp;IF(F3374 = "","INVALID", F3374)&amp;"*",studiesdatasets!$D$2:$D4130,0),1))</f>
        <v>set_4</v>
      </c>
      <c r="F3374" s="162" t="s">
        <v>475</v>
      </c>
      <c r="G3374" s="162" t="s">
        <v>15086</v>
      </c>
      <c r="H3374" s="162" t="s">
        <v>15087</v>
      </c>
      <c r="M3374" s="7" t="s">
        <v>799</v>
      </c>
      <c r="N3374" s="7" t="str">
        <f t="shared" si="10"/>
        <v>FALSE</v>
      </c>
      <c r="O3374" s="7" t="s">
        <v>479</v>
      </c>
      <c r="P3374" s="161" t="s">
        <v>1236</v>
      </c>
      <c r="Q3374" s="161" t="s">
        <v>1237</v>
      </c>
      <c r="R3374" s="7" t="s">
        <v>1238</v>
      </c>
      <c r="S3374" s="7" t="s">
        <v>1239</v>
      </c>
      <c r="T3374" s="135">
        <v>43.0638</v>
      </c>
      <c r="U3374" s="136">
        <v>-79.2749</v>
      </c>
      <c r="V3374" s="137" t="s">
        <v>953</v>
      </c>
      <c r="W3374" s="7" t="s">
        <v>16</v>
      </c>
      <c r="X3374" s="7" t="s">
        <v>1240</v>
      </c>
      <c r="Y3374" s="7" t="s">
        <v>1241</v>
      </c>
      <c r="Z3374" s="7" t="s">
        <v>1242</v>
      </c>
      <c r="AA3374" s="7"/>
      <c r="AB3374" s="7">
        <v>0.0</v>
      </c>
      <c r="AC3374" s="7" t="s">
        <v>16</v>
      </c>
      <c r="AD3374" s="7"/>
      <c r="AE3374" s="7" t="s">
        <v>19</v>
      </c>
      <c r="AF3374" s="7" t="s">
        <v>19</v>
      </c>
      <c r="AG3374" s="7" t="s">
        <v>19</v>
      </c>
      <c r="AH3374" s="7" t="s">
        <v>19</v>
      </c>
      <c r="AI3374" s="7" t="s">
        <v>19</v>
      </c>
      <c r="AJ3374" s="7" t="s">
        <v>19</v>
      </c>
      <c r="AK3374" s="7"/>
      <c r="AL3374" s="7" t="s">
        <v>19</v>
      </c>
      <c r="AM3374" s="7" t="s">
        <v>19</v>
      </c>
      <c r="AN3374" s="7" t="s">
        <v>19</v>
      </c>
      <c r="AO3374" s="7" t="s">
        <v>19</v>
      </c>
      <c r="AP3374" s="7" t="s">
        <v>19</v>
      </c>
      <c r="AQ3374" s="7"/>
      <c r="AR3374" s="7"/>
      <c r="AS3374" s="7"/>
      <c r="AT3374" s="7"/>
      <c r="AU3374" s="7"/>
      <c r="AV3374" s="7"/>
      <c r="AW3374" s="7"/>
      <c r="AX3374" s="7"/>
      <c r="AY3374" s="7" t="s">
        <v>19</v>
      </c>
      <c r="AZ3374" s="7"/>
      <c r="BA3374" s="7"/>
      <c r="BB3374" s="7"/>
      <c r="BC3374" s="7"/>
      <c r="BD3374" s="7"/>
      <c r="BE3374" s="7"/>
      <c r="BF3374" s="7"/>
      <c r="BG3374" s="7"/>
      <c r="BH3374" s="7"/>
      <c r="BI3374" s="7"/>
      <c r="BJ3374" s="7"/>
      <c r="BK3374" s="7"/>
      <c r="BL3374" s="7"/>
      <c r="BM3374" s="7"/>
      <c r="BN3374" s="7"/>
      <c r="BO3374" s="7"/>
      <c r="BP3374" s="7"/>
      <c r="BS3374" s="7"/>
      <c r="BT3374" s="7" t="b">
        <v>0</v>
      </c>
      <c r="BU3374" s="7"/>
    </row>
    <row r="3375">
      <c r="A3375" s="7" t="s">
        <v>15088</v>
      </c>
      <c r="D3375" s="163" t="s">
        <v>15089</v>
      </c>
      <c r="E3375" s="134" t="str">
        <f t="array" ref="E3375">IFNA( index(studiesdatasets!$A$2:$R4130,MATCH("*"&amp;IF(F3375 = "","INVALID", F3375)&amp;"*",studiesdatasets!$D$2:$D4130,0),1))</f>
        <v>set_4</v>
      </c>
      <c r="F3375" s="162" t="s">
        <v>475</v>
      </c>
      <c r="G3375" s="162" t="s">
        <v>15090</v>
      </c>
      <c r="H3375" s="162" t="s">
        <v>15091</v>
      </c>
      <c r="M3375" s="7" t="s">
        <v>799</v>
      </c>
      <c r="N3375" s="7" t="str">
        <f t="shared" si="10"/>
        <v>FALSE</v>
      </c>
      <c r="O3375" s="7" t="s">
        <v>479</v>
      </c>
      <c r="P3375" s="161" t="s">
        <v>1236</v>
      </c>
      <c r="Q3375" s="161" t="s">
        <v>1237</v>
      </c>
      <c r="R3375" s="7" t="s">
        <v>1238</v>
      </c>
      <c r="S3375" s="7" t="s">
        <v>1239</v>
      </c>
      <c r="T3375" s="135">
        <v>42.8381</v>
      </c>
      <c r="U3375" s="136">
        <v>-79.1951</v>
      </c>
      <c r="V3375" s="137" t="s">
        <v>953</v>
      </c>
      <c r="W3375" s="7" t="s">
        <v>16</v>
      </c>
      <c r="X3375" s="7" t="s">
        <v>1240</v>
      </c>
      <c r="Y3375" s="7" t="s">
        <v>1241</v>
      </c>
      <c r="Z3375" s="7" t="s">
        <v>1242</v>
      </c>
      <c r="AA3375" s="7"/>
      <c r="AB3375" s="7">
        <v>0.0</v>
      </c>
      <c r="AC3375" s="7" t="s">
        <v>16</v>
      </c>
      <c r="AD3375" s="7"/>
      <c r="AE3375" s="7" t="s">
        <v>19</v>
      </c>
      <c r="AF3375" s="7" t="s">
        <v>19</v>
      </c>
      <c r="AG3375" s="7" t="s">
        <v>19</v>
      </c>
      <c r="AH3375" s="7" t="s">
        <v>19</v>
      </c>
      <c r="AI3375" s="7" t="s">
        <v>19</v>
      </c>
      <c r="AJ3375" s="7" t="s">
        <v>19</v>
      </c>
      <c r="AK3375" s="7"/>
      <c r="AL3375" s="7" t="s">
        <v>19</v>
      </c>
      <c r="AM3375" s="7" t="s">
        <v>19</v>
      </c>
      <c r="AN3375" s="7" t="s">
        <v>19</v>
      </c>
      <c r="AO3375" s="7" t="s">
        <v>19</v>
      </c>
      <c r="AP3375" s="7" t="s">
        <v>19</v>
      </c>
      <c r="AQ3375" s="7"/>
      <c r="AR3375" s="7"/>
      <c r="AS3375" s="7"/>
      <c r="AT3375" s="7"/>
      <c r="AU3375" s="7"/>
      <c r="AV3375" s="7"/>
      <c r="AW3375" s="7"/>
      <c r="AX3375" s="7"/>
      <c r="AY3375" s="7" t="s">
        <v>19</v>
      </c>
      <c r="AZ3375" s="7"/>
      <c r="BA3375" s="7"/>
      <c r="BB3375" s="7"/>
      <c r="BC3375" s="7"/>
      <c r="BD3375" s="7"/>
      <c r="BE3375" s="7"/>
      <c r="BF3375" s="7"/>
      <c r="BG3375" s="7"/>
      <c r="BH3375" s="7"/>
      <c r="BI3375" s="7"/>
      <c r="BJ3375" s="7"/>
      <c r="BK3375" s="7"/>
      <c r="BL3375" s="7"/>
      <c r="BM3375" s="7"/>
      <c r="BN3375" s="7"/>
      <c r="BO3375" s="7"/>
      <c r="BP3375" s="7"/>
      <c r="BS3375" s="7"/>
      <c r="BT3375" s="7" t="b">
        <v>0</v>
      </c>
      <c r="BU3375" s="7"/>
    </row>
    <row r="3376">
      <c r="A3376" s="7" t="s">
        <v>15092</v>
      </c>
      <c r="D3376" s="163" t="s">
        <v>15093</v>
      </c>
      <c r="E3376" s="134" t="str">
        <f t="array" ref="E3376">IFNA( index(studiesdatasets!$A$2:$R4130,MATCH("*"&amp;IF(F3376 = "","INVALID", F3376)&amp;"*",studiesdatasets!$D$2:$D4130,0),1))</f>
        <v>set_4</v>
      </c>
      <c r="F3376" s="162" t="s">
        <v>475</v>
      </c>
      <c r="G3376" s="162" t="s">
        <v>15094</v>
      </c>
      <c r="H3376" s="162" t="s">
        <v>15095</v>
      </c>
      <c r="M3376" s="7" t="s">
        <v>799</v>
      </c>
      <c r="N3376" s="7" t="str">
        <f t="shared" si="10"/>
        <v>FALSE</v>
      </c>
      <c r="O3376" s="7" t="s">
        <v>479</v>
      </c>
      <c r="P3376" s="161" t="s">
        <v>1236</v>
      </c>
      <c r="Q3376" s="161" t="s">
        <v>1237</v>
      </c>
      <c r="R3376" s="7" t="s">
        <v>1238</v>
      </c>
      <c r="S3376" s="7" t="s">
        <v>1239</v>
      </c>
      <c r="T3376" s="135">
        <v>42.8721</v>
      </c>
      <c r="U3376" s="136">
        <v>-79.2181</v>
      </c>
      <c r="V3376" s="137" t="s">
        <v>953</v>
      </c>
      <c r="W3376" s="7" t="s">
        <v>16</v>
      </c>
      <c r="X3376" s="7" t="s">
        <v>1240</v>
      </c>
      <c r="Y3376" s="7" t="s">
        <v>1241</v>
      </c>
      <c r="Z3376" s="7" t="s">
        <v>1242</v>
      </c>
      <c r="AA3376" s="7"/>
      <c r="AB3376" s="7">
        <v>0.0</v>
      </c>
      <c r="AC3376" s="7" t="s">
        <v>16</v>
      </c>
      <c r="AD3376" s="7"/>
      <c r="AE3376" s="7" t="s">
        <v>19</v>
      </c>
      <c r="AF3376" s="7" t="s">
        <v>19</v>
      </c>
      <c r="AG3376" s="7" t="s">
        <v>19</v>
      </c>
      <c r="AH3376" s="7" t="s">
        <v>19</v>
      </c>
      <c r="AI3376" s="7" t="s">
        <v>19</v>
      </c>
      <c r="AJ3376" s="7" t="s">
        <v>19</v>
      </c>
      <c r="AK3376" s="7"/>
      <c r="AL3376" s="7" t="s">
        <v>19</v>
      </c>
      <c r="AM3376" s="7" t="s">
        <v>19</v>
      </c>
      <c r="AN3376" s="7" t="s">
        <v>19</v>
      </c>
      <c r="AO3376" s="7" t="s">
        <v>19</v>
      </c>
      <c r="AP3376" s="7" t="s">
        <v>19</v>
      </c>
      <c r="AQ3376" s="7"/>
      <c r="AR3376" s="7"/>
      <c r="AS3376" s="7"/>
      <c r="AT3376" s="7"/>
      <c r="AU3376" s="7"/>
      <c r="AV3376" s="7"/>
      <c r="AW3376" s="7"/>
      <c r="AX3376" s="7"/>
      <c r="AY3376" s="7" t="s">
        <v>19</v>
      </c>
      <c r="AZ3376" s="7"/>
      <c r="BA3376" s="7"/>
      <c r="BB3376" s="7"/>
      <c r="BC3376" s="7"/>
      <c r="BD3376" s="7"/>
      <c r="BE3376" s="7"/>
      <c r="BF3376" s="7"/>
      <c r="BG3376" s="7"/>
      <c r="BH3376" s="7"/>
      <c r="BI3376" s="7"/>
      <c r="BJ3376" s="7"/>
      <c r="BK3376" s="7"/>
      <c r="BL3376" s="7"/>
      <c r="BM3376" s="7"/>
      <c r="BN3376" s="7"/>
      <c r="BO3376" s="7"/>
      <c r="BP3376" s="7"/>
      <c r="BS3376" s="7"/>
      <c r="BT3376" s="7" t="b">
        <v>0</v>
      </c>
      <c r="BU3376" s="7"/>
    </row>
    <row r="3377">
      <c r="A3377" s="7" t="s">
        <v>15096</v>
      </c>
      <c r="D3377" s="163" t="s">
        <v>15097</v>
      </c>
      <c r="E3377" s="134" t="str">
        <f t="array" ref="E3377">IFNA( index(studiesdatasets!$A$2:$R4130,MATCH("*"&amp;IF(F3377 = "","INVALID", F3377)&amp;"*",studiesdatasets!$D$2:$D4130,0),1))</f>
        <v>set_4</v>
      </c>
      <c r="F3377" s="162" t="s">
        <v>475</v>
      </c>
      <c r="G3377" s="162" t="s">
        <v>15098</v>
      </c>
      <c r="H3377" s="162" t="s">
        <v>15099</v>
      </c>
      <c r="M3377" s="7" t="s">
        <v>799</v>
      </c>
      <c r="N3377" s="7" t="str">
        <f t="shared" si="10"/>
        <v>FALSE</v>
      </c>
      <c r="O3377" s="7" t="s">
        <v>479</v>
      </c>
      <c r="P3377" s="161" t="s">
        <v>1236</v>
      </c>
      <c r="Q3377" s="161" t="s">
        <v>1237</v>
      </c>
      <c r="R3377" s="7" t="s">
        <v>1238</v>
      </c>
      <c r="S3377" s="7" t="s">
        <v>1239</v>
      </c>
      <c r="T3377" s="135">
        <v>42.876</v>
      </c>
      <c r="U3377" s="136">
        <v>-79.2804</v>
      </c>
      <c r="V3377" s="137" t="s">
        <v>953</v>
      </c>
      <c r="W3377" s="7" t="s">
        <v>16</v>
      </c>
      <c r="X3377" s="7" t="s">
        <v>1240</v>
      </c>
      <c r="Y3377" s="7" t="s">
        <v>1241</v>
      </c>
      <c r="Z3377" s="7" t="s">
        <v>1242</v>
      </c>
      <c r="AA3377" s="7"/>
      <c r="AB3377" s="7">
        <v>0.0</v>
      </c>
      <c r="AC3377" s="7" t="s">
        <v>16</v>
      </c>
      <c r="AD3377" s="7"/>
      <c r="AE3377" s="7" t="s">
        <v>19</v>
      </c>
      <c r="AF3377" s="7" t="s">
        <v>19</v>
      </c>
      <c r="AG3377" s="7" t="s">
        <v>19</v>
      </c>
      <c r="AH3377" s="7" t="s">
        <v>19</v>
      </c>
      <c r="AI3377" s="7" t="s">
        <v>19</v>
      </c>
      <c r="AJ3377" s="7" t="s">
        <v>19</v>
      </c>
      <c r="AK3377" s="7"/>
      <c r="AL3377" s="7" t="s">
        <v>19</v>
      </c>
      <c r="AM3377" s="7" t="s">
        <v>19</v>
      </c>
      <c r="AN3377" s="7" t="s">
        <v>19</v>
      </c>
      <c r="AO3377" s="7" t="s">
        <v>19</v>
      </c>
      <c r="AP3377" s="7" t="s">
        <v>19</v>
      </c>
      <c r="AQ3377" s="7"/>
      <c r="AR3377" s="7"/>
      <c r="AS3377" s="7"/>
      <c r="AT3377" s="7"/>
      <c r="AU3377" s="7"/>
      <c r="AV3377" s="7"/>
      <c r="AW3377" s="7"/>
      <c r="AX3377" s="7"/>
      <c r="AY3377" s="7" t="s">
        <v>19</v>
      </c>
      <c r="AZ3377" s="7"/>
      <c r="BA3377" s="7"/>
      <c r="BB3377" s="7"/>
      <c r="BC3377" s="7"/>
      <c r="BD3377" s="7"/>
      <c r="BE3377" s="7"/>
      <c r="BF3377" s="7"/>
      <c r="BG3377" s="7"/>
      <c r="BH3377" s="7"/>
      <c r="BI3377" s="7"/>
      <c r="BJ3377" s="7"/>
      <c r="BK3377" s="7"/>
      <c r="BL3377" s="7"/>
      <c r="BM3377" s="7"/>
      <c r="BN3377" s="7"/>
      <c r="BO3377" s="7"/>
      <c r="BP3377" s="7"/>
      <c r="BS3377" s="7"/>
      <c r="BT3377" s="7" t="b">
        <v>0</v>
      </c>
      <c r="BU3377" s="7"/>
    </row>
    <row r="3378">
      <c r="A3378" s="7" t="s">
        <v>15100</v>
      </c>
      <c r="D3378" s="163" t="s">
        <v>15101</v>
      </c>
      <c r="E3378" s="134" t="str">
        <f t="array" ref="E3378">IFNA( index(studiesdatasets!$A$2:$R4130,MATCH("*"&amp;IF(F3378 = "","INVALID", F3378)&amp;"*",studiesdatasets!$D$2:$D4130,0),1))</f>
        <v>set_4</v>
      </c>
      <c r="F3378" s="162" t="s">
        <v>475</v>
      </c>
      <c r="G3378" s="162" t="s">
        <v>15102</v>
      </c>
      <c r="H3378" s="162" t="s">
        <v>15103</v>
      </c>
      <c r="M3378" s="7" t="s">
        <v>799</v>
      </c>
      <c r="N3378" s="7" t="str">
        <f t="shared" si="10"/>
        <v>FALSE</v>
      </c>
      <c r="O3378" s="7" t="s">
        <v>479</v>
      </c>
      <c r="P3378" s="161" t="s">
        <v>1236</v>
      </c>
      <c r="Q3378" s="161" t="s">
        <v>1237</v>
      </c>
      <c r="R3378" s="7" t="s">
        <v>1238</v>
      </c>
      <c r="S3378" s="7" t="s">
        <v>1239</v>
      </c>
      <c r="T3378" s="135">
        <v>43.0731</v>
      </c>
      <c r="U3378" s="136">
        <v>-79.3039</v>
      </c>
      <c r="V3378" s="137" t="s">
        <v>953</v>
      </c>
      <c r="W3378" s="7" t="s">
        <v>16</v>
      </c>
      <c r="X3378" s="7" t="s">
        <v>1240</v>
      </c>
      <c r="Y3378" s="7" t="s">
        <v>1241</v>
      </c>
      <c r="Z3378" s="7" t="s">
        <v>1242</v>
      </c>
      <c r="AA3378" s="7"/>
      <c r="AB3378" s="7">
        <v>0.0</v>
      </c>
      <c r="AC3378" s="7" t="s">
        <v>16</v>
      </c>
      <c r="AD3378" s="7"/>
      <c r="AE3378" s="7" t="s">
        <v>19</v>
      </c>
      <c r="AF3378" s="7" t="s">
        <v>19</v>
      </c>
      <c r="AG3378" s="7" t="s">
        <v>19</v>
      </c>
      <c r="AH3378" s="7" t="s">
        <v>19</v>
      </c>
      <c r="AI3378" s="7" t="s">
        <v>19</v>
      </c>
      <c r="AJ3378" s="7" t="s">
        <v>19</v>
      </c>
      <c r="AK3378" s="7"/>
      <c r="AL3378" s="7" t="s">
        <v>19</v>
      </c>
      <c r="AM3378" s="7" t="s">
        <v>19</v>
      </c>
      <c r="AN3378" s="7" t="s">
        <v>19</v>
      </c>
      <c r="AO3378" s="7" t="s">
        <v>19</v>
      </c>
      <c r="AP3378" s="7" t="s">
        <v>19</v>
      </c>
      <c r="AQ3378" s="7"/>
      <c r="AR3378" s="7"/>
      <c r="AS3378" s="7"/>
      <c r="AT3378" s="7"/>
      <c r="AU3378" s="7"/>
      <c r="AV3378" s="7"/>
      <c r="AW3378" s="7"/>
      <c r="AX3378" s="7"/>
      <c r="AY3378" s="7" t="s">
        <v>19</v>
      </c>
      <c r="AZ3378" s="7"/>
      <c r="BA3378" s="7"/>
      <c r="BB3378" s="7"/>
      <c r="BC3378" s="7"/>
      <c r="BD3378" s="7"/>
      <c r="BE3378" s="7"/>
      <c r="BF3378" s="7"/>
      <c r="BG3378" s="7"/>
      <c r="BH3378" s="7"/>
      <c r="BI3378" s="7"/>
      <c r="BJ3378" s="7"/>
      <c r="BK3378" s="7"/>
      <c r="BL3378" s="7"/>
      <c r="BM3378" s="7"/>
      <c r="BN3378" s="7"/>
      <c r="BO3378" s="7"/>
      <c r="BP3378" s="7"/>
      <c r="BS3378" s="7"/>
      <c r="BT3378" s="7" t="b">
        <v>0</v>
      </c>
      <c r="BU3378" s="7"/>
    </row>
    <row r="3379">
      <c r="A3379" s="7" t="s">
        <v>15104</v>
      </c>
      <c r="D3379" s="163" t="s">
        <v>15105</v>
      </c>
      <c r="E3379" s="134" t="str">
        <f t="array" ref="E3379">IFNA( index(studiesdatasets!$A$2:$R4130,MATCH("*"&amp;IF(F3379 = "","INVALID", F3379)&amp;"*",studiesdatasets!$D$2:$D4130,0),1))</f>
        <v>set_4</v>
      </c>
      <c r="F3379" s="162" t="s">
        <v>475</v>
      </c>
      <c r="G3379" s="162" t="s">
        <v>15106</v>
      </c>
      <c r="H3379" s="162" t="s">
        <v>15107</v>
      </c>
      <c r="M3379" s="7" t="s">
        <v>799</v>
      </c>
      <c r="N3379" s="7" t="str">
        <f t="shared" si="10"/>
        <v>FALSE</v>
      </c>
      <c r="O3379" s="7" t="s">
        <v>479</v>
      </c>
      <c r="P3379" s="161" t="s">
        <v>1236</v>
      </c>
      <c r="Q3379" s="161" t="s">
        <v>1237</v>
      </c>
      <c r="R3379" s="7" t="s">
        <v>1238</v>
      </c>
      <c r="S3379" s="7" t="s">
        <v>1239</v>
      </c>
      <c r="T3379" s="135">
        <v>43.0575</v>
      </c>
      <c r="U3379" s="136">
        <v>-79.2858</v>
      </c>
      <c r="V3379" s="137" t="s">
        <v>953</v>
      </c>
      <c r="W3379" s="7" t="s">
        <v>16</v>
      </c>
      <c r="X3379" s="7" t="s">
        <v>1240</v>
      </c>
      <c r="Y3379" s="7" t="s">
        <v>1241</v>
      </c>
      <c r="Z3379" s="7" t="s">
        <v>1242</v>
      </c>
      <c r="AA3379" s="7"/>
      <c r="AB3379" s="7">
        <v>0.0</v>
      </c>
      <c r="AC3379" s="7" t="s">
        <v>16</v>
      </c>
      <c r="AD3379" s="7"/>
      <c r="AE3379" s="7" t="s">
        <v>19</v>
      </c>
      <c r="AF3379" s="7" t="s">
        <v>19</v>
      </c>
      <c r="AG3379" s="7" t="s">
        <v>19</v>
      </c>
      <c r="AH3379" s="7" t="s">
        <v>19</v>
      </c>
      <c r="AI3379" s="7" t="s">
        <v>19</v>
      </c>
      <c r="AJ3379" s="7" t="s">
        <v>19</v>
      </c>
      <c r="AK3379" s="7"/>
      <c r="AL3379" s="7" t="s">
        <v>19</v>
      </c>
      <c r="AM3379" s="7" t="s">
        <v>19</v>
      </c>
      <c r="AN3379" s="7" t="s">
        <v>19</v>
      </c>
      <c r="AO3379" s="7" t="s">
        <v>19</v>
      </c>
      <c r="AP3379" s="7" t="s">
        <v>19</v>
      </c>
      <c r="AQ3379" s="7"/>
      <c r="AR3379" s="7"/>
      <c r="AS3379" s="7"/>
      <c r="AT3379" s="7"/>
      <c r="AU3379" s="7"/>
      <c r="AV3379" s="7"/>
      <c r="AW3379" s="7"/>
      <c r="AX3379" s="7"/>
      <c r="AY3379" s="7" t="s">
        <v>19</v>
      </c>
      <c r="AZ3379" s="7"/>
      <c r="BA3379" s="7"/>
      <c r="BB3379" s="7"/>
      <c r="BC3379" s="7"/>
      <c r="BD3379" s="7"/>
      <c r="BE3379" s="7"/>
      <c r="BF3379" s="7"/>
      <c r="BG3379" s="7"/>
      <c r="BH3379" s="7"/>
      <c r="BI3379" s="7"/>
      <c r="BJ3379" s="7"/>
      <c r="BK3379" s="7"/>
      <c r="BL3379" s="7"/>
      <c r="BM3379" s="7"/>
      <c r="BN3379" s="7"/>
      <c r="BO3379" s="7"/>
      <c r="BP3379" s="7"/>
      <c r="BS3379" s="7"/>
      <c r="BT3379" s="7" t="b">
        <v>0</v>
      </c>
      <c r="BU3379" s="7"/>
    </row>
    <row r="3380">
      <c r="A3380" s="7" t="s">
        <v>15108</v>
      </c>
      <c r="D3380" s="163" t="s">
        <v>15109</v>
      </c>
      <c r="E3380" s="134" t="str">
        <f t="array" ref="E3380">IFNA( index(studiesdatasets!$A$2:$R4130,MATCH("*"&amp;IF(F3380 = "","INVALID", F3380)&amp;"*",studiesdatasets!$D$2:$D4130,0),1))</f>
        <v>set_4</v>
      </c>
      <c r="F3380" s="162" t="s">
        <v>475</v>
      </c>
      <c r="G3380" s="162" t="s">
        <v>15110</v>
      </c>
      <c r="H3380" s="162" t="s">
        <v>15111</v>
      </c>
      <c r="M3380" s="7" t="s">
        <v>799</v>
      </c>
      <c r="N3380" s="7" t="str">
        <f t="shared" si="10"/>
        <v>FALSE</v>
      </c>
      <c r="O3380" s="7" t="s">
        <v>479</v>
      </c>
      <c r="P3380" s="161" t="s">
        <v>1236</v>
      </c>
      <c r="Q3380" s="161" t="s">
        <v>1237</v>
      </c>
      <c r="R3380" s="7" t="s">
        <v>1238</v>
      </c>
      <c r="S3380" s="7" t="s">
        <v>1239</v>
      </c>
      <c r="T3380" s="135">
        <v>42.868</v>
      </c>
      <c r="U3380" s="136">
        <v>-79.3659</v>
      </c>
      <c r="V3380" s="137" t="s">
        <v>953</v>
      </c>
      <c r="W3380" s="7" t="s">
        <v>16</v>
      </c>
      <c r="X3380" s="7" t="s">
        <v>1240</v>
      </c>
      <c r="Y3380" s="7" t="s">
        <v>1241</v>
      </c>
      <c r="Z3380" s="7" t="s">
        <v>1242</v>
      </c>
      <c r="AA3380" s="7"/>
      <c r="AB3380" s="7">
        <v>0.0</v>
      </c>
      <c r="AC3380" s="7" t="s">
        <v>16</v>
      </c>
      <c r="AD3380" s="7"/>
      <c r="AE3380" s="7" t="s">
        <v>19</v>
      </c>
      <c r="AF3380" s="7" t="s">
        <v>19</v>
      </c>
      <c r="AG3380" s="7" t="s">
        <v>19</v>
      </c>
      <c r="AH3380" s="7" t="s">
        <v>19</v>
      </c>
      <c r="AI3380" s="7" t="s">
        <v>19</v>
      </c>
      <c r="AJ3380" s="7" t="s">
        <v>19</v>
      </c>
      <c r="AK3380" s="7"/>
      <c r="AL3380" s="7" t="s">
        <v>19</v>
      </c>
      <c r="AM3380" s="7" t="s">
        <v>19</v>
      </c>
      <c r="AN3380" s="7" t="s">
        <v>19</v>
      </c>
      <c r="AO3380" s="7" t="s">
        <v>19</v>
      </c>
      <c r="AP3380" s="7" t="s">
        <v>19</v>
      </c>
      <c r="AQ3380" s="7"/>
      <c r="AR3380" s="7"/>
      <c r="AS3380" s="7"/>
      <c r="AT3380" s="7"/>
      <c r="AU3380" s="7"/>
      <c r="AV3380" s="7"/>
      <c r="AW3380" s="7"/>
      <c r="AX3380" s="7"/>
      <c r="AY3380" s="7" t="s">
        <v>19</v>
      </c>
      <c r="AZ3380" s="7"/>
      <c r="BA3380" s="7"/>
      <c r="BB3380" s="7"/>
      <c r="BC3380" s="7"/>
      <c r="BD3380" s="7"/>
      <c r="BE3380" s="7"/>
      <c r="BF3380" s="7"/>
      <c r="BG3380" s="7"/>
      <c r="BH3380" s="7"/>
      <c r="BI3380" s="7"/>
      <c r="BJ3380" s="7"/>
      <c r="BK3380" s="7"/>
      <c r="BL3380" s="7"/>
      <c r="BM3380" s="7"/>
      <c r="BN3380" s="7"/>
      <c r="BO3380" s="7"/>
      <c r="BP3380" s="7"/>
      <c r="BS3380" s="7"/>
      <c r="BT3380" s="7" t="b">
        <v>0</v>
      </c>
      <c r="BU3380" s="7"/>
    </row>
    <row r="3381">
      <c r="A3381" s="7" t="s">
        <v>15112</v>
      </c>
      <c r="D3381" s="163" t="s">
        <v>15113</v>
      </c>
      <c r="E3381" s="134" t="str">
        <f t="array" ref="E3381">IFNA( index(studiesdatasets!$A$2:$R4130,MATCH("*"&amp;IF(F3381 = "","INVALID", F3381)&amp;"*",studiesdatasets!$D$2:$D4130,0),1))</f>
        <v>set_4</v>
      </c>
      <c r="F3381" s="162" t="s">
        <v>475</v>
      </c>
      <c r="G3381" s="162" t="s">
        <v>15114</v>
      </c>
      <c r="H3381" s="162" t="s">
        <v>15115</v>
      </c>
      <c r="M3381" s="7" t="s">
        <v>799</v>
      </c>
      <c r="N3381" s="7" t="str">
        <f t="shared" si="10"/>
        <v>FALSE</v>
      </c>
      <c r="O3381" s="7" t="s">
        <v>479</v>
      </c>
      <c r="P3381" s="161" t="s">
        <v>1236</v>
      </c>
      <c r="Q3381" s="161" t="s">
        <v>1237</v>
      </c>
      <c r="R3381" s="7" t="s">
        <v>1238</v>
      </c>
      <c r="S3381" s="7" t="s">
        <v>1239</v>
      </c>
      <c r="T3381" s="135">
        <v>42.8748</v>
      </c>
      <c r="U3381" s="136">
        <v>-79.4526</v>
      </c>
      <c r="V3381" s="137" t="s">
        <v>953</v>
      </c>
      <c r="W3381" s="7" t="s">
        <v>16</v>
      </c>
      <c r="X3381" s="7" t="s">
        <v>1240</v>
      </c>
      <c r="Y3381" s="7" t="s">
        <v>1241</v>
      </c>
      <c r="Z3381" s="7" t="s">
        <v>1242</v>
      </c>
      <c r="AA3381" s="7"/>
      <c r="AB3381" s="7">
        <v>0.0</v>
      </c>
      <c r="AC3381" s="7" t="s">
        <v>16</v>
      </c>
      <c r="AD3381" s="7"/>
      <c r="AE3381" s="7" t="s">
        <v>19</v>
      </c>
      <c r="AF3381" s="7" t="s">
        <v>19</v>
      </c>
      <c r="AG3381" s="7" t="s">
        <v>19</v>
      </c>
      <c r="AH3381" s="7" t="s">
        <v>19</v>
      </c>
      <c r="AI3381" s="7" t="s">
        <v>19</v>
      </c>
      <c r="AJ3381" s="7" t="s">
        <v>19</v>
      </c>
      <c r="AK3381" s="7"/>
      <c r="AL3381" s="7" t="s">
        <v>19</v>
      </c>
      <c r="AM3381" s="7" t="s">
        <v>19</v>
      </c>
      <c r="AN3381" s="7" t="s">
        <v>19</v>
      </c>
      <c r="AO3381" s="7" t="s">
        <v>19</v>
      </c>
      <c r="AP3381" s="7" t="s">
        <v>19</v>
      </c>
      <c r="AQ3381" s="7"/>
      <c r="AR3381" s="7"/>
      <c r="AS3381" s="7"/>
      <c r="AT3381" s="7"/>
      <c r="AU3381" s="7"/>
      <c r="AV3381" s="7"/>
      <c r="AW3381" s="7"/>
      <c r="AX3381" s="7"/>
      <c r="AY3381" s="7" t="s">
        <v>19</v>
      </c>
      <c r="AZ3381" s="7"/>
      <c r="BA3381" s="7"/>
      <c r="BB3381" s="7"/>
      <c r="BC3381" s="7"/>
      <c r="BD3381" s="7"/>
      <c r="BE3381" s="7"/>
      <c r="BF3381" s="7"/>
      <c r="BG3381" s="7"/>
      <c r="BH3381" s="7"/>
      <c r="BI3381" s="7"/>
      <c r="BJ3381" s="7"/>
      <c r="BK3381" s="7"/>
      <c r="BL3381" s="7"/>
      <c r="BM3381" s="7"/>
      <c r="BN3381" s="7"/>
      <c r="BO3381" s="7"/>
      <c r="BP3381" s="7"/>
      <c r="BS3381" s="7"/>
      <c r="BT3381" s="7" t="b">
        <v>0</v>
      </c>
      <c r="BU3381" s="7"/>
    </row>
    <row r="3382">
      <c r="A3382" s="7" t="s">
        <v>15116</v>
      </c>
      <c r="D3382" s="163" t="s">
        <v>15117</v>
      </c>
      <c r="E3382" s="134" t="str">
        <f t="array" ref="E3382">IFNA( index(studiesdatasets!$A$2:$R4130,MATCH("*"&amp;IF(F3382 = "","INVALID", F3382)&amp;"*",studiesdatasets!$D$2:$D4130,0),1))</f>
        <v>set_4</v>
      </c>
      <c r="F3382" s="162" t="s">
        <v>475</v>
      </c>
      <c r="G3382" s="162" t="s">
        <v>15118</v>
      </c>
      <c r="H3382" s="162" t="s">
        <v>15119</v>
      </c>
      <c r="M3382" s="7" t="s">
        <v>799</v>
      </c>
      <c r="N3382" s="7" t="str">
        <f t="shared" si="10"/>
        <v>FALSE</v>
      </c>
      <c r="O3382" s="7" t="s">
        <v>479</v>
      </c>
      <c r="P3382" s="161" t="s">
        <v>1236</v>
      </c>
      <c r="Q3382" s="161" t="s">
        <v>1237</v>
      </c>
      <c r="R3382" s="7" t="s">
        <v>1238</v>
      </c>
      <c r="S3382" s="7" t="s">
        <v>1239</v>
      </c>
      <c r="T3382" s="135">
        <v>43.1519</v>
      </c>
      <c r="U3382" s="136">
        <v>-79.3745</v>
      </c>
      <c r="V3382" s="137" t="s">
        <v>953</v>
      </c>
      <c r="W3382" s="7" t="s">
        <v>16</v>
      </c>
      <c r="X3382" s="7" t="s">
        <v>1240</v>
      </c>
      <c r="Y3382" s="7" t="s">
        <v>1241</v>
      </c>
      <c r="Z3382" s="7" t="s">
        <v>1242</v>
      </c>
      <c r="AA3382" s="7"/>
      <c r="AB3382" s="7">
        <v>0.0</v>
      </c>
      <c r="AC3382" s="7" t="s">
        <v>16</v>
      </c>
      <c r="AD3382" s="7"/>
      <c r="AE3382" s="7" t="s">
        <v>19</v>
      </c>
      <c r="AF3382" s="7" t="s">
        <v>19</v>
      </c>
      <c r="AG3382" s="7" t="s">
        <v>19</v>
      </c>
      <c r="AH3382" s="7" t="s">
        <v>19</v>
      </c>
      <c r="AI3382" s="7" t="s">
        <v>19</v>
      </c>
      <c r="AJ3382" s="7" t="s">
        <v>19</v>
      </c>
      <c r="AK3382" s="7"/>
      <c r="AL3382" s="7" t="s">
        <v>19</v>
      </c>
      <c r="AM3382" s="7" t="s">
        <v>19</v>
      </c>
      <c r="AN3382" s="7" t="s">
        <v>19</v>
      </c>
      <c r="AO3382" s="7" t="s">
        <v>19</v>
      </c>
      <c r="AP3382" s="7" t="s">
        <v>19</v>
      </c>
      <c r="AQ3382" s="7"/>
      <c r="AR3382" s="7"/>
      <c r="AS3382" s="7"/>
      <c r="AT3382" s="7"/>
      <c r="AU3382" s="7"/>
      <c r="AV3382" s="7"/>
      <c r="AW3382" s="7"/>
      <c r="AX3382" s="7"/>
      <c r="AY3382" s="7" t="s">
        <v>19</v>
      </c>
      <c r="AZ3382" s="7"/>
      <c r="BA3382" s="7"/>
      <c r="BB3382" s="7"/>
      <c r="BC3382" s="7"/>
      <c r="BD3382" s="7"/>
      <c r="BE3382" s="7"/>
      <c r="BF3382" s="7"/>
      <c r="BG3382" s="7"/>
      <c r="BH3382" s="7"/>
      <c r="BI3382" s="7"/>
      <c r="BJ3382" s="7"/>
      <c r="BK3382" s="7"/>
      <c r="BL3382" s="7"/>
      <c r="BM3382" s="7"/>
      <c r="BN3382" s="7"/>
      <c r="BO3382" s="7"/>
      <c r="BP3382" s="7"/>
      <c r="BS3382" s="7"/>
      <c r="BT3382" s="7" t="b">
        <v>0</v>
      </c>
      <c r="BU3382" s="7"/>
    </row>
    <row r="3383">
      <c r="A3383" s="7" t="s">
        <v>15120</v>
      </c>
      <c r="D3383" s="163" t="s">
        <v>15121</v>
      </c>
      <c r="E3383" s="134" t="str">
        <f t="array" ref="E3383">IFNA( index(studiesdatasets!$A$2:$R4130,MATCH("*"&amp;IF(F3383 = "","INVALID", F3383)&amp;"*",studiesdatasets!$D$2:$D4130,0),1))</f>
        <v>set_4</v>
      </c>
      <c r="F3383" s="162" t="s">
        <v>475</v>
      </c>
      <c r="G3383" s="162" t="s">
        <v>15122</v>
      </c>
      <c r="H3383" s="162" t="s">
        <v>15123</v>
      </c>
      <c r="M3383" s="7" t="s">
        <v>799</v>
      </c>
      <c r="N3383" s="7" t="str">
        <f t="shared" si="10"/>
        <v>FALSE</v>
      </c>
      <c r="O3383" s="7" t="s">
        <v>479</v>
      </c>
      <c r="P3383" s="161" t="s">
        <v>1236</v>
      </c>
      <c r="Q3383" s="161" t="s">
        <v>1237</v>
      </c>
      <c r="R3383" s="7" t="s">
        <v>1238</v>
      </c>
      <c r="S3383" s="7" t="s">
        <v>1239</v>
      </c>
      <c r="T3383" s="135">
        <v>43.1333</v>
      </c>
      <c r="U3383" s="136">
        <v>-79.3835</v>
      </c>
      <c r="V3383" s="137" t="s">
        <v>953</v>
      </c>
      <c r="W3383" s="7" t="s">
        <v>16</v>
      </c>
      <c r="X3383" s="7" t="s">
        <v>1240</v>
      </c>
      <c r="Y3383" s="7" t="s">
        <v>1241</v>
      </c>
      <c r="Z3383" s="7" t="s">
        <v>1242</v>
      </c>
      <c r="AA3383" s="7"/>
      <c r="AB3383" s="7">
        <v>0.0</v>
      </c>
      <c r="AC3383" s="7" t="s">
        <v>16</v>
      </c>
      <c r="AD3383" s="7"/>
      <c r="AE3383" s="7" t="s">
        <v>19</v>
      </c>
      <c r="AF3383" s="7" t="s">
        <v>19</v>
      </c>
      <c r="AG3383" s="7" t="s">
        <v>19</v>
      </c>
      <c r="AH3383" s="7" t="s">
        <v>19</v>
      </c>
      <c r="AI3383" s="7" t="s">
        <v>19</v>
      </c>
      <c r="AJ3383" s="7" t="s">
        <v>19</v>
      </c>
      <c r="AK3383" s="7"/>
      <c r="AL3383" s="7" t="s">
        <v>19</v>
      </c>
      <c r="AM3383" s="7" t="s">
        <v>19</v>
      </c>
      <c r="AN3383" s="7" t="s">
        <v>19</v>
      </c>
      <c r="AO3383" s="7" t="s">
        <v>19</v>
      </c>
      <c r="AP3383" s="7" t="s">
        <v>19</v>
      </c>
      <c r="AQ3383" s="7"/>
      <c r="AR3383" s="7"/>
      <c r="AS3383" s="7"/>
      <c r="AT3383" s="7"/>
      <c r="AU3383" s="7"/>
      <c r="AV3383" s="7"/>
      <c r="AW3383" s="7"/>
      <c r="AX3383" s="7"/>
      <c r="AY3383" s="7" t="s">
        <v>19</v>
      </c>
      <c r="AZ3383" s="7"/>
      <c r="BA3383" s="7"/>
      <c r="BB3383" s="7"/>
      <c r="BC3383" s="7"/>
      <c r="BD3383" s="7"/>
      <c r="BE3383" s="7"/>
      <c r="BF3383" s="7"/>
      <c r="BG3383" s="7"/>
      <c r="BH3383" s="7"/>
      <c r="BI3383" s="7"/>
      <c r="BJ3383" s="7"/>
      <c r="BK3383" s="7"/>
      <c r="BL3383" s="7"/>
      <c r="BM3383" s="7"/>
      <c r="BN3383" s="7"/>
      <c r="BO3383" s="7"/>
      <c r="BP3383" s="7"/>
      <c r="BS3383" s="7"/>
      <c r="BT3383" s="7" t="b">
        <v>0</v>
      </c>
      <c r="BU3383" s="7"/>
    </row>
    <row r="3384">
      <c r="A3384" s="7" t="s">
        <v>15124</v>
      </c>
      <c r="D3384" s="163" t="s">
        <v>15125</v>
      </c>
      <c r="E3384" s="134" t="str">
        <f t="array" ref="E3384">IFNA( index(studiesdatasets!$A$2:$R4130,MATCH("*"&amp;IF(F3384 = "","INVALID", F3384)&amp;"*",studiesdatasets!$D$2:$D4130,0),1))</f>
        <v>set_4</v>
      </c>
      <c r="F3384" s="162" t="s">
        <v>475</v>
      </c>
      <c r="G3384" s="162" t="s">
        <v>15126</v>
      </c>
      <c r="H3384" s="162" t="s">
        <v>15127</v>
      </c>
      <c r="M3384" s="7" t="s">
        <v>799</v>
      </c>
      <c r="N3384" s="7" t="str">
        <f t="shared" si="10"/>
        <v>FALSE</v>
      </c>
      <c r="O3384" s="7" t="s">
        <v>479</v>
      </c>
      <c r="P3384" s="161" t="s">
        <v>1236</v>
      </c>
      <c r="Q3384" s="161" t="s">
        <v>1237</v>
      </c>
      <c r="R3384" s="7" t="s">
        <v>1238</v>
      </c>
      <c r="S3384" s="7" t="s">
        <v>1239</v>
      </c>
      <c r="T3384" s="135">
        <v>43.0838</v>
      </c>
      <c r="U3384" s="136">
        <v>-79.4748</v>
      </c>
      <c r="V3384" s="137" t="s">
        <v>953</v>
      </c>
      <c r="W3384" s="7" t="s">
        <v>16</v>
      </c>
      <c r="X3384" s="7" t="s">
        <v>1240</v>
      </c>
      <c r="Y3384" s="7" t="s">
        <v>1241</v>
      </c>
      <c r="Z3384" s="7" t="s">
        <v>1242</v>
      </c>
      <c r="AA3384" s="7"/>
      <c r="AB3384" s="7">
        <v>0.0</v>
      </c>
      <c r="AC3384" s="7" t="s">
        <v>16</v>
      </c>
      <c r="AD3384" s="7"/>
      <c r="AE3384" s="7" t="s">
        <v>19</v>
      </c>
      <c r="AF3384" s="7" t="s">
        <v>19</v>
      </c>
      <c r="AG3384" s="7" t="s">
        <v>19</v>
      </c>
      <c r="AH3384" s="7" t="s">
        <v>19</v>
      </c>
      <c r="AI3384" s="7" t="s">
        <v>19</v>
      </c>
      <c r="AJ3384" s="7" t="s">
        <v>19</v>
      </c>
      <c r="AK3384" s="7"/>
      <c r="AL3384" s="7" t="s">
        <v>19</v>
      </c>
      <c r="AM3384" s="7" t="s">
        <v>19</v>
      </c>
      <c r="AN3384" s="7" t="s">
        <v>19</v>
      </c>
      <c r="AO3384" s="7" t="s">
        <v>19</v>
      </c>
      <c r="AP3384" s="7" t="s">
        <v>19</v>
      </c>
      <c r="AQ3384" s="7"/>
      <c r="AR3384" s="7"/>
      <c r="AS3384" s="7"/>
      <c r="AT3384" s="7"/>
      <c r="AU3384" s="7"/>
      <c r="AV3384" s="7"/>
      <c r="AW3384" s="7"/>
      <c r="AX3384" s="7"/>
      <c r="AY3384" s="7" t="s">
        <v>19</v>
      </c>
      <c r="AZ3384" s="7"/>
      <c r="BA3384" s="7"/>
      <c r="BB3384" s="7"/>
      <c r="BC3384" s="7"/>
      <c r="BD3384" s="7"/>
      <c r="BE3384" s="7"/>
      <c r="BF3384" s="7"/>
      <c r="BG3384" s="7"/>
      <c r="BH3384" s="7"/>
      <c r="BI3384" s="7"/>
      <c r="BJ3384" s="7"/>
      <c r="BK3384" s="7"/>
      <c r="BL3384" s="7"/>
      <c r="BM3384" s="7"/>
      <c r="BN3384" s="7"/>
      <c r="BO3384" s="7"/>
      <c r="BP3384" s="7"/>
      <c r="BS3384" s="7"/>
      <c r="BT3384" s="7" t="b">
        <v>0</v>
      </c>
      <c r="BU3384" s="7"/>
    </row>
    <row r="3385">
      <c r="A3385" s="7" t="s">
        <v>15128</v>
      </c>
      <c r="D3385" s="163" t="s">
        <v>15129</v>
      </c>
      <c r="E3385" s="134" t="str">
        <f t="array" ref="E3385">IFNA( index(studiesdatasets!$A$2:$R4130,MATCH("*"&amp;IF(F3385 = "","INVALID", F3385)&amp;"*",studiesdatasets!$D$2:$D4130,0),1))</f>
        <v>set_4</v>
      </c>
      <c r="F3385" s="162" t="s">
        <v>475</v>
      </c>
      <c r="G3385" s="162" t="s">
        <v>15130</v>
      </c>
      <c r="H3385" s="162" t="s">
        <v>15131</v>
      </c>
      <c r="M3385" s="7" t="s">
        <v>799</v>
      </c>
      <c r="N3385" s="7" t="str">
        <f t="shared" si="10"/>
        <v>FALSE</v>
      </c>
      <c r="O3385" s="7" t="s">
        <v>479</v>
      </c>
      <c r="P3385" s="161" t="s">
        <v>1236</v>
      </c>
      <c r="Q3385" s="161" t="s">
        <v>1237</v>
      </c>
      <c r="R3385" s="7" t="s">
        <v>1238</v>
      </c>
      <c r="S3385" s="7" t="s">
        <v>1239</v>
      </c>
      <c r="T3385" s="135">
        <v>43.1342</v>
      </c>
      <c r="U3385" s="136">
        <v>-79.7553</v>
      </c>
      <c r="V3385" s="137" t="s">
        <v>953</v>
      </c>
      <c r="W3385" s="7" t="s">
        <v>16</v>
      </c>
      <c r="X3385" s="7" t="s">
        <v>1240</v>
      </c>
      <c r="Y3385" s="7" t="s">
        <v>1241</v>
      </c>
      <c r="Z3385" s="7" t="s">
        <v>1242</v>
      </c>
      <c r="AA3385" s="7"/>
      <c r="AB3385" s="7">
        <v>0.0</v>
      </c>
      <c r="AC3385" s="7" t="s">
        <v>16</v>
      </c>
      <c r="AD3385" s="7"/>
      <c r="AE3385" s="7" t="s">
        <v>19</v>
      </c>
      <c r="AF3385" s="7" t="s">
        <v>19</v>
      </c>
      <c r="AG3385" s="7" t="s">
        <v>19</v>
      </c>
      <c r="AH3385" s="7" t="s">
        <v>19</v>
      </c>
      <c r="AI3385" s="7" t="s">
        <v>19</v>
      </c>
      <c r="AJ3385" s="7" t="s">
        <v>19</v>
      </c>
      <c r="AK3385" s="7"/>
      <c r="AL3385" s="7" t="s">
        <v>19</v>
      </c>
      <c r="AM3385" s="7" t="s">
        <v>19</v>
      </c>
      <c r="AN3385" s="7" t="s">
        <v>19</v>
      </c>
      <c r="AO3385" s="7" t="s">
        <v>19</v>
      </c>
      <c r="AP3385" s="7" t="s">
        <v>19</v>
      </c>
      <c r="AQ3385" s="7"/>
      <c r="AR3385" s="7"/>
      <c r="AS3385" s="7"/>
      <c r="AT3385" s="7"/>
      <c r="AU3385" s="7"/>
      <c r="AV3385" s="7"/>
      <c r="AW3385" s="7"/>
      <c r="AX3385" s="7"/>
      <c r="AY3385" s="7" t="s">
        <v>19</v>
      </c>
      <c r="AZ3385" s="7"/>
      <c r="BA3385" s="7"/>
      <c r="BB3385" s="7"/>
      <c r="BC3385" s="7"/>
      <c r="BD3385" s="7"/>
      <c r="BE3385" s="7"/>
      <c r="BF3385" s="7"/>
      <c r="BG3385" s="7"/>
      <c r="BH3385" s="7"/>
      <c r="BI3385" s="7"/>
      <c r="BJ3385" s="7"/>
      <c r="BK3385" s="7"/>
      <c r="BL3385" s="7"/>
      <c r="BM3385" s="7"/>
      <c r="BN3385" s="7"/>
      <c r="BO3385" s="7"/>
      <c r="BP3385" s="7"/>
      <c r="BS3385" s="7"/>
      <c r="BT3385" s="7" t="b">
        <v>0</v>
      </c>
      <c r="BU3385" s="7"/>
    </row>
    <row r="3386">
      <c r="A3386" s="7" t="s">
        <v>15132</v>
      </c>
      <c r="D3386" s="163" t="s">
        <v>15133</v>
      </c>
      <c r="E3386" s="134" t="str">
        <f t="array" ref="E3386">IFNA( index(studiesdatasets!$A$2:$R4130,MATCH("*"&amp;IF(F3386 = "","INVALID", F3386)&amp;"*",studiesdatasets!$D$2:$D4130,0),1))</f>
        <v>set_4</v>
      </c>
      <c r="F3386" s="162" t="s">
        <v>475</v>
      </c>
      <c r="G3386" s="162" t="s">
        <v>15134</v>
      </c>
      <c r="H3386" s="162" t="s">
        <v>15135</v>
      </c>
      <c r="M3386" s="7" t="s">
        <v>799</v>
      </c>
      <c r="N3386" s="7" t="str">
        <f t="shared" si="10"/>
        <v>FALSE</v>
      </c>
      <c r="O3386" s="7" t="s">
        <v>479</v>
      </c>
      <c r="P3386" s="161" t="s">
        <v>1236</v>
      </c>
      <c r="Q3386" s="161" t="s">
        <v>1237</v>
      </c>
      <c r="R3386" s="7" t="s">
        <v>1238</v>
      </c>
      <c r="S3386" s="7" t="s">
        <v>1239</v>
      </c>
      <c r="T3386" s="135">
        <v>43.1162</v>
      </c>
      <c r="U3386" s="136">
        <v>-79.2121</v>
      </c>
      <c r="V3386" s="137" t="s">
        <v>948</v>
      </c>
      <c r="W3386" s="7" t="s">
        <v>16</v>
      </c>
      <c r="X3386" s="7" t="s">
        <v>1240</v>
      </c>
      <c r="Y3386" s="7" t="s">
        <v>1241</v>
      </c>
      <c r="Z3386" s="7" t="s">
        <v>1242</v>
      </c>
      <c r="AA3386" s="7"/>
      <c r="AB3386" s="7">
        <v>0.0</v>
      </c>
      <c r="AC3386" s="7" t="s">
        <v>16</v>
      </c>
      <c r="AD3386" s="7"/>
      <c r="AE3386" s="7" t="s">
        <v>19</v>
      </c>
      <c r="AF3386" s="7" t="s">
        <v>19</v>
      </c>
      <c r="AG3386" s="7" t="s">
        <v>19</v>
      </c>
      <c r="AH3386" s="7" t="s">
        <v>19</v>
      </c>
      <c r="AI3386" s="7" t="s">
        <v>19</v>
      </c>
      <c r="AJ3386" s="7" t="s">
        <v>19</v>
      </c>
      <c r="AK3386" s="7"/>
      <c r="AL3386" s="7" t="s">
        <v>19</v>
      </c>
      <c r="AM3386" s="7" t="s">
        <v>19</v>
      </c>
      <c r="AN3386" s="7" t="s">
        <v>19</v>
      </c>
      <c r="AO3386" s="7" t="s">
        <v>19</v>
      </c>
      <c r="AP3386" s="7" t="s">
        <v>19</v>
      </c>
      <c r="AQ3386" s="7"/>
      <c r="AR3386" s="7"/>
      <c r="AS3386" s="7"/>
      <c r="AT3386" s="7"/>
      <c r="AU3386" s="7"/>
      <c r="AV3386" s="7"/>
      <c r="AW3386" s="7"/>
      <c r="AX3386" s="7"/>
      <c r="AY3386" s="7" t="s">
        <v>19</v>
      </c>
      <c r="AZ3386" s="7"/>
      <c r="BA3386" s="7"/>
      <c r="BB3386" s="7"/>
      <c r="BC3386" s="7"/>
      <c r="BD3386" s="7"/>
      <c r="BE3386" s="7"/>
      <c r="BF3386" s="7"/>
      <c r="BG3386" s="7"/>
      <c r="BH3386" s="7"/>
      <c r="BI3386" s="7"/>
      <c r="BJ3386" s="7"/>
      <c r="BK3386" s="7"/>
      <c r="BL3386" s="7"/>
      <c r="BM3386" s="7"/>
      <c r="BN3386" s="7"/>
      <c r="BO3386" s="7"/>
      <c r="BP3386" s="7"/>
      <c r="BS3386" s="7"/>
      <c r="BT3386" s="7" t="b">
        <v>0</v>
      </c>
      <c r="BU3386" s="7"/>
    </row>
    <row r="3387">
      <c r="A3387" s="7" t="s">
        <v>15136</v>
      </c>
      <c r="D3387" s="163" t="s">
        <v>15137</v>
      </c>
      <c r="E3387" s="134" t="str">
        <f t="array" ref="E3387">IFNA( index(studiesdatasets!$A$2:$R4130,MATCH("*"&amp;IF(F3387 = "","INVALID", F3387)&amp;"*",studiesdatasets!$D$2:$D4130,0),1))</f>
        <v>set_4</v>
      </c>
      <c r="F3387" s="162" t="s">
        <v>475</v>
      </c>
      <c r="G3387" s="162" t="s">
        <v>15138</v>
      </c>
      <c r="H3387" s="162" t="s">
        <v>15139</v>
      </c>
      <c r="M3387" s="7" t="s">
        <v>799</v>
      </c>
      <c r="N3387" s="7" t="str">
        <f t="shared" si="10"/>
        <v>FALSE</v>
      </c>
      <c r="O3387" s="7" t="s">
        <v>479</v>
      </c>
      <c r="P3387" s="161" t="s">
        <v>1236</v>
      </c>
      <c r="Q3387" s="161" t="s">
        <v>1237</v>
      </c>
      <c r="R3387" s="7" t="s">
        <v>1238</v>
      </c>
      <c r="S3387" s="7" t="s">
        <v>1239</v>
      </c>
      <c r="T3387" s="135">
        <v>43.1628</v>
      </c>
      <c r="U3387" s="136">
        <v>-79.8865</v>
      </c>
      <c r="V3387" s="137" t="s">
        <v>1309</v>
      </c>
      <c r="W3387" s="7" t="s">
        <v>16</v>
      </c>
      <c r="X3387" s="7" t="s">
        <v>1240</v>
      </c>
      <c r="Y3387" s="7" t="s">
        <v>1241</v>
      </c>
      <c r="Z3387" s="7" t="s">
        <v>1242</v>
      </c>
      <c r="AA3387" s="7"/>
      <c r="AB3387" s="7">
        <v>0.0</v>
      </c>
      <c r="AC3387" s="7" t="s">
        <v>16</v>
      </c>
      <c r="AD3387" s="7"/>
      <c r="AE3387" s="7" t="s">
        <v>19</v>
      </c>
      <c r="AF3387" s="7" t="s">
        <v>19</v>
      </c>
      <c r="AG3387" s="7" t="s">
        <v>19</v>
      </c>
      <c r="AH3387" s="7" t="s">
        <v>19</v>
      </c>
      <c r="AI3387" s="7" t="s">
        <v>19</v>
      </c>
      <c r="AJ3387" s="7" t="s">
        <v>19</v>
      </c>
      <c r="AK3387" s="7"/>
      <c r="AL3387" s="7" t="s">
        <v>19</v>
      </c>
      <c r="AM3387" s="7" t="s">
        <v>19</v>
      </c>
      <c r="AN3387" s="7" t="s">
        <v>19</v>
      </c>
      <c r="AO3387" s="7" t="s">
        <v>19</v>
      </c>
      <c r="AP3387" s="7" t="s">
        <v>19</v>
      </c>
      <c r="AQ3387" s="7"/>
      <c r="AR3387" s="7"/>
      <c r="AS3387" s="7"/>
      <c r="AT3387" s="7"/>
      <c r="AU3387" s="7"/>
      <c r="AV3387" s="7"/>
      <c r="AW3387" s="7"/>
      <c r="AX3387" s="7"/>
      <c r="AY3387" s="7" t="s">
        <v>19</v>
      </c>
      <c r="AZ3387" s="7"/>
      <c r="BA3387" s="7"/>
      <c r="BB3387" s="7"/>
      <c r="BC3387" s="7"/>
      <c r="BD3387" s="7"/>
      <c r="BE3387" s="7"/>
      <c r="BF3387" s="7"/>
      <c r="BG3387" s="7"/>
      <c r="BH3387" s="7"/>
      <c r="BI3387" s="7"/>
      <c r="BJ3387" s="7"/>
      <c r="BK3387" s="7"/>
      <c r="BL3387" s="7"/>
      <c r="BM3387" s="7"/>
      <c r="BN3387" s="7"/>
      <c r="BO3387" s="7"/>
      <c r="BP3387" s="7"/>
      <c r="BS3387" s="7"/>
      <c r="BT3387" s="7" t="b">
        <v>0</v>
      </c>
      <c r="BU3387" s="7"/>
    </row>
    <row r="3388">
      <c r="A3388" s="7" t="s">
        <v>15140</v>
      </c>
      <c r="D3388" s="163" t="s">
        <v>15141</v>
      </c>
      <c r="E3388" s="134" t="str">
        <f t="array" ref="E3388">IFNA( index(studiesdatasets!$A$2:$R4130,MATCH("*"&amp;IF(F3388 = "","INVALID", F3388)&amp;"*",studiesdatasets!$D$2:$D4130,0),1))</f>
        <v>set_4</v>
      </c>
      <c r="F3388" s="162" t="s">
        <v>475</v>
      </c>
      <c r="G3388" s="162" t="s">
        <v>15142</v>
      </c>
      <c r="H3388" s="162" t="s">
        <v>15143</v>
      </c>
      <c r="M3388" s="7" t="s">
        <v>799</v>
      </c>
      <c r="N3388" s="7" t="str">
        <f t="shared" si="10"/>
        <v>FALSE</v>
      </c>
      <c r="O3388" s="7" t="s">
        <v>479</v>
      </c>
      <c r="P3388" s="161" t="s">
        <v>1236</v>
      </c>
      <c r="Q3388" s="161" t="s">
        <v>1237</v>
      </c>
      <c r="R3388" s="7" t="s">
        <v>1238</v>
      </c>
      <c r="S3388" s="7" t="s">
        <v>1239</v>
      </c>
      <c r="T3388" s="135">
        <v>43.1913</v>
      </c>
      <c r="U3388" s="136">
        <v>-79.8989</v>
      </c>
      <c r="V3388" s="137" t="s">
        <v>1309</v>
      </c>
      <c r="W3388" s="7" t="s">
        <v>16</v>
      </c>
      <c r="X3388" s="7" t="s">
        <v>1240</v>
      </c>
      <c r="Y3388" s="7" t="s">
        <v>1241</v>
      </c>
      <c r="Z3388" s="7" t="s">
        <v>1242</v>
      </c>
      <c r="AA3388" s="7"/>
      <c r="AB3388" s="7">
        <v>0.0</v>
      </c>
      <c r="AC3388" s="7" t="s">
        <v>16</v>
      </c>
      <c r="AD3388" s="7"/>
      <c r="AE3388" s="7" t="s">
        <v>19</v>
      </c>
      <c r="AF3388" s="7" t="s">
        <v>19</v>
      </c>
      <c r="AG3388" s="7" t="s">
        <v>19</v>
      </c>
      <c r="AH3388" s="7" t="s">
        <v>19</v>
      </c>
      <c r="AI3388" s="7" t="s">
        <v>19</v>
      </c>
      <c r="AJ3388" s="7" t="s">
        <v>19</v>
      </c>
      <c r="AK3388" s="7"/>
      <c r="AL3388" s="7" t="s">
        <v>19</v>
      </c>
      <c r="AM3388" s="7" t="s">
        <v>19</v>
      </c>
      <c r="AN3388" s="7" t="s">
        <v>19</v>
      </c>
      <c r="AO3388" s="7" t="s">
        <v>19</v>
      </c>
      <c r="AP3388" s="7" t="s">
        <v>19</v>
      </c>
      <c r="AQ3388" s="7"/>
      <c r="AR3388" s="7"/>
      <c r="AS3388" s="7"/>
      <c r="AT3388" s="7"/>
      <c r="AU3388" s="7"/>
      <c r="AV3388" s="7"/>
      <c r="AW3388" s="7"/>
      <c r="AX3388" s="7"/>
      <c r="AY3388" s="7" t="s">
        <v>19</v>
      </c>
      <c r="AZ3388" s="7"/>
      <c r="BA3388" s="7"/>
      <c r="BB3388" s="7"/>
      <c r="BC3388" s="7"/>
      <c r="BD3388" s="7"/>
      <c r="BE3388" s="7"/>
      <c r="BF3388" s="7"/>
      <c r="BG3388" s="7"/>
      <c r="BH3388" s="7"/>
      <c r="BI3388" s="7"/>
      <c r="BJ3388" s="7"/>
      <c r="BK3388" s="7"/>
      <c r="BL3388" s="7"/>
      <c r="BM3388" s="7"/>
      <c r="BN3388" s="7"/>
      <c r="BO3388" s="7"/>
      <c r="BP3388" s="7"/>
      <c r="BS3388" s="7"/>
      <c r="BT3388" s="7" t="b">
        <v>0</v>
      </c>
      <c r="BU3388" s="7"/>
    </row>
    <row r="3389">
      <c r="A3389" s="7" t="s">
        <v>15144</v>
      </c>
      <c r="D3389" s="163" t="s">
        <v>15145</v>
      </c>
      <c r="E3389" s="134" t="str">
        <f t="array" ref="E3389">IFNA( index(studiesdatasets!$A$2:$R4130,MATCH("*"&amp;IF(F3389 = "","INVALID", F3389)&amp;"*",studiesdatasets!$D$2:$D4130,0),1))</f>
        <v>set_4</v>
      </c>
      <c r="F3389" s="162" t="s">
        <v>475</v>
      </c>
      <c r="G3389" s="162" t="s">
        <v>15146</v>
      </c>
      <c r="H3389" s="162" t="s">
        <v>15147</v>
      </c>
      <c r="M3389" s="7" t="s">
        <v>799</v>
      </c>
      <c r="N3389" s="7" t="str">
        <f t="shared" si="10"/>
        <v>FALSE</v>
      </c>
      <c r="O3389" s="7" t="s">
        <v>479</v>
      </c>
      <c r="P3389" s="161" t="s">
        <v>1236</v>
      </c>
      <c r="Q3389" s="161" t="s">
        <v>1237</v>
      </c>
      <c r="R3389" s="7" t="s">
        <v>1238</v>
      </c>
      <c r="S3389" s="7" t="s">
        <v>1239</v>
      </c>
      <c r="T3389" s="135">
        <v>43.2537</v>
      </c>
      <c r="U3389" s="136">
        <v>-79.0955</v>
      </c>
      <c r="V3389" s="137" t="s">
        <v>1309</v>
      </c>
      <c r="W3389" s="7" t="s">
        <v>16</v>
      </c>
      <c r="X3389" s="7" t="s">
        <v>1240</v>
      </c>
      <c r="Y3389" s="7" t="s">
        <v>1241</v>
      </c>
      <c r="Z3389" s="7" t="s">
        <v>1242</v>
      </c>
      <c r="AA3389" s="7"/>
      <c r="AB3389" s="7">
        <v>0.0</v>
      </c>
      <c r="AC3389" s="7" t="s">
        <v>16</v>
      </c>
      <c r="AD3389" s="7"/>
      <c r="AE3389" s="7" t="s">
        <v>19</v>
      </c>
      <c r="AF3389" s="7" t="s">
        <v>19</v>
      </c>
      <c r="AG3389" s="7" t="s">
        <v>19</v>
      </c>
      <c r="AH3389" s="7" t="s">
        <v>19</v>
      </c>
      <c r="AI3389" s="7" t="s">
        <v>19</v>
      </c>
      <c r="AJ3389" s="7" t="s">
        <v>19</v>
      </c>
      <c r="AK3389" s="7"/>
      <c r="AL3389" s="7" t="s">
        <v>19</v>
      </c>
      <c r="AM3389" s="7" t="s">
        <v>19</v>
      </c>
      <c r="AN3389" s="7" t="s">
        <v>19</v>
      </c>
      <c r="AO3389" s="7" t="s">
        <v>19</v>
      </c>
      <c r="AP3389" s="7" t="s">
        <v>19</v>
      </c>
      <c r="AQ3389" s="7"/>
      <c r="AR3389" s="7"/>
      <c r="AS3389" s="7"/>
      <c r="AT3389" s="7"/>
      <c r="AU3389" s="7"/>
      <c r="AV3389" s="7"/>
      <c r="AW3389" s="7"/>
      <c r="AX3389" s="7"/>
      <c r="AY3389" s="7" t="s">
        <v>19</v>
      </c>
      <c r="AZ3389" s="7"/>
      <c r="BA3389" s="7"/>
      <c r="BB3389" s="7"/>
      <c r="BC3389" s="7"/>
      <c r="BD3389" s="7"/>
      <c r="BE3389" s="7"/>
      <c r="BF3389" s="7"/>
      <c r="BG3389" s="7"/>
      <c r="BH3389" s="7"/>
      <c r="BI3389" s="7"/>
      <c r="BJ3389" s="7"/>
      <c r="BK3389" s="7"/>
      <c r="BL3389" s="7"/>
      <c r="BM3389" s="7"/>
      <c r="BN3389" s="7"/>
      <c r="BO3389" s="7"/>
      <c r="BP3389" s="7"/>
      <c r="BS3389" s="7"/>
      <c r="BT3389" s="7" t="b">
        <v>0</v>
      </c>
      <c r="BU3389" s="7"/>
    </row>
    <row r="3390">
      <c r="A3390" s="7" t="s">
        <v>15148</v>
      </c>
      <c r="D3390" s="163" t="s">
        <v>15149</v>
      </c>
      <c r="E3390" s="134" t="str">
        <f t="array" ref="E3390">IFNA( index(studiesdatasets!$A$2:$R4130,MATCH("*"&amp;IF(F3390 = "","INVALID", F3390)&amp;"*",studiesdatasets!$D$2:$D4130,0),1))</f>
        <v>set_4</v>
      </c>
      <c r="F3390" s="162" t="s">
        <v>475</v>
      </c>
      <c r="G3390" s="162" t="s">
        <v>15150</v>
      </c>
      <c r="H3390" s="162" t="s">
        <v>15151</v>
      </c>
      <c r="M3390" s="7" t="s">
        <v>799</v>
      </c>
      <c r="N3390" s="7" t="str">
        <f t="shared" si="10"/>
        <v>FALSE</v>
      </c>
      <c r="O3390" s="7" t="s">
        <v>479</v>
      </c>
      <c r="P3390" s="161" t="s">
        <v>1236</v>
      </c>
      <c r="Q3390" s="161" t="s">
        <v>1237</v>
      </c>
      <c r="R3390" s="7" t="s">
        <v>1238</v>
      </c>
      <c r="S3390" s="7" t="s">
        <v>1239</v>
      </c>
      <c r="T3390" s="135">
        <v>43.0075</v>
      </c>
      <c r="U3390" s="136">
        <v>-79.112</v>
      </c>
      <c r="V3390" s="137" t="s">
        <v>1309</v>
      </c>
      <c r="W3390" s="7" t="s">
        <v>16</v>
      </c>
      <c r="X3390" s="7" t="s">
        <v>1240</v>
      </c>
      <c r="Y3390" s="7" t="s">
        <v>1241</v>
      </c>
      <c r="Z3390" s="7" t="s">
        <v>1242</v>
      </c>
      <c r="AA3390" s="7"/>
      <c r="AB3390" s="7">
        <v>0.0</v>
      </c>
      <c r="AC3390" s="7" t="s">
        <v>16</v>
      </c>
      <c r="AD3390" s="7"/>
      <c r="AE3390" s="7" t="s">
        <v>19</v>
      </c>
      <c r="AF3390" s="7" t="s">
        <v>19</v>
      </c>
      <c r="AG3390" s="7" t="s">
        <v>19</v>
      </c>
      <c r="AH3390" s="7" t="s">
        <v>19</v>
      </c>
      <c r="AI3390" s="7" t="s">
        <v>19</v>
      </c>
      <c r="AJ3390" s="7" t="s">
        <v>19</v>
      </c>
      <c r="AK3390" s="7"/>
      <c r="AL3390" s="7" t="s">
        <v>19</v>
      </c>
      <c r="AM3390" s="7" t="s">
        <v>19</v>
      </c>
      <c r="AN3390" s="7" t="s">
        <v>19</v>
      </c>
      <c r="AO3390" s="7" t="s">
        <v>19</v>
      </c>
      <c r="AP3390" s="7" t="s">
        <v>19</v>
      </c>
      <c r="AQ3390" s="7"/>
      <c r="AR3390" s="7"/>
      <c r="AS3390" s="7"/>
      <c r="AT3390" s="7"/>
      <c r="AU3390" s="7"/>
      <c r="AV3390" s="7"/>
      <c r="AW3390" s="7"/>
      <c r="AX3390" s="7"/>
      <c r="AY3390" s="7" t="s">
        <v>19</v>
      </c>
      <c r="AZ3390" s="7"/>
      <c r="BA3390" s="7"/>
      <c r="BB3390" s="7"/>
      <c r="BC3390" s="7"/>
      <c r="BD3390" s="7"/>
      <c r="BE3390" s="7"/>
      <c r="BF3390" s="7"/>
      <c r="BG3390" s="7"/>
      <c r="BH3390" s="7"/>
      <c r="BI3390" s="7"/>
      <c r="BJ3390" s="7"/>
      <c r="BK3390" s="7"/>
      <c r="BL3390" s="7"/>
      <c r="BM3390" s="7"/>
      <c r="BN3390" s="7"/>
      <c r="BO3390" s="7"/>
      <c r="BP3390" s="7"/>
      <c r="BS3390" s="7"/>
      <c r="BT3390" s="7" t="b">
        <v>0</v>
      </c>
      <c r="BU3390" s="7"/>
    </row>
    <row r="3391">
      <c r="A3391" s="7" t="s">
        <v>15152</v>
      </c>
      <c r="D3391" s="163" t="s">
        <v>15153</v>
      </c>
      <c r="E3391" s="134" t="str">
        <f t="array" ref="E3391">IFNA( index(studiesdatasets!$A$2:$R4130,MATCH("*"&amp;IF(F3391 = "","INVALID", F3391)&amp;"*",studiesdatasets!$D$2:$D4130,0),1))</f>
        <v>set_4</v>
      </c>
      <c r="F3391" s="162" t="s">
        <v>475</v>
      </c>
      <c r="G3391" s="162" t="s">
        <v>15154</v>
      </c>
      <c r="H3391" s="162" t="s">
        <v>15155</v>
      </c>
      <c r="M3391" s="7" t="s">
        <v>799</v>
      </c>
      <c r="N3391" s="7" t="str">
        <f t="shared" si="10"/>
        <v>FALSE</v>
      </c>
      <c r="O3391" s="7" t="s">
        <v>479</v>
      </c>
      <c r="P3391" s="161" t="s">
        <v>1236</v>
      </c>
      <c r="Q3391" s="161" t="s">
        <v>1237</v>
      </c>
      <c r="R3391" s="7" t="s">
        <v>1238</v>
      </c>
      <c r="S3391" s="7" t="s">
        <v>1239</v>
      </c>
      <c r="T3391" s="135">
        <v>43.112</v>
      </c>
      <c r="U3391" s="136">
        <v>-79.4216</v>
      </c>
      <c r="V3391" s="137" t="s">
        <v>1309</v>
      </c>
      <c r="W3391" s="7" t="s">
        <v>16</v>
      </c>
      <c r="X3391" s="7" t="s">
        <v>1240</v>
      </c>
      <c r="Y3391" s="7" t="s">
        <v>1241</v>
      </c>
      <c r="Z3391" s="7" t="s">
        <v>1242</v>
      </c>
      <c r="AA3391" s="7"/>
      <c r="AB3391" s="7">
        <v>0.0</v>
      </c>
      <c r="AC3391" s="7" t="s">
        <v>16</v>
      </c>
      <c r="AD3391" s="7"/>
      <c r="AE3391" s="7" t="s">
        <v>19</v>
      </c>
      <c r="AF3391" s="7" t="s">
        <v>19</v>
      </c>
      <c r="AG3391" s="7" t="s">
        <v>19</v>
      </c>
      <c r="AH3391" s="7" t="s">
        <v>19</v>
      </c>
      <c r="AI3391" s="7" t="s">
        <v>19</v>
      </c>
      <c r="AJ3391" s="7" t="s">
        <v>19</v>
      </c>
      <c r="AK3391" s="7"/>
      <c r="AL3391" s="7" t="s">
        <v>19</v>
      </c>
      <c r="AM3391" s="7" t="s">
        <v>19</v>
      </c>
      <c r="AN3391" s="7" t="s">
        <v>19</v>
      </c>
      <c r="AO3391" s="7" t="s">
        <v>19</v>
      </c>
      <c r="AP3391" s="7" t="s">
        <v>19</v>
      </c>
      <c r="AQ3391" s="7"/>
      <c r="AR3391" s="7"/>
      <c r="AS3391" s="7"/>
      <c r="AT3391" s="7"/>
      <c r="AU3391" s="7"/>
      <c r="AV3391" s="7"/>
      <c r="AW3391" s="7"/>
      <c r="AX3391" s="7"/>
      <c r="AY3391" s="7" t="s">
        <v>19</v>
      </c>
      <c r="AZ3391" s="7"/>
      <c r="BA3391" s="7"/>
      <c r="BB3391" s="7"/>
      <c r="BC3391" s="7"/>
      <c r="BD3391" s="7"/>
      <c r="BE3391" s="7"/>
      <c r="BF3391" s="7"/>
      <c r="BG3391" s="7"/>
      <c r="BH3391" s="7"/>
      <c r="BI3391" s="7"/>
      <c r="BJ3391" s="7"/>
      <c r="BK3391" s="7"/>
      <c r="BL3391" s="7"/>
      <c r="BM3391" s="7"/>
      <c r="BN3391" s="7"/>
      <c r="BO3391" s="7"/>
      <c r="BP3391" s="7"/>
      <c r="BS3391" s="7"/>
      <c r="BT3391" s="7" t="b">
        <v>0</v>
      </c>
      <c r="BU3391" s="7"/>
    </row>
    <row r="3392">
      <c r="A3392" s="7" t="s">
        <v>15156</v>
      </c>
      <c r="D3392" s="163" t="s">
        <v>15157</v>
      </c>
      <c r="E3392" s="134" t="str">
        <f t="array" ref="E3392">IFNA( index(studiesdatasets!$A$2:$R4130,MATCH("*"&amp;IF(F3392 = "","INVALID", F3392)&amp;"*",studiesdatasets!$D$2:$D4130,0),1))</f>
        <v>set_4</v>
      </c>
      <c r="F3392" s="162" t="s">
        <v>475</v>
      </c>
      <c r="G3392" s="162" t="s">
        <v>15158</v>
      </c>
      <c r="H3392" s="162" t="s">
        <v>15159</v>
      </c>
      <c r="M3392" s="7" t="s">
        <v>799</v>
      </c>
      <c r="N3392" s="7" t="str">
        <f t="shared" si="10"/>
        <v>FALSE</v>
      </c>
      <c r="O3392" s="7" t="s">
        <v>479</v>
      </c>
      <c r="P3392" s="161" t="s">
        <v>1236</v>
      </c>
      <c r="Q3392" s="161" t="s">
        <v>1237</v>
      </c>
      <c r="R3392" s="7" t="s">
        <v>1238</v>
      </c>
      <c r="S3392" s="7" t="s">
        <v>1239</v>
      </c>
      <c r="T3392" s="135">
        <v>43.1537</v>
      </c>
      <c r="U3392" s="136">
        <v>-79.2246</v>
      </c>
      <c r="V3392" s="137" t="s">
        <v>1309</v>
      </c>
      <c r="W3392" s="7" t="s">
        <v>16</v>
      </c>
      <c r="X3392" s="7" t="s">
        <v>1240</v>
      </c>
      <c r="Y3392" s="7" t="s">
        <v>1241</v>
      </c>
      <c r="Z3392" s="7" t="s">
        <v>1242</v>
      </c>
      <c r="AA3392" s="7"/>
      <c r="AB3392" s="7">
        <v>0.0</v>
      </c>
      <c r="AC3392" s="7" t="s">
        <v>16</v>
      </c>
      <c r="AD3392" s="7"/>
      <c r="AE3392" s="7" t="s">
        <v>19</v>
      </c>
      <c r="AF3392" s="7" t="s">
        <v>19</v>
      </c>
      <c r="AG3392" s="7" t="s">
        <v>19</v>
      </c>
      <c r="AH3392" s="7" t="s">
        <v>19</v>
      </c>
      <c r="AI3392" s="7" t="s">
        <v>19</v>
      </c>
      <c r="AJ3392" s="7" t="s">
        <v>19</v>
      </c>
      <c r="AK3392" s="7"/>
      <c r="AL3392" s="7" t="s">
        <v>19</v>
      </c>
      <c r="AM3392" s="7" t="s">
        <v>19</v>
      </c>
      <c r="AN3392" s="7" t="s">
        <v>19</v>
      </c>
      <c r="AO3392" s="7" t="s">
        <v>19</v>
      </c>
      <c r="AP3392" s="7" t="s">
        <v>19</v>
      </c>
      <c r="AQ3392" s="7"/>
      <c r="AR3392" s="7"/>
      <c r="AS3392" s="7"/>
      <c r="AT3392" s="7"/>
      <c r="AU3392" s="7"/>
      <c r="AV3392" s="7"/>
      <c r="AW3392" s="7"/>
      <c r="AX3392" s="7"/>
      <c r="AY3392" s="7" t="s">
        <v>19</v>
      </c>
      <c r="AZ3392" s="7"/>
      <c r="BA3392" s="7"/>
      <c r="BB3392" s="7"/>
      <c r="BC3392" s="7"/>
      <c r="BD3392" s="7"/>
      <c r="BE3392" s="7"/>
      <c r="BF3392" s="7"/>
      <c r="BG3392" s="7"/>
      <c r="BH3392" s="7"/>
      <c r="BI3392" s="7"/>
      <c r="BJ3392" s="7"/>
      <c r="BK3392" s="7"/>
      <c r="BL3392" s="7"/>
      <c r="BM3392" s="7"/>
      <c r="BN3392" s="7"/>
      <c r="BO3392" s="7"/>
      <c r="BP3392" s="7"/>
      <c r="BS3392" s="7"/>
      <c r="BT3392" s="7" t="b">
        <v>0</v>
      </c>
      <c r="BU3392" s="7"/>
    </row>
    <row r="3393">
      <c r="A3393" s="7" t="s">
        <v>15160</v>
      </c>
      <c r="D3393" s="163" t="s">
        <v>15161</v>
      </c>
      <c r="E3393" s="134" t="str">
        <f t="array" ref="E3393">IFNA( index(studiesdatasets!$A$2:$R4130,MATCH("*"&amp;IF(F3393 = "","INVALID", F3393)&amp;"*",studiesdatasets!$D$2:$D4130,0),1))</f>
        <v>set_4</v>
      </c>
      <c r="F3393" s="162" t="s">
        <v>475</v>
      </c>
      <c r="G3393" s="162" t="s">
        <v>15162</v>
      </c>
      <c r="H3393" s="162" t="s">
        <v>15163</v>
      </c>
      <c r="M3393" s="7" t="s">
        <v>799</v>
      </c>
      <c r="N3393" s="7" t="str">
        <f t="shared" si="10"/>
        <v>FALSE</v>
      </c>
      <c r="O3393" s="7" t="s">
        <v>479</v>
      </c>
      <c r="P3393" s="161" t="s">
        <v>1236</v>
      </c>
      <c r="Q3393" s="161" t="s">
        <v>1237</v>
      </c>
      <c r="R3393" s="7" t="s">
        <v>1238</v>
      </c>
      <c r="S3393" s="7" t="s">
        <v>1239</v>
      </c>
      <c r="T3393" s="135">
        <v>43.1142</v>
      </c>
      <c r="U3393" s="136">
        <v>-79.1396</v>
      </c>
      <c r="V3393" s="137" t="s">
        <v>1309</v>
      </c>
      <c r="W3393" s="7" t="s">
        <v>16</v>
      </c>
      <c r="X3393" s="7" t="s">
        <v>1240</v>
      </c>
      <c r="Y3393" s="7" t="s">
        <v>1241</v>
      </c>
      <c r="Z3393" s="7" t="s">
        <v>1242</v>
      </c>
      <c r="AA3393" s="7"/>
      <c r="AB3393" s="7">
        <v>0.0</v>
      </c>
      <c r="AC3393" s="7" t="s">
        <v>16</v>
      </c>
      <c r="AD3393" s="7"/>
      <c r="AE3393" s="7" t="s">
        <v>19</v>
      </c>
      <c r="AF3393" s="7" t="s">
        <v>19</v>
      </c>
      <c r="AG3393" s="7" t="s">
        <v>19</v>
      </c>
      <c r="AH3393" s="7" t="s">
        <v>19</v>
      </c>
      <c r="AI3393" s="7" t="s">
        <v>19</v>
      </c>
      <c r="AJ3393" s="7" t="s">
        <v>19</v>
      </c>
      <c r="AK3393" s="7"/>
      <c r="AL3393" s="7" t="s">
        <v>19</v>
      </c>
      <c r="AM3393" s="7" t="s">
        <v>19</v>
      </c>
      <c r="AN3393" s="7" t="s">
        <v>19</v>
      </c>
      <c r="AO3393" s="7" t="s">
        <v>19</v>
      </c>
      <c r="AP3393" s="7" t="s">
        <v>19</v>
      </c>
      <c r="AQ3393" s="7"/>
      <c r="AR3393" s="7"/>
      <c r="AS3393" s="7"/>
      <c r="AT3393" s="7"/>
      <c r="AU3393" s="7"/>
      <c r="AV3393" s="7"/>
      <c r="AW3393" s="7"/>
      <c r="AX3393" s="7"/>
      <c r="AY3393" s="7" t="s">
        <v>19</v>
      </c>
      <c r="AZ3393" s="7"/>
      <c r="BA3393" s="7"/>
      <c r="BB3393" s="7"/>
      <c r="BC3393" s="7"/>
      <c r="BD3393" s="7"/>
      <c r="BE3393" s="7"/>
      <c r="BF3393" s="7"/>
      <c r="BG3393" s="7"/>
      <c r="BH3393" s="7"/>
      <c r="BI3393" s="7"/>
      <c r="BJ3393" s="7"/>
      <c r="BK3393" s="7"/>
      <c r="BL3393" s="7"/>
      <c r="BM3393" s="7"/>
      <c r="BN3393" s="7"/>
      <c r="BO3393" s="7"/>
      <c r="BP3393" s="7"/>
      <c r="BS3393" s="7"/>
      <c r="BT3393" s="7" t="b">
        <v>0</v>
      </c>
      <c r="BU3393" s="7"/>
    </row>
    <row r="3394">
      <c r="A3394" s="7" t="s">
        <v>15164</v>
      </c>
      <c r="D3394" s="163" t="s">
        <v>15165</v>
      </c>
      <c r="E3394" s="134" t="str">
        <f t="array" ref="E3394">IFNA( index(studiesdatasets!$A$2:$R4130,MATCH("*"&amp;IF(F3394 = "","INVALID", F3394)&amp;"*",studiesdatasets!$D$2:$D4130,0),1))</f>
        <v>set_4</v>
      </c>
      <c r="F3394" s="162" t="s">
        <v>475</v>
      </c>
      <c r="G3394" s="162" t="s">
        <v>15166</v>
      </c>
      <c r="H3394" s="162" t="s">
        <v>15167</v>
      </c>
      <c r="M3394" s="7" t="s">
        <v>799</v>
      </c>
      <c r="N3394" s="7" t="str">
        <f t="shared" si="10"/>
        <v>FALSE</v>
      </c>
      <c r="O3394" s="7" t="s">
        <v>479</v>
      </c>
      <c r="P3394" s="161" t="s">
        <v>1236</v>
      </c>
      <c r="Q3394" s="161" t="s">
        <v>1237</v>
      </c>
      <c r="R3394" s="7" t="s">
        <v>1238</v>
      </c>
      <c r="S3394" s="7" t="s">
        <v>1239</v>
      </c>
      <c r="T3394" s="135">
        <v>42.991</v>
      </c>
      <c r="U3394" s="136">
        <v>-79.6773</v>
      </c>
      <c r="V3394" s="137" t="s">
        <v>1309</v>
      </c>
      <c r="W3394" s="7" t="s">
        <v>16</v>
      </c>
      <c r="X3394" s="7" t="s">
        <v>1240</v>
      </c>
      <c r="Y3394" s="7" t="s">
        <v>1241</v>
      </c>
      <c r="Z3394" s="7" t="s">
        <v>1242</v>
      </c>
      <c r="AA3394" s="7"/>
      <c r="AB3394" s="7">
        <v>0.0</v>
      </c>
      <c r="AC3394" s="7" t="s">
        <v>16</v>
      </c>
      <c r="AD3394" s="7"/>
      <c r="AE3394" s="7" t="s">
        <v>19</v>
      </c>
      <c r="AF3394" s="7" t="s">
        <v>19</v>
      </c>
      <c r="AG3394" s="7" t="s">
        <v>19</v>
      </c>
      <c r="AH3394" s="7" t="s">
        <v>19</v>
      </c>
      <c r="AI3394" s="7" t="s">
        <v>19</v>
      </c>
      <c r="AJ3394" s="7" t="s">
        <v>19</v>
      </c>
      <c r="AK3394" s="7"/>
      <c r="AL3394" s="7" t="s">
        <v>19</v>
      </c>
      <c r="AM3394" s="7" t="s">
        <v>19</v>
      </c>
      <c r="AN3394" s="7" t="s">
        <v>19</v>
      </c>
      <c r="AO3394" s="7" t="s">
        <v>19</v>
      </c>
      <c r="AP3394" s="7" t="s">
        <v>19</v>
      </c>
      <c r="AQ3394" s="7"/>
      <c r="AR3394" s="7"/>
      <c r="AS3394" s="7"/>
      <c r="AT3394" s="7"/>
      <c r="AU3394" s="7"/>
      <c r="AV3394" s="7"/>
      <c r="AW3394" s="7"/>
      <c r="AX3394" s="7"/>
      <c r="AY3394" s="7" t="s">
        <v>19</v>
      </c>
      <c r="AZ3394" s="7"/>
      <c r="BA3394" s="7"/>
      <c r="BB3394" s="7"/>
      <c r="BC3394" s="7"/>
      <c r="BD3394" s="7"/>
      <c r="BE3394" s="7"/>
      <c r="BF3394" s="7"/>
      <c r="BG3394" s="7"/>
      <c r="BH3394" s="7"/>
      <c r="BI3394" s="7"/>
      <c r="BJ3394" s="7"/>
      <c r="BK3394" s="7"/>
      <c r="BL3394" s="7"/>
      <c r="BM3394" s="7"/>
      <c r="BN3394" s="7"/>
      <c r="BO3394" s="7"/>
      <c r="BP3394" s="7"/>
      <c r="BS3394" s="7"/>
      <c r="BT3394" s="7" t="b">
        <v>0</v>
      </c>
      <c r="BU3394" s="7"/>
    </row>
    <row r="3395">
      <c r="A3395" s="7" t="s">
        <v>15168</v>
      </c>
      <c r="D3395" s="163" t="s">
        <v>15169</v>
      </c>
      <c r="E3395" s="134" t="str">
        <f t="array" ref="E3395">IFNA( index(studiesdatasets!$A$2:$R4130,MATCH("*"&amp;IF(F3395 = "","INVALID", F3395)&amp;"*",studiesdatasets!$D$2:$D4130,0),1))</f>
        <v>set_4</v>
      </c>
      <c r="F3395" s="162" t="s">
        <v>475</v>
      </c>
      <c r="G3395" s="162" t="s">
        <v>15170</v>
      </c>
      <c r="H3395" s="162" t="s">
        <v>15171</v>
      </c>
      <c r="M3395" s="7" t="s">
        <v>799</v>
      </c>
      <c r="N3395" s="7" t="str">
        <f t="shared" si="10"/>
        <v>FALSE</v>
      </c>
      <c r="O3395" s="7" t="s">
        <v>479</v>
      </c>
      <c r="P3395" s="161" t="s">
        <v>1236</v>
      </c>
      <c r="Q3395" s="161" t="s">
        <v>1237</v>
      </c>
      <c r="R3395" s="7" t="s">
        <v>1238</v>
      </c>
      <c r="S3395" s="7" t="s">
        <v>1239</v>
      </c>
      <c r="T3395" s="135">
        <v>42.9806</v>
      </c>
      <c r="U3395" s="136">
        <v>-79.5623</v>
      </c>
      <c r="V3395" s="137" t="s">
        <v>1309</v>
      </c>
      <c r="W3395" s="7" t="s">
        <v>16</v>
      </c>
      <c r="X3395" s="7" t="s">
        <v>1240</v>
      </c>
      <c r="Y3395" s="7" t="s">
        <v>1241</v>
      </c>
      <c r="Z3395" s="7" t="s">
        <v>1242</v>
      </c>
      <c r="AA3395" s="7"/>
      <c r="AB3395" s="7">
        <v>0.0</v>
      </c>
      <c r="AC3395" s="7" t="s">
        <v>16</v>
      </c>
      <c r="AD3395" s="7"/>
      <c r="AE3395" s="7" t="s">
        <v>19</v>
      </c>
      <c r="AF3395" s="7" t="s">
        <v>19</v>
      </c>
      <c r="AG3395" s="7" t="s">
        <v>19</v>
      </c>
      <c r="AH3395" s="7" t="s">
        <v>19</v>
      </c>
      <c r="AI3395" s="7" t="s">
        <v>19</v>
      </c>
      <c r="AJ3395" s="7" t="s">
        <v>19</v>
      </c>
      <c r="AK3395" s="7"/>
      <c r="AL3395" s="7" t="s">
        <v>19</v>
      </c>
      <c r="AM3395" s="7" t="s">
        <v>19</v>
      </c>
      <c r="AN3395" s="7" t="s">
        <v>19</v>
      </c>
      <c r="AO3395" s="7" t="s">
        <v>19</v>
      </c>
      <c r="AP3395" s="7" t="s">
        <v>19</v>
      </c>
      <c r="AQ3395" s="7"/>
      <c r="AR3395" s="7"/>
      <c r="AS3395" s="7"/>
      <c r="AT3395" s="7"/>
      <c r="AU3395" s="7"/>
      <c r="AV3395" s="7"/>
      <c r="AW3395" s="7"/>
      <c r="AX3395" s="7"/>
      <c r="AY3395" s="7" t="s">
        <v>19</v>
      </c>
      <c r="AZ3395" s="7"/>
      <c r="BA3395" s="7"/>
      <c r="BB3395" s="7"/>
      <c r="BC3395" s="7"/>
      <c r="BD3395" s="7"/>
      <c r="BE3395" s="7"/>
      <c r="BF3395" s="7"/>
      <c r="BG3395" s="7"/>
      <c r="BH3395" s="7"/>
      <c r="BI3395" s="7"/>
      <c r="BJ3395" s="7"/>
      <c r="BK3395" s="7"/>
      <c r="BL3395" s="7"/>
      <c r="BM3395" s="7"/>
      <c r="BN3395" s="7"/>
      <c r="BO3395" s="7"/>
      <c r="BP3395" s="7"/>
      <c r="BS3395" s="7"/>
      <c r="BT3395" s="7" t="b">
        <v>0</v>
      </c>
      <c r="BU3395" s="7"/>
    </row>
    <row r="3396">
      <c r="A3396" s="7" t="s">
        <v>15172</v>
      </c>
      <c r="D3396" s="163" t="s">
        <v>15173</v>
      </c>
      <c r="E3396" s="134" t="str">
        <f t="array" ref="E3396">IFNA( index(studiesdatasets!$A$2:$R4130,MATCH("*"&amp;IF(F3396 = "","INVALID", F3396)&amp;"*",studiesdatasets!$D$2:$D4130,0),1))</f>
        <v>set_4</v>
      </c>
      <c r="F3396" s="162" t="s">
        <v>475</v>
      </c>
      <c r="G3396" s="162" t="s">
        <v>15174</v>
      </c>
      <c r="H3396" s="162" t="s">
        <v>15175</v>
      </c>
      <c r="M3396" s="7" t="s">
        <v>799</v>
      </c>
      <c r="N3396" s="7" t="str">
        <f t="shared" si="10"/>
        <v>FALSE</v>
      </c>
      <c r="O3396" s="7" t="s">
        <v>479</v>
      </c>
      <c r="P3396" s="161" t="s">
        <v>1236</v>
      </c>
      <c r="Q3396" s="161" t="s">
        <v>1237</v>
      </c>
      <c r="R3396" s="7" t="s">
        <v>1238</v>
      </c>
      <c r="S3396" s="7" t="s">
        <v>1239</v>
      </c>
      <c r="T3396" s="135">
        <v>43.0745</v>
      </c>
      <c r="U3396" s="136">
        <v>-79.525</v>
      </c>
      <c r="V3396" s="137" t="s">
        <v>1309</v>
      </c>
      <c r="W3396" s="7" t="s">
        <v>16</v>
      </c>
      <c r="X3396" s="7" t="s">
        <v>1240</v>
      </c>
      <c r="Y3396" s="7" t="s">
        <v>1241</v>
      </c>
      <c r="Z3396" s="7" t="s">
        <v>1242</v>
      </c>
      <c r="AA3396" s="7"/>
      <c r="AB3396" s="7">
        <v>0.0</v>
      </c>
      <c r="AC3396" s="7" t="s">
        <v>16</v>
      </c>
      <c r="AD3396" s="7"/>
      <c r="AE3396" s="7" t="s">
        <v>19</v>
      </c>
      <c r="AF3396" s="7" t="s">
        <v>19</v>
      </c>
      <c r="AG3396" s="7" t="s">
        <v>19</v>
      </c>
      <c r="AH3396" s="7" t="s">
        <v>19</v>
      </c>
      <c r="AI3396" s="7" t="s">
        <v>19</v>
      </c>
      <c r="AJ3396" s="7" t="s">
        <v>19</v>
      </c>
      <c r="AK3396" s="7"/>
      <c r="AL3396" s="7" t="s">
        <v>19</v>
      </c>
      <c r="AM3396" s="7" t="s">
        <v>19</v>
      </c>
      <c r="AN3396" s="7" t="s">
        <v>19</v>
      </c>
      <c r="AO3396" s="7" t="s">
        <v>19</v>
      </c>
      <c r="AP3396" s="7" t="s">
        <v>19</v>
      </c>
      <c r="AQ3396" s="7"/>
      <c r="AR3396" s="7"/>
      <c r="AS3396" s="7"/>
      <c r="AT3396" s="7"/>
      <c r="AU3396" s="7"/>
      <c r="AV3396" s="7"/>
      <c r="AW3396" s="7"/>
      <c r="AX3396" s="7"/>
      <c r="AY3396" s="7" t="s">
        <v>19</v>
      </c>
      <c r="AZ3396" s="7"/>
      <c r="BA3396" s="7"/>
      <c r="BB3396" s="7"/>
      <c r="BC3396" s="7"/>
      <c r="BD3396" s="7"/>
      <c r="BE3396" s="7"/>
      <c r="BF3396" s="7"/>
      <c r="BG3396" s="7"/>
      <c r="BH3396" s="7"/>
      <c r="BI3396" s="7"/>
      <c r="BJ3396" s="7"/>
      <c r="BK3396" s="7"/>
      <c r="BL3396" s="7"/>
      <c r="BM3396" s="7"/>
      <c r="BN3396" s="7"/>
      <c r="BO3396" s="7"/>
      <c r="BP3396" s="7"/>
      <c r="BS3396" s="7"/>
      <c r="BT3396" s="7" t="b">
        <v>0</v>
      </c>
      <c r="BU3396" s="7"/>
    </row>
    <row r="3397">
      <c r="A3397" s="7" t="s">
        <v>15176</v>
      </c>
      <c r="D3397" s="163" t="s">
        <v>15177</v>
      </c>
      <c r="E3397" s="134" t="str">
        <f t="array" ref="E3397">IFNA( index(studiesdatasets!$A$2:$R4130,MATCH("*"&amp;IF(F3397 = "","INVALID", F3397)&amp;"*",studiesdatasets!$D$2:$D4130,0),1))</f>
        <v>set_4</v>
      </c>
      <c r="F3397" s="162" t="s">
        <v>475</v>
      </c>
      <c r="G3397" s="162" t="s">
        <v>15178</v>
      </c>
      <c r="H3397" s="162" t="s">
        <v>15179</v>
      </c>
      <c r="M3397" s="7" t="s">
        <v>799</v>
      </c>
      <c r="N3397" s="7" t="str">
        <f t="shared" si="10"/>
        <v>FALSE</v>
      </c>
      <c r="O3397" s="7" t="s">
        <v>479</v>
      </c>
      <c r="P3397" s="161" t="s">
        <v>1236</v>
      </c>
      <c r="Q3397" s="161" t="s">
        <v>1237</v>
      </c>
      <c r="R3397" s="7" t="s">
        <v>1238</v>
      </c>
      <c r="S3397" s="7" t="s">
        <v>1239</v>
      </c>
      <c r="T3397" s="135">
        <v>43.0274</v>
      </c>
      <c r="U3397" s="136">
        <v>-79.6322</v>
      </c>
      <c r="V3397" s="137" t="s">
        <v>1309</v>
      </c>
      <c r="W3397" s="7" t="s">
        <v>16</v>
      </c>
      <c r="X3397" s="7" t="s">
        <v>1240</v>
      </c>
      <c r="Y3397" s="7" t="s">
        <v>1241</v>
      </c>
      <c r="Z3397" s="7" t="s">
        <v>1242</v>
      </c>
      <c r="AA3397" s="7"/>
      <c r="AB3397" s="7">
        <v>0.0</v>
      </c>
      <c r="AC3397" s="7" t="s">
        <v>16</v>
      </c>
      <c r="AD3397" s="7"/>
      <c r="AE3397" s="7" t="s">
        <v>19</v>
      </c>
      <c r="AF3397" s="7" t="s">
        <v>19</v>
      </c>
      <c r="AG3397" s="7" t="s">
        <v>19</v>
      </c>
      <c r="AH3397" s="7" t="s">
        <v>19</v>
      </c>
      <c r="AI3397" s="7" t="s">
        <v>19</v>
      </c>
      <c r="AJ3397" s="7" t="s">
        <v>19</v>
      </c>
      <c r="AK3397" s="7"/>
      <c r="AL3397" s="7" t="s">
        <v>19</v>
      </c>
      <c r="AM3397" s="7" t="s">
        <v>19</v>
      </c>
      <c r="AN3397" s="7" t="s">
        <v>19</v>
      </c>
      <c r="AO3397" s="7" t="s">
        <v>19</v>
      </c>
      <c r="AP3397" s="7" t="s">
        <v>19</v>
      </c>
      <c r="AQ3397" s="7"/>
      <c r="AR3397" s="7"/>
      <c r="AS3397" s="7"/>
      <c r="AT3397" s="7"/>
      <c r="AU3397" s="7"/>
      <c r="AV3397" s="7"/>
      <c r="AW3397" s="7"/>
      <c r="AX3397" s="7"/>
      <c r="AY3397" s="7" t="s">
        <v>19</v>
      </c>
      <c r="AZ3397" s="7"/>
      <c r="BA3397" s="7"/>
      <c r="BB3397" s="7"/>
      <c r="BC3397" s="7"/>
      <c r="BD3397" s="7"/>
      <c r="BE3397" s="7"/>
      <c r="BF3397" s="7"/>
      <c r="BG3397" s="7"/>
      <c r="BH3397" s="7"/>
      <c r="BI3397" s="7"/>
      <c r="BJ3397" s="7"/>
      <c r="BK3397" s="7"/>
      <c r="BL3397" s="7"/>
      <c r="BM3397" s="7"/>
      <c r="BN3397" s="7"/>
      <c r="BO3397" s="7"/>
      <c r="BP3397" s="7"/>
      <c r="BS3397" s="7"/>
      <c r="BT3397" s="7" t="b">
        <v>0</v>
      </c>
      <c r="BU3397" s="7"/>
    </row>
    <row r="3398">
      <c r="A3398" s="7" t="s">
        <v>15180</v>
      </c>
      <c r="D3398" s="163" t="s">
        <v>15181</v>
      </c>
      <c r="E3398" s="134" t="str">
        <f t="array" ref="E3398">IFNA( index(studiesdatasets!$A$2:$R4130,MATCH("*"&amp;IF(F3398 = "","INVALID", F3398)&amp;"*",studiesdatasets!$D$2:$D4130,0),1))</f>
        <v>set_4</v>
      </c>
      <c r="F3398" s="162" t="s">
        <v>475</v>
      </c>
      <c r="G3398" s="162" t="s">
        <v>15182</v>
      </c>
      <c r="H3398" s="162" t="s">
        <v>15183</v>
      </c>
      <c r="M3398" s="7" t="s">
        <v>799</v>
      </c>
      <c r="N3398" s="7" t="str">
        <f t="shared" si="10"/>
        <v>FALSE</v>
      </c>
      <c r="O3398" s="7" t="s">
        <v>479</v>
      </c>
      <c r="P3398" s="161" t="s">
        <v>1236</v>
      </c>
      <c r="Q3398" s="161" t="s">
        <v>1237</v>
      </c>
      <c r="R3398" s="7" t="s">
        <v>1238</v>
      </c>
      <c r="S3398" s="7" t="s">
        <v>1239</v>
      </c>
      <c r="T3398" s="135">
        <v>43.0393</v>
      </c>
      <c r="U3398" s="136">
        <v>-79.0821</v>
      </c>
      <c r="V3398" s="137" t="s">
        <v>1309</v>
      </c>
      <c r="W3398" s="7" t="s">
        <v>16</v>
      </c>
      <c r="X3398" s="7" t="s">
        <v>1240</v>
      </c>
      <c r="Y3398" s="7" t="s">
        <v>1241</v>
      </c>
      <c r="Z3398" s="7" t="s">
        <v>1242</v>
      </c>
      <c r="AA3398" s="7"/>
      <c r="AB3398" s="7">
        <v>0.0</v>
      </c>
      <c r="AC3398" s="7" t="s">
        <v>16</v>
      </c>
      <c r="AD3398" s="7"/>
      <c r="AE3398" s="7" t="s">
        <v>19</v>
      </c>
      <c r="AF3398" s="7" t="s">
        <v>19</v>
      </c>
      <c r="AG3398" s="7" t="s">
        <v>19</v>
      </c>
      <c r="AH3398" s="7" t="s">
        <v>19</v>
      </c>
      <c r="AI3398" s="7" t="s">
        <v>19</v>
      </c>
      <c r="AJ3398" s="7" t="s">
        <v>19</v>
      </c>
      <c r="AK3398" s="7"/>
      <c r="AL3398" s="7" t="s">
        <v>19</v>
      </c>
      <c r="AM3398" s="7" t="s">
        <v>19</v>
      </c>
      <c r="AN3398" s="7" t="s">
        <v>19</v>
      </c>
      <c r="AO3398" s="7" t="s">
        <v>19</v>
      </c>
      <c r="AP3398" s="7" t="s">
        <v>19</v>
      </c>
      <c r="AQ3398" s="7"/>
      <c r="AR3398" s="7"/>
      <c r="AS3398" s="7"/>
      <c r="AT3398" s="7"/>
      <c r="AU3398" s="7"/>
      <c r="AV3398" s="7"/>
      <c r="AW3398" s="7"/>
      <c r="AX3398" s="7"/>
      <c r="AY3398" s="7" t="s">
        <v>19</v>
      </c>
      <c r="AZ3398" s="7"/>
      <c r="BA3398" s="7"/>
      <c r="BB3398" s="7"/>
      <c r="BC3398" s="7"/>
      <c r="BD3398" s="7"/>
      <c r="BE3398" s="7"/>
      <c r="BF3398" s="7"/>
      <c r="BG3398" s="7"/>
      <c r="BH3398" s="7"/>
      <c r="BI3398" s="7"/>
      <c r="BJ3398" s="7"/>
      <c r="BK3398" s="7"/>
      <c r="BL3398" s="7"/>
      <c r="BM3398" s="7"/>
      <c r="BN3398" s="7"/>
      <c r="BO3398" s="7"/>
      <c r="BP3398" s="7"/>
      <c r="BS3398" s="7"/>
      <c r="BT3398" s="7" t="b">
        <v>0</v>
      </c>
      <c r="BU3398" s="7"/>
    </row>
    <row r="3399">
      <c r="A3399" s="7" t="s">
        <v>15184</v>
      </c>
      <c r="D3399" s="163" t="s">
        <v>15185</v>
      </c>
      <c r="E3399" s="134" t="str">
        <f t="array" ref="E3399">IFNA( index(studiesdatasets!$A$2:$R4130,MATCH("*"&amp;IF(F3399 = "","INVALID", F3399)&amp;"*",studiesdatasets!$D$2:$D4130,0),1))</f>
        <v>set_4</v>
      </c>
      <c r="F3399" s="162" t="s">
        <v>475</v>
      </c>
      <c r="G3399" s="162" t="s">
        <v>15186</v>
      </c>
      <c r="H3399" s="162" t="s">
        <v>15187</v>
      </c>
      <c r="M3399" s="7" t="s">
        <v>799</v>
      </c>
      <c r="N3399" s="7" t="str">
        <f t="shared" si="10"/>
        <v>FALSE</v>
      </c>
      <c r="O3399" s="7" t="s">
        <v>479</v>
      </c>
      <c r="P3399" s="161" t="s">
        <v>1236</v>
      </c>
      <c r="Q3399" s="161" t="s">
        <v>1237</v>
      </c>
      <c r="R3399" s="7" t="s">
        <v>1238</v>
      </c>
      <c r="S3399" s="7" t="s">
        <v>1239</v>
      </c>
      <c r="T3399" s="135">
        <v>42.8638</v>
      </c>
      <c r="U3399" s="136">
        <v>-79.3862</v>
      </c>
      <c r="V3399" s="137" t="s">
        <v>953</v>
      </c>
      <c r="W3399" s="7" t="s">
        <v>16</v>
      </c>
      <c r="X3399" s="7" t="s">
        <v>1240</v>
      </c>
      <c r="Y3399" s="7" t="s">
        <v>1241</v>
      </c>
      <c r="Z3399" s="7" t="s">
        <v>1242</v>
      </c>
      <c r="AA3399" s="7"/>
      <c r="AB3399" s="7">
        <v>0.0</v>
      </c>
      <c r="AC3399" s="7" t="s">
        <v>16</v>
      </c>
      <c r="AD3399" s="7"/>
      <c r="AE3399" s="7" t="s">
        <v>19</v>
      </c>
      <c r="AF3399" s="7" t="s">
        <v>19</v>
      </c>
      <c r="AG3399" s="7" t="s">
        <v>19</v>
      </c>
      <c r="AH3399" s="7" t="s">
        <v>19</v>
      </c>
      <c r="AI3399" s="7" t="s">
        <v>19</v>
      </c>
      <c r="AJ3399" s="7" t="s">
        <v>19</v>
      </c>
      <c r="AK3399" s="7"/>
      <c r="AL3399" s="7" t="s">
        <v>19</v>
      </c>
      <c r="AM3399" s="7" t="s">
        <v>19</v>
      </c>
      <c r="AN3399" s="7" t="s">
        <v>19</v>
      </c>
      <c r="AO3399" s="7" t="s">
        <v>19</v>
      </c>
      <c r="AP3399" s="7" t="s">
        <v>19</v>
      </c>
      <c r="AQ3399" s="7"/>
      <c r="AR3399" s="7"/>
      <c r="AS3399" s="7"/>
      <c r="AT3399" s="7"/>
      <c r="AU3399" s="7"/>
      <c r="AV3399" s="7"/>
      <c r="AW3399" s="7"/>
      <c r="AX3399" s="7"/>
      <c r="AY3399" s="7" t="s">
        <v>19</v>
      </c>
      <c r="AZ3399" s="7"/>
      <c r="BA3399" s="7"/>
      <c r="BB3399" s="7"/>
      <c r="BC3399" s="7"/>
      <c r="BD3399" s="7"/>
      <c r="BE3399" s="7"/>
      <c r="BF3399" s="7"/>
      <c r="BG3399" s="7"/>
      <c r="BH3399" s="7"/>
      <c r="BI3399" s="7"/>
      <c r="BJ3399" s="7"/>
      <c r="BK3399" s="7"/>
      <c r="BL3399" s="7"/>
      <c r="BM3399" s="7"/>
      <c r="BN3399" s="7"/>
      <c r="BO3399" s="7"/>
      <c r="BP3399" s="7"/>
      <c r="BS3399" s="7"/>
      <c r="BT3399" s="7" t="b">
        <v>0</v>
      </c>
      <c r="BU3399" s="7"/>
    </row>
    <row r="3400">
      <c r="A3400" s="7" t="s">
        <v>15188</v>
      </c>
      <c r="D3400" s="163" t="s">
        <v>15189</v>
      </c>
      <c r="E3400" s="134" t="str">
        <f t="array" ref="E3400">IFNA( index(studiesdatasets!$A$2:$R4130,MATCH("*"&amp;IF(F3400 = "","INVALID", F3400)&amp;"*",studiesdatasets!$D$2:$D4130,0),1))</f>
        <v>set_4</v>
      </c>
      <c r="F3400" s="162" t="s">
        <v>475</v>
      </c>
      <c r="G3400" s="162" t="s">
        <v>15190</v>
      </c>
      <c r="H3400" s="162" t="s">
        <v>15191</v>
      </c>
      <c r="M3400" s="7" t="s">
        <v>799</v>
      </c>
      <c r="N3400" s="7" t="str">
        <f t="shared" si="10"/>
        <v>FALSE</v>
      </c>
      <c r="O3400" s="7" t="s">
        <v>479</v>
      </c>
      <c r="P3400" s="161" t="s">
        <v>1236</v>
      </c>
      <c r="Q3400" s="161" t="s">
        <v>1237</v>
      </c>
      <c r="R3400" s="7" t="s">
        <v>1238</v>
      </c>
      <c r="S3400" s="7" t="s">
        <v>1239</v>
      </c>
      <c r="T3400" s="135">
        <v>42.8754</v>
      </c>
      <c r="U3400" s="136">
        <v>-79.4299</v>
      </c>
      <c r="V3400" s="137" t="s">
        <v>8553</v>
      </c>
      <c r="W3400" s="7" t="s">
        <v>16</v>
      </c>
      <c r="X3400" s="7" t="s">
        <v>1240</v>
      </c>
      <c r="Y3400" s="7" t="s">
        <v>1241</v>
      </c>
      <c r="Z3400" s="7" t="s">
        <v>1242</v>
      </c>
      <c r="AA3400" s="7"/>
      <c r="AB3400" s="7">
        <v>0.0</v>
      </c>
      <c r="AC3400" s="7" t="s">
        <v>16</v>
      </c>
      <c r="AD3400" s="7"/>
      <c r="AE3400" s="7" t="s">
        <v>19</v>
      </c>
      <c r="AF3400" s="7" t="s">
        <v>19</v>
      </c>
      <c r="AG3400" s="7" t="s">
        <v>19</v>
      </c>
      <c r="AH3400" s="7" t="s">
        <v>19</v>
      </c>
      <c r="AI3400" s="7" t="s">
        <v>19</v>
      </c>
      <c r="AJ3400" s="7" t="s">
        <v>19</v>
      </c>
      <c r="AK3400" s="7"/>
      <c r="AL3400" s="7" t="s">
        <v>19</v>
      </c>
      <c r="AM3400" s="7" t="s">
        <v>19</v>
      </c>
      <c r="AN3400" s="7" t="s">
        <v>19</v>
      </c>
      <c r="AO3400" s="7" t="s">
        <v>19</v>
      </c>
      <c r="AP3400" s="7" t="s">
        <v>19</v>
      </c>
      <c r="AQ3400" s="7"/>
      <c r="AR3400" s="7"/>
      <c r="AS3400" s="7"/>
      <c r="AT3400" s="7"/>
      <c r="AU3400" s="7"/>
      <c r="AV3400" s="7"/>
      <c r="AW3400" s="7"/>
      <c r="AX3400" s="7"/>
      <c r="AY3400" s="7" t="s">
        <v>19</v>
      </c>
      <c r="AZ3400" s="7"/>
      <c r="BA3400" s="7"/>
      <c r="BB3400" s="7"/>
      <c r="BC3400" s="7"/>
      <c r="BD3400" s="7"/>
      <c r="BE3400" s="7"/>
      <c r="BF3400" s="7"/>
      <c r="BG3400" s="7"/>
      <c r="BH3400" s="7"/>
      <c r="BI3400" s="7"/>
      <c r="BJ3400" s="7"/>
      <c r="BK3400" s="7"/>
      <c r="BL3400" s="7"/>
      <c r="BM3400" s="7"/>
      <c r="BN3400" s="7"/>
      <c r="BO3400" s="7"/>
      <c r="BP3400" s="7"/>
      <c r="BS3400" s="7"/>
      <c r="BT3400" s="7" t="b">
        <v>0</v>
      </c>
      <c r="BU3400" s="7"/>
    </row>
    <row r="3401">
      <c r="A3401" s="7" t="s">
        <v>15192</v>
      </c>
      <c r="D3401" s="163" t="s">
        <v>15193</v>
      </c>
      <c r="E3401" s="134" t="str">
        <f t="array" ref="E3401">IFNA( index(studiesdatasets!$A$2:$R4130,MATCH("*"&amp;IF(F3401 = "","INVALID", F3401)&amp;"*",studiesdatasets!$D$2:$D4130,0),1))</f>
        <v>set_4</v>
      </c>
      <c r="F3401" s="162" t="s">
        <v>475</v>
      </c>
      <c r="G3401" s="162" t="s">
        <v>15194</v>
      </c>
      <c r="H3401" s="162" t="s">
        <v>15195</v>
      </c>
      <c r="M3401" s="7" t="s">
        <v>799</v>
      </c>
      <c r="N3401" s="7" t="str">
        <f t="shared" si="10"/>
        <v>FALSE</v>
      </c>
      <c r="O3401" s="7" t="s">
        <v>479</v>
      </c>
      <c r="P3401" s="161" t="s">
        <v>1236</v>
      </c>
      <c r="Q3401" s="161" t="s">
        <v>1237</v>
      </c>
      <c r="R3401" s="7" t="s">
        <v>1238</v>
      </c>
      <c r="S3401" s="7" t="s">
        <v>1239</v>
      </c>
      <c r="T3401" s="135">
        <v>42.8744</v>
      </c>
      <c r="U3401" s="136">
        <v>-79.4289</v>
      </c>
      <c r="V3401" s="137" t="s">
        <v>8553</v>
      </c>
      <c r="W3401" s="7" t="s">
        <v>16</v>
      </c>
      <c r="X3401" s="7" t="s">
        <v>1240</v>
      </c>
      <c r="Y3401" s="7" t="s">
        <v>1241</v>
      </c>
      <c r="Z3401" s="7" t="s">
        <v>1242</v>
      </c>
      <c r="AA3401" s="7"/>
      <c r="AB3401" s="7">
        <v>0.0</v>
      </c>
      <c r="AC3401" s="7" t="s">
        <v>16</v>
      </c>
      <c r="AD3401" s="7"/>
      <c r="AE3401" s="7" t="s">
        <v>19</v>
      </c>
      <c r="AF3401" s="7" t="s">
        <v>19</v>
      </c>
      <c r="AG3401" s="7" t="s">
        <v>19</v>
      </c>
      <c r="AH3401" s="7" t="s">
        <v>19</v>
      </c>
      <c r="AI3401" s="7" t="s">
        <v>19</v>
      </c>
      <c r="AJ3401" s="7" t="s">
        <v>19</v>
      </c>
      <c r="AK3401" s="7"/>
      <c r="AL3401" s="7" t="s">
        <v>19</v>
      </c>
      <c r="AM3401" s="7" t="s">
        <v>19</v>
      </c>
      <c r="AN3401" s="7" t="s">
        <v>19</v>
      </c>
      <c r="AO3401" s="7" t="s">
        <v>19</v>
      </c>
      <c r="AP3401" s="7" t="s">
        <v>19</v>
      </c>
      <c r="AQ3401" s="7"/>
      <c r="AR3401" s="7"/>
      <c r="AS3401" s="7"/>
      <c r="AT3401" s="7"/>
      <c r="AU3401" s="7"/>
      <c r="AV3401" s="7"/>
      <c r="AW3401" s="7"/>
      <c r="AX3401" s="7"/>
      <c r="AY3401" s="7" t="s">
        <v>19</v>
      </c>
      <c r="AZ3401" s="7"/>
      <c r="BA3401" s="7"/>
      <c r="BB3401" s="7"/>
      <c r="BC3401" s="7"/>
      <c r="BD3401" s="7"/>
      <c r="BE3401" s="7"/>
      <c r="BF3401" s="7"/>
      <c r="BG3401" s="7"/>
      <c r="BH3401" s="7"/>
      <c r="BI3401" s="7"/>
      <c r="BJ3401" s="7"/>
      <c r="BK3401" s="7"/>
      <c r="BL3401" s="7"/>
      <c r="BM3401" s="7"/>
      <c r="BN3401" s="7"/>
      <c r="BO3401" s="7"/>
      <c r="BP3401" s="7"/>
      <c r="BS3401" s="7"/>
      <c r="BT3401" s="7" t="b">
        <v>0</v>
      </c>
      <c r="BU3401" s="7"/>
    </row>
    <row r="3402">
      <c r="A3402" s="7" t="s">
        <v>15196</v>
      </c>
      <c r="D3402" s="163" t="s">
        <v>15197</v>
      </c>
      <c r="E3402" s="134" t="str">
        <f t="array" ref="E3402">IFNA( index(studiesdatasets!$A$2:$R4130,MATCH("*"&amp;IF(F3402 = "","INVALID", F3402)&amp;"*",studiesdatasets!$D$2:$D4130,0),1))</f>
        <v>set_4</v>
      </c>
      <c r="F3402" s="162" t="s">
        <v>475</v>
      </c>
      <c r="G3402" s="162" t="s">
        <v>15198</v>
      </c>
      <c r="H3402" s="162" t="s">
        <v>15199</v>
      </c>
      <c r="M3402" s="7" t="s">
        <v>799</v>
      </c>
      <c r="N3402" s="7" t="str">
        <f t="shared" si="10"/>
        <v>FALSE</v>
      </c>
      <c r="O3402" s="7" t="s">
        <v>479</v>
      </c>
      <c r="P3402" s="161" t="s">
        <v>1236</v>
      </c>
      <c r="Q3402" s="161" t="s">
        <v>1237</v>
      </c>
      <c r="R3402" s="7" t="s">
        <v>1238</v>
      </c>
      <c r="S3402" s="7" t="s">
        <v>1239</v>
      </c>
      <c r="T3402" s="135">
        <v>42.8722</v>
      </c>
      <c r="U3402" s="136">
        <v>-79.4272</v>
      </c>
      <c r="V3402" s="137" t="s">
        <v>8553</v>
      </c>
      <c r="W3402" s="7" t="s">
        <v>16</v>
      </c>
      <c r="X3402" s="7" t="s">
        <v>1240</v>
      </c>
      <c r="Y3402" s="7" t="s">
        <v>1241</v>
      </c>
      <c r="Z3402" s="7" t="s">
        <v>1242</v>
      </c>
      <c r="AA3402" s="7"/>
      <c r="AB3402" s="7">
        <v>0.0</v>
      </c>
      <c r="AC3402" s="7" t="s">
        <v>16</v>
      </c>
      <c r="AD3402" s="7"/>
      <c r="AE3402" s="7" t="s">
        <v>19</v>
      </c>
      <c r="AF3402" s="7" t="s">
        <v>19</v>
      </c>
      <c r="AG3402" s="7" t="s">
        <v>19</v>
      </c>
      <c r="AH3402" s="7" t="s">
        <v>19</v>
      </c>
      <c r="AI3402" s="7" t="s">
        <v>19</v>
      </c>
      <c r="AJ3402" s="7" t="s">
        <v>19</v>
      </c>
      <c r="AK3402" s="7"/>
      <c r="AL3402" s="7" t="s">
        <v>19</v>
      </c>
      <c r="AM3402" s="7" t="s">
        <v>19</v>
      </c>
      <c r="AN3402" s="7" t="s">
        <v>19</v>
      </c>
      <c r="AO3402" s="7" t="s">
        <v>19</v>
      </c>
      <c r="AP3402" s="7" t="s">
        <v>19</v>
      </c>
      <c r="AQ3402" s="7"/>
      <c r="AR3402" s="7"/>
      <c r="AS3402" s="7"/>
      <c r="AT3402" s="7"/>
      <c r="AU3402" s="7"/>
      <c r="AV3402" s="7"/>
      <c r="AW3402" s="7"/>
      <c r="AX3402" s="7"/>
      <c r="AY3402" s="7" t="s">
        <v>19</v>
      </c>
      <c r="AZ3402" s="7"/>
      <c r="BA3402" s="7"/>
      <c r="BB3402" s="7"/>
      <c r="BC3402" s="7"/>
      <c r="BD3402" s="7"/>
      <c r="BE3402" s="7"/>
      <c r="BF3402" s="7"/>
      <c r="BG3402" s="7"/>
      <c r="BH3402" s="7"/>
      <c r="BI3402" s="7"/>
      <c r="BJ3402" s="7"/>
      <c r="BK3402" s="7"/>
      <c r="BL3402" s="7"/>
      <c r="BM3402" s="7"/>
      <c r="BN3402" s="7"/>
      <c r="BO3402" s="7"/>
      <c r="BP3402" s="7"/>
      <c r="BS3402" s="7"/>
      <c r="BT3402" s="7" t="b">
        <v>0</v>
      </c>
      <c r="BU3402" s="7"/>
    </row>
    <row r="3403">
      <c r="A3403" s="7" t="s">
        <v>15200</v>
      </c>
      <c r="D3403" s="163" t="s">
        <v>15201</v>
      </c>
      <c r="E3403" s="134" t="str">
        <f t="array" ref="E3403">IFNA( index(studiesdatasets!$A$2:$R4130,MATCH("*"&amp;IF(F3403 = "","INVALID", F3403)&amp;"*",studiesdatasets!$D$2:$D4130,0),1))</f>
        <v>set_4</v>
      </c>
      <c r="F3403" s="162" t="s">
        <v>475</v>
      </c>
      <c r="G3403" s="162" t="s">
        <v>15202</v>
      </c>
      <c r="H3403" s="162" t="s">
        <v>15203</v>
      </c>
      <c r="M3403" s="7" t="s">
        <v>799</v>
      </c>
      <c r="N3403" s="7" t="str">
        <f t="shared" si="10"/>
        <v>FALSE</v>
      </c>
      <c r="O3403" s="7" t="s">
        <v>479</v>
      </c>
      <c r="P3403" s="161" t="s">
        <v>1236</v>
      </c>
      <c r="Q3403" s="161" t="s">
        <v>1237</v>
      </c>
      <c r="R3403" s="7" t="s">
        <v>1238</v>
      </c>
      <c r="S3403" s="7" t="s">
        <v>1239</v>
      </c>
      <c r="T3403" s="135">
        <v>42.8723</v>
      </c>
      <c r="U3403" s="136">
        <v>-79.4188</v>
      </c>
      <c r="V3403" s="137" t="s">
        <v>8553</v>
      </c>
      <c r="W3403" s="7" t="s">
        <v>16</v>
      </c>
      <c r="X3403" s="7" t="s">
        <v>1240</v>
      </c>
      <c r="Y3403" s="7" t="s">
        <v>1241</v>
      </c>
      <c r="Z3403" s="7" t="s">
        <v>1242</v>
      </c>
      <c r="AA3403" s="7"/>
      <c r="AB3403" s="7">
        <v>0.0</v>
      </c>
      <c r="AC3403" s="7" t="s">
        <v>16</v>
      </c>
      <c r="AD3403" s="7"/>
      <c r="AE3403" s="7" t="s">
        <v>19</v>
      </c>
      <c r="AF3403" s="7" t="s">
        <v>19</v>
      </c>
      <c r="AG3403" s="7" t="s">
        <v>19</v>
      </c>
      <c r="AH3403" s="7" t="s">
        <v>19</v>
      </c>
      <c r="AI3403" s="7" t="s">
        <v>19</v>
      </c>
      <c r="AJ3403" s="7" t="s">
        <v>19</v>
      </c>
      <c r="AK3403" s="7"/>
      <c r="AL3403" s="7" t="s">
        <v>19</v>
      </c>
      <c r="AM3403" s="7" t="s">
        <v>19</v>
      </c>
      <c r="AN3403" s="7" t="s">
        <v>19</v>
      </c>
      <c r="AO3403" s="7" t="s">
        <v>19</v>
      </c>
      <c r="AP3403" s="7" t="s">
        <v>19</v>
      </c>
      <c r="AQ3403" s="7"/>
      <c r="AR3403" s="7"/>
      <c r="AS3403" s="7"/>
      <c r="AT3403" s="7"/>
      <c r="AU3403" s="7"/>
      <c r="AV3403" s="7"/>
      <c r="AW3403" s="7"/>
      <c r="AX3403" s="7"/>
      <c r="AY3403" s="7" t="s">
        <v>19</v>
      </c>
      <c r="AZ3403" s="7"/>
      <c r="BA3403" s="7"/>
      <c r="BB3403" s="7"/>
      <c r="BC3403" s="7"/>
      <c r="BD3403" s="7"/>
      <c r="BE3403" s="7"/>
      <c r="BF3403" s="7"/>
      <c r="BG3403" s="7"/>
      <c r="BH3403" s="7"/>
      <c r="BI3403" s="7"/>
      <c r="BJ3403" s="7"/>
      <c r="BK3403" s="7"/>
      <c r="BL3403" s="7"/>
      <c r="BM3403" s="7"/>
      <c r="BN3403" s="7"/>
      <c r="BO3403" s="7"/>
      <c r="BP3403" s="7"/>
      <c r="BS3403" s="7"/>
      <c r="BT3403" s="7" t="b">
        <v>0</v>
      </c>
      <c r="BU3403" s="7"/>
    </row>
    <row r="3404">
      <c r="A3404" s="7" t="s">
        <v>15204</v>
      </c>
      <c r="D3404" s="163" t="s">
        <v>15205</v>
      </c>
      <c r="E3404" s="134" t="str">
        <f t="array" ref="E3404">IFNA( index(studiesdatasets!$A$2:$R4130,MATCH("*"&amp;IF(F3404 = "","INVALID", F3404)&amp;"*",studiesdatasets!$D$2:$D4130,0),1))</f>
        <v>set_4</v>
      </c>
      <c r="F3404" s="162" t="s">
        <v>475</v>
      </c>
      <c r="G3404" s="162" t="s">
        <v>15206</v>
      </c>
      <c r="H3404" s="162" t="s">
        <v>15207</v>
      </c>
      <c r="M3404" s="7" t="s">
        <v>799</v>
      </c>
      <c r="N3404" s="7" t="str">
        <f t="shared" si="10"/>
        <v>FALSE</v>
      </c>
      <c r="O3404" s="7" t="s">
        <v>479</v>
      </c>
      <c r="P3404" s="161" t="s">
        <v>1236</v>
      </c>
      <c r="Q3404" s="161" t="s">
        <v>1237</v>
      </c>
      <c r="R3404" s="7" t="s">
        <v>1238</v>
      </c>
      <c r="S3404" s="7" t="s">
        <v>1239</v>
      </c>
      <c r="T3404" s="135">
        <v>42.8698</v>
      </c>
      <c r="U3404" s="136">
        <v>-79.3981</v>
      </c>
      <c r="V3404" s="137" t="s">
        <v>8553</v>
      </c>
      <c r="W3404" s="7" t="s">
        <v>16</v>
      </c>
      <c r="X3404" s="7" t="s">
        <v>1240</v>
      </c>
      <c r="Y3404" s="7" t="s">
        <v>1241</v>
      </c>
      <c r="Z3404" s="7" t="s">
        <v>1242</v>
      </c>
      <c r="AA3404" s="7"/>
      <c r="AB3404" s="7">
        <v>0.0</v>
      </c>
      <c r="AC3404" s="7" t="s">
        <v>16</v>
      </c>
      <c r="AD3404" s="7"/>
      <c r="AE3404" s="7" t="s">
        <v>19</v>
      </c>
      <c r="AF3404" s="7" t="s">
        <v>19</v>
      </c>
      <c r="AG3404" s="7" t="s">
        <v>19</v>
      </c>
      <c r="AH3404" s="7" t="s">
        <v>19</v>
      </c>
      <c r="AI3404" s="7" t="s">
        <v>19</v>
      </c>
      <c r="AJ3404" s="7" t="s">
        <v>19</v>
      </c>
      <c r="AK3404" s="7"/>
      <c r="AL3404" s="7" t="s">
        <v>19</v>
      </c>
      <c r="AM3404" s="7" t="s">
        <v>19</v>
      </c>
      <c r="AN3404" s="7" t="s">
        <v>19</v>
      </c>
      <c r="AO3404" s="7" t="s">
        <v>19</v>
      </c>
      <c r="AP3404" s="7" t="s">
        <v>19</v>
      </c>
      <c r="AQ3404" s="7"/>
      <c r="AR3404" s="7"/>
      <c r="AS3404" s="7"/>
      <c r="AT3404" s="7"/>
      <c r="AU3404" s="7"/>
      <c r="AV3404" s="7"/>
      <c r="AW3404" s="7"/>
      <c r="AX3404" s="7"/>
      <c r="AY3404" s="7" t="s">
        <v>19</v>
      </c>
      <c r="AZ3404" s="7"/>
      <c r="BA3404" s="7"/>
      <c r="BB3404" s="7"/>
      <c r="BC3404" s="7"/>
      <c r="BD3404" s="7"/>
      <c r="BE3404" s="7"/>
      <c r="BF3404" s="7"/>
      <c r="BG3404" s="7"/>
      <c r="BH3404" s="7"/>
      <c r="BI3404" s="7"/>
      <c r="BJ3404" s="7"/>
      <c r="BK3404" s="7"/>
      <c r="BL3404" s="7"/>
      <c r="BM3404" s="7"/>
      <c r="BN3404" s="7"/>
      <c r="BO3404" s="7"/>
      <c r="BP3404" s="7"/>
      <c r="BS3404" s="7"/>
      <c r="BT3404" s="7" t="b">
        <v>0</v>
      </c>
      <c r="BU3404" s="7"/>
    </row>
    <row r="3405">
      <c r="A3405" s="7" t="s">
        <v>15208</v>
      </c>
      <c r="D3405" s="163" t="s">
        <v>15209</v>
      </c>
      <c r="E3405" s="134" t="str">
        <f t="array" ref="E3405">IFNA( index(studiesdatasets!$A$2:$R4130,MATCH("*"&amp;IF(F3405 = "","INVALID", F3405)&amp;"*",studiesdatasets!$D$2:$D4130,0),1))</f>
        <v>set_4</v>
      </c>
      <c r="F3405" s="162" t="s">
        <v>475</v>
      </c>
      <c r="G3405" s="162" t="s">
        <v>15210</v>
      </c>
      <c r="H3405" s="162" t="s">
        <v>15211</v>
      </c>
      <c r="M3405" s="7" t="s">
        <v>799</v>
      </c>
      <c r="N3405" s="7" t="str">
        <f t="shared" si="10"/>
        <v>FALSE</v>
      </c>
      <c r="O3405" s="7" t="s">
        <v>479</v>
      </c>
      <c r="P3405" s="161" t="s">
        <v>1236</v>
      </c>
      <c r="Q3405" s="161" t="s">
        <v>1237</v>
      </c>
      <c r="R3405" s="7" t="s">
        <v>1238</v>
      </c>
      <c r="S3405" s="7" t="s">
        <v>1239</v>
      </c>
      <c r="T3405" s="135">
        <v>43.2043</v>
      </c>
      <c r="U3405" s="136">
        <v>-79.2669</v>
      </c>
      <c r="V3405" s="137" t="s">
        <v>953</v>
      </c>
      <c r="W3405" s="7" t="s">
        <v>16</v>
      </c>
      <c r="X3405" s="7" t="s">
        <v>1240</v>
      </c>
      <c r="Y3405" s="7" t="s">
        <v>1241</v>
      </c>
      <c r="Z3405" s="7" t="s">
        <v>1242</v>
      </c>
      <c r="AA3405" s="7"/>
      <c r="AB3405" s="7">
        <v>0.0</v>
      </c>
      <c r="AC3405" s="7" t="s">
        <v>16</v>
      </c>
      <c r="AD3405" s="7"/>
      <c r="AE3405" s="7" t="s">
        <v>19</v>
      </c>
      <c r="AF3405" s="7" t="s">
        <v>19</v>
      </c>
      <c r="AG3405" s="7" t="s">
        <v>19</v>
      </c>
      <c r="AH3405" s="7" t="s">
        <v>19</v>
      </c>
      <c r="AI3405" s="7" t="s">
        <v>19</v>
      </c>
      <c r="AJ3405" s="7" t="s">
        <v>19</v>
      </c>
      <c r="AK3405" s="7"/>
      <c r="AL3405" s="7" t="s">
        <v>19</v>
      </c>
      <c r="AM3405" s="7" t="s">
        <v>19</v>
      </c>
      <c r="AN3405" s="7" t="s">
        <v>19</v>
      </c>
      <c r="AO3405" s="7" t="s">
        <v>19</v>
      </c>
      <c r="AP3405" s="7" t="s">
        <v>19</v>
      </c>
      <c r="AQ3405" s="7"/>
      <c r="AR3405" s="7"/>
      <c r="AS3405" s="7"/>
      <c r="AT3405" s="7"/>
      <c r="AU3405" s="7"/>
      <c r="AV3405" s="7"/>
      <c r="AW3405" s="7"/>
      <c r="AX3405" s="7"/>
      <c r="AY3405" s="7" t="s">
        <v>19</v>
      </c>
      <c r="AZ3405" s="7"/>
      <c r="BA3405" s="7"/>
      <c r="BB3405" s="7"/>
      <c r="BC3405" s="7"/>
      <c r="BD3405" s="7"/>
      <c r="BE3405" s="7"/>
      <c r="BF3405" s="7"/>
      <c r="BG3405" s="7"/>
      <c r="BH3405" s="7"/>
      <c r="BI3405" s="7"/>
      <c r="BJ3405" s="7"/>
      <c r="BK3405" s="7"/>
      <c r="BL3405" s="7"/>
      <c r="BM3405" s="7"/>
      <c r="BN3405" s="7"/>
      <c r="BO3405" s="7"/>
      <c r="BP3405" s="7"/>
      <c r="BS3405" s="7"/>
      <c r="BT3405" s="7" t="b">
        <v>0</v>
      </c>
      <c r="BU3405" s="7"/>
    </row>
    <row r="3406">
      <c r="A3406" s="7" t="s">
        <v>15212</v>
      </c>
      <c r="D3406" s="163" t="s">
        <v>15213</v>
      </c>
      <c r="E3406" s="134" t="str">
        <f t="array" ref="E3406">IFNA( index(studiesdatasets!$A$2:$R4130,MATCH("*"&amp;IF(F3406 = "","INVALID", F3406)&amp;"*",studiesdatasets!$D$2:$D4130,0),1))</f>
        <v>set_4</v>
      </c>
      <c r="F3406" s="162" t="s">
        <v>475</v>
      </c>
      <c r="G3406" s="162" t="s">
        <v>15214</v>
      </c>
      <c r="H3406" s="162" t="s">
        <v>15215</v>
      </c>
      <c r="M3406" s="7" t="s">
        <v>799</v>
      </c>
      <c r="N3406" s="7" t="str">
        <f t="shared" si="10"/>
        <v>FALSE</v>
      </c>
      <c r="O3406" s="7" t="s">
        <v>479</v>
      </c>
      <c r="P3406" s="161" t="s">
        <v>1236</v>
      </c>
      <c r="Q3406" s="161" t="s">
        <v>1237</v>
      </c>
      <c r="R3406" s="7" t="s">
        <v>1238</v>
      </c>
      <c r="S3406" s="7" t="s">
        <v>1239</v>
      </c>
      <c r="T3406" s="135">
        <v>43.2052</v>
      </c>
      <c r="U3406" s="136">
        <v>-79.2648</v>
      </c>
      <c r="V3406" s="137" t="s">
        <v>8553</v>
      </c>
      <c r="W3406" s="7" t="s">
        <v>16</v>
      </c>
      <c r="X3406" s="7" t="s">
        <v>1240</v>
      </c>
      <c r="Y3406" s="7" t="s">
        <v>1241</v>
      </c>
      <c r="Z3406" s="7" t="s">
        <v>1242</v>
      </c>
      <c r="AA3406" s="7"/>
      <c r="AB3406" s="7">
        <v>0.0</v>
      </c>
      <c r="AC3406" s="7" t="s">
        <v>16</v>
      </c>
      <c r="AD3406" s="7"/>
      <c r="AE3406" s="7" t="s">
        <v>19</v>
      </c>
      <c r="AF3406" s="7" t="s">
        <v>19</v>
      </c>
      <c r="AG3406" s="7" t="s">
        <v>19</v>
      </c>
      <c r="AH3406" s="7" t="s">
        <v>19</v>
      </c>
      <c r="AI3406" s="7" t="s">
        <v>19</v>
      </c>
      <c r="AJ3406" s="7" t="s">
        <v>19</v>
      </c>
      <c r="AK3406" s="7"/>
      <c r="AL3406" s="7" t="s">
        <v>19</v>
      </c>
      <c r="AM3406" s="7" t="s">
        <v>19</v>
      </c>
      <c r="AN3406" s="7" t="s">
        <v>19</v>
      </c>
      <c r="AO3406" s="7" t="s">
        <v>19</v>
      </c>
      <c r="AP3406" s="7" t="s">
        <v>19</v>
      </c>
      <c r="AQ3406" s="7"/>
      <c r="AR3406" s="7"/>
      <c r="AS3406" s="7"/>
      <c r="AT3406" s="7"/>
      <c r="AU3406" s="7"/>
      <c r="AV3406" s="7"/>
      <c r="AW3406" s="7"/>
      <c r="AX3406" s="7"/>
      <c r="AY3406" s="7" t="s">
        <v>19</v>
      </c>
      <c r="AZ3406" s="7"/>
      <c r="BA3406" s="7"/>
      <c r="BB3406" s="7"/>
      <c r="BC3406" s="7"/>
      <c r="BD3406" s="7"/>
      <c r="BE3406" s="7"/>
      <c r="BF3406" s="7"/>
      <c r="BG3406" s="7"/>
      <c r="BH3406" s="7"/>
      <c r="BI3406" s="7"/>
      <c r="BJ3406" s="7"/>
      <c r="BK3406" s="7"/>
      <c r="BL3406" s="7"/>
      <c r="BM3406" s="7"/>
      <c r="BN3406" s="7"/>
      <c r="BO3406" s="7"/>
      <c r="BP3406" s="7"/>
      <c r="BS3406" s="7"/>
      <c r="BT3406" s="7" t="b">
        <v>0</v>
      </c>
      <c r="BU3406" s="7"/>
    </row>
    <row r="3407">
      <c r="A3407" s="7" t="s">
        <v>15216</v>
      </c>
      <c r="D3407" s="163" t="s">
        <v>15217</v>
      </c>
      <c r="E3407" s="134" t="str">
        <f t="array" ref="E3407">IFNA( index(studiesdatasets!$A$2:$R4130,MATCH("*"&amp;IF(F3407 = "","INVALID", F3407)&amp;"*",studiesdatasets!$D$2:$D4130,0),1))</f>
        <v>set_4</v>
      </c>
      <c r="F3407" s="162" t="s">
        <v>475</v>
      </c>
      <c r="G3407" s="162" t="s">
        <v>15218</v>
      </c>
      <c r="H3407" s="162" t="s">
        <v>15219</v>
      </c>
      <c r="M3407" s="7" t="s">
        <v>799</v>
      </c>
      <c r="N3407" s="7" t="str">
        <f t="shared" si="10"/>
        <v>FALSE</v>
      </c>
      <c r="O3407" s="7" t="s">
        <v>479</v>
      </c>
      <c r="P3407" s="161" t="s">
        <v>1236</v>
      </c>
      <c r="Q3407" s="161" t="s">
        <v>1237</v>
      </c>
      <c r="R3407" s="7" t="s">
        <v>1238</v>
      </c>
      <c r="S3407" s="7" t="s">
        <v>1239</v>
      </c>
      <c r="T3407" s="135">
        <v>43.2047</v>
      </c>
      <c r="U3407" s="136">
        <v>-79.266</v>
      </c>
      <c r="V3407" s="137" t="s">
        <v>8553</v>
      </c>
      <c r="W3407" s="7" t="s">
        <v>16</v>
      </c>
      <c r="X3407" s="7" t="s">
        <v>1240</v>
      </c>
      <c r="Y3407" s="7" t="s">
        <v>1241</v>
      </c>
      <c r="Z3407" s="7" t="s">
        <v>1242</v>
      </c>
      <c r="AA3407" s="7"/>
      <c r="AB3407" s="7">
        <v>0.0</v>
      </c>
      <c r="AC3407" s="7" t="s">
        <v>16</v>
      </c>
      <c r="AD3407" s="7"/>
      <c r="AE3407" s="7" t="s">
        <v>19</v>
      </c>
      <c r="AF3407" s="7" t="s">
        <v>19</v>
      </c>
      <c r="AG3407" s="7" t="s">
        <v>19</v>
      </c>
      <c r="AH3407" s="7" t="s">
        <v>19</v>
      </c>
      <c r="AI3407" s="7" t="s">
        <v>19</v>
      </c>
      <c r="AJ3407" s="7" t="s">
        <v>19</v>
      </c>
      <c r="AK3407" s="7"/>
      <c r="AL3407" s="7" t="s">
        <v>19</v>
      </c>
      <c r="AM3407" s="7" t="s">
        <v>19</v>
      </c>
      <c r="AN3407" s="7" t="s">
        <v>19</v>
      </c>
      <c r="AO3407" s="7" t="s">
        <v>19</v>
      </c>
      <c r="AP3407" s="7" t="s">
        <v>19</v>
      </c>
      <c r="AQ3407" s="7"/>
      <c r="AR3407" s="7"/>
      <c r="AS3407" s="7"/>
      <c r="AT3407" s="7"/>
      <c r="AU3407" s="7"/>
      <c r="AV3407" s="7"/>
      <c r="AW3407" s="7"/>
      <c r="AX3407" s="7"/>
      <c r="AY3407" s="7" t="s">
        <v>19</v>
      </c>
      <c r="AZ3407" s="7"/>
      <c r="BA3407" s="7"/>
      <c r="BB3407" s="7"/>
      <c r="BC3407" s="7"/>
      <c r="BD3407" s="7"/>
      <c r="BE3407" s="7"/>
      <c r="BF3407" s="7"/>
      <c r="BG3407" s="7"/>
      <c r="BH3407" s="7"/>
      <c r="BI3407" s="7"/>
      <c r="BJ3407" s="7"/>
      <c r="BK3407" s="7"/>
      <c r="BL3407" s="7"/>
      <c r="BM3407" s="7"/>
      <c r="BN3407" s="7"/>
      <c r="BO3407" s="7"/>
      <c r="BP3407" s="7"/>
      <c r="BS3407" s="7"/>
      <c r="BT3407" s="7" t="b">
        <v>0</v>
      </c>
      <c r="BU3407" s="7"/>
    </row>
    <row r="3408">
      <c r="A3408" s="7" t="s">
        <v>15220</v>
      </c>
      <c r="D3408" s="163" t="s">
        <v>15221</v>
      </c>
      <c r="E3408" s="134" t="str">
        <f t="array" ref="E3408">IFNA( index(studiesdatasets!$A$2:$R4130,MATCH("*"&amp;IF(F3408 = "","INVALID", F3408)&amp;"*",studiesdatasets!$D$2:$D4130,0),1))</f>
        <v>set_4</v>
      </c>
      <c r="F3408" s="162" t="s">
        <v>475</v>
      </c>
      <c r="G3408" s="162" t="s">
        <v>15222</v>
      </c>
      <c r="H3408" s="162" t="s">
        <v>15223</v>
      </c>
      <c r="M3408" s="7" t="s">
        <v>799</v>
      </c>
      <c r="N3408" s="7" t="str">
        <f t="shared" si="10"/>
        <v>FALSE</v>
      </c>
      <c r="O3408" s="7" t="s">
        <v>479</v>
      </c>
      <c r="P3408" s="161" t="s">
        <v>1236</v>
      </c>
      <c r="Q3408" s="161" t="s">
        <v>1237</v>
      </c>
      <c r="R3408" s="7" t="s">
        <v>1238</v>
      </c>
      <c r="S3408" s="7" t="s">
        <v>1239</v>
      </c>
      <c r="T3408" s="135">
        <v>42.972</v>
      </c>
      <c r="U3408" s="136">
        <v>-79.3177</v>
      </c>
      <c r="V3408" s="137" t="s">
        <v>948</v>
      </c>
      <c r="W3408" s="7" t="s">
        <v>16</v>
      </c>
      <c r="X3408" s="7" t="s">
        <v>1240</v>
      </c>
      <c r="Y3408" s="7" t="s">
        <v>1241</v>
      </c>
      <c r="Z3408" s="7" t="s">
        <v>1242</v>
      </c>
      <c r="AA3408" s="7"/>
      <c r="AB3408" s="7">
        <v>0.0</v>
      </c>
      <c r="AC3408" s="7" t="s">
        <v>16</v>
      </c>
      <c r="AD3408" s="7"/>
      <c r="AE3408" s="7" t="s">
        <v>19</v>
      </c>
      <c r="AF3408" s="7" t="s">
        <v>19</v>
      </c>
      <c r="AG3408" s="7" t="s">
        <v>19</v>
      </c>
      <c r="AH3408" s="7" t="s">
        <v>19</v>
      </c>
      <c r="AI3408" s="7" t="s">
        <v>19</v>
      </c>
      <c r="AJ3408" s="7" t="s">
        <v>19</v>
      </c>
      <c r="AK3408" s="7"/>
      <c r="AL3408" s="7" t="s">
        <v>19</v>
      </c>
      <c r="AM3408" s="7" t="s">
        <v>19</v>
      </c>
      <c r="AN3408" s="7" t="s">
        <v>19</v>
      </c>
      <c r="AO3408" s="7" t="s">
        <v>19</v>
      </c>
      <c r="AP3408" s="7" t="s">
        <v>19</v>
      </c>
      <c r="AQ3408" s="7"/>
      <c r="AR3408" s="7"/>
      <c r="AS3408" s="7"/>
      <c r="AT3408" s="7"/>
      <c r="AU3408" s="7"/>
      <c r="AV3408" s="7"/>
      <c r="AW3408" s="7"/>
      <c r="AX3408" s="7"/>
      <c r="AY3408" s="7" t="s">
        <v>19</v>
      </c>
      <c r="AZ3408" s="7"/>
      <c r="BA3408" s="7"/>
      <c r="BB3408" s="7"/>
      <c r="BC3408" s="7"/>
      <c r="BD3408" s="7"/>
      <c r="BE3408" s="7"/>
      <c r="BF3408" s="7"/>
      <c r="BG3408" s="7"/>
      <c r="BH3408" s="7"/>
      <c r="BI3408" s="7"/>
      <c r="BJ3408" s="7"/>
      <c r="BK3408" s="7"/>
      <c r="BL3408" s="7"/>
      <c r="BM3408" s="7"/>
      <c r="BN3408" s="7"/>
      <c r="BO3408" s="7"/>
      <c r="BP3408" s="7"/>
      <c r="BS3408" s="7"/>
      <c r="BT3408" s="7" t="b">
        <v>0</v>
      </c>
      <c r="BU3408" s="7"/>
    </row>
    <row r="3409">
      <c r="A3409" s="7" t="s">
        <v>15224</v>
      </c>
      <c r="D3409" s="163" t="s">
        <v>15225</v>
      </c>
      <c r="E3409" s="134" t="str">
        <f t="array" ref="E3409">IFNA( index(studiesdatasets!$A$2:$R4130,MATCH("*"&amp;IF(F3409 = "","INVALID", F3409)&amp;"*",studiesdatasets!$D$2:$D4130,0),1))</f>
        <v>set_4</v>
      </c>
      <c r="F3409" s="162" t="s">
        <v>475</v>
      </c>
      <c r="G3409" s="162" t="s">
        <v>15226</v>
      </c>
      <c r="H3409" s="162" t="s">
        <v>15227</v>
      </c>
      <c r="M3409" s="7" t="s">
        <v>799</v>
      </c>
      <c r="N3409" s="7" t="str">
        <f t="shared" si="10"/>
        <v>FALSE</v>
      </c>
      <c r="O3409" s="7" t="s">
        <v>479</v>
      </c>
      <c r="P3409" s="161" t="s">
        <v>1236</v>
      </c>
      <c r="Q3409" s="161" t="s">
        <v>1237</v>
      </c>
      <c r="R3409" s="7" t="s">
        <v>1238</v>
      </c>
      <c r="S3409" s="7" t="s">
        <v>1239</v>
      </c>
      <c r="T3409" s="135">
        <v>42.9968</v>
      </c>
      <c r="U3409" s="136">
        <v>-79.5662</v>
      </c>
      <c r="V3409" s="137" t="s">
        <v>948</v>
      </c>
      <c r="W3409" s="7" t="s">
        <v>16</v>
      </c>
      <c r="X3409" s="7" t="s">
        <v>1240</v>
      </c>
      <c r="Y3409" s="7" t="s">
        <v>1241</v>
      </c>
      <c r="Z3409" s="7" t="s">
        <v>1242</v>
      </c>
      <c r="AA3409" s="7"/>
      <c r="AB3409" s="7">
        <v>0.0</v>
      </c>
      <c r="AC3409" s="7" t="s">
        <v>16</v>
      </c>
      <c r="AD3409" s="7"/>
      <c r="AE3409" s="7" t="s">
        <v>19</v>
      </c>
      <c r="AF3409" s="7" t="s">
        <v>19</v>
      </c>
      <c r="AG3409" s="7" t="s">
        <v>19</v>
      </c>
      <c r="AH3409" s="7" t="s">
        <v>19</v>
      </c>
      <c r="AI3409" s="7" t="s">
        <v>19</v>
      </c>
      <c r="AJ3409" s="7" t="s">
        <v>19</v>
      </c>
      <c r="AK3409" s="7"/>
      <c r="AL3409" s="7" t="s">
        <v>19</v>
      </c>
      <c r="AM3409" s="7" t="s">
        <v>19</v>
      </c>
      <c r="AN3409" s="7" t="s">
        <v>19</v>
      </c>
      <c r="AO3409" s="7" t="s">
        <v>19</v>
      </c>
      <c r="AP3409" s="7" t="s">
        <v>19</v>
      </c>
      <c r="AQ3409" s="7"/>
      <c r="AR3409" s="7"/>
      <c r="AS3409" s="7"/>
      <c r="AT3409" s="7"/>
      <c r="AU3409" s="7"/>
      <c r="AV3409" s="7"/>
      <c r="AW3409" s="7"/>
      <c r="AX3409" s="7"/>
      <c r="AY3409" s="7" t="s">
        <v>19</v>
      </c>
      <c r="AZ3409" s="7"/>
      <c r="BA3409" s="7"/>
      <c r="BB3409" s="7"/>
      <c r="BC3409" s="7"/>
      <c r="BD3409" s="7"/>
      <c r="BE3409" s="7"/>
      <c r="BF3409" s="7"/>
      <c r="BG3409" s="7"/>
      <c r="BH3409" s="7"/>
      <c r="BI3409" s="7"/>
      <c r="BJ3409" s="7"/>
      <c r="BK3409" s="7"/>
      <c r="BL3409" s="7"/>
      <c r="BM3409" s="7"/>
      <c r="BN3409" s="7"/>
      <c r="BO3409" s="7"/>
      <c r="BP3409" s="7"/>
      <c r="BS3409" s="7"/>
      <c r="BT3409" s="7" t="b">
        <v>0</v>
      </c>
      <c r="BU3409" s="7"/>
    </row>
    <row r="3410">
      <c r="A3410" s="7" t="s">
        <v>15228</v>
      </c>
      <c r="D3410" s="163" t="s">
        <v>15229</v>
      </c>
      <c r="E3410" s="134" t="str">
        <f t="array" ref="E3410">IFNA( index(studiesdatasets!$A$2:$R4130,MATCH("*"&amp;IF(F3410 = "","INVALID", F3410)&amp;"*",studiesdatasets!$D$2:$D4130,0),1))</f>
        <v>set_4</v>
      </c>
      <c r="F3410" s="162" t="s">
        <v>475</v>
      </c>
      <c r="G3410" s="162" t="s">
        <v>15230</v>
      </c>
      <c r="H3410" s="162" t="s">
        <v>15231</v>
      </c>
      <c r="M3410" s="7" t="s">
        <v>799</v>
      </c>
      <c r="N3410" s="7" t="str">
        <f t="shared" si="10"/>
        <v>FALSE</v>
      </c>
      <c r="O3410" s="7" t="s">
        <v>479</v>
      </c>
      <c r="P3410" s="161" t="s">
        <v>1236</v>
      </c>
      <c r="Q3410" s="161" t="s">
        <v>1237</v>
      </c>
      <c r="R3410" s="7" t="s">
        <v>1238</v>
      </c>
      <c r="S3410" s="7" t="s">
        <v>1239</v>
      </c>
      <c r="T3410" s="135">
        <v>43.0213</v>
      </c>
      <c r="U3410" s="136">
        <v>-79.6177</v>
      </c>
      <c r="V3410" s="137" t="s">
        <v>948</v>
      </c>
      <c r="W3410" s="7" t="s">
        <v>16</v>
      </c>
      <c r="X3410" s="7" t="s">
        <v>1240</v>
      </c>
      <c r="Y3410" s="7" t="s">
        <v>1241</v>
      </c>
      <c r="Z3410" s="7" t="s">
        <v>1242</v>
      </c>
      <c r="AA3410" s="7"/>
      <c r="AB3410" s="7">
        <v>0.0</v>
      </c>
      <c r="AC3410" s="7" t="s">
        <v>16</v>
      </c>
      <c r="AD3410" s="7"/>
      <c r="AE3410" s="7" t="s">
        <v>19</v>
      </c>
      <c r="AF3410" s="7" t="s">
        <v>19</v>
      </c>
      <c r="AG3410" s="7" t="s">
        <v>19</v>
      </c>
      <c r="AH3410" s="7" t="s">
        <v>19</v>
      </c>
      <c r="AI3410" s="7" t="s">
        <v>19</v>
      </c>
      <c r="AJ3410" s="7" t="s">
        <v>19</v>
      </c>
      <c r="AK3410" s="7"/>
      <c r="AL3410" s="7" t="s">
        <v>19</v>
      </c>
      <c r="AM3410" s="7" t="s">
        <v>19</v>
      </c>
      <c r="AN3410" s="7" t="s">
        <v>19</v>
      </c>
      <c r="AO3410" s="7" t="s">
        <v>19</v>
      </c>
      <c r="AP3410" s="7" t="s">
        <v>19</v>
      </c>
      <c r="AQ3410" s="7"/>
      <c r="AR3410" s="7"/>
      <c r="AS3410" s="7"/>
      <c r="AT3410" s="7"/>
      <c r="AU3410" s="7"/>
      <c r="AV3410" s="7"/>
      <c r="AW3410" s="7"/>
      <c r="AX3410" s="7"/>
      <c r="AY3410" s="7" t="s">
        <v>19</v>
      </c>
      <c r="AZ3410" s="7"/>
      <c r="BA3410" s="7"/>
      <c r="BB3410" s="7"/>
      <c r="BC3410" s="7"/>
      <c r="BD3410" s="7"/>
      <c r="BE3410" s="7"/>
      <c r="BF3410" s="7"/>
      <c r="BG3410" s="7"/>
      <c r="BH3410" s="7"/>
      <c r="BI3410" s="7"/>
      <c r="BJ3410" s="7"/>
      <c r="BK3410" s="7"/>
      <c r="BL3410" s="7"/>
      <c r="BM3410" s="7"/>
      <c r="BN3410" s="7"/>
      <c r="BO3410" s="7"/>
      <c r="BP3410" s="7"/>
      <c r="BS3410" s="7"/>
      <c r="BT3410" s="7" t="b">
        <v>0</v>
      </c>
      <c r="BU3410" s="7"/>
    </row>
    <row r="3411">
      <c r="A3411" s="7" t="s">
        <v>15232</v>
      </c>
      <c r="D3411" s="163" t="s">
        <v>15233</v>
      </c>
      <c r="E3411" s="134" t="str">
        <f t="array" ref="E3411">IFNA( index(studiesdatasets!$A$2:$R4130,MATCH("*"&amp;IF(F3411 = "","INVALID", F3411)&amp;"*",studiesdatasets!$D$2:$D4130,0),1))</f>
        <v>set_4</v>
      </c>
      <c r="F3411" s="162" t="s">
        <v>475</v>
      </c>
      <c r="G3411" s="162" t="s">
        <v>15234</v>
      </c>
      <c r="H3411" s="162" t="s">
        <v>15235</v>
      </c>
      <c r="M3411" s="7" t="s">
        <v>799</v>
      </c>
      <c r="N3411" s="7" t="str">
        <f t="shared" si="10"/>
        <v>FALSE</v>
      </c>
      <c r="O3411" s="7" t="s">
        <v>479</v>
      </c>
      <c r="P3411" s="161" t="s">
        <v>1236</v>
      </c>
      <c r="Q3411" s="161" t="s">
        <v>1237</v>
      </c>
      <c r="R3411" s="7" t="s">
        <v>1238</v>
      </c>
      <c r="S3411" s="7" t="s">
        <v>1239</v>
      </c>
      <c r="T3411" s="135">
        <v>43.0998</v>
      </c>
      <c r="U3411" s="136">
        <v>-79.8132</v>
      </c>
      <c r="V3411" s="137" t="s">
        <v>948</v>
      </c>
      <c r="W3411" s="7" t="s">
        <v>16</v>
      </c>
      <c r="X3411" s="7" t="s">
        <v>1240</v>
      </c>
      <c r="Y3411" s="7" t="s">
        <v>1241</v>
      </c>
      <c r="Z3411" s="7" t="s">
        <v>1242</v>
      </c>
      <c r="AA3411" s="7"/>
      <c r="AB3411" s="7">
        <v>0.0</v>
      </c>
      <c r="AC3411" s="7" t="s">
        <v>16</v>
      </c>
      <c r="AD3411" s="7"/>
      <c r="AE3411" s="7" t="s">
        <v>19</v>
      </c>
      <c r="AF3411" s="7" t="s">
        <v>19</v>
      </c>
      <c r="AG3411" s="7" t="s">
        <v>19</v>
      </c>
      <c r="AH3411" s="7" t="s">
        <v>19</v>
      </c>
      <c r="AI3411" s="7" t="s">
        <v>19</v>
      </c>
      <c r="AJ3411" s="7" t="s">
        <v>19</v>
      </c>
      <c r="AK3411" s="7"/>
      <c r="AL3411" s="7" t="s">
        <v>19</v>
      </c>
      <c r="AM3411" s="7" t="s">
        <v>19</v>
      </c>
      <c r="AN3411" s="7" t="s">
        <v>19</v>
      </c>
      <c r="AO3411" s="7" t="s">
        <v>19</v>
      </c>
      <c r="AP3411" s="7" t="s">
        <v>19</v>
      </c>
      <c r="AQ3411" s="7"/>
      <c r="AR3411" s="7"/>
      <c r="AS3411" s="7"/>
      <c r="AT3411" s="7"/>
      <c r="AU3411" s="7"/>
      <c r="AV3411" s="7"/>
      <c r="AW3411" s="7"/>
      <c r="AX3411" s="7"/>
      <c r="AY3411" s="7" t="s">
        <v>19</v>
      </c>
      <c r="AZ3411" s="7"/>
      <c r="BA3411" s="7"/>
      <c r="BB3411" s="7"/>
      <c r="BC3411" s="7"/>
      <c r="BD3411" s="7"/>
      <c r="BE3411" s="7"/>
      <c r="BF3411" s="7"/>
      <c r="BG3411" s="7"/>
      <c r="BH3411" s="7"/>
      <c r="BI3411" s="7"/>
      <c r="BJ3411" s="7"/>
      <c r="BK3411" s="7"/>
      <c r="BL3411" s="7"/>
      <c r="BM3411" s="7"/>
      <c r="BN3411" s="7"/>
      <c r="BO3411" s="7"/>
      <c r="BP3411" s="7"/>
      <c r="BS3411" s="7"/>
      <c r="BT3411" s="7" t="b">
        <v>0</v>
      </c>
      <c r="BU3411" s="7"/>
    </row>
    <row r="3412">
      <c r="A3412" s="7" t="s">
        <v>15236</v>
      </c>
      <c r="D3412" s="163" t="s">
        <v>15237</v>
      </c>
      <c r="E3412" s="134" t="str">
        <f t="array" ref="E3412">IFNA( index(studiesdatasets!$A$2:$R4130,MATCH("*"&amp;IF(F3412 = "","INVALID", F3412)&amp;"*",studiesdatasets!$D$2:$D4130,0),1))</f>
        <v>set_4</v>
      </c>
      <c r="F3412" s="162" t="s">
        <v>475</v>
      </c>
      <c r="G3412" s="162" t="s">
        <v>15238</v>
      </c>
      <c r="H3412" s="162" t="s">
        <v>15239</v>
      </c>
      <c r="M3412" s="7" t="s">
        <v>799</v>
      </c>
      <c r="N3412" s="7" t="str">
        <f t="shared" si="10"/>
        <v>FALSE</v>
      </c>
      <c r="O3412" s="7" t="s">
        <v>479</v>
      </c>
      <c r="P3412" s="161" t="s">
        <v>1236</v>
      </c>
      <c r="Q3412" s="161" t="s">
        <v>1237</v>
      </c>
      <c r="R3412" s="7" t="s">
        <v>1238</v>
      </c>
      <c r="S3412" s="7" t="s">
        <v>1239</v>
      </c>
      <c r="T3412" s="135">
        <v>43.1113</v>
      </c>
      <c r="U3412" s="136">
        <v>-79.8815</v>
      </c>
      <c r="V3412" s="137" t="s">
        <v>948</v>
      </c>
      <c r="W3412" s="7" t="s">
        <v>16</v>
      </c>
      <c r="X3412" s="7" t="s">
        <v>1240</v>
      </c>
      <c r="Y3412" s="7" t="s">
        <v>1241</v>
      </c>
      <c r="Z3412" s="7" t="s">
        <v>1242</v>
      </c>
      <c r="AA3412" s="7"/>
      <c r="AB3412" s="7">
        <v>0.0</v>
      </c>
      <c r="AC3412" s="7" t="s">
        <v>16</v>
      </c>
      <c r="AD3412" s="7"/>
      <c r="AE3412" s="7" t="s">
        <v>19</v>
      </c>
      <c r="AF3412" s="7" t="s">
        <v>19</v>
      </c>
      <c r="AG3412" s="7" t="s">
        <v>19</v>
      </c>
      <c r="AH3412" s="7" t="s">
        <v>19</v>
      </c>
      <c r="AI3412" s="7" t="s">
        <v>19</v>
      </c>
      <c r="AJ3412" s="7" t="s">
        <v>19</v>
      </c>
      <c r="AK3412" s="7"/>
      <c r="AL3412" s="7" t="s">
        <v>19</v>
      </c>
      <c r="AM3412" s="7" t="s">
        <v>19</v>
      </c>
      <c r="AN3412" s="7" t="s">
        <v>19</v>
      </c>
      <c r="AO3412" s="7" t="s">
        <v>19</v>
      </c>
      <c r="AP3412" s="7" t="s">
        <v>19</v>
      </c>
      <c r="AQ3412" s="7"/>
      <c r="AR3412" s="7"/>
      <c r="AS3412" s="7"/>
      <c r="AT3412" s="7"/>
      <c r="AU3412" s="7"/>
      <c r="AV3412" s="7"/>
      <c r="AW3412" s="7"/>
      <c r="AX3412" s="7"/>
      <c r="AY3412" s="7" t="s">
        <v>19</v>
      </c>
      <c r="AZ3412" s="7"/>
      <c r="BA3412" s="7"/>
      <c r="BB3412" s="7"/>
      <c r="BC3412" s="7"/>
      <c r="BD3412" s="7"/>
      <c r="BE3412" s="7"/>
      <c r="BF3412" s="7"/>
      <c r="BG3412" s="7"/>
      <c r="BH3412" s="7"/>
      <c r="BI3412" s="7"/>
      <c r="BJ3412" s="7"/>
      <c r="BK3412" s="7"/>
      <c r="BL3412" s="7"/>
      <c r="BM3412" s="7"/>
      <c r="BN3412" s="7"/>
      <c r="BO3412" s="7"/>
      <c r="BP3412" s="7"/>
      <c r="BS3412" s="7"/>
      <c r="BT3412" s="7" t="b">
        <v>0</v>
      </c>
      <c r="BU3412" s="7"/>
    </row>
    <row r="3413">
      <c r="A3413" s="7" t="s">
        <v>15240</v>
      </c>
      <c r="D3413" s="163" t="s">
        <v>15241</v>
      </c>
      <c r="E3413" s="134" t="str">
        <f t="array" ref="E3413">IFNA( index(studiesdatasets!$A$2:$R4130,MATCH("*"&amp;IF(F3413 = "","INVALID", F3413)&amp;"*",studiesdatasets!$D$2:$D4130,0),1))</f>
        <v>set_4</v>
      </c>
      <c r="F3413" s="162" t="s">
        <v>475</v>
      </c>
      <c r="G3413" s="162" t="s">
        <v>15242</v>
      </c>
      <c r="H3413" s="162" t="s">
        <v>15243</v>
      </c>
      <c r="M3413" s="7" t="s">
        <v>799</v>
      </c>
      <c r="N3413" s="7" t="str">
        <f t="shared" si="10"/>
        <v>FALSE</v>
      </c>
      <c r="O3413" s="7" t="s">
        <v>479</v>
      </c>
      <c r="P3413" s="161" t="s">
        <v>1236</v>
      </c>
      <c r="Q3413" s="161" t="s">
        <v>1237</v>
      </c>
      <c r="R3413" s="7" t="s">
        <v>1238</v>
      </c>
      <c r="S3413" s="7" t="s">
        <v>1239</v>
      </c>
      <c r="T3413" s="135">
        <v>43.1601</v>
      </c>
      <c r="U3413" s="136">
        <v>-79.9312</v>
      </c>
      <c r="V3413" s="137" t="s">
        <v>948</v>
      </c>
      <c r="W3413" s="7" t="s">
        <v>16</v>
      </c>
      <c r="X3413" s="7" t="s">
        <v>1240</v>
      </c>
      <c r="Y3413" s="7" t="s">
        <v>1241</v>
      </c>
      <c r="Z3413" s="7" t="s">
        <v>1242</v>
      </c>
      <c r="AA3413" s="7"/>
      <c r="AB3413" s="7">
        <v>0.0</v>
      </c>
      <c r="AC3413" s="7" t="s">
        <v>16</v>
      </c>
      <c r="AD3413" s="7"/>
      <c r="AE3413" s="7" t="s">
        <v>19</v>
      </c>
      <c r="AF3413" s="7" t="s">
        <v>19</v>
      </c>
      <c r="AG3413" s="7" t="s">
        <v>19</v>
      </c>
      <c r="AH3413" s="7" t="s">
        <v>19</v>
      </c>
      <c r="AI3413" s="7" t="s">
        <v>19</v>
      </c>
      <c r="AJ3413" s="7" t="s">
        <v>19</v>
      </c>
      <c r="AK3413" s="7"/>
      <c r="AL3413" s="7" t="s">
        <v>19</v>
      </c>
      <c r="AM3413" s="7" t="s">
        <v>19</v>
      </c>
      <c r="AN3413" s="7" t="s">
        <v>19</v>
      </c>
      <c r="AO3413" s="7" t="s">
        <v>19</v>
      </c>
      <c r="AP3413" s="7" t="s">
        <v>19</v>
      </c>
      <c r="AQ3413" s="7"/>
      <c r="AR3413" s="7"/>
      <c r="AS3413" s="7"/>
      <c r="AT3413" s="7"/>
      <c r="AU3413" s="7"/>
      <c r="AV3413" s="7"/>
      <c r="AW3413" s="7"/>
      <c r="AX3413" s="7"/>
      <c r="AY3413" s="7" t="s">
        <v>19</v>
      </c>
      <c r="AZ3413" s="7"/>
      <c r="BA3413" s="7"/>
      <c r="BB3413" s="7"/>
      <c r="BC3413" s="7"/>
      <c r="BD3413" s="7"/>
      <c r="BE3413" s="7"/>
      <c r="BF3413" s="7"/>
      <c r="BG3413" s="7"/>
      <c r="BH3413" s="7"/>
      <c r="BI3413" s="7"/>
      <c r="BJ3413" s="7"/>
      <c r="BK3413" s="7"/>
      <c r="BL3413" s="7"/>
      <c r="BM3413" s="7"/>
      <c r="BN3413" s="7"/>
      <c r="BO3413" s="7"/>
      <c r="BP3413" s="7"/>
      <c r="BS3413" s="7"/>
      <c r="BT3413" s="7" t="b">
        <v>0</v>
      </c>
      <c r="BU3413" s="7"/>
    </row>
    <row r="3414">
      <c r="A3414" s="7" t="s">
        <v>15244</v>
      </c>
      <c r="D3414" s="163" t="s">
        <v>15245</v>
      </c>
      <c r="E3414" s="134" t="str">
        <f t="array" ref="E3414">IFNA( index(studiesdatasets!$A$2:$R4130,MATCH("*"&amp;IF(F3414 = "","INVALID", F3414)&amp;"*",studiesdatasets!$D$2:$D4130,0),1))</f>
        <v>set_4</v>
      </c>
      <c r="F3414" s="162" t="s">
        <v>475</v>
      </c>
      <c r="G3414" s="162" t="s">
        <v>15246</v>
      </c>
      <c r="H3414" s="162" t="s">
        <v>15247</v>
      </c>
      <c r="M3414" s="7" t="s">
        <v>799</v>
      </c>
      <c r="N3414" s="7" t="str">
        <f t="shared" si="10"/>
        <v>FALSE</v>
      </c>
      <c r="O3414" s="7" t="s">
        <v>479</v>
      </c>
      <c r="P3414" s="161" t="s">
        <v>1236</v>
      </c>
      <c r="Q3414" s="161" t="s">
        <v>1237</v>
      </c>
      <c r="R3414" s="7" t="s">
        <v>1238</v>
      </c>
      <c r="S3414" s="7" t="s">
        <v>1239</v>
      </c>
      <c r="T3414" s="135">
        <v>43.1613</v>
      </c>
      <c r="U3414" s="136">
        <v>-79.9368</v>
      </c>
      <c r="V3414" s="137" t="s">
        <v>8553</v>
      </c>
      <c r="W3414" s="7" t="s">
        <v>16</v>
      </c>
      <c r="X3414" s="7" t="s">
        <v>1240</v>
      </c>
      <c r="Y3414" s="7" t="s">
        <v>1241</v>
      </c>
      <c r="Z3414" s="7" t="s">
        <v>1242</v>
      </c>
      <c r="AA3414" s="7"/>
      <c r="AB3414" s="7">
        <v>0.0</v>
      </c>
      <c r="AC3414" s="7" t="s">
        <v>16</v>
      </c>
      <c r="AD3414" s="7"/>
      <c r="AE3414" s="7" t="s">
        <v>19</v>
      </c>
      <c r="AF3414" s="7" t="s">
        <v>19</v>
      </c>
      <c r="AG3414" s="7" t="s">
        <v>19</v>
      </c>
      <c r="AH3414" s="7" t="s">
        <v>19</v>
      </c>
      <c r="AI3414" s="7" t="s">
        <v>19</v>
      </c>
      <c r="AJ3414" s="7" t="s">
        <v>19</v>
      </c>
      <c r="AK3414" s="7"/>
      <c r="AL3414" s="7" t="s">
        <v>19</v>
      </c>
      <c r="AM3414" s="7" t="s">
        <v>19</v>
      </c>
      <c r="AN3414" s="7" t="s">
        <v>19</v>
      </c>
      <c r="AO3414" s="7" t="s">
        <v>19</v>
      </c>
      <c r="AP3414" s="7" t="s">
        <v>19</v>
      </c>
      <c r="AQ3414" s="7"/>
      <c r="AR3414" s="7"/>
      <c r="AS3414" s="7"/>
      <c r="AT3414" s="7"/>
      <c r="AU3414" s="7"/>
      <c r="AV3414" s="7"/>
      <c r="AW3414" s="7"/>
      <c r="AX3414" s="7"/>
      <c r="AY3414" s="7" t="s">
        <v>19</v>
      </c>
      <c r="AZ3414" s="7"/>
      <c r="BA3414" s="7"/>
      <c r="BB3414" s="7"/>
      <c r="BC3414" s="7"/>
      <c r="BD3414" s="7"/>
      <c r="BE3414" s="7"/>
      <c r="BF3414" s="7"/>
      <c r="BG3414" s="7"/>
      <c r="BH3414" s="7"/>
      <c r="BI3414" s="7"/>
      <c r="BJ3414" s="7"/>
      <c r="BK3414" s="7"/>
      <c r="BL3414" s="7"/>
      <c r="BM3414" s="7"/>
      <c r="BN3414" s="7"/>
      <c r="BO3414" s="7"/>
      <c r="BP3414" s="7"/>
      <c r="BS3414" s="7"/>
      <c r="BT3414" s="7" t="b">
        <v>0</v>
      </c>
      <c r="BU3414" s="7"/>
    </row>
    <row r="3415">
      <c r="A3415" s="7" t="s">
        <v>15248</v>
      </c>
      <c r="D3415" s="163" t="s">
        <v>15249</v>
      </c>
      <c r="E3415" s="134" t="str">
        <f t="array" ref="E3415">IFNA( index(studiesdatasets!$A$2:$R4130,MATCH("*"&amp;IF(F3415 = "","INVALID", F3415)&amp;"*",studiesdatasets!$D$2:$D4130,0),1))</f>
        <v>set_4</v>
      </c>
      <c r="F3415" s="162" t="s">
        <v>475</v>
      </c>
      <c r="G3415" s="162" t="s">
        <v>15250</v>
      </c>
      <c r="H3415" s="162" t="s">
        <v>15251</v>
      </c>
      <c r="M3415" s="7" t="s">
        <v>799</v>
      </c>
      <c r="N3415" s="7" t="str">
        <f t="shared" si="10"/>
        <v>FALSE</v>
      </c>
      <c r="O3415" s="7" t="s">
        <v>479</v>
      </c>
      <c r="P3415" s="161" t="s">
        <v>1236</v>
      </c>
      <c r="Q3415" s="161" t="s">
        <v>1237</v>
      </c>
      <c r="R3415" s="7" t="s">
        <v>1238</v>
      </c>
      <c r="S3415" s="7" t="s">
        <v>1239</v>
      </c>
      <c r="T3415" s="135">
        <v>43.1707</v>
      </c>
      <c r="U3415" s="136">
        <v>-79.9474</v>
      </c>
      <c r="V3415" s="137" t="s">
        <v>948</v>
      </c>
      <c r="W3415" s="7" t="s">
        <v>16</v>
      </c>
      <c r="X3415" s="7" t="s">
        <v>1240</v>
      </c>
      <c r="Y3415" s="7" t="s">
        <v>1241</v>
      </c>
      <c r="Z3415" s="7" t="s">
        <v>1242</v>
      </c>
      <c r="AA3415" s="7"/>
      <c r="AB3415" s="7">
        <v>0.0</v>
      </c>
      <c r="AC3415" s="7" t="s">
        <v>16</v>
      </c>
      <c r="AD3415" s="7"/>
      <c r="AE3415" s="7" t="s">
        <v>19</v>
      </c>
      <c r="AF3415" s="7" t="s">
        <v>19</v>
      </c>
      <c r="AG3415" s="7" t="s">
        <v>19</v>
      </c>
      <c r="AH3415" s="7" t="s">
        <v>19</v>
      </c>
      <c r="AI3415" s="7" t="s">
        <v>19</v>
      </c>
      <c r="AJ3415" s="7" t="s">
        <v>19</v>
      </c>
      <c r="AK3415" s="7"/>
      <c r="AL3415" s="7" t="s">
        <v>19</v>
      </c>
      <c r="AM3415" s="7" t="s">
        <v>19</v>
      </c>
      <c r="AN3415" s="7" t="s">
        <v>19</v>
      </c>
      <c r="AO3415" s="7" t="s">
        <v>19</v>
      </c>
      <c r="AP3415" s="7" t="s">
        <v>19</v>
      </c>
      <c r="AQ3415" s="7"/>
      <c r="AR3415" s="7"/>
      <c r="AS3415" s="7"/>
      <c r="AT3415" s="7"/>
      <c r="AU3415" s="7"/>
      <c r="AV3415" s="7"/>
      <c r="AW3415" s="7"/>
      <c r="AX3415" s="7"/>
      <c r="AY3415" s="7" t="s">
        <v>19</v>
      </c>
      <c r="AZ3415" s="7"/>
      <c r="BA3415" s="7"/>
      <c r="BB3415" s="7"/>
      <c r="BC3415" s="7"/>
      <c r="BD3415" s="7"/>
      <c r="BE3415" s="7"/>
      <c r="BF3415" s="7"/>
      <c r="BG3415" s="7"/>
      <c r="BH3415" s="7"/>
      <c r="BI3415" s="7"/>
      <c r="BJ3415" s="7"/>
      <c r="BK3415" s="7"/>
      <c r="BL3415" s="7"/>
      <c r="BM3415" s="7"/>
      <c r="BN3415" s="7"/>
      <c r="BO3415" s="7"/>
      <c r="BP3415" s="7"/>
      <c r="BS3415" s="7"/>
      <c r="BT3415" s="7" t="b">
        <v>0</v>
      </c>
      <c r="BU3415" s="7"/>
    </row>
    <row r="3416">
      <c r="A3416" s="7" t="s">
        <v>15252</v>
      </c>
      <c r="D3416" s="163" t="s">
        <v>15253</v>
      </c>
      <c r="E3416" s="134" t="str">
        <f t="array" ref="E3416">IFNA( index(studiesdatasets!$A$2:$R4130,MATCH("*"&amp;IF(F3416 = "","INVALID", F3416)&amp;"*",studiesdatasets!$D$2:$D4130,0),1))</f>
        <v>set_4</v>
      </c>
      <c r="F3416" s="162" t="s">
        <v>475</v>
      </c>
      <c r="G3416" s="162" t="s">
        <v>15254</v>
      </c>
      <c r="H3416" s="162" t="s">
        <v>15255</v>
      </c>
      <c r="M3416" s="7" t="s">
        <v>799</v>
      </c>
      <c r="N3416" s="7" t="str">
        <f t="shared" si="10"/>
        <v>FALSE</v>
      </c>
      <c r="O3416" s="7" t="s">
        <v>479</v>
      </c>
      <c r="P3416" s="161" t="s">
        <v>1236</v>
      </c>
      <c r="Q3416" s="161" t="s">
        <v>1237</v>
      </c>
      <c r="R3416" s="7" t="s">
        <v>1238</v>
      </c>
      <c r="S3416" s="7" t="s">
        <v>1239</v>
      </c>
      <c r="T3416" s="135">
        <v>43.0414</v>
      </c>
      <c r="U3416" s="136">
        <v>-79.123</v>
      </c>
      <c r="V3416" s="137" t="s">
        <v>8553</v>
      </c>
      <c r="W3416" s="7" t="s">
        <v>16</v>
      </c>
      <c r="X3416" s="7" t="s">
        <v>1240</v>
      </c>
      <c r="Y3416" s="7" t="s">
        <v>1241</v>
      </c>
      <c r="Z3416" s="7" t="s">
        <v>1242</v>
      </c>
      <c r="AA3416" s="7"/>
      <c r="AB3416" s="7">
        <v>0.0</v>
      </c>
      <c r="AC3416" s="7" t="s">
        <v>16</v>
      </c>
      <c r="AD3416" s="7"/>
      <c r="AE3416" s="7" t="s">
        <v>19</v>
      </c>
      <c r="AF3416" s="7" t="s">
        <v>19</v>
      </c>
      <c r="AG3416" s="7" t="s">
        <v>19</v>
      </c>
      <c r="AH3416" s="7" t="s">
        <v>19</v>
      </c>
      <c r="AI3416" s="7" t="s">
        <v>19</v>
      </c>
      <c r="AJ3416" s="7" t="s">
        <v>19</v>
      </c>
      <c r="AK3416" s="7"/>
      <c r="AL3416" s="7" t="s">
        <v>19</v>
      </c>
      <c r="AM3416" s="7" t="s">
        <v>19</v>
      </c>
      <c r="AN3416" s="7" t="s">
        <v>19</v>
      </c>
      <c r="AO3416" s="7" t="s">
        <v>19</v>
      </c>
      <c r="AP3416" s="7" t="s">
        <v>19</v>
      </c>
      <c r="AQ3416" s="7"/>
      <c r="AR3416" s="7"/>
      <c r="AS3416" s="7"/>
      <c r="AT3416" s="7"/>
      <c r="AU3416" s="7"/>
      <c r="AV3416" s="7"/>
      <c r="AW3416" s="7"/>
      <c r="AX3416" s="7"/>
      <c r="AY3416" s="7" t="s">
        <v>19</v>
      </c>
      <c r="AZ3416" s="7"/>
      <c r="BA3416" s="7"/>
      <c r="BB3416" s="7"/>
      <c r="BC3416" s="7"/>
      <c r="BD3416" s="7"/>
      <c r="BE3416" s="7"/>
      <c r="BF3416" s="7"/>
      <c r="BG3416" s="7"/>
      <c r="BH3416" s="7"/>
      <c r="BI3416" s="7"/>
      <c r="BJ3416" s="7"/>
      <c r="BK3416" s="7"/>
      <c r="BL3416" s="7"/>
      <c r="BM3416" s="7"/>
      <c r="BN3416" s="7"/>
      <c r="BO3416" s="7"/>
      <c r="BP3416" s="7"/>
      <c r="BS3416" s="7"/>
      <c r="BT3416" s="7" t="b">
        <v>0</v>
      </c>
      <c r="BU3416" s="7"/>
    </row>
    <row r="3417">
      <c r="A3417" s="7" t="s">
        <v>15256</v>
      </c>
      <c r="D3417" s="163" t="s">
        <v>15257</v>
      </c>
      <c r="E3417" s="134" t="str">
        <f t="array" ref="E3417">IFNA( index(studiesdatasets!$A$2:$R4130,MATCH("*"&amp;IF(F3417 = "","INVALID", F3417)&amp;"*",studiesdatasets!$D$2:$D4130,0),1))</f>
        <v>set_4</v>
      </c>
      <c r="F3417" s="162" t="s">
        <v>475</v>
      </c>
      <c r="G3417" s="162" t="s">
        <v>15258</v>
      </c>
      <c r="H3417" s="162" t="s">
        <v>15259</v>
      </c>
      <c r="M3417" s="7" t="s">
        <v>799</v>
      </c>
      <c r="N3417" s="7" t="str">
        <f t="shared" si="10"/>
        <v>FALSE</v>
      </c>
      <c r="O3417" s="7" t="s">
        <v>479</v>
      </c>
      <c r="P3417" s="161" t="s">
        <v>1236</v>
      </c>
      <c r="Q3417" s="161" t="s">
        <v>1237</v>
      </c>
      <c r="R3417" s="7" t="s">
        <v>1238</v>
      </c>
      <c r="S3417" s="7" t="s">
        <v>1239</v>
      </c>
      <c r="T3417" s="135">
        <v>43.1268</v>
      </c>
      <c r="U3417" s="136">
        <v>-79.3959</v>
      </c>
      <c r="V3417" s="137" t="s">
        <v>8553</v>
      </c>
      <c r="W3417" s="7" t="s">
        <v>16</v>
      </c>
      <c r="X3417" s="7" t="s">
        <v>1240</v>
      </c>
      <c r="Y3417" s="7" t="s">
        <v>1241</v>
      </c>
      <c r="Z3417" s="7" t="s">
        <v>1242</v>
      </c>
      <c r="AA3417" s="7"/>
      <c r="AB3417" s="7">
        <v>0.0</v>
      </c>
      <c r="AC3417" s="7" t="s">
        <v>16</v>
      </c>
      <c r="AD3417" s="7"/>
      <c r="AE3417" s="7" t="s">
        <v>19</v>
      </c>
      <c r="AF3417" s="7" t="s">
        <v>19</v>
      </c>
      <c r="AG3417" s="7" t="s">
        <v>19</v>
      </c>
      <c r="AH3417" s="7" t="s">
        <v>19</v>
      </c>
      <c r="AI3417" s="7" t="s">
        <v>19</v>
      </c>
      <c r="AJ3417" s="7" t="s">
        <v>19</v>
      </c>
      <c r="AK3417" s="7"/>
      <c r="AL3417" s="7" t="s">
        <v>19</v>
      </c>
      <c r="AM3417" s="7" t="s">
        <v>19</v>
      </c>
      <c r="AN3417" s="7" t="s">
        <v>19</v>
      </c>
      <c r="AO3417" s="7" t="s">
        <v>19</v>
      </c>
      <c r="AP3417" s="7" t="s">
        <v>19</v>
      </c>
      <c r="AQ3417" s="7"/>
      <c r="AR3417" s="7"/>
      <c r="AS3417" s="7"/>
      <c r="AT3417" s="7"/>
      <c r="AU3417" s="7"/>
      <c r="AV3417" s="7"/>
      <c r="AW3417" s="7"/>
      <c r="AX3417" s="7"/>
      <c r="AY3417" s="7" t="s">
        <v>19</v>
      </c>
      <c r="AZ3417" s="7"/>
      <c r="BA3417" s="7"/>
      <c r="BB3417" s="7"/>
      <c r="BC3417" s="7"/>
      <c r="BD3417" s="7"/>
      <c r="BE3417" s="7"/>
      <c r="BF3417" s="7"/>
      <c r="BG3417" s="7"/>
      <c r="BH3417" s="7"/>
      <c r="BI3417" s="7"/>
      <c r="BJ3417" s="7"/>
      <c r="BK3417" s="7"/>
      <c r="BL3417" s="7"/>
      <c r="BM3417" s="7"/>
      <c r="BN3417" s="7"/>
      <c r="BO3417" s="7"/>
      <c r="BP3417" s="7"/>
      <c r="BS3417" s="7"/>
      <c r="BT3417" s="7" t="b">
        <v>0</v>
      </c>
      <c r="BU3417" s="7"/>
    </row>
    <row r="3418">
      <c r="A3418" s="7" t="s">
        <v>15260</v>
      </c>
      <c r="D3418" s="163" t="s">
        <v>15261</v>
      </c>
      <c r="E3418" s="134" t="str">
        <f t="array" ref="E3418">IFNA( index(studiesdatasets!$A$2:$R4130,MATCH("*"&amp;IF(F3418 = "","INVALID", F3418)&amp;"*",studiesdatasets!$D$2:$D4130,0),1))</f>
        <v>set_4</v>
      </c>
      <c r="F3418" s="162" t="s">
        <v>475</v>
      </c>
      <c r="G3418" s="162" t="s">
        <v>15262</v>
      </c>
      <c r="H3418" s="162" t="s">
        <v>15263</v>
      </c>
      <c r="M3418" s="7" t="s">
        <v>799</v>
      </c>
      <c r="N3418" s="7" t="str">
        <f t="shared" si="10"/>
        <v>FALSE</v>
      </c>
      <c r="O3418" s="7" t="s">
        <v>479</v>
      </c>
      <c r="P3418" s="161" t="s">
        <v>1236</v>
      </c>
      <c r="Q3418" s="161" t="s">
        <v>1237</v>
      </c>
      <c r="R3418" s="7" t="s">
        <v>1238</v>
      </c>
      <c r="S3418" s="7" t="s">
        <v>1239</v>
      </c>
      <c r="T3418" s="135">
        <v>43.2532</v>
      </c>
      <c r="U3418" s="136">
        <v>-79.1259</v>
      </c>
      <c r="V3418" s="137" t="s">
        <v>8553</v>
      </c>
      <c r="W3418" s="7" t="s">
        <v>16</v>
      </c>
      <c r="X3418" s="7" t="s">
        <v>1240</v>
      </c>
      <c r="Y3418" s="7" t="s">
        <v>1241</v>
      </c>
      <c r="Z3418" s="7" t="s">
        <v>1242</v>
      </c>
      <c r="AA3418" s="7"/>
      <c r="AB3418" s="7">
        <v>0.0</v>
      </c>
      <c r="AC3418" s="7" t="s">
        <v>16</v>
      </c>
      <c r="AD3418" s="7"/>
      <c r="AE3418" s="7" t="s">
        <v>19</v>
      </c>
      <c r="AF3418" s="7" t="s">
        <v>19</v>
      </c>
      <c r="AG3418" s="7" t="s">
        <v>19</v>
      </c>
      <c r="AH3418" s="7" t="s">
        <v>19</v>
      </c>
      <c r="AI3418" s="7" t="s">
        <v>19</v>
      </c>
      <c r="AJ3418" s="7" t="s">
        <v>19</v>
      </c>
      <c r="AK3418" s="7"/>
      <c r="AL3418" s="7" t="s">
        <v>19</v>
      </c>
      <c r="AM3418" s="7" t="s">
        <v>19</v>
      </c>
      <c r="AN3418" s="7" t="s">
        <v>19</v>
      </c>
      <c r="AO3418" s="7" t="s">
        <v>19</v>
      </c>
      <c r="AP3418" s="7" t="s">
        <v>19</v>
      </c>
      <c r="AQ3418" s="7"/>
      <c r="AR3418" s="7"/>
      <c r="AS3418" s="7"/>
      <c r="AT3418" s="7"/>
      <c r="AU3418" s="7"/>
      <c r="AV3418" s="7"/>
      <c r="AW3418" s="7"/>
      <c r="AX3418" s="7"/>
      <c r="AY3418" s="7" t="s">
        <v>19</v>
      </c>
      <c r="AZ3418" s="7"/>
      <c r="BA3418" s="7"/>
      <c r="BB3418" s="7"/>
      <c r="BC3418" s="7"/>
      <c r="BD3418" s="7"/>
      <c r="BE3418" s="7"/>
      <c r="BF3418" s="7"/>
      <c r="BG3418" s="7"/>
      <c r="BH3418" s="7"/>
      <c r="BI3418" s="7"/>
      <c r="BJ3418" s="7"/>
      <c r="BK3418" s="7"/>
      <c r="BL3418" s="7"/>
      <c r="BM3418" s="7"/>
      <c r="BN3418" s="7"/>
      <c r="BO3418" s="7"/>
      <c r="BP3418" s="7"/>
      <c r="BS3418" s="7"/>
      <c r="BT3418" s="7" t="b">
        <v>0</v>
      </c>
      <c r="BU3418" s="7"/>
    </row>
    <row r="3419">
      <c r="A3419" s="7" t="s">
        <v>15264</v>
      </c>
      <c r="D3419" s="163" t="s">
        <v>15265</v>
      </c>
      <c r="E3419" s="134" t="str">
        <f t="array" ref="E3419">IFNA( index(studiesdatasets!$A$2:$R4130,MATCH("*"&amp;IF(F3419 = "","INVALID", F3419)&amp;"*",studiesdatasets!$D$2:$D4130,0),1))</f>
        <v>set_4</v>
      </c>
      <c r="F3419" s="162" t="s">
        <v>475</v>
      </c>
      <c r="G3419" s="162" t="s">
        <v>15266</v>
      </c>
      <c r="H3419" s="162" t="s">
        <v>15267</v>
      </c>
      <c r="M3419" s="7" t="s">
        <v>799</v>
      </c>
      <c r="N3419" s="7" t="str">
        <f t="shared" si="10"/>
        <v>FALSE</v>
      </c>
      <c r="O3419" s="7" t="s">
        <v>479</v>
      </c>
      <c r="P3419" s="161" t="s">
        <v>1236</v>
      </c>
      <c r="Q3419" s="161" t="s">
        <v>1237</v>
      </c>
      <c r="R3419" s="7" t="s">
        <v>1238</v>
      </c>
      <c r="S3419" s="7" t="s">
        <v>1239</v>
      </c>
      <c r="T3419" s="135">
        <v>42.9309</v>
      </c>
      <c r="U3419" s="136">
        <v>-78.9375</v>
      </c>
      <c r="V3419" s="137" t="s">
        <v>8553</v>
      </c>
      <c r="W3419" s="7" t="s">
        <v>16</v>
      </c>
      <c r="X3419" s="7" t="s">
        <v>1240</v>
      </c>
      <c r="Y3419" s="7" t="s">
        <v>1241</v>
      </c>
      <c r="Z3419" s="7" t="s">
        <v>1242</v>
      </c>
      <c r="AA3419" s="7"/>
      <c r="AB3419" s="7">
        <v>0.0</v>
      </c>
      <c r="AC3419" s="7" t="s">
        <v>16</v>
      </c>
      <c r="AD3419" s="7"/>
      <c r="AE3419" s="7" t="s">
        <v>19</v>
      </c>
      <c r="AF3419" s="7" t="s">
        <v>19</v>
      </c>
      <c r="AG3419" s="7" t="s">
        <v>19</v>
      </c>
      <c r="AH3419" s="7" t="s">
        <v>19</v>
      </c>
      <c r="AI3419" s="7" t="s">
        <v>19</v>
      </c>
      <c r="AJ3419" s="7" t="s">
        <v>19</v>
      </c>
      <c r="AK3419" s="7"/>
      <c r="AL3419" s="7" t="s">
        <v>19</v>
      </c>
      <c r="AM3419" s="7" t="s">
        <v>19</v>
      </c>
      <c r="AN3419" s="7" t="s">
        <v>19</v>
      </c>
      <c r="AO3419" s="7" t="s">
        <v>19</v>
      </c>
      <c r="AP3419" s="7" t="s">
        <v>19</v>
      </c>
      <c r="AQ3419" s="7"/>
      <c r="AR3419" s="7"/>
      <c r="AS3419" s="7"/>
      <c r="AT3419" s="7"/>
      <c r="AU3419" s="7"/>
      <c r="AV3419" s="7"/>
      <c r="AW3419" s="7"/>
      <c r="AX3419" s="7"/>
      <c r="AY3419" s="7" t="s">
        <v>19</v>
      </c>
      <c r="AZ3419" s="7"/>
      <c r="BA3419" s="7"/>
      <c r="BB3419" s="7"/>
      <c r="BC3419" s="7"/>
      <c r="BD3419" s="7"/>
      <c r="BE3419" s="7"/>
      <c r="BF3419" s="7"/>
      <c r="BG3419" s="7"/>
      <c r="BH3419" s="7"/>
      <c r="BI3419" s="7"/>
      <c r="BJ3419" s="7"/>
      <c r="BK3419" s="7"/>
      <c r="BL3419" s="7"/>
      <c r="BM3419" s="7"/>
      <c r="BN3419" s="7"/>
      <c r="BO3419" s="7"/>
      <c r="BP3419" s="7"/>
      <c r="BS3419" s="7"/>
      <c r="BT3419" s="7" t="b">
        <v>0</v>
      </c>
      <c r="BU3419" s="7"/>
    </row>
    <row r="3420">
      <c r="A3420" s="7" t="s">
        <v>15268</v>
      </c>
      <c r="D3420" s="163" t="s">
        <v>15269</v>
      </c>
      <c r="E3420" s="134" t="str">
        <f t="array" ref="E3420">IFNA( index(studiesdatasets!$A$2:$R4130,MATCH("*"&amp;IF(F3420 = "","INVALID", F3420)&amp;"*",studiesdatasets!$D$2:$D4130,0),1))</f>
        <v>set_4</v>
      </c>
      <c r="F3420" s="162" t="s">
        <v>475</v>
      </c>
      <c r="G3420" s="162" t="s">
        <v>15270</v>
      </c>
      <c r="H3420" s="162" t="s">
        <v>15271</v>
      </c>
      <c r="M3420" s="7" t="s">
        <v>799</v>
      </c>
      <c r="N3420" s="7" t="str">
        <f t="shared" si="10"/>
        <v>FALSE</v>
      </c>
      <c r="O3420" s="7" t="s">
        <v>479</v>
      </c>
      <c r="P3420" s="161" t="s">
        <v>1236</v>
      </c>
      <c r="Q3420" s="161" t="s">
        <v>1237</v>
      </c>
      <c r="R3420" s="7" t="s">
        <v>1238</v>
      </c>
      <c r="S3420" s="7" t="s">
        <v>1239</v>
      </c>
      <c r="T3420" s="135">
        <v>42.918</v>
      </c>
      <c r="U3420" s="136">
        <v>-78.9714</v>
      </c>
      <c r="V3420" s="137" t="s">
        <v>8553</v>
      </c>
      <c r="W3420" s="7" t="s">
        <v>16</v>
      </c>
      <c r="X3420" s="7" t="s">
        <v>1240</v>
      </c>
      <c r="Y3420" s="7" t="s">
        <v>1241</v>
      </c>
      <c r="Z3420" s="7" t="s">
        <v>1242</v>
      </c>
      <c r="AA3420" s="7"/>
      <c r="AB3420" s="7">
        <v>0.0</v>
      </c>
      <c r="AC3420" s="7" t="s">
        <v>16</v>
      </c>
      <c r="AD3420" s="7"/>
      <c r="AE3420" s="7" t="s">
        <v>19</v>
      </c>
      <c r="AF3420" s="7" t="s">
        <v>19</v>
      </c>
      <c r="AG3420" s="7" t="s">
        <v>19</v>
      </c>
      <c r="AH3420" s="7" t="s">
        <v>19</v>
      </c>
      <c r="AI3420" s="7" t="s">
        <v>19</v>
      </c>
      <c r="AJ3420" s="7" t="s">
        <v>19</v>
      </c>
      <c r="AK3420" s="7"/>
      <c r="AL3420" s="7" t="s">
        <v>19</v>
      </c>
      <c r="AM3420" s="7" t="s">
        <v>19</v>
      </c>
      <c r="AN3420" s="7" t="s">
        <v>19</v>
      </c>
      <c r="AO3420" s="7" t="s">
        <v>19</v>
      </c>
      <c r="AP3420" s="7" t="s">
        <v>19</v>
      </c>
      <c r="AQ3420" s="7"/>
      <c r="AR3420" s="7"/>
      <c r="AS3420" s="7"/>
      <c r="AT3420" s="7"/>
      <c r="AU3420" s="7"/>
      <c r="AV3420" s="7"/>
      <c r="AW3420" s="7"/>
      <c r="AX3420" s="7"/>
      <c r="AY3420" s="7" t="s">
        <v>19</v>
      </c>
      <c r="AZ3420" s="7"/>
      <c r="BA3420" s="7"/>
      <c r="BB3420" s="7"/>
      <c r="BC3420" s="7"/>
      <c r="BD3420" s="7"/>
      <c r="BE3420" s="7"/>
      <c r="BF3420" s="7"/>
      <c r="BG3420" s="7"/>
      <c r="BH3420" s="7"/>
      <c r="BI3420" s="7"/>
      <c r="BJ3420" s="7"/>
      <c r="BK3420" s="7"/>
      <c r="BL3420" s="7"/>
      <c r="BM3420" s="7"/>
      <c r="BN3420" s="7"/>
      <c r="BO3420" s="7"/>
      <c r="BP3420" s="7"/>
      <c r="BS3420" s="7"/>
      <c r="BT3420" s="7" t="b">
        <v>0</v>
      </c>
      <c r="BU3420" s="7"/>
    </row>
    <row r="3421">
      <c r="A3421" s="7" t="s">
        <v>15272</v>
      </c>
      <c r="D3421" s="163" t="s">
        <v>15273</v>
      </c>
      <c r="E3421" s="134" t="str">
        <f t="array" ref="E3421">IFNA( index(studiesdatasets!$A$2:$R4130,MATCH("*"&amp;IF(F3421 = "","INVALID", F3421)&amp;"*",studiesdatasets!$D$2:$D4130,0),1))</f>
        <v>set_4</v>
      </c>
      <c r="F3421" s="162" t="s">
        <v>475</v>
      </c>
      <c r="G3421" s="162" t="s">
        <v>15274</v>
      </c>
      <c r="H3421" s="162" t="s">
        <v>15275</v>
      </c>
      <c r="M3421" s="7" t="s">
        <v>799</v>
      </c>
      <c r="N3421" s="7" t="str">
        <f t="shared" si="10"/>
        <v>FALSE</v>
      </c>
      <c r="O3421" s="7" t="s">
        <v>479</v>
      </c>
      <c r="P3421" s="161" t="s">
        <v>1236</v>
      </c>
      <c r="Q3421" s="161" t="s">
        <v>1237</v>
      </c>
      <c r="R3421" s="7" t="s">
        <v>1238</v>
      </c>
      <c r="S3421" s="7" t="s">
        <v>1239</v>
      </c>
      <c r="T3421" s="135">
        <v>43.1997</v>
      </c>
      <c r="U3421" s="136">
        <v>-79.5572</v>
      </c>
      <c r="V3421" s="137" t="s">
        <v>948</v>
      </c>
      <c r="W3421" s="7" t="s">
        <v>16</v>
      </c>
      <c r="X3421" s="7" t="s">
        <v>1240</v>
      </c>
      <c r="Y3421" s="7" t="s">
        <v>1241</v>
      </c>
      <c r="Z3421" s="7" t="s">
        <v>1242</v>
      </c>
      <c r="AA3421" s="7"/>
      <c r="AB3421" s="7">
        <v>0.0</v>
      </c>
      <c r="AC3421" s="7" t="s">
        <v>16</v>
      </c>
      <c r="AD3421" s="7"/>
      <c r="AE3421" s="7" t="s">
        <v>19</v>
      </c>
      <c r="AF3421" s="7" t="s">
        <v>19</v>
      </c>
      <c r="AG3421" s="7" t="s">
        <v>19</v>
      </c>
      <c r="AH3421" s="7" t="s">
        <v>19</v>
      </c>
      <c r="AI3421" s="7" t="s">
        <v>19</v>
      </c>
      <c r="AJ3421" s="7" t="s">
        <v>19</v>
      </c>
      <c r="AK3421" s="7"/>
      <c r="AL3421" s="7" t="s">
        <v>19</v>
      </c>
      <c r="AM3421" s="7" t="s">
        <v>19</v>
      </c>
      <c r="AN3421" s="7" t="s">
        <v>19</v>
      </c>
      <c r="AO3421" s="7" t="s">
        <v>19</v>
      </c>
      <c r="AP3421" s="7" t="s">
        <v>19</v>
      </c>
      <c r="AQ3421" s="7"/>
      <c r="AR3421" s="7"/>
      <c r="AS3421" s="7"/>
      <c r="AT3421" s="7"/>
      <c r="AU3421" s="7"/>
      <c r="AV3421" s="7"/>
      <c r="AW3421" s="7"/>
      <c r="AX3421" s="7"/>
      <c r="AY3421" s="7" t="s">
        <v>19</v>
      </c>
      <c r="AZ3421" s="7"/>
      <c r="BA3421" s="7"/>
      <c r="BB3421" s="7"/>
      <c r="BC3421" s="7"/>
      <c r="BD3421" s="7"/>
      <c r="BE3421" s="7"/>
      <c r="BF3421" s="7"/>
      <c r="BG3421" s="7"/>
      <c r="BH3421" s="7"/>
      <c r="BI3421" s="7"/>
      <c r="BJ3421" s="7"/>
      <c r="BK3421" s="7"/>
      <c r="BL3421" s="7"/>
      <c r="BM3421" s="7"/>
      <c r="BN3421" s="7"/>
      <c r="BO3421" s="7"/>
      <c r="BP3421" s="7"/>
      <c r="BS3421" s="7"/>
      <c r="BT3421" s="7" t="b">
        <v>0</v>
      </c>
      <c r="BU3421" s="7"/>
    </row>
    <row r="3422">
      <c r="A3422" s="7" t="s">
        <v>15276</v>
      </c>
      <c r="D3422" s="163" t="s">
        <v>15277</v>
      </c>
      <c r="E3422" s="134" t="str">
        <f t="array" ref="E3422">IFNA( index(studiesdatasets!$A$2:$R4130,MATCH("*"&amp;IF(F3422 = "","INVALID", F3422)&amp;"*",studiesdatasets!$D$2:$D4130,0),1))</f>
        <v>set_4</v>
      </c>
      <c r="F3422" s="162" t="s">
        <v>475</v>
      </c>
      <c r="G3422" s="162" t="s">
        <v>15278</v>
      </c>
      <c r="H3422" s="162" t="s">
        <v>15279</v>
      </c>
      <c r="M3422" s="7" t="s">
        <v>799</v>
      </c>
      <c r="N3422" s="7" t="str">
        <f t="shared" si="10"/>
        <v>FALSE</v>
      </c>
      <c r="O3422" s="7" t="s">
        <v>479</v>
      </c>
      <c r="P3422" s="161" t="s">
        <v>1236</v>
      </c>
      <c r="Q3422" s="161" t="s">
        <v>1237</v>
      </c>
      <c r="R3422" s="7" t="s">
        <v>1238</v>
      </c>
      <c r="S3422" s="7" t="s">
        <v>1239</v>
      </c>
      <c r="T3422" s="135">
        <v>43.1635</v>
      </c>
      <c r="U3422" s="136">
        <v>-79.3156</v>
      </c>
      <c r="V3422" s="137" t="s">
        <v>8553</v>
      </c>
      <c r="W3422" s="7" t="s">
        <v>16</v>
      </c>
      <c r="X3422" s="7" t="s">
        <v>1240</v>
      </c>
      <c r="Y3422" s="7" t="s">
        <v>1241</v>
      </c>
      <c r="Z3422" s="7" t="s">
        <v>1242</v>
      </c>
      <c r="AA3422" s="7"/>
      <c r="AB3422" s="7">
        <v>0.0</v>
      </c>
      <c r="AC3422" s="7" t="s">
        <v>16</v>
      </c>
      <c r="AD3422" s="7"/>
      <c r="AE3422" s="7" t="s">
        <v>19</v>
      </c>
      <c r="AF3422" s="7" t="s">
        <v>19</v>
      </c>
      <c r="AG3422" s="7" t="s">
        <v>19</v>
      </c>
      <c r="AH3422" s="7" t="s">
        <v>19</v>
      </c>
      <c r="AI3422" s="7" t="s">
        <v>19</v>
      </c>
      <c r="AJ3422" s="7" t="s">
        <v>19</v>
      </c>
      <c r="AK3422" s="7"/>
      <c r="AL3422" s="7" t="s">
        <v>19</v>
      </c>
      <c r="AM3422" s="7" t="s">
        <v>19</v>
      </c>
      <c r="AN3422" s="7" t="s">
        <v>19</v>
      </c>
      <c r="AO3422" s="7" t="s">
        <v>19</v>
      </c>
      <c r="AP3422" s="7" t="s">
        <v>19</v>
      </c>
      <c r="AQ3422" s="7"/>
      <c r="AR3422" s="7"/>
      <c r="AS3422" s="7"/>
      <c r="AT3422" s="7"/>
      <c r="AU3422" s="7"/>
      <c r="AV3422" s="7"/>
      <c r="AW3422" s="7"/>
      <c r="AX3422" s="7"/>
      <c r="AY3422" s="7" t="s">
        <v>19</v>
      </c>
      <c r="AZ3422" s="7"/>
      <c r="BA3422" s="7"/>
      <c r="BB3422" s="7"/>
      <c r="BC3422" s="7"/>
      <c r="BD3422" s="7"/>
      <c r="BE3422" s="7"/>
      <c r="BF3422" s="7"/>
      <c r="BG3422" s="7"/>
      <c r="BH3422" s="7"/>
      <c r="BI3422" s="7"/>
      <c r="BJ3422" s="7"/>
      <c r="BK3422" s="7"/>
      <c r="BL3422" s="7"/>
      <c r="BM3422" s="7"/>
      <c r="BN3422" s="7"/>
      <c r="BO3422" s="7"/>
      <c r="BP3422" s="7"/>
      <c r="BS3422" s="7"/>
      <c r="BT3422" s="7" t="b">
        <v>0</v>
      </c>
      <c r="BU3422" s="7"/>
    </row>
    <row r="3423">
      <c r="A3423" s="7" t="s">
        <v>15280</v>
      </c>
      <c r="D3423" s="163" t="s">
        <v>15281</v>
      </c>
      <c r="E3423" s="134" t="str">
        <f t="array" ref="E3423">IFNA( index(studiesdatasets!$A$2:$R4130,MATCH("*"&amp;IF(F3423 = "","INVALID", F3423)&amp;"*",studiesdatasets!$D$2:$D4130,0),1))</f>
        <v>set_4</v>
      </c>
      <c r="F3423" s="162" t="s">
        <v>475</v>
      </c>
      <c r="G3423" s="162" t="s">
        <v>15282</v>
      </c>
      <c r="H3423" s="162" t="s">
        <v>15283</v>
      </c>
      <c r="M3423" s="7" t="s">
        <v>799</v>
      </c>
      <c r="N3423" s="7" t="str">
        <f t="shared" si="10"/>
        <v>FALSE</v>
      </c>
      <c r="O3423" s="7" t="s">
        <v>479</v>
      </c>
      <c r="P3423" s="161" t="s">
        <v>1236</v>
      </c>
      <c r="Q3423" s="161" t="s">
        <v>1237</v>
      </c>
      <c r="R3423" s="7" t="s">
        <v>1238</v>
      </c>
      <c r="S3423" s="7" t="s">
        <v>1239</v>
      </c>
      <c r="T3423" s="135">
        <v>43.0482</v>
      </c>
      <c r="U3423" s="136">
        <v>-79.7423</v>
      </c>
      <c r="V3423" s="137" t="s">
        <v>948</v>
      </c>
      <c r="W3423" s="7" t="s">
        <v>16</v>
      </c>
      <c r="X3423" s="7" t="s">
        <v>1240</v>
      </c>
      <c r="Y3423" s="7" t="s">
        <v>1241</v>
      </c>
      <c r="Z3423" s="7" t="s">
        <v>1242</v>
      </c>
      <c r="AA3423" s="7"/>
      <c r="AB3423" s="7">
        <v>0.0</v>
      </c>
      <c r="AC3423" s="7" t="s">
        <v>16</v>
      </c>
      <c r="AD3423" s="7"/>
      <c r="AE3423" s="7" t="s">
        <v>19</v>
      </c>
      <c r="AF3423" s="7" t="s">
        <v>19</v>
      </c>
      <c r="AG3423" s="7" t="s">
        <v>19</v>
      </c>
      <c r="AH3423" s="7" t="s">
        <v>19</v>
      </c>
      <c r="AI3423" s="7" t="s">
        <v>19</v>
      </c>
      <c r="AJ3423" s="7" t="s">
        <v>19</v>
      </c>
      <c r="AK3423" s="7"/>
      <c r="AL3423" s="7" t="s">
        <v>19</v>
      </c>
      <c r="AM3423" s="7" t="s">
        <v>19</v>
      </c>
      <c r="AN3423" s="7" t="s">
        <v>19</v>
      </c>
      <c r="AO3423" s="7" t="s">
        <v>19</v>
      </c>
      <c r="AP3423" s="7" t="s">
        <v>19</v>
      </c>
      <c r="AQ3423" s="7"/>
      <c r="AR3423" s="7"/>
      <c r="AS3423" s="7"/>
      <c r="AT3423" s="7"/>
      <c r="AU3423" s="7"/>
      <c r="AV3423" s="7"/>
      <c r="AW3423" s="7"/>
      <c r="AX3423" s="7"/>
      <c r="AY3423" s="7" t="s">
        <v>19</v>
      </c>
      <c r="AZ3423" s="7"/>
      <c r="BA3423" s="7"/>
      <c r="BB3423" s="7"/>
      <c r="BC3423" s="7"/>
      <c r="BD3423" s="7"/>
      <c r="BE3423" s="7"/>
      <c r="BF3423" s="7"/>
      <c r="BG3423" s="7"/>
      <c r="BH3423" s="7"/>
      <c r="BI3423" s="7"/>
      <c r="BJ3423" s="7"/>
      <c r="BK3423" s="7"/>
      <c r="BL3423" s="7"/>
      <c r="BM3423" s="7"/>
      <c r="BN3423" s="7"/>
      <c r="BO3423" s="7"/>
      <c r="BP3423" s="7"/>
      <c r="BS3423" s="7"/>
      <c r="BT3423" s="7" t="b">
        <v>0</v>
      </c>
      <c r="BU3423" s="7"/>
    </row>
    <row r="3424">
      <c r="A3424" s="7" t="s">
        <v>15284</v>
      </c>
      <c r="D3424" s="163" t="s">
        <v>15285</v>
      </c>
      <c r="E3424" s="134" t="str">
        <f t="array" ref="E3424">IFNA( index(studiesdatasets!$A$2:$R4130,MATCH("*"&amp;IF(F3424 = "","INVALID", F3424)&amp;"*",studiesdatasets!$D$2:$D4130,0),1))</f>
        <v>set_4</v>
      </c>
      <c r="F3424" s="162" t="s">
        <v>475</v>
      </c>
      <c r="G3424" s="162" t="s">
        <v>15286</v>
      </c>
      <c r="H3424" s="162" t="s">
        <v>15287</v>
      </c>
      <c r="M3424" s="7" t="s">
        <v>799</v>
      </c>
      <c r="N3424" s="7" t="str">
        <f t="shared" si="10"/>
        <v>FALSE</v>
      </c>
      <c r="O3424" s="7" t="s">
        <v>479</v>
      </c>
      <c r="P3424" s="161" t="s">
        <v>1236</v>
      </c>
      <c r="Q3424" s="161" t="s">
        <v>1237</v>
      </c>
      <c r="R3424" s="7" t="s">
        <v>1238</v>
      </c>
      <c r="S3424" s="7" t="s">
        <v>1239</v>
      </c>
      <c r="T3424" s="135">
        <v>43.1717</v>
      </c>
      <c r="U3424" s="136">
        <v>-79.3363</v>
      </c>
      <c r="V3424" s="137" t="s">
        <v>948</v>
      </c>
      <c r="W3424" s="7" t="s">
        <v>16</v>
      </c>
      <c r="X3424" s="7" t="s">
        <v>1240</v>
      </c>
      <c r="Y3424" s="7" t="s">
        <v>1241</v>
      </c>
      <c r="Z3424" s="7" t="s">
        <v>1242</v>
      </c>
      <c r="AA3424" s="7"/>
      <c r="AB3424" s="7">
        <v>0.0</v>
      </c>
      <c r="AC3424" s="7" t="s">
        <v>16</v>
      </c>
      <c r="AD3424" s="7"/>
      <c r="AE3424" s="7" t="s">
        <v>19</v>
      </c>
      <c r="AF3424" s="7" t="s">
        <v>19</v>
      </c>
      <c r="AG3424" s="7" t="s">
        <v>19</v>
      </c>
      <c r="AH3424" s="7" t="s">
        <v>19</v>
      </c>
      <c r="AI3424" s="7" t="s">
        <v>19</v>
      </c>
      <c r="AJ3424" s="7" t="s">
        <v>19</v>
      </c>
      <c r="AK3424" s="7"/>
      <c r="AL3424" s="7" t="s">
        <v>19</v>
      </c>
      <c r="AM3424" s="7" t="s">
        <v>19</v>
      </c>
      <c r="AN3424" s="7" t="s">
        <v>19</v>
      </c>
      <c r="AO3424" s="7" t="s">
        <v>19</v>
      </c>
      <c r="AP3424" s="7" t="s">
        <v>19</v>
      </c>
      <c r="AQ3424" s="7"/>
      <c r="AR3424" s="7"/>
      <c r="AS3424" s="7"/>
      <c r="AT3424" s="7"/>
      <c r="AU3424" s="7"/>
      <c r="AV3424" s="7"/>
      <c r="AW3424" s="7"/>
      <c r="AX3424" s="7"/>
      <c r="AY3424" s="7" t="s">
        <v>19</v>
      </c>
      <c r="AZ3424" s="7"/>
      <c r="BA3424" s="7"/>
      <c r="BB3424" s="7"/>
      <c r="BC3424" s="7"/>
      <c r="BD3424" s="7"/>
      <c r="BE3424" s="7"/>
      <c r="BF3424" s="7"/>
      <c r="BG3424" s="7"/>
      <c r="BH3424" s="7"/>
      <c r="BI3424" s="7"/>
      <c r="BJ3424" s="7"/>
      <c r="BK3424" s="7"/>
      <c r="BL3424" s="7"/>
      <c r="BM3424" s="7"/>
      <c r="BN3424" s="7"/>
      <c r="BO3424" s="7"/>
      <c r="BP3424" s="7"/>
      <c r="BS3424" s="7"/>
      <c r="BT3424" s="7" t="b">
        <v>0</v>
      </c>
      <c r="BU3424" s="7"/>
    </row>
    <row r="3425">
      <c r="A3425" s="7" t="s">
        <v>15288</v>
      </c>
      <c r="D3425" s="163" t="s">
        <v>15289</v>
      </c>
      <c r="E3425" s="134" t="str">
        <f t="array" ref="E3425">IFNA( index(studiesdatasets!$A$2:$R4130,MATCH("*"&amp;IF(F3425 = "","INVALID", F3425)&amp;"*",studiesdatasets!$D$2:$D4130,0),1))</f>
        <v>set_4</v>
      </c>
      <c r="F3425" s="162" t="s">
        <v>475</v>
      </c>
      <c r="G3425" s="162" t="s">
        <v>15290</v>
      </c>
      <c r="H3425" s="162" t="s">
        <v>15291</v>
      </c>
      <c r="M3425" s="7" t="s">
        <v>799</v>
      </c>
      <c r="N3425" s="7" t="str">
        <f t="shared" si="10"/>
        <v>FALSE</v>
      </c>
      <c r="O3425" s="7" t="s">
        <v>479</v>
      </c>
      <c r="P3425" s="161" t="s">
        <v>1236</v>
      </c>
      <c r="Q3425" s="161" t="s">
        <v>1237</v>
      </c>
      <c r="R3425" s="7" t="s">
        <v>1238</v>
      </c>
      <c r="S3425" s="7" t="s">
        <v>1239</v>
      </c>
      <c r="T3425" s="135">
        <v>42.9885</v>
      </c>
      <c r="U3425" s="136">
        <v>-79.2663</v>
      </c>
      <c r="V3425" s="137" t="s">
        <v>8553</v>
      </c>
      <c r="W3425" s="7" t="s">
        <v>16</v>
      </c>
      <c r="X3425" s="7" t="s">
        <v>1240</v>
      </c>
      <c r="Y3425" s="7" t="s">
        <v>1241</v>
      </c>
      <c r="Z3425" s="7" t="s">
        <v>1242</v>
      </c>
      <c r="AA3425" s="7"/>
      <c r="AB3425" s="7">
        <v>0.0</v>
      </c>
      <c r="AC3425" s="7" t="s">
        <v>16</v>
      </c>
      <c r="AD3425" s="7"/>
      <c r="AE3425" s="7" t="s">
        <v>19</v>
      </c>
      <c r="AF3425" s="7" t="s">
        <v>19</v>
      </c>
      <c r="AG3425" s="7" t="s">
        <v>19</v>
      </c>
      <c r="AH3425" s="7" t="s">
        <v>19</v>
      </c>
      <c r="AI3425" s="7" t="s">
        <v>19</v>
      </c>
      <c r="AJ3425" s="7" t="s">
        <v>19</v>
      </c>
      <c r="AK3425" s="7"/>
      <c r="AL3425" s="7" t="s">
        <v>19</v>
      </c>
      <c r="AM3425" s="7" t="s">
        <v>19</v>
      </c>
      <c r="AN3425" s="7" t="s">
        <v>19</v>
      </c>
      <c r="AO3425" s="7" t="s">
        <v>19</v>
      </c>
      <c r="AP3425" s="7" t="s">
        <v>19</v>
      </c>
      <c r="AQ3425" s="7"/>
      <c r="AR3425" s="7"/>
      <c r="AS3425" s="7"/>
      <c r="AT3425" s="7"/>
      <c r="AU3425" s="7"/>
      <c r="AV3425" s="7"/>
      <c r="AW3425" s="7"/>
      <c r="AX3425" s="7"/>
      <c r="AY3425" s="7" t="s">
        <v>19</v>
      </c>
      <c r="AZ3425" s="7"/>
      <c r="BA3425" s="7"/>
      <c r="BB3425" s="7"/>
      <c r="BC3425" s="7"/>
      <c r="BD3425" s="7"/>
      <c r="BE3425" s="7"/>
      <c r="BF3425" s="7"/>
      <c r="BG3425" s="7"/>
      <c r="BH3425" s="7"/>
      <c r="BI3425" s="7"/>
      <c r="BJ3425" s="7"/>
      <c r="BK3425" s="7"/>
      <c r="BL3425" s="7"/>
      <c r="BM3425" s="7"/>
      <c r="BN3425" s="7"/>
      <c r="BO3425" s="7"/>
      <c r="BP3425" s="7"/>
      <c r="BS3425" s="7"/>
      <c r="BT3425" s="7" t="b">
        <v>0</v>
      </c>
      <c r="BU3425" s="7"/>
    </row>
    <row r="3426">
      <c r="A3426" s="7" t="s">
        <v>15292</v>
      </c>
      <c r="D3426" s="163" t="s">
        <v>15293</v>
      </c>
      <c r="E3426" s="134" t="str">
        <f t="array" ref="E3426">IFNA( index(studiesdatasets!$A$2:$R4130,MATCH("*"&amp;IF(F3426 = "","INVALID", F3426)&amp;"*",studiesdatasets!$D$2:$D4130,0),1))</f>
        <v>set_4</v>
      </c>
      <c r="F3426" s="162" t="s">
        <v>475</v>
      </c>
      <c r="G3426" s="162" t="s">
        <v>15294</v>
      </c>
      <c r="H3426" s="162" t="s">
        <v>15295</v>
      </c>
      <c r="M3426" s="7" t="s">
        <v>799</v>
      </c>
      <c r="N3426" s="7" t="str">
        <f t="shared" si="10"/>
        <v>FALSE</v>
      </c>
      <c r="O3426" s="7" t="s">
        <v>479</v>
      </c>
      <c r="P3426" s="161" t="s">
        <v>1236</v>
      </c>
      <c r="Q3426" s="161" t="s">
        <v>1237</v>
      </c>
      <c r="R3426" s="7" t="s">
        <v>1238</v>
      </c>
      <c r="S3426" s="7" t="s">
        <v>1239</v>
      </c>
      <c r="T3426" s="135">
        <v>42.9803</v>
      </c>
      <c r="U3426" s="136">
        <v>-79.2853</v>
      </c>
      <c r="V3426" s="137" t="s">
        <v>8553</v>
      </c>
      <c r="W3426" s="7" t="s">
        <v>16</v>
      </c>
      <c r="X3426" s="7" t="s">
        <v>1240</v>
      </c>
      <c r="Y3426" s="7" t="s">
        <v>1241</v>
      </c>
      <c r="Z3426" s="7" t="s">
        <v>1242</v>
      </c>
      <c r="AA3426" s="7"/>
      <c r="AB3426" s="7">
        <v>0.0</v>
      </c>
      <c r="AC3426" s="7" t="s">
        <v>16</v>
      </c>
      <c r="AD3426" s="7"/>
      <c r="AE3426" s="7" t="s">
        <v>19</v>
      </c>
      <c r="AF3426" s="7" t="s">
        <v>19</v>
      </c>
      <c r="AG3426" s="7" t="s">
        <v>19</v>
      </c>
      <c r="AH3426" s="7" t="s">
        <v>19</v>
      </c>
      <c r="AI3426" s="7" t="s">
        <v>19</v>
      </c>
      <c r="AJ3426" s="7" t="s">
        <v>19</v>
      </c>
      <c r="AK3426" s="7"/>
      <c r="AL3426" s="7" t="s">
        <v>19</v>
      </c>
      <c r="AM3426" s="7" t="s">
        <v>19</v>
      </c>
      <c r="AN3426" s="7" t="s">
        <v>19</v>
      </c>
      <c r="AO3426" s="7" t="s">
        <v>19</v>
      </c>
      <c r="AP3426" s="7" t="s">
        <v>19</v>
      </c>
      <c r="AQ3426" s="7"/>
      <c r="AR3426" s="7"/>
      <c r="AS3426" s="7"/>
      <c r="AT3426" s="7"/>
      <c r="AU3426" s="7"/>
      <c r="AV3426" s="7"/>
      <c r="AW3426" s="7"/>
      <c r="AX3426" s="7"/>
      <c r="AY3426" s="7" t="s">
        <v>19</v>
      </c>
      <c r="AZ3426" s="7"/>
      <c r="BA3426" s="7"/>
      <c r="BB3426" s="7"/>
      <c r="BC3426" s="7"/>
      <c r="BD3426" s="7"/>
      <c r="BE3426" s="7"/>
      <c r="BF3426" s="7"/>
      <c r="BG3426" s="7"/>
      <c r="BH3426" s="7"/>
      <c r="BI3426" s="7"/>
      <c r="BJ3426" s="7"/>
      <c r="BK3426" s="7"/>
      <c r="BL3426" s="7"/>
      <c r="BM3426" s="7"/>
      <c r="BN3426" s="7"/>
      <c r="BO3426" s="7"/>
      <c r="BP3426" s="7"/>
      <c r="BS3426" s="7"/>
      <c r="BT3426" s="7" t="b">
        <v>0</v>
      </c>
      <c r="BU3426" s="7"/>
    </row>
    <row r="3427">
      <c r="A3427" s="7" t="s">
        <v>15296</v>
      </c>
      <c r="D3427" s="163" t="s">
        <v>15297</v>
      </c>
      <c r="E3427" s="134" t="str">
        <f t="array" ref="E3427">IFNA( index(studiesdatasets!$A$2:$R4130,MATCH("*"&amp;IF(F3427 = "","INVALID", F3427)&amp;"*",studiesdatasets!$D$2:$D4130,0),1))</f>
        <v>set_4</v>
      </c>
      <c r="F3427" s="162" t="s">
        <v>475</v>
      </c>
      <c r="G3427" s="162" t="s">
        <v>15298</v>
      </c>
      <c r="H3427" s="162" t="s">
        <v>15299</v>
      </c>
      <c r="M3427" s="7" t="s">
        <v>799</v>
      </c>
      <c r="N3427" s="7" t="str">
        <f t="shared" si="10"/>
        <v>FALSE</v>
      </c>
      <c r="O3427" s="7" t="s">
        <v>479</v>
      </c>
      <c r="P3427" s="161" t="s">
        <v>1236</v>
      </c>
      <c r="Q3427" s="161" t="s">
        <v>1237</v>
      </c>
      <c r="R3427" s="7" t="s">
        <v>1238</v>
      </c>
      <c r="S3427" s="7" t="s">
        <v>1239</v>
      </c>
      <c r="T3427" s="135">
        <v>43.0056</v>
      </c>
      <c r="U3427" s="136">
        <v>-79.4823</v>
      </c>
      <c r="V3427" s="137" t="s">
        <v>948</v>
      </c>
      <c r="W3427" s="7" t="s">
        <v>16</v>
      </c>
      <c r="X3427" s="7" t="s">
        <v>1240</v>
      </c>
      <c r="Y3427" s="7" t="s">
        <v>1241</v>
      </c>
      <c r="Z3427" s="7" t="s">
        <v>1242</v>
      </c>
      <c r="AA3427" s="7"/>
      <c r="AB3427" s="7">
        <v>0.0</v>
      </c>
      <c r="AC3427" s="7" t="s">
        <v>16</v>
      </c>
      <c r="AD3427" s="7"/>
      <c r="AE3427" s="7" t="s">
        <v>19</v>
      </c>
      <c r="AF3427" s="7" t="s">
        <v>19</v>
      </c>
      <c r="AG3427" s="7" t="s">
        <v>19</v>
      </c>
      <c r="AH3427" s="7" t="s">
        <v>19</v>
      </c>
      <c r="AI3427" s="7" t="s">
        <v>19</v>
      </c>
      <c r="AJ3427" s="7" t="s">
        <v>19</v>
      </c>
      <c r="AK3427" s="7"/>
      <c r="AL3427" s="7" t="s">
        <v>19</v>
      </c>
      <c r="AM3427" s="7" t="s">
        <v>19</v>
      </c>
      <c r="AN3427" s="7" t="s">
        <v>19</v>
      </c>
      <c r="AO3427" s="7" t="s">
        <v>19</v>
      </c>
      <c r="AP3427" s="7" t="s">
        <v>19</v>
      </c>
      <c r="AQ3427" s="7"/>
      <c r="AR3427" s="7"/>
      <c r="AS3427" s="7"/>
      <c r="AT3427" s="7"/>
      <c r="AU3427" s="7"/>
      <c r="AV3427" s="7"/>
      <c r="AW3427" s="7"/>
      <c r="AX3427" s="7"/>
      <c r="AY3427" s="7" t="s">
        <v>19</v>
      </c>
      <c r="AZ3427" s="7"/>
      <c r="BA3427" s="7"/>
      <c r="BB3427" s="7"/>
      <c r="BC3427" s="7"/>
      <c r="BD3427" s="7"/>
      <c r="BE3427" s="7"/>
      <c r="BF3427" s="7"/>
      <c r="BG3427" s="7"/>
      <c r="BH3427" s="7"/>
      <c r="BI3427" s="7"/>
      <c r="BJ3427" s="7"/>
      <c r="BK3427" s="7"/>
      <c r="BL3427" s="7"/>
      <c r="BM3427" s="7"/>
      <c r="BN3427" s="7"/>
      <c r="BO3427" s="7"/>
      <c r="BP3427" s="7"/>
      <c r="BS3427" s="7"/>
      <c r="BT3427" s="7" t="b">
        <v>0</v>
      </c>
      <c r="BU3427" s="7"/>
    </row>
    <row r="3428">
      <c r="A3428" s="7" t="s">
        <v>15300</v>
      </c>
      <c r="D3428" s="163" t="s">
        <v>15301</v>
      </c>
      <c r="E3428" s="134" t="str">
        <f t="array" ref="E3428">IFNA( index(studiesdatasets!$A$2:$R4130,MATCH("*"&amp;IF(F3428 = "","INVALID", F3428)&amp;"*",studiesdatasets!$D$2:$D4130,0),1))</f>
        <v>set_4</v>
      </c>
      <c r="F3428" s="162" t="s">
        <v>475</v>
      </c>
      <c r="G3428" s="162" t="s">
        <v>15302</v>
      </c>
      <c r="H3428" s="162" t="s">
        <v>15303</v>
      </c>
      <c r="M3428" s="7" t="s">
        <v>799</v>
      </c>
      <c r="N3428" s="7" t="str">
        <f t="shared" si="10"/>
        <v>FALSE</v>
      </c>
      <c r="O3428" s="7" t="s">
        <v>479</v>
      </c>
      <c r="P3428" s="161" t="s">
        <v>1236</v>
      </c>
      <c r="Q3428" s="161" t="s">
        <v>1237</v>
      </c>
      <c r="R3428" s="7" t="s">
        <v>1238</v>
      </c>
      <c r="S3428" s="7" t="s">
        <v>1239</v>
      </c>
      <c r="T3428" s="135">
        <v>43.0646</v>
      </c>
      <c r="U3428" s="136">
        <v>-79.7947</v>
      </c>
      <c r="V3428" s="137" t="s">
        <v>948</v>
      </c>
      <c r="W3428" s="7" t="s">
        <v>16</v>
      </c>
      <c r="X3428" s="7" t="s">
        <v>1240</v>
      </c>
      <c r="Y3428" s="7" t="s">
        <v>1241</v>
      </c>
      <c r="Z3428" s="7" t="s">
        <v>1242</v>
      </c>
      <c r="AA3428" s="7"/>
      <c r="AB3428" s="7">
        <v>0.0</v>
      </c>
      <c r="AC3428" s="7" t="s">
        <v>16</v>
      </c>
      <c r="AD3428" s="7"/>
      <c r="AE3428" s="7" t="s">
        <v>19</v>
      </c>
      <c r="AF3428" s="7" t="s">
        <v>19</v>
      </c>
      <c r="AG3428" s="7" t="s">
        <v>19</v>
      </c>
      <c r="AH3428" s="7" t="s">
        <v>19</v>
      </c>
      <c r="AI3428" s="7" t="s">
        <v>19</v>
      </c>
      <c r="AJ3428" s="7" t="s">
        <v>19</v>
      </c>
      <c r="AK3428" s="7"/>
      <c r="AL3428" s="7" t="s">
        <v>19</v>
      </c>
      <c r="AM3428" s="7" t="s">
        <v>19</v>
      </c>
      <c r="AN3428" s="7" t="s">
        <v>19</v>
      </c>
      <c r="AO3428" s="7" t="s">
        <v>19</v>
      </c>
      <c r="AP3428" s="7" t="s">
        <v>19</v>
      </c>
      <c r="AQ3428" s="7"/>
      <c r="AR3428" s="7"/>
      <c r="AS3428" s="7"/>
      <c r="AT3428" s="7"/>
      <c r="AU3428" s="7"/>
      <c r="AV3428" s="7"/>
      <c r="AW3428" s="7"/>
      <c r="AX3428" s="7"/>
      <c r="AY3428" s="7" t="s">
        <v>19</v>
      </c>
      <c r="AZ3428" s="7"/>
      <c r="BA3428" s="7"/>
      <c r="BB3428" s="7"/>
      <c r="BC3428" s="7"/>
      <c r="BD3428" s="7"/>
      <c r="BE3428" s="7"/>
      <c r="BF3428" s="7"/>
      <c r="BG3428" s="7"/>
      <c r="BH3428" s="7"/>
      <c r="BI3428" s="7"/>
      <c r="BJ3428" s="7"/>
      <c r="BK3428" s="7"/>
      <c r="BL3428" s="7"/>
      <c r="BM3428" s="7"/>
      <c r="BN3428" s="7"/>
      <c r="BO3428" s="7"/>
      <c r="BP3428" s="7"/>
      <c r="BS3428" s="7"/>
      <c r="BT3428" s="7" t="b">
        <v>0</v>
      </c>
      <c r="BU3428" s="7"/>
    </row>
    <row r="3429">
      <c r="A3429" s="7" t="s">
        <v>15304</v>
      </c>
      <c r="D3429" s="163" t="s">
        <v>15305</v>
      </c>
      <c r="E3429" s="134" t="str">
        <f t="array" ref="E3429">IFNA( index(studiesdatasets!$A$2:$R4130,MATCH("*"&amp;IF(F3429 = "","INVALID", F3429)&amp;"*",studiesdatasets!$D$2:$D4130,0),1))</f>
        <v>set_4</v>
      </c>
      <c r="F3429" s="162" t="s">
        <v>475</v>
      </c>
      <c r="G3429" s="162" t="s">
        <v>15306</v>
      </c>
      <c r="H3429" s="162" t="s">
        <v>15307</v>
      </c>
      <c r="M3429" s="7" t="s">
        <v>799</v>
      </c>
      <c r="N3429" s="7" t="str">
        <f t="shared" si="10"/>
        <v>FALSE</v>
      </c>
      <c r="O3429" s="7" t="s">
        <v>479</v>
      </c>
      <c r="P3429" s="161" t="s">
        <v>1236</v>
      </c>
      <c r="Q3429" s="161" t="s">
        <v>1237</v>
      </c>
      <c r="R3429" s="7" t="s">
        <v>1238</v>
      </c>
      <c r="S3429" s="7" t="s">
        <v>1239</v>
      </c>
      <c r="T3429" s="135">
        <v>43.0746</v>
      </c>
      <c r="U3429" s="136">
        <v>-79.808</v>
      </c>
      <c r="V3429" s="137" t="s">
        <v>948</v>
      </c>
      <c r="W3429" s="7" t="s">
        <v>16</v>
      </c>
      <c r="X3429" s="7" t="s">
        <v>1240</v>
      </c>
      <c r="Y3429" s="7" t="s">
        <v>1241</v>
      </c>
      <c r="Z3429" s="7" t="s">
        <v>1242</v>
      </c>
      <c r="AA3429" s="7"/>
      <c r="AB3429" s="7">
        <v>0.0</v>
      </c>
      <c r="AC3429" s="7" t="s">
        <v>16</v>
      </c>
      <c r="AD3429" s="7"/>
      <c r="AE3429" s="7" t="s">
        <v>19</v>
      </c>
      <c r="AF3429" s="7" t="s">
        <v>19</v>
      </c>
      <c r="AG3429" s="7" t="s">
        <v>19</v>
      </c>
      <c r="AH3429" s="7" t="s">
        <v>19</v>
      </c>
      <c r="AI3429" s="7" t="s">
        <v>19</v>
      </c>
      <c r="AJ3429" s="7" t="s">
        <v>19</v>
      </c>
      <c r="AK3429" s="7"/>
      <c r="AL3429" s="7" t="s">
        <v>19</v>
      </c>
      <c r="AM3429" s="7" t="s">
        <v>19</v>
      </c>
      <c r="AN3429" s="7" t="s">
        <v>19</v>
      </c>
      <c r="AO3429" s="7" t="s">
        <v>19</v>
      </c>
      <c r="AP3429" s="7" t="s">
        <v>19</v>
      </c>
      <c r="AQ3429" s="7"/>
      <c r="AR3429" s="7"/>
      <c r="AS3429" s="7"/>
      <c r="AT3429" s="7"/>
      <c r="AU3429" s="7"/>
      <c r="AV3429" s="7"/>
      <c r="AW3429" s="7"/>
      <c r="AX3429" s="7"/>
      <c r="AY3429" s="7" t="s">
        <v>19</v>
      </c>
      <c r="AZ3429" s="7"/>
      <c r="BA3429" s="7"/>
      <c r="BB3429" s="7"/>
      <c r="BC3429" s="7"/>
      <c r="BD3429" s="7"/>
      <c r="BE3429" s="7"/>
      <c r="BF3429" s="7"/>
      <c r="BG3429" s="7"/>
      <c r="BH3429" s="7"/>
      <c r="BI3429" s="7"/>
      <c r="BJ3429" s="7"/>
      <c r="BK3429" s="7"/>
      <c r="BL3429" s="7"/>
      <c r="BM3429" s="7"/>
      <c r="BN3429" s="7"/>
      <c r="BO3429" s="7"/>
      <c r="BP3429" s="7"/>
      <c r="BS3429" s="7"/>
      <c r="BT3429" s="7" t="b">
        <v>0</v>
      </c>
      <c r="BU3429" s="7"/>
    </row>
    <row r="3430">
      <c r="A3430" s="7" t="s">
        <v>15308</v>
      </c>
      <c r="D3430" s="163" t="s">
        <v>15309</v>
      </c>
      <c r="E3430" s="134" t="str">
        <f t="array" ref="E3430">IFNA( index(studiesdatasets!$A$2:$R4130,MATCH("*"&amp;IF(F3430 = "","INVALID", F3430)&amp;"*",studiesdatasets!$D$2:$D4130,0),1))</f>
        <v>set_4</v>
      </c>
      <c r="F3430" s="162" t="s">
        <v>475</v>
      </c>
      <c r="G3430" s="162" t="s">
        <v>15310</v>
      </c>
      <c r="H3430" s="162" t="s">
        <v>15311</v>
      </c>
      <c r="M3430" s="7" t="s">
        <v>799</v>
      </c>
      <c r="N3430" s="7" t="str">
        <f t="shared" si="10"/>
        <v>FALSE</v>
      </c>
      <c r="O3430" s="7" t="s">
        <v>479</v>
      </c>
      <c r="P3430" s="161" t="s">
        <v>1236</v>
      </c>
      <c r="Q3430" s="161" t="s">
        <v>1237</v>
      </c>
      <c r="R3430" s="7" t="s">
        <v>1238</v>
      </c>
      <c r="S3430" s="7" t="s">
        <v>1239</v>
      </c>
      <c r="T3430" s="135">
        <v>42.9725</v>
      </c>
      <c r="U3430" s="136">
        <v>-79.0184</v>
      </c>
      <c r="V3430" s="137" t="s">
        <v>948</v>
      </c>
      <c r="W3430" s="7" t="s">
        <v>16</v>
      </c>
      <c r="X3430" s="7" t="s">
        <v>1240</v>
      </c>
      <c r="Y3430" s="7" t="s">
        <v>1241</v>
      </c>
      <c r="Z3430" s="7" t="s">
        <v>1242</v>
      </c>
      <c r="AA3430" s="7"/>
      <c r="AB3430" s="7">
        <v>0.0</v>
      </c>
      <c r="AC3430" s="7" t="s">
        <v>16</v>
      </c>
      <c r="AD3430" s="7"/>
      <c r="AE3430" s="7" t="s">
        <v>19</v>
      </c>
      <c r="AF3430" s="7" t="s">
        <v>19</v>
      </c>
      <c r="AG3430" s="7" t="s">
        <v>19</v>
      </c>
      <c r="AH3430" s="7" t="s">
        <v>19</v>
      </c>
      <c r="AI3430" s="7" t="s">
        <v>19</v>
      </c>
      <c r="AJ3430" s="7" t="s">
        <v>19</v>
      </c>
      <c r="AK3430" s="7"/>
      <c r="AL3430" s="7" t="s">
        <v>19</v>
      </c>
      <c r="AM3430" s="7" t="s">
        <v>19</v>
      </c>
      <c r="AN3430" s="7" t="s">
        <v>19</v>
      </c>
      <c r="AO3430" s="7" t="s">
        <v>19</v>
      </c>
      <c r="AP3430" s="7" t="s">
        <v>19</v>
      </c>
      <c r="AQ3430" s="7"/>
      <c r="AR3430" s="7"/>
      <c r="AS3430" s="7"/>
      <c r="AT3430" s="7"/>
      <c r="AU3430" s="7"/>
      <c r="AV3430" s="7"/>
      <c r="AW3430" s="7"/>
      <c r="AX3430" s="7"/>
      <c r="AY3430" s="7" t="s">
        <v>19</v>
      </c>
      <c r="AZ3430" s="7"/>
      <c r="BA3430" s="7"/>
      <c r="BB3430" s="7"/>
      <c r="BC3430" s="7"/>
      <c r="BD3430" s="7"/>
      <c r="BE3430" s="7"/>
      <c r="BF3430" s="7"/>
      <c r="BG3430" s="7"/>
      <c r="BH3430" s="7"/>
      <c r="BI3430" s="7"/>
      <c r="BJ3430" s="7"/>
      <c r="BK3430" s="7"/>
      <c r="BL3430" s="7"/>
      <c r="BM3430" s="7"/>
      <c r="BN3430" s="7"/>
      <c r="BO3430" s="7"/>
      <c r="BP3430" s="7"/>
      <c r="BS3430" s="7"/>
      <c r="BT3430" s="7" t="b">
        <v>0</v>
      </c>
      <c r="BU3430" s="7"/>
    </row>
    <row r="3431">
      <c r="A3431" s="7" t="s">
        <v>15312</v>
      </c>
      <c r="D3431" s="163" t="s">
        <v>15313</v>
      </c>
      <c r="E3431" s="134" t="str">
        <f t="array" ref="E3431">IFNA( index(studiesdatasets!$A$2:$R4130,MATCH("*"&amp;IF(F3431 = "","INVALID", F3431)&amp;"*",studiesdatasets!$D$2:$D4130,0),1))</f>
        <v>set_4</v>
      </c>
      <c r="F3431" s="162" t="s">
        <v>475</v>
      </c>
      <c r="G3431" s="162" t="s">
        <v>15314</v>
      </c>
      <c r="H3431" s="162" t="s">
        <v>15315</v>
      </c>
      <c r="M3431" s="7" t="s">
        <v>799</v>
      </c>
      <c r="N3431" s="7" t="str">
        <f t="shared" si="10"/>
        <v>FALSE</v>
      </c>
      <c r="O3431" s="7" t="s">
        <v>479</v>
      </c>
      <c r="P3431" s="161" t="s">
        <v>1236</v>
      </c>
      <c r="Q3431" s="161" t="s">
        <v>1237</v>
      </c>
      <c r="R3431" s="7" t="s">
        <v>1238</v>
      </c>
      <c r="S3431" s="7" t="s">
        <v>1239</v>
      </c>
      <c r="T3431" s="135">
        <v>42.946</v>
      </c>
      <c r="U3431" s="136">
        <v>-79.0683</v>
      </c>
      <c r="V3431" s="137" t="s">
        <v>948</v>
      </c>
      <c r="W3431" s="7" t="s">
        <v>16</v>
      </c>
      <c r="X3431" s="7" t="s">
        <v>1240</v>
      </c>
      <c r="Y3431" s="7" t="s">
        <v>1241</v>
      </c>
      <c r="Z3431" s="7" t="s">
        <v>1242</v>
      </c>
      <c r="AA3431" s="7"/>
      <c r="AB3431" s="7">
        <v>0.0</v>
      </c>
      <c r="AC3431" s="7" t="s">
        <v>16</v>
      </c>
      <c r="AD3431" s="7"/>
      <c r="AE3431" s="7" t="s">
        <v>19</v>
      </c>
      <c r="AF3431" s="7" t="s">
        <v>19</v>
      </c>
      <c r="AG3431" s="7" t="s">
        <v>19</v>
      </c>
      <c r="AH3431" s="7" t="s">
        <v>19</v>
      </c>
      <c r="AI3431" s="7" t="s">
        <v>19</v>
      </c>
      <c r="AJ3431" s="7" t="s">
        <v>19</v>
      </c>
      <c r="AK3431" s="7"/>
      <c r="AL3431" s="7" t="s">
        <v>19</v>
      </c>
      <c r="AM3431" s="7" t="s">
        <v>19</v>
      </c>
      <c r="AN3431" s="7" t="s">
        <v>19</v>
      </c>
      <c r="AO3431" s="7" t="s">
        <v>19</v>
      </c>
      <c r="AP3431" s="7" t="s">
        <v>19</v>
      </c>
      <c r="AQ3431" s="7"/>
      <c r="AR3431" s="7"/>
      <c r="AS3431" s="7"/>
      <c r="AT3431" s="7"/>
      <c r="AU3431" s="7"/>
      <c r="AV3431" s="7"/>
      <c r="AW3431" s="7"/>
      <c r="AX3431" s="7"/>
      <c r="AY3431" s="7" t="s">
        <v>19</v>
      </c>
      <c r="AZ3431" s="7"/>
      <c r="BA3431" s="7"/>
      <c r="BB3431" s="7"/>
      <c r="BC3431" s="7"/>
      <c r="BD3431" s="7"/>
      <c r="BE3431" s="7"/>
      <c r="BF3431" s="7"/>
      <c r="BG3431" s="7"/>
      <c r="BH3431" s="7"/>
      <c r="BI3431" s="7"/>
      <c r="BJ3431" s="7"/>
      <c r="BK3431" s="7"/>
      <c r="BL3431" s="7"/>
      <c r="BM3431" s="7"/>
      <c r="BN3431" s="7"/>
      <c r="BO3431" s="7"/>
      <c r="BP3431" s="7"/>
      <c r="BS3431" s="7"/>
      <c r="BT3431" s="7" t="b">
        <v>0</v>
      </c>
      <c r="BU3431" s="7"/>
    </row>
    <row r="3432">
      <c r="A3432" s="7" t="s">
        <v>15316</v>
      </c>
      <c r="D3432" s="163" t="s">
        <v>15317</v>
      </c>
      <c r="E3432" s="134" t="str">
        <f t="array" ref="E3432">IFNA( index(studiesdatasets!$A$2:$R4130,MATCH("*"&amp;IF(F3432 = "","INVALID", F3432)&amp;"*",studiesdatasets!$D$2:$D4130,0),1))</f>
        <v>set_4</v>
      </c>
      <c r="F3432" s="162" t="s">
        <v>475</v>
      </c>
      <c r="G3432" s="162" t="s">
        <v>15318</v>
      </c>
      <c r="H3432" s="162" t="s">
        <v>15319</v>
      </c>
      <c r="M3432" s="7" t="s">
        <v>799</v>
      </c>
      <c r="N3432" s="7" t="str">
        <f t="shared" si="10"/>
        <v>FALSE</v>
      </c>
      <c r="O3432" s="7" t="s">
        <v>479</v>
      </c>
      <c r="P3432" s="161" t="s">
        <v>1236</v>
      </c>
      <c r="Q3432" s="161" t="s">
        <v>1237</v>
      </c>
      <c r="R3432" s="7" t="s">
        <v>1238</v>
      </c>
      <c r="S3432" s="7" t="s">
        <v>1239</v>
      </c>
      <c r="T3432" s="135">
        <v>42.9477</v>
      </c>
      <c r="U3432" s="136">
        <v>-79.3783</v>
      </c>
      <c r="V3432" s="137" t="s">
        <v>948</v>
      </c>
      <c r="W3432" s="7" t="s">
        <v>16</v>
      </c>
      <c r="X3432" s="7" t="s">
        <v>1240</v>
      </c>
      <c r="Y3432" s="7" t="s">
        <v>1241</v>
      </c>
      <c r="Z3432" s="7" t="s">
        <v>1242</v>
      </c>
      <c r="AA3432" s="7"/>
      <c r="AB3432" s="7">
        <v>0.0</v>
      </c>
      <c r="AC3432" s="7" t="s">
        <v>16</v>
      </c>
      <c r="AD3432" s="7"/>
      <c r="AE3432" s="7" t="s">
        <v>19</v>
      </c>
      <c r="AF3432" s="7" t="s">
        <v>19</v>
      </c>
      <c r="AG3432" s="7" t="s">
        <v>19</v>
      </c>
      <c r="AH3432" s="7" t="s">
        <v>19</v>
      </c>
      <c r="AI3432" s="7" t="s">
        <v>19</v>
      </c>
      <c r="AJ3432" s="7" t="s">
        <v>19</v>
      </c>
      <c r="AK3432" s="7"/>
      <c r="AL3432" s="7" t="s">
        <v>19</v>
      </c>
      <c r="AM3432" s="7" t="s">
        <v>19</v>
      </c>
      <c r="AN3432" s="7" t="s">
        <v>19</v>
      </c>
      <c r="AO3432" s="7" t="s">
        <v>19</v>
      </c>
      <c r="AP3432" s="7" t="s">
        <v>19</v>
      </c>
      <c r="AQ3432" s="7"/>
      <c r="AR3432" s="7"/>
      <c r="AS3432" s="7"/>
      <c r="AT3432" s="7"/>
      <c r="AU3432" s="7"/>
      <c r="AV3432" s="7"/>
      <c r="AW3432" s="7"/>
      <c r="AX3432" s="7"/>
      <c r="AY3432" s="7" t="s">
        <v>19</v>
      </c>
      <c r="AZ3432" s="7"/>
      <c r="BA3432" s="7"/>
      <c r="BB3432" s="7"/>
      <c r="BC3432" s="7"/>
      <c r="BD3432" s="7"/>
      <c r="BE3432" s="7"/>
      <c r="BF3432" s="7"/>
      <c r="BG3432" s="7"/>
      <c r="BH3432" s="7"/>
      <c r="BI3432" s="7"/>
      <c r="BJ3432" s="7"/>
      <c r="BK3432" s="7"/>
      <c r="BL3432" s="7"/>
      <c r="BM3432" s="7"/>
      <c r="BN3432" s="7"/>
      <c r="BO3432" s="7"/>
      <c r="BP3432" s="7"/>
      <c r="BS3432" s="7"/>
      <c r="BT3432" s="7" t="b">
        <v>0</v>
      </c>
      <c r="BU3432" s="7"/>
    </row>
    <row r="3433">
      <c r="A3433" s="7" t="s">
        <v>15320</v>
      </c>
      <c r="D3433" s="163" t="s">
        <v>15321</v>
      </c>
      <c r="E3433" s="134" t="str">
        <f t="array" ref="E3433">IFNA( index(studiesdatasets!$A$2:$R4130,MATCH("*"&amp;IF(F3433 = "","INVALID", F3433)&amp;"*",studiesdatasets!$D$2:$D4130,0),1))</f>
        <v>set_4</v>
      </c>
      <c r="F3433" s="162" t="s">
        <v>475</v>
      </c>
      <c r="G3433" s="162" t="s">
        <v>15322</v>
      </c>
      <c r="H3433" s="162" t="s">
        <v>15323</v>
      </c>
      <c r="M3433" s="7" t="s">
        <v>799</v>
      </c>
      <c r="N3433" s="7" t="str">
        <f t="shared" si="10"/>
        <v>FALSE</v>
      </c>
      <c r="O3433" s="7" t="s">
        <v>479</v>
      </c>
      <c r="P3433" s="161" t="s">
        <v>1236</v>
      </c>
      <c r="Q3433" s="161" t="s">
        <v>1237</v>
      </c>
      <c r="R3433" s="7" t="s">
        <v>1238</v>
      </c>
      <c r="S3433" s="7" t="s">
        <v>1239</v>
      </c>
      <c r="T3433" s="135">
        <v>42.9974</v>
      </c>
      <c r="U3433" s="136">
        <v>-79.0409</v>
      </c>
      <c r="V3433" s="137" t="s">
        <v>948</v>
      </c>
      <c r="W3433" s="7" t="s">
        <v>16</v>
      </c>
      <c r="X3433" s="7" t="s">
        <v>1240</v>
      </c>
      <c r="Y3433" s="7" t="s">
        <v>1241</v>
      </c>
      <c r="Z3433" s="7" t="s">
        <v>1242</v>
      </c>
      <c r="AA3433" s="7"/>
      <c r="AB3433" s="7">
        <v>0.0</v>
      </c>
      <c r="AC3433" s="7" t="s">
        <v>16</v>
      </c>
      <c r="AD3433" s="7"/>
      <c r="AE3433" s="7" t="s">
        <v>19</v>
      </c>
      <c r="AF3433" s="7" t="s">
        <v>19</v>
      </c>
      <c r="AG3433" s="7" t="s">
        <v>19</v>
      </c>
      <c r="AH3433" s="7" t="s">
        <v>19</v>
      </c>
      <c r="AI3433" s="7" t="s">
        <v>19</v>
      </c>
      <c r="AJ3433" s="7" t="s">
        <v>19</v>
      </c>
      <c r="AK3433" s="7"/>
      <c r="AL3433" s="7" t="s">
        <v>19</v>
      </c>
      <c r="AM3433" s="7" t="s">
        <v>19</v>
      </c>
      <c r="AN3433" s="7" t="s">
        <v>19</v>
      </c>
      <c r="AO3433" s="7" t="s">
        <v>19</v>
      </c>
      <c r="AP3433" s="7" t="s">
        <v>19</v>
      </c>
      <c r="AQ3433" s="7"/>
      <c r="AR3433" s="7"/>
      <c r="AS3433" s="7"/>
      <c r="AT3433" s="7"/>
      <c r="AU3433" s="7"/>
      <c r="AV3433" s="7"/>
      <c r="AW3433" s="7"/>
      <c r="AX3433" s="7"/>
      <c r="AY3433" s="7" t="s">
        <v>19</v>
      </c>
      <c r="AZ3433" s="7"/>
      <c r="BA3433" s="7"/>
      <c r="BB3433" s="7"/>
      <c r="BC3433" s="7"/>
      <c r="BD3433" s="7"/>
      <c r="BE3433" s="7"/>
      <c r="BF3433" s="7"/>
      <c r="BG3433" s="7"/>
      <c r="BH3433" s="7"/>
      <c r="BI3433" s="7"/>
      <c r="BJ3433" s="7"/>
      <c r="BK3433" s="7"/>
      <c r="BL3433" s="7"/>
      <c r="BM3433" s="7"/>
      <c r="BN3433" s="7"/>
      <c r="BO3433" s="7"/>
      <c r="BP3433" s="7"/>
      <c r="BS3433" s="7"/>
      <c r="BT3433" s="7" t="b">
        <v>0</v>
      </c>
      <c r="BU3433" s="7"/>
    </row>
    <row r="3434">
      <c r="A3434" s="7" t="s">
        <v>15324</v>
      </c>
      <c r="D3434" s="163" t="s">
        <v>15325</v>
      </c>
      <c r="E3434" s="134" t="str">
        <f t="array" ref="E3434">IFNA( index(studiesdatasets!$A$2:$R4130,MATCH("*"&amp;IF(F3434 = "","INVALID", F3434)&amp;"*",studiesdatasets!$D$2:$D4130,0),1))</f>
        <v>set_4</v>
      </c>
      <c r="F3434" s="162" t="s">
        <v>475</v>
      </c>
      <c r="G3434" s="162" t="s">
        <v>15326</v>
      </c>
      <c r="H3434" s="162" t="s">
        <v>15327</v>
      </c>
      <c r="M3434" s="7" t="s">
        <v>799</v>
      </c>
      <c r="N3434" s="7" t="str">
        <f t="shared" si="10"/>
        <v>FALSE</v>
      </c>
      <c r="O3434" s="7" t="s">
        <v>479</v>
      </c>
      <c r="P3434" s="161" t="s">
        <v>1236</v>
      </c>
      <c r="Q3434" s="161" t="s">
        <v>1237</v>
      </c>
      <c r="R3434" s="7" t="s">
        <v>1238</v>
      </c>
      <c r="S3434" s="7" t="s">
        <v>1239</v>
      </c>
      <c r="T3434" s="135">
        <v>42.8638</v>
      </c>
      <c r="U3434" s="136">
        <v>-79.3862</v>
      </c>
      <c r="V3434" s="137" t="s">
        <v>8553</v>
      </c>
      <c r="W3434" s="7" t="s">
        <v>16</v>
      </c>
      <c r="X3434" s="7" t="s">
        <v>1240</v>
      </c>
      <c r="Y3434" s="7" t="s">
        <v>1241</v>
      </c>
      <c r="Z3434" s="7" t="s">
        <v>1242</v>
      </c>
      <c r="AA3434" s="7"/>
      <c r="AB3434" s="7">
        <v>0.0</v>
      </c>
      <c r="AC3434" s="7" t="s">
        <v>16</v>
      </c>
      <c r="AD3434" s="7"/>
      <c r="AE3434" s="7" t="s">
        <v>19</v>
      </c>
      <c r="AF3434" s="7" t="s">
        <v>19</v>
      </c>
      <c r="AG3434" s="7" t="s">
        <v>19</v>
      </c>
      <c r="AH3434" s="7" t="s">
        <v>19</v>
      </c>
      <c r="AI3434" s="7" t="s">
        <v>19</v>
      </c>
      <c r="AJ3434" s="7" t="s">
        <v>19</v>
      </c>
      <c r="AK3434" s="7"/>
      <c r="AL3434" s="7" t="s">
        <v>19</v>
      </c>
      <c r="AM3434" s="7" t="s">
        <v>19</v>
      </c>
      <c r="AN3434" s="7" t="s">
        <v>19</v>
      </c>
      <c r="AO3434" s="7" t="s">
        <v>19</v>
      </c>
      <c r="AP3434" s="7" t="s">
        <v>19</v>
      </c>
      <c r="AQ3434" s="7"/>
      <c r="AR3434" s="7"/>
      <c r="AS3434" s="7"/>
      <c r="AT3434" s="7"/>
      <c r="AU3434" s="7"/>
      <c r="AV3434" s="7"/>
      <c r="AW3434" s="7"/>
      <c r="AX3434" s="7"/>
      <c r="AY3434" s="7" t="s">
        <v>19</v>
      </c>
      <c r="AZ3434" s="7"/>
      <c r="BA3434" s="7"/>
      <c r="BB3434" s="7"/>
      <c r="BC3434" s="7"/>
      <c r="BD3434" s="7"/>
      <c r="BE3434" s="7"/>
      <c r="BF3434" s="7"/>
      <c r="BG3434" s="7"/>
      <c r="BH3434" s="7"/>
      <c r="BI3434" s="7"/>
      <c r="BJ3434" s="7"/>
      <c r="BK3434" s="7"/>
      <c r="BL3434" s="7"/>
      <c r="BM3434" s="7"/>
      <c r="BN3434" s="7"/>
      <c r="BO3434" s="7"/>
      <c r="BP3434" s="7"/>
      <c r="BS3434" s="7"/>
      <c r="BT3434" s="7" t="b">
        <v>0</v>
      </c>
      <c r="BU3434" s="7"/>
    </row>
    <row r="3435">
      <c r="A3435" s="7" t="s">
        <v>15328</v>
      </c>
      <c r="D3435" s="163" t="s">
        <v>15329</v>
      </c>
      <c r="E3435" s="134" t="str">
        <f t="array" ref="E3435">IFNA( index(studiesdatasets!$A$2:$R4130,MATCH("*"&amp;IF(F3435 = "","INVALID", F3435)&amp;"*",studiesdatasets!$D$2:$D4130,0),1))</f>
        <v>set_4</v>
      </c>
      <c r="F3435" s="162" t="s">
        <v>475</v>
      </c>
      <c r="G3435" s="162" t="s">
        <v>15330</v>
      </c>
      <c r="H3435" s="162" t="s">
        <v>15331</v>
      </c>
      <c r="M3435" s="7" t="s">
        <v>799</v>
      </c>
      <c r="N3435" s="7" t="str">
        <f t="shared" si="10"/>
        <v>FALSE</v>
      </c>
      <c r="O3435" s="7" t="s">
        <v>479</v>
      </c>
      <c r="P3435" s="161" t="s">
        <v>1236</v>
      </c>
      <c r="Q3435" s="161" t="s">
        <v>1237</v>
      </c>
      <c r="R3435" s="7" t="s">
        <v>1238</v>
      </c>
      <c r="S3435" s="7" t="s">
        <v>1239</v>
      </c>
      <c r="T3435" s="135">
        <v>42.8754</v>
      </c>
      <c r="U3435" s="136">
        <v>-79.4299</v>
      </c>
      <c r="V3435" s="137" t="s">
        <v>15332</v>
      </c>
      <c r="W3435" s="7" t="s">
        <v>16</v>
      </c>
      <c r="X3435" s="7" t="s">
        <v>1240</v>
      </c>
      <c r="Y3435" s="7" t="s">
        <v>1241</v>
      </c>
      <c r="Z3435" s="7" t="s">
        <v>1242</v>
      </c>
      <c r="AA3435" s="7"/>
      <c r="AB3435" s="7">
        <v>0.0</v>
      </c>
      <c r="AC3435" s="7" t="s">
        <v>16</v>
      </c>
      <c r="AD3435" s="7"/>
      <c r="AE3435" s="7" t="s">
        <v>19</v>
      </c>
      <c r="AF3435" s="7" t="s">
        <v>19</v>
      </c>
      <c r="AG3435" s="7" t="s">
        <v>19</v>
      </c>
      <c r="AH3435" s="7" t="s">
        <v>19</v>
      </c>
      <c r="AI3435" s="7" t="s">
        <v>19</v>
      </c>
      <c r="AJ3435" s="7" t="s">
        <v>19</v>
      </c>
      <c r="AK3435" s="7"/>
      <c r="AL3435" s="7" t="s">
        <v>19</v>
      </c>
      <c r="AM3435" s="7" t="s">
        <v>19</v>
      </c>
      <c r="AN3435" s="7" t="s">
        <v>19</v>
      </c>
      <c r="AO3435" s="7" t="s">
        <v>19</v>
      </c>
      <c r="AP3435" s="7" t="s">
        <v>19</v>
      </c>
      <c r="AQ3435" s="7"/>
      <c r="AR3435" s="7"/>
      <c r="AS3435" s="7"/>
      <c r="AT3435" s="7"/>
      <c r="AU3435" s="7"/>
      <c r="AV3435" s="7"/>
      <c r="AW3435" s="7"/>
      <c r="AX3435" s="7"/>
      <c r="AY3435" s="7" t="s">
        <v>19</v>
      </c>
      <c r="AZ3435" s="7"/>
      <c r="BA3435" s="7"/>
      <c r="BB3435" s="7"/>
      <c r="BC3435" s="7"/>
      <c r="BD3435" s="7"/>
      <c r="BE3435" s="7"/>
      <c r="BF3435" s="7"/>
      <c r="BG3435" s="7"/>
      <c r="BH3435" s="7"/>
      <c r="BI3435" s="7"/>
      <c r="BJ3435" s="7"/>
      <c r="BK3435" s="7"/>
      <c r="BL3435" s="7"/>
      <c r="BM3435" s="7"/>
      <c r="BN3435" s="7"/>
      <c r="BO3435" s="7"/>
      <c r="BP3435" s="7"/>
      <c r="BS3435" s="7"/>
      <c r="BT3435" s="7" t="b">
        <v>0</v>
      </c>
      <c r="BU3435" s="7"/>
    </row>
    <row r="3436">
      <c r="A3436" s="7" t="s">
        <v>15333</v>
      </c>
      <c r="D3436" s="163" t="s">
        <v>15334</v>
      </c>
      <c r="E3436" s="134" t="str">
        <f t="array" ref="E3436">IFNA( index(studiesdatasets!$A$2:$R4130,MATCH("*"&amp;IF(F3436 = "","INVALID", F3436)&amp;"*",studiesdatasets!$D$2:$D4130,0),1))</f>
        <v>set_4</v>
      </c>
      <c r="F3436" s="162" t="s">
        <v>475</v>
      </c>
      <c r="G3436" s="162" t="s">
        <v>15335</v>
      </c>
      <c r="H3436" s="162" t="s">
        <v>15336</v>
      </c>
      <c r="M3436" s="7" t="s">
        <v>799</v>
      </c>
      <c r="N3436" s="7" t="str">
        <f t="shared" si="10"/>
        <v>FALSE</v>
      </c>
      <c r="O3436" s="7" t="s">
        <v>479</v>
      </c>
      <c r="P3436" s="161" t="s">
        <v>1236</v>
      </c>
      <c r="Q3436" s="161" t="s">
        <v>1237</v>
      </c>
      <c r="R3436" s="7" t="s">
        <v>1238</v>
      </c>
      <c r="S3436" s="7" t="s">
        <v>1239</v>
      </c>
      <c r="T3436" s="135">
        <v>42.9744</v>
      </c>
      <c r="U3436" s="136">
        <v>-79.4289</v>
      </c>
      <c r="V3436" s="137" t="s">
        <v>15332</v>
      </c>
      <c r="W3436" s="7" t="s">
        <v>16</v>
      </c>
      <c r="X3436" s="7" t="s">
        <v>1240</v>
      </c>
      <c r="Y3436" s="7" t="s">
        <v>1241</v>
      </c>
      <c r="Z3436" s="7" t="s">
        <v>1242</v>
      </c>
      <c r="AA3436" s="7"/>
      <c r="AB3436" s="7">
        <v>0.0</v>
      </c>
      <c r="AC3436" s="7" t="s">
        <v>16</v>
      </c>
      <c r="AD3436" s="7"/>
      <c r="AE3436" s="7" t="s">
        <v>19</v>
      </c>
      <c r="AF3436" s="7" t="s">
        <v>19</v>
      </c>
      <c r="AG3436" s="7" t="s">
        <v>19</v>
      </c>
      <c r="AH3436" s="7" t="s">
        <v>19</v>
      </c>
      <c r="AI3436" s="7" t="s">
        <v>19</v>
      </c>
      <c r="AJ3436" s="7" t="s">
        <v>19</v>
      </c>
      <c r="AK3436" s="7"/>
      <c r="AL3436" s="7" t="s">
        <v>19</v>
      </c>
      <c r="AM3436" s="7" t="s">
        <v>19</v>
      </c>
      <c r="AN3436" s="7" t="s">
        <v>19</v>
      </c>
      <c r="AO3436" s="7" t="s">
        <v>19</v>
      </c>
      <c r="AP3436" s="7" t="s">
        <v>19</v>
      </c>
      <c r="AQ3436" s="7"/>
      <c r="AR3436" s="7"/>
      <c r="AS3436" s="7"/>
      <c r="AT3436" s="7"/>
      <c r="AU3436" s="7"/>
      <c r="AV3436" s="7"/>
      <c r="AW3436" s="7"/>
      <c r="AX3436" s="7"/>
      <c r="AY3436" s="7" t="s">
        <v>19</v>
      </c>
      <c r="AZ3436" s="7"/>
      <c r="BA3436" s="7"/>
      <c r="BB3436" s="7"/>
      <c r="BC3436" s="7"/>
      <c r="BD3436" s="7"/>
      <c r="BE3436" s="7"/>
      <c r="BF3436" s="7"/>
      <c r="BG3436" s="7"/>
      <c r="BH3436" s="7"/>
      <c r="BI3436" s="7"/>
      <c r="BJ3436" s="7"/>
      <c r="BK3436" s="7"/>
      <c r="BL3436" s="7"/>
      <c r="BM3436" s="7"/>
      <c r="BN3436" s="7"/>
      <c r="BO3436" s="7"/>
      <c r="BP3436" s="7"/>
      <c r="BS3436" s="7"/>
      <c r="BT3436" s="7" t="b">
        <v>0</v>
      </c>
      <c r="BU3436" s="7"/>
    </row>
    <row r="3437">
      <c r="A3437" s="7" t="s">
        <v>15337</v>
      </c>
      <c r="D3437" s="163" t="s">
        <v>15338</v>
      </c>
      <c r="E3437" s="134" t="str">
        <f t="array" ref="E3437">IFNA( index(studiesdatasets!$A$2:$R4130,MATCH("*"&amp;IF(F3437 = "","INVALID", F3437)&amp;"*",studiesdatasets!$D$2:$D4130,0),1))</f>
        <v>set_4</v>
      </c>
      <c r="F3437" s="162" t="s">
        <v>475</v>
      </c>
      <c r="G3437" s="162" t="s">
        <v>15339</v>
      </c>
      <c r="H3437" s="162" t="s">
        <v>15340</v>
      </c>
      <c r="M3437" s="7" t="s">
        <v>799</v>
      </c>
      <c r="N3437" s="7" t="str">
        <f t="shared" si="10"/>
        <v>FALSE</v>
      </c>
      <c r="O3437" s="7" t="s">
        <v>479</v>
      </c>
      <c r="P3437" s="161" t="s">
        <v>1236</v>
      </c>
      <c r="Q3437" s="161" t="s">
        <v>1237</v>
      </c>
      <c r="R3437" s="7" t="s">
        <v>1238</v>
      </c>
      <c r="S3437" s="7" t="s">
        <v>1239</v>
      </c>
      <c r="T3437" s="135">
        <v>42.8722</v>
      </c>
      <c r="U3437" s="136">
        <v>-79.4272</v>
      </c>
      <c r="V3437" s="137" t="s">
        <v>15332</v>
      </c>
      <c r="W3437" s="7" t="s">
        <v>16</v>
      </c>
      <c r="X3437" s="7" t="s">
        <v>1240</v>
      </c>
      <c r="Y3437" s="7" t="s">
        <v>1241</v>
      </c>
      <c r="Z3437" s="7" t="s">
        <v>1242</v>
      </c>
      <c r="AA3437" s="7"/>
      <c r="AB3437" s="7">
        <v>0.0</v>
      </c>
      <c r="AC3437" s="7" t="s">
        <v>16</v>
      </c>
      <c r="AD3437" s="7"/>
      <c r="AE3437" s="7" t="s">
        <v>19</v>
      </c>
      <c r="AF3437" s="7" t="s">
        <v>19</v>
      </c>
      <c r="AG3437" s="7" t="s">
        <v>19</v>
      </c>
      <c r="AH3437" s="7" t="s">
        <v>19</v>
      </c>
      <c r="AI3437" s="7" t="s">
        <v>19</v>
      </c>
      <c r="AJ3437" s="7" t="s">
        <v>19</v>
      </c>
      <c r="AK3437" s="7"/>
      <c r="AL3437" s="7" t="s">
        <v>19</v>
      </c>
      <c r="AM3437" s="7" t="s">
        <v>19</v>
      </c>
      <c r="AN3437" s="7" t="s">
        <v>19</v>
      </c>
      <c r="AO3437" s="7" t="s">
        <v>19</v>
      </c>
      <c r="AP3437" s="7" t="s">
        <v>19</v>
      </c>
      <c r="AQ3437" s="7"/>
      <c r="AR3437" s="7"/>
      <c r="AS3437" s="7"/>
      <c r="AT3437" s="7"/>
      <c r="AU3437" s="7"/>
      <c r="AV3437" s="7"/>
      <c r="AW3437" s="7"/>
      <c r="AX3437" s="7"/>
      <c r="AY3437" s="7" t="s">
        <v>19</v>
      </c>
      <c r="AZ3437" s="7"/>
      <c r="BA3437" s="7"/>
      <c r="BB3437" s="7"/>
      <c r="BC3437" s="7"/>
      <c r="BD3437" s="7"/>
      <c r="BE3437" s="7"/>
      <c r="BF3437" s="7"/>
      <c r="BG3437" s="7"/>
      <c r="BH3437" s="7"/>
      <c r="BI3437" s="7"/>
      <c r="BJ3437" s="7"/>
      <c r="BK3437" s="7"/>
      <c r="BL3437" s="7"/>
      <c r="BM3437" s="7"/>
      <c r="BN3437" s="7"/>
      <c r="BO3437" s="7"/>
      <c r="BP3437" s="7"/>
      <c r="BS3437" s="7"/>
      <c r="BT3437" s="7" t="b">
        <v>0</v>
      </c>
      <c r="BU3437" s="7"/>
    </row>
    <row r="3438">
      <c r="A3438" s="7" t="s">
        <v>15341</v>
      </c>
      <c r="D3438" s="163" t="s">
        <v>15342</v>
      </c>
      <c r="E3438" s="134" t="str">
        <f t="array" ref="E3438">IFNA( index(studiesdatasets!$A$2:$R4130,MATCH("*"&amp;IF(F3438 = "","INVALID", F3438)&amp;"*",studiesdatasets!$D$2:$D4130,0),1))</f>
        <v>set_4</v>
      </c>
      <c r="F3438" s="162" t="s">
        <v>475</v>
      </c>
      <c r="G3438" s="162" t="s">
        <v>15343</v>
      </c>
      <c r="H3438" s="162" t="s">
        <v>15344</v>
      </c>
      <c r="M3438" s="7" t="s">
        <v>799</v>
      </c>
      <c r="N3438" s="7" t="str">
        <f t="shared" si="10"/>
        <v>FALSE</v>
      </c>
      <c r="O3438" s="7" t="s">
        <v>479</v>
      </c>
      <c r="P3438" s="161" t="s">
        <v>1236</v>
      </c>
      <c r="Q3438" s="161" t="s">
        <v>1237</v>
      </c>
      <c r="R3438" s="7" t="s">
        <v>1238</v>
      </c>
      <c r="S3438" s="7" t="s">
        <v>1239</v>
      </c>
      <c r="T3438" s="135">
        <v>42.8723</v>
      </c>
      <c r="U3438" s="136">
        <v>-79.4188</v>
      </c>
      <c r="V3438" s="137" t="s">
        <v>15332</v>
      </c>
      <c r="W3438" s="7" t="s">
        <v>16</v>
      </c>
      <c r="X3438" s="7" t="s">
        <v>1240</v>
      </c>
      <c r="Y3438" s="7" t="s">
        <v>1241</v>
      </c>
      <c r="Z3438" s="7" t="s">
        <v>1242</v>
      </c>
      <c r="AA3438" s="7"/>
      <c r="AB3438" s="7">
        <v>0.0</v>
      </c>
      <c r="AC3438" s="7" t="s">
        <v>16</v>
      </c>
      <c r="AD3438" s="7"/>
      <c r="AE3438" s="7" t="s">
        <v>19</v>
      </c>
      <c r="AF3438" s="7" t="s">
        <v>19</v>
      </c>
      <c r="AG3438" s="7" t="s">
        <v>19</v>
      </c>
      <c r="AH3438" s="7" t="s">
        <v>19</v>
      </c>
      <c r="AI3438" s="7" t="s">
        <v>19</v>
      </c>
      <c r="AJ3438" s="7" t="s">
        <v>19</v>
      </c>
      <c r="AK3438" s="7"/>
      <c r="AL3438" s="7" t="s">
        <v>19</v>
      </c>
      <c r="AM3438" s="7" t="s">
        <v>19</v>
      </c>
      <c r="AN3438" s="7" t="s">
        <v>19</v>
      </c>
      <c r="AO3438" s="7" t="s">
        <v>19</v>
      </c>
      <c r="AP3438" s="7" t="s">
        <v>19</v>
      </c>
      <c r="AQ3438" s="7"/>
      <c r="AR3438" s="7"/>
      <c r="AS3438" s="7"/>
      <c r="AT3438" s="7"/>
      <c r="AU3438" s="7"/>
      <c r="AV3438" s="7"/>
      <c r="AW3438" s="7"/>
      <c r="AX3438" s="7"/>
      <c r="AY3438" s="7" t="s">
        <v>19</v>
      </c>
      <c r="AZ3438" s="7"/>
      <c r="BA3438" s="7"/>
      <c r="BB3438" s="7"/>
      <c r="BC3438" s="7"/>
      <c r="BD3438" s="7"/>
      <c r="BE3438" s="7"/>
      <c r="BF3438" s="7"/>
      <c r="BG3438" s="7"/>
      <c r="BH3438" s="7"/>
      <c r="BI3438" s="7"/>
      <c r="BJ3438" s="7"/>
      <c r="BK3438" s="7"/>
      <c r="BL3438" s="7"/>
      <c r="BM3438" s="7"/>
      <c r="BN3438" s="7"/>
      <c r="BO3438" s="7"/>
      <c r="BP3438" s="7"/>
      <c r="BS3438" s="7"/>
      <c r="BT3438" s="7" t="b">
        <v>0</v>
      </c>
      <c r="BU3438" s="7"/>
    </row>
    <row r="3439">
      <c r="A3439" s="7" t="s">
        <v>15345</v>
      </c>
      <c r="D3439" s="163" t="s">
        <v>15346</v>
      </c>
      <c r="E3439" s="134" t="str">
        <f t="array" ref="E3439">IFNA( index(studiesdatasets!$A$2:$R4130,MATCH("*"&amp;IF(F3439 = "","INVALID", F3439)&amp;"*",studiesdatasets!$D$2:$D4130,0),1))</f>
        <v>set_4</v>
      </c>
      <c r="F3439" s="162" t="s">
        <v>475</v>
      </c>
      <c r="G3439" s="162" t="s">
        <v>15347</v>
      </c>
      <c r="H3439" s="162" t="s">
        <v>15348</v>
      </c>
      <c r="M3439" s="7" t="s">
        <v>799</v>
      </c>
      <c r="N3439" s="7" t="str">
        <f t="shared" si="10"/>
        <v>FALSE</v>
      </c>
      <c r="O3439" s="7" t="s">
        <v>479</v>
      </c>
      <c r="P3439" s="161" t="s">
        <v>1236</v>
      </c>
      <c r="Q3439" s="161" t="s">
        <v>1237</v>
      </c>
      <c r="R3439" s="7" t="s">
        <v>1238</v>
      </c>
      <c r="S3439" s="7" t="s">
        <v>1239</v>
      </c>
      <c r="T3439" s="135">
        <v>42.8698</v>
      </c>
      <c r="U3439" s="136">
        <v>-79.3981</v>
      </c>
      <c r="V3439" s="137" t="s">
        <v>15332</v>
      </c>
      <c r="W3439" s="7" t="s">
        <v>16</v>
      </c>
      <c r="X3439" s="7" t="s">
        <v>1240</v>
      </c>
      <c r="Y3439" s="7" t="s">
        <v>1241</v>
      </c>
      <c r="Z3439" s="7" t="s">
        <v>1242</v>
      </c>
      <c r="AA3439" s="7"/>
      <c r="AB3439" s="7">
        <v>0.0</v>
      </c>
      <c r="AC3439" s="7" t="s">
        <v>16</v>
      </c>
      <c r="AD3439" s="7"/>
      <c r="AE3439" s="7" t="s">
        <v>19</v>
      </c>
      <c r="AF3439" s="7" t="s">
        <v>19</v>
      </c>
      <c r="AG3439" s="7" t="s">
        <v>19</v>
      </c>
      <c r="AH3439" s="7" t="s">
        <v>19</v>
      </c>
      <c r="AI3439" s="7" t="s">
        <v>19</v>
      </c>
      <c r="AJ3439" s="7" t="s">
        <v>19</v>
      </c>
      <c r="AK3439" s="7"/>
      <c r="AL3439" s="7" t="s">
        <v>19</v>
      </c>
      <c r="AM3439" s="7" t="s">
        <v>19</v>
      </c>
      <c r="AN3439" s="7" t="s">
        <v>19</v>
      </c>
      <c r="AO3439" s="7" t="s">
        <v>19</v>
      </c>
      <c r="AP3439" s="7" t="s">
        <v>19</v>
      </c>
      <c r="AQ3439" s="7"/>
      <c r="AR3439" s="7"/>
      <c r="AS3439" s="7"/>
      <c r="AT3439" s="7"/>
      <c r="AU3439" s="7"/>
      <c r="AV3439" s="7"/>
      <c r="AW3439" s="7"/>
      <c r="AX3439" s="7"/>
      <c r="AY3439" s="7" t="s">
        <v>19</v>
      </c>
      <c r="AZ3439" s="7"/>
      <c r="BA3439" s="7"/>
      <c r="BB3439" s="7"/>
      <c r="BC3439" s="7"/>
      <c r="BD3439" s="7"/>
      <c r="BE3439" s="7"/>
      <c r="BF3439" s="7"/>
      <c r="BG3439" s="7"/>
      <c r="BH3439" s="7"/>
      <c r="BI3439" s="7"/>
      <c r="BJ3439" s="7"/>
      <c r="BK3439" s="7"/>
      <c r="BL3439" s="7"/>
      <c r="BM3439" s="7"/>
      <c r="BN3439" s="7"/>
      <c r="BO3439" s="7"/>
      <c r="BP3439" s="7"/>
      <c r="BS3439" s="7"/>
      <c r="BT3439" s="7" t="b">
        <v>0</v>
      </c>
      <c r="BU3439" s="7"/>
    </row>
    <row r="3440">
      <c r="A3440" s="7" t="s">
        <v>15349</v>
      </c>
      <c r="D3440" s="163" t="s">
        <v>15350</v>
      </c>
      <c r="E3440" s="134" t="str">
        <f t="array" ref="E3440">IFNA( index(studiesdatasets!$A$2:$R4130,MATCH("*"&amp;IF(F3440 = "","INVALID", F3440)&amp;"*",studiesdatasets!$D$2:$D4130,0),1))</f>
        <v>set_4</v>
      </c>
      <c r="F3440" s="162" t="s">
        <v>475</v>
      </c>
      <c r="G3440" s="162" t="s">
        <v>15351</v>
      </c>
      <c r="H3440" s="162" t="s">
        <v>15352</v>
      </c>
      <c r="M3440" s="7" t="s">
        <v>799</v>
      </c>
      <c r="N3440" s="7" t="str">
        <f t="shared" si="10"/>
        <v>FALSE</v>
      </c>
      <c r="O3440" s="7" t="s">
        <v>479</v>
      </c>
      <c r="P3440" s="161" t="s">
        <v>1236</v>
      </c>
      <c r="Q3440" s="161" t="s">
        <v>1237</v>
      </c>
      <c r="R3440" s="7" t="s">
        <v>1238</v>
      </c>
      <c r="S3440" s="7" t="s">
        <v>1239</v>
      </c>
      <c r="T3440" s="135">
        <v>43.2043</v>
      </c>
      <c r="U3440" s="136">
        <v>-79.2669</v>
      </c>
      <c r="V3440" s="137" t="s">
        <v>8553</v>
      </c>
      <c r="W3440" s="7" t="s">
        <v>16</v>
      </c>
      <c r="X3440" s="7" t="s">
        <v>1240</v>
      </c>
      <c r="Y3440" s="7" t="s">
        <v>1241</v>
      </c>
      <c r="Z3440" s="7" t="s">
        <v>1242</v>
      </c>
      <c r="AA3440" s="7"/>
      <c r="AB3440" s="7">
        <v>0.0</v>
      </c>
      <c r="AC3440" s="7" t="s">
        <v>16</v>
      </c>
      <c r="AD3440" s="7"/>
      <c r="AE3440" s="7" t="s">
        <v>19</v>
      </c>
      <c r="AF3440" s="7" t="s">
        <v>19</v>
      </c>
      <c r="AG3440" s="7" t="s">
        <v>19</v>
      </c>
      <c r="AH3440" s="7" t="s">
        <v>19</v>
      </c>
      <c r="AI3440" s="7" t="s">
        <v>19</v>
      </c>
      <c r="AJ3440" s="7" t="s">
        <v>19</v>
      </c>
      <c r="AK3440" s="7"/>
      <c r="AL3440" s="7" t="s">
        <v>19</v>
      </c>
      <c r="AM3440" s="7" t="s">
        <v>19</v>
      </c>
      <c r="AN3440" s="7" t="s">
        <v>19</v>
      </c>
      <c r="AO3440" s="7" t="s">
        <v>19</v>
      </c>
      <c r="AP3440" s="7" t="s">
        <v>19</v>
      </c>
      <c r="AQ3440" s="7"/>
      <c r="AR3440" s="7"/>
      <c r="AS3440" s="7"/>
      <c r="AT3440" s="7"/>
      <c r="AU3440" s="7"/>
      <c r="AV3440" s="7"/>
      <c r="AW3440" s="7"/>
      <c r="AX3440" s="7"/>
      <c r="AY3440" s="7" t="s">
        <v>19</v>
      </c>
      <c r="AZ3440" s="7"/>
      <c r="BA3440" s="7"/>
      <c r="BB3440" s="7"/>
      <c r="BC3440" s="7"/>
      <c r="BD3440" s="7"/>
      <c r="BE3440" s="7"/>
      <c r="BF3440" s="7"/>
      <c r="BG3440" s="7"/>
      <c r="BH3440" s="7"/>
      <c r="BI3440" s="7"/>
      <c r="BJ3440" s="7"/>
      <c r="BK3440" s="7"/>
      <c r="BL3440" s="7"/>
      <c r="BM3440" s="7"/>
      <c r="BN3440" s="7"/>
      <c r="BO3440" s="7"/>
      <c r="BP3440" s="7"/>
      <c r="BS3440" s="7"/>
      <c r="BT3440" s="7" t="b">
        <v>0</v>
      </c>
      <c r="BU3440" s="7"/>
    </row>
    <row r="3441">
      <c r="A3441" s="7" t="s">
        <v>15353</v>
      </c>
      <c r="D3441" s="163" t="s">
        <v>15354</v>
      </c>
      <c r="E3441" s="134" t="str">
        <f t="array" ref="E3441">IFNA( index(studiesdatasets!$A$2:$R4130,MATCH("*"&amp;IF(F3441 = "","INVALID", F3441)&amp;"*",studiesdatasets!$D$2:$D4130,0),1))</f>
        <v>set_4</v>
      </c>
      <c r="F3441" s="162" t="s">
        <v>475</v>
      </c>
      <c r="G3441" s="162" t="s">
        <v>15355</v>
      </c>
      <c r="H3441" s="162" t="s">
        <v>15356</v>
      </c>
      <c r="M3441" s="7" t="s">
        <v>799</v>
      </c>
      <c r="N3441" s="7" t="str">
        <f t="shared" si="10"/>
        <v>FALSE</v>
      </c>
      <c r="O3441" s="7" t="s">
        <v>479</v>
      </c>
      <c r="P3441" s="161" t="s">
        <v>1236</v>
      </c>
      <c r="Q3441" s="161" t="s">
        <v>1237</v>
      </c>
      <c r="R3441" s="7" t="s">
        <v>1238</v>
      </c>
      <c r="S3441" s="7" t="s">
        <v>1239</v>
      </c>
      <c r="T3441" s="135">
        <v>43.2052</v>
      </c>
      <c r="U3441" s="136">
        <v>-79.2648</v>
      </c>
      <c r="V3441" s="137" t="s">
        <v>15332</v>
      </c>
      <c r="W3441" s="7" t="s">
        <v>16</v>
      </c>
      <c r="X3441" s="7" t="s">
        <v>1240</v>
      </c>
      <c r="Y3441" s="7" t="s">
        <v>1241</v>
      </c>
      <c r="Z3441" s="7" t="s">
        <v>1242</v>
      </c>
      <c r="AA3441" s="7"/>
      <c r="AB3441" s="7">
        <v>0.0</v>
      </c>
      <c r="AC3441" s="7" t="s">
        <v>16</v>
      </c>
      <c r="AD3441" s="7"/>
      <c r="AE3441" s="7" t="s">
        <v>19</v>
      </c>
      <c r="AF3441" s="7" t="s">
        <v>19</v>
      </c>
      <c r="AG3441" s="7" t="s">
        <v>19</v>
      </c>
      <c r="AH3441" s="7" t="s">
        <v>19</v>
      </c>
      <c r="AI3441" s="7" t="s">
        <v>19</v>
      </c>
      <c r="AJ3441" s="7" t="s">
        <v>19</v>
      </c>
      <c r="AK3441" s="7"/>
      <c r="AL3441" s="7" t="s">
        <v>19</v>
      </c>
      <c r="AM3441" s="7" t="s">
        <v>19</v>
      </c>
      <c r="AN3441" s="7" t="s">
        <v>19</v>
      </c>
      <c r="AO3441" s="7" t="s">
        <v>19</v>
      </c>
      <c r="AP3441" s="7" t="s">
        <v>19</v>
      </c>
      <c r="AQ3441" s="7"/>
      <c r="AR3441" s="7"/>
      <c r="AS3441" s="7"/>
      <c r="AT3441" s="7"/>
      <c r="AU3441" s="7"/>
      <c r="AV3441" s="7"/>
      <c r="AW3441" s="7"/>
      <c r="AX3441" s="7"/>
      <c r="AY3441" s="7" t="s">
        <v>19</v>
      </c>
      <c r="AZ3441" s="7"/>
      <c r="BA3441" s="7"/>
      <c r="BB3441" s="7"/>
      <c r="BC3441" s="7"/>
      <c r="BD3441" s="7"/>
      <c r="BE3441" s="7"/>
      <c r="BF3441" s="7"/>
      <c r="BG3441" s="7"/>
      <c r="BH3441" s="7"/>
      <c r="BI3441" s="7"/>
      <c r="BJ3441" s="7"/>
      <c r="BK3441" s="7"/>
      <c r="BL3441" s="7"/>
      <c r="BM3441" s="7"/>
      <c r="BN3441" s="7"/>
      <c r="BO3441" s="7"/>
      <c r="BP3441" s="7"/>
      <c r="BS3441" s="7"/>
      <c r="BT3441" s="7" t="b">
        <v>0</v>
      </c>
      <c r="BU3441" s="7"/>
    </row>
    <row r="3442">
      <c r="A3442" s="7" t="s">
        <v>15357</v>
      </c>
      <c r="D3442" s="163" t="s">
        <v>15358</v>
      </c>
      <c r="E3442" s="134" t="str">
        <f t="array" ref="E3442">IFNA( index(studiesdatasets!$A$2:$R4130,MATCH("*"&amp;IF(F3442 = "","INVALID", F3442)&amp;"*",studiesdatasets!$D$2:$D4130,0),1))</f>
        <v>set_4</v>
      </c>
      <c r="F3442" s="162" t="s">
        <v>475</v>
      </c>
      <c r="G3442" s="162" t="s">
        <v>15359</v>
      </c>
      <c r="H3442" s="162" t="s">
        <v>15360</v>
      </c>
      <c r="M3442" s="7" t="s">
        <v>799</v>
      </c>
      <c r="N3442" s="7" t="str">
        <f t="shared" si="10"/>
        <v>FALSE</v>
      </c>
      <c r="O3442" s="7" t="s">
        <v>479</v>
      </c>
      <c r="P3442" s="161" t="s">
        <v>1236</v>
      </c>
      <c r="Q3442" s="161" t="s">
        <v>1237</v>
      </c>
      <c r="R3442" s="7" t="s">
        <v>1238</v>
      </c>
      <c r="S3442" s="7" t="s">
        <v>1239</v>
      </c>
      <c r="T3442" s="135">
        <v>43.2047</v>
      </c>
      <c r="U3442" s="136">
        <v>-79.266</v>
      </c>
      <c r="V3442" s="137" t="s">
        <v>15332</v>
      </c>
      <c r="W3442" s="7" t="s">
        <v>16</v>
      </c>
      <c r="X3442" s="7" t="s">
        <v>1240</v>
      </c>
      <c r="Y3442" s="7" t="s">
        <v>1241</v>
      </c>
      <c r="Z3442" s="7" t="s">
        <v>1242</v>
      </c>
      <c r="AA3442" s="7"/>
      <c r="AB3442" s="7">
        <v>0.0</v>
      </c>
      <c r="AC3442" s="7" t="s">
        <v>16</v>
      </c>
      <c r="AD3442" s="7"/>
      <c r="AE3442" s="7" t="s">
        <v>19</v>
      </c>
      <c r="AF3442" s="7" t="s">
        <v>19</v>
      </c>
      <c r="AG3442" s="7" t="s">
        <v>19</v>
      </c>
      <c r="AH3442" s="7" t="s">
        <v>19</v>
      </c>
      <c r="AI3442" s="7" t="s">
        <v>19</v>
      </c>
      <c r="AJ3442" s="7" t="s">
        <v>19</v>
      </c>
      <c r="AK3442" s="7"/>
      <c r="AL3442" s="7" t="s">
        <v>19</v>
      </c>
      <c r="AM3442" s="7" t="s">
        <v>19</v>
      </c>
      <c r="AN3442" s="7" t="s">
        <v>19</v>
      </c>
      <c r="AO3442" s="7" t="s">
        <v>19</v>
      </c>
      <c r="AP3442" s="7" t="s">
        <v>19</v>
      </c>
      <c r="AQ3442" s="7"/>
      <c r="AR3442" s="7"/>
      <c r="AS3442" s="7"/>
      <c r="AT3442" s="7"/>
      <c r="AU3442" s="7"/>
      <c r="AV3442" s="7"/>
      <c r="AW3442" s="7"/>
      <c r="AX3442" s="7"/>
      <c r="AY3442" s="7" t="s">
        <v>19</v>
      </c>
      <c r="AZ3442" s="7"/>
      <c r="BA3442" s="7"/>
      <c r="BB3442" s="7"/>
      <c r="BC3442" s="7"/>
      <c r="BD3442" s="7"/>
      <c r="BE3442" s="7"/>
      <c r="BF3442" s="7"/>
      <c r="BG3442" s="7"/>
      <c r="BH3442" s="7"/>
      <c r="BI3442" s="7"/>
      <c r="BJ3442" s="7"/>
      <c r="BK3442" s="7"/>
      <c r="BL3442" s="7"/>
      <c r="BM3442" s="7"/>
      <c r="BN3442" s="7"/>
      <c r="BO3442" s="7"/>
      <c r="BP3442" s="7"/>
      <c r="BS3442" s="7"/>
      <c r="BT3442" s="7" t="b">
        <v>0</v>
      </c>
      <c r="BU3442" s="7"/>
    </row>
    <row r="3443">
      <c r="A3443" s="7" t="s">
        <v>15361</v>
      </c>
      <c r="D3443" s="163" t="s">
        <v>15362</v>
      </c>
      <c r="E3443" s="134" t="str">
        <f t="array" ref="E3443">IFNA( index(studiesdatasets!$A$2:$R4130,MATCH("*"&amp;IF(F3443 = "","INVALID", F3443)&amp;"*",studiesdatasets!$D$2:$D4130,0),1))</f>
        <v>set_4</v>
      </c>
      <c r="F3443" s="162" t="s">
        <v>475</v>
      </c>
      <c r="G3443" s="162" t="s">
        <v>15363</v>
      </c>
      <c r="H3443" s="162" t="s">
        <v>15364</v>
      </c>
      <c r="M3443" s="7" t="s">
        <v>799</v>
      </c>
      <c r="N3443" s="7" t="str">
        <f t="shared" si="10"/>
        <v>FALSE</v>
      </c>
      <c r="O3443" s="7" t="s">
        <v>479</v>
      </c>
      <c r="P3443" s="161" t="s">
        <v>1236</v>
      </c>
      <c r="Q3443" s="161" t="s">
        <v>1237</v>
      </c>
      <c r="R3443" s="7" t="s">
        <v>1238</v>
      </c>
      <c r="S3443" s="7" t="s">
        <v>1239</v>
      </c>
      <c r="T3443" s="135">
        <v>42.8638</v>
      </c>
      <c r="U3443" s="136">
        <v>-79.3862</v>
      </c>
      <c r="V3443" s="137" t="s">
        <v>15332</v>
      </c>
      <c r="W3443" s="7" t="s">
        <v>16</v>
      </c>
      <c r="X3443" s="7" t="s">
        <v>1240</v>
      </c>
      <c r="Y3443" s="7" t="s">
        <v>1241</v>
      </c>
      <c r="Z3443" s="7" t="s">
        <v>1242</v>
      </c>
      <c r="AA3443" s="7"/>
      <c r="AB3443" s="7">
        <v>0.0</v>
      </c>
      <c r="AC3443" s="7" t="s">
        <v>16</v>
      </c>
      <c r="AD3443" s="7"/>
      <c r="AE3443" s="7" t="s">
        <v>19</v>
      </c>
      <c r="AF3443" s="7" t="s">
        <v>19</v>
      </c>
      <c r="AG3443" s="7" t="s">
        <v>19</v>
      </c>
      <c r="AH3443" s="7" t="s">
        <v>19</v>
      </c>
      <c r="AI3443" s="7" t="s">
        <v>19</v>
      </c>
      <c r="AJ3443" s="7" t="s">
        <v>19</v>
      </c>
      <c r="AK3443" s="7"/>
      <c r="AL3443" s="7" t="s">
        <v>19</v>
      </c>
      <c r="AM3443" s="7" t="s">
        <v>19</v>
      </c>
      <c r="AN3443" s="7" t="s">
        <v>19</v>
      </c>
      <c r="AO3443" s="7" t="s">
        <v>19</v>
      </c>
      <c r="AP3443" s="7" t="s">
        <v>19</v>
      </c>
      <c r="AQ3443" s="7"/>
      <c r="AR3443" s="7"/>
      <c r="AS3443" s="7"/>
      <c r="AT3443" s="7"/>
      <c r="AU3443" s="7"/>
      <c r="AV3443" s="7"/>
      <c r="AW3443" s="7"/>
      <c r="AX3443" s="7"/>
      <c r="AY3443" s="7" t="s">
        <v>19</v>
      </c>
      <c r="AZ3443" s="7"/>
      <c r="BA3443" s="7"/>
      <c r="BB3443" s="7"/>
      <c r="BC3443" s="7"/>
      <c r="BD3443" s="7"/>
      <c r="BE3443" s="7"/>
      <c r="BF3443" s="7"/>
      <c r="BG3443" s="7"/>
      <c r="BH3443" s="7"/>
      <c r="BI3443" s="7"/>
      <c r="BJ3443" s="7"/>
      <c r="BK3443" s="7"/>
      <c r="BL3443" s="7"/>
      <c r="BM3443" s="7"/>
      <c r="BN3443" s="7"/>
      <c r="BO3443" s="7"/>
      <c r="BP3443" s="7"/>
      <c r="BS3443" s="7"/>
      <c r="BT3443" s="7" t="b">
        <v>0</v>
      </c>
      <c r="BU3443" s="7"/>
    </row>
    <row r="3444">
      <c r="A3444" s="7" t="s">
        <v>15365</v>
      </c>
      <c r="D3444" s="163" t="s">
        <v>15366</v>
      </c>
      <c r="E3444" s="134" t="str">
        <f t="array" ref="E3444">IFNA( index(studiesdatasets!$A$2:$R4130,MATCH("*"&amp;IF(F3444 = "","INVALID", F3444)&amp;"*",studiesdatasets!$D$2:$D4130,0),1))</f>
        <v>set_4</v>
      </c>
      <c r="F3444" s="162" t="s">
        <v>475</v>
      </c>
      <c r="G3444" s="162" t="s">
        <v>15367</v>
      </c>
      <c r="H3444" s="162" t="s">
        <v>15368</v>
      </c>
      <c r="M3444" s="7" t="s">
        <v>799</v>
      </c>
      <c r="N3444" s="7" t="str">
        <f t="shared" si="10"/>
        <v>FALSE</v>
      </c>
      <c r="O3444" s="7" t="s">
        <v>479</v>
      </c>
      <c r="P3444" s="161" t="s">
        <v>1236</v>
      </c>
      <c r="Q3444" s="161" t="s">
        <v>1237</v>
      </c>
      <c r="R3444" s="7" t="s">
        <v>1238</v>
      </c>
      <c r="S3444" s="7" t="s">
        <v>1239</v>
      </c>
      <c r="T3444" s="135">
        <v>42.8754</v>
      </c>
      <c r="U3444" s="136">
        <v>-79.4299</v>
      </c>
      <c r="V3444" s="137" t="s">
        <v>15369</v>
      </c>
      <c r="W3444" s="7" t="s">
        <v>16</v>
      </c>
      <c r="X3444" s="7" t="s">
        <v>1240</v>
      </c>
      <c r="Y3444" s="7" t="s">
        <v>1241</v>
      </c>
      <c r="Z3444" s="7" t="s">
        <v>1242</v>
      </c>
      <c r="AA3444" s="7"/>
      <c r="AB3444" s="7">
        <v>0.0</v>
      </c>
      <c r="AC3444" s="7" t="s">
        <v>16</v>
      </c>
      <c r="AD3444" s="7"/>
      <c r="AE3444" s="7" t="s">
        <v>19</v>
      </c>
      <c r="AF3444" s="7" t="s">
        <v>19</v>
      </c>
      <c r="AG3444" s="7" t="s">
        <v>19</v>
      </c>
      <c r="AH3444" s="7" t="s">
        <v>19</v>
      </c>
      <c r="AI3444" s="7" t="s">
        <v>19</v>
      </c>
      <c r="AJ3444" s="7" t="s">
        <v>19</v>
      </c>
      <c r="AK3444" s="7"/>
      <c r="AL3444" s="7" t="s">
        <v>19</v>
      </c>
      <c r="AM3444" s="7" t="s">
        <v>19</v>
      </c>
      <c r="AN3444" s="7" t="s">
        <v>19</v>
      </c>
      <c r="AO3444" s="7" t="s">
        <v>19</v>
      </c>
      <c r="AP3444" s="7" t="s">
        <v>19</v>
      </c>
      <c r="AQ3444" s="7"/>
      <c r="AR3444" s="7"/>
      <c r="AS3444" s="7"/>
      <c r="AT3444" s="7"/>
      <c r="AU3444" s="7"/>
      <c r="AV3444" s="7"/>
      <c r="AW3444" s="7"/>
      <c r="AX3444" s="7"/>
      <c r="AY3444" s="7" t="s">
        <v>19</v>
      </c>
      <c r="AZ3444" s="7"/>
      <c r="BA3444" s="7"/>
      <c r="BB3444" s="7"/>
      <c r="BC3444" s="7"/>
      <c r="BD3444" s="7"/>
      <c r="BE3444" s="7"/>
      <c r="BF3444" s="7"/>
      <c r="BG3444" s="7"/>
      <c r="BH3444" s="7"/>
      <c r="BI3444" s="7"/>
      <c r="BJ3444" s="7"/>
      <c r="BK3444" s="7"/>
      <c r="BL3444" s="7"/>
      <c r="BM3444" s="7"/>
      <c r="BN3444" s="7"/>
      <c r="BO3444" s="7"/>
      <c r="BP3444" s="7"/>
      <c r="BS3444" s="7"/>
      <c r="BT3444" s="7" t="b">
        <v>0</v>
      </c>
      <c r="BU3444" s="7"/>
    </row>
    <row r="3445">
      <c r="A3445" s="7" t="s">
        <v>15370</v>
      </c>
      <c r="D3445" s="163" t="s">
        <v>15371</v>
      </c>
      <c r="E3445" s="134" t="str">
        <f t="array" ref="E3445">IFNA( index(studiesdatasets!$A$2:$R4130,MATCH("*"&amp;IF(F3445 = "","INVALID", F3445)&amp;"*",studiesdatasets!$D$2:$D4130,0),1))</f>
        <v>set_4</v>
      </c>
      <c r="F3445" s="162" t="s">
        <v>475</v>
      </c>
      <c r="G3445" s="162" t="s">
        <v>15372</v>
      </c>
      <c r="H3445" s="162" t="s">
        <v>15373</v>
      </c>
      <c r="M3445" s="7" t="s">
        <v>799</v>
      </c>
      <c r="N3445" s="7" t="str">
        <f t="shared" si="10"/>
        <v>FALSE</v>
      </c>
      <c r="O3445" s="7" t="s">
        <v>479</v>
      </c>
      <c r="P3445" s="161" t="s">
        <v>1236</v>
      </c>
      <c r="Q3445" s="161" t="s">
        <v>1237</v>
      </c>
      <c r="R3445" s="7" t="s">
        <v>1238</v>
      </c>
      <c r="S3445" s="7" t="s">
        <v>1239</v>
      </c>
      <c r="T3445" s="135">
        <v>42.8744</v>
      </c>
      <c r="U3445" s="136">
        <v>-79.4289</v>
      </c>
      <c r="V3445" s="137" t="s">
        <v>15332</v>
      </c>
      <c r="W3445" s="7" t="s">
        <v>16</v>
      </c>
      <c r="X3445" s="7" t="s">
        <v>1240</v>
      </c>
      <c r="Y3445" s="7" t="s">
        <v>1241</v>
      </c>
      <c r="Z3445" s="7" t="s">
        <v>1242</v>
      </c>
      <c r="AA3445" s="7"/>
      <c r="AB3445" s="7">
        <v>0.0</v>
      </c>
      <c r="AC3445" s="7" t="s">
        <v>16</v>
      </c>
      <c r="AD3445" s="7"/>
      <c r="AE3445" s="7" t="s">
        <v>19</v>
      </c>
      <c r="AF3445" s="7" t="s">
        <v>19</v>
      </c>
      <c r="AG3445" s="7" t="s">
        <v>19</v>
      </c>
      <c r="AH3445" s="7" t="s">
        <v>19</v>
      </c>
      <c r="AI3445" s="7" t="s">
        <v>19</v>
      </c>
      <c r="AJ3445" s="7" t="s">
        <v>19</v>
      </c>
      <c r="AK3445" s="7"/>
      <c r="AL3445" s="7" t="s">
        <v>19</v>
      </c>
      <c r="AM3445" s="7" t="s">
        <v>19</v>
      </c>
      <c r="AN3445" s="7" t="s">
        <v>19</v>
      </c>
      <c r="AO3445" s="7" t="s">
        <v>19</v>
      </c>
      <c r="AP3445" s="7" t="s">
        <v>19</v>
      </c>
      <c r="AQ3445" s="7"/>
      <c r="AR3445" s="7"/>
      <c r="AS3445" s="7"/>
      <c r="AT3445" s="7"/>
      <c r="AU3445" s="7"/>
      <c r="AV3445" s="7"/>
      <c r="AW3445" s="7"/>
      <c r="AX3445" s="7"/>
      <c r="AY3445" s="7" t="s">
        <v>19</v>
      </c>
      <c r="AZ3445" s="7"/>
      <c r="BA3445" s="7"/>
      <c r="BB3445" s="7"/>
      <c r="BC3445" s="7"/>
      <c r="BD3445" s="7"/>
      <c r="BE3445" s="7"/>
      <c r="BF3445" s="7"/>
      <c r="BG3445" s="7"/>
      <c r="BH3445" s="7"/>
      <c r="BI3445" s="7"/>
      <c r="BJ3445" s="7"/>
      <c r="BK3445" s="7"/>
      <c r="BL3445" s="7"/>
      <c r="BM3445" s="7"/>
      <c r="BN3445" s="7"/>
      <c r="BO3445" s="7"/>
      <c r="BP3445" s="7"/>
      <c r="BS3445" s="7"/>
      <c r="BT3445" s="7" t="b">
        <v>0</v>
      </c>
      <c r="BU3445" s="7"/>
    </row>
    <row r="3446">
      <c r="A3446" s="7" t="s">
        <v>15374</v>
      </c>
      <c r="D3446" s="163" t="s">
        <v>15375</v>
      </c>
      <c r="E3446" s="134" t="str">
        <f t="array" ref="E3446">IFNA( index(studiesdatasets!$A$2:$R4130,MATCH("*"&amp;IF(F3446 = "","INVALID", F3446)&amp;"*",studiesdatasets!$D$2:$D4130,0),1))</f>
        <v>set_4</v>
      </c>
      <c r="F3446" s="162" t="s">
        <v>475</v>
      </c>
      <c r="G3446" s="162" t="s">
        <v>15376</v>
      </c>
      <c r="H3446" s="162" t="s">
        <v>15377</v>
      </c>
      <c r="M3446" s="7" t="s">
        <v>799</v>
      </c>
      <c r="N3446" s="7" t="str">
        <f t="shared" si="10"/>
        <v>FALSE</v>
      </c>
      <c r="O3446" s="7" t="s">
        <v>479</v>
      </c>
      <c r="P3446" s="161" t="s">
        <v>1236</v>
      </c>
      <c r="Q3446" s="161" t="s">
        <v>1237</v>
      </c>
      <c r="R3446" s="7" t="s">
        <v>1238</v>
      </c>
      <c r="S3446" s="7" t="s">
        <v>1239</v>
      </c>
      <c r="T3446" s="135">
        <v>42.8722</v>
      </c>
      <c r="U3446" s="136">
        <v>-79.4272</v>
      </c>
      <c r="V3446" s="137" t="s">
        <v>15378</v>
      </c>
      <c r="W3446" s="7" t="s">
        <v>16</v>
      </c>
      <c r="X3446" s="7" t="s">
        <v>1240</v>
      </c>
      <c r="Y3446" s="7" t="s">
        <v>1241</v>
      </c>
      <c r="Z3446" s="7" t="s">
        <v>1242</v>
      </c>
      <c r="AA3446" s="7"/>
      <c r="AB3446" s="7">
        <v>0.0</v>
      </c>
      <c r="AC3446" s="7" t="s">
        <v>16</v>
      </c>
      <c r="AD3446" s="7"/>
      <c r="AE3446" s="7" t="s">
        <v>19</v>
      </c>
      <c r="AF3446" s="7" t="s">
        <v>19</v>
      </c>
      <c r="AG3446" s="7" t="s">
        <v>19</v>
      </c>
      <c r="AH3446" s="7" t="s">
        <v>19</v>
      </c>
      <c r="AI3446" s="7" t="s">
        <v>19</v>
      </c>
      <c r="AJ3446" s="7" t="s">
        <v>19</v>
      </c>
      <c r="AK3446" s="7"/>
      <c r="AL3446" s="7" t="s">
        <v>19</v>
      </c>
      <c r="AM3446" s="7" t="s">
        <v>19</v>
      </c>
      <c r="AN3446" s="7" t="s">
        <v>19</v>
      </c>
      <c r="AO3446" s="7" t="s">
        <v>19</v>
      </c>
      <c r="AP3446" s="7" t="s">
        <v>19</v>
      </c>
      <c r="AQ3446" s="7"/>
      <c r="AR3446" s="7"/>
      <c r="AS3446" s="7"/>
      <c r="AT3446" s="7"/>
      <c r="AU3446" s="7"/>
      <c r="AV3446" s="7"/>
      <c r="AW3446" s="7"/>
      <c r="AX3446" s="7"/>
      <c r="AY3446" s="7" t="s">
        <v>19</v>
      </c>
      <c r="AZ3446" s="7"/>
      <c r="BA3446" s="7"/>
      <c r="BB3446" s="7"/>
      <c r="BC3446" s="7"/>
      <c r="BD3446" s="7"/>
      <c r="BE3446" s="7"/>
      <c r="BF3446" s="7"/>
      <c r="BG3446" s="7"/>
      <c r="BH3446" s="7"/>
      <c r="BI3446" s="7"/>
      <c r="BJ3446" s="7"/>
      <c r="BK3446" s="7"/>
      <c r="BL3446" s="7"/>
      <c r="BM3446" s="7"/>
      <c r="BN3446" s="7"/>
      <c r="BO3446" s="7"/>
      <c r="BP3446" s="7"/>
      <c r="BS3446" s="7"/>
      <c r="BT3446" s="7" t="b">
        <v>0</v>
      </c>
      <c r="BU3446" s="7"/>
    </row>
    <row r="3447">
      <c r="A3447" s="7" t="s">
        <v>15379</v>
      </c>
      <c r="D3447" s="163" t="s">
        <v>15380</v>
      </c>
      <c r="E3447" s="134" t="str">
        <f t="array" ref="E3447">IFNA( index(studiesdatasets!$A$2:$R4130,MATCH("*"&amp;IF(F3447 = "","INVALID", F3447)&amp;"*",studiesdatasets!$D$2:$D4130,0),1))</f>
        <v>set_4</v>
      </c>
      <c r="F3447" s="162" t="s">
        <v>475</v>
      </c>
      <c r="G3447" s="162" t="s">
        <v>15381</v>
      </c>
      <c r="H3447" s="162" t="s">
        <v>15382</v>
      </c>
      <c r="M3447" s="7" t="s">
        <v>799</v>
      </c>
      <c r="N3447" s="7" t="str">
        <f t="shared" si="10"/>
        <v>FALSE</v>
      </c>
      <c r="O3447" s="7" t="s">
        <v>479</v>
      </c>
      <c r="P3447" s="161" t="s">
        <v>1236</v>
      </c>
      <c r="Q3447" s="161" t="s">
        <v>1237</v>
      </c>
      <c r="R3447" s="7" t="s">
        <v>1238</v>
      </c>
      <c r="S3447" s="7" t="s">
        <v>1239</v>
      </c>
      <c r="T3447" s="135">
        <v>42.8723</v>
      </c>
      <c r="U3447" s="136">
        <v>-79.4188</v>
      </c>
      <c r="V3447" s="137" t="s">
        <v>15383</v>
      </c>
      <c r="W3447" s="7" t="s">
        <v>16</v>
      </c>
      <c r="X3447" s="7" t="s">
        <v>1240</v>
      </c>
      <c r="Y3447" s="7" t="s">
        <v>1241</v>
      </c>
      <c r="Z3447" s="7" t="s">
        <v>1242</v>
      </c>
      <c r="AA3447" s="7"/>
      <c r="AB3447" s="7">
        <v>0.0</v>
      </c>
      <c r="AC3447" s="7" t="s">
        <v>16</v>
      </c>
      <c r="AD3447" s="7"/>
      <c r="AE3447" s="7" t="s">
        <v>19</v>
      </c>
      <c r="AF3447" s="7" t="s">
        <v>19</v>
      </c>
      <c r="AG3447" s="7" t="s">
        <v>19</v>
      </c>
      <c r="AH3447" s="7" t="s">
        <v>19</v>
      </c>
      <c r="AI3447" s="7" t="s">
        <v>19</v>
      </c>
      <c r="AJ3447" s="7" t="s">
        <v>19</v>
      </c>
      <c r="AK3447" s="7"/>
      <c r="AL3447" s="7" t="s">
        <v>19</v>
      </c>
      <c r="AM3447" s="7" t="s">
        <v>19</v>
      </c>
      <c r="AN3447" s="7" t="s">
        <v>19</v>
      </c>
      <c r="AO3447" s="7" t="s">
        <v>19</v>
      </c>
      <c r="AP3447" s="7" t="s">
        <v>19</v>
      </c>
      <c r="AQ3447" s="7"/>
      <c r="AR3447" s="7"/>
      <c r="AS3447" s="7"/>
      <c r="AT3447" s="7"/>
      <c r="AU3447" s="7"/>
      <c r="AV3447" s="7"/>
      <c r="AW3447" s="7"/>
      <c r="AX3447" s="7"/>
      <c r="AY3447" s="7" t="s">
        <v>19</v>
      </c>
      <c r="AZ3447" s="7"/>
      <c r="BA3447" s="7"/>
      <c r="BB3447" s="7"/>
      <c r="BC3447" s="7"/>
      <c r="BD3447" s="7"/>
      <c r="BE3447" s="7"/>
      <c r="BF3447" s="7"/>
      <c r="BG3447" s="7"/>
      <c r="BH3447" s="7"/>
      <c r="BI3447" s="7"/>
      <c r="BJ3447" s="7"/>
      <c r="BK3447" s="7"/>
      <c r="BL3447" s="7"/>
      <c r="BM3447" s="7"/>
      <c r="BN3447" s="7"/>
      <c r="BO3447" s="7"/>
      <c r="BP3447" s="7"/>
      <c r="BS3447" s="7"/>
      <c r="BT3447" s="7" t="b">
        <v>0</v>
      </c>
      <c r="BU3447" s="7"/>
    </row>
    <row r="3448">
      <c r="A3448" s="7" t="s">
        <v>15384</v>
      </c>
      <c r="D3448" s="163" t="s">
        <v>15385</v>
      </c>
      <c r="E3448" s="134" t="str">
        <f t="array" ref="E3448">IFNA( index(studiesdatasets!$A$2:$R4130,MATCH("*"&amp;IF(F3448 = "","INVALID", F3448)&amp;"*",studiesdatasets!$D$2:$D4130,0),1))</f>
        <v>set_4</v>
      </c>
      <c r="F3448" s="162" t="s">
        <v>475</v>
      </c>
      <c r="G3448" s="162" t="s">
        <v>15386</v>
      </c>
      <c r="H3448" s="162" t="s">
        <v>15387</v>
      </c>
      <c r="M3448" s="7" t="s">
        <v>799</v>
      </c>
      <c r="N3448" s="7" t="str">
        <f t="shared" si="10"/>
        <v>FALSE</v>
      </c>
      <c r="O3448" s="7" t="s">
        <v>479</v>
      </c>
      <c r="P3448" s="161" t="s">
        <v>1236</v>
      </c>
      <c r="Q3448" s="161" t="s">
        <v>1237</v>
      </c>
      <c r="R3448" s="7" t="s">
        <v>1238</v>
      </c>
      <c r="S3448" s="7" t="s">
        <v>1239</v>
      </c>
      <c r="T3448" s="135">
        <v>42.8698</v>
      </c>
      <c r="U3448" s="136">
        <v>-79.3981</v>
      </c>
      <c r="V3448" s="137" t="s">
        <v>15388</v>
      </c>
      <c r="W3448" s="7" t="s">
        <v>16</v>
      </c>
      <c r="X3448" s="7" t="s">
        <v>1240</v>
      </c>
      <c r="Y3448" s="7" t="s">
        <v>1241</v>
      </c>
      <c r="Z3448" s="7" t="s">
        <v>1242</v>
      </c>
      <c r="AA3448" s="7"/>
      <c r="AB3448" s="7">
        <v>0.0</v>
      </c>
      <c r="AC3448" s="7" t="s">
        <v>16</v>
      </c>
      <c r="AD3448" s="7"/>
      <c r="AE3448" s="7" t="s">
        <v>19</v>
      </c>
      <c r="AF3448" s="7" t="s">
        <v>19</v>
      </c>
      <c r="AG3448" s="7" t="s">
        <v>19</v>
      </c>
      <c r="AH3448" s="7" t="s">
        <v>19</v>
      </c>
      <c r="AI3448" s="7" t="s">
        <v>19</v>
      </c>
      <c r="AJ3448" s="7" t="s">
        <v>19</v>
      </c>
      <c r="AK3448" s="7"/>
      <c r="AL3448" s="7" t="s">
        <v>19</v>
      </c>
      <c r="AM3448" s="7" t="s">
        <v>19</v>
      </c>
      <c r="AN3448" s="7" t="s">
        <v>19</v>
      </c>
      <c r="AO3448" s="7" t="s">
        <v>19</v>
      </c>
      <c r="AP3448" s="7" t="s">
        <v>19</v>
      </c>
      <c r="AQ3448" s="7"/>
      <c r="AR3448" s="7"/>
      <c r="AS3448" s="7"/>
      <c r="AT3448" s="7"/>
      <c r="AU3448" s="7"/>
      <c r="AV3448" s="7"/>
      <c r="AW3448" s="7"/>
      <c r="AX3448" s="7"/>
      <c r="AY3448" s="7" t="s">
        <v>19</v>
      </c>
      <c r="AZ3448" s="7"/>
      <c r="BA3448" s="7"/>
      <c r="BB3448" s="7"/>
      <c r="BC3448" s="7"/>
      <c r="BD3448" s="7"/>
      <c r="BE3448" s="7"/>
      <c r="BF3448" s="7"/>
      <c r="BG3448" s="7"/>
      <c r="BH3448" s="7"/>
      <c r="BI3448" s="7"/>
      <c r="BJ3448" s="7"/>
      <c r="BK3448" s="7"/>
      <c r="BL3448" s="7"/>
      <c r="BM3448" s="7"/>
      <c r="BN3448" s="7"/>
      <c r="BO3448" s="7"/>
      <c r="BP3448" s="7"/>
      <c r="BS3448" s="7"/>
      <c r="BT3448" s="7" t="b">
        <v>0</v>
      </c>
      <c r="BU3448" s="7"/>
    </row>
    <row r="3449">
      <c r="A3449" s="7" t="s">
        <v>15389</v>
      </c>
      <c r="D3449" s="163" t="s">
        <v>15390</v>
      </c>
      <c r="E3449" s="134" t="str">
        <f t="array" ref="E3449">IFNA( index(studiesdatasets!$A$2:$R4130,MATCH("*"&amp;IF(F3449 = "","INVALID", F3449)&amp;"*",studiesdatasets!$D$2:$D4130,0),1))</f>
        <v>set_4</v>
      </c>
      <c r="F3449" s="162" t="s">
        <v>475</v>
      </c>
      <c r="G3449" s="162" t="s">
        <v>15391</v>
      </c>
      <c r="H3449" s="162" t="s">
        <v>15392</v>
      </c>
      <c r="M3449" s="7" t="s">
        <v>799</v>
      </c>
      <c r="N3449" s="7" t="str">
        <f t="shared" si="10"/>
        <v>FALSE</v>
      </c>
      <c r="O3449" s="7" t="s">
        <v>479</v>
      </c>
      <c r="P3449" s="161" t="s">
        <v>1236</v>
      </c>
      <c r="Q3449" s="161" t="s">
        <v>1237</v>
      </c>
      <c r="R3449" s="7" t="s">
        <v>1238</v>
      </c>
      <c r="S3449" s="7" t="s">
        <v>1239</v>
      </c>
      <c r="T3449" s="135">
        <v>43.2043</v>
      </c>
      <c r="U3449" s="136">
        <v>-79.2669</v>
      </c>
      <c r="V3449" s="137" t="s">
        <v>15332</v>
      </c>
      <c r="W3449" s="7" t="s">
        <v>16</v>
      </c>
      <c r="X3449" s="7" t="s">
        <v>1240</v>
      </c>
      <c r="Y3449" s="7" t="s">
        <v>1241</v>
      </c>
      <c r="Z3449" s="7" t="s">
        <v>1242</v>
      </c>
      <c r="AA3449" s="7"/>
      <c r="AB3449" s="7">
        <v>0.0</v>
      </c>
      <c r="AC3449" s="7" t="s">
        <v>16</v>
      </c>
      <c r="AD3449" s="7"/>
      <c r="AE3449" s="7" t="s">
        <v>19</v>
      </c>
      <c r="AF3449" s="7" t="s">
        <v>19</v>
      </c>
      <c r="AG3449" s="7" t="s">
        <v>19</v>
      </c>
      <c r="AH3449" s="7" t="s">
        <v>19</v>
      </c>
      <c r="AI3449" s="7" t="s">
        <v>19</v>
      </c>
      <c r="AJ3449" s="7" t="s">
        <v>19</v>
      </c>
      <c r="AK3449" s="7"/>
      <c r="AL3449" s="7" t="s">
        <v>19</v>
      </c>
      <c r="AM3449" s="7" t="s">
        <v>19</v>
      </c>
      <c r="AN3449" s="7" t="s">
        <v>19</v>
      </c>
      <c r="AO3449" s="7" t="s">
        <v>19</v>
      </c>
      <c r="AP3449" s="7" t="s">
        <v>19</v>
      </c>
      <c r="AQ3449" s="7"/>
      <c r="AR3449" s="7"/>
      <c r="AS3449" s="7"/>
      <c r="AT3449" s="7"/>
      <c r="AU3449" s="7"/>
      <c r="AV3449" s="7"/>
      <c r="AW3449" s="7"/>
      <c r="AX3449" s="7"/>
      <c r="AY3449" s="7" t="s">
        <v>19</v>
      </c>
      <c r="AZ3449" s="7"/>
      <c r="BA3449" s="7"/>
      <c r="BB3449" s="7"/>
      <c r="BC3449" s="7"/>
      <c r="BD3449" s="7"/>
      <c r="BE3449" s="7"/>
      <c r="BF3449" s="7"/>
      <c r="BG3449" s="7"/>
      <c r="BH3449" s="7"/>
      <c r="BI3449" s="7"/>
      <c r="BJ3449" s="7"/>
      <c r="BK3449" s="7"/>
      <c r="BL3449" s="7"/>
      <c r="BM3449" s="7"/>
      <c r="BN3449" s="7"/>
      <c r="BO3449" s="7"/>
      <c r="BP3449" s="7"/>
      <c r="BS3449" s="7"/>
      <c r="BT3449" s="7" t="b">
        <v>0</v>
      </c>
      <c r="BU3449" s="7"/>
    </row>
    <row r="3450">
      <c r="A3450" s="7" t="s">
        <v>15393</v>
      </c>
      <c r="D3450" s="163" t="s">
        <v>15394</v>
      </c>
      <c r="E3450" s="134" t="str">
        <f t="array" ref="E3450">IFNA( index(studiesdatasets!$A$2:$R4130,MATCH("*"&amp;IF(F3450 = "","INVALID", F3450)&amp;"*",studiesdatasets!$D$2:$D4130,0),1))</f>
        <v>set_4</v>
      </c>
      <c r="F3450" s="162" t="s">
        <v>475</v>
      </c>
      <c r="G3450" s="162" t="s">
        <v>15395</v>
      </c>
      <c r="H3450" s="162" t="s">
        <v>15396</v>
      </c>
      <c r="M3450" s="7" t="s">
        <v>799</v>
      </c>
      <c r="N3450" s="7" t="str">
        <f t="shared" si="10"/>
        <v>FALSE</v>
      </c>
      <c r="O3450" s="7" t="s">
        <v>479</v>
      </c>
      <c r="P3450" s="161" t="s">
        <v>1236</v>
      </c>
      <c r="Q3450" s="161" t="s">
        <v>1237</v>
      </c>
      <c r="R3450" s="7" t="s">
        <v>1238</v>
      </c>
      <c r="S3450" s="7" t="s">
        <v>1239</v>
      </c>
      <c r="T3450" s="135">
        <v>43.2052</v>
      </c>
      <c r="U3450" s="136">
        <v>-79.2648</v>
      </c>
      <c r="V3450" s="137" t="s">
        <v>15397</v>
      </c>
      <c r="W3450" s="7" t="s">
        <v>16</v>
      </c>
      <c r="X3450" s="7" t="s">
        <v>1240</v>
      </c>
      <c r="Y3450" s="7" t="s">
        <v>1241</v>
      </c>
      <c r="Z3450" s="7" t="s">
        <v>1242</v>
      </c>
      <c r="AA3450" s="7"/>
      <c r="AB3450" s="7">
        <v>0.0</v>
      </c>
      <c r="AC3450" s="7" t="s">
        <v>16</v>
      </c>
      <c r="AD3450" s="7"/>
      <c r="AE3450" s="7" t="s">
        <v>19</v>
      </c>
      <c r="AF3450" s="7" t="s">
        <v>19</v>
      </c>
      <c r="AG3450" s="7" t="s">
        <v>19</v>
      </c>
      <c r="AH3450" s="7" t="s">
        <v>19</v>
      </c>
      <c r="AI3450" s="7" t="s">
        <v>19</v>
      </c>
      <c r="AJ3450" s="7" t="s">
        <v>19</v>
      </c>
      <c r="AK3450" s="7"/>
      <c r="AL3450" s="7" t="s">
        <v>19</v>
      </c>
      <c r="AM3450" s="7" t="s">
        <v>19</v>
      </c>
      <c r="AN3450" s="7" t="s">
        <v>19</v>
      </c>
      <c r="AO3450" s="7" t="s">
        <v>19</v>
      </c>
      <c r="AP3450" s="7" t="s">
        <v>19</v>
      </c>
      <c r="AQ3450" s="7"/>
      <c r="AR3450" s="7"/>
      <c r="AS3450" s="7"/>
      <c r="AT3450" s="7"/>
      <c r="AU3450" s="7"/>
      <c r="AV3450" s="7"/>
      <c r="AW3450" s="7"/>
      <c r="AX3450" s="7"/>
      <c r="AY3450" s="7" t="s">
        <v>19</v>
      </c>
      <c r="AZ3450" s="7"/>
      <c r="BA3450" s="7"/>
      <c r="BB3450" s="7"/>
      <c r="BC3450" s="7"/>
      <c r="BD3450" s="7"/>
      <c r="BE3450" s="7"/>
      <c r="BF3450" s="7"/>
      <c r="BG3450" s="7"/>
      <c r="BH3450" s="7"/>
      <c r="BI3450" s="7"/>
      <c r="BJ3450" s="7"/>
      <c r="BK3450" s="7"/>
      <c r="BL3450" s="7"/>
      <c r="BM3450" s="7"/>
      <c r="BN3450" s="7"/>
      <c r="BO3450" s="7"/>
      <c r="BP3450" s="7"/>
      <c r="BS3450" s="7"/>
      <c r="BT3450" s="7" t="b">
        <v>0</v>
      </c>
      <c r="BU3450" s="7"/>
    </row>
    <row r="3451">
      <c r="A3451" s="7" t="s">
        <v>15398</v>
      </c>
      <c r="D3451" s="163" t="s">
        <v>15399</v>
      </c>
      <c r="E3451" s="134" t="str">
        <f t="array" ref="E3451">IFNA( index(studiesdatasets!$A$2:$R4130,MATCH("*"&amp;IF(F3451 = "","INVALID", F3451)&amp;"*",studiesdatasets!$D$2:$D4130,0),1))</f>
        <v>set_4</v>
      </c>
      <c r="F3451" s="162" t="s">
        <v>475</v>
      </c>
      <c r="G3451" s="162" t="s">
        <v>15400</v>
      </c>
      <c r="H3451" s="162" t="s">
        <v>15401</v>
      </c>
      <c r="M3451" s="7" t="s">
        <v>799</v>
      </c>
      <c r="N3451" s="7" t="str">
        <f t="shared" si="10"/>
        <v>FALSE</v>
      </c>
      <c r="O3451" s="7" t="s">
        <v>479</v>
      </c>
      <c r="P3451" s="161" t="s">
        <v>1236</v>
      </c>
      <c r="Q3451" s="161" t="s">
        <v>1237</v>
      </c>
      <c r="R3451" s="7" t="s">
        <v>1238</v>
      </c>
      <c r="S3451" s="7" t="s">
        <v>1239</v>
      </c>
      <c r="T3451" s="135">
        <v>43.2047</v>
      </c>
      <c r="U3451" s="136">
        <v>-79.266</v>
      </c>
      <c r="V3451" s="137" t="s">
        <v>15402</v>
      </c>
      <c r="W3451" s="7" t="s">
        <v>16</v>
      </c>
      <c r="X3451" s="7" t="s">
        <v>1240</v>
      </c>
      <c r="Y3451" s="7" t="s">
        <v>1241</v>
      </c>
      <c r="Z3451" s="7" t="s">
        <v>1242</v>
      </c>
      <c r="AA3451" s="7"/>
      <c r="AB3451" s="7">
        <v>0.0</v>
      </c>
      <c r="AC3451" s="7" t="s">
        <v>16</v>
      </c>
      <c r="AD3451" s="7"/>
      <c r="AE3451" s="7" t="s">
        <v>19</v>
      </c>
      <c r="AF3451" s="7" t="s">
        <v>19</v>
      </c>
      <c r="AG3451" s="7" t="s">
        <v>19</v>
      </c>
      <c r="AH3451" s="7" t="s">
        <v>19</v>
      </c>
      <c r="AI3451" s="7" t="s">
        <v>19</v>
      </c>
      <c r="AJ3451" s="7" t="s">
        <v>19</v>
      </c>
      <c r="AK3451" s="7"/>
      <c r="AL3451" s="7" t="s">
        <v>19</v>
      </c>
      <c r="AM3451" s="7" t="s">
        <v>19</v>
      </c>
      <c r="AN3451" s="7" t="s">
        <v>19</v>
      </c>
      <c r="AO3451" s="7" t="s">
        <v>19</v>
      </c>
      <c r="AP3451" s="7" t="s">
        <v>19</v>
      </c>
      <c r="AQ3451" s="7"/>
      <c r="AR3451" s="7"/>
      <c r="AS3451" s="7"/>
      <c r="AT3451" s="7"/>
      <c r="AU3451" s="7"/>
      <c r="AV3451" s="7"/>
      <c r="AW3451" s="7"/>
      <c r="AX3451" s="7"/>
      <c r="AY3451" s="7" t="s">
        <v>19</v>
      </c>
      <c r="AZ3451" s="7"/>
      <c r="BA3451" s="7"/>
      <c r="BB3451" s="7"/>
      <c r="BC3451" s="7"/>
      <c r="BD3451" s="7"/>
      <c r="BE3451" s="7"/>
      <c r="BF3451" s="7"/>
      <c r="BG3451" s="7"/>
      <c r="BH3451" s="7"/>
      <c r="BI3451" s="7"/>
      <c r="BJ3451" s="7"/>
      <c r="BK3451" s="7"/>
      <c r="BL3451" s="7"/>
      <c r="BM3451" s="7"/>
      <c r="BN3451" s="7"/>
      <c r="BO3451" s="7"/>
      <c r="BP3451" s="7"/>
      <c r="BS3451" s="7"/>
      <c r="BT3451" s="7" t="b">
        <v>0</v>
      </c>
      <c r="BU3451" s="7"/>
    </row>
    <row r="3452">
      <c r="A3452" s="7" t="s">
        <v>15403</v>
      </c>
      <c r="D3452" s="163" t="s">
        <v>15404</v>
      </c>
      <c r="E3452" s="134" t="str">
        <f t="array" ref="E3452">IFNA( index(studiesdatasets!$A$2:$R4130,MATCH("*"&amp;IF(F3452 = "","INVALID", F3452)&amp;"*",studiesdatasets!$D$2:$D4130,0),1))</f>
        <v>set_4</v>
      </c>
      <c r="F3452" s="162" t="s">
        <v>475</v>
      </c>
      <c r="G3452" s="162" t="s">
        <v>15405</v>
      </c>
      <c r="H3452" s="162" t="s">
        <v>15406</v>
      </c>
      <c r="M3452" s="7" t="s">
        <v>799</v>
      </c>
      <c r="N3452" s="7" t="str">
        <f t="shared" si="10"/>
        <v>FALSE</v>
      </c>
      <c r="O3452" s="7" t="s">
        <v>479</v>
      </c>
      <c r="P3452" s="161" t="s">
        <v>1236</v>
      </c>
      <c r="Q3452" s="161" t="s">
        <v>1237</v>
      </c>
      <c r="R3452" s="7" t="s">
        <v>1238</v>
      </c>
      <c r="S3452" s="7" t="s">
        <v>1239</v>
      </c>
      <c r="T3452" s="135">
        <v>42.8638</v>
      </c>
      <c r="U3452" s="136">
        <v>-79.3862</v>
      </c>
      <c r="V3452" s="137" t="s">
        <v>15407</v>
      </c>
      <c r="W3452" s="7" t="s">
        <v>16</v>
      </c>
      <c r="X3452" s="7" t="s">
        <v>1240</v>
      </c>
      <c r="Y3452" s="7" t="s">
        <v>1241</v>
      </c>
      <c r="Z3452" s="7" t="s">
        <v>1242</v>
      </c>
      <c r="AA3452" s="7"/>
      <c r="AB3452" s="7">
        <v>0.0</v>
      </c>
      <c r="AC3452" s="7" t="s">
        <v>16</v>
      </c>
      <c r="AD3452" s="7"/>
      <c r="AE3452" s="7" t="s">
        <v>19</v>
      </c>
      <c r="AF3452" s="7" t="s">
        <v>19</v>
      </c>
      <c r="AG3452" s="7" t="s">
        <v>19</v>
      </c>
      <c r="AH3452" s="7" t="s">
        <v>19</v>
      </c>
      <c r="AI3452" s="7" t="s">
        <v>19</v>
      </c>
      <c r="AJ3452" s="7" t="s">
        <v>19</v>
      </c>
      <c r="AK3452" s="7"/>
      <c r="AL3452" s="7" t="s">
        <v>19</v>
      </c>
      <c r="AM3452" s="7" t="s">
        <v>19</v>
      </c>
      <c r="AN3452" s="7" t="s">
        <v>19</v>
      </c>
      <c r="AO3452" s="7" t="s">
        <v>19</v>
      </c>
      <c r="AP3452" s="7" t="s">
        <v>19</v>
      </c>
      <c r="AQ3452" s="7"/>
      <c r="AR3452" s="7"/>
      <c r="AS3452" s="7"/>
      <c r="AT3452" s="7"/>
      <c r="AU3452" s="7"/>
      <c r="AV3452" s="7"/>
      <c r="AW3452" s="7"/>
      <c r="AX3452" s="7"/>
      <c r="AY3452" s="7" t="s">
        <v>19</v>
      </c>
      <c r="AZ3452" s="7"/>
      <c r="BA3452" s="7"/>
      <c r="BB3452" s="7"/>
      <c r="BC3452" s="7"/>
      <c r="BD3452" s="7"/>
      <c r="BE3452" s="7"/>
      <c r="BF3452" s="7"/>
      <c r="BG3452" s="7"/>
      <c r="BH3452" s="7"/>
      <c r="BI3452" s="7"/>
      <c r="BJ3452" s="7"/>
      <c r="BK3452" s="7"/>
      <c r="BL3452" s="7"/>
      <c r="BM3452" s="7"/>
      <c r="BN3452" s="7"/>
      <c r="BO3452" s="7"/>
      <c r="BP3452" s="7"/>
      <c r="BS3452" s="7"/>
      <c r="BT3452" s="7" t="b">
        <v>0</v>
      </c>
      <c r="BU3452" s="7"/>
    </row>
    <row r="3453">
      <c r="A3453" s="7" t="s">
        <v>15408</v>
      </c>
      <c r="D3453" s="163" t="s">
        <v>15409</v>
      </c>
      <c r="E3453" s="134" t="str">
        <f t="array" ref="E3453">IFNA( index(studiesdatasets!$A$2:$R4130,MATCH("*"&amp;IF(F3453 = "","INVALID", F3453)&amp;"*",studiesdatasets!$D$2:$D4130,0),1))</f>
        <v>set_4</v>
      </c>
      <c r="F3453" s="162" t="s">
        <v>475</v>
      </c>
      <c r="G3453" s="162" t="s">
        <v>15410</v>
      </c>
      <c r="H3453" s="162" t="s">
        <v>15411</v>
      </c>
      <c r="M3453" s="7" t="s">
        <v>799</v>
      </c>
      <c r="N3453" s="7" t="str">
        <f t="shared" si="10"/>
        <v>FALSE</v>
      </c>
      <c r="O3453" s="7" t="s">
        <v>479</v>
      </c>
      <c r="P3453" s="161" t="s">
        <v>1236</v>
      </c>
      <c r="Q3453" s="161" t="s">
        <v>1237</v>
      </c>
      <c r="R3453" s="7" t="s">
        <v>1238</v>
      </c>
      <c r="S3453" s="7" t="s">
        <v>1239</v>
      </c>
      <c r="T3453" s="135">
        <v>42.8754</v>
      </c>
      <c r="U3453" s="136">
        <v>-79.4299</v>
      </c>
      <c r="V3453" s="137" t="s">
        <v>8546</v>
      </c>
      <c r="W3453" s="7" t="s">
        <v>16</v>
      </c>
      <c r="X3453" s="7" t="s">
        <v>1240</v>
      </c>
      <c r="Y3453" s="7" t="s">
        <v>1241</v>
      </c>
      <c r="Z3453" s="7" t="s">
        <v>1242</v>
      </c>
      <c r="AA3453" s="7"/>
      <c r="AB3453" s="7">
        <v>0.0</v>
      </c>
      <c r="AC3453" s="7" t="s">
        <v>16</v>
      </c>
      <c r="AD3453" s="7"/>
      <c r="AE3453" s="7" t="s">
        <v>19</v>
      </c>
      <c r="AF3453" s="7" t="s">
        <v>19</v>
      </c>
      <c r="AG3453" s="7" t="s">
        <v>19</v>
      </c>
      <c r="AH3453" s="7" t="s">
        <v>19</v>
      </c>
      <c r="AI3453" s="7" t="s">
        <v>19</v>
      </c>
      <c r="AJ3453" s="7" t="s">
        <v>19</v>
      </c>
      <c r="AK3453" s="7"/>
      <c r="AL3453" s="7" t="s">
        <v>19</v>
      </c>
      <c r="AM3453" s="7" t="s">
        <v>19</v>
      </c>
      <c r="AN3453" s="7" t="s">
        <v>19</v>
      </c>
      <c r="AO3453" s="7" t="s">
        <v>19</v>
      </c>
      <c r="AP3453" s="7" t="s">
        <v>19</v>
      </c>
      <c r="AQ3453" s="7"/>
      <c r="AR3453" s="7"/>
      <c r="AS3453" s="7"/>
      <c r="AT3453" s="7"/>
      <c r="AU3453" s="7"/>
      <c r="AV3453" s="7"/>
      <c r="AW3453" s="7"/>
      <c r="AX3453" s="7"/>
      <c r="AY3453" s="7" t="s">
        <v>19</v>
      </c>
      <c r="AZ3453" s="7"/>
      <c r="BA3453" s="7"/>
      <c r="BB3453" s="7"/>
      <c r="BC3453" s="7"/>
      <c r="BD3453" s="7"/>
      <c r="BE3453" s="7"/>
      <c r="BF3453" s="7"/>
      <c r="BG3453" s="7"/>
      <c r="BH3453" s="7"/>
      <c r="BI3453" s="7"/>
      <c r="BJ3453" s="7"/>
      <c r="BK3453" s="7"/>
      <c r="BL3453" s="7"/>
      <c r="BM3453" s="7"/>
      <c r="BN3453" s="7"/>
      <c r="BO3453" s="7"/>
      <c r="BP3453" s="7"/>
      <c r="BS3453" s="7"/>
      <c r="BT3453" s="7" t="b">
        <v>0</v>
      </c>
      <c r="BU3453" s="7"/>
    </row>
    <row r="3454">
      <c r="A3454" s="7" t="s">
        <v>15412</v>
      </c>
      <c r="D3454" s="163" t="s">
        <v>15413</v>
      </c>
      <c r="E3454" s="134" t="str">
        <f t="array" ref="E3454">IFNA( index(studiesdatasets!$A$2:$R4130,MATCH("*"&amp;IF(F3454 = "","INVALID", F3454)&amp;"*",studiesdatasets!$D$2:$D4130,0),1))</f>
        <v>set_4</v>
      </c>
      <c r="F3454" s="162" t="s">
        <v>475</v>
      </c>
      <c r="G3454" s="162" t="s">
        <v>15414</v>
      </c>
      <c r="H3454" s="162" t="s">
        <v>15415</v>
      </c>
      <c r="M3454" s="7" t="s">
        <v>799</v>
      </c>
      <c r="N3454" s="7" t="str">
        <f t="shared" si="10"/>
        <v>FALSE</v>
      </c>
      <c r="O3454" s="7" t="s">
        <v>479</v>
      </c>
      <c r="P3454" s="161" t="s">
        <v>1236</v>
      </c>
      <c r="Q3454" s="161" t="s">
        <v>1237</v>
      </c>
      <c r="R3454" s="7" t="s">
        <v>1238</v>
      </c>
      <c r="S3454" s="7" t="s">
        <v>1239</v>
      </c>
      <c r="T3454" s="135">
        <v>42.8744</v>
      </c>
      <c r="U3454" s="136">
        <v>-79.4289</v>
      </c>
      <c r="V3454" s="137" t="s">
        <v>8546</v>
      </c>
      <c r="W3454" s="7" t="s">
        <v>16</v>
      </c>
      <c r="X3454" s="7" t="s">
        <v>1240</v>
      </c>
      <c r="Y3454" s="7" t="s">
        <v>1241</v>
      </c>
      <c r="Z3454" s="7" t="s">
        <v>1242</v>
      </c>
      <c r="AA3454" s="7"/>
      <c r="AB3454" s="7">
        <v>0.0</v>
      </c>
      <c r="AC3454" s="7" t="s">
        <v>16</v>
      </c>
      <c r="AD3454" s="7"/>
      <c r="AE3454" s="7" t="s">
        <v>19</v>
      </c>
      <c r="AF3454" s="7" t="s">
        <v>19</v>
      </c>
      <c r="AG3454" s="7" t="s">
        <v>19</v>
      </c>
      <c r="AH3454" s="7" t="s">
        <v>19</v>
      </c>
      <c r="AI3454" s="7" t="s">
        <v>19</v>
      </c>
      <c r="AJ3454" s="7" t="s">
        <v>19</v>
      </c>
      <c r="AK3454" s="7"/>
      <c r="AL3454" s="7" t="s">
        <v>19</v>
      </c>
      <c r="AM3454" s="7" t="s">
        <v>19</v>
      </c>
      <c r="AN3454" s="7" t="s">
        <v>19</v>
      </c>
      <c r="AO3454" s="7" t="s">
        <v>19</v>
      </c>
      <c r="AP3454" s="7" t="s">
        <v>19</v>
      </c>
      <c r="AQ3454" s="7"/>
      <c r="AR3454" s="7"/>
      <c r="AS3454" s="7"/>
      <c r="AT3454" s="7"/>
      <c r="AU3454" s="7"/>
      <c r="AV3454" s="7"/>
      <c r="AW3454" s="7"/>
      <c r="AX3454" s="7"/>
      <c r="AY3454" s="7" t="s">
        <v>19</v>
      </c>
      <c r="AZ3454" s="7"/>
      <c r="BA3454" s="7"/>
      <c r="BB3454" s="7"/>
      <c r="BC3454" s="7"/>
      <c r="BD3454" s="7"/>
      <c r="BE3454" s="7"/>
      <c r="BF3454" s="7"/>
      <c r="BG3454" s="7"/>
      <c r="BH3454" s="7"/>
      <c r="BI3454" s="7"/>
      <c r="BJ3454" s="7"/>
      <c r="BK3454" s="7"/>
      <c r="BL3454" s="7"/>
      <c r="BM3454" s="7"/>
      <c r="BN3454" s="7"/>
      <c r="BO3454" s="7"/>
      <c r="BP3454" s="7"/>
      <c r="BS3454" s="7"/>
      <c r="BT3454" s="7" t="b">
        <v>0</v>
      </c>
      <c r="BU3454" s="7"/>
    </row>
    <row r="3455">
      <c r="A3455" s="7" t="s">
        <v>15416</v>
      </c>
      <c r="D3455" s="163" t="s">
        <v>15417</v>
      </c>
      <c r="E3455" s="134" t="str">
        <f t="array" ref="E3455">IFNA( index(studiesdatasets!$A$2:$R4130,MATCH("*"&amp;IF(F3455 = "","INVALID", F3455)&amp;"*",studiesdatasets!$D$2:$D4130,0),1))</f>
        <v>set_4</v>
      </c>
      <c r="F3455" s="162" t="s">
        <v>475</v>
      </c>
      <c r="G3455" s="162" t="s">
        <v>15418</v>
      </c>
      <c r="H3455" s="162" t="s">
        <v>15419</v>
      </c>
      <c r="M3455" s="7" t="s">
        <v>799</v>
      </c>
      <c r="N3455" s="7" t="str">
        <f t="shared" si="10"/>
        <v>FALSE</v>
      </c>
      <c r="O3455" s="7" t="s">
        <v>479</v>
      </c>
      <c r="P3455" s="161" t="s">
        <v>1236</v>
      </c>
      <c r="Q3455" s="161" t="s">
        <v>1237</v>
      </c>
      <c r="R3455" s="7" t="s">
        <v>1238</v>
      </c>
      <c r="S3455" s="7" t="s">
        <v>1239</v>
      </c>
      <c r="T3455" s="135">
        <v>42.8722</v>
      </c>
      <c r="U3455" s="136">
        <v>-79.4272</v>
      </c>
      <c r="V3455" s="137" t="s">
        <v>8546</v>
      </c>
      <c r="W3455" s="7" t="s">
        <v>16</v>
      </c>
      <c r="X3455" s="7" t="s">
        <v>1240</v>
      </c>
      <c r="Y3455" s="7" t="s">
        <v>1241</v>
      </c>
      <c r="Z3455" s="7" t="s">
        <v>1242</v>
      </c>
      <c r="AA3455" s="7"/>
      <c r="AB3455" s="7">
        <v>0.0</v>
      </c>
      <c r="AC3455" s="7" t="s">
        <v>16</v>
      </c>
      <c r="AD3455" s="7"/>
      <c r="AE3455" s="7" t="s">
        <v>19</v>
      </c>
      <c r="AF3455" s="7" t="s">
        <v>19</v>
      </c>
      <c r="AG3455" s="7" t="s">
        <v>19</v>
      </c>
      <c r="AH3455" s="7" t="s">
        <v>19</v>
      </c>
      <c r="AI3455" s="7" t="s">
        <v>19</v>
      </c>
      <c r="AJ3455" s="7" t="s">
        <v>19</v>
      </c>
      <c r="AK3455" s="7"/>
      <c r="AL3455" s="7" t="s">
        <v>19</v>
      </c>
      <c r="AM3455" s="7" t="s">
        <v>19</v>
      </c>
      <c r="AN3455" s="7" t="s">
        <v>19</v>
      </c>
      <c r="AO3455" s="7" t="s">
        <v>19</v>
      </c>
      <c r="AP3455" s="7" t="s">
        <v>19</v>
      </c>
      <c r="AQ3455" s="7"/>
      <c r="AR3455" s="7"/>
      <c r="AS3455" s="7"/>
      <c r="AT3455" s="7"/>
      <c r="AU3455" s="7"/>
      <c r="AV3455" s="7"/>
      <c r="AW3455" s="7"/>
      <c r="AX3455" s="7"/>
      <c r="AY3455" s="7" t="s">
        <v>19</v>
      </c>
      <c r="AZ3455" s="7"/>
      <c r="BA3455" s="7"/>
      <c r="BB3455" s="7"/>
      <c r="BC3455" s="7"/>
      <c r="BD3455" s="7"/>
      <c r="BE3455" s="7"/>
      <c r="BF3455" s="7"/>
      <c r="BG3455" s="7"/>
      <c r="BH3455" s="7"/>
      <c r="BI3455" s="7"/>
      <c r="BJ3455" s="7"/>
      <c r="BK3455" s="7"/>
      <c r="BL3455" s="7"/>
      <c r="BM3455" s="7"/>
      <c r="BN3455" s="7"/>
      <c r="BO3455" s="7"/>
      <c r="BP3455" s="7"/>
      <c r="BS3455" s="7"/>
      <c r="BT3455" s="7" t="b">
        <v>0</v>
      </c>
      <c r="BU3455" s="7"/>
    </row>
    <row r="3456">
      <c r="A3456" s="7" t="s">
        <v>15420</v>
      </c>
      <c r="D3456" s="163" t="s">
        <v>15421</v>
      </c>
      <c r="E3456" s="134" t="str">
        <f t="array" ref="E3456">IFNA( index(studiesdatasets!$A$2:$R4130,MATCH("*"&amp;IF(F3456 = "","INVALID", F3456)&amp;"*",studiesdatasets!$D$2:$D4130,0),1))</f>
        <v>set_4</v>
      </c>
      <c r="F3456" s="162" t="s">
        <v>475</v>
      </c>
      <c r="G3456" s="162" t="s">
        <v>15422</v>
      </c>
      <c r="H3456" s="162" t="s">
        <v>15423</v>
      </c>
      <c r="M3456" s="7" t="s">
        <v>799</v>
      </c>
      <c r="N3456" s="7" t="str">
        <f t="shared" si="10"/>
        <v>FALSE</v>
      </c>
      <c r="O3456" s="7" t="s">
        <v>479</v>
      </c>
      <c r="P3456" s="161" t="s">
        <v>1236</v>
      </c>
      <c r="Q3456" s="161" t="s">
        <v>1237</v>
      </c>
      <c r="R3456" s="7" t="s">
        <v>1238</v>
      </c>
      <c r="S3456" s="7" t="s">
        <v>1239</v>
      </c>
      <c r="T3456" s="135">
        <v>42.8723</v>
      </c>
      <c r="U3456" s="136">
        <v>-79.4188</v>
      </c>
      <c r="V3456" s="137" t="s">
        <v>8546</v>
      </c>
      <c r="W3456" s="7" t="s">
        <v>16</v>
      </c>
      <c r="X3456" s="7" t="s">
        <v>1240</v>
      </c>
      <c r="Y3456" s="7" t="s">
        <v>1241</v>
      </c>
      <c r="Z3456" s="7" t="s">
        <v>1242</v>
      </c>
      <c r="AA3456" s="7"/>
      <c r="AB3456" s="7">
        <v>0.0</v>
      </c>
      <c r="AC3456" s="7" t="s">
        <v>16</v>
      </c>
      <c r="AD3456" s="7"/>
      <c r="AE3456" s="7" t="s">
        <v>19</v>
      </c>
      <c r="AF3456" s="7" t="s">
        <v>19</v>
      </c>
      <c r="AG3456" s="7" t="s">
        <v>19</v>
      </c>
      <c r="AH3456" s="7" t="s">
        <v>19</v>
      </c>
      <c r="AI3456" s="7" t="s">
        <v>19</v>
      </c>
      <c r="AJ3456" s="7" t="s">
        <v>19</v>
      </c>
      <c r="AK3456" s="7"/>
      <c r="AL3456" s="7" t="s">
        <v>19</v>
      </c>
      <c r="AM3456" s="7" t="s">
        <v>19</v>
      </c>
      <c r="AN3456" s="7" t="s">
        <v>19</v>
      </c>
      <c r="AO3456" s="7" t="s">
        <v>19</v>
      </c>
      <c r="AP3456" s="7" t="s">
        <v>19</v>
      </c>
      <c r="AQ3456" s="7"/>
      <c r="AR3456" s="7"/>
      <c r="AS3456" s="7"/>
      <c r="AT3456" s="7"/>
      <c r="AU3456" s="7"/>
      <c r="AV3456" s="7"/>
      <c r="AW3456" s="7"/>
      <c r="AX3456" s="7"/>
      <c r="AY3456" s="7" t="s">
        <v>19</v>
      </c>
      <c r="AZ3456" s="7"/>
      <c r="BA3456" s="7"/>
      <c r="BB3456" s="7"/>
      <c r="BC3456" s="7"/>
      <c r="BD3456" s="7"/>
      <c r="BE3456" s="7"/>
      <c r="BF3456" s="7"/>
      <c r="BG3456" s="7"/>
      <c r="BH3456" s="7"/>
      <c r="BI3456" s="7"/>
      <c r="BJ3456" s="7"/>
      <c r="BK3456" s="7"/>
      <c r="BL3456" s="7"/>
      <c r="BM3456" s="7"/>
      <c r="BN3456" s="7"/>
      <c r="BO3456" s="7"/>
      <c r="BP3456" s="7"/>
      <c r="BS3456" s="7"/>
      <c r="BT3456" s="7" t="b">
        <v>0</v>
      </c>
      <c r="BU3456" s="7"/>
    </row>
    <row r="3457">
      <c r="A3457" s="7" t="s">
        <v>15424</v>
      </c>
      <c r="D3457" s="163" t="s">
        <v>15425</v>
      </c>
      <c r="E3457" s="134" t="str">
        <f t="array" ref="E3457">IFNA( index(studiesdatasets!$A$2:$R4130,MATCH("*"&amp;IF(F3457 = "","INVALID", F3457)&amp;"*",studiesdatasets!$D$2:$D4130,0),1))</f>
        <v>set_4</v>
      </c>
      <c r="F3457" s="162" t="s">
        <v>475</v>
      </c>
      <c r="G3457" s="162" t="s">
        <v>15426</v>
      </c>
      <c r="H3457" s="162" t="s">
        <v>15427</v>
      </c>
      <c r="M3457" s="7" t="s">
        <v>799</v>
      </c>
      <c r="N3457" s="7" t="str">
        <f t="shared" si="10"/>
        <v>FALSE</v>
      </c>
      <c r="O3457" s="7" t="s">
        <v>479</v>
      </c>
      <c r="P3457" s="161" t="s">
        <v>1236</v>
      </c>
      <c r="Q3457" s="161" t="s">
        <v>1237</v>
      </c>
      <c r="R3457" s="7" t="s">
        <v>1238</v>
      </c>
      <c r="S3457" s="7" t="s">
        <v>1239</v>
      </c>
      <c r="T3457" s="135">
        <v>42.8698</v>
      </c>
      <c r="U3457" s="136">
        <v>-79.3981</v>
      </c>
      <c r="V3457" s="137" t="s">
        <v>8546</v>
      </c>
      <c r="W3457" s="7" t="s">
        <v>16</v>
      </c>
      <c r="X3457" s="7" t="s">
        <v>1240</v>
      </c>
      <c r="Y3457" s="7" t="s">
        <v>1241</v>
      </c>
      <c r="Z3457" s="7" t="s">
        <v>1242</v>
      </c>
      <c r="AA3457" s="7"/>
      <c r="AB3457" s="7">
        <v>0.0</v>
      </c>
      <c r="AC3457" s="7" t="s">
        <v>16</v>
      </c>
      <c r="AD3457" s="7"/>
      <c r="AE3457" s="7" t="s">
        <v>19</v>
      </c>
      <c r="AF3457" s="7" t="s">
        <v>19</v>
      </c>
      <c r="AG3457" s="7" t="s">
        <v>19</v>
      </c>
      <c r="AH3457" s="7" t="s">
        <v>19</v>
      </c>
      <c r="AI3457" s="7" t="s">
        <v>19</v>
      </c>
      <c r="AJ3457" s="7" t="s">
        <v>19</v>
      </c>
      <c r="AK3457" s="7"/>
      <c r="AL3457" s="7" t="s">
        <v>19</v>
      </c>
      <c r="AM3457" s="7" t="s">
        <v>19</v>
      </c>
      <c r="AN3457" s="7" t="s">
        <v>19</v>
      </c>
      <c r="AO3457" s="7" t="s">
        <v>19</v>
      </c>
      <c r="AP3457" s="7" t="s">
        <v>19</v>
      </c>
      <c r="AQ3457" s="7"/>
      <c r="AR3457" s="7"/>
      <c r="AS3457" s="7"/>
      <c r="AT3457" s="7"/>
      <c r="AU3457" s="7"/>
      <c r="AV3457" s="7"/>
      <c r="AW3457" s="7"/>
      <c r="AX3457" s="7"/>
      <c r="AY3457" s="7" t="s">
        <v>19</v>
      </c>
      <c r="AZ3457" s="7"/>
      <c r="BA3457" s="7"/>
      <c r="BB3457" s="7"/>
      <c r="BC3457" s="7"/>
      <c r="BD3457" s="7"/>
      <c r="BE3457" s="7"/>
      <c r="BF3457" s="7"/>
      <c r="BG3457" s="7"/>
      <c r="BH3457" s="7"/>
      <c r="BI3457" s="7"/>
      <c r="BJ3457" s="7"/>
      <c r="BK3457" s="7"/>
      <c r="BL3457" s="7"/>
      <c r="BM3457" s="7"/>
      <c r="BN3457" s="7"/>
      <c r="BO3457" s="7"/>
      <c r="BP3457" s="7"/>
      <c r="BS3457" s="7"/>
      <c r="BT3457" s="7" t="b">
        <v>0</v>
      </c>
      <c r="BU3457" s="7"/>
    </row>
    <row r="3458">
      <c r="A3458" s="7" t="s">
        <v>15428</v>
      </c>
      <c r="D3458" s="163" t="s">
        <v>15429</v>
      </c>
      <c r="E3458" s="134" t="str">
        <f t="array" ref="E3458">IFNA( index(studiesdatasets!$A$2:$R4130,MATCH("*"&amp;IF(F3458 = "","INVALID", F3458)&amp;"*",studiesdatasets!$D$2:$D4130,0),1))</f>
        <v>set_4</v>
      </c>
      <c r="F3458" s="162" t="s">
        <v>475</v>
      </c>
      <c r="G3458" s="162" t="s">
        <v>15430</v>
      </c>
      <c r="H3458" s="162" t="s">
        <v>15431</v>
      </c>
      <c r="M3458" s="7" t="s">
        <v>799</v>
      </c>
      <c r="N3458" s="7" t="str">
        <f t="shared" si="10"/>
        <v>FALSE</v>
      </c>
      <c r="O3458" s="7" t="s">
        <v>479</v>
      </c>
      <c r="P3458" s="161" t="s">
        <v>1236</v>
      </c>
      <c r="Q3458" s="161" t="s">
        <v>1237</v>
      </c>
      <c r="R3458" s="7" t="s">
        <v>1238</v>
      </c>
      <c r="S3458" s="7" t="s">
        <v>1239</v>
      </c>
      <c r="T3458" s="135">
        <v>42.2043</v>
      </c>
      <c r="U3458" s="136">
        <v>-79.2669</v>
      </c>
      <c r="V3458" s="137" t="s">
        <v>914</v>
      </c>
      <c r="W3458" s="7" t="s">
        <v>16</v>
      </c>
      <c r="X3458" s="7" t="s">
        <v>1240</v>
      </c>
      <c r="Y3458" s="7" t="s">
        <v>1241</v>
      </c>
      <c r="Z3458" s="7" t="s">
        <v>1242</v>
      </c>
      <c r="AA3458" s="7"/>
      <c r="AB3458" s="7">
        <v>0.0</v>
      </c>
      <c r="AC3458" s="7" t="s">
        <v>16</v>
      </c>
      <c r="AD3458" s="7"/>
      <c r="AE3458" s="7" t="s">
        <v>19</v>
      </c>
      <c r="AF3458" s="7" t="s">
        <v>19</v>
      </c>
      <c r="AG3458" s="7" t="s">
        <v>19</v>
      </c>
      <c r="AH3458" s="7" t="s">
        <v>19</v>
      </c>
      <c r="AI3458" s="7" t="s">
        <v>19</v>
      </c>
      <c r="AJ3458" s="7" t="s">
        <v>19</v>
      </c>
      <c r="AK3458" s="7"/>
      <c r="AL3458" s="7" t="s">
        <v>19</v>
      </c>
      <c r="AM3458" s="7" t="s">
        <v>19</v>
      </c>
      <c r="AN3458" s="7" t="s">
        <v>19</v>
      </c>
      <c r="AO3458" s="7" t="s">
        <v>19</v>
      </c>
      <c r="AP3458" s="7" t="s">
        <v>19</v>
      </c>
      <c r="AQ3458" s="7"/>
      <c r="AR3458" s="7"/>
      <c r="AS3458" s="7"/>
      <c r="AT3458" s="7"/>
      <c r="AU3458" s="7"/>
      <c r="AV3458" s="7"/>
      <c r="AW3458" s="7"/>
      <c r="AX3458" s="7"/>
      <c r="AY3458" s="7" t="s">
        <v>19</v>
      </c>
      <c r="AZ3458" s="7"/>
      <c r="BA3458" s="7"/>
      <c r="BB3458" s="7"/>
      <c r="BC3458" s="7"/>
      <c r="BD3458" s="7"/>
      <c r="BE3458" s="7"/>
      <c r="BF3458" s="7"/>
      <c r="BG3458" s="7"/>
      <c r="BH3458" s="7"/>
      <c r="BI3458" s="7"/>
      <c r="BJ3458" s="7"/>
      <c r="BK3458" s="7"/>
      <c r="BL3458" s="7"/>
      <c r="BM3458" s="7"/>
      <c r="BN3458" s="7"/>
      <c r="BO3458" s="7"/>
      <c r="BP3458" s="7"/>
      <c r="BS3458" s="7"/>
      <c r="BT3458" s="7" t="b">
        <v>0</v>
      </c>
      <c r="BU3458" s="7"/>
    </row>
    <row r="3459">
      <c r="A3459" s="7" t="s">
        <v>15432</v>
      </c>
      <c r="D3459" s="163" t="s">
        <v>15433</v>
      </c>
      <c r="E3459" s="134" t="str">
        <f t="array" ref="E3459">IFNA( index(studiesdatasets!$A$2:$R4130,MATCH("*"&amp;IF(F3459 = "","INVALID", F3459)&amp;"*",studiesdatasets!$D$2:$D4130,0),1))</f>
        <v>set_4</v>
      </c>
      <c r="F3459" s="162" t="s">
        <v>475</v>
      </c>
      <c r="G3459" s="162" t="s">
        <v>15434</v>
      </c>
      <c r="H3459" s="162" t="s">
        <v>15435</v>
      </c>
      <c r="M3459" s="7" t="s">
        <v>799</v>
      </c>
      <c r="N3459" s="7" t="str">
        <f t="shared" si="10"/>
        <v>FALSE</v>
      </c>
      <c r="O3459" s="7" t="s">
        <v>479</v>
      </c>
      <c r="P3459" s="161" t="s">
        <v>1236</v>
      </c>
      <c r="Q3459" s="161" t="s">
        <v>1237</v>
      </c>
      <c r="R3459" s="7" t="s">
        <v>1238</v>
      </c>
      <c r="S3459" s="7" t="s">
        <v>1239</v>
      </c>
      <c r="T3459" s="135">
        <v>43.2047</v>
      </c>
      <c r="U3459" s="136">
        <v>-79.266</v>
      </c>
      <c r="V3459" s="137" t="s">
        <v>8546</v>
      </c>
      <c r="W3459" s="7" t="s">
        <v>16</v>
      </c>
      <c r="X3459" s="7" t="s">
        <v>1240</v>
      </c>
      <c r="Y3459" s="7" t="s">
        <v>1241</v>
      </c>
      <c r="Z3459" s="7" t="s">
        <v>1242</v>
      </c>
      <c r="AA3459" s="7"/>
      <c r="AB3459" s="7">
        <v>0.0</v>
      </c>
      <c r="AC3459" s="7" t="s">
        <v>16</v>
      </c>
      <c r="AD3459" s="7"/>
      <c r="AE3459" s="7" t="s">
        <v>19</v>
      </c>
      <c r="AF3459" s="7" t="s">
        <v>19</v>
      </c>
      <c r="AG3459" s="7" t="s">
        <v>19</v>
      </c>
      <c r="AH3459" s="7" t="s">
        <v>19</v>
      </c>
      <c r="AI3459" s="7" t="s">
        <v>19</v>
      </c>
      <c r="AJ3459" s="7" t="s">
        <v>19</v>
      </c>
      <c r="AK3459" s="7"/>
      <c r="AL3459" s="7" t="s">
        <v>19</v>
      </c>
      <c r="AM3459" s="7" t="s">
        <v>19</v>
      </c>
      <c r="AN3459" s="7" t="s">
        <v>19</v>
      </c>
      <c r="AO3459" s="7" t="s">
        <v>19</v>
      </c>
      <c r="AP3459" s="7" t="s">
        <v>19</v>
      </c>
      <c r="AQ3459" s="7"/>
      <c r="AR3459" s="7"/>
      <c r="AS3459" s="7"/>
      <c r="AT3459" s="7"/>
      <c r="AU3459" s="7"/>
      <c r="AV3459" s="7"/>
      <c r="AW3459" s="7"/>
      <c r="AX3459" s="7"/>
      <c r="AY3459" s="7" t="s">
        <v>19</v>
      </c>
      <c r="AZ3459" s="7"/>
      <c r="BA3459" s="7"/>
      <c r="BB3459" s="7"/>
      <c r="BC3459" s="7"/>
      <c r="BD3459" s="7"/>
      <c r="BE3459" s="7"/>
      <c r="BF3459" s="7"/>
      <c r="BG3459" s="7"/>
      <c r="BH3459" s="7"/>
      <c r="BI3459" s="7"/>
      <c r="BJ3459" s="7"/>
      <c r="BK3459" s="7"/>
      <c r="BL3459" s="7"/>
      <c r="BM3459" s="7"/>
      <c r="BN3459" s="7"/>
      <c r="BO3459" s="7"/>
      <c r="BP3459" s="7"/>
      <c r="BS3459" s="7"/>
      <c r="BT3459" s="7" t="b">
        <v>0</v>
      </c>
      <c r="BU3459" s="7"/>
    </row>
    <row r="3460">
      <c r="A3460" s="7" t="s">
        <v>15436</v>
      </c>
      <c r="D3460" s="163" t="s">
        <v>15437</v>
      </c>
      <c r="E3460" s="134" t="str">
        <f t="array" ref="E3460">IFNA( index(studiesdatasets!$A$2:$R4130,MATCH("*"&amp;IF(F3460 = "","INVALID", F3460)&amp;"*",studiesdatasets!$D$2:$D4130,0),1))</f>
        <v>set_4</v>
      </c>
      <c r="F3460" s="162" t="s">
        <v>475</v>
      </c>
      <c r="G3460" s="162" t="s">
        <v>15438</v>
      </c>
      <c r="H3460" s="162" t="s">
        <v>15439</v>
      </c>
      <c r="M3460" s="7" t="s">
        <v>799</v>
      </c>
      <c r="N3460" s="7" t="str">
        <f t="shared" si="10"/>
        <v>FALSE</v>
      </c>
      <c r="O3460" s="7" t="s">
        <v>479</v>
      </c>
      <c r="P3460" s="161" t="s">
        <v>1236</v>
      </c>
      <c r="Q3460" s="161" t="s">
        <v>1237</v>
      </c>
      <c r="R3460" s="7" t="s">
        <v>1238</v>
      </c>
      <c r="S3460" s="7" t="s">
        <v>1239</v>
      </c>
      <c r="T3460" s="135">
        <v>42.8638</v>
      </c>
      <c r="U3460" s="136">
        <v>-79.3862</v>
      </c>
      <c r="V3460" s="137" t="s">
        <v>8546</v>
      </c>
      <c r="W3460" s="7" t="s">
        <v>16</v>
      </c>
      <c r="X3460" s="7" t="s">
        <v>1240</v>
      </c>
      <c r="Y3460" s="7" t="s">
        <v>1241</v>
      </c>
      <c r="Z3460" s="7" t="s">
        <v>1242</v>
      </c>
      <c r="AA3460" s="7"/>
      <c r="AB3460" s="7">
        <v>0.0</v>
      </c>
      <c r="AC3460" s="7" t="s">
        <v>16</v>
      </c>
      <c r="AD3460" s="7"/>
      <c r="AE3460" s="7" t="s">
        <v>19</v>
      </c>
      <c r="AF3460" s="7" t="s">
        <v>19</v>
      </c>
      <c r="AG3460" s="7" t="s">
        <v>19</v>
      </c>
      <c r="AH3460" s="7" t="s">
        <v>19</v>
      </c>
      <c r="AI3460" s="7" t="s">
        <v>19</v>
      </c>
      <c r="AJ3460" s="7" t="s">
        <v>19</v>
      </c>
      <c r="AK3460" s="7"/>
      <c r="AL3460" s="7" t="s">
        <v>19</v>
      </c>
      <c r="AM3460" s="7" t="s">
        <v>19</v>
      </c>
      <c r="AN3460" s="7" t="s">
        <v>19</v>
      </c>
      <c r="AO3460" s="7" t="s">
        <v>19</v>
      </c>
      <c r="AP3460" s="7" t="s">
        <v>19</v>
      </c>
      <c r="AQ3460" s="7"/>
      <c r="AR3460" s="7"/>
      <c r="AS3460" s="7"/>
      <c r="AT3460" s="7"/>
      <c r="AU3460" s="7"/>
      <c r="AV3460" s="7"/>
      <c r="AW3460" s="7"/>
      <c r="AX3460" s="7"/>
      <c r="AY3460" s="7" t="s">
        <v>19</v>
      </c>
      <c r="AZ3460" s="7"/>
      <c r="BA3460" s="7"/>
      <c r="BB3460" s="7"/>
      <c r="BC3460" s="7"/>
      <c r="BD3460" s="7"/>
      <c r="BE3460" s="7"/>
      <c r="BF3460" s="7"/>
      <c r="BG3460" s="7"/>
      <c r="BH3460" s="7"/>
      <c r="BI3460" s="7"/>
      <c r="BJ3460" s="7"/>
      <c r="BK3460" s="7"/>
      <c r="BL3460" s="7"/>
      <c r="BM3460" s="7"/>
      <c r="BN3460" s="7"/>
      <c r="BO3460" s="7"/>
      <c r="BP3460" s="7"/>
      <c r="BS3460" s="7"/>
      <c r="BT3460" s="7" t="b">
        <v>0</v>
      </c>
      <c r="BU3460" s="7"/>
    </row>
    <row r="3461">
      <c r="A3461" s="7" t="s">
        <v>15440</v>
      </c>
      <c r="D3461" s="163" t="s">
        <v>15441</v>
      </c>
      <c r="E3461" s="134" t="str">
        <f t="array" ref="E3461">IFNA( index(studiesdatasets!$A$2:$R4130,MATCH("*"&amp;IF(F3461 = "","INVALID", F3461)&amp;"*",studiesdatasets!$D$2:$D4130,0),1))</f>
        <v>set_4</v>
      </c>
      <c r="F3461" s="162" t="s">
        <v>475</v>
      </c>
      <c r="G3461" s="162" t="s">
        <v>15442</v>
      </c>
      <c r="H3461" s="162" t="s">
        <v>15443</v>
      </c>
      <c r="M3461" s="7" t="s">
        <v>799</v>
      </c>
      <c r="N3461" s="7" t="str">
        <f t="shared" si="10"/>
        <v>FALSE</v>
      </c>
      <c r="O3461" s="7" t="s">
        <v>479</v>
      </c>
      <c r="P3461" s="161" t="s">
        <v>1236</v>
      </c>
      <c r="Q3461" s="161" t="s">
        <v>1237</v>
      </c>
      <c r="R3461" s="7" t="s">
        <v>1238</v>
      </c>
      <c r="S3461" s="7" t="s">
        <v>1239</v>
      </c>
      <c r="T3461" s="135">
        <v>42.8754</v>
      </c>
      <c r="U3461" s="136">
        <v>-79.4299</v>
      </c>
      <c r="V3461" s="137" t="s">
        <v>15444</v>
      </c>
      <c r="W3461" s="7" t="s">
        <v>16</v>
      </c>
      <c r="X3461" s="7" t="s">
        <v>1240</v>
      </c>
      <c r="Y3461" s="7" t="s">
        <v>1241</v>
      </c>
      <c r="Z3461" s="7" t="s">
        <v>1242</v>
      </c>
      <c r="AA3461" s="7"/>
      <c r="AB3461" s="7">
        <v>0.0</v>
      </c>
      <c r="AC3461" s="7" t="s">
        <v>16</v>
      </c>
      <c r="AD3461" s="7"/>
      <c r="AE3461" s="7" t="s">
        <v>19</v>
      </c>
      <c r="AF3461" s="7" t="s">
        <v>19</v>
      </c>
      <c r="AG3461" s="7" t="s">
        <v>19</v>
      </c>
      <c r="AH3461" s="7" t="s">
        <v>19</v>
      </c>
      <c r="AI3461" s="7" t="s">
        <v>19</v>
      </c>
      <c r="AJ3461" s="7" t="s">
        <v>19</v>
      </c>
      <c r="AK3461" s="7"/>
      <c r="AL3461" s="7" t="s">
        <v>19</v>
      </c>
      <c r="AM3461" s="7" t="s">
        <v>19</v>
      </c>
      <c r="AN3461" s="7" t="s">
        <v>19</v>
      </c>
      <c r="AO3461" s="7" t="s">
        <v>19</v>
      </c>
      <c r="AP3461" s="7" t="s">
        <v>19</v>
      </c>
      <c r="AQ3461" s="7"/>
      <c r="AR3461" s="7"/>
      <c r="AS3461" s="7"/>
      <c r="AT3461" s="7"/>
      <c r="AU3461" s="7"/>
      <c r="AV3461" s="7"/>
      <c r="AW3461" s="7"/>
      <c r="AX3461" s="7"/>
      <c r="AY3461" s="7" t="s">
        <v>19</v>
      </c>
      <c r="AZ3461" s="7"/>
      <c r="BA3461" s="7"/>
      <c r="BB3461" s="7"/>
      <c r="BC3461" s="7"/>
      <c r="BD3461" s="7"/>
      <c r="BE3461" s="7"/>
      <c r="BF3461" s="7"/>
      <c r="BG3461" s="7"/>
      <c r="BH3461" s="7"/>
      <c r="BI3461" s="7"/>
      <c r="BJ3461" s="7"/>
      <c r="BK3461" s="7"/>
      <c r="BL3461" s="7"/>
      <c r="BM3461" s="7"/>
      <c r="BN3461" s="7"/>
      <c r="BO3461" s="7"/>
      <c r="BP3461" s="7"/>
      <c r="BS3461" s="7"/>
      <c r="BT3461" s="7" t="b">
        <v>0</v>
      </c>
      <c r="BU3461" s="7"/>
    </row>
    <row r="3462">
      <c r="A3462" s="7" t="s">
        <v>15445</v>
      </c>
      <c r="D3462" s="163" t="s">
        <v>15446</v>
      </c>
      <c r="E3462" s="134" t="str">
        <f t="array" ref="E3462">IFNA( index(studiesdatasets!$A$2:$R4130,MATCH("*"&amp;IF(F3462 = "","INVALID", F3462)&amp;"*",studiesdatasets!$D$2:$D4130,0),1))</f>
        <v>set_4</v>
      </c>
      <c r="F3462" s="162" t="s">
        <v>475</v>
      </c>
      <c r="G3462" s="162" t="s">
        <v>15447</v>
      </c>
      <c r="H3462" s="162" t="s">
        <v>15448</v>
      </c>
      <c r="M3462" s="7" t="s">
        <v>799</v>
      </c>
      <c r="N3462" s="7" t="str">
        <f t="shared" si="10"/>
        <v>FALSE</v>
      </c>
      <c r="O3462" s="7" t="s">
        <v>479</v>
      </c>
      <c r="P3462" s="161" t="s">
        <v>1236</v>
      </c>
      <c r="Q3462" s="161" t="s">
        <v>1237</v>
      </c>
      <c r="R3462" s="7" t="s">
        <v>1238</v>
      </c>
      <c r="S3462" s="7" t="s">
        <v>1239</v>
      </c>
      <c r="T3462" s="135">
        <v>42.8744</v>
      </c>
      <c r="U3462" s="136">
        <v>-79.4289</v>
      </c>
      <c r="V3462" s="137" t="s">
        <v>15444</v>
      </c>
      <c r="W3462" s="7" t="s">
        <v>16</v>
      </c>
      <c r="X3462" s="7" t="s">
        <v>1240</v>
      </c>
      <c r="Y3462" s="7" t="s">
        <v>1241</v>
      </c>
      <c r="Z3462" s="7" t="s">
        <v>1242</v>
      </c>
      <c r="AA3462" s="7"/>
      <c r="AB3462" s="7">
        <v>0.0</v>
      </c>
      <c r="AC3462" s="7" t="s">
        <v>16</v>
      </c>
      <c r="AD3462" s="7"/>
      <c r="AE3462" s="7" t="s">
        <v>19</v>
      </c>
      <c r="AF3462" s="7" t="s">
        <v>19</v>
      </c>
      <c r="AG3462" s="7" t="s">
        <v>19</v>
      </c>
      <c r="AH3462" s="7" t="s">
        <v>19</v>
      </c>
      <c r="AI3462" s="7" t="s">
        <v>19</v>
      </c>
      <c r="AJ3462" s="7" t="s">
        <v>19</v>
      </c>
      <c r="AK3462" s="7"/>
      <c r="AL3462" s="7" t="s">
        <v>19</v>
      </c>
      <c r="AM3462" s="7" t="s">
        <v>19</v>
      </c>
      <c r="AN3462" s="7" t="s">
        <v>19</v>
      </c>
      <c r="AO3462" s="7" t="s">
        <v>19</v>
      </c>
      <c r="AP3462" s="7" t="s">
        <v>19</v>
      </c>
      <c r="AQ3462" s="7"/>
      <c r="AR3462" s="7"/>
      <c r="AS3462" s="7"/>
      <c r="AT3462" s="7"/>
      <c r="AU3462" s="7"/>
      <c r="AV3462" s="7"/>
      <c r="AW3462" s="7"/>
      <c r="AX3462" s="7"/>
      <c r="AY3462" s="7" t="s">
        <v>19</v>
      </c>
      <c r="AZ3462" s="7"/>
      <c r="BA3462" s="7"/>
      <c r="BB3462" s="7"/>
      <c r="BC3462" s="7"/>
      <c r="BD3462" s="7"/>
      <c r="BE3462" s="7"/>
      <c r="BF3462" s="7"/>
      <c r="BG3462" s="7"/>
      <c r="BH3462" s="7"/>
      <c r="BI3462" s="7"/>
      <c r="BJ3462" s="7"/>
      <c r="BK3462" s="7"/>
      <c r="BL3462" s="7"/>
      <c r="BM3462" s="7"/>
      <c r="BN3462" s="7"/>
      <c r="BO3462" s="7"/>
      <c r="BP3462" s="7"/>
      <c r="BS3462" s="7"/>
      <c r="BT3462" s="7" t="b">
        <v>0</v>
      </c>
      <c r="BU3462" s="7"/>
    </row>
    <row r="3463">
      <c r="A3463" s="7" t="s">
        <v>15449</v>
      </c>
      <c r="D3463" s="163" t="s">
        <v>15450</v>
      </c>
      <c r="E3463" s="134" t="str">
        <f t="array" ref="E3463">IFNA( index(studiesdatasets!$A$2:$R4130,MATCH("*"&amp;IF(F3463 = "","INVALID", F3463)&amp;"*",studiesdatasets!$D$2:$D4130,0),1))</f>
        <v>set_4</v>
      </c>
      <c r="F3463" s="162" t="s">
        <v>475</v>
      </c>
      <c r="G3463" s="162" t="s">
        <v>15451</v>
      </c>
      <c r="H3463" s="162" t="s">
        <v>15452</v>
      </c>
      <c r="M3463" s="7" t="s">
        <v>799</v>
      </c>
      <c r="N3463" s="7" t="str">
        <f t="shared" si="10"/>
        <v>FALSE</v>
      </c>
      <c r="O3463" s="7" t="s">
        <v>479</v>
      </c>
      <c r="P3463" s="161" t="s">
        <v>1236</v>
      </c>
      <c r="Q3463" s="161" t="s">
        <v>1237</v>
      </c>
      <c r="R3463" s="7" t="s">
        <v>1238</v>
      </c>
      <c r="S3463" s="7" t="s">
        <v>1239</v>
      </c>
      <c r="T3463" s="135">
        <v>42.8722</v>
      </c>
      <c r="U3463" s="136">
        <v>-79.4272</v>
      </c>
      <c r="V3463" s="137" t="s">
        <v>15444</v>
      </c>
      <c r="W3463" s="7" t="s">
        <v>16</v>
      </c>
      <c r="X3463" s="7" t="s">
        <v>1240</v>
      </c>
      <c r="Y3463" s="7" t="s">
        <v>1241</v>
      </c>
      <c r="Z3463" s="7" t="s">
        <v>1242</v>
      </c>
      <c r="AA3463" s="7"/>
      <c r="AB3463" s="7">
        <v>0.0</v>
      </c>
      <c r="AC3463" s="7" t="s">
        <v>16</v>
      </c>
      <c r="AD3463" s="7"/>
      <c r="AE3463" s="7" t="s">
        <v>19</v>
      </c>
      <c r="AF3463" s="7" t="s">
        <v>19</v>
      </c>
      <c r="AG3463" s="7" t="s">
        <v>19</v>
      </c>
      <c r="AH3463" s="7" t="s">
        <v>19</v>
      </c>
      <c r="AI3463" s="7" t="s">
        <v>19</v>
      </c>
      <c r="AJ3463" s="7" t="s">
        <v>19</v>
      </c>
      <c r="AK3463" s="7"/>
      <c r="AL3463" s="7" t="s">
        <v>19</v>
      </c>
      <c r="AM3463" s="7" t="s">
        <v>19</v>
      </c>
      <c r="AN3463" s="7" t="s">
        <v>19</v>
      </c>
      <c r="AO3463" s="7" t="s">
        <v>19</v>
      </c>
      <c r="AP3463" s="7" t="s">
        <v>19</v>
      </c>
      <c r="AQ3463" s="7"/>
      <c r="AR3463" s="7"/>
      <c r="AS3463" s="7"/>
      <c r="AT3463" s="7"/>
      <c r="AU3463" s="7"/>
      <c r="AV3463" s="7"/>
      <c r="AW3463" s="7"/>
      <c r="AX3463" s="7"/>
      <c r="AY3463" s="7" t="s">
        <v>19</v>
      </c>
      <c r="AZ3463" s="7"/>
      <c r="BA3463" s="7"/>
      <c r="BB3463" s="7"/>
      <c r="BC3463" s="7"/>
      <c r="BD3463" s="7"/>
      <c r="BE3463" s="7"/>
      <c r="BF3463" s="7"/>
      <c r="BG3463" s="7"/>
      <c r="BH3463" s="7"/>
      <c r="BI3463" s="7"/>
      <c r="BJ3463" s="7"/>
      <c r="BK3463" s="7"/>
      <c r="BL3463" s="7"/>
      <c r="BM3463" s="7"/>
      <c r="BN3463" s="7"/>
      <c r="BO3463" s="7"/>
      <c r="BP3463" s="7"/>
      <c r="BS3463" s="7"/>
      <c r="BT3463" s="7" t="b">
        <v>0</v>
      </c>
      <c r="BU3463" s="7"/>
    </row>
    <row r="3464">
      <c r="A3464" s="7" t="s">
        <v>15453</v>
      </c>
      <c r="D3464" s="163" t="s">
        <v>15454</v>
      </c>
      <c r="E3464" s="67" t="s">
        <v>177</v>
      </c>
      <c r="F3464" s="162" t="s">
        <v>543</v>
      </c>
      <c r="G3464" s="162" t="s">
        <v>15455</v>
      </c>
      <c r="H3464" s="162" t="s">
        <v>15456</v>
      </c>
      <c r="M3464" s="7" t="s">
        <v>799</v>
      </c>
      <c r="O3464" s="7" t="s">
        <v>866</v>
      </c>
      <c r="P3464" s="230" t="s">
        <v>867</v>
      </c>
      <c r="Q3464" s="230" t="s">
        <v>868</v>
      </c>
      <c r="R3464" s="7" t="s">
        <v>525</v>
      </c>
      <c r="S3464" s="231" t="s">
        <v>855</v>
      </c>
      <c r="T3464" s="135">
        <v>46.81837878</v>
      </c>
      <c r="U3464" s="136">
        <v>-92.00002423</v>
      </c>
      <c r="V3464" s="137" t="s">
        <v>15457</v>
      </c>
      <c r="X3464" s="161" t="s">
        <v>805</v>
      </c>
      <c r="Y3464" s="161" t="s">
        <v>878</v>
      </c>
      <c r="Z3464" s="161" t="s">
        <v>879</v>
      </c>
      <c r="AA3464" s="7" t="s">
        <v>15458</v>
      </c>
      <c r="AC3464" s="7" t="s">
        <v>16</v>
      </c>
      <c r="AE3464" s="7" t="s">
        <v>16</v>
      </c>
      <c r="AF3464" s="7">
        <v>153.0</v>
      </c>
      <c r="AG3464" s="7" t="s">
        <v>16</v>
      </c>
      <c r="AH3464" s="7" t="s">
        <v>16</v>
      </c>
      <c r="AI3464" s="7" t="s">
        <v>16</v>
      </c>
      <c r="AJ3464" s="7" t="s">
        <v>16</v>
      </c>
      <c r="AK3464" s="7" t="s">
        <v>16</v>
      </c>
      <c r="AL3464" s="7" t="s">
        <v>16</v>
      </c>
      <c r="AM3464" s="7" t="s">
        <v>16</v>
      </c>
      <c r="AN3464" s="7" t="s">
        <v>16</v>
      </c>
      <c r="AO3464" s="7" t="s">
        <v>16</v>
      </c>
      <c r="AP3464" s="7" t="s">
        <v>16</v>
      </c>
      <c r="AQ3464" s="7" t="s">
        <v>16</v>
      </c>
      <c r="AR3464" s="7" t="s">
        <v>16</v>
      </c>
      <c r="AS3464" s="7" t="s">
        <v>16</v>
      </c>
      <c r="AT3464" s="7" t="s">
        <v>16</v>
      </c>
      <c r="AU3464" s="7" t="s">
        <v>16</v>
      </c>
      <c r="AV3464" s="7" t="s">
        <v>16</v>
      </c>
      <c r="AW3464" s="7" t="s">
        <v>16</v>
      </c>
      <c r="AX3464" s="7" t="s">
        <v>16</v>
      </c>
      <c r="AY3464" s="7" t="s">
        <v>16</v>
      </c>
      <c r="AZ3464" s="7" t="s">
        <v>16</v>
      </c>
      <c r="BA3464" s="7" t="s">
        <v>16</v>
      </c>
      <c r="BB3464" s="7" t="s">
        <v>16</v>
      </c>
      <c r="BC3464" s="7" t="s">
        <v>16</v>
      </c>
      <c r="BD3464" s="7"/>
      <c r="BE3464" s="7" t="s">
        <v>16</v>
      </c>
      <c r="BF3464" s="7" t="s">
        <v>16</v>
      </c>
      <c r="BG3464" s="7" t="s">
        <v>16</v>
      </c>
      <c r="BH3464" s="7" t="s">
        <v>16</v>
      </c>
      <c r="BI3464" s="7" t="s">
        <v>16</v>
      </c>
      <c r="BJ3464" s="7" t="s">
        <v>16</v>
      </c>
      <c r="BK3464" s="7" t="s">
        <v>16</v>
      </c>
      <c r="BL3464" s="7" t="s">
        <v>16</v>
      </c>
      <c r="BM3464" s="7" t="s">
        <v>16</v>
      </c>
      <c r="BN3464" s="7" t="s">
        <v>16</v>
      </c>
      <c r="BO3464" s="7" t="s">
        <v>16</v>
      </c>
      <c r="BP3464" s="7" t="s">
        <v>16</v>
      </c>
      <c r="BQ3464" s="7" t="s">
        <v>16</v>
      </c>
      <c r="BR3464" s="7" t="s">
        <v>16</v>
      </c>
      <c r="BS3464" s="7" t="s">
        <v>16</v>
      </c>
      <c r="BT3464" s="7" t="s">
        <v>16</v>
      </c>
      <c r="BU3464" s="7" t="s">
        <v>16</v>
      </c>
      <c r="BV3464" s="7" t="s">
        <v>16</v>
      </c>
      <c r="BW3464" s="7" t="s">
        <v>16</v>
      </c>
      <c r="BX3464" s="7" t="s">
        <v>16</v>
      </c>
      <c r="BY3464" s="7" t="s">
        <v>16</v>
      </c>
      <c r="BZ3464" s="7" t="s">
        <v>16</v>
      </c>
      <c r="CA3464" s="7" t="s">
        <v>16</v>
      </c>
      <c r="CB3464" s="7" t="s">
        <v>16</v>
      </c>
      <c r="CC3464" s="7" t="s">
        <v>16</v>
      </c>
      <c r="CD3464" s="7" t="s">
        <v>16</v>
      </c>
      <c r="CE3464" s="7" t="s">
        <v>16</v>
      </c>
      <c r="CF3464" s="7" t="s">
        <v>16</v>
      </c>
      <c r="CG3464" s="7" t="s">
        <v>16</v>
      </c>
      <c r="CH3464" s="7" t="s">
        <v>16</v>
      </c>
      <c r="CI3464" s="7" t="s">
        <v>16</v>
      </c>
      <c r="CJ3464" s="7" t="s">
        <v>16</v>
      </c>
      <c r="CK3464" s="7" t="s">
        <v>16</v>
      </c>
      <c r="CL3464" s="7" t="s">
        <v>16</v>
      </c>
      <c r="CM3464" s="7" t="s">
        <v>16</v>
      </c>
      <c r="CN3464" s="7" t="s">
        <v>16</v>
      </c>
      <c r="CO3464" s="7" t="s">
        <v>16</v>
      </c>
      <c r="CP3464" s="7" t="s">
        <v>16</v>
      </c>
      <c r="CQ3464" s="7" t="s">
        <v>16</v>
      </c>
      <c r="CR3464" s="7"/>
      <c r="CS3464" s="7"/>
      <c r="CT3464" s="7" t="s">
        <v>15459</v>
      </c>
    </row>
    <row r="3465">
      <c r="A3465" s="7" t="s">
        <v>15460</v>
      </c>
      <c r="D3465" s="163" t="s">
        <v>15461</v>
      </c>
      <c r="E3465" s="67" t="s">
        <v>177</v>
      </c>
      <c r="F3465" s="162" t="s">
        <v>543</v>
      </c>
      <c r="G3465" s="162" t="s">
        <v>15462</v>
      </c>
      <c r="H3465" s="162" t="s">
        <v>15463</v>
      </c>
      <c r="M3465" s="7" t="s">
        <v>799</v>
      </c>
      <c r="O3465" s="7" t="s">
        <v>866</v>
      </c>
      <c r="P3465" s="230" t="s">
        <v>867</v>
      </c>
      <c r="Q3465" s="230" t="s">
        <v>868</v>
      </c>
      <c r="R3465" s="7" t="s">
        <v>525</v>
      </c>
      <c r="S3465" s="231" t="s">
        <v>855</v>
      </c>
      <c r="T3465" s="135">
        <v>46.81837878</v>
      </c>
      <c r="U3465" s="136">
        <v>-92.00002423</v>
      </c>
      <c r="V3465" s="137" t="s">
        <v>15457</v>
      </c>
      <c r="X3465" s="161" t="s">
        <v>805</v>
      </c>
      <c r="Y3465" s="161" t="s">
        <v>878</v>
      </c>
      <c r="Z3465" s="161" t="s">
        <v>879</v>
      </c>
      <c r="AA3465" s="7" t="s">
        <v>15458</v>
      </c>
      <c r="AC3465" s="7" t="s">
        <v>16</v>
      </c>
      <c r="AE3465" s="7" t="s">
        <v>16</v>
      </c>
      <c r="AF3465" s="7">
        <v>153.0</v>
      </c>
      <c r="AG3465" s="7" t="s">
        <v>16</v>
      </c>
      <c r="AH3465" s="7" t="s">
        <v>16</v>
      </c>
      <c r="AI3465" s="7" t="s">
        <v>16</v>
      </c>
      <c r="AJ3465" s="7" t="s">
        <v>16</v>
      </c>
      <c r="AK3465" s="7" t="s">
        <v>16</v>
      </c>
      <c r="AL3465" s="7" t="s">
        <v>16</v>
      </c>
      <c r="AM3465" s="7" t="s">
        <v>16</v>
      </c>
      <c r="AN3465" s="7" t="s">
        <v>16</v>
      </c>
      <c r="AO3465" s="7" t="s">
        <v>16</v>
      </c>
      <c r="AP3465" s="7" t="s">
        <v>16</v>
      </c>
      <c r="AQ3465" s="7" t="s">
        <v>16</v>
      </c>
      <c r="AR3465" s="7" t="s">
        <v>16</v>
      </c>
      <c r="AS3465" s="7" t="s">
        <v>16</v>
      </c>
      <c r="AT3465" s="7" t="s">
        <v>16</v>
      </c>
      <c r="AU3465" s="7" t="s">
        <v>16</v>
      </c>
      <c r="AV3465" s="7" t="s">
        <v>16</v>
      </c>
      <c r="AW3465" s="7" t="s">
        <v>16</v>
      </c>
      <c r="AX3465" s="7" t="s">
        <v>16</v>
      </c>
      <c r="AY3465" s="7" t="s">
        <v>16</v>
      </c>
      <c r="AZ3465" s="7" t="s">
        <v>16</v>
      </c>
      <c r="BA3465" s="7" t="s">
        <v>16</v>
      </c>
      <c r="BB3465" s="7" t="s">
        <v>16</v>
      </c>
      <c r="BC3465" s="7" t="s">
        <v>16</v>
      </c>
      <c r="BD3465" s="7"/>
      <c r="BE3465" s="7" t="s">
        <v>16</v>
      </c>
      <c r="BF3465" s="7" t="s">
        <v>16</v>
      </c>
      <c r="BG3465" s="7" t="s">
        <v>16</v>
      </c>
      <c r="BH3465" s="7" t="s">
        <v>16</v>
      </c>
      <c r="BI3465" s="7" t="s">
        <v>16</v>
      </c>
      <c r="BJ3465" s="7" t="s">
        <v>16</v>
      </c>
      <c r="BK3465" s="7" t="s">
        <v>16</v>
      </c>
      <c r="BL3465" s="7" t="s">
        <v>16</v>
      </c>
      <c r="BM3465" s="7" t="s">
        <v>16</v>
      </c>
      <c r="BN3465" s="7" t="s">
        <v>16</v>
      </c>
      <c r="BO3465" s="7" t="s">
        <v>16</v>
      </c>
      <c r="BP3465" s="7" t="s">
        <v>16</v>
      </c>
      <c r="BQ3465" s="7" t="s">
        <v>16</v>
      </c>
      <c r="BR3465" s="7" t="s">
        <v>16</v>
      </c>
      <c r="BS3465" s="7" t="s">
        <v>16</v>
      </c>
      <c r="BT3465" s="7" t="s">
        <v>16</v>
      </c>
      <c r="BU3465" s="7" t="s">
        <v>16</v>
      </c>
      <c r="BV3465" s="7" t="s">
        <v>16</v>
      </c>
      <c r="BW3465" s="7" t="s">
        <v>16</v>
      </c>
      <c r="BX3465" s="7" t="s">
        <v>16</v>
      </c>
      <c r="BY3465" s="7" t="s">
        <v>16</v>
      </c>
      <c r="BZ3465" s="7" t="s">
        <v>16</v>
      </c>
      <c r="CA3465" s="7" t="s">
        <v>16</v>
      </c>
      <c r="CB3465" s="7" t="s">
        <v>16</v>
      </c>
      <c r="CC3465" s="7" t="s">
        <v>16</v>
      </c>
      <c r="CD3465" s="7" t="s">
        <v>16</v>
      </c>
      <c r="CE3465" s="7" t="s">
        <v>16</v>
      </c>
      <c r="CF3465" s="7" t="s">
        <v>16</v>
      </c>
      <c r="CG3465" s="7" t="s">
        <v>16</v>
      </c>
      <c r="CH3465" s="7" t="s">
        <v>16</v>
      </c>
      <c r="CI3465" s="7" t="s">
        <v>16</v>
      </c>
      <c r="CJ3465" s="7" t="s">
        <v>16</v>
      </c>
      <c r="CK3465" s="7" t="s">
        <v>16</v>
      </c>
      <c r="CL3465" s="7" t="s">
        <v>16</v>
      </c>
      <c r="CM3465" s="7" t="s">
        <v>16</v>
      </c>
      <c r="CN3465" s="7" t="s">
        <v>16</v>
      </c>
      <c r="CO3465" s="7" t="s">
        <v>16</v>
      </c>
      <c r="CP3465" s="7" t="s">
        <v>16</v>
      </c>
      <c r="CQ3465" s="7" t="s">
        <v>16</v>
      </c>
    </row>
    <row r="3466">
      <c r="A3466" s="7" t="s">
        <v>15464</v>
      </c>
      <c r="D3466" s="163" t="s">
        <v>15465</v>
      </c>
      <c r="E3466" s="67" t="s">
        <v>177</v>
      </c>
      <c r="F3466" s="162" t="s">
        <v>543</v>
      </c>
      <c r="G3466" s="162" t="s">
        <v>15466</v>
      </c>
      <c r="H3466" s="162" t="s">
        <v>15467</v>
      </c>
      <c r="M3466" s="7" t="s">
        <v>799</v>
      </c>
      <c r="O3466" s="7" t="s">
        <v>866</v>
      </c>
      <c r="P3466" s="230" t="s">
        <v>867</v>
      </c>
      <c r="Q3466" s="230" t="s">
        <v>868</v>
      </c>
      <c r="R3466" s="7" t="s">
        <v>525</v>
      </c>
      <c r="S3466" s="231" t="s">
        <v>855</v>
      </c>
      <c r="T3466" s="135">
        <v>47.32342492</v>
      </c>
      <c r="U3466" s="136">
        <v>-88.64259671</v>
      </c>
      <c r="V3466" s="137" t="s">
        <v>15457</v>
      </c>
      <c r="X3466" s="161" t="s">
        <v>805</v>
      </c>
      <c r="Y3466" s="161" t="s">
        <v>878</v>
      </c>
      <c r="Z3466" s="161" t="s">
        <v>879</v>
      </c>
      <c r="AA3466" s="7" t="s">
        <v>15458</v>
      </c>
      <c r="AC3466" s="7" t="s">
        <v>16</v>
      </c>
      <c r="AE3466" s="7" t="s">
        <v>16</v>
      </c>
      <c r="AF3466" s="7">
        <v>153.0</v>
      </c>
      <c r="AG3466" s="7" t="s">
        <v>16</v>
      </c>
      <c r="AH3466" s="7" t="s">
        <v>16</v>
      </c>
      <c r="AI3466" s="7" t="s">
        <v>16</v>
      </c>
      <c r="AJ3466" s="7" t="s">
        <v>16</v>
      </c>
      <c r="AK3466" s="7" t="s">
        <v>16</v>
      </c>
      <c r="AL3466" s="7" t="s">
        <v>16</v>
      </c>
      <c r="AM3466" s="7" t="s">
        <v>16</v>
      </c>
      <c r="AN3466" s="7" t="s">
        <v>16</v>
      </c>
      <c r="AO3466" s="7" t="s">
        <v>16</v>
      </c>
      <c r="AP3466" s="7" t="s">
        <v>16</v>
      </c>
      <c r="AQ3466" s="7" t="s">
        <v>16</v>
      </c>
      <c r="AR3466" s="7" t="s">
        <v>16</v>
      </c>
      <c r="AS3466" s="7" t="s">
        <v>16</v>
      </c>
      <c r="AT3466" s="7" t="s">
        <v>16</v>
      </c>
      <c r="AU3466" s="7" t="s">
        <v>16</v>
      </c>
      <c r="AV3466" s="7" t="s">
        <v>16</v>
      </c>
      <c r="AW3466" s="7" t="s">
        <v>16</v>
      </c>
      <c r="AX3466" s="7" t="s">
        <v>16</v>
      </c>
      <c r="AY3466" s="7" t="s">
        <v>16</v>
      </c>
      <c r="AZ3466" s="7" t="s">
        <v>16</v>
      </c>
      <c r="BA3466" s="7" t="s">
        <v>16</v>
      </c>
      <c r="BB3466" s="7" t="s">
        <v>16</v>
      </c>
      <c r="BC3466" s="7" t="s">
        <v>16</v>
      </c>
      <c r="BD3466" s="7"/>
      <c r="BE3466" s="7" t="s">
        <v>16</v>
      </c>
      <c r="BF3466" s="7" t="s">
        <v>16</v>
      </c>
      <c r="BG3466" s="7" t="s">
        <v>16</v>
      </c>
      <c r="BH3466" s="7" t="s">
        <v>16</v>
      </c>
      <c r="BI3466" s="7" t="s">
        <v>16</v>
      </c>
      <c r="BJ3466" s="7" t="s">
        <v>16</v>
      </c>
      <c r="BK3466" s="7" t="s">
        <v>16</v>
      </c>
      <c r="BL3466" s="7" t="s">
        <v>16</v>
      </c>
      <c r="BM3466" s="7" t="s">
        <v>16</v>
      </c>
      <c r="BN3466" s="7" t="s">
        <v>16</v>
      </c>
      <c r="BO3466" s="7" t="s">
        <v>16</v>
      </c>
      <c r="BP3466" s="7" t="s">
        <v>16</v>
      </c>
      <c r="BQ3466" s="7" t="s">
        <v>16</v>
      </c>
      <c r="BR3466" s="7" t="s">
        <v>16</v>
      </c>
      <c r="BS3466" s="7" t="s">
        <v>16</v>
      </c>
      <c r="BT3466" s="7" t="s">
        <v>16</v>
      </c>
      <c r="BU3466" s="7" t="s">
        <v>16</v>
      </c>
      <c r="BV3466" s="7" t="s">
        <v>16</v>
      </c>
      <c r="BW3466" s="7" t="s">
        <v>16</v>
      </c>
      <c r="BX3466" s="7" t="s">
        <v>16</v>
      </c>
      <c r="BY3466" s="7" t="s">
        <v>16</v>
      </c>
      <c r="BZ3466" s="7" t="s">
        <v>16</v>
      </c>
      <c r="CA3466" s="7" t="s">
        <v>16</v>
      </c>
      <c r="CB3466" s="7" t="s">
        <v>16</v>
      </c>
      <c r="CC3466" s="7" t="s">
        <v>16</v>
      </c>
      <c r="CD3466" s="7" t="s">
        <v>16</v>
      </c>
      <c r="CE3466" s="7" t="s">
        <v>16</v>
      </c>
      <c r="CF3466" s="7" t="s">
        <v>16</v>
      </c>
      <c r="CG3466" s="7" t="s">
        <v>16</v>
      </c>
      <c r="CH3466" s="7" t="s">
        <v>16</v>
      </c>
      <c r="CI3466" s="7" t="s">
        <v>16</v>
      </c>
      <c r="CJ3466" s="7" t="s">
        <v>16</v>
      </c>
      <c r="CK3466" s="7" t="s">
        <v>16</v>
      </c>
      <c r="CL3466" s="7" t="s">
        <v>16</v>
      </c>
      <c r="CM3466" s="7" t="s">
        <v>16</v>
      </c>
      <c r="CN3466" s="7" t="s">
        <v>16</v>
      </c>
      <c r="CO3466" s="7" t="s">
        <v>16</v>
      </c>
      <c r="CP3466" s="7" t="s">
        <v>16</v>
      </c>
      <c r="CQ3466" s="7" t="s">
        <v>16</v>
      </c>
    </row>
    <row r="3467">
      <c r="A3467" s="7" t="s">
        <v>15468</v>
      </c>
      <c r="D3467" s="163" t="s">
        <v>15469</v>
      </c>
      <c r="E3467" s="67" t="s">
        <v>177</v>
      </c>
      <c r="F3467" s="162" t="s">
        <v>543</v>
      </c>
      <c r="G3467" s="162" t="s">
        <v>15470</v>
      </c>
      <c r="H3467" s="162" t="s">
        <v>15471</v>
      </c>
      <c r="M3467" s="7" t="s">
        <v>799</v>
      </c>
      <c r="O3467" s="7" t="s">
        <v>866</v>
      </c>
      <c r="P3467" s="230" t="s">
        <v>867</v>
      </c>
      <c r="Q3467" s="230" t="s">
        <v>868</v>
      </c>
      <c r="R3467" s="7" t="s">
        <v>525</v>
      </c>
      <c r="S3467" s="231" t="s">
        <v>855</v>
      </c>
      <c r="T3467" s="135">
        <v>46.83598378</v>
      </c>
      <c r="U3467" s="136">
        <v>-91.86992031</v>
      </c>
      <c r="V3467" s="137" t="s">
        <v>15457</v>
      </c>
      <c r="X3467" s="161" t="s">
        <v>805</v>
      </c>
      <c r="Y3467" s="161" t="s">
        <v>878</v>
      </c>
      <c r="Z3467" s="161" t="s">
        <v>879</v>
      </c>
      <c r="AA3467" s="7" t="s">
        <v>15458</v>
      </c>
      <c r="AC3467" s="7" t="s">
        <v>16</v>
      </c>
      <c r="AE3467" s="7" t="s">
        <v>16</v>
      </c>
      <c r="AF3467" s="7">
        <v>153.0</v>
      </c>
      <c r="AG3467" s="7" t="s">
        <v>16</v>
      </c>
      <c r="AH3467" s="7" t="s">
        <v>16</v>
      </c>
      <c r="AI3467" s="7" t="s">
        <v>16</v>
      </c>
      <c r="AJ3467" s="7" t="s">
        <v>16</v>
      </c>
      <c r="AK3467" s="7" t="s">
        <v>16</v>
      </c>
      <c r="AL3467" s="7" t="s">
        <v>16</v>
      </c>
      <c r="AM3467" s="7" t="s">
        <v>16</v>
      </c>
      <c r="AN3467" s="7" t="s">
        <v>16</v>
      </c>
      <c r="AO3467" s="7" t="s">
        <v>16</v>
      </c>
      <c r="AP3467" s="7" t="s">
        <v>16</v>
      </c>
      <c r="AQ3467" s="7" t="s">
        <v>16</v>
      </c>
      <c r="AR3467" s="7" t="s">
        <v>16</v>
      </c>
      <c r="AS3467" s="7" t="s">
        <v>16</v>
      </c>
      <c r="AT3467" s="7" t="s">
        <v>16</v>
      </c>
      <c r="AU3467" s="7" t="s">
        <v>16</v>
      </c>
      <c r="AV3467" s="7" t="s">
        <v>16</v>
      </c>
      <c r="AW3467" s="7" t="s">
        <v>16</v>
      </c>
      <c r="AX3467" s="7" t="s">
        <v>16</v>
      </c>
      <c r="AY3467" s="7" t="s">
        <v>16</v>
      </c>
      <c r="AZ3467" s="7" t="s">
        <v>16</v>
      </c>
      <c r="BA3467" s="7" t="s">
        <v>16</v>
      </c>
      <c r="BB3467" s="7" t="s">
        <v>16</v>
      </c>
      <c r="BC3467" s="7" t="s">
        <v>16</v>
      </c>
      <c r="BD3467" s="7"/>
      <c r="BE3467" s="7" t="s">
        <v>16</v>
      </c>
      <c r="BF3467" s="7" t="s">
        <v>16</v>
      </c>
      <c r="BG3467" s="7" t="s">
        <v>16</v>
      </c>
      <c r="BH3467" s="7" t="s">
        <v>16</v>
      </c>
      <c r="BI3467" s="7" t="s">
        <v>16</v>
      </c>
      <c r="BJ3467" s="7" t="s">
        <v>16</v>
      </c>
      <c r="BK3467" s="7" t="s">
        <v>16</v>
      </c>
      <c r="BL3467" s="7" t="s">
        <v>16</v>
      </c>
      <c r="BM3467" s="7" t="s">
        <v>16</v>
      </c>
      <c r="BN3467" s="7" t="s">
        <v>16</v>
      </c>
      <c r="BO3467" s="7" t="s">
        <v>16</v>
      </c>
      <c r="BP3467" s="7" t="s">
        <v>16</v>
      </c>
      <c r="BQ3467" s="7" t="s">
        <v>16</v>
      </c>
      <c r="BR3467" s="7" t="s">
        <v>16</v>
      </c>
      <c r="BS3467" s="7" t="s">
        <v>16</v>
      </c>
      <c r="BT3467" s="7" t="s">
        <v>16</v>
      </c>
      <c r="BU3467" s="7" t="s">
        <v>16</v>
      </c>
      <c r="BV3467" s="7" t="s">
        <v>16</v>
      </c>
      <c r="BW3467" s="7" t="s">
        <v>16</v>
      </c>
      <c r="BX3467" s="7" t="s">
        <v>16</v>
      </c>
      <c r="BY3467" s="7" t="s">
        <v>16</v>
      </c>
      <c r="BZ3467" s="7" t="s">
        <v>16</v>
      </c>
      <c r="CA3467" s="7" t="s">
        <v>16</v>
      </c>
      <c r="CB3467" s="7" t="s">
        <v>16</v>
      </c>
      <c r="CC3467" s="7" t="s">
        <v>16</v>
      </c>
      <c r="CD3467" s="7" t="s">
        <v>16</v>
      </c>
      <c r="CE3467" s="7" t="s">
        <v>16</v>
      </c>
      <c r="CF3467" s="7" t="s">
        <v>16</v>
      </c>
      <c r="CG3467" s="7" t="s">
        <v>16</v>
      </c>
      <c r="CH3467" s="7" t="s">
        <v>16</v>
      </c>
      <c r="CI3467" s="7" t="s">
        <v>16</v>
      </c>
      <c r="CJ3467" s="7" t="s">
        <v>16</v>
      </c>
      <c r="CK3467" s="7" t="s">
        <v>16</v>
      </c>
      <c r="CL3467" s="7" t="s">
        <v>16</v>
      </c>
      <c r="CM3467" s="7" t="s">
        <v>16</v>
      </c>
      <c r="CN3467" s="7" t="s">
        <v>16</v>
      </c>
      <c r="CO3467" s="7" t="s">
        <v>16</v>
      </c>
      <c r="CP3467" s="7" t="s">
        <v>16</v>
      </c>
      <c r="CQ3467" s="7" t="s">
        <v>16</v>
      </c>
    </row>
    <row r="3468">
      <c r="A3468" s="7" t="s">
        <v>15472</v>
      </c>
      <c r="D3468" s="163" t="s">
        <v>15473</v>
      </c>
      <c r="E3468" s="67" t="s">
        <v>177</v>
      </c>
      <c r="F3468" s="162" t="s">
        <v>543</v>
      </c>
      <c r="G3468" s="162" t="s">
        <v>15474</v>
      </c>
      <c r="H3468" s="162" t="s">
        <v>15475</v>
      </c>
      <c r="M3468" s="7" t="s">
        <v>799</v>
      </c>
      <c r="O3468" s="7" t="s">
        <v>866</v>
      </c>
      <c r="P3468" s="230" t="s">
        <v>867</v>
      </c>
      <c r="Q3468" s="230" t="s">
        <v>868</v>
      </c>
      <c r="R3468" s="7" t="s">
        <v>525</v>
      </c>
      <c r="S3468" s="231" t="s">
        <v>855</v>
      </c>
      <c r="T3468" s="135">
        <v>46.83598378</v>
      </c>
      <c r="U3468" s="136">
        <v>-91.86992031</v>
      </c>
      <c r="V3468" s="137" t="s">
        <v>15457</v>
      </c>
      <c r="X3468" s="161" t="s">
        <v>805</v>
      </c>
      <c r="Y3468" s="161" t="s">
        <v>878</v>
      </c>
      <c r="Z3468" s="161" t="s">
        <v>879</v>
      </c>
      <c r="AA3468" s="7" t="s">
        <v>15458</v>
      </c>
      <c r="AC3468" s="7" t="s">
        <v>16</v>
      </c>
      <c r="AE3468" s="7" t="s">
        <v>16</v>
      </c>
      <c r="AF3468" s="7">
        <v>153.0</v>
      </c>
      <c r="AG3468" s="7" t="s">
        <v>16</v>
      </c>
      <c r="AH3468" s="7" t="s">
        <v>16</v>
      </c>
      <c r="AI3468" s="7" t="s">
        <v>16</v>
      </c>
      <c r="AJ3468" s="7" t="s">
        <v>16</v>
      </c>
      <c r="AK3468" s="7" t="s">
        <v>16</v>
      </c>
      <c r="AL3468" s="7" t="s">
        <v>16</v>
      </c>
      <c r="AM3468" s="7" t="s">
        <v>16</v>
      </c>
      <c r="AN3468" s="7" t="s">
        <v>16</v>
      </c>
      <c r="AO3468" s="7" t="s">
        <v>16</v>
      </c>
      <c r="AP3468" s="7" t="s">
        <v>16</v>
      </c>
      <c r="AQ3468" s="7" t="s">
        <v>16</v>
      </c>
      <c r="AR3468" s="7" t="s">
        <v>16</v>
      </c>
      <c r="AS3468" s="7" t="s">
        <v>16</v>
      </c>
      <c r="AT3468" s="7" t="s">
        <v>16</v>
      </c>
      <c r="AU3468" s="7" t="s">
        <v>16</v>
      </c>
      <c r="AV3468" s="7" t="s">
        <v>16</v>
      </c>
      <c r="AW3468" s="7" t="s">
        <v>16</v>
      </c>
      <c r="AX3468" s="7" t="s">
        <v>16</v>
      </c>
      <c r="AY3468" s="7" t="s">
        <v>16</v>
      </c>
      <c r="AZ3468" s="7" t="s">
        <v>16</v>
      </c>
      <c r="BA3468" s="7" t="s">
        <v>16</v>
      </c>
      <c r="BB3468" s="7" t="s">
        <v>16</v>
      </c>
      <c r="BC3468" s="7" t="s">
        <v>16</v>
      </c>
      <c r="BD3468" s="7"/>
      <c r="BE3468" s="7" t="s">
        <v>16</v>
      </c>
      <c r="BF3468" s="7" t="s">
        <v>16</v>
      </c>
      <c r="BG3468" s="7" t="s">
        <v>16</v>
      </c>
      <c r="BH3468" s="7" t="s">
        <v>16</v>
      </c>
      <c r="BI3468" s="7" t="s">
        <v>16</v>
      </c>
      <c r="BJ3468" s="7" t="s">
        <v>16</v>
      </c>
      <c r="BK3468" s="7" t="s">
        <v>16</v>
      </c>
      <c r="BL3468" s="7" t="s">
        <v>16</v>
      </c>
      <c r="BM3468" s="7" t="s">
        <v>16</v>
      </c>
      <c r="BN3468" s="7" t="s">
        <v>16</v>
      </c>
      <c r="BO3468" s="7" t="s">
        <v>16</v>
      </c>
      <c r="BP3468" s="7" t="s">
        <v>16</v>
      </c>
      <c r="BQ3468" s="7" t="s">
        <v>16</v>
      </c>
      <c r="BR3468" s="7" t="s">
        <v>16</v>
      </c>
      <c r="BS3468" s="7" t="s">
        <v>16</v>
      </c>
      <c r="BT3468" s="7" t="s">
        <v>16</v>
      </c>
      <c r="BU3468" s="7" t="s">
        <v>16</v>
      </c>
      <c r="BV3468" s="7" t="s">
        <v>16</v>
      </c>
      <c r="BW3468" s="7" t="s">
        <v>16</v>
      </c>
      <c r="BX3468" s="7" t="s">
        <v>16</v>
      </c>
      <c r="BY3468" s="7" t="s">
        <v>16</v>
      </c>
      <c r="BZ3468" s="7" t="s">
        <v>16</v>
      </c>
      <c r="CA3468" s="7" t="s">
        <v>16</v>
      </c>
      <c r="CB3468" s="7" t="s">
        <v>16</v>
      </c>
      <c r="CC3468" s="7" t="s">
        <v>16</v>
      </c>
      <c r="CD3468" s="7" t="s">
        <v>16</v>
      </c>
      <c r="CE3468" s="7" t="s">
        <v>16</v>
      </c>
      <c r="CF3468" s="7" t="s">
        <v>16</v>
      </c>
      <c r="CG3468" s="7" t="s">
        <v>16</v>
      </c>
      <c r="CH3468" s="7" t="s">
        <v>16</v>
      </c>
      <c r="CI3468" s="7" t="s">
        <v>16</v>
      </c>
      <c r="CJ3468" s="7" t="s">
        <v>16</v>
      </c>
      <c r="CK3468" s="7" t="s">
        <v>16</v>
      </c>
      <c r="CL3468" s="7" t="s">
        <v>16</v>
      </c>
      <c r="CM3468" s="7" t="s">
        <v>16</v>
      </c>
      <c r="CN3468" s="7" t="s">
        <v>16</v>
      </c>
      <c r="CO3468" s="7" t="s">
        <v>16</v>
      </c>
      <c r="CP3468" s="7" t="s">
        <v>16</v>
      </c>
      <c r="CQ3468" s="7" t="s">
        <v>16</v>
      </c>
    </row>
    <row r="3469">
      <c r="A3469" s="7" t="s">
        <v>15476</v>
      </c>
      <c r="D3469" s="163" t="s">
        <v>15477</v>
      </c>
      <c r="E3469" s="67" t="s">
        <v>177</v>
      </c>
      <c r="F3469" s="162" t="s">
        <v>543</v>
      </c>
      <c r="G3469" s="162" t="s">
        <v>15478</v>
      </c>
      <c r="H3469" s="162" t="s">
        <v>15479</v>
      </c>
      <c r="M3469" s="7" t="s">
        <v>799</v>
      </c>
      <c r="O3469" s="7" t="s">
        <v>866</v>
      </c>
      <c r="P3469" s="230" t="s">
        <v>867</v>
      </c>
      <c r="Q3469" s="230" t="s">
        <v>868</v>
      </c>
      <c r="R3469" s="7" t="s">
        <v>525</v>
      </c>
      <c r="S3469" s="231" t="s">
        <v>855</v>
      </c>
      <c r="T3469" s="135">
        <v>46.7799196</v>
      </c>
      <c r="U3469" s="136">
        <v>-91.78577144</v>
      </c>
      <c r="V3469" s="137" t="s">
        <v>15457</v>
      </c>
      <c r="X3469" s="161" t="s">
        <v>805</v>
      </c>
      <c r="Y3469" s="161" t="s">
        <v>878</v>
      </c>
      <c r="Z3469" s="161" t="s">
        <v>879</v>
      </c>
      <c r="AA3469" s="7" t="s">
        <v>15458</v>
      </c>
      <c r="AC3469" s="7" t="s">
        <v>16</v>
      </c>
      <c r="AE3469" s="7" t="s">
        <v>16</v>
      </c>
      <c r="AF3469" s="7">
        <v>153.0</v>
      </c>
      <c r="AG3469" s="7" t="s">
        <v>16</v>
      </c>
      <c r="AH3469" s="7" t="s">
        <v>16</v>
      </c>
      <c r="AI3469" s="7" t="s">
        <v>16</v>
      </c>
      <c r="AJ3469" s="7" t="s">
        <v>16</v>
      </c>
      <c r="AK3469" s="7" t="s">
        <v>16</v>
      </c>
      <c r="AL3469" s="7" t="s">
        <v>16</v>
      </c>
      <c r="AM3469" s="7" t="s">
        <v>16</v>
      </c>
      <c r="AN3469" s="7" t="s">
        <v>16</v>
      </c>
      <c r="AO3469" s="7" t="s">
        <v>16</v>
      </c>
      <c r="AP3469" s="7" t="s">
        <v>16</v>
      </c>
      <c r="AQ3469" s="7" t="s">
        <v>16</v>
      </c>
      <c r="AR3469" s="7" t="s">
        <v>16</v>
      </c>
      <c r="AS3469" s="7" t="s">
        <v>16</v>
      </c>
      <c r="AT3469" s="7" t="s">
        <v>16</v>
      </c>
      <c r="AU3469" s="7" t="s">
        <v>16</v>
      </c>
      <c r="AV3469" s="7" t="s">
        <v>16</v>
      </c>
      <c r="AW3469" s="7" t="s">
        <v>16</v>
      </c>
      <c r="AX3469" s="7" t="s">
        <v>16</v>
      </c>
      <c r="AY3469" s="7" t="s">
        <v>16</v>
      </c>
      <c r="AZ3469" s="7" t="s">
        <v>16</v>
      </c>
      <c r="BA3469" s="7" t="s">
        <v>16</v>
      </c>
      <c r="BB3469" s="7" t="s">
        <v>16</v>
      </c>
      <c r="BC3469" s="7" t="s">
        <v>16</v>
      </c>
      <c r="BD3469" s="7"/>
      <c r="BE3469" s="7" t="s">
        <v>16</v>
      </c>
      <c r="BF3469" s="7" t="s">
        <v>16</v>
      </c>
      <c r="BG3469" s="7" t="s">
        <v>16</v>
      </c>
      <c r="BH3469" s="7" t="s">
        <v>16</v>
      </c>
      <c r="BI3469" s="7" t="s">
        <v>16</v>
      </c>
      <c r="BJ3469" s="7" t="s">
        <v>16</v>
      </c>
      <c r="BK3469" s="7" t="s">
        <v>16</v>
      </c>
      <c r="BL3469" s="7" t="s">
        <v>16</v>
      </c>
      <c r="BM3469" s="7" t="s">
        <v>16</v>
      </c>
      <c r="BN3469" s="7" t="s">
        <v>16</v>
      </c>
      <c r="BO3469" s="7" t="s">
        <v>16</v>
      </c>
      <c r="BP3469" s="7" t="s">
        <v>16</v>
      </c>
      <c r="BQ3469" s="7" t="s">
        <v>16</v>
      </c>
      <c r="BR3469" s="7" t="s">
        <v>16</v>
      </c>
      <c r="BS3469" s="7" t="s">
        <v>16</v>
      </c>
      <c r="BT3469" s="7" t="s">
        <v>16</v>
      </c>
      <c r="BU3469" s="7" t="s">
        <v>16</v>
      </c>
      <c r="BV3469" s="7" t="s">
        <v>16</v>
      </c>
      <c r="BW3469" s="7" t="s">
        <v>16</v>
      </c>
      <c r="BX3469" s="7" t="s">
        <v>16</v>
      </c>
      <c r="BY3469" s="7" t="s">
        <v>16</v>
      </c>
      <c r="BZ3469" s="7" t="s">
        <v>16</v>
      </c>
      <c r="CA3469" s="7" t="s">
        <v>16</v>
      </c>
      <c r="CB3469" s="7" t="s">
        <v>16</v>
      </c>
      <c r="CC3469" s="7" t="s">
        <v>16</v>
      </c>
      <c r="CD3469" s="7" t="s">
        <v>16</v>
      </c>
      <c r="CE3469" s="7" t="s">
        <v>16</v>
      </c>
      <c r="CF3469" s="7" t="s">
        <v>16</v>
      </c>
      <c r="CG3469" s="7" t="s">
        <v>16</v>
      </c>
      <c r="CH3469" s="7" t="s">
        <v>16</v>
      </c>
      <c r="CI3469" s="7" t="s">
        <v>16</v>
      </c>
      <c r="CJ3469" s="7" t="s">
        <v>16</v>
      </c>
      <c r="CK3469" s="7" t="s">
        <v>16</v>
      </c>
      <c r="CL3469" s="7" t="s">
        <v>16</v>
      </c>
      <c r="CM3469" s="7" t="s">
        <v>16</v>
      </c>
      <c r="CN3469" s="7" t="s">
        <v>16</v>
      </c>
      <c r="CO3469" s="7" t="s">
        <v>16</v>
      </c>
      <c r="CP3469" s="7" t="s">
        <v>16</v>
      </c>
      <c r="CQ3469" s="7" t="s">
        <v>16</v>
      </c>
    </row>
    <row r="3470">
      <c r="A3470" s="7" t="s">
        <v>15480</v>
      </c>
      <c r="D3470" s="163" t="s">
        <v>15481</v>
      </c>
      <c r="E3470" s="67" t="s">
        <v>177</v>
      </c>
      <c r="F3470" s="162" t="s">
        <v>543</v>
      </c>
      <c r="G3470" s="162" t="s">
        <v>15482</v>
      </c>
      <c r="H3470" s="162" t="s">
        <v>15483</v>
      </c>
      <c r="M3470" s="7" t="s">
        <v>799</v>
      </c>
      <c r="O3470" s="7" t="s">
        <v>866</v>
      </c>
      <c r="P3470" s="230" t="s">
        <v>867</v>
      </c>
      <c r="Q3470" s="230" t="s">
        <v>868</v>
      </c>
      <c r="R3470" s="7" t="s">
        <v>525</v>
      </c>
      <c r="S3470" s="231" t="s">
        <v>855</v>
      </c>
      <c r="T3470" s="135">
        <v>46.7799196</v>
      </c>
      <c r="U3470" s="136">
        <v>-91.78577144</v>
      </c>
      <c r="V3470" s="137" t="s">
        <v>15457</v>
      </c>
      <c r="X3470" s="161" t="s">
        <v>805</v>
      </c>
      <c r="Y3470" s="161" t="s">
        <v>878</v>
      </c>
      <c r="Z3470" s="161" t="s">
        <v>879</v>
      </c>
      <c r="AA3470" s="7" t="s">
        <v>15458</v>
      </c>
      <c r="AC3470" s="7" t="s">
        <v>16</v>
      </c>
      <c r="AE3470" s="7" t="s">
        <v>16</v>
      </c>
      <c r="AF3470" s="7">
        <v>153.0</v>
      </c>
      <c r="AG3470" s="7" t="s">
        <v>16</v>
      </c>
      <c r="AH3470" s="7" t="s">
        <v>16</v>
      </c>
      <c r="AI3470" s="7" t="s">
        <v>16</v>
      </c>
      <c r="AJ3470" s="7" t="s">
        <v>16</v>
      </c>
      <c r="AK3470" s="7" t="s">
        <v>16</v>
      </c>
      <c r="AL3470" s="7" t="s">
        <v>16</v>
      </c>
      <c r="AM3470" s="7" t="s">
        <v>16</v>
      </c>
      <c r="AN3470" s="7" t="s">
        <v>16</v>
      </c>
      <c r="AO3470" s="7" t="s">
        <v>16</v>
      </c>
      <c r="AP3470" s="7" t="s">
        <v>16</v>
      </c>
      <c r="AQ3470" s="7" t="s">
        <v>16</v>
      </c>
      <c r="AR3470" s="7" t="s">
        <v>16</v>
      </c>
      <c r="AS3470" s="7" t="s">
        <v>16</v>
      </c>
      <c r="AT3470" s="7" t="s">
        <v>16</v>
      </c>
      <c r="AU3470" s="7" t="s">
        <v>16</v>
      </c>
      <c r="AV3470" s="7" t="s">
        <v>16</v>
      </c>
      <c r="AW3470" s="7" t="s">
        <v>16</v>
      </c>
      <c r="AX3470" s="7" t="s">
        <v>16</v>
      </c>
      <c r="AY3470" s="7" t="s">
        <v>16</v>
      </c>
      <c r="AZ3470" s="7" t="s">
        <v>16</v>
      </c>
      <c r="BA3470" s="7" t="s">
        <v>16</v>
      </c>
      <c r="BB3470" s="7" t="s">
        <v>16</v>
      </c>
      <c r="BC3470" s="7" t="s">
        <v>16</v>
      </c>
      <c r="BD3470" s="7"/>
      <c r="BE3470" s="7" t="s">
        <v>16</v>
      </c>
      <c r="BF3470" s="7" t="s">
        <v>16</v>
      </c>
      <c r="BG3470" s="7" t="s">
        <v>16</v>
      </c>
      <c r="BH3470" s="7" t="s">
        <v>16</v>
      </c>
      <c r="BI3470" s="7" t="s">
        <v>16</v>
      </c>
      <c r="BJ3470" s="7" t="s">
        <v>16</v>
      </c>
      <c r="BK3470" s="7" t="s">
        <v>16</v>
      </c>
      <c r="BL3470" s="7" t="s">
        <v>16</v>
      </c>
      <c r="BM3470" s="7" t="s">
        <v>16</v>
      </c>
      <c r="BN3470" s="7" t="s">
        <v>16</v>
      </c>
      <c r="BO3470" s="7" t="s">
        <v>16</v>
      </c>
      <c r="BP3470" s="7" t="s">
        <v>16</v>
      </c>
      <c r="BQ3470" s="7" t="s">
        <v>16</v>
      </c>
      <c r="BR3470" s="7" t="s">
        <v>16</v>
      </c>
      <c r="BS3470" s="7" t="s">
        <v>16</v>
      </c>
      <c r="BT3470" s="7" t="s">
        <v>16</v>
      </c>
      <c r="BU3470" s="7" t="s">
        <v>16</v>
      </c>
      <c r="BV3470" s="7" t="s">
        <v>16</v>
      </c>
      <c r="BW3470" s="7" t="s">
        <v>16</v>
      </c>
      <c r="BX3470" s="7" t="s">
        <v>16</v>
      </c>
      <c r="BY3470" s="7" t="s">
        <v>16</v>
      </c>
      <c r="BZ3470" s="7" t="s">
        <v>16</v>
      </c>
      <c r="CA3470" s="7" t="s">
        <v>16</v>
      </c>
      <c r="CB3470" s="7" t="s">
        <v>16</v>
      </c>
      <c r="CC3470" s="7" t="s">
        <v>16</v>
      </c>
      <c r="CD3470" s="7" t="s">
        <v>16</v>
      </c>
      <c r="CE3470" s="7" t="s">
        <v>16</v>
      </c>
      <c r="CF3470" s="7" t="s">
        <v>16</v>
      </c>
      <c r="CG3470" s="7" t="s">
        <v>16</v>
      </c>
      <c r="CH3470" s="7" t="s">
        <v>16</v>
      </c>
      <c r="CI3470" s="7" t="s">
        <v>16</v>
      </c>
      <c r="CJ3470" s="7" t="s">
        <v>16</v>
      </c>
      <c r="CK3470" s="7" t="s">
        <v>16</v>
      </c>
      <c r="CL3470" s="7" t="s">
        <v>16</v>
      </c>
      <c r="CM3470" s="7" t="s">
        <v>16</v>
      </c>
      <c r="CN3470" s="7" t="s">
        <v>16</v>
      </c>
      <c r="CO3470" s="7" t="s">
        <v>16</v>
      </c>
      <c r="CP3470" s="7" t="s">
        <v>16</v>
      </c>
      <c r="CQ3470" s="7" t="s">
        <v>16</v>
      </c>
    </row>
    <row r="3471">
      <c r="A3471" s="7" t="s">
        <v>15484</v>
      </c>
      <c r="D3471" s="163" t="s">
        <v>15485</v>
      </c>
      <c r="E3471" s="67" t="s">
        <v>177</v>
      </c>
      <c r="F3471" s="162" t="s">
        <v>543</v>
      </c>
      <c r="G3471" s="162" t="s">
        <v>15486</v>
      </c>
      <c r="H3471" s="162" t="s">
        <v>15487</v>
      </c>
      <c r="M3471" s="7" t="s">
        <v>799</v>
      </c>
      <c r="O3471" s="7" t="s">
        <v>866</v>
      </c>
      <c r="P3471" s="230" t="s">
        <v>867</v>
      </c>
      <c r="Q3471" s="230" t="s">
        <v>868</v>
      </c>
      <c r="R3471" s="7" t="s">
        <v>525</v>
      </c>
      <c r="S3471" s="231" t="s">
        <v>855</v>
      </c>
      <c r="T3471" s="135">
        <v>46.85677557</v>
      </c>
      <c r="U3471" s="136">
        <v>-91.88622579</v>
      </c>
      <c r="V3471" s="137" t="s">
        <v>15457</v>
      </c>
      <c r="X3471" s="161" t="s">
        <v>805</v>
      </c>
      <c r="Y3471" s="161" t="s">
        <v>878</v>
      </c>
      <c r="Z3471" s="161" t="s">
        <v>879</v>
      </c>
      <c r="AA3471" s="7" t="s">
        <v>15458</v>
      </c>
      <c r="AC3471" s="7" t="s">
        <v>16</v>
      </c>
      <c r="AE3471" s="7" t="s">
        <v>16</v>
      </c>
      <c r="AF3471" s="7">
        <v>153.0</v>
      </c>
      <c r="AG3471" s="7" t="s">
        <v>16</v>
      </c>
      <c r="AH3471" s="7" t="s">
        <v>16</v>
      </c>
      <c r="AI3471" s="7" t="s">
        <v>16</v>
      </c>
      <c r="AJ3471" s="7" t="s">
        <v>16</v>
      </c>
      <c r="AK3471" s="7" t="s">
        <v>16</v>
      </c>
      <c r="AL3471" s="7" t="s">
        <v>16</v>
      </c>
      <c r="AM3471" s="7" t="s">
        <v>16</v>
      </c>
      <c r="AN3471" s="7" t="s">
        <v>16</v>
      </c>
      <c r="AO3471" s="7" t="s">
        <v>16</v>
      </c>
      <c r="AP3471" s="7" t="s">
        <v>16</v>
      </c>
      <c r="AQ3471" s="7" t="s">
        <v>16</v>
      </c>
      <c r="AR3471" s="7" t="s">
        <v>16</v>
      </c>
      <c r="AS3471" s="7" t="s">
        <v>16</v>
      </c>
      <c r="AT3471" s="7" t="s">
        <v>16</v>
      </c>
      <c r="AU3471" s="7" t="s">
        <v>16</v>
      </c>
      <c r="AV3471" s="7" t="s">
        <v>16</v>
      </c>
      <c r="AW3471" s="7" t="s">
        <v>16</v>
      </c>
      <c r="AX3471" s="7" t="s">
        <v>16</v>
      </c>
      <c r="AY3471" s="7" t="s">
        <v>16</v>
      </c>
      <c r="AZ3471" s="7" t="s">
        <v>16</v>
      </c>
      <c r="BA3471" s="7" t="s">
        <v>16</v>
      </c>
      <c r="BB3471" s="7" t="s">
        <v>16</v>
      </c>
      <c r="BC3471" s="7" t="s">
        <v>16</v>
      </c>
      <c r="BD3471" s="7"/>
      <c r="BE3471" s="7" t="s">
        <v>16</v>
      </c>
      <c r="BF3471" s="7" t="s">
        <v>16</v>
      </c>
      <c r="BG3471" s="7" t="s">
        <v>16</v>
      </c>
      <c r="BH3471" s="7" t="s">
        <v>16</v>
      </c>
      <c r="BI3471" s="7" t="s">
        <v>16</v>
      </c>
      <c r="BJ3471" s="7" t="s">
        <v>16</v>
      </c>
      <c r="BK3471" s="7" t="s">
        <v>16</v>
      </c>
      <c r="BL3471" s="7" t="s">
        <v>16</v>
      </c>
      <c r="BM3471" s="7" t="s">
        <v>16</v>
      </c>
      <c r="BN3471" s="7" t="s">
        <v>16</v>
      </c>
      <c r="BO3471" s="7" t="s">
        <v>16</v>
      </c>
      <c r="BP3471" s="7" t="s">
        <v>16</v>
      </c>
      <c r="BQ3471" s="7" t="s">
        <v>16</v>
      </c>
      <c r="BR3471" s="7" t="s">
        <v>16</v>
      </c>
      <c r="BS3471" s="7" t="s">
        <v>16</v>
      </c>
      <c r="BT3471" s="7" t="s">
        <v>16</v>
      </c>
      <c r="BU3471" s="7" t="s">
        <v>16</v>
      </c>
      <c r="BV3471" s="7" t="s">
        <v>16</v>
      </c>
      <c r="BW3471" s="7" t="s">
        <v>16</v>
      </c>
      <c r="BX3471" s="7" t="s">
        <v>16</v>
      </c>
      <c r="BY3471" s="7" t="s">
        <v>16</v>
      </c>
      <c r="BZ3471" s="7" t="s">
        <v>16</v>
      </c>
      <c r="CA3471" s="7" t="s">
        <v>16</v>
      </c>
      <c r="CB3471" s="7" t="s">
        <v>16</v>
      </c>
      <c r="CC3471" s="7" t="s">
        <v>16</v>
      </c>
      <c r="CD3471" s="7" t="s">
        <v>16</v>
      </c>
      <c r="CE3471" s="7" t="s">
        <v>16</v>
      </c>
      <c r="CF3471" s="7" t="s">
        <v>16</v>
      </c>
      <c r="CG3471" s="7" t="s">
        <v>16</v>
      </c>
      <c r="CH3471" s="7" t="s">
        <v>16</v>
      </c>
      <c r="CI3471" s="7" t="s">
        <v>16</v>
      </c>
      <c r="CJ3471" s="7" t="s">
        <v>16</v>
      </c>
      <c r="CK3471" s="7" t="s">
        <v>16</v>
      </c>
      <c r="CL3471" s="7" t="s">
        <v>16</v>
      </c>
      <c r="CM3471" s="7" t="s">
        <v>16</v>
      </c>
      <c r="CN3471" s="7" t="s">
        <v>16</v>
      </c>
      <c r="CO3471" s="7" t="s">
        <v>16</v>
      </c>
      <c r="CP3471" s="7" t="s">
        <v>16</v>
      </c>
      <c r="CQ3471" s="7" t="s">
        <v>16</v>
      </c>
    </row>
    <row r="3472">
      <c r="A3472" s="7" t="s">
        <v>15488</v>
      </c>
      <c r="D3472" s="163" t="s">
        <v>15489</v>
      </c>
      <c r="E3472" s="67" t="s">
        <v>177</v>
      </c>
      <c r="F3472" s="162" t="s">
        <v>543</v>
      </c>
      <c r="G3472" s="162" t="s">
        <v>15490</v>
      </c>
      <c r="H3472" s="162" t="s">
        <v>15491</v>
      </c>
      <c r="M3472" s="7" t="s">
        <v>799</v>
      </c>
      <c r="O3472" s="7" t="s">
        <v>866</v>
      </c>
      <c r="P3472" s="230" t="s">
        <v>867</v>
      </c>
      <c r="Q3472" s="230" t="s">
        <v>868</v>
      </c>
      <c r="R3472" s="7" t="s">
        <v>525</v>
      </c>
      <c r="S3472" s="231" t="s">
        <v>855</v>
      </c>
      <c r="T3472" s="135">
        <v>46.85677557</v>
      </c>
      <c r="U3472" s="136">
        <v>-91.88622579</v>
      </c>
      <c r="V3472" s="137" t="s">
        <v>15457</v>
      </c>
      <c r="X3472" s="161" t="s">
        <v>805</v>
      </c>
      <c r="Y3472" s="161" t="s">
        <v>878</v>
      </c>
      <c r="Z3472" s="161" t="s">
        <v>879</v>
      </c>
      <c r="AA3472" s="7" t="s">
        <v>15458</v>
      </c>
      <c r="AC3472" s="7" t="s">
        <v>16</v>
      </c>
      <c r="AE3472" s="7" t="s">
        <v>16</v>
      </c>
      <c r="AF3472" s="7">
        <v>153.0</v>
      </c>
      <c r="AG3472" s="7" t="s">
        <v>16</v>
      </c>
      <c r="AH3472" s="7" t="s">
        <v>16</v>
      </c>
      <c r="AI3472" s="7" t="s">
        <v>16</v>
      </c>
      <c r="AJ3472" s="7" t="s">
        <v>16</v>
      </c>
      <c r="AK3472" s="7" t="s">
        <v>16</v>
      </c>
      <c r="AL3472" s="7" t="s">
        <v>16</v>
      </c>
      <c r="AM3472" s="7" t="s">
        <v>16</v>
      </c>
      <c r="AN3472" s="7" t="s">
        <v>16</v>
      </c>
      <c r="AO3472" s="7" t="s">
        <v>16</v>
      </c>
      <c r="AP3472" s="7" t="s">
        <v>16</v>
      </c>
      <c r="AQ3472" s="7" t="s">
        <v>16</v>
      </c>
      <c r="AR3472" s="7" t="s">
        <v>16</v>
      </c>
      <c r="AS3472" s="7" t="s">
        <v>16</v>
      </c>
      <c r="AT3472" s="7" t="s">
        <v>16</v>
      </c>
      <c r="AU3472" s="7" t="s">
        <v>16</v>
      </c>
      <c r="AV3472" s="7" t="s">
        <v>16</v>
      </c>
      <c r="AW3472" s="7" t="s">
        <v>16</v>
      </c>
      <c r="AX3472" s="7" t="s">
        <v>16</v>
      </c>
      <c r="AY3472" s="7" t="s">
        <v>16</v>
      </c>
      <c r="AZ3472" s="7" t="s">
        <v>16</v>
      </c>
      <c r="BA3472" s="7" t="s">
        <v>16</v>
      </c>
      <c r="BB3472" s="7" t="s">
        <v>16</v>
      </c>
      <c r="BC3472" s="7" t="s">
        <v>16</v>
      </c>
      <c r="BD3472" s="7"/>
      <c r="BE3472" s="7" t="s">
        <v>16</v>
      </c>
      <c r="BF3472" s="7" t="s">
        <v>16</v>
      </c>
      <c r="BG3472" s="7" t="s">
        <v>16</v>
      </c>
      <c r="BH3472" s="7" t="s">
        <v>16</v>
      </c>
      <c r="BI3472" s="7" t="s">
        <v>16</v>
      </c>
      <c r="BJ3472" s="7" t="s">
        <v>16</v>
      </c>
      <c r="BK3472" s="7" t="s">
        <v>16</v>
      </c>
      <c r="BL3472" s="7" t="s">
        <v>16</v>
      </c>
      <c r="BM3472" s="7" t="s">
        <v>16</v>
      </c>
      <c r="BN3472" s="7" t="s">
        <v>16</v>
      </c>
      <c r="BO3472" s="7" t="s">
        <v>16</v>
      </c>
      <c r="BP3472" s="7" t="s">
        <v>16</v>
      </c>
      <c r="BQ3472" s="7" t="s">
        <v>16</v>
      </c>
      <c r="BR3472" s="7" t="s">
        <v>16</v>
      </c>
      <c r="BS3472" s="7" t="s">
        <v>16</v>
      </c>
      <c r="BT3472" s="7" t="s">
        <v>16</v>
      </c>
      <c r="BU3472" s="7" t="s">
        <v>16</v>
      </c>
      <c r="BV3472" s="7" t="s">
        <v>16</v>
      </c>
      <c r="BW3472" s="7" t="s">
        <v>16</v>
      </c>
      <c r="BX3472" s="7" t="s">
        <v>16</v>
      </c>
      <c r="BY3472" s="7" t="s">
        <v>16</v>
      </c>
      <c r="BZ3472" s="7" t="s">
        <v>16</v>
      </c>
      <c r="CA3472" s="7" t="s">
        <v>16</v>
      </c>
      <c r="CB3472" s="7" t="s">
        <v>16</v>
      </c>
      <c r="CC3472" s="7" t="s">
        <v>16</v>
      </c>
      <c r="CD3472" s="7" t="s">
        <v>16</v>
      </c>
      <c r="CE3472" s="7" t="s">
        <v>16</v>
      </c>
      <c r="CF3472" s="7" t="s">
        <v>16</v>
      </c>
      <c r="CG3472" s="7" t="s">
        <v>16</v>
      </c>
      <c r="CH3472" s="7" t="s">
        <v>16</v>
      </c>
      <c r="CI3472" s="7" t="s">
        <v>16</v>
      </c>
      <c r="CJ3472" s="7" t="s">
        <v>16</v>
      </c>
      <c r="CK3472" s="7" t="s">
        <v>16</v>
      </c>
      <c r="CL3472" s="7" t="s">
        <v>16</v>
      </c>
      <c r="CM3472" s="7" t="s">
        <v>16</v>
      </c>
      <c r="CN3472" s="7" t="s">
        <v>16</v>
      </c>
      <c r="CO3472" s="7" t="s">
        <v>16</v>
      </c>
      <c r="CP3472" s="7" t="s">
        <v>16</v>
      </c>
      <c r="CQ3472" s="7" t="s">
        <v>16</v>
      </c>
    </row>
    <row r="3473">
      <c r="A3473" s="7" t="s">
        <v>15492</v>
      </c>
      <c r="D3473" s="163" t="s">
        <v>15493</v>
      </c>
      <c r="E3473" s="67" t="s">
        <v>177</v>
      </c>
      <c r="F3473" s="162" t="s">
        <v>543</v>
      </c>
      <c r="G3473" s="162" t="s">
        <v>15494</v>
      </c>
      <c r="H3473" s="162" t="s">
        <v>15495</v>
      </c>
      <c r="M3473" s="7" t="s">
        <v>799</v>
      </c>
      <c r="O3473" s="7" t="s">
        <v>866</v>
      </c>
      <c r="P3473" s="230" t="s">
        <v>867</v>
      </c>
      <c r="Q3473" s="230" t="s">
        <v>868</v>
      </c>
      <c r="R3473" s="7" t="s">
        <v>525</v>
      </c>
      <c r="S3473" s="231" t="s">
        <v>855</v>
      </c>
      <c r="T3473" s="135">
        <v>46.85677557</v>
      </c>
      <c r="U3473" s="136">
        <v>-91.88622579</v>
      </c>
      <c r="V3473" s="137" t="s">
        <v>15457</v>
      </c>
      <c r="X3473" s="161" t="s">
        <v>805</v>
      </c>
      <c r="Y3473" s="161" t="s">
        <v>878</v>
      </c>
      <c r="Z3473" s="161" t="s">
        <v>879</v>
      </c>
      <c r="AA3473" s="7" t="s">
        <v>15458</v>
      </c>
      <c r="AC3473" s="7" t="s">
        <v>16</v>
      </c>
      <c r="AE3473" s="7" t="s">
        <v>16</v>
      </c>
      <c r="AF3473" s="7">
        <v>153.0</v>
      </c>
      <c r="AG3473" s="7" t="s">
        <v>16</v>
      </c>
      <c r="AH3473" s="7" t="s">
        <v>16</v>
      </c>
      <c r="AI3473" s="7" t="s">
        <v>16</v>
      </c>
      <c r="AJ3473" s="7" t="s">
        <v>16</v>
      </c>
      <c r="AK3473" s="7" t="s">
        <v>16</v>
      </c>
      <c r="AL3473" s="7" t="s">
        <v>16</v>
      </c>
      <c r="AM3473" s="7" t="s">
        <v>16</v>
      </c>
      <c r="AN3473" s="7" t="s">
        <v>16</v>
      </c>
      <c r="AO3473" s="7" t="s">
        <v>16</v>
      </c>
      <c r="AP3473" s="7" t="s">
        <v>16</v>
      </c>
      <c r="AQ3473" s="7" t="s">
        <v>16</v>
      </c>
      <c r="AR3473" s="7" t="s">
        <v>16</v>
      </c>
      <c r="AS3473" s="7" t="s">
        <v>16</v>
      </c>
      <c r="AT3473" s="7" t="s">
        <v>16</v>
      </c>
      <c r="AU3473" s="7" t="s">
        <v>16</v>
      </c>
      <c r="AV3473" s="7" t="s">
        <v>16</v>
      </c>
      <c r="AW3473" s="7" t="s">
        <v>16</v>
      </c>
      <c r="AX3473" s="7" t="s">
        <v>16</v>
      </c>
      <c r="AY3473" s="7" t="s">
        <v>16</v>
      </c>
      <c r="AZ3473" s="7" t="s">
        <v>16</v>
      </c>
      <c r="BA3473" s="7" t="s">
        <v>16</v>
      </c>
      <c r="BB3473" s="7" t="s">
        <v>16</v>
      </c>
      <c r="BC3473" s="7" t="s">
        <v>16</v>
      </c>
      <c r="BD3473" s="7"/>
      <c r="BE3473" s="7" t="s">
        <v>16</v>
      </c>
      <c r="BF3473" s="7" t="s">
        <v>16</v>
      </c>
      <c r="BG3473" s="7" t="s">
        <v>16</v>
      </c>
      <c r="BH3473" s="7" t="s">
        <v>16</v>
      </c>
      <c r="BI3473" s="7" t="s">
        <v>16</v>
      </c>
      <c r="BJ3473" s="7" t="s">
        <v>16</v>
      </c>
      <c r="BK3473" s="7" t="s">
        <v>16</v>
      </c>
      <c r="BL3473" s="7" t="s">
        <v>16</v>
      </c>
      <c r="BM3473" s="7" t="s">
        <v>16</v>
      </c>
      <c r="BN3473" s="7" t="s">
        <v>16</v>
      </c>
      <c r="BO3473" s="7" t="s">
        <v>16</v>
      </c>
      <c r="BP3473" s="7" t="s">
        <v>16</v>
      </c>
      <c r="BQ3473" s="7" t="s">
        <v>16</v>
      </c>
      <c r="BR3473" s="7" t="s">
        <v>16</v>
      </c>
      <c r="BS3473" s="7" t="s">
        <v>16</v>
      </c>
      <c r="BT3473" s="7" t="s">
        <v>16</v>
      </c>
      <c r="BU3473" s="7" t="s">
        <v>16</v>
      </c>
      <c r="BV3473" s="7" t="s">
        <v>16</v>
      </c>
      <c r="BW3473" s="7" t="s">
        <v>16</v>
      </c>
      <c r="BX3473" s="7" t="s">
        <v>16</v>
      </c>
      <c r="BY3473" s="7" t="s">
        <v>16</v>
      </c>
      <c r="BZ3473" s="7" t="s">
        <v>16</v>
      </c>
      <c r="CA3473" s="7" t="s">
        <v>16</v>
      </c>
      <c r="CB3473" s="7" t="s">
        <v>16</v>
      </c>
      <c r="CC3473" s="7" t="s">
        <v>16</v>
      </c>
      <c r="CD3473" s="7" t="s">
        <v>16</v>
      </c>
      <c r="CE3473" s="7" t="s">
        <v>16</v>
      </c>
      <c r="CF3473" s="7" t="s">
        <v>16</v>
      </c>
      <c r="CG3473" s="7" t="s">
        <v>16</v>
      </c>
      <c r="CH3473" s="7" t="s">
        <v>16</v>
      </c>
      <c r="CI3473" s="7" t="s">
        <v>16</v>
      </c>
      <c r="CJ3473" s="7" t="s">
        <v>16</v>
      </c>
      <c r="CK3473" s="7" t="s">
        <v>16</v>
      </c>
      <c r="CL3473" s="7" t="s">
        <v>16</v>
      </c>
      <c r="CM3473" s="7" t="s">
        <v>16</v>
      </c>
      <c r="CN3473" s="7" t="s">
        <v>16</v>
      </c>
      <c r="CO3473" s="7" t="s">
        <v>16</v>
      </c>
      <c r="CP3473" s="7" t="s">
        <v>16</v>
      </c>
      <c r="CQ3473" s="7" t="s">
        <v>16</v>
      </c>
    </row>
    <row r="3474">
      <c r="A3474" s="7" t="s">
        <v>15496</v>
      </c>
      <c r="D3474" s="163" t="s">
        <v>15497</v>
      </c>
      <c r="E3474" s="67" t="s">
        <v>177</v>
      </c>
      <c r="F3474" s="162" t="s">
        <v>543</v>
      </c>
      <c r="G3474" s="162" t="s">
        <v>15498</v>
      </c>
      <c r="H3474" s="162" t="s">
        <v>15499</v>
      </c>
      <c r="M3474" s="7" t="s">
        <v>799</v>
      </c>
      <c r="O3474" s="7" t="s">
        <v>866</v>
      </c>
      <c r="P3474" s="230" t="s">
        <v>867</v>
      </c>
      <c r="Q3474" s="230" t="s">
        <v>868</v>
      </c>
      <c r="R3474" s="7" t="s">
        <v>525</v>
      </c>
      <c r="S3474" s="231" t="s">
        <v>855</v>
      </c>
      <c r="T3474" s="135">
        <v>46.81035146</v>
      </c>
      <c r="U3474" s="136">
        <v>-91.95055416</v>
      </c>
      <c r="V3474" s="137" t="s">
        <v>15457</v>
      </c>
      <c r="X3474" s="161" t="s">
        <v>805</v>
      </c>
      <c r="Y3474" s="161" t="s">
        <v>878</v>
      </c>
      <c r="Z3474" s="161" t="s">
        <v>879</v>
      </c>
      <c r="AA3474" s="7" t="s">
        <v>15458</v>
      </c>
      <c r="AC3474" s="7" t="s">
        <v>16</v>
      </c>
      <c r="AE3474" s="7" t="s">
        <v>16</v>
      </c>
      <c r="AF3474" s="7">
        <v>153.0</v>
      </c>
      <c r="AG3474" s="7" t="s">
        <v>16</v>
      </c>
      <c r="AH3474" s="7" t="s">
        <v>16</v>
      </c>
      <c r="AI3474" s="7" t="s">
        <v>16</v>
      </c>
      <c r="AJ3474" s="7" t="s">
        <v>16</v>
      </c>
      <c r="AK3474" s="7" t="s">
        <v>16</v>
      </c>
      <c r="AL3474" s="7" t="s">
        <v>16</v>
      </c>
      <c r="AM3474" s="7" t="s">
        <v>16</v>
      </c>
      <c r="AN3474" s="7" t="s">
        <v>16</v>
      </c>
      <c r="AO3474" s="7" t="s">
        <v>16</v>
      </c>
      <c r="AP3474" s="7" t="s">
        <v>16</v>
      </c>
      <c r="AQ3474" s="7" t="s">
        <v>16</v>
      </c>
      <c r="AR3474" s="7" t="s">
        <v>16</v>
      </c>
      <c r="AS3474" s="7" t="s">
        <v>16</v>
      </c>
      <c r="AT3474" s="7" t="s">
        <v>16</v>
      </c>
      <c r="AU3474" s="7" t="s">
        <v>16</v>
      </c>
      <c r="AV3474" s="7" t="s">
        <v>16</v>
      </c>
      <c r="AW3474" s="7" t="s">
        <v>16</v>
      </c>
      <c r="AX3474" s="7" t="s">
        <v>16</v>
      </c>
      <c r="AY3474" s="7" t="s">
        <v>16</v>
      </c>
      <c r="AZ3474" s="7" t="s">
        <v>16</v>
      </c>
      <c r="BA3474" s="7" t="s">
        <v>16</v>
      </c>
      <c r="BB3474" s="7" t="s">
        <v>16</v>
      </c>
      <c r="BC3474" s="7" t="s">
        <v>16</v>
      </c>
      <c r="BD3474" s="7"/>
      <c r="BE3474" s="7" t="s">
        <v>16</v>
      </c>
      <c r="BF3474" s="7" t="s">
        <v>16</v>
      </c>
      <c r="BG3474" s="7" t="s">
        <v>16</v>
      </c>
      <c r="BH3474" s="7" t="s">
        <v>16</v>
      </c>
      <c r="BI3474" s="7" t="s">
        <v>16</v>
      </c>
      <c r="BJ3474" s="7" t="s">
        <v>16</v>
      </c>
      <c r="BK3474" s="7" t="s">
        <v>16</v>
      </c>
      <c r="BL3474" s="7" t="s">
        <v>16</v>
      </c>
      <c r="BM3474" s="7" t="s">
        <v>16</v>
      </c>
      <c r="BN3474" s="7" t="s">
        <v>16</v>
      </c>
      <c r="BO3474" s="7" t="s">
        <v>16</v>
      </c>
      <c r="BP3474" s="7" t="s">
        <v>16</v>
      </c>
      <c r="BQ3474" s="7" t="s">
        <v>16</v>
      </c>
      <c r="BR3474" s="7" t="s">
        <v>16</v>
      </c>
      <c r="BS3474" s="7" t="s">
        <v>16</v>
      </c>
      <c r="BT3474" s="7" t="s">
        <v>16</v>
      </c>
      <c r="BU3474" s="7" t="s">
        <v>16</v>
      </c>
      <c r="BV3474" s="7" t="s">
        <v>16</v>
      </c>
      <c r="BW3474" s="7" t="s">
        <v>16</v>
      </c>
      <c r="BX3474" s="7" t="s">
        <v>16</v>
      </c>
      <c r="BY3474" s="7" t="s">
        <v>16</v>
      </c>
      <c r="BZ3474" s="7" t="s">
        <v>16</v>
      </c>
      <c r="CA3474" s="7" t="s">
        <v>16</v>
      </c>
      <c r="CB3474" s="7" t="s">
        <v>16</v>
      </c>
      <c r="CC3474" s="7" t="s">
        <v>16</v>
      </c>
      <c r="CD3474" s="7" t="s">
        <v>16</v>
      </c>
      <c r="CE3474" s="7" t="s">
        <v>16</v>
      </c>
      <c r="CF3474" s="7" t="s">
        <v>16</v>
      </c>
      <c r="CG3474" s="7" t="s">
        <v>16</v>
      </c>
      <c r="CH3474" s="7" t="s">
        <v>16</v>
      </c>
      <c r="CI3474" s="7" t="s">
        <v>16</v>
      </c>
      <c r="CJ3474" s="7" t="s">
        <v>16</v>
      </c>
      <c r="CK3474" s="7" t="s">
        <v>16</v>
      </c>
      <c r="CL3474" s="7" t="s">
        <v>16</v>
      </c>
      <c r="CM3474" s="7" t="s">
        <v>16</v>
      </c>
      <c r="CN3474" s="7" t="s">
        <v>16</v>
      </c>
      <c r="CO3474" s="7" t="s">
        <v>16</v>
      </c>
      <c r="CP3474" s="7" t="s">
        <v>16</v>
      </c>
      <c r="CQ3474" s="7" t="s">
        <v>16</v>
      </c>
    </row>
    <row r="3475">
      <c r="A3475" s="7" t="s">
        <v>15500</v>
      </c>
      <c r="D3475" s="163" t="s">
        <v>15501</v>
      </c>
      <c r="E3475" s="67" t="s">
        <v>177</v>
      </c>
      <c r="F3475" s="162" t="s">
        <v>543</v>
      </c>
      <c r="G3475" s="162" t="s">
        <v>15502</v>
      </c>
      <c r="H3475" s="162" t="s">
        <v>15503</v>
      </c>
      <c r="M3475" s="7" t="s">
        <v>799</v>
      </c>
      <c r="O3475" s="7" t="s">
        <v>866</v>
      </c>
      <c r="P3475" s="230" t="s">
        <v>867</v>
      </c>
      <c r="Q3475" s="230" t="s">
        <v>868</v>
      </c>
      <c r="R3475" s="7" t="s">
        <v>525</v>
      </c>
      <c r="S3475" s="231" t="s">
        <v>855</v>
      </c>
      <c r="T3475" s="135">
        <v>46.81035146</v>
      </c>
      <c r="U3475" s="136">
        <v>-91.95055416</v>
      </c>
      <c r="V3475" s="137" t="s">
        <v>15457</v>
      </c>
      <c r="X3475" s="161" t="s">
        <v>805</v>
      </c>
      <c r="Y3475" s="161" t="s">
        <v>878</v>
      </c>
      <c r="Z3475" s="161" t="s">
        <v>879</v>
      </c>
      <c r="AA3475" s="7" t="s">
        <v>15458</v>
      </c>
      <c r="AC3475" s="7" t="s">
        <v>16</v>
      </c>
    </row>
    <row r="3476">
      <c r="A3476" s="7" t="s">
        <v>15504</v>
      </c>
      <c r="D3476" s="163" t="s">
        <v>15505</v>
      </c>
      <c r="E3476" s="67" t="s">
        <v>177</v>
      </c>
      <c r="F3476" s="162" t="s">
        <v>543</v>
      </c>
      <c r="G3476" s="162" t="s">
        <v>15506</v>
      </c>
      <c r="H3476" s="162" t="s">
        <v>15507</v>
      </c>
      <c r="M3476" s="7" t="s">
        <v>799</v>
      </c>
      <c r="O3476" s="7" t="s">
        <v>866</v>
      </c>
      <c r="P3476" s="230" t="s">
        <v>867</v>
      </c>
      <c r="Q3476" s="230" t="s">
        <v>868</v>
      </c>
      <c r="R3476" s="7" t="s">
        <v>525</v>
      </c>
      <c r="S3476" s="231" t="s">
        <v>855</v>
      </c>
      <c r="T3476" s="135">
        <v>46.81035146</v>
      </c>
      <c r="U3476" s="136">
        <v>-91.95055416</v>
      </c>
      <c r="V3476" s="137" t="s">
        <v>15457</v>
      </c>
      <c r="X3476" s="161" t="s">
        <v>805</v>
      </c>
      <c r="Y3476" s="161" t="s">
        <v>878</v>
      </c>
      <c r="Z3476" s="161" t="s">
        <v>879</v>
      </c>
      <c r="AA3476" s="7" t="s">
        <v>15458</v>
      </c>
      <c r="AC3476" s="7" t="s">
        <v>16</v>
      </c>
    </row>
    <row r="3477">
      <c r="A3477" s="7" t="s">
        <v>15508</v>
      </c>
      <c r="D3477" s="163" t="s">
        <v>15509</v>
      </c>
      <c r="E3477" s="67" t="s">
        <v>177</v>
      </c>
      <c r="F3477" s="162" t="s">
        <v>543</v>
      </c>
      <c r="G3477" s="162" t="s">
        <v>15510</v>
      </c>
      <c r="H3477" s="162" t="s">
        <v>15511</v>
      </c>
      <c r="M3477" s="7" t="s">
        <v>799</v>
      </c>
      <c r="O3477" s="7" t="s">
        <v>866</v>
      </c>
      <c r="P3477" s="230" t="s">
        <v>867</v>
      </c>
      <c r="Q3477" s="230" t="s">
        <v>868</v>
      </c>
      <c r="R3477" s="7" t="s">
        <v>525</v>
      </c>
      <c r="S3477" s="231" t="s">
        <v>855</v>
      </c>
      <c r="T3477" s="135">
        <v>47.28814896</v>
      </c>
      <c r="U3477" s="136">
        <v>-88.6156213</v>
      </c>
      <c r="V3477" s="137" t="s">
        <v>15457</v>
      </c>
      <c r="X3477" s="161" t="s">
        <v>805</v>
      </c>
      <c r="Y3477" s="161" t="s">
        <v>878</v>
      </c>
      <c r="Z3477" s="161" t="s">
        <v>879</v>
      </c>
      <c r="AA3477" s="7" t="s">
        <v>15458</v>
      </c>
      <c r="AC3477" s="7" t="s">
        <v>16</v>
      </c>
    </row>
    <row r="3478">
      <c r="A3478" s="7" t="s">
        <v>15512</v>
      </c>
      <c r="D3478" s="163" t="s">
        <v>15513</v>
      </c>
      <c r="E3478" s="67" t="s">
        <v>177</v>
      </c>
      <c r="F3478" s="162" t="s">
        <v>543</v>
      </c>
      <c r="G3478" s="162" t="s">
        <v>15514</v>
      </c>
      <c r="H3478" s="162" t="s">
        <v>15515</v>
      </c>
      <c r="M3478" s="7" t="s">
        <v>799</v>
      </c>
      <c r="O3478" s="7" t="s">
        <v>866</v>
      </c>
      <c r="P3478" s="230" t="s">
        <v>867</v>
      </c>
      <c r="Q3478" s="230" t="s">
        <v>868</v>
      </c>
      <c r="R3478" s="7" t="s">
        <v>525</v>
      </c>
      <c r="S3478" s="231" t="s">
        <v>855</v>
      </c>
      <c r="T3478" s="135">
        <v>46.81777928</v>
      </c>
      <c r="U3478" s="136">
        <v>-91.90638214</v>
      </c>
      <c r="V3478" s="137" t="s">
        <v>15457</v>
      </c>
      <c r="X3478" s="161" t="s">
        <v>805</v>
      </c>
      <c r="Y3478" s="161" t="s">
        <v>878</v>
      </c>
      <c r="Z3478" s="161" t="s">
        <v>879</v>
      </c>
      <c r="AA3478" s="7" t="s">
        <v>15458</v>
      </c>
      <c r="AC3478" s="7" t="s">
        <v>16</v>
      </c>
    </row>
    <row r="3479">
      <c r="A3479" s="7" t="s">
        <v>15516</v>
      </c>
      <c r="D3479" s="163" t="s">
        <v>15517</v>
      </c>
      <c r="E3479" s="67" t="s">
        <v>177</v>
      </c>
      <c r="F3479" s="162" t="s">
        <v>543</v>
      </c>
      <c r="G3479" s="162" t="s">
        <v>15518</v>
      </c>
      <c r="H3479" s="162" t="s">
        <v>15519</v>
      </c>
      <c r="M3479" s="7" t="s">
        <v>799</v>
      </c>
      <c r="O3479" s="7" t="s">
        <v>866</v>
      </c>
      <c r="P3479" s="230" t="s">
        <v>867</v>
      </c>
      <c r="Q3479" s="230" t="s">
        <v>868</v>
      </c>
      <c r="R3479" s="7" t="s">
        <v>525</v>
      </c>
      <c r="S3479" s="231" t="s">
        <v>855</v>
      </c>
      <c r="T3479" s="135">
        <v>46.81777928</v>
      </c>
      <c r="U3479" s="136">
        <v>-91.90638214</v>
      </c>
      <c r="V3479" s="137" t="s">
        <v>15457</v>
      </c>
      <c r="X3479" s="161" t="s">
        <v>805</v>
      </c>
      <c r="Y3479" s="161" t="s">
        <v>878</v>
      </c>
      <c r="Z3479" s="161" t="s">
        <v>879</v>
      </c>
      <c r="AA3479" s="7" t="s">
        <v>15458</v>
      </c>
      <c r="AC3479" s="7" t="s">
        <v>16</v>
      </c>
    </row>
    <row r="3480">
      <c r="A3480" s="7" t="s">
        <v>15520</v>
      </c>
      <c r="D3480" s="163" t="s">
        <v>15521</v>
      </c>
      <c r="E3480" s="67" t="s">
        <v>177</v>
      </c>
      <c r="F3480" s="162" t="s">
        <v>543</v>
      </c>
      <c r="G3480" s="162" t="s">
        <v>15522</v>
      </c>
      <c r="H3480" s="162" t="s">
        <v>15523</v>
      </c>
      <c r="M3480" s="7" t="s">
        <v>799</v>
      </c>
      <c r="O3480" s="7" t="s">
        <v>866</v>
      </c>
      <c r="P3480" s="230" t="s">
        <v>867</v>
      </c>
      <c r="Q3480" s="230" t="s">
        <v>868</v>
      </c>
      <c r="R3480" s="7" t="s">
        <v>525</v>
      </c>
      <c r="S3480" s="231" t="s">
        <v>855</v>
      </c>
      <c r="T3480" s="135">
        <v>46.81777928</v>
      </c>
      <c r="U3480" s="136">
        <v>-91.90638214</v>
      </c>
      <c r="V3480" s="137" t="s">
        <v>15457</v>
      </c>
      <c r="X3480" s="161" t="s">
        <v>805</v>
      </c>
      <c r="Y3480" s="161" t="s">
        <v>878</v>
      </c>
      <c r="Z3480" s="161" t="s">
        <v>879</v>
      </c>
      <c r="AA3480" s="7" t="s">
        <v>15458</v>
      </c>
      <c r="AC3480" s="7" t="s">
        <v>16</v>
      </c>
    </row>
    <row r="3481">
      <c r="A3481" s="7" t="s">
        <v>15524</v>
      </c>
      <c r="D3481" s="163" t="s">
        <v>15525</v>
      </c>
      <c r="E3481" s="67" t="s">
        <v>177</v>
      </c>
      <c r="F3481" s="162" t="s">
        <v>543</v>
      </c>
      <c r="G3481" s="162" t="s">
        <v>15526</v>
      </c>
      <c r="H3481" s="162" t="s">
        <v>15527</v>
      </c>
      <c r="M3481" s="7" t="s">
        <v>799</v>
      </c>
      <c r="O3481" s="7" t="s">
        <v>866</v>
      </c>
      <c r="P3481" s="230" t="s">
        <v>867</v>
      </c>
      <c r="Q3481" s="230" t="s">
        <v>868</v>
      </c>
      <c r="R3481" s="7" t="s">
        <v>525</v>
      </c>
      <c r="S3481" s="231" t="s">
        <v>855</v>
      </c>
      <c r="T3481" s="135">
        <v>46.82874543</v>
      </c>
      <c r="U3481" s="136">
        <v>-91.81058655</v>
      </c>
      <c r="V3481" s="137" t="s">
        <v>15457</v>
      </c>
      <c r="X3481" s="161" t="s">
        <v>805</v>
      </c>
      <c r="Y3481" s="161" t="s">
        <v>878</v>
      </c>
      <c r="Z3481" s="161" t="s">
        <v>879</v>
      </c>
      <c r="AA3481" s="7" t="s">
        <v>15458</v>
      </c>
      <c r="AC3481" s="7" t="s">
        <v>16</v>
      </c>
    </row>
    <row r="3482">
      <c r="A3482" s="7" t="s">
        <v>15528</v>
      </c>
      <c r="D3482" s="163" t="s">
        <v>15529</v>
      </c>
      <c r="E3482" s="67" t="s">
        <v>177</v>
      </c>
      <c r="F3482" s="162" t="s">
        <v>543</v>
      </c>
      <c r="G3482" s="162" t="s">
        <v>15530</v>
      </c>
      <c r="H3482" s="162" t="s">
        <v>15531</v>
      </c>
      <c r="M3482" s="7" t="s">
        <v>799</v>
      </c>
      <c r="O3482" s="7" t="s">
        <v>866</v>
      </c>
      <c r="P3482" s="230" t="s">
        <v>867</v>
      </c>
      <c r="Q3482" s="230" t="s">
        <v>868</v>
      </c>
      <c r="R3482" s="7" t="s">
        <v>525</v>
      </c>
      <c r="S3482" s="231" t="s">
        <v>855</v>
      </c>
      <c r="T3482" s="135">
        <v>46.82874543</v>
      </c>
      <c r="U3482" s="136">
        <v>-91.81058655</v>
      </c>
      <c r="V3482" s="137" t="s">
        <v>15457</v>
      </c>
      <c r="X3482" s="161" t="s">
        <v>805</v>
      </c>
      <c r="Y3482" s="161" t="s">
        <v>878</v>
      </c>
      <c r="Z3482" s="161" t="s">
        <v>879</v>
      </c>
      <c r="AA3482" s="7" t="s">
        <v>15458</v>
      </c>
      <c r="AC3482" s="7" t="s">
        <v>16</v>
      </c>
    </row>
    <row r="3483">
      <c r="A3483" s="7" t="s">
        <v>15532</v>
      </c>
      <c r="D3483" s="163" t="s">
        <v>15533</v>
      </c>
      <c r="E3483" s="67" t="s">
        <v>177</v>
      </c>
      <c r="F3483" s="162" t="s">
        <v>543</v>
      </c>
      <c r="G3483" s="162" t="s">
        <v>15534</v>
      </c>
      <c r="H3483" s="162" t="s">
        <v>15535</v>
      </c>
      <c r="M3483" s="7" t="s">
        <v>799</v>
      </c>
      <c r="O3483" s="7" t="s">
        <v>866</v>
      </c>
      <c r="P3483" s="230" t="s">
        <v>867</v>
      </c>
      <c r="Q3483" s="230" t="s">
        <v>868</v>
      </c>
      <c r="R3483" s="7" t="s">
        <v>525</v>
      </c>
      <c r="S3483" s="231" t="s">
        <v>855</v>
      </c>
      <c r="T3483" s="135">
        <v>46.86173498</v>
      </c>
      <c r="U3483" s="136">
        <v>-91.92375006</v>
      </c>
      <c r="V3483" s="137" t="s">
        <v>15457</v>
      </c>
      <c r="X3483" s="161" t="s">
        <v>805</v>
      </c>
      <c r="Y3483" s="161" t="s">
        <v>878</v>
      </c>
      <c r="Z3483" s="161" t="s">
        <v>879</v>
      </c>
      <c r="AA3483" s="7" t="s">
        <v>15458</v>
      </c>
      <c r="AC3483" s="7" t="s">
        <v>16</v>
      </c>
    </row>
    <row r="3484">
      <c r="A3484" s="7" t="s">
        <v>15536</v>
      </c>
      <c r="D3484" s="163" t="s">
        <v>15537</v>
      </c>
      <c r="E3484" s="67" t="s">
        <v>177</v>
      </c>
      <c r="F3484" s="162" t="s">
        <v>543</v>
      </c>
      <c r="G3484" s="162" t="s">
        <v>15538</v>
      </c>
      <c r="H3484" s="162" t="s">
        <v>15539</v>
      </c>
      <c r="M3484" s="7" t="s">
        <v>799</v>
      </c>
      <c r="O3484" s="7" t="s">
        <v>866</v>
      </c>
      <c r="P3484" s="230" t="s">
        <v>867</v>
      </c>
      <c r="Q3484" s="230" t="s">
        <v>868</v>
      </c>
      <c r="R3484" s="7" t="s">
        <v>525</v>
      </c>
      <c r="S3484" s="231" t="s">
        <v>855</v>
      </c>
      <c r="T3484" s="135">
        <v>46.86173498</v>
      </c>
      <c r="U3484" s="136">
        <v>-91.92375006</v>
      </c>
      <c r="V3484" s="137" t="s">
        <v>15457</v>
      </c>
      <c r="X3484" s="161" t="s">
        <v>805</v>
      </c>
      <c r="Y3484" s="161" t="s">
        <v>878</v>
      </c>
      <c r="Z3484" s="161" t="s">
        <v>879</v>
      </c>
      <c r="AA3484" s="7" t="s">
        <v>15458</v>
      </c>
      <c r="AC3484" s="7" t="s">
        <v>16</v>
      </c>
    </row>
    <row r="3485">
      <c r="A3485" s="7" t="s">
        <v>15540</v>
      </c>
      <c r="D3485" s="163" t="s">
        <v>15541</v>
      </c>
      <c r="E3485" s="67" t="s">
        <v>177</v>
      </c>
      <c r="F3485" s="162" t="s">
        <v>543</v>
      </c>
      <c r="G3485" s="162" t="s">
        <v>15542</v>
      </c>
      <c r="H3485" s="162" t="s">
        <v>15543</v>
      </c>
      <c r="M3485" s="7" t="s">
        <v>799</v>
      </c>
      <c r="O3485" s="7" t="s">
        <v>866</v>
      </c>
      <c r="P3485" s="230" t="s">
        <v>867</v>
      </c>
      <c r="Q3485" s="230" t="s">
        <v>868</v>
      </c>
      <c r="R3485" s="7" t="s">
        <v>525</v>
      </c>
      <c r="S3485" s="231" t="s">
        <v>855</v>
      </c>
      <c r="T3485" s="135">
        <v>46.86173498</v>
      </c>
      <c r="U3485" s="136">
        <v>-91.92375006</v>
      </c>
      <c r="V3485" s="137" t="s">
        <v>15457</v>
      </c>
      <c r="X3485" s="161" t="s">
        <v>805</v>
      </c>
      <c r="Y3485" s="161" t="s">
        <v>878</v>
      </c>
      <c r="Z3485" s="161" t="s">
        <v>879</v>
      </c>
      <c r="AA3485" s="7" t="s">
        <v>15458</v>
      </c>
      <c r="AC3485" s="7" t="s">
        <v>16</v>
      </c>
    </row>
    <row r="3486">
      <c r="A3486" s="7" t="s">
        <v>15544</v>
      </c>
      <c r="D3486" s="163" t="s">
        <v>15545</v>
      </c>
      <c r="E3486" s="67" t="s">
        <v>177</v>
      </c>
      <c r="F3486" s="162" t="s">
        <v>543</v>
      </c>
      <c r="G3486" s="162" t="s">
        <v>15546</v>
      </c>
      <c r="H3486" s="162" t="s">
        <v>15547</v>
      </c>
      <c r="M3486" s="7" t="s">
        <v>799</v>
      </c>
      <c r="O3486" s="7" t="s">
        <v>866</v>
      </c>
      <c r="P3486" s="230" t="s">
        <v>867</v>
      </c>
      <c r="Q3486" s="230" t="s">
        <v>868</v>
      </c>
      <c r="R3486" s="7" t="s">
        <v>525</v>
      </c>
      <c r="S3486" s="231" t="s">
        <v>855</v>
      </c>
      <c r="T3486" s="135">
        <v>46.78779406</v>
      </c>
      <c r="U3486" s="136">
        <v>-91.94929456</v>
      </c>
      <c r="V3486" s="137" t="s">
        <v>15457</v>
      </c>
      <c r="X3486" s="161" t="s">
        <v>805</v>
      </c>
      <c r="Y3486" s="161" t="s">
        <v>878</v>
      </c>
      <c r="Z3486" s="161" t="s">
        <v>879</v>
      </c>
      <c r="AA3486" s="7" t="s">
        <v>15458</v>
      </c>
      <c r="AC3486" s="7" t="s">
        <v>16</v>
      </c>
    </row>
    <row r="3487">
      <c r="A3487" s="7" t="s">
        <v>15548</v>
      </c>
      <c r="D3487" s="163" t="s">
        <v>15549</v>
      </c>
      <c r="E3487" s="67" t="s">
        <v>177</v>
      </c>
      <c r="F3487" s="162" t="s">
        <v>543</v>
      </c>
      <c r="G3487" s="162" t="s">
        <v>15550</v>
      </c>
      <c r="H3487" s="162" t="s">
        <v>15551</v>
      </c>
      <c r="M3487" s="7" t="s">
        <v>799</v>
      </c>
      <c r="O3487" s="7" t="s">
        <v>866</v>
      </c>
      <c r="P3487" s="230" t="s">
        <v>867</v>
      </c>
      <c r="Q3487" s="230" t="s">
        <v>868</v>
      </c>
      <c r="R3487" s="7" t="s">
        <v>525</v>
      </c>
      <c r="S3487" s="231" t="s">
        <v>855</v>
      </c>
      <c r="T3487" s="135">
        <v>46.78779406</v>
      </c>
      <c r="U3487" s="136">
        <v>-91.94929456</v>
      </c>
      <c r="V3487" s="137" t="s">
        <v>15457</v>
      </c>
      <c r="X3487" s="161" t="s">
        <v>805</v>
      </c>
      <c r="Y3487" s="161" t="s">
        <v>878</v>
      </c>
      <c r="Z3487" s="161" t="s">
        <v>879</v>
      </c>
      <c r="AA3487" s="7" t="s">
        <v>15458</v>
      </c>
      <c r="AC3487" s="7" t="s">
        <v>16</v>
      </c>
    </row>
    <row r="3488">
      <c r="A3488" s="7" t="s">
        <v>15552</v>
      </c>
      <c r="D3488" s="163" t="s">
        <v>15553</v>
      </c>
      <c r="E3488" s="67" t="s">
        <v>177</v>
      </c>
      <c r="F3488" s="162" t="s">
        <v>543</v>
      </c>
      <c r="G3488" s="162" t="s">
        <v>15554</v>
      </c>
      <c r="H3488" s="162" t="s">
        <v>15555</v>
      </c>
      <c r="M3488" s="7" t="s">
        <v>799</v>
      </c>
      <c r="O3488" s="7" t="s">
        <v>866</v>
      </c>
      <c r="P3488" s="230" t="s">
        <v>867</v>
      </c>
      <c r="Q3488" s="230" t="s">
        <v>868</v>
      </c>
      <c r="R3488" s="7" t="s">
        <v>525</v>
      </c>
      <c r="S3488" s="231" t="s">
        <v>855</v>
      </c>
      <c r="T3488" s="135">
        <v>47.27239195</v>
      </c>
      <c r="U3488" s="136">
        <v>-88.60174406</v>
      </c>
      <c r="V3488" s="137" t="s">
        <v>15457</v>
      </c>
      <c r="X3488" s="161" t="s">
        <v>805</v>
      </c>
      <c r="Y3488" s="161" t="s">
        <v>878</v>
      </c>
      <c r="Z3488" s="161" t="s">
        <v>879</v>
      </c>
      <c r="AA3488" s="7" t="s">
        <v>15458</v>
      </c>
      <c r="AC3488" s="7" t="s">
        <v>16</v>
      </c>
    </row>
    <row r="3489">
      <c r="A3489" s="7" t="s">
        <v>15556</v>
      </c>
      <c r="B3489" s="132" t="b">
        <v>1</v>
      </c>
      <c r="D3489" s="163" t="s">
        <v>15557</v>
      </c>
      <c r="E3489" s="67" t="s">
        <v>626</v>
      </c>
      <c r="F3489" s="134" t="s">
        <v>2411</v>
      </c>
      <c r="G3489" s="162"/>
      <c r="H3489" s="162"/>
      <c r="M3489" s="7" t="s">
        <v>560</v>
      </c>
      <c r="R3489" s="7" t="s">
        <v>559</v>
      </c>
      <c r="S3489" s="161" t="s">
        <v>1588</v>
      </c>
      <c r="T3489" s="206">
        <v>41.7026</v>
      </c>
      <c r="U3489" s="207">
        <v>-83.2547</v>
      </c>
      <c r="V3489" s="209" t="s">
        <v>15558</v>
      </c>
      <c r="W3489" s="7" t="s">
        <v>899</v>
      </c>
      <c r="X3489" s="161" t="s">
        <v>805</v>
      </c>
      <c r="Y3489" s="161" t="s">
        <v>878</v>
      </c>
      <c r="Z3489" s="161" t="s">
        <v>879</v>
      </c>
      <c r="AB3489" s="162" t="s">
        <v>15559</v>
      </c>
      <c r="AC3489" s="7" t="s">
        <v>16</v>
      </c>
      <c r="AD3489" s="154">
        <v>6.58</v>
      </c>
      <c r="AE3489" s="7" t="s">
        <v>16</v>
      </c>
      <c r="AF3489" s="7">
        <v>0.22</v>
      </c>
      <c r="AH3489" s="154">
        <v>23.2</v>
      </c>
      <c r="AO3489" s="7">
        <v>7.11</v>
      </c>
      <c r="AP3489" s="7">
        <v>265.5</v>
      </c>
      <c r="AQ3489" s="7">
        <v>0.5</v>
      </c>
      <c r="AR3489" s="7">
        <v>13.4</v>
      </c>
      <c r="AS3489" s="7">
        <v>3.17</v>
      </c>
      <c r="AT3489" s="7">
        <v>0.22</v>
      </c>
      <c r="AU3489" s="7">
        <v>35.63</v>
      </c>
      <c r="AX3489" s="7">
        <v>40.7</v>
      </c>
      <c r="AY3489" s="7">
        <v>54.44</v>
      </c>
      <c r="AZ3489" s="7">
        <v>8.35</v>
      </c>
      <c r="BA3489" s="7">
        <v>6.4</v>
      </c>
      <c r="BB3489" s="7">
        <v>7.45</v>
      </c>
      <c r="BC3489" s="7">
        <v>0.085</v>
      </c>
      <c r="BD3489" s="7"/>
      <c r="BE3489" s="7" t="s">
        <v>19</v>
      </c>
      <c r="BF3489" s="7">
        <v>2.73</v>
      </c>
      <c r="BG3489" s="7">
        <v>0.52</v>
      </c>
      <c r="BH3489" s="7" t="s">
        <v>19</v>
      </c>
      <c r="BI3489" s="7">
        <v>1.01</v>
      </c>
      <c r="BK3489" s="7">
        <v>14.92</v>
      </c>
      <c r="BL3489" s="7">
        <v>4.92</v>
      </c>
      <c r="BT3489" s="7" t="b">
        <v>0</v>
      </c>
      <c r="BU3489" s="7" t="b">
        <v>0</v>
      </c>
      <c r="BV3489" s="7" t="b">
        <v>0</v>
      </c>
      <c r="BW3489" s="7" t="b">
        <v>0</v>
      </c>
      <c r="CJ3489" s="7">
        <v>7.5</v>
      </c>
      <c r="CK3489" s="7">
        <v>15.5</v>
      </c>
      <c r="CL3489" s="7">
        <v>238.5</v>
      </c>
      <c r="CM3489" s="7" t="s">
        <v>2438</v>
      </c>
      <c r="CN3489" s="7">
        <v>0.98</v>
      </c>
      <c r="CO3489" s="7">
        <v>11.66</v>
      </c>
    </row>
    <row r="3490">
      <c r="A3490" s="7" t="s">
        <v>15560</v>
      </c>
      <c r="B3490" s="132" t="b">
        <v>1</v>
      </c>
      <c r="D3490" s="163" t="s">
        <v>15561</v>
      </c>
      <c r="E3490" s="67" t="s">
        <v>626</v>
      </c>
      <c r="F3490" s="134" t="s">
        <v>2411</v>
      </c>
      <c r="G3490" s="162"/>
      <c r="H3490" s="162"/>
      <c r="M3490" s="7" t="s">
        <v>560</v>
      </c>
      <c r="R3490" s="7" t="s">
        <v>559</v>
      </c>
      <c r="S3490" s="161" t="s">
        <v>1588</v>
      </c>
      <c r="T3490" s="206">
        <v>41.7031</v>
      </c>
      <c r="U3490" s="207">
        <v>-83.2543</v>
      </c>
      <c r="V3490" s="209" t="s">
        <v>15562</v>
      </c>
      <c r="W3490" s="7" t="s">
        <v>899</v>
      </c>
      <c r="X3490" s="161" t="s">
        <v>805</v>
      </c>
      <c r="Y3490" s="161" t="s">
        <v>878</v>
      </c>
      <c r="Z3490" s="161" t="s">
        <v>879</v>
      </c>
      <c r="AB3490" s="162" t="s">
        <v>15563</v>
      </c>
      <c r="AC3490" s="7" t="s">
        <v>16</v>
      </c>
      <c r="AD3490" s="154">
        <v>6.67</v>
      </c>
      <c r="AE3490" s="7" t="s">
        <v>16</v>
      </c>
      <c r="AF3490" s="7">
        <v>0.22</v>
      </c>
      <c r="AH3490" s="7">
        <v>25.0</v>
      </c>
      <c r="AO3490" s="7">
        <v>7.6</v>
      </c>
      <c r="AP3490" s="7">
        <v>241.8</v>
      </c>
      <c r="AQ3490" s="7">
        <v>1.0</v>
      </c>
      <c r="AR3490" s="154">
        <v>29.5</v>
      </c>
      <c r="AS3490" s="7">
        <v>1.46</v>
      </c>
      <c r="AT3490" s="7">
        <v>0.19</v>
      </c>
      <c r="AU3490" s="7">
        <v>9.17</v>
      </c>
      <c r="AX3490" s="7">
        <v>15.08</v>
      </c>
      <c r="AY3490" s="7">
        <v>23.77</v>
      </c>
      <c r="AZ3490" s="7">
        <v>6.15</v>
      </c>
      <c r="BA3490" s="7">
        <v>3.01</v>
      </c>
      <c r="BB3490" s="7">
        <v>3.46</v>
      </c>
      <c r="BC3490" s="7">
        <v>0.142</v>
      </c>
      <c r="BD3490" s="7"/>
      <c r="BE3490" s="7" t="s">
        <v>19</v>
      </c>
      <c r="BF3490" s="7">
        <v>1.03</v>
      </c>
      <c r="BG3490" s="7">
        <v>0.16</v>
      </c>
      <c r="BH3490" s="7" t="s">
        <v>19</v>
      </c>
      <c r="BI3490" s="7">
        <v>0.54</v>
      </c>
      <c r="BK3490" s="7">
        <v>8.8</v>
      </c>
      <c r="BL3490" s="7">
        <v>8.03</v>
      </c>
      <c r="BT3490" s="7" t="b">
        <v>0</v>
      </c>
      <c r="BU3490" s="7" t="b">
        <v>0</v>
      </c>
      <c r="BV3490" s="7" t="b">
        <v>0</v>
      </c>
      <c r="BW3490" s="7" t="b">
        <v>0</v>
      </c>
      <c r="CJ3490" s="7">
        <v>2.9</v>
      </c>
      <c r="CK3490" s="7">
        <v>48.6</v>
      </c>
      <c r="CL3490" s="7">
        <v>1049.0</v>
      </c>
      <c r="CM3490" s="7" t="s">
        <v>2433</v>
      </c>
      <c r="CN3490" s="7">
        <v>1.03</v>
      </c>
      <c r="CO3490" s="7">
        <v>7.19</v>
      </c>
    </row>
    <row r="3491">
      <c r="A3491" s="7" t="s">
        <v>15564</v>
      </c>
      <c r="B3491" s="132" t="b">
        <v>1</v>
      </c>
      <c r="D3491" s="163" t="s">
        <v>15565</v>
      </c>
      <c r="E3491" s="67" t="s">
        <v>626</v>
      </c>
      <c r="F3491" s="134" t="s">
        <v>2411</v>
      </c>
      <c r="G3491" s="162"/>
      <c r="H3491" s="162"/>
      <c r="M3491" s="7" t="s">
        <v>560</v>
      </c>
      <c r="R3491" s="7" t="s">
        <v>559</v>
      </c>
      <c r="S3491" s="161" t="s">
        <v>1588</v>
      </c>
      <c r="T3491" s="206">
        <v>41.7032</v>
      </c>
      <c r="U3491" s="207">
        <v>-83.254</v>
      </c>
      <c r="V3491" s="209" t="s">
        <v>15566</v>
      </c>
      <c r="W3491" s="7" t="s">
        <v>899</v>
      </c>
      <c r="X3491" s="161" t="s">
        <v>805</v>
      </c>
      <c r="Y3491" s="161" t="s">
        <v>878</v>
      </c>
      <c r="Z3491" s="161" t="s">
        <v>879</v>
      </c>
      <c r="AB3491" s="7" t="s">
        <v>15567</v>
      </c>
      <c r="AC3491" s="7" t="s">
        <v>16</v>
      </c>
      <c r="AD3491" s="7">
        <v>6.77</v>
      </c>
      <c r="AE3491" s="7" t="s">
        <v>16</v>
      </c>
      <c r="AF3491" s="7">
        <v>0.22</v>
      </c>
      <c r="AH3491" s="7">
        <v>19.1</v>
      </c>
      <c r="AO3491" s="7">
        <v>5.78</v>
      </c>
      <c r="AP3491" s="7">
        <v>142.3</v>
      </c>
      <c r="AQ3491" s="7">
        <v>0.1</v>
      </c>
      <c r="AR3491" s="7">
        <v>75.4</v>
      </c>
      <c r="AS3491" s="7">
        <v>6.21</v>
      </c>
      <c r="AT3491" s="7">
        <v>0.49</v>
      </c>
      <c r="AU3491" s="7">
        <v>536.18</v>
      </c>
      <c r="AX3491" s="7">
        <v>180.38</v>
      </c>
      <c r="AY3491" s="7">
        <v>49.92</v>
      </c>
      <c r="AZ3491" s="7">
        <v>6.06</v>
      </c>
      <c r="BA3491" s="7">
        <v>5.06</v>
      </c>
      <c r="BB3491" s="7">
        <v>19.8</v>
      </c>
      <c r="BC3491" s="7">
        <v>0.149</v>
      </c>
      <c r="BD3491" s="7"/>
      <c r="BE3491" s="7" t="s">
        <v>19</v>
      </c>
      <c r="BF3491" s="7">
        <v>11.27</v>
      </c>
      <c r="BG3491" s="7">
        <v>2.03</v>
      </c>
      <c r="BH3491" s="7" t="s">
        <v>19</v>
      </c>
      <c r="BI3491" s="7">
        <v>1.322</v>
      </c>
      <c r="BK3491" s="7">
        <v>61.0</v>
      </c>
      <c r="BL3491" s="7">
        <v>25.96</v>
      </c>
      <c r="BT3491" s="7" t="b">
        <v>0</v>
      </c>
      <c r="BU3491" s="7" t="b">
        <v>0</v>
      </c>
      <c r="BV3491" s="7" t="b">
        <v>0</v>
      </c>
      <c r="BW3491" s="7" t="b">
        <v>0</v>
      </c>
      <c r="CJ3491" s="7">
        <v>25.0</v>
      </c>
      <c r="CK3491" s="7">
        <v>0.2</v>
      </c>
      <c r="CL3491" s="7">
        <v>171.0</v>
      </c>
      <c r="CM3491" s="7" t="s">
        <v>2447</v>
      </c>
      <c r="CN3491" s="7">
        <v>0.74</v>
      </c>
      <c r="CO3491" s="7">
        <v>3.21</v>
      </c>
    </row>
    <row r="3492">
      <c r="A3492" s="7" t="s">
        <v>15568</v>
      </c>
      <c r="B3492" s="132" t="b">
        <v>1</v>
      </c>
      <c r="D3492" s="163" t="s">
        <v>15569</v>
      </c>
      <c r="E3492" s="67" t="s">
        <v>626</v>
      </c>
      <c r="F3492" s="134" t="s">
        <v>2411</v>
      </c>
      <c r="G3492" s="162"/>
      <c r="H3492" s="162"/>
      <c r="M3492" s="7" t="s">
        <v>560</v>
      </c>
      <c r="R3492" s="7" t="s">
        <v>559</v>
      </c>
      <c r="S3492" s="161" t="s">
        <v>1588</v>
      </c>
      <c r="T3492" s="135">
        <v>41.703</v>
      </c>
      <c r="U3492" s="136">
        <v>-83.254</v>
      </c>
      <c r="V3492" s="137" t="s">
        <v>2708</v>
      </c>
      <c r="W3492" s="7" t="s">
        <v>899</v>
      </c>
      <c r="X3492" s="161" t="s">
        <v>805</v>
      </c>
      <c r="Y3492" s="161" t="s">
        <v>878</v>
      </c>
      <c r="Z3492" s="161" t="s">
        <v>879</v>
      </c>
      <c r="AC3492" s="7" t="s">
        <v>16</v>
      </c>
      <c r="AE3492" s="7" t="s">
        <v>16</v>
      </c>
      <c r="AF3492" s="7">
        <v>0.22</v>
      </c>
      <c r="BT3492" s="7" t="b">
        <v>0</v>
      </c>
      <c r="BU3492" s="7" t="b">
        <v>0</v>
      </c>
      <c r="BV3492" s="7" t="b">
        <v>0</v>
      </c>
      <c r="BW3492" s="7" t="b">
        <v>0</v>
      </c>
    </row>
    <row r="3493">
      <c r="A3493" s="7" t="s">
        <v>15570</v>
      </c>
      <c r="D3493" s="163" t="s">
        <v>15571</v>
      </c>
      <c r="E3493" s="134" t="str">
        <f t="array" ref="E3493">IFNA( index(studiesdatasets!$A$2:$R4130,MATCH("*"&amp;IF(F3493 = "","INVALID", F3493)&amp;"*",studiesdatasets!$D$2:$D4130,0),1))</f>
        <v>set_4</v>
      </c>
      <c r="F3493" s="162" t="s">
        <v>475</v>
      </c>
      <c r="G3493" s="162" t="s">
        <v>15572</v>
      </c>
      <c r="H3493" s="162" t="s">
        <v>15573</v>
      </c>
      <c r="M3493" s="7" t="s">
        <v>799</v>
      </c>
      <c r="N3493" s="7" t="str">
        <f>IFNA(IFS(COUNTIF($G$2:$G4130,$G3493)&gt;1,"TRUE",COUNTIFS($E$2:$E4130,$E3493,$D$2:D4130,$D3463)&gt;1,"TRUE"),"FALSE")</f>
        <v>FALSE</v>
      </c>
      <c r="O3493" s="7" t="s">
        <v>479</v>
      </c>
      <c r="P3493" s="161" t="s">
        <v>1236</v>
      </c>
      <c r="Q3493" s="161" t="s">
        <v>1237</v>
      </c>
      <c r="R3493" s="7" t="s">
        <v>1238</v>
      </c>
      <c r="S3493" s="7" t="s">
        <v>1239</v>
      </c>
      <c r="T3493" s="135">
        <v>42.8723</v>
      </c>
      <c r="U3493" s="136">
        <v>-79.4188</v>
      </c>
      <c r="V3493" s="137" t="s">
        <v>15444</v>
      </c>
      <c r="W3493" s="7" t="s">
        <v>16</v>
      </c>
      <c r="X3493" s="7" t="s">
        <v>1240</v>
      </c>
      <c r="Y3493" s="7" t="s">
        <v>1241</v>
      </c>
      <c r="Z3493" s="7" t="s">
        <v>1242</v>
      </c>
      <c r="AA3493" s="7"/>
      <c r="AB3493" s="7">
        <v>0.0</v>
      </c>
      <c r="AC3493" s="7" t="s">
        <v>16</v>
      </c>
      <c r="AD3493" s="7"/>
      <c r="AE3493" s="7" t="s">
        <v>19</v>
      </c>
      <c r="AF3493" s="7" t="s">
        <v>19</v>
      </c>
      <c r="AG3493" s="7" t="s">
        <v>19</v>
      </c>
      <c r="AH3493" s="7" t="s">
        <v>19</v>
      </c>
      <c r="AI3493" s="7" t="s">
        <v>19</v>
      </c>
      <c r="AJ3493" s="7" t="s">
        <v>19</v>
      </c>
      <c r="AK3493" s="7"/>
      <c r="AL3493" s="7" t="s">
        <v>19</v>
      </c>
      <c r="AM3493" s="7" t="s">
        <v>19</v>
      </c>
      <c r="AN3493" s="7" t="s">
        <v>19</v>
      </c>
      <c r="AO3493" s="7" t="s">
        <v>19</v>
      </c>
      <c r="AP3493" s="7" t="s">
        <v>19</v>
      </c>
      <c r="AQ3493" s="7"/>
      <c r="AR3493" s="7"/>
      <c r="AS3493" s="7"/>
      <c r="AT3493" s="7"/>
      <c r="AU3493" s="7"/>
      <c r="AV3493" s="7"/>
      <c r="AW3493" s="7"/>
      <c r="AX3493" s="7"/>
      <c r="AY3493" s="7" t="s">
        <v>19</v>
      </c>
      <c r="AZ3493" s="7"/>
      <c r="BA3493" s="7"/>
      <c r="BB3493" s="7"/>
      <c r="BC3493" s="7"/>
      <c r="BD3493" s="7"/>
      <c r="BE3493" s="7"/>
      <c r="BF3493" s="7"/>
      <c r="BG3493" s="7"/>
      <c r="BH3493" s="7"/>
      <c r="BI3493" s="7"/>
      <c r="BJ3493" s="7"/>
      <c r="BK3493" s="7"/>
      <c r="BL3493" s="7"/>
      <c r="BM3493" s="7"/>
      <c r="BN3493" s="7"/>
      <c r="BO3493" s="7"/>
      <c r="BP3493" s="7"/>
      <c r="BS3493" s="7"/>
      <c r="BT3493" s="7" t="b">
        <v>0</v>
      </c>
      <c r="BU3493" s="7"/>
    </row>
    <row r="3494">
      <c r="A3494" s="7" t="s">
        <v>15574</v>
      </c>
      <c r="D3494" s="163" t="s">
        <v>15575</v>
      </c>
      <c r="E3494" s="134" t="str">
        <f t="array" ref="E3494">IFNA( index(studiesdatasets!$A$2:$R4130,MATCH("*"&amp;IF(F3494 = "","INVALID", F3494)&amp;"*",studiesdatasets!$D$2:$D4130,0),1))</f>
        <v>set_4</v>
      </c>
      <c r="F3494" s="162" t="s">
        <v>475</v>
      </c>
      <c r="G3494" s="162" t="s">
        <v>15576</v>
      </c>
      <c r="H3494" s="162" t="s">
        <v>15577</v>
      </c>
      <c r="M3494" s="7" t="s">
        <v>799</v>
      </c>
      <c r="N3494" s="7" t="str">
        <f t="shared" ref="N3494:N3506" si="11">IFNA(IFS(COUNTIF($G$2:$G4130,$G3494)&gt;1,"TRUE",COUNTIFS($E$2:$E4130,$E3494,$D$2:D4130,$D3493)&gt;1,"TRUE"),"FALSE")</f>
        <v>FALSE</v>
      </c>
      <c r="O3494" s="7" t="s">
        <v>479</v>
      </c>
      <c r="P3494" s="161" t="s">
        <v>1236</v>
      </c>
      <c r="Q3494" s="161" t="s">
        <v>1237</v>
      </c>
      <c r="R3494" s="7" t="s">
        <v>1238</v>
      </c>
      <c r="S3494" s="7" t="s">
        <v>1239</v>
      </c>
      <c r="T3494" s="135">
        <v>42.8698</v>
      </c>
      <c r="U3494" s="136">
        <v>-79.3981</v>
      </c>
      <c r="V3494" s="137" t="s">
        <v>15444</v>
      </c>
      <c r="W3494" s="7" t="s">
        <v>16</v>
      </c>
      <c r="X3494" s="7" t="s">
        <v>1240</v>
      </c>
      <c r="Y3494" s="7" t="s">
        <v>1241</v>
      </c>
      <c r="Z3494" s="7" t="s">
        <v>1242</v>
      </c>
      <c r="AA3494" s="7"/>
      <c r="AB3494" s="7">
        <v>0.0</v>
      </c>
      <c r="AC3494" s="7" t="s">
        <v>16</v>
      </c>
      <c r="AD3494" s="7"/>
      <c r="AE3494" s="7" t="s">
        <v>19</v>
      </c>
      <c r="AF3494" s="7" t="s">
        <v>19</v>
      </c>
      <c r="AG3494" s="7" t="s">
        <v>19</v>
      </c>
      <c r="AH3494" s="7" t="s">
        <v>19</v>
      </c>
      <c r="AI3494" s="7" t="s">
        <v>19</v>
      </c>
      <c r="AJ3494" s="7" t="s">
        <v>19</v>
      </c>
      <c r="AK3494" s="7"/>
      <c r="AL3494" s="7" t="s">
        <v>19</v>
      </c>
      <c r="AM3494" s="7" t="s">
        <v>19</v>
      </c>
      <c r="AN3494" s="7" t="s">
        <v>19</v>
      </c>
      <c r="AO3494" s="7" t="s">
        <v>19</v>
      </c>
      <c r="AP3494" s="7" t="s">
        <v>19</v>
      </c>
      <c r="AQ3494" s="7"/>
      <c r="AR3494" s="7"/>
      <c r="AS3494" s="7"/>
      <c r="AT3494" s="7"/>
      <c r="AU3494" s="7"/>
      <c r="AV3494" s="7"/>
      <c r="AW3494" s="7"/>
      <c r="AX3494" s="7"/>
      <c r="AY3494" s="7" t="s">
        <v>19</v>
      </c>
      <c r="AZ3494" s="7"/>
      <c r="BA3494" s="7"/>
      <c r="BB3494" s="7"/>
      <c r="BC3494" s="7"/>
      <c r="BD3494" s="7"/>
      <c r="BE3494" s="7"/>
      <c r="BF3494" s="7"/>
      <c r="BG3494" s="7"/>
      <c r="BH3494" s="7"/>
      <c r="BI3494" s="7"/>
      <c r="BJ3494" s="7"/>
      <c r="BK3494" s="7"/>
      <c r="BL3494" s="7"/>
      <c r="BM3494" s="7"/>
      <c r="BN3494" s="7"/>
      <c r="BO3494" s="7"/>
      <c r="BP3494" s="7"/>
      <c r="BS3494" s="7"/>
      <c r="BT3494" s="7" t="b">
        <v>0</v>
      </c>
      <c r="BU3494" s="7"/>
    </row>
    <row r="3495">
      <c r="A3495" s="7" t="s">
        <v>15578</v>
      </c>
      <c r="D3495" s="163" t="s">
        <v>15579</v>
      </c>
      <c r="E3495" s="134" t="str">
        <f t="array" ref="E3495">IFNA( index(studiesdatasets!$A$2:$R4130,MATCH("*"&amp;IF(F3495 = "","INVALID", F3495)&amp;"*",studiesdatasets!$D$2:$D4130,0),1))</f>
        <v>set_4</v>
      </c>
      <c r="F3495" s="162" t="s">
        <v>475</v>
      </c>
      <c r="G3495" s="162" t="s">
        <v>15580</v>
      </c>
      <c r="H3495" s="162" t="s">
        <v>15581</v>
      </c>
      <c r="M3495" s="7" t="s">
        <v>799</v>
      </c>
      <c r="N3495" s="7" t="str">
        <f t="shared" si="11"/>
        <v>FALSE</v>
      </c>
      <c r="O3495" s="7" t="s">
        <v>479</v>
      </c>
      <c r="P3495" s="161" t="s">
        <v>1236</v>
      </c>
      <c r="Q3495" s="161" t="s">
        <v>1237</v>
      </c>
      <c r="R3495" s="7" t="s">
        <v>1238</v>
      </c>
      <c r="S3495" s="7" t="s">
        <v>1239</v>
      </c>
      <c r="T3495" s="135">
        <v>43.2043</v>
      </c>
      <c r="U3495" s="136">
        <v>-79.2669</v>
      </c>
      <c r="V3495" s="137" t="s">
        <v>8546</v>
      </c>
      <c r="W3495" s="7" t="s">
        <v>16</v>
      </c>
      <c r="X3495" s="7" t="s">
        <v>1240</v>
      </c>
      <c r="Y3495" s="7" t="s">
        <v>1241</v>
      </c>
      <c r="Z3495" s="7" t="s">
        <v>1242</v>
      </c>
      <c r="AA3495" s="7"/>
      <c r="AB3495" s="7">
        <v>0.0</v>
      </c>
      <c r="AC3495" s="7" t="s">
        <v>16</v>
      </c>
      <c r="AD3495" s="7"/>
      <c r="AE3495" s="7" t="s">
        <v>19</v>
      </c>
      <c r="AF3495" s="7" t="s">
        <v>19</v>
      </c>
      <c r="AG3495" s="7" t="s">
        <v>19</v>
      </c>
      <c r="AH3495" s="7" t="s">
        <v>19</v>
      </c>
      <c r="AI3495" s="7" t="s">
        <v>19</v>
      </c>
      <c r="AJ3495" s="7" t="s">
        <v>19</v>
      </c>
      <c r="AK3495" s="7"/>
      <c r="AL3495" s="7" t="s">
        <v>19</v>
      </c>
      <c r="AM3495" s="7" t="s">
        <v>19</v>
      </c>
      <c r="AN3495" s="7" t="s">
        <v>19</v>
      </c>
      <c r="AO3495" s="7" t="s">
        <v>19</v>
      </c>
      <c r="AP3495" s="7" t="s">
        <v>19</v>
      </c>
      <c r="AQ3495" s="7"/>
      <c r="AR3495" s="7"/>
      <c r="AS3495" s="7"/>
      <c r="AT3495" s="7"/>
      <c r="AU3495" s="7"/>
      <c r="AV3495" s="7"/>
      <c r="AW3495" s="7"/>
      <c r="AX3495" s="7"/>
      <c r="AY3495" s="7" t="s">
        <v>19</v>
      </c>
      <c r="AZ3495" s="7"/>
      <c r="BA3495" s="7"/>
      <c r="BB3495" s="7"/>
      <c r="BC3495" s="7"/>
      <c r="BD3495" s="7"/>
      <c r="BE3495" s="7"/>
      <c r="BF3495" s="7"/>
      <c r="BG3495" s="7"/>
      <c r="BH3495" s="7"/>
      <c r="BI3495" s="7"/>
      <c r="BJ3495" s="7"/>
      <c r="BK3495" s="7"/>
      <c r="BL3495" s="7"/>
      <c r="BM3495" s="7"/>
      <c r="BN3495" s="7"/>
      <c r="BO3495" s="7"/>
      <c r="BP3495" s="7"/>
      <c r="BS3495" s="7"/>
      <c r="BT3495" s="7" t="b">
        <v>0</v>
      </c>
      <c r="BU3495" s="7"/>
    </row>
    <row r="3496">
      <c r="A3496" s="7" t="s">
        <v>15582</v>
      </c>
      <c r="D3496" s="163" t="s">
        <v>15583</v>
      </c>
      <c r="E3496" s="134" t="str">
        <f t="array" ref="E3496">IFNA( index(studiesdatasets!$A$2:$R4130,MATCH("*"&amp;IF(F3496 = "","INVALID", F3496)&amp;"*",studiesdatasets!$D$2:$D4130,0),1))</f>
        <v>set_4</v>
      </c>
      <c r="F3496" s="162" t="s">
        <v>475</v>
      </c>
      <c r="G3496" s="162" t="s">
        <v>15584</v>
      </c>
      <c r="H3496" s="162" t="s">
        <v>15585</v>
      </c>
      <c r="M3496" s="7" t="s">
        <v>799</v>
      </c>
      <c r="N3496" s="7" t="str">
        <f t="shared" si="11"/>
        <v>FALSE</v>
      </c>
      <c r="O3496" s="7" t="s">
        <v>479</v>
      </c>
      <c r="P3496" s="161" t="s">
        <v>1236</v>
      </c>
      <c r="Q3496" s="161" t="s">
        <v>1237</v>
      </c>
      <c r="R3496" s="7" t="s">
        <v>1238</v>
      </c>
      <c r="S3496" s="7" t="s">
        <v>1239</v>
      </c>
      <c r="T3496" s="135">
        <v>43.2052</v>
      </c>
      <c r="U3496" s="136">
        <v>-79.2648</v>
      </c>
      <c r="V3496" s="137" t="s">
        <v>15586</v>
      </c>
      <c r="W3496" s="7" t="s">
        <v>16</v>
      </c>
      <c r="X3496" s="7" t="s">
        <v>1240</v>
      </c>
      <c r="Y3496" s="7" t="s">
        <v>1241</v>
      </c>
      <c r="Z3496" s="7" t="s">
        <v>1242</v>
      </c>
      <c r="AA3496" s="7"/>
      <c r="AB3496" s="7">
        <v>0.0</v>
      </c>
      <c r="AC3496" s="7" t="s">
        <v>16</v>
      </c>
      <c r="AD3496" s="7"/>
      <c r="AE3496" s="7" t="s">
        <v>19</v>
      </c>
      <c r="AF3496" s="7" t="s">
        <v>19</v>
      </c>
      <c r="AG3496" s="7" t="s">
        <v>19</v>
      </c>
      <c r="AH3496" s="7" t="s">
        <v>19</v>
      </c>
      <c r="AI3496" s="7" t="s">
        <v>19</v>
      </c>
      <c r="AJ3496" s="7" t="s">
        <v>19</v>
      </c>
      <c r="AK3496" s="7"/>
      <c r="AL3496" s="7" t="s">
        <v>19</v>
      </c>
      <c r="AM3496" s="7" t="s">
        <v>19</v>
      </c>
      <c r="AN3496" s="7" t="s">
        <v>19</v>
      </c>
      <c r="AO3496" s="7" t="s">
        <v>19</v>
      </c>
      <c r="AP3496" s="7" t="s">
        <v>19</v>
      </c>
      <c r="AQ3496" s="7"/>
      <c r="AR3496" s="7"/>
      <c r="AS3496" s="7"/>
      <c r="AT3496" s="7"/>
      <c r="AU3496" s="7"/>
      <c r="AV3496" s="7"/>
      <c r="AW3496" s="7"/>
      <c r="AX3496" s="7"/>
      <c r="AY3496" s="7" t="s">
        <v>19</v>
      </c>
      <c r="AZ3496" s="7"/>
      <c r="BA3496" s="7"/>
      <c r="BB3496" s="7"/>
      <c r="BC3496" s="7"/>
      <c r="BD3496" s="7"/>
      <c r="BE3496" s="7"/>
      <c r="BF3496" s="7"/>
      <c r="BG3496" s="7"/>
      <c r="BH3496" s="7"/>
      <c r="BI3496" s="7"/>
      <c r="BJ3496" s="7"/>
      <c r="BK3496" s="7"/>
      <c r="BL3496" s="7"/>
      <c r="BM3496" s="7"/>
      <c r="BN3496" s="7"/>
      <c r="BO3496" s="7"/>
      <c r="BP3496" s="7"/>
      <c r="BS3496" s="7"/>
      <c r="BT3496" s="7" t="b">
        <v>0</v>
      </c>
      <c r="BU3496" s="7"/>
    </row>
    <row r="3497">
      <c r="A3497" s="7" t="s">
        <v>15587</v>
      </c>
      <c r="D3497" s="163" t="s">
        <v>15588</v>
      </c>
      <c r="E3497" s="134" t="str">
        <f t="array" ref="E3497">IFNA( index(studiesdatasets!$A$2:$R4130,MATCH("*"&amp;IF(F3497 = "","INVALID", F3497)&amp;"*",studiesdatasets!$D$2:$D4130,0),1))</f>
        <v>set_4</v>
      </c>
      <c r="F3497" s="162" t="s">
        <v>475</v>
      </c>
      <c r="G3497" s="162" t="s">
        <v>15589</v>
      </c>
      <c r="H3497" s="162" t="s">
        <v>15590</v>
      </c>
      <c r="M3497" s="7" t="s">
        <v>799</v>
      </c>
      <c r="N3497" s="7" t="str">
        <f t="shared" si="11"/>
        <v>FALSE</v>
      </c>
      <c r="O3497" s="7" t="s">
        <v>479</v>
      </c>
      <c r="P3497" s="161" t="s">
        <v>1236</v>
      </c>
      <c r="Q3497" s="161" t="s">
        <v>1237</v>
      </c>
      <c r="R3497" s="7" t="s">
        <v>1238</v>
      </c>
      <c r="S3497" s="7" t="s">
        <v>1239</v>
      </c>
      <c r="T3497" s="135">
        <v>43.2047</v>
      </c>
      <c r="U3497" s="136">
        <v>-79.266</v>
      </c>
      <c r="V3497" s="137" t="s">
        <v>15444</v>
      </c>
      <c r="W3497" s="7" t="s">
        <v>16</v>
      </c>
      <c r="X3497" s="7" t="s">
        <v>1240</v>
      </c>
      <c r="Y3497" s="7" t="s">
        <v>1241</v>
      </c>
      <c r="Z3497" s="7" t="s">
        <v>1242</v>
      </c>
      <c r="AA3497" s="7"/>
      <c r="AB3497" s="7">
        <v>0.0</v>
      </c>
      <c r="AC3497" s="7" t="s">
        <v>16</v>
      </c>
      <c r="AD3497" s="7"/>
      <c r="AE3497" s="7" t="s">
        <v>19</v>
      </c>
      <c r="AF3497" s="7" t="s">
        <v>19</v>
      </c>
      <c r="AG3497" s="7" t="s">
        <v>19</v>
      </c>
      <c r="AH3497" s="7" t="s">
        <v>19</v>
      </c>
      <c r="AI3497" s="7" t="s">
        <v>19</v>
      </c>
      <c r="AJ3497" s="7" t="s">
        <v>19</v>
      </c>
      <c r="AK3497" s="7"/>
      <c r="AL3497" s="7" t="s">
        <v>19</v>
      </c>
      <c r="AM3497" s="7" t="s">
        <v>19</v>
      </c>
      <c r="AN3497" s="7" t="s">
        <v>19</v>
      </c>
      <c r="AO3497" s="7" t="s">
        <v>19</v>
      </c>
      <c r="AP3497" s="7" t="s">
        <v>19</v>
      </c>
      <c r="AQ3497" s="7"/>
      <c r="AR3497" s="7"/>
      <c r="AS3497" s="7"/>
      <c r="AT3497" s="7"/>
      <c r="AU3497" s="7"/>
      <c r="AV3497" s="7"/>
      <c r="AW3497" s="7"/>
      <c r="AX3497" s="7"/>
      <c r="AY3497" s="7" t="s">
        <v>19</v>
      </c>
      <c r="AZ3497" s="7"/>
      <c r="BA3497" s="7"/>
      <c r="BB3497" s="7"/>
      <c r="BC3497" s="7"/>
      <c r="BD3497" s="7"/>
      <c r="BE3497" s="7"/>
      <c r="BF3497" s="7"/>
      <c r="BG3497" s="7"/>
      <c r="BH3497" s="7"/>
      <c r="BI3497" s="7"/>
      <c r="BJ3497" s="7"/>
      <c r="BK3497" s="7"/>
      <c r="BL3497" s="7"/>
      <c r="BM3497" s="7"/>
      <c r="BN3497" s="7"/>
      <c r="BO3497" s="7"/>
      <c r="BP3497" s="7"/>
      <c r="BS3497" s="7"/>
      <c r="BT3497" s="7" t="b">
        <v>0</v>
      </c>
      <c r="BU3497" s="7"/>
    </row>
    <row r="3498">
      <c r="A3498" s="7" t="s">
        <v>15591</v>
      </c>
      <c r="D3498" s="163" t="s">
        <v>15592</v>
      </c>
      <c r="E3498" s="134" t="str">
        <f t="array" ref="E3498">IFNA( index(studiesdatasets!$A$2:$R4130,MATCH("*"&amp;IF(F3498 = "","INVALID", F3498)&amp;"*",studiesdatasets!$D$2:$D4130,0),1))</f>
        <v>set_4</v>
      </c>
      <c r="F3498" s="162" t="s">
        <v>475</v>
      </c>
      <c r="G3498" s="162" t="s">
        <v>15593</v>
      </c>
      <c r="H3498" s="162" t="s">
        <v>15594</v>
      </c>
      <c r="M3498" s="7" t="s">
        <v>799</v>
      </c>
      <c r="N3498" s="7" t="str">
        <f t="shared" si="11"/>
        <v>FALSE</v>
      </c>
      <c r="O3498" s="7" t="s">
        <v>479</v>
      </c>
      <c r="P3498" s="161" t="s">
        <v>1236</v>
      </c>
      <c r="Q3498" s="161" t="s">
        <v>1237</v>
      </c>
      <c r="R3498" s="7" t="s">
        <v>1238</v>
      </c>
      <c r="S3498" s="7" t="s">
        <v>1239</v>
      </c>
      <c r="T3498" s="135">
        <v>42.8638</v>
      </c>
      <c r="U3498" s="136">
        <v>-79.3862</v>
      </c>
      <c r="V3498" s="137" t="s">
        <v>15595</v>
      </c>
      <c r="W3498" s="7" t="s">
        <v>16</v>
      </c>
      <c r="X3498" s="7" t="s">
        <v>1240</v>
      </c>
      <c r="Y3498" s="7" t="s">
        <v>1241</v>
      </c>
      <c r="Z3498" s="7" t="s">
        <v>1242</v>
      </c>
      <c r="AA3498" s="7"/>
      <c r="AB3498" s="7">
        <v>0.0</v>
      </c>
      <c r="AC3498" s="7" t="s">
        <v>16</v>
      </c>
      <c r="AD3498" s="7"/>
      <c r="AE3498" s="7" t="s">
        <v>19</v>
      </c>
      <c r="AF3498" s="7" t="s">
        <v>19</v>
      </c>
      <c r="AG3498" s="7" t="s">
        <v>19</v>
      </c>
      <c r="AH3498" s="7" t="s">
        <v>19</v>
      </c>
      <c r="AI3498" s="7" t="s">
        <v>19</v>
      </c>
      <c r="AJ3498" s="7" t="s">
        <v>19</v>
      </c>
      <c r="AK3498" s="7"/>
      <c r="AL3498" s="7" t="s">
        <v>19</v>
      </c>
      <c r="AM3498" s="7" t="s">
        <v>19</v>
      </c>
      <c r="AN3498" s="7" t="s">
        <v>19</v>
      </c>
      <c r="AO3498" s="7" t="s">
        <v>19</v>
      </c>
      <c r="AP3498" s="7" t="s">
        <v>19</v>
      </c>
      <c r="AQ3498" s="7"/>
      <c r="AR3498" s="7"/>
      <c r="AS3498" s="7"/>
      <c r="AT3498" s="7"/>
      <c r="AU3498" s="7"/>
      <c r="AV3498" s="7"/>
      <c r="AW3498" s="7"/>
      <c r="AX3498" s="7"/>
      <c r="AY3498" s="7" t="s">
        <v>19</v>
      </c>
      <c r="AZ3498" s="7"/>
      <c r="BA3498" s="7"/>
      <c r="BB3498" s="7"/>
      <c r="BC3498" s="7"/>
      <c r="BD3498" s="7"/>
      <c r="BE3498" s="7"/>
      <c r="BF3498" s="7"/>
      <c r="BG3498" s="7"/>
      <c r="BH3498" s="7"/>
      <c r="BI3498" s="7"/>
      <c r="BJ3498" s="7"/>
      <c r="BK3498" s="7"/>
      <c r="BL3498" s="7"/>
      <c r="BM3498" s="7"/>
      <c r="BN3498" s="7"/>
      <c r="BO3498" s="7"/>
      <c r="BP3498" s="7"/>
      <c r="BS3498" s="7"/>
      <c r="BT3498" s="7" t="b">
        <v>0</v>
      </c>
      <c r="BU3498" s="7"/>
    </row>
    <row r="3499">
      <c r="A3499" s="7" t="s">
        <v>15596</v>
      </c>
      <c r="D3499" s="163" t="s">
        <v>15597</v>
      </c>
      <c r="E3499" s="134" t="str">
        <f t="array" ref="E3499">IFNA( index(studiesdatasets!$A$2:$R4130,MATCH("*"&amp;IF(F3499 = "","INVALID", F3499)&amp;"*",studiesdatasets!$D$2:$D4130,0),1))</f>
        <v>set_4</v>
      </c>
      <c r="F3499" s="162" t="s">
        <v>475</v>
      </c>
      <c r="G3499" s="162" t="s">
        <v>15598</v>
      </c>
      <c r="H3499" s="162" t="s">
        <v>15599</v>
      </c>
      <c r="M3499" s="7" t="s">
        <v>799</v>
      </c>
      <c r="N3499" s="7" t="str">
        <f t="shared" si="11"/>
        <v>FALSE</v>
      </c>
      <c r="O3499" s="7" t="s">
        <v>479</v>
      </c>
      <c r="P3499" s="161" t="s">
        <v>1236</v>
      </c>
      <c r="Q3499" s="161" t="s">
        <v>1237</v>
      </c>
      <c r="R3499" s="7" t="s">
        <v>1238</v>
      </c>
      <c r="S3499" s="7" t="s">
        <v>1239</v>
      </c>
      <c r="T3499" s="135">
        <v>42.8754</v>
      </c>
      <c r="U3499" s="136">
        <v>-79.4299</v>
      </c>
      <c r="V3499" s="137" t="s">
        <v>15600</v>
      </c>
      <c r="W3499" s="7" t="s">
        <v>16</v>
      </c>
      <c r="X3499" s="7" t="s">
        <v>1240</v>
      </c>
      <c r="Y3499" s="7" t="s">
        <v>1241</v>
      </c>
      <c r="Z3499" s="7" t="s">
        <v>1242</v>
      </c>
      <c r="AA3499" s="7"/>
      <c r="AB3499" s="7">
        <v>0.0</v>
      </c>
      <c r="AC3499" s="7" t="s">
        <v>16</v>
      </c>
      <c r="AD3499" s="7"/>
      <c r="AE3499" s="7" t="s">
        <v>19</v>
      </c>
      <c r="AF3499" s="7" t="s">
        <v>19</v>
      </c>
      <c r="AG3499" s="7" t="s">
        <v>19</v>
      </c>
      <c r="AH3499" s="7" t="s">
        <v>19</v>
      </c>
      <c r="AI3499" s="7" t="s">
        <v>19</v>
      </c>
      <c r="AJ3499" s="7" t="s">
        <v>19</v>
      </c>
      <c r="AK3499" s="7"/>
      <c r="AL3499" s="7" t="s">
        <v>19</v>
      </c>
      <c r="AM3499" s="7" t="s">
        <v>19</v>
      </c>
      <c r="AN3499" s="7" t="s">
        <v>19</v>
      </c>
      <c r="AO3499" s="7" t="s">
        <v>19</v>
      </c>
      <c r="AP3499" s="7" t="s">
        <v>19</v>
      </c>
      <c r="AQ3499" s="7"/>
      <c r="AR3499" s="7"/>
      <c r="AS3499" s="7"/>
      <c r="AT3499" s="7"/>
      <c r="AU3499" s="7"/>
      <c r="AV3499" s="7"/>
      <c r="AW3499" s="7"/>
      <c r="AX3499" s="7"/>
      <c r="AY3499" s="7" t="s">
        <v>19</v>
      </c>
      <c r="AZ3499" s="7"/>
      <c r="BA3499" s="7"/>
      <c r="BB3499" s="7"/>
      <c r="BC3499" s="7"/>
      <c r="BD3499" s="7"/>
      <c r="BE3499" s="7"/>
      <c r="BF3499" s="7"/>
      <c r="BG3499" s="7"/>
      <c r="BH3499" s="7"/>
      <c r="BI3499" s="7"/>
      <c r="BJ3499" s="7"/>
      <c r="BK3499" s="7"/>
      <c r="BL3499" s="7"/>
      <c r="BM3499" s="7"/>
      <c r="BN3499" s="7"/>
      <c r="BO3499" s="7"/>
      <c r="BP3499" s="7"/>
      <c r="BS3499" s="7"/>
      <c r="BT3499" s="7" t="b">
        <v>0</v>
      </c>
      <c r="BU3499" s="7"/>
    </row>
    <row r="3500">
      <c r="A3500" s="7" t="s">
        <v>15601</v>
      </c>
      <c r="D3500" s="163" t="s">
        <v>15602</v>
      </c>
      <c r="E3500" s="134" t="str">
        <f t="array" ref="E3500">IFNA( index(studiesdatasets!$A$2:$R4130,MATCH("*"&amp;IF(F3500 = "","INVALID", F3500)&amp;"*",studiesdatasets!$D$2:$D4130,0),1))</f>
        <v>set_4</v>
      </c>
      <c r="F3500" s="162" t="s">
        <v>475</v>
      </c>
      <c r="G3500" s="162" t="s">
        <v>15603</v>
      </c>
      <c r="H3500" s="162" t="s">
        <v>15604</v>
      </c>
      <c r="M3500" s="7" t="s">
        <v>799</v>
      </c>
      <c r="N3500" s="7" t="str">
        <f t="shared" si="11"/>
        <v>FALSE</v>
      </c>
      <c r="O3500" s="7" t="s">
        <v>479</v>
      </c>
      <c r="P3500" s="161" t="s">
        <v>1236</v>
      </c>
      <c r="Q3500" s="161" t="s">
        <v>1237</v>
      </c>
      <c r="R3500" s="7" t="s">
        <v>1238</v>
      </c>
      <c r="S3500" s="7" t="s">
        <v>1239</v>
      </c>
      <c r="T3500" s="135">
        <v>42.8744</v>
      </c>
      <c r="U3500" s="136">
        <v>-79.4289</v>
      </c>
      <c r="V3500" s="137" t="s">
        <v>15605</v>
      </c>
      <c r="W3500" s="7" t="s">
        <v>16</v>
      </c>
      <c r="X3500" s="7" t="s">
        <v>1240</v>
      </c>
      <c r="Y3500" s="7" t="s">
        <v>1241</v>
      </c>
      <c r="Z3500" s="7" t="s">
        <v>1242</v>
      </c>
      <c r="AA3500" s="7"/>
      <c r="AB3500" s="7">
        <v>0.0</v>
      </c>
      <c r="AC3500" s="7" t="s">
        <v>16</v>
      </c>
      <c r="AD3500" s="7"/>
      <c r="AE3500" s="7" t="s">
        <v>19</v>
      </c>
      <c r="AF3500" s="7" t="s">
        <v>19</v>
      </c>
      <c r="AG3500" s="7" t="s">
        <v>19</v>
      </c>
      <c r="AH3500" s="7" t="s">
        <v>19</v>
      </c>
      <c r="AI3500" s="7" t="s">
        <v>19</v>
      </c>
      <c r="AJ3500" s="7" t="s">
        <v>19</v>
      </c>
      <c r="AK3500" s="7"/>
      <c r="AL3500" s="7" t="s">
        <v>19</v>
      </c>
      <c r="AM3500" s="7" t="s">
        <v>19</v>
      </c>
      <c r="AN3500" s="7" t="s">
        <v>19</v>
      </c>
      <c r="AO3500" s="7" t="s">
        <v>19</v>
      </c>
      <c r="AP3500" s="7" t="s">
        <v>19</v>
      </c>
      <c r="AQ3500" s="7"/>
      <c r="AR3500" s="7"/>
      <c r="AS3500" s="7"/>
      <c r="AT3500" s="7"/>
      <c r="AU3500" s="7"/>
      <c r="AV3500" s="7"/>
      <c r="AW3500" s="7"/>
      <c r="AX3500" s="7"/>
      <c r="AY3500" s="7" t="s">
        <v>19</v>
      </c>
      <c r="AZ3500" s="7"/>
      <c r="BA3500" s="7"/>
      <c r="BB3500" s="7"/>
      <c r="BC3500" s="7"/>
      <c r="BD3500" s="7"/>
      <c r="BE3500" s="7"/>
      <c r="BF3500" s="7"/>
      <c r="BG3500" s="7"/>
      <c r="BH3500" s="7"/>
      <c r="BI3500" s="7"/>
      <c r="BJ3500" s="7"/>
      <c r="BK3500" s="7"/>
      <c r="BL3500" s="7"/>
      <c r="BM3500" s="7"/>
      <c r="BN3500" s="7"/>
      <c r="BO3500" s="7"/>
      <c r="BP3500" s="7"/>
      <c r="BS3500" s="7"/>
      <c r="BT3500" s="7" t="b">
        <v>0</v>
      </c>
      <c r="BU3500" s="7"/>
    </row>
    <row r="3501">
      <c r="A3501" s="7" t="s">
        <v>15606</v>
      </c>
      <c r="D3501" s="163" t="s">
        <v>15607</v>
      </c>
      <c r="E3501" s="134" t="str">
        <f t="array" ref="E3501">IFNA( index(studiesdatasets!$A$2:$R4130,MATCH("*"&amp;IF(F3501 = "","INVALID", F3501)&amp;"*",studiesdatasets!$D$2:$D4130,0),1))</f>
        <v>set_4</v>
      </c>
      <c r="F3501" s="162" t="s">
        <v>475</v>
      </c>
      <c r="G3501" s="162" t="s">
        <v>15608</v>
      </c>
      <c r="H3501" s="162" t="s">
        <v>15609</v>
      </c>
      <c r="M3501" s="7" t="s">
        <v>799</v>
      </c>
      <c r="N3501" s="7" t="str">
        <f t="shared" si="11"/>
        <v>FALSE</v>
      </c>
      <c r="O3501" s="7" t="s">
        <v>479</v>
      </c>
      <c r="P3501" s="161" t="s">
        <v>1236</v>
      </c>
      <c r="Q3501" s="161" t="s">
        <v>1237</v>
      </c>
      <c r="R3501" s="7" t="s">
        <v>1238</v>
      </c>
      <c r="S3501" s="7" t="s">
        <v>1239</v>
      </c>
      <c r="T3501" s="135">
        <v>42.8722</v>
      </c>
      <c r="U3501" s="136">
        <v>-79.4272</v>
      </c>
      <c r="V3501" s="137" t="s">
        <v>15610</v>
      </c>
      <c r="W3501" s="7" t="s">
        <v>16</v>
      </c>
      <c r="X3501" s="7" t="s">
        <v>1240</v>
      </c>
      <c r="Y3501" s="7" t="s">
        <v>1241</v>
      </c>
      <c r="Z3501" s="7" t="s">
        <v>1242</v>
      </c>
      <c r="AA3501" s="7"/>
      <c r="AB3501" s="7">
        <v>0.0</v>
      </c>
      <c r="AC3501" s="7" t="s">
        <v>16</v>
      </c>
      <c r="AD3501" s="7"/>
      <c r="AE3501" s="7" t="s">
        <v>19</v>
      </c>
      <c r="AF3501" s="7" t="s">
        <v>19</v>
      </c>
      <c r="AG3501" s="7" t="s">
        <v>19</v>
      </c>
      <c r="AH3501" s="7" t="s">
        <v>19</v>
      </c>
      <c r="AI3501" s="7" t="s">
        <v>19</v>
      </c>
      <c r="AJ3501" s="7" t="s">
        <v>19</v>
      </c>
      <c r="AK3501" s="7"/>
      <c r="AL3501" s="7" t="s">
        <v>19</v>
      </c>
      <c r="AM3501" s="7" t="s">
        <v>19</v>
      </c>
      <c r="AN3501" s="7" t="s">
        <v>19</v>
      </c>
      <c r="AO3501" s="7" t="s">
        <v>19</v>
      </c>
      <c r="AP3501" s="7" t="s">
        <v>19</v>
      </c>
      <c r="AQ3501" s="7"/>
      <c r="AR3501" s="7"/>
      <c r="AS3501" s="7"/>
      <c r="AT3501" s="7"/>
      <c r="AU3501" s="7"/>
      <c r="AV3501" s="7"/>
      <c r="AW3501" s="7"/>
      <c r="AX3501" s="7"/>
      <c r="AY3501" s="7" t="s">
        <v>19</v>
      </c>
      <c r="AZ3501" s="7"/>
      <c r="BA3501" s="7"/>
      <c r="BB3501" s="7"/>
      <c r="BC3501" s="7"/>
      <c r="BD3501" s="7"/>
      <c r="BE3501" s="7"/>
      <c r="BF3501" s="7"/>
      <c r="BG3501" s="7"/>
      <c r="BH3501" s="7"/>
      <c r="BI3501" s="7"/>
      <c r="BJ3501" s="7"/>
      <c r="BK3501" s="7"/>
      <c r="BL3501" s="7"/>
      <c r="BM3501" s="7"/>
      <c r="BN3501" s="7"/>
      <c r="BO3501" s="7"/>
      <c r="BP3501" s="7"/>
      <c r="BS3501" s="7"/>
      <c r="BT3501" s="7" t="b">
        <v>0</v>
      </c>
      <c r="BU3501" s="7"/>
    </row>
    <row r="3502">
      <c r="A3502" s="7" t="s">
        <v>15611</v>
      </c>
      <c r="D3502" s="163" t="s">
        <v>15612</v>
      </c>
      <c r="E3502" s="134" t="str">
        <f t="array" ref="E3502">IFNA( index(studiesdatasets!$A$2:$R4130,MATCH("*"&amp;IF(F3502 = "","INVALID", F3502)&amp;"*",studiesdatasets!$D$2:$D4130,0),1))</f>
        <v>set_4</v>
      </c>
      <c r="F3502" s="162" t="s">
        <v>475</v>
      </c>
      <c r="G3502" s="162" t="s">
        <v>15613</v>
      </c>
      <c r="H3502" s="162" t="s">
        <v>15614</v>
      </c>
      <c r="M3502" s="7" t="s">
        <v>799</v>
      </c>
      <c r="N3502" s="7" t="str">
        <f t="shared" si="11"/>
        <v>FALSE</v>
      </c>
      <c r="O3502" s="7" t="s">
        <v>479</v>
      </c>
      <c r="P3502" s="161" t="s">
        <v>1236</v>
      </c>
      <c r="Q3502" s="161" t="s">
        <v>1237</v>
      </c>
      <c r="R3502" s="7" t="s">
        <v>1238</v>
      </c>
      <c r="S3502" s="7" t="s">
        <v>1239</v>
      </c>
      <c r="T3502" s="135">
        <v>42.8723</v>
      </c>
      <c r="U3502" s="136">
        <v>-79.4188</v>
      </c>
      <c r="V3502" s="137" t="s">
        <v>15615</v>
      </c>
      <c r="W3502" s="7" t="s">
        <v>16</v>
      </c>
      <c r="X3502" s="7" t="s">
        <v>1240</v>
      </c>
      <c r="Y3502" s="7" t="s">
        <v>1241</v>
      </c>
      <c r="Z3502" s="7" t="s">
        <v>1242</v>
      </c>
      <c r="AA3502" s="7"/>
      <c r="AB3502" s="7">
        <v>0.0</v>
      </c>
      <c r="AC3502" s="7" t="s">
        <v>16</v>
      </c>
      <c r="AD3502" s="7"/>
      <c r="AE3502" s="7" t="s">
        <v>19</v>
      </c>
      <c r="AF3502" s="7" t="s">
        <v>19</v>
      </c>
      <c r="AG3502" s="7" t="s">
        <v>19</v>
      </c>
      <c r="AH3502" s="7" t="s">
        <v>19</v>
      </c>
      <c r="AI3502" s="7" t="s">
        <v>19</v>
      </c>
      <c r="AJ3502" s="7" t="s">
        <v>19</v>
      </c>
      <c r="AK3502" s="7"/>
      <c r="AL3502" s="7" t="s">
        <v>19</v>
      </c>
      <c r="AM3502" s="7" t="s">
        <v>19</v>
      </c>
      <c r="AN3502" s="7" t="s">
        <v>19</v>
      </c>
      <c r="AO3502" s="7" t="s">
        <v>19</v>
      </c>
      <c r="AP3502" s="7" t="s">
        <v>19</v>
      </c>
      <c r="AQ3502" s="7"/>
      <c r="AR3502" s="7"/>
      <c r="AS3502" s="7"/>
      <c r="AT3502" s="7"/>
      <c r="AU3502" s="7"/>
      <c r="AV3502" s="7"/>
      <c r="AW3502" s="7"/>
      <c r="AX3502" s="7"/>
      <c r="AY3502" s="7" t="s">
        <v>19</v>
      </c>
      <c r="AZ3502" s="7"/>
      <c r="BA3502" s="7"/>
      <c r="BB3502" s="7"/>
      <c r="BC3502" s="7"/>
      <c r="BD3502" s="7"/>
      <c r="BE3502" s="7"/>
      <c r="BF3502" s="7"/>
      <c r="BG3502" s="7"/>
      <c r="BH3502" s="7"/>
      <c r="BI3502" s="7"/>
      <c r="BJ3502" s="7"/>
      <c r="BK3502" s="7"/>
      <c r="BL3502" s="7"/>
      <c r="BM3502" s="7"/>
      <c r="BN3502" s="7"/>
      <c r="BO3502" s="7"/>
      <c r="BP3502" s="7"/>
      <c r="BS3502" s="7"/>
      <c r="BT3502" s="7" t="b">
        <v>0</v>
      </c>
      <c r="BU3502" s="7"/>
    </row>
    <row r="3503">
      <c r="A3503" s="7" t="s">
        <v>15616</v>
      </c>
      <c r="D3503" s="163" t="s">
        <v>15617</v>
      </c>
      <c r="E3503" s="134" t="str">
        <f t="array" ref="E3503">IFNA( index(studiesdatasets!$A$2:$R4130,MATCH("*"&amp;IF(F3503 = "","INVALID", F3503)&amp;"*",studiesdatasets!$D$2:$D4130,0),1))</f>
        <v>set_4</v>
      </c>
      <c r="F3503" s="162" t="s">
        <v>475</v>
      </c>
      <c r="G3503" s="162" t="s">
        <v>15618</v>
      </c>
      <c r="H3503" s="162" t="s">
        <v>15619</v>
      </c>
      <c r="M3503" s="7" t="s">
        <v>799</v>
      </c>
      <c r="N3503" s="7" t="str">
        <f t="shared" si="11"/>
        <v>FALSE</v>
      </c>
      <c r="O3503" s="7" t="s">
        <v>479</v>
      </c>
      <c r="P3503" s="161" t="s">
        <v>1236</v>
      </c>
      <c r="Q3503" s="161" t="s">
        <v>1237</v>
      </c>
      <c r="R3503" s="7" t="s">
        <v>1238</v>
      </c>
      <c r="S3503" s="7" t="s">
        <v>1239</v>
      </c>
      <c r="T3503" s="135">
        <v>43.3698</v>
      </c>
      <c r="U3503" s="136">
        <v>-79.3981</v>
      </c>
      <c r="V3503" s="137" t="s">
        <v>15620</v>
      </c>
      <c r="W3503" s="7" t="s">
        <v>16</v>
      </c>
      <c r="X3503" s="7" t="s">
        <v>1240</v>
      </c>
      <c r="Y3503" s="7" t="s">
        <v>1241</v>
      </c>
      <c r="Z3503" s="7" t="s">
        <v>1242</v>
      </c>
      <c r="AA3503" s="7"/>
      <c r="AB3503" s="7">
        <v>0.0</v>
      </c>
      <c r="AC3503" s="7" t="s">
        <v>16</v>
      </c>
      <c r="AD3503" s="7"/>
      <c r="AE3503" s="7" t="s">
        <v>19</v>
      </c>
      <c r="AF3503" s="7" t="s">
        <v>19</v>
      </c>
      <c r="AG3503" s="7" t="s">
        <v>19</v>
      </c>
      <c r="AH3503" s="7" t="s">
        <v>19</v>
      </c>
      <c r="AI3503" s="7" t="s">
        <v>19</v>
      </c>
      <c r="AJ3503" s="7" t="s">
        <v>19</v>
      </c>
      <c r="AK3503" s="7"/>
      <c r="AL3503" s="7" t="s">
        <v>19</v>
      </c>
      <c r="AM3503" s="7" t="s">
        <v>19</v>
      </c>
      <c r="AN3503" s="7" t="s">
        <v>19</v>
      </c>
      <c r="AO3503" s="7" t="s">
        <v>19</v>
      </c>
      <c r="AP3503" s="7" t="s">
        <v>19</v>
      </c>
      <c r="AQ3503" s="7"/>
      <c r="AR3503" s="7"/>
      <c r="AS3503" s="7"/>
      <c r="AT3503" s="7"/>
      <c r="AU3503" s="7"/>
      <c r="AV3503" s="7"/>
      <c r="AW3503" s="7"/>
      <c r="AX3503" s="7"/>
      <c r="AY3503" s="7" t="s">
        <v>19</v>
      </c>
      <c r="AZ3503" s="7"/>
      <c r="BA3503" s="7"/>
      <c r="BB3503" s="7"/>
      <c r="BC3503" s="7"/>
      <c r="BD3503" s="7"/>
      <c r="BE3503" s="7"/>
      <c r="BF3503" s="7"/>
      <c r="BG3503" s="7"/>
      <c r="BH3503" s="7"/>
      <c r="BI3503" s="7"/>
      <c r="BJ3503" s="7"/>
      <c r="BK3503" s="7"/>
      <c r="BL3503" s="7"/>
      <c r="BM3503" s="7"/>
      <c r="BN3503" s="7"/>
      <c r="BO3503" s="7"/>
      <c r="BP3503" s="7"/>
      <c r="BS3503" s="7"/>
      <c r="BT3503" s="7" t="b">
        <v>0</v>
      </c>
      <c r="BU3503" s="7"/>
    </row>
    <row r="3504">
      <c r="A3504" s="7" t="s">
        <v>15621</v>
      </c>
      <c r="D3504" s="163" t="s">
        <v>15622</v>
      </c>
      <c r="E3504" s="134" t="str">
        <f t="array" ref="E3504">IFNA( index(studiesdatasets!$A$2:$R4130,MATCH("*"&amp;IF(F3504 = "","INVALID", F3504)&amp;"*",studiesdatasets!$D$2:$D4130,0),1))</f>
        <v>set_4</v>
      </c>
      <c r="F3504" s="162" t="s">
        <v>475</v>
      </c>
      <c r="G3504" s="162" t="s">
        <v>15623</v>
      </c>
      <c r="H3504" s="162" t="s">
        <v>15624</v>
      </c>
      <c r="M3504" s="7" t="s">
        <v>799</v>
      </c>
      <c r="N3504" s="7" t="str">
        <f t="shared" si="11"/>
        <v>FALSE</v>
      </c>
      <c r="O3504" s="7" t="s">
        <v>479</v>
      </c>
      <c r="P3504" s="161" t="s">
        <v>1236</v>
      </c>
      <c r="Q3504" s="161" t="s">
        <v>1237</v>
      </c>
      <c r="R3504" s="7" t="s">
        <v>1238</v>
      </c>
      <c r="S3504" s="7" t="s">
        <v>1239</v>
      </c>
      <c r="T3504" s="135">
        <v>43.2043</v>
      </c>
      <c r="U3504" s="136">
        <v>-79.2669</v>
      </c>
      <c r="V3504" s="137" t="s">
        <v>15444</v>
      </c>
      <c r="W3504" s="7" t="s">
        <v>16</v>
      </c>
      <c r="X3504" s="7" t="s">
        <v>1240</v>
      </c>
      <c r="Y3504" s="7" t="s">
        <v>1241</v>
      </c>
      <c r="Z3504" s="7" t="s">
        <v>1242</v>
      </c>
      <c r="AA3504" s="7"/>
      <c r="AB3504" s="7">
        <v>0.0</v>
      </c>
      <c r="AC3504" s="7" t="s">
        <v>16</v>
      </c>
      <c r="AD3504" s="7"/>
      <c r="AE3504" s="7" t="s">
        <v>19</v>
      </c>
      <c r="AF3504" s="7" t="s">
        <v>19</v>
      </c>
      <c r="AG3504" s="7" t="s">
        <v>19</v>
      </c>
      <c r="AH3504" s="7" t="s">
        <v>19</v>
      </c>
      <c r="AI3504" s="7" t="s">
        <v>19</v>
      </c>
      <c r="AJ3504" s="7" t="s">
        <v>19</v>
      </c>
      <c r="AK3504" s="7"/>
      <c r="AL3504" s="7" t="s">
        <v>19</v>
      </c>
      <c r="AM3504" s="7" t="s">
        <v>19</v>
      </c>
      <c r="AN3504" s="7" t="s">
        <v>19</v>
      </c>
      <c r="AO3504" s="7" t="s">
        <v>19</v>
      </c>
      <c r="AP3504" s="7" t="s">
        <v>19</v>
      </c>
      <c r="AQ3504" s="7"/>
      <c r="AR3504" s="7"/>
      <c r="AS3504" s="7"/>
      <c r="AT3504" s="7"/>
      <c r="AU3504" s="7"/>
      <c r="AV3504" s="7"/>
      <c r="AW3504" s="7"/>
      <c r="AX3504" s="7"/>
      <c r="AY3504" s="7" t="s">
        <v>19</v>
      </c>
      <c r="AZ3504" s="7"/>
      <c r="BA3504" s="7"/>
      <c r="BB3504" s="7"/>
      <c r="BC3504" s="7"/>
      <c r="BD3504" s="7"/>
      <c r="BE3504" s="7"/>
      <c r="BF3504" s="7"/>
      <c r="BG3504" s="7"/>
      <c r="BH3504" s="7"/>
      <c r="BI3504" s="7"/>
      <c r="BJ3504" s="7"/>
      <c r="BK3504" s="7"/>
      <c r="BL3504" s="7"/>
      <c r="BM3504" s="7"/>
      <c r="BN3504" s="7"/>
      <c r="BO3504" s="7"/>
      <c r="BP3504" s="7"/>
      <c r="BS3504" s="7"/>
      <c r="BT3504" s="7" t="b">
        <v>0</v>
      </c>
      <c r="BU3504" s="7"/>
    </row>
    <row r="3505">
      <c r="A3505" s="7" t="s">
        <v>15625</v>
      </c>
      <c r="D3505" s="163" t="s">
        <v>15626</v>
      </c>
      <c r="E3505" s="134" t="str">
        <f t="array" ref="E3505">IFNA( index(studiesdatasets!$A$2:$R4130,MATCH("*"&amp;IF(F3505 = "","INVALID", F3505)&amp;"*",studiesdatasets!$D$2:$D4130,0),1))</f>
        <v>set_4</v>
      </c>
      <c r="F3505" s="162" t="s">
        <v>475</v>
      </c>
      <c r="G3505" s="162" t="s">
        <v>15627</v>
      </c>
      <c r="H3505" s="162" t="s">
        <v>15628</v>
      </c>
      <c r="M3505" s="7" t="s">
        <v>799</v>
      </c>
      <c r="N3505" s="7" t="str">
        <f t="shared" si="11"/>
        <v>FALSE</v>
      </c>
      <c r="O3505" s="7" t="s">
        <v>479</v>
      </c>
      <c r="P3505" s="161" t="s">
        <v>1236</v>
      </c>
      <c r="Q3505" s="161" t="s">
        <v>1237</v>
      </c>
      <c r="R3505" s="7" t="s">
        <v>1238</v>
      </c>
      <c r="S3505" s="7" t="s">
        <v>1239</v>
      </c>
      <c r="T3505" s="135">
        <v>43.2052</v>
      </c>
      <c r="U3505" s="136">
        <v>-79.2648</v>
      </c>
      <c r="V3505" s="137" t="s">
        <v>15629</v>
      </c>
      <c r="W3505" s="7" t="s">
        <v>16</v>
      </c>
      <c r="X3505" s="7" t="s">
        <v>1240</v>
      </c>
      <c r="Y3505" s="7" t="s">
        <v>1241</v>
      </c>
      <c r="Z3505" s="7" t="s">
        <v>1242</v>
      </c>
      <c r="AA3505" s="7"/>
      <c r="AB3505" s="7">
        <v>0.0</v>
      </c>
      <c r="AC3505" s="7" t="s">
        <v>16</v>
      </c>
      <c r="AD3505" s="7"/>
      <c r="AE3505" s="7" t="s">
        <v>19</v>
      </c>
      <c r="AF3505" s="7" t="s">
        <v>19</v>
      </c>
      <c r="AG3505" s="7" t="s">
        <v>19</v>
      </c>
      <c r="AH3505" s="7" t="s">
        <v>19</v>
      </c>
      <c r="AI3505" s="7" t="s">
        <v>19</v>
      </c>
      <c r="AJ3505" s="7" t="s">
        <v>19</v>
      </c>
      <c r="AK3505" s="7"/>
      <c r="AL3505" s="7" t="s">
        <v>19</v>
      </c>
      <c r="AM3505" s="7" t="s">
        <v>19</v>
      </c>
      <c r="AN3505" s="7" t="s">
        <v>19</v>
      </c>
      <c r="AO3505" s="7" t="s">
        <v>19</v>
      </c>
      <c r="AP3505" s="7" t="s">
        <v>19</v>
      </c>
      <c r="AQ3505" s="7" t="s">
        <v>19</v>
      </c>
      <c r="AR3505" s="7" t="s">
        <v>19</v>
      </c>
      <c r="AS3505" s="7" t="s">
        <v>19</v>
      </c>
      <c r="AT3505" s="7" t="s">
        <v>19</v>
      </c>
      <c r="AU3505" s="7" t="s">
        <v>19</v>
      </c>
      <c r="AV3505" s="7" t="s">
        <v>19</v>
      </c>
      <c r="AW3505" s="7" t="s">
        <v>19</v>
      </c>
      <c r="AX3505" s="7" t="s">
        <v>19</v>
      </c>
      <c r="AY3505" s="7" t="s">
        <v>19</v>
      </c>
      <c r="AZ3505" s="7" t="s">
        <v>19</v>
      </c>
      <c r="BA3505" s="7" t="s">
        <v>19</v>
      </c>
      <c r="BB3505" s="7" t="s">
        <v>19</v>
      </c>
      <c r="BC3505" s="7" t="s">
        <v>19</v>
      </c>
      <c r="BD3505" s="7"/>
      <c r="BE3505" s="7" t="s">
        <v>19</v>
      </c>
      <c r="BF3505" s="7" t="s">
        <v>19</v>
      </c>
      <c r="BG3505" s="7" t="s">
        <v>19</v>
      </c>
      <c r="BH3505" s="7" t="s">
        <v>19</v>
      </c>
      <c r="BI3505" s="7" t="s">
        <v>19</v>
      </c>
      <c r="BJ3505" s="7" t="s">
        <v>19</v>
      </c>
      <c r="BK3505" s="7" t="s">
        <v>19</v>
      </c>
      <c r="BL3505" s="7" t="s">
        <v>19</v>
      </c>
      <c r="BM3505" s="7" t="s">
        <v>19</v>
      </c>
      <c r="BN3505" s="7" t="s">
        <v>19</v>
      </c>
      <c r="BO3505" s="7" t="s">
        <v>19</v>
      </c>
      <c r="BP3505" s="7" t="s">
        <v>19</v>
      </c>
      <c r="BQ3505" s="7" t="s">
        <v>19</v>
      </c>
      <c r="BR3505" s="7" t="s">
        <v>19</v>
      </c>
      <c r="BS3505" s="7" t="s">
        <v>19</v>
      </c>
      <c r="BT3505" s="7" t="b">
        <v>0</v>
      </c>
      <c r="BU3505" s="7" t="b">
        <v>0</v>
      </c>
      <c r="BV3505" s="7" t="b">
        <v>0</v>
      </c>
      <c r="BW3505" s="7" t="b">
        <v>0</v>
      </c>
      <c r="BX3505" s="7" t="s">
        <v>19</v>
      </c>
      <c r="BY3505" s="7" t="s">
        <v>19</v>
      </c>
      <c r="BZ3505" s="7" t="s">
        <v>19</v>
      </c>
      <c r="CA3505" s="7" t="s">
        <v>19</v>
      </c>
      <c r="CB3505" s="7" t="s">
        <v>19</v>
      </c>
      <c r="CC3505" s="7" t="s">
        <v>19</v>
      </c>
      <c r="CD3505" s="7" t="s">
        <v>19</v>
      </c>
      <c r="CE3505" s="7" t="s">
        <v>19</v>
      </c>
      <c r="CF3505" s="7" t="s">
        <v>19</v>
      </c>
      <c r="CG3505" s="7" t="s">
        <v>19</v>
      </c>
      <c r="CH3505" s="7" t="s">
        <v>19</v>
      </c>
      <c r="CI3505" s="7" t="s">
        <v>19</v>
      </c>
      <c r="CJ3505" s="7" t="s">
        <v>19</v>
      </c>
      <c r="CK3505" s="7" t="s">
        <v>19</v>
      </c>
      <c r="CL3505" s="7" t="s">
        <v>19</v>
      </c>
      <c r="CM3505" s="7" t="s">
        <v>19</v>
      </c>
      <c r="CN3505" s="7" t="s">
        <v>19</v>
      </c>
      <c r="CO3505" s="7" t="s">
        <v>19</v>
      </c>
      <c r="CP3505" s="7" t="s">
        <v>19</v>
      </c>
      <c r="CQ3505" s="7" t="s">
        <v>19</v>
      </c>
      <c r="CR3505" s="7" t="s">
        <v>19</v>
      </c>
      <c r="CS3505" s="7"/>
    </row>
    <row r="3506">
      <c r="A3506" s="7" t="s">
        <v>15630</v>
      </c>
      <c r="D3506" s="163" t="s">
        <v>15631</v>
      </c>
      <c r="E3506" s="134" t="str">
        <f t="array" ref="E3506">IFNA( index(studiesdatasets!$A$2:$R4130,MATCH("*"&amp;IF(F3506 = "","INVALID", F3506)&amp;"*",studiesdatasets!$D$2:$D4130,0),1))</f>
        <v>set_4</v>
      </c>
      <c r="F3506" s="162" t="s">
        <v>475</v>
      </c>
      <c r="G3506" s="162" t="s">
        <v>15632</v>
      </c>
      <c r="H3506" s="162" t="s">
        <v>15633</v>
      </c>
      <c r="M3506" s="7" t="s">
        <v>799</v>
      </c>
      <c r="N3506" s="7" t="str">
        <f t="shared" si="11"/>
        <v>FALSE</v>
      </c>
      <c r="O3506" s="7" t="s">
        <v>479</v>
      </c>
      <c r="P3506" s="161" t="s">
        <v>1236</v>
      </c>
      <c r="Q3506" s="161" t="s">
        <v>1237</v>
      </c>
      <c r="R3506" s="7" t="s">
        <v>1238</v>
      </c>
      <c r="S3506" s="7" t="s">
        <v>1239</v>
      </c>
      <c r="T3506" s="135">
        <v>43.2047</v>
      </c>
      <c r="U3506" s="136">
        <v>-79.266</v>
      </c>
      <c r="V3506" s="137" t="s">
        <v>15634</v>
      </c>
      <c r="W3506" s="7" t="s">
        <v>16</v>
      </c>
      <c r="X3506" s="7" t="s">
        <v>1240</v>
      </c>
      <c r="Y3506" s="7" t="s">
        <v>1241</v>
      </c>
      <c r="Z3506" s="7" t="s">
        <v>1242</v>
      </c>
      <c r="AA3506" s="7"/>
      <c r="AB3506" s="7">
        <v>0.0</v>
      </c>
      <c r="AC3506" s="7" t="s">
        <v>16</v>
      </c>
      <c r="AD3506" s="7" t="s">
        <v>19</v>
      </c>
      <c r="AE3506" s="7" t="s">
        <v>19</v>
      </c>
      <c r="AF3506" s="7" t="s">
        <v>19</v>
      </c>
      <c r="AG3506" s="7" t="s">
        <v>19</v>
      </c>
      <c r="AH3506" s="7" t="s">
        <v>19</v>
      </c>
      <c r="AI3506" s="7" t="s">
        <v>19</v>
      </c>
      <c r="AJ3506" s="7" t="s">
        <v>19</v>
      </c>
      <c r="AK3506" s="7"/>
      <c r="AL3506" s="7" t="s">
        <v>19</v>
      </c>
      <c r="AM3506" s="7" t="s">
        <v>19</v>
      </c>
      <c r="AN3506" s="7" t="s">
        <v>19</v>
      </c>
      <c r="AO3506" s="7" t="s">
        <v>19</v>
      </c>
      <c r="AP3506" s="7" t="s">
        <v>19</v>
      </c>
      <c r="AQ3506" s="7" t="s">
        <v>19</v>
      </c>
      <c r="AR3506" s="7" t="s">
        <v>19</v>
      </c>
      <c r="AS3506" s="7" t="s">
        <v>19</v>
      </c>
      <c r="AT3506" s="7" t="s">
        <v>19</v>
      </c>
      <c r="AU3506" s="7" t="s">
        <v>19</v>
      </c>
      <c r="AV3506" s="7" t="s">
        <v>19</v>
      </c>
      <c r="AW3506" s="7" t="s">
        <v>19</v>
      </c>
      <c r="AX3506" s="7" t="s">
        <v>19</v>
      </c>
      <c r="AY3506" s="7" t="s">
        <v>19</v>
      </c>
      <c r="AZ3506" s="7" t="s">
        <v>19</v>
      </c>
      <c r="BA3506" s="7" t="s">
        <v>19</v>
      </c>
      <c r="BB3506" s="7" t="s">
        <v>19</v>
      </c>
      <c r="BC3506" s="7" t="s">
        <v>19</v>
      </c>
      <c r="BD3506" s="7"/>
      <c r="BE3506" s="7" t="s">
        <v>19</v>
      </c>
      <c r="BF3506" s="7" t="s">
        <v>19</v>
      </c>
      <c r="BG3506" s="7" t="s">
        <v>19</v>
      </c>
      <c r="BH3506" s="7" t="s">
        <v>19</v>
      </c>
      <c r="BI3506" s="7" t="s">
        <v>19</v>
      </c>
      <c r="BJ3506" s="7" t="s">
        <v>19</v>
      </c>
      <c r="BK3506" s="7" t="s">
        <v>19</v>
      </c>
      <c r="BL3506" s="7" t="s">
        <v>19</v>
      </c>
      <c r="BM3506" s="7" t="s">
        <v>19</v>
      </c>
      <c r="BN3506" s="7" t="s">
        <v>19</v>
      </c>
      <c r="BO3506" s="7" t="s">
        <v>19</v>
      </c>
      <c r="BP3506" s="7" t="s">
        <v>19</v>
      </c>
      <c r="BQ3506" s="7" t="s">
        <v>19</v>
      </c>
      <c r="BR3506" s="7" t="s">
        <v>19</v>
      </c>
      <c r="BS3506" s="7" t="s">
        <v>19</v>
      </c>
      <c r="BT3506" s="7" t="b">
        <v>0</v>
      </c>
      <c r="BU3506" s="7" t="b">
        <v>0</v>
      </c>
      <c r="BV3506" s="7" t="b">
        <v>0</v>
      </c>
      <c r="BW3506" s="7" t="b">
        <v>0</v>
      </c>
      <c r="BX3506" s="7" t="s">
        <v>19</v>
      </c>
      <c r="BY3506" s="7" t="s">
        <v>19</v>
      </c>
      <c r="BZ3506" s="7" t="s">
        <v>19</v>
      </c>
      <c r="CA3506" s="7" t="s">
        <v>19</v>
      </c>
      <c r="CB3506" s="7" t="s">
        <v>19</v>
      </c>
      <c r="CC3506" s="7" t="s">
        <v>19</v>
      </c>
      <c r="CD3506" s="7" t="s">
        <v>19</v>
      </c>
      <c r="CE3506" s="7" t="s">
        <v>19</v>
      </c>
      <c r="CF3506" s="7" t="s">
        <v>19</v>
      </c>
      <c r="CG3506" s="7" t="s">
        <v>19</v>
      </c>
      <c r="CH3506" s="7" t="s">
        <v>19</v>
      </c>
      <c r="CI3506" s="7" t="s">
        <v>19</v>
      </c>
      <c r="CJ3506" s="7" t="s">
        <v>19</v>
      </c>
      <c r="CK3506" s="7" t="s">
        <v>19</v>
      </c>
      <c r="CL3506" s="7" t="s">
        <v>19</v>
      </c>
      <c r="CM3506" s="7" t="s">
        <v>19</v>
      </c>
      <c r="CN3506" s="7" t="s">
        <v>19</v>
      </c>
      <c r="CO3506" s="7" t="s">
        <v>19</v>
      </c>
      <c r="CP3506" s="7" t="s">
        <v>19</v>
      </c>
      <c r="CQ3506" s="7" t="s">
        <v>19</v>
      </c>
      <c r="CR3506" s="7" t="s">
        <v>19</v>
      </c>
      <c r="CS3506" s="7"/>
    </row>
    <row r="3507">
      <c r="A3507" s="7" t="s">
        <v>15635</v>
      </c>
      <c r="D3507" s="7" t="s">
        <v>15636</v>
      </c>
      <c r="E3507" s="134" t="s">
        <v>661</v>
      </c>
      <c r="F3507" s="162" t="s">
        <v>19</v>
      </c>
      <c r="G3507" s="162" t="s">
        <v>19</v>
      </c>
      <c r="H3507" s="162" t="s">
        <v>19</v>
      </c>
      <c r="I3507" s="7"/>
      <c r="K3507" s="7" t="s">
        <v>7808</v>
      </c>
      <c r="L3507" s="7" t="s">
        <v>15637</v>
      </c>
      <c r="M3507" s="7" t="s">
        <v>560</v>
      </c>
      <c r="N3507" s="7" t="str">
        <f t="shared" ref="N3507:N3512" si="12">IFNA(IFS(COUNTIF($G$2:$G4130,$G3507)&gt;1,"TRUE",COUNTIFS($E$2:$E4130,$E3507,$D$2:D4130,#REF!)&gt;1,"TRUE"),"FALSE")</f>
        <v>TRUE</v>
      </c>
      <c r="O3507" s="7" t="s">
        <v>16</v>
      </c>
      <c r="P3507" s="7" t="s">
        <v>16</v>
      </c>
      <c r="Q3507" s="7" t="s">
        <v>16</v>
      </c>
      <c r="R3507" s="7" t="s">
        <v>559</v>
      </c>
      <c r="S3507" s="162" t="s">
        <v>1588</v>
      </c>
      <c r="T3507" s="135">
        <v>42.1337</v>
      </c>
      <c r="U3507" s="136">
        <v>-81.243</v>
      </c>
      <c r="V3507" s="180" t="s">
        <v>19</v>
      </c>
      <c r="W3507" s="7" t="s">
        <v>16</v>
      </c>
      <c r="X3507" s="7" t="s">
        <v>805</v>
      </c>
      <c r="Y3507" s="7" t="s">
        <v>878</v>
      </c>
      <c r="Z3507" s="7" t="s">
        <v>879</v>
      </c>
      <c r="AB3507" s="7" t="s">
        <v>19</v>
      </c>
      <c r="AC3507" s="7" t="s">
        <v>16</v>
      </c>
      <c r="AD3507" s="7" t="s">
        <v>19</v>
      </c>
      <c r="AE3507" s="7" t="s">
        <v>19</v>
      </c>
      <c r="AF3507" s="7" t="s">
        <v>19</v>
      </c>
      <c r="AG3507" s="7" t="s">
        <v>19</v>
      </c>
      <c r="AH3507" s="7" t="s">
        <v>19</v>
      </c>
      <c r="AI3507" s="7" t="s">
        <v>19</v>
      </c>
      <c r="AJ3507" s="7" t="s">
        <v>19</v>
      </c>
      <c r="AK3507" s="7"/>
      <c r="AL3507" s="7" t="s">
        <v>19</v>
      </c>
      <c r="AM3507" s="7" t="s">
        <v>19</v>
      </c>
      <c r="AN3507" s="7" t="s">
        <v>19</v>
      </c>
      <c r="AO3507" s="7" t="s">
        <v>19</v>
      </c>
      <c r="AP3507" s="7" t="s">
        <v>19</v>
      </c>
      <c r="AQ3507" s="7" t="s">
        <v>19</v>
      </c>
      <c r="AR3507" s="7" t="s">
        <v>19</v>
      </c>
      <c r="AS3507" s="7" t="s">
        <v>19</v>
      </c>
      <c r="AT3507" s="7" t="s">
        <v>19</v>
      </c>
      <c r="AU3507" s="7" t="s">
        <v>19</v>
      </c>
      <c r="AV3507" s="7" t="s">
        <v>19</v>
      </c>
      <c r="AW3507" s="7" t="s">
        <v>19</v>
      </c>
      <c r="AX3507" s="7" t="s">
        <v>19</v>
      </c>
      <c r="AY3507" s="7" t="s">
        <v>19</v>
      </c>
      <c r="AZ3507" s="7" t="s">
        <v>19</v>
      </c>
      <c r="BA3507" s="7" t="s">
        <v>19</v>
      </c>
      <c r="BB3507" s="7" t="s">
        <v>19</v>
      </c>
      <c r="BC3507" s="7" t="s">
        <v>19</v>
      </c>
      <c r="BD3507" s="7"/>
      <c r="BE3507" s="7" t="s">
        <v>19</v>
      </c>
      <c r="BF3507" s="7" t="s">
        <v>19</v>
      </c>
      <c r="BG3507" s="7" t="s">
        <v>19</v>
      </c>
      <c r="BH3507" s="7" t="s">
        <v>19</v>
      </c>
      <c r="BI3507" s="7" t="s">
        <v>19</v>
      </c>
      <c r="BJ3507" s="7" t="s">
        <v>19</v>
      </c>
      <c r="BK3507" s="7" t="s">
        <v>19</v>
      </c>
      <c r="BL3507" s="7" t="s">
        <v>19</v>
      </c>
      <c r="BM3507" s="7" t="s">
        <v>19</v>
      </c>
      <c r="BN3507" s="7" t="s">
        <v>19</v>
      </c>
      <c r="BO3507" s="7" t="s">
        <v>19</v>
      </c>
      <c r="BP3507" s="7" t="s">
        <v>19</v>
      </c>
      <c r="BQ3507" s="7" t="s">
        <v>19</v>
      </c>
      <c r="BR3507" s="7" t="s">
        <v>19</v>
      </c>
      <c r="BS3507" s="7" t="s">
        <v>19</v>
      </c>
      <c r="BT3507" s="7" t="b">
        <v>0</v>
      </c>
      <c r="BU3507" s="7" t="b">
        <v>0</v>
      </c>
      <c r="BV3507" s="7" t="b">
        <v>0</v>
      </c>
      <c r="BW3507" s="7" t="b">
        <v>0</v>
      </c>
      <c r="BX3507" s="7" t="s">
        <v>19</v>
      </c>
      <c r="BY3507" s="7" t="s">
        <v>19</v>
      </c>
      <c r="BZ3507" s="7" t="s">
        <v>19</v>
      </c>
      <c r="CA3507" s="7" t="s">
        <v>19</v>
      </c>
      <c r="CB3507" s="7" t="s">
        <v>19</v>
      </c>
      <c r="CC3507" s="7" t="s">
        <v>19</v>
      </c>
      <c r="CD3507" s="7" t="s">
        <v>19</v>
      </c>
      <c r="CE3507" s="7" t="s">
        <v>19</v>
      </c>
      <c r="CF3507" s="7" t="s">
        <v>19</v>
      </c>
      <c r="CG3507" s="7" t="s">
        <v>19</v>
      </c>
      <c r="CH3507" s="7" t="s">
        <v>19</v>
      </c>
      <c r="CI3507" s="7" t="s">
        <v>19</v>
      </c>
      <c r="CJ3507" s="7" t="s">
        <v>19</v>
      </c>
      <c r="CK3507" s="7" t="s">
        <v>19</v>
      </c>
      <c r="CL3507" s="7" t="s">
        <v>19</v>
      </c>
      <c r="CM3507" s="7" t="s">
        <v>19</v>
      </c>
      <c r="CN3507" s="7" t="s">
        <v>19</v>
      </c>
      <c r="CO3507" s="7" t="s">
        <v>19</v>
      </c>
      <c r="CP3507" s="7" t="s">
        <v>19</v>
      </c>
      <c r="CQ3507" s="7" t="s">
        <v>19</v>
      </c>
      <c r="CR3507" s="7" t="s">
        <v>19</v>
      </c>
      <c r="CS3507" s="7"/>
    </row>
    <row r="3508">
      <c r="A3508" s="7" t="s">
        <v>15638</v>
      </c>
      <c r="D3508" s="163" t="s">
        <v>15639</v>
      </c>
      <c r="E3508" s="134" t="s">
        <v>661</v>
      </c>
      <c r="F3508" s="162" t="s">
        <v>19</v>
      </c>
      <c r="G3508" s="162" t="s">
        <v>19</v>
      </c>
      <c r="H3508" s="162" t="s">
        <v>19</v>
      </c>
      <c r="K3508" s="7" t="s">
        <v>7808</v>
      </c>
      <c r="L3508" s="7" t="s">
        <v>15640</v>
      </c>
      <c r="M3508" s="7" t="s">
        <v>560</v>
      </c>
      <c r="N3508" s="7" t="str">
        <f t="shared" si="12"/>
        <v>TRUE</v>
      </c>
      <c r="O3508" s="7" t="s">
        <v>16</v>
      </c>
      <c r="P3508" s="7" t="s">
        <v>16</v>
      </c>
      <c r="Q3508" s="7" t="s">
        <v>16</v>
      </c>
      <c r="R3508" s="7" t="s">
        <v>559</v>
      </c>
      <c r="S3508" s="162" t="s">
        <v>1588</v>
      </c>
      <c r="T3508" s="136">
        <v>43.333</v>
      </c>
      <c r="U3508" s="7">
        <v>-76.8392</v>
      </c>
      <c r="V3508" s="137" t="s">
        <v>15641</v>
      </c>
      <c r="W3508" s="7" t="s">
        <v>16</v>
      </c>
      <c r="X3508" s="7" t="s">
        <v>805</v>
      </c>
      <c r="Y3508" s="7" t="s">
        <v>878</v>
      </c>
      <c r="Z3508" s="161" t="s">
        <v>807</v>
      </c>
      <c r="AB3508" s="7" t="s">
        <v>19</v>
      </c>
      <c r="AC3508" s="7" t="s">
        <v>16</v>
      </c>
      <c r="AD3508" s="7" t="s">
        <v>19</v>
      </c>
      <c r="AE3508" s="7" t="s">
        <v>19</v>
      </c>
      <c r="AF3508" s="7" t="s">
        <v>19</v>
      </c>
      <c r="AG3508" s="7" t="s">
        <v>19</v>
      </c>
      <c r="AH3508" s="7" t="s">
        <v>19</v>
      </c>
      <c r="AI3508" s="7" t="s">
        <v>19</v>
      </c>
      <c r="AJ3508" s="7" t="s">
        <v>19</v>
      </c>
      <c r="AK3508" s="7"/>
      <c r="AL3508" s="7" t="s">
        <v>19</v>
      </c>
      <c r="AM3508" s="7" t="s">
        <v>19</v>
      </c>
      <c r="AN3508" s="7" t="s">
        <v>19</v>
      </c>
      <c r="AO3508" s="7" t="s">
        <v>19</v>
      </c>
      <c r="AP3508" s="7" t="s">
        <v>19</v>
      </c>
      <c r="AQ3508" s="7" t="s">
        <v>19</v>
      </c>
      <c r="AR3508" s="7" t="s">
        <v>19</v>
      </c>
      <c r="AS3508" s="7" t="s">
        <v>19</v>
      </c>
      <c r="AT3508" s="7" t="s">
        <v>19</v>
      </c>
      <c r="AU3508" s="7" t="s">
        <v>19</v>
      </c>
      <c r="AV3508" s="7" t="s">
        <v>19</v>
      </c>
      <c r="AW3508" s="7" t="s">
        <v>19</v>
      </c>
      <c r="AX3508" s="7" t="s">
        <v>19</v>
      </c>
      <c r="AY3508" s="7" t="s">
        <v>19</v>
      </c>
      <c r="AZ3508" s="7" t="s">
        <v>19</v>
      </c>
      <c r="BA3508" s="7" t="s">
        <v>19</v>
      </c>
      <c r="BB3508" s="7" t="s">
        <v>19</v>
      </c>
      <c r="BC3508" s="7" t="s">
        <v>19</v>
      </c>
      <c r="BD3508" s="7"/>
      <c r="BE3508" s="7" t="s">
        <v>19</v>
      </c>
      <c r="BF3508" s="7" t="s">
        <v>19</v>
      </c>
      <c r="BG3508" s="7" t="s">
        <v>19</v>
      </c>
      <c r="BH3508" s="7" t="s">
        <v>19</v>
      </c>
      <c r="BI3508" s="7" t="s">
        <v>19</v>
      </c>
      <c r="BJ3508" s="7" t="s">
        <v>19</v>
      </c>
      <c r="BK3508" s="7" t="s">
        <v>19</v>
      </c>
      <c r="BL3508" s="7" t="s">
        <v>19</v>
      </c>
      <c r="BM3508" s="7" t="s">
        <v>19</v>
      </c>
      <c r="BN3508" s="7" t="s">
        <v>19</v>
      </c>
      <c r="BO3508" s="7" t="s">
        <v>19</v>
      </c>
      <c r="BP3508" s="7" t="s">
        <v>19</v>
      </c>
      <c r="BQ3508" s="7" t="s">
        <v>19</v>
      </c>
      <c r="BR3508" s="7" t="s">
        <v>19</v>
      </c>
      <c r="BS3508" s="7" t="s">
        <v>19</v>
      </c>
      <c r="BT3508" s="7" t="b">
        <v>0</v>
      </c>
      <c r="BU3508" s="7" t="b">
        <v>0</v>
      </c>
      <c r="BV3508" s="7" t="b">
        <v>0</v>
      </c>
      <c r="BW3508" s="7" t="b">
        <v>0</v>
      </c>
      <c r="BX3508" s="7" t="s">
        <v>19</v>
      </c>
      <c r="BY3508" s="7" t="s">
        <v>19</v>
      </c>
      <c r="BZ3508" s="7" t="s">
        <v>19</v>
      </c>
      <c r="CA3508" s="7" t="s">
        <v>19</v>
      </c>
      <c r="CB3508" s="7" t="s">
        <v>19</v>
      </c>
      <c r="CC3508" s="7" t="s">
        <v>19</v>
      </c>
      <c r="CD3508" s="7" t="s">
        <v>19</v>
      </c>
      <c r="CE3508" s="7" t="s">
        <v>19</v>
      </c>
      <c r="CF3508" s="7" t="s">
        <v>19</v>
      </c>
      <c r="CG3508" s="7" t="s">
        <v>19</v>
      </c>
      <c r="CH3508" s="7" t="s">
        <v>19</v>
      </c>
      <c r="CI3508" s="7" t="s">
        <v>19</v>
      </c>
      <c r="CJ3508" s="7" t="s">
        <v>19</v>
      </c>
      <c r="CK3508" s="7" t="s">
        <v>19</v>
      </c>
      <c r="CL3508" s="7" t="s">
        <v>19</v>
      </c>
      <c r="CM3508" s="7" t="s">
        <v>19</v>
      </c>
      <c r="CN3508" s="7" t="s">
        <v>19</v>
      </c>
      <c r="CO3508" s="7" t="s">
        <v>19</v>
      </c>
      <c r="CP3508" s="7" t="s">
        <v>19</v>
      </c>
      <c r="CQ3508" s="7" t="s">
        <v>19</v>
      </c>
      <c r="CR3508" s="7" t="s">
        <v>19</v>
      </c>
      <c r="CS3508" s="7"/>
    </row>
    <row r="3509">
      <c r="A3509" s="7" t="s">
        <v>15642</v>
      </c>
      <c r="D3509" s="163" t="s">
        <v>15643</v>
      </c>
      <c r="E3509" s="134" t="s">
        <v>661</v>
      </c>
      <c r="F3509" s="162" t="s">
        <v>19</v>
      </c>
      <c r="G3509" s="162" t="s">
        <v>19</v>
      </c>
      <c r="H3509" s="162" t="s">
        <v>19</v>
      </c>
      <c r="K3509" s="7" t="s">
        <v>7808</v>
      </c>
      <c r="L3509" s="7" t="s">
        <v>15644</v>
      </c>
      <c r="M3509" s="7" t="s">
        <v>560</v>
      </c>
      <c r="N3509" s="7" t="str">
        <f t="shared" si="12"/>
        <v>TRUE</v>
      </c>
      <c r="O3509" s="7" t="s">
        <v>16</v>
      </c>
      <c r="P3509" s="7" t="s">
        <v>16</v>
      </c>
      <c r="Q3509" s="7" t="s">
        <v>16</v>
      </c>
      <c r="R3509" s="7" t="s">
        <v>559</v>
      </c>
      <c r="S3509" s="162" t="s">
        <v>1588</v>
      </c>
      <c r="T3509" s="136">
        <v>41.841</v>
      </c>
      <c r="U3509" s="7">
        <v>-82.917</v>
      </c>
      <c r="V3509" s="137" t="s">
        <v>15645</v>
      </c>
      <c r="W3509" s="7" t="s">
        <v>16</v>
      </c>
      <c r="X3509" s="7" t="s">
        <v>805</v>
      </c>
      <c r="Y3509" s="7" t="s">
        <v>878</v>
      </c>
      <c r="Z3509" s="161" t="s">
        <v>807</v>
      </c>
      <c r="AB3509" s="7" t="s">
        <v>19</v>
      </c>
      <c r="AC3509" s="7" t="s">
        <v>16</v>
      </c>
      <c r="AD3509" s="7" t="s">
        <v>19</v>
      </c>
      <c r="AE3509" s="7" t="s">
        <v>19</v>
      </c>
      <c r="AF3509" s="7" t="s">
        <v>19</v>
      </c>
      <c r="AG3509" s="7" t="s">
        <v>19</v>
      </c>
      <c r="AH3509" s="7" t="s">
        <v>19</v>
      </c>
      <c r="AI3509" s="7" t="s">
        <v>19</v>
      </c>
      <c r="AJ3509" s="7" t="s">
        <v>19</v>
      </c>
      <c r="AK3509" s="7"/>
      <c r="AL3509" s="7" t="s">
        <v>19</v>
      </c>
      <c r="AM3509" s="7" t="s">
        <v>19</v>
      </c>
      <c r="AN3509" s="7" t="s">
        <v>19</v>
      </c>
      <c r="AO3509" s="7" t="s">
        <v>19</v>
      </c>
      <c r="AP3509" s="7" t="s">
        <v>19</v>
      </c>
      <c r="AQ3509" s="7" t="s">
        <v>19</v>
      </c>
      <c r="AR3509" s="7" t="s">
        <v>19</v>
      </c>
      <c r="AS3509" s="7" t="s">
        <v>19</v>
      </c>
      <c r="AT3509" s="7" t="s">
        <v>19</v>
      </c>
      <c r="AU3509" s="7" t="s">
        <v>19</v>
      </c>
      <c r="AV3509" s="7" t="s">
        <v>19</v>
      </c>
      <c r="AW3509" s="7" t="s">
        <v>19</v>
      </c>
      <c r="AX3509" s="7" t="s">
        <v>19</v>
      </c>
      <c r="AY3509" s="7" t="s">
        <v>19</v>
      </c>
      <c r="AZ3509" s="7" t="s">
        <v>19</v>
      </c>
      <c r="BA3509" s="7" t="s">
        <v>19</v>
      </c>
      <c r="BB3509" s="7" t="s">
        <v>19</v>
      </c>
      <c r="BC3509" s="7" t="s">
        <v>19</v>
      </c>
      <c r="BD3509" s="7"/>
      <c r="BE3509" s="7" t="s">
        <v>19</v>
      </c>
      <c r="BF3509" s="7" t="s">
        <v>19</v>
      </c>
      <c r="BG3509" s="7" t="s">
        <v>19</v>
      </c>
      <c r="BH3509" s="7" t="s">
        <v>19</v>
      </c>
      <c r="BI3509" s="7" t="s">
        <v>19</v>
      </c>
      <c r="BJ3509" s="7" t="s">
        <v>19</v>
      </c>
      <c r="BK3509" s="7" t="s">
        <v>19</v>
      </c>
      <c r="BL3509" s="7" t="s">
        <v>19</v>
      </c>
      <c r="BM3509" s="7" t="s">
        <v>19</v>
      </c>
      <c r="BN3509" s="7" t="s">
        <v>19</v>
      </c>
      <c r="BO3509" s="7" t="s">
        <v>19</v>
      </c>
      <c r="BP3509" s="7" t="s">
        <v>19</v>
      </c>
      <c r="BQ3509" s="7" t="s">
        <v>19</v>
      </c>
      <c r="BR3509" s="7" t="s">
        <v>19</v>
      </c>
      <c r="BS3509" s="7" t="s">
        <v>19</v>
      </c>
      <c r="BT3509" s="7" t="b">
        <v>0</v>
      </c>
      <c r="BU3509" s="7" t="b">
        <v>0</v>
      </c>
      <c r="BV3509" s="7" t="b">
        <v>0</v>
      </c>
      <c r="BW3509" s="7" t="b">
        <v>0</v>
      </c>
      <c r="BX3509" s="7" t="s">
        <v>19</v>
      </c>
      <c r="BY3509" s="7" t="s">
        <v>19</v>
      </c>
      <c r="BZ3509" s="7" t="s">
        <v>19</v>
      </c>
      <c r="CA3509" s="7" t="s">
        <v>19</v>
      </c>
      <c r="CB3509" s="7" t="s">
        <v>19</v>
      </c>
      <c r="CC3509" s="7" t="s">
        <v>19</v>
      </c>
      <c r="CD3509" s="7" t="s">
        <v>19</v>
      </c>
      <c r="CE3509" s="7" t="s">
        <v>19</v>
      </c>
      <c r="CF3509" s="7" t="s">
        <v>19</v>
      </c>
      <c r="CG3509" s="7" t="s">
        <v>19</v>
      </c>
      <c r="CH3509" s="7" t="s">
        <v>19</v>
      </c>
      <c r="CI3509" s="7" t="s">
        <v>19</v>
      </c>
      <c r="CJ3509" s="7" t="s">
        <v>19</v>
      </c>
      <c r="CK3509" s="7" t="s">
        <v>19</v>
      </c>
      <c r="CL3509" s="7" t="s">
        <v>19</v>
      </c>
      <c r="CM3509" s="7" t="s">
        <v>19</v>
      </c>
      <c r="CN3509" s="7" t="s">
        <v>19</v>
      </c>
      <c r="CO3509" s="7" t="s">
        <v>19</v>
      </c>
      <c r="CP3509" s="7" t="s">
        <v>19</v>
      </c>
      <c r="CQ3509" s="7" t="s">
        <v>19</v>
      </c>
      <c r="CR3509" s="7" t="s">
        <v>19</v>
      </c>
      <c r="CS3509" s="7"/>
    </row>
    <row r="3510">
      <c r="A3510" s="7" t="s">
        <v>15646</v>
      </c>
      <c r="D3510" s="134" t="s">
        <v>15647</v>
      </c>
      <c r="E3510" s="7" t="s">
        <v>661</v>
      </c>
      <c r="F3510" s="162" t="s">
        <v>19</v>
      </c>
      <c r="G3510" s="162" t="s">
        <v>19</v>
      </c>
      <c r="H3510" s="162" t="s">
        <v>19</v>
      </c>
      <c r="K3510" s="7" t="s">
        <v>7808</v>
      </c>
      <c r="L3510" s="7" t="s">
        <v>15648</v>
      </c>
      <c r="M3510" s="7" t="s">
        <v>560</v>
      </c>
      <c r="N3510" s="7" t="str">
        <f t="shared" si="12"/>
        <v>TRUE</v>
      </c>
      <c r="O3510" s="7" t="s">
        <v>16</v>
      </c>
      <c r="P3510" s="7" t="s">
        <v>16</v>
      </c>
      <c r="Q3510" s="7" t="s">
        <v>16</v>
      </c>
      <c r="R3510" s="7" t="s">
        <v>559</v>
      </c>
      <c r="S3510" s="162" t="s">
        <v>1588</v>
      </c>
      <c r="T3510" s="135">
        <v>41.77</v>
      </c>
      <c r="U3510" s="136">
        <v>-81.73</v>
      </c>
      <c r="V3510" s="137" t="s">
        <v>7860</v>
      </c>
      <c r="W3510" s="7" t="s">
        <v>16</v>
      </c>
      <c r="X3510" s="7" t="s">
        <v>805</v>
      </c>
      <c r="Y3510" s="7" t="s">
        <v>878</v>
      </c>
      <c r="Z3510" s="7" t="s">
        <v>879</v>
      </c>
      <c r="AB3510" s="7">
        <v>20.0</v>
      </c>
      <c r="AC3510" s="7" t="s">
        <v>16</v>
      </c>
      <c r="AD3510" s="7" t="s">
        <v>19</v>
      </c>
      <c r="AE3510" s="7" t="s">
        <v>19</v>
      </c>
      <c r="AF3510" s="7" t="s">
        <v>19</v>
      </c>
      <c r="AG3510" s="7" t="s">
        <v>19</v>
      </c>
      <c r="AH3510" s="7" t="s">
        <v>19</v>
      </c>
      <c r="AI3510" s="7" t="s">
        <v>19</v>
      </c>
      <c r="AJ3510" s="7" t="s">
        <v>19</v>
      </c>
      <c r="AK3510" s="7"/>
      <c r="AL3510" s="7" t="s">
        <v>19</v>
      </c>
      <c r="AM3510" s="7" t="s">
        <v>19</v>
      </c>
      <c r="AN3510" s="7" t="s">
        <v>19</v>
      </c>
      <c r="AO3510" s="7" t="s">
        <v>19</v>
      </c>
      <c r="AP3510" s="7" t="s">
        <v>19</v>
      </c>
      <c r="AQ3510" s="7" t="s">
        <v>19</v>
      </c>
      <c r="AR3510" s="7" t="s">
        <v>19</v>
      </c>
      <c r="AS3510" s="7" t="s">
        <v>19</v>
      </c>
      <c r="AT3510" s="7" t="s">
        <v>19</v>
      </c>
      <c r="AU3510" s="7" t="s">
        <v>19</v>
      </c>
      <c r="AV3510" s="7" t="s">
        <v>19</v>
      </c>
      <c r="AW3510" s="7" t="s">
        <v>19</v>
      </c>
      <c r="AX3510" s="7" t="s">
        <v>19</v>
      </c>
      <c r="AY3510" s="7" t="s">
        <v>19</v>
      </c>
      <c r="AZ3510" s="7" t="s">
        <v>19</v>
      </c>
      <c r="BA3510" s="7" t="s">
        <v>19</v>
      </c>
      <c r="BB3510" s="7" t="s">
        <v>19</v>
      </c>
      <c r="BC3510" s="7" t="s">
        <v>19</v>
      </c>
      <c r="BD3510" s="7"/>
      <c r="BE3510" s="7" t="s">
        <v>19</v>
      </c>
      <c r="BF3510" s="7" t="s">
        <v>19</v>
      </c>
      <c r="BG3510" s="7" t="s">
        <v>19</v>
      </c>
      <c r="BH3510" s="7" t="s">
        <v>19</v>
      </c>
      <c r="BI3510" s="7" t="s">
        <v>19</v>
      </c>
      <c r="BJ3510" s="7" t="s">
        <v>19</v>
      </c>
      <c r="BK3510" s="7" t="s">
        <v>19</v>
      </c>
      <c r="BL3510" s="7" t="s">
        <v>19</v>
      </c>
      <c r="BM3510" s="7" t="s">
        <v>19</v>
      </c>
      <c r="BN3510" s="7" t="s">
        <v>19</v>
      </c>
      <c r="BO3510" s="7" t="s">
        <v>19</v>
      </c>
      <c r="BP3510" s="7" t="s">
        <v>19</v>
      </c>
      <c r="BQ3510" s="7" t="s">
        <v>19</v>
      </c>
      <c r="BR3510" s="7" t="s">
        <v>19</v>
      </c>
      <c r="BS3510" s="7" t="s">
        <v>19</v>
      </c>
      <c r="BT3510" s="7" t="b">
        <v>0</v>
      </c>
      <c r="BU3510" s="7" t="b">
        <v>0</v>
      </c>
      <c r="BV3510" s="7" t="b">
        <v>0</v>
      </c>
      <c r="BW3510" s="7" t="b">
        <v>0</v>
      </c>
      <c r="BX3510" s="7" t="s">
        <v>19</v>
      </c>
      <c r="BY3510" s="7" t="s">
        <v>19</v>
      </c>
      <c r="BZ3510" s="7" t="s">
        <v>19</v>
      </c>
      <c r="CA3510" s="7" t="s">
        <v>19</v>
      </c>
      <c r="CB3510" s="7" t="s">
        <v>19</v>
      </c>
      <c r="CC3510" s="7" t="s">
        <v>19</v>
      </c>
      <c r="CD3510" s="7" t="s">
        <v>19</v>
      </c>
      <c r="CE3510" s="7" t="s">
        <v>19</v>
      </c>
      <c r="CF3510" s="7" t="s">
        <v>19</v>
      </c>
      <c r="CG3510" s="7" t="s">
        <v>19</v>
      </c>
      <c r="CH3510" s="7" t="s">
        <v>19</v>
      </c>
      <c r="CI3510" s="7" t="s">
        <v>19</v>
      </c>
      <c r="CJ3510" s="7" t="s">
        <v>19</v>
      </c>
      <c r="CK3510" s="7" t="s">
        <v>19</v>
      </c>
      <c r="CL3510" s="7" t="s">
        <v>19</v>
      </c>
      <c r="CM3510" s="7" t="s">
        <v>19</v>
      </c>
      <c r="CN3510" s="7" t="s">
        <v>19</v>
      </c>
      <c r="CO3510" s="7" t="s">
        <v>19</v>
      </c>
      <c r="CP3510" s="7" t="s">
        <v>19</v>
      </c>
      <c r="CQ3510" s="7" t="s">
        <v>19</v>
      </c>
      <c r="CR3510" s="7" t="s">
        <v>19</v>
      </c>
      <c r="CS3510" s="7"/>
    </row>
    <row r="3511">
      <c r="A3511" s="7" t="s">
        <v>15649</v>
      </c>
      <c r="D3511" s="163" t="s">
        <v>15650</v>
      </c>
      <c r="E3511" s="134" t="s">
        <v>661</v>
      </c>
      <c r="F3511" s="162" t="s">
        <v>19</v>
      </c>
      <c r="G3511" s="162" t="s">
        <v>19</v>
      </c>
      <c r="H3511" s="162" t="s">
        <v>19</v>
      </c>
      <c r="K3511" s="7" t="s">
        <v>7808</v>
      </c>
      <c r="L3511" s="7" t="s">
        <v>15651</v>
      </c>
      <c r="M3511" s="7" t="s">
        <v>560</v>
      </c>
      <c r="N3511" s="7" t="str">
        <f t="shared" si="12"/>
        <v>TRUE</v>
      </c>
      <c r="O3511" s="7" t="s">
        <v>16</v>
      </c>
      <c r="P3511" s="7" t="s">
        <v>16</v>
      </c>
      <c r="Q3511" s="7" t="s">
        <v>16</v>
      </c>
      <c r="R3511" s="7" t="s">
        <v>559</v>
      </c>
      <c r="S3511" s="162" t="s">
        <v>1588</v>
      </c>
      <c r="T3511" s="135">
        <v>41.77</v>
      </c>
      <c r="U3511" s="136">
        <v>-81.73</v>
      </c>
      <c r="V3511" s="137" t="s">
        <v>7860</v>
      </c>
      <c r="W3511" s="7" t="s">
        <v>16</v>
      </c>
      <c r="X3511" s="7" t="s">
        <v>805</v>
      </c>
      <c r="Y3511" s="7" t="s">
        <v>878</v>
      </c>
      <c r="Z3511" s="7" t="s">
        <v>879</v>
      </c>
      <c r="AB3511" s="7">
        <v>5.0</v>
      </c>
      <c r="AC3511" s="7" t="s">
        <v>16</v>
      </c>
      <c r="AD3511" s="7" t="s">
        <v>19</v>
      </c>
      <c r="AE3511" s="7" t="s">
        <v>19</v>
      </c>
      <c r="AF3511" s="7" t="s">
        <v>19</v>
      </c>
      <c r="AG3511" s="7" t="s">
        <v>19</v>
      </c>
      <c r="AH3511" s="7" t="s">
        <v>19</v>
      </c>
      <c r="AI3511" s="7" t="s">
        <v>19</v>
      </c>
      <c r="AJ3511" s="7" t="s">
        <v>19</v>
      </c>
      <c r="AK3511" s="7"/>
      <c r="AL3511" s="7" t="s">
        <v>19</v>
      </c>
      <c r="AM3511" s="7" t="s">
        <v>19</v>
      </c>
      <c r="AN3511" s="7" t="s">
        <v>19</v>
      </c>
      <c r="AO3511" s="7" t="s">
        <v>19</v>
      </c>
      <c r="AP3511" s="7" t="s">
        <v>19</v>
      </c>
      <c r="AQ3511" s="7" t="s">
        <v>19</v>
      </c>
      <c r="AR3511" s="7" t="s">
        <v>19</v>
      </c>
      <c r="AS3511" s="7" t="s">
        <v>19</v>
      </c>
      <c r="AT3511" s="7" t="s">
        <v>19</v>
      </c>
      <c r="AU3511" s="7" t="s">
        <v>19</v>
      </c>
      <c r="AV3511" s="7" t="s">
        <v>19</v>
      </c>
      <c r="AW3511" s="7" t="s">
        <v>19</v>
      </c>
      <c r="AX3511" s="7" t="s">
        <v>19</v>
      </c>
      <c r="AY3511" s="7" t="s">
        <v>19</v>
      </c>
      <c r="AZ3511" s="7" t="s">
        <v>19</v>
      </c>
      <c r="BA3511" s="7" t="s">
        <v>19</v>
      </c>
      <c r="BB3511" s="7" t="s">
        <v>19</v>
      </c>
      <c r="BC3511" s="7" t="s">
        <v>19</v>
      </c>
      <c r="BD3511" s="7"/>
      <c r="BE3511" s="7" t="s">
        <v>19</v>
      </c>
      <c r="BF3511" s="7" t="s">
        <v>19</v>
      </c>
      <c r="BG3511" s="7" t="s">
        <v>19</v>
      </c>
      <c r="BH3511" s="7" t="s">
        <v>19</v>
      </c>
      <c r="BI3511" s="7" t="s">
        <v>19</v>
      </c>
      <c r="BJ3511" s="7" t="s">
        <v>19</v>
      </c>
      <c r="BK3511" s="7" t="s">
        <v>19</v>
      </c>
      <c r="BL3511" s="7" t="s">
        <v>19</v>
      </c>
      <c r="BM3511" s="7" t="s">
        <v>19</v>
      </c>
      <c r="BN3511" s="7" t="s">
        <v>19</v>
      </c>
      <c r="BO3511" s="7" t="s">
        <v>19</v>
      </c>
      <c r="BP3511" s="7" t="s">
        <v>19</v>
      </c>
      <c r="BQ3511" s="7" t="s">
        <v>19</v>
      </c>
      <c r="BR3511" s="7" t="s">
        <v>19</v>
      </c>
      <c r="BS3511" s="7" t="s">
        <v>19</v>
      </c>
      <c r="BT3511" s="7" t="b">
        <v>0</v>
      </c>
      <c r="BU3511" s="7" t="b">
        <v>0</v>
      </c>
      <c r="BV3511" s="7" t="b">
        <v>0</v>
      </c>
      <c r="BW3511" s="7" t="b">
        <v>0</v>
      </c>
      <c r="BX3511" s="7" t="s">
        <v>19</v>
      </c>
      <c r="BY3511" s="7" t="s">
        <v>19</v>
      </c>
      <c r="BZ3511" s="7" t="s">
        <v>19</v>
      </c>
      <c r="CA3511" s="7" t="s">
        <v>19</v>
      </c>
      <c r="CB3511" s="7" t="s">
        <v>19</v>
      </c>
      <c r="CC3511" s="7" t="s">
        <v>19</v>
      </c>
      <c r="CD3511" s="7" t="s">
        <v>19</v>
      </c>
      <c r="CE3511" s="7" t="s">
        <v>19</v>
      </c>
      <c r="CF3511" s="7" t="s">
        <v>19</v>
      </c>
      <c r="CG3511" s="7" t="s">
        <v>19</v>
      </c>
      <c r="CH3511" s="7" t="s">
        <v>19</v>
      </c>
      <c r="CI3511" s="7" t="s">
        <v>19</v>
      </c>
      <c r="CJ3511" s="7" t="s">
        <v>19</v>
      </c>
      <c r="CK3511" s="7" t="s">
        <v>19</v>
      </c>
      <c r="CL3511" s="7" t="s">
        <v>19</v>
      </c>
      <c r="CM3511" s="7" t="s">
        <v>19</v>
      </c>
      <c r="CN3511" s="7" t="s">
        <v>19</v>
      </c>
      <c r="CO3511" s="7" t="s">
        <v>19</v>
      </c>
      <c r="CP3511" s="7" t="s">
        <v>19</v>
      </c>
      <c r="CQ3511" s="7" t="s">
        <v>19</v>
      </c>
      <c r="CR3511" s="7" t="s">
        <v>19</v>
      </c>
      <c r="CS3511" s="7"/>
    </row>
    <row r="3512">
      <c r="A3512" s="7" t="s">
        <v>15652</v>
      </c>
      <c r="D3512" s="163" t="s">
        <v>15653</v>
      </c>
      <c r="E3512" s="134" t="s">
        <v>661</v>
      </c>
      <c r="F3512" s="162" t="s">
        <v>19</v>
      </c>
      <c r="G3512" s="162" t="s">
        <v>19</v>
      </c>
      <c r="H3512" s="162" t="s">
        <v>19</v>
      </c>
      <c r="K3512" s="7" t="s">
        <v>7808</v>
      </c>
      <c r="L3512" s="7" t="s">
        <v>15654</v>
      </c>
      <c r="M3512" s="7" t="s">
        <v>560</v>
      </c>
      <c r="N3512" s="7" t="str">
        <f t="shared" si="12"/>
        <v>TRUE</v>
      </c>
      <c r="O3512" s="7" t="s">
        <v>16</v>
      </c>
      <c r="P3512" s="7" t="s">
        <v>16</v>
      </c>
      <c r="Q3512" s="7" t="s">
        <v>16</v>
      </c>
      <c r="R3512" s="7" t="s">
        <v>559</v>
      </c>
      <c r="S3512" s="162" t="s">
        <v>1588</v>
      </c>
      <c r="T3512" s="135">
        <v>41.77</v>
      </c>
      <c r="U3512" s="136">
        <v>-81.73</v>
      </c>
      <c r="V3512" s="137" t="s">
        <v>15655</v>
      </c>
      <c r="W3512" s="7" t="s">
        <v>16</v>
      </c>
      <c r="X3512" s="7" t="s">
        <v>805</v>
      </c>
      <c r="Y3512" s="7" t="s">
        <v>878</v>
      </c>
      <c r="Z3512" s="7" t="s">
        <v>807</v>
      </c>
      <c r="AB3512" s="7" t="s">
        <v>19</v>
      </c>
      <c r="AC3512" s="7" t="s">
        <v>16</v>
      </c>
      <c r="AD3512" s="7" t="s">
        <v>19</v>
      </c>
      <c r="AE3512" s="7" t="s">
        <v>19</v>
      </c>
      <c r="AF3512" s="7" t="s">
        <v>19</v>
      </c>
      <c r="AG3512" s="7" t="s">
        <v>19</v>
      </c>
      <c r="AH3512" s="7" t="s">
        <v>19</v>
      </c>
      <c r="AI3512" s="7" t="s">
        <v>19</v>
      </c>
      <c r="AJ3512" s="7" t="s">
        <v>19</v>
      </c>
      <c r="AK3512" s="7"/>
      <c r="AL3512" s="7" t="s">
        <v>19</v>
      </c>
      <c r="AM3512" s="7" t="s">
        <v>19</v>
      </c>
      <c r="AN3512" s="7" t="s">
        <v>19</v>
      </c>
      <c r="AO3512" s="7" t="s">
        <v>19</v>
      </c>
      <c r="AP3512" s="7" t="s">
        <v>19</v>
      </c>
      <c r="AQ3512" s="7" t="s">
        <v>19</v>
      </c>
      <c r="AR3512" s="7" t="s">
        <v>19</v>
      </c>
      <c r="AS3512" s="7" t="s">
        <v>19</v>
      </c>
      <c r="AT3512" s="7" t="s">
        <v>19</v>
      </c>
      <c r="AU3512" s="7" t="s">
        <v>19</v>
      </c>
      <c r="AV3512" s="7" t="s">
        <v>19</v>
      </c>
      <c r="AW3512" s="7" t="s">
        <v>19</v>
      </c>
      <c r="AX3512" s="7" t="s">
        <v>19</v>
      </c>
      <c r="AY3512" s="7" t="s">
        <v>19</v>
      </c>
      <c r="AZ3512" s="7" t="s">
        <v>19</v>
      </c>
      <c r="BA3512" s="7" t="s">
        <v>19</v>
      </c>
      <c r="BB3512" s="7" t="s">
        <v>19</v>
      </c>
      <c r="BC3512" s="7" t="s">
        <v>19</v>
      </c>
      <c r="BD3512" s="7"/>
      <c r="BE3512" s="7" t="s">
        <v>19</v>
      </c>
      <c r="BF3512" s="7" t="s">
        <v>19</v>
      </c>
      <c r="BG3512" s="7" t="s">
        <v>19</v>
      </c>
      <c r="BH3512" s="7" t="s">
        <v>19</v>
      </c>
      <c r="BI3512" s="7" t="s">
        <v>19</v>
      </c>
      <c r="BJ3512" s="7" t="s">
        <v>19</v>
      </c>
      <c r="BK3512" s="7" t="s">
        <v>19</v>
      </c>
      <c r="BL3512" s="7" t="s">
        <v>19</v>
      </c>
      <c r="BM3512" s="7" t="s">
        <v>19</v>
      </c>
      <c r="BN3512" s="7" t="s">
        <v>19</v>
      </c>
      <c r="BO3512" s="7" t="s">
        <v>19</v>
      </c>
      <c r="BP3512" s="7" t="s">
        <v>19</v>
      </c>
      <c r="BQ3512" s="7" t="s">
        <v>19</v>
      </c>
      <c r="BR3512" s="7" t="s">
        <v>19</v>
      </c>
      <c r="BS3512" s="7" t="s">
        <v>19</v>
      </c>
      <c r="BT3512" s="7" t="b">
        <v>0</v>
      </c>
      <c r="BU3512" s="7" t="b">
        <v>0</v>
      </c>
      <c r="BV3512" s="7" t="b">
        <v>0</v>
      </c>
      <c r="BW3512" s="7" t="b">
        <v>0</v>
      </c>
      <c r="BX3512" s="7" t="s">
        <v>19</v>
      </c>
      <c r="BY3512" s="7" t="s">
        <v>19</v>
      </c>
      <c r="BZ3512" s="7" t="s">
        <v>19</v>
      </c>
      <c r="CA3512" s="7" t="s">
        <v>19</v>
      </c>
      <c r="CB3512" s="7" t="s">
        <v>19</v>
      </c>
      <c r="CC3512" s="7" t="s">
        <v>19</v>
      </c>
      <c r="CD3512" s="7" t="s">
        <v>19</v>
      </c>
      <c r="CE3512" s="7" t="s">
        <v>19</v>
      </c>
      <c r="CF3512" s="7" t="s">
        <v>19</v>
      </c>
      <c r="CG3512" s="7" t="s">
        <v>19</v>
      </c>
      <c r="CH3512" s="7" t="s">
        <v>19</v>
      </c>
      <c r="CI3512" s="7" t="s">
        <v>19</v>
      </c>
      <c r="CJ3512" s="7" t="s">
        <v>19</v>
      </c>
      <c r="CK3512" s="7" t="s">
        <v>19</v>
      </c>
      <c r="CL3512" s="7" t="s">
        <v>19</v>
      </c>
      <c r="CM3512" s="7" t="s">
        <v>19</v>
      </c>
      <c r="CN3512" s="7" t="s">
        <v>19</v>
      </c>
      <c r="CO3512" s="7" t="s">
        <v>19</v>
      </c>
      <c r="CP3512" s="7" t="s">
        <v>19</v>
      </c>
      <c r="CQ3512" s="7" t="s">
        <v>19</v>
      </c>
      <c r="CR3512" s="7" t="s">
        <v>19</v>
      </c>
      <c r="CS3512" s="7"/>
    </row>
    <row r="3513">
      <c r="A3513" s="7" t="s">
        <v>15656</v>
      </c>
      <c r="D3513" s="163" t="s">
        <v>15657</v>
      </c>
      <c r="E3513" s="134" t="str">
        <f t="array" ref="E3513">IFNA( index(studiesdatasets!$A$2:$R4130,MATCH("*"&amp;IF(F3513 = "","INVALID", F3513)&amp;"*",studiesdatasets!$D$2:$D4130,0),1))</f>
        <v>set_15</v>
      </c>
      <c r="F3513" s="162" t="s">
        <v>543</v>
      </c>
      <c r="G3513" s="162" t="s">
        <v>15658</v>
      </c>
      <c r="H3513" s="162" t="s">
        <v>15659</v>
      </c>
      <c r="M3513" s="7" t="s">
        <v>799</v>
      </c>
      <c r="O3513" s="7" t="s">
        <v>866</v>
      </c>
      <c r="P3513" s="7" t="s">
        <v>867</v>
      </c>
      <c r="Q3513" s="7" t="s">
        <v>868</v>
      </c>
      <c r="R3513" s="7" t="s">
        <v>525</v>
      </c>
      <c r="S3513" s="161" t="s">
        <v>855</v>
      </c>
      <c r="T3513" s="136">
        <v>46.78779406</v>
      </c>
      <c r="U3513" s="7">
        <v>-91.94929456</v>
      </c>
      <c r="V3513" s="137" t="s">
        <v>15457</v>
      </c>
      <c r="X3513" s="161" t="s">
        <v>805</v>
      </c>
      <c r="Y3513" s="161" t="s">
        <v>878</v>
      </c>
      <c r="Z3513" s="161" t="s">
        <v>879</v>
      </c>
      <c r="AA3513" s="7" t="s">
        <v>15458</v>
      </c>
      <c r="AC3513" s="7" t="s">
        <v>16</v>
      </c>
    </row>
    <row r="3514">
      <c r="A3514" s="7" t="s">
        <v>15660</v>
      </c>
      <c r="D3514" s="232" t="s">
        <v>15661</v>
      </c>
      <c r="E3514" s="134" t="str">
        <f t="array" ref="E3514">IFNA( index(studiesdatasets!$A$2:$R4130,MATCH("*"&amp;IF(F3514 = "","INVALID", F3514)&amp;"*",studiesdatasets!$D$2:$D4130,0),1))</f>
        <v>set_15</v>
      </c>
      <c r="F3514" s="162" t="s">
        <v>543</v>
      </c>
      <c r="G3514" s="162" t="s">
        <v>15662</v>
      </c>
      <c r="H3514" s="162" t="s">
        <v>15663</v>
      </c>
      <c r="M3514" s="7" t="s">
        <v>799</v>
      </c>
      <c r="O3514" s="7" t="s">
        <v>866</v>
      </c>
      <c r="P3514" s="7" t="s">
        <v>867</v>
      </c>
      <c r="Q3514" s="7" t="s">
        <v>868</v>
      </c>
      <c r="R3514" s="7" t="s">
        <v>525</v>
      </c>
      <c r="S3514" s="161" t="s">
        <v>855</v>
      </c>
      <c r="T3514" s="136">
        <v>46.77406231</v>
      </c>
      <c r="U3514" s="7">
        <v>-91.85504088</v>
      </c>
      <c r="V3514" s="137" t="s">
        <v>15457</v>
      </c>
      <c r="X3514" s="161" t="s">
        <v>805</v>
      </c>
      <c r="Y3514" s="161" t="s">
        <v>878</v>
      </c>
      <c r="Z3514" s="161" t="s">
        <v>879</v>
      </c>
      <c r="AA3514" s="7" t="s">
        <v>15458</v>
      </c>
      <c r="AC3514" s="7" t="s">
        <v>16</v>
      </c>
    </row>
    <row r="3515">
      <c r="A3515" s="7" t="s">
        <v>15664</v>
      </c>
      <c r="D3515" s="163" t="s">
        <v>15665</v>
      </c>
      <c r="E3515" s="134" t="str">
        <f t="array" ref="E3515">IFNA( index(studiesdatasets!$A$2:$R4130,MATCH("*"&amp;IF(F3515 = "","INVALID", F3515)&amp;"*",studiesdatasets!$D$2:$D4130,0),1))</f>
        <v>set_15</v>
      </c>
      <c r="F3515" s="162" t="s">
        <v>543</v>
      </c>
      <c r="G3515" s="162" t="s">
        <v>15666</v>
      </c>
      <c r="H3515" s="162" t="s">
        <v>15667</v>
      </c>
      <c r="M3515" s="7" t="s">
        <v>799</v>
      </c>
      <c r="O3515" s="7" t="s">
        <v>866</v>
      </c>
      <c r="P3515" s="7" t="s">
        <v>867</v>
      </c>
      <c r="Q3515" s="7" t="s">
        <v>868</v>
      </c>
      <c r="R3515" s="7" t="s">
        <v>525</v>
      </c>
      <c r="S3515" s="161" t="s">
        <v>855</v>
      </c>
      <c r="T3515" s="135">
        <v>46.72063537</v>
      </c>
      <c r="U3515" s="136">
        <v>-91.82745087</v>
      </c>
      <c r="V3515" s="137" t="s">
        <v>15457</v>
      </c>
      <c r="X3515" s="161" t="s">
        <v>805</v>
      </c>
      <c r="Y3515" s="161" t="s">
        <v>878</v>
      </c>
      <c r="Z3515" s="161" t="s">
        <v>879</v>
      </c>
      <c r="AA3515" s="7" t="s">
        <v>15458</v>
      </c>
      <c r="AC3515" s="7" t="s">
        <v>16</v>
      </c>
    </row>
    <row r="3516">
      <c r="A3516" s="7" t="s">
        <v>15668</v>
      </c>
      <c r="D3516" s="163" t="s">
        <v>15669</v>
      </c>
      <c r="E3516" s="134" t="str">
        <f t="array" ref="E3516">IFNA( index(studiesdatasets!$A$2:$R4130,MATCH("*"&amp;IF(F3516 = "","INVALID", F3516)&amp;"*",studiesdatasets!$D$2:$D4130,0),1))</f>
        <v>set_15</v>
      </c>
      <c r="F3516" s="162" t="s">
        <v>543</v>
      </c>
      <c r="G3516" s="162" t="s">
        <v>15670</v>
      </c>
      <c r="H3516" s="162" t="s">
        <v>15671</v>
      </c>
      <c r="M3516" s="7" t="s">
        <v>799</v>
      </c>
      <c r="O3516" s="7" t="s">
        <v>866</v>
      </c>
      <c r="P3516" s="7" t="s">
        <v>867</v>
      </c>
      <c r="Q3516" s="7" t="s">
        <v>868</v>
      </c>
      <c r="R3516" s="7" t="s">
        <v>525</v>
      </c>
      <c r="S3516" s="161" t="s">
        <v>855</v>
      </c>
      <c r="T3516" s="135">
        <v>46.72063537</v>
      </c>
      <c r="U3516" s="136">
        <v>-91.82745087</v>
      </c>
      <c r="V3516" s="137" t="s">
        <v>15457</v>
      </c>
      <c r="X3516" s="161" t="s">
        <v>805</v>
      </c>
      <c r="Y3516" s="161" t="s">
        <v>878</v>
      </c>
      <c r="Z3516" s="161" t="s">
        <v>879</v>
      </c>
      <c r="AA3516" s="7" t="s">
        <v>15458</v>
      </c>
      <c r="AC3516" s="7" t="s">
        <v>16</v>
      </c>
    </row>
    <row r="3517">
      <c r="A3517" s="7" t="s">
        <v>15672</v>
      </c>
      <c r="D3517" s="163" t="s">
        <v>15673</v>
      </c>
      <c r="E3517" s="134" t="str">
        <f t="array" ref="E3517">IFNA( index(studiesdatasets!$A$2:$R4130,MATCH("*"&amp;IF(F3517 = "","INVALID", F3517)&amp;"*",studiesdatasets!$D$2:$D4130,0),1))</f>
        <v>set_15</v>
      </c>
      <c r="F3517" s="162" t="s">
        <v>543</v>
      </c>
      <c r="G3517" s="162" t="s">
        <v>15674</v>
      </c>
      <c r="H3517" s="162" t="s">
        <v>15675</v>
      </c>
      <c r="M3517" s="7" t="s">
        <v>799</v>
      </c>
      <c r="O3517" s="7" t="s">
        <v>866</v>
      </c>
      <c r="P3517" s="7" t="s">
        <v>867</v>
      </c>
      <c r="Q3517" s="7" t="s">
        <v>868</v>
      </c>
      <c r="R3517" s="7" t="s">
        <v>525</v>
      </c>
      <c r="S3517" s="161" t="s">
        <v>855</v>
      </c>
      <c r="T3517" s="135">
        <v>46.70913635</v>
      </c>
      <c r="U3517" s="136">
        <v>-91.97924898</v>
      </c>
      <c r="V3517" s="137" t="s">
        <v>15457</v>
      </c>
      <c r="X3517" s="161" t="s">
        <v>805</v>
      </c>
      <c r="Y3517" s="161" t="s">
        <v>878</v>
      </c>
      <c r="Z3517" s="161" t="s">
        <v>879</v>
      </c>
      <c r="AA3517" s="7" t="s">
        <v>15458</v>
      </c>
      <c r="AC3517" s="7" t="s">
        <v>16</v>
      </c>
    </row>
    <row r="3518">
      <c r="A3518" s="7" t="s">
        <v>15676</v>
      </c>
      <c r="D3518" s="163" t="s">
        <v>15677</v>
      </c>
      <c r="E3518" s="134" t="str">
        <f t="array" ref="E3518">IFNA( index(studiesdatasets!$A$2:$R4130,MATCH("*"&amp;IF(F3518 = "","INVALID", F3518)&amp;"*",studiesdatasets!$D$2:$D4130,0),1))</f>
        <v>set_15</v>
      </c>
      <c r="F3518" s="162" t="s">
        <v>543</v>
      </c>
      <c r="G3518" s="162" t="s">
        <v>15678</v>
      </c>
      <c r="H3518" s="162" t="s">
        <v>15679</v>
      </c>
      <c r="M3518" s="7" t="s">
        <v>799</v>
      </c>
      <c r="O3518" s="7" t="s">
        <v>866</v>
      </c>
      <c r="P3518" s="7" t="s">
        <v>867</v>
      </c>
      <c r="Q3518" s="7" t="s">
        <v>868</v>
      </c>
      <c r="R3518" s="7" t="s">
        <v>525</v>
      </c>
      <c r="S3518" s="161" t="s">
        <v>855</v>
      </c>
      <c r="T3518" s="136">
        <v>46.70913635</v>
      </c>
      <c r="U3518" s="7">
        <v>-91.97924898</v>
      </c>
      <c r="V3518" s="137" t="s">
        <v>15457</v>
      </c>
      <c r="X3518" s="161" t="s">
        <v>805</v>
      </c>
      <c r="Y3518" s="161" t="s">
        <v>878</v>
      </c>
      <c r="Z3518" s="161" t="s">
        <v>879</v>
      </c>
      <c r="AA3518" s="7" t="s">
        <v>15458</v>
      </c>
      <c r="AC3518" s="7" t="s">
        <v>16</v>
      </c>
    </row>
    <row r="3519">
      <c r="A3519" s="7" t="s">
        <v>15680</v>
      </c>
      <c r="D3519" s="163" t="s">
        <v>15681</v>
      </c>
      <c r="E3519" s="134" t="str">
        <f t="array" ref="E3519">IFNA( index(studiesdatasets!$A$2:$R4130,MATCH("*"&amp;IF(F3519 = "","INVALID", F3519)&amp;"*",studiesdatasets!$D$2:$D4130,0),1))</f>
        <v>set_15</v>
      </c>
      <c r="F3519" s="162" t="s">
        <v>543</v>
      </c>
      <c r="G3519" s="162" t="s">
        <v>15682</v>
      </c>
      <c r="H3519" s="162" t="s">
        <v>15683</v>
      </c>
      <c r="M3519" s="7" t="s">
        <v>799</v>
      </c>
      <c r="O3519" s="7" t="s">
        <v>866</v>
      </c>
      <c r="P3519" s="7" t="s">
        <v>867</v>
      </c>
      <c r="Q3519" s="7" t="s">
        <v>868</v>
      </c>
      <c r="R3519" s="7" t="s">
        <v>525</v>
      </c>
      <c r="S3519" s="161" t="s">
        <v>855</v>
      </c>
      <c r="T3519" s="135">
        <v>46.75588076</v>
      </c>
      <c r="U3519" s="136">
        <v>-91.99436303</v>
      </c>
      <c r="V3519" s="137" t="s">
        <v>15457</v>
      </c>
      <c r="X3519" s="161" t="s">
        <v>805</v>
      </c>
      <c r="Y3519" s="161" t="s">
        <v>878</v>
      </c>
      <c r="Z3519" s="161" t="s">
        <v>879</v>
      </c>
      <c r="AA3519" s="7" t="s">
        <v>15458</v>
      </c>
      <c r="AC3519" s="7" t="s">
        <v>16</v>
      </c>
    </row>
    <row r="3520">
      <c r="A3520" s="7" t="s">
        <v>15684</v>
      </c>
      <c r="D3520" s="163" t="s">
        <v>15685</v>
      </c>
      <c r="E3520" s="134" t="str">
        <f t="array" ref="E3520">IFNA( index(studiesdatasets!$A$2:$R4130,MATCH("*"&amp;IF(F3520 = "","INVALID", F3520)&amp;"*",studiesdatasets!$D$2:$D4130,0),1))</f>
        <v>set_15</v>
      </c>
      <c r="F3520" s="162" t="s">
        <v>543</v>
      </c>
      <c r="G3520" s="162" t="s">
        <v>15686</v>
      </c>
      <c r="H3520" s="162" t="s">
        <v>15687</v>
      </c>
      <c r="M3520" s="7" t="s">
        <v>799</v>
      </c>
      <c r="O3520" s="7" t="s">
        <v>866</v>
      </c>
      <c r="P3520" s="7" t="s">
        <v>867</v>
      </c>
      <c r="Q3520" s="7" t="s">
        <v>868</v>
      </c>
      <c r="R3520" s="7" t="s">
        <v>525</v>
      </c>
      <c r="S3520" s="161" t="s">
        <v>855</v>
      </c>
      <c r="T3520" s="136">
        <v>46.75588076</v>
      </c>
      <c r="U3520" s="7">
        <v>-91.99436303</v>
      </c>
      <c r="V3520" s="137" t="s">
        <v>15457</v>
      </c>
      <c r="X3520" s="161" t="s">
        <v>805</v>
      </c>
      <c r="Y3520" s="161" t="s">
        <v>878</v>
      </c>
      <c r="Z3520" s="161" t="s">
        <v>879</v>
      </c>
      <c r="AA3520" s="7" t="s">
        <v>15458</v>
      </c>
      <c r="AC3520" s="7" t="s">
        <v>16</v>
      </c>
    </row>
    <row r="3521">
      <c r="A3521" s="7" t="s">
        <v>15688</v>
      </c>
      <c r="D3521" s="163" t="s">
        <v>15689</v>
      </c>
      <c r="E3521" s="134" t="str">
        <f t="array" ref="E3521">IFNA( index(studiesdatasets!$A$2:$R4130,MATCH("*"&amp;IF(F3521 = "","INVALID", F3521)&amp;"*",studiesdatasets!$D$2:$D4130,0),1))</f>
        <v>set_15</v>
      </c>
      <c r="F3521" s="162" t="s">
        <v>543</v>
      </c>
      <c r="G3521" s="162" t="s">
        <v>15690</v>
      </c>
      <c r="H3521" s="162" t="s">
        <v>15691</v>
      </c>
      <c r="M3521" s="7" t="s">
        <v>799</v>
      </c>
      <c r="O3521" s="7" t="s">
        <v>866</v>
      </c>
      <c r="P3521" s="7" t="s">
        <v>867</v>
      </c>
      <c r="Q3521" s="7" t="s">
        <v>868</v>
      </c>
      <c r="R3521" s="7" t="s">
        <v>525</v>
      </c>
      <c r="S3521" s="161" t="s">
        <v>855</v>
      </c>
      <c r="T3521" s="135">
        <v>46.71814</v>
      </c>
      <c r="U3521" s="136">
        <v>-91.86934</v>
      </c>
      <c r="V3521" s="137" t="s">
        <v>15457</v>
      </c>
      <c r="X3521" s="161" t="s">
        <v>805</v>
      </c>
      <c r="Y3521" s="161" t="s">
        <v>878</v>
      </c>
      <c r="Z3521" s="161" t="s">
        <v>879</v>
      </c>
      <c r="AA3521" s="7" t="s">
        <v>15458</v>
      </c>
      <c r="AC3521" s="7" t="s">
        <v>16</v>
      </c>
    </row>
    <row r="3522">
      <c r="A3522" s="7" t="s">
        <v>15692</v>
      </c>
      <c r="D3522" s="163" t="s">
        <v>15693</v>
      </c>
      <c r="E3522" s="134" t="str">
        <f t="array" ref="E3522">IFNA( index(studiesdatasets!$A$2:$R4130,MATCH("*"&amp;IF(F3522 = "","INVALID", F3522)&amp;"*",studiesdatasets!$D$2:$D4130,0),1))</f>
        <v>set_15</v>
      </c>
      <c r="F3522" s="162" t="s">
        <v>543</v>
      </c>
      <c r="G3522" s="162" t="s">
        <v>15694</v>
      </c>
      <c r="H3522" s="162" t="s">
        <v>15695</v>
      </c>
      <c r="M3522" s="7" t="s">
        <v>799</v>
      </c>
      <c r="O3522" s="7" t="s">
        <v>866</v>
      </c>
      <c r="P3522" s="7" t="s">
        <v>867</v>
      </c>
      <c r="Q3522" s="7" t="s">
        <v>868</v>
      </c>
      <c r="R3522" s="7" t="s">
        <v>525</v>
      </c>
      <c r="S3522" s="161" t="s">
        <v>855</v>
      </c>
      <c r="T3522" s="135">
        <v>46.71814</v>
      </c>
      <c r="U3522" s="136">
        <v>-91.86934</v>
      </c>
      <c r="V3522" s="137" t="s">
        <v>15457</v>
      </c>
      <c r="X3522" s="161" t="s">
        <v>805</v>
      </c>
      <c r="Y3522" s="161" t="s">
        <v>878</v>
      </c>
      <c r="Z3522" s="161" t="s">
        <v>879</v>
      </c>
      <c r="AA3522" s="7" t="s">
        <v>15458</v>
      </c>
      <c r="AC3522" s="7" t="s">
        <v>16</v>
      </c>
    </row>
    <row r="3523">
      <c r="A3523" s="7" t="s">
        <v>15696</v>
      </c>
      <c r="D3523" s="163" t="s">
        <v>15697</v>
      </c>
      <c r="E3523" s="134" t="str">
        <f t="array" ref="E3523">IFNA( index(studiesdatasets!$A$2:$R4130,MATCH("*"&amp;IF(F3523 = "","INVALID", F3523)&amp;"*",studiesdatasets!$D$2:$D4130,0),1))</f>
        <v>set_15</v>
      </c>
      <c r="F3523" s="162" t="s">
        <v>543</v>
      </c>
      <c r="G3523" s="162" t="s">
        <v>15698</v>
      </c>
      <c r="H3523" s="162" t="s">
        <v>15699</v>
      </c>
      <c r="M3523" s="7" t="s">
        <v>799</v>
      </c>
      <c r="O3523" s="7" t="s">
        <v>866</v>
      </c>
      <c r="P3523" s="7" t="s">
        <v>867</v>
      </c>
      <c r="Q3523" s="7" t="s">
        <v>868</v>
      </c>
      <c r="R3523" s="7" t="s">
        <v>525</v>
      </c>
      <c r="S3523" s="161" t="s">
        <v>855</v>
      </c>
      <c r="T3523" s="135">
        <v>47.96940801</v>
      </c>
      <c r="U3523" s="136">
        <v>-87.89751083</v>
      </c>
      <c r="V3523" s="137" t="s">
        <v>15457</v>
      </c>
      <c r="X3523" s="161" t="s">
        <v>805</v>
      </c>
      <c r="Y3523" s="161" t="s">
        <v>878</v>
      </c>
      <c r="Z3523" s="161" t="s">
        <v>879</v>
      </c>
      <c r="AA3523" s="7" t="s">
        <v>15458</v>
      </c>
      <c r="AC3523" s="7" t="s">
        <v>16</v>
      </c>
    </row>
    <row r="3524">
      <c r="A3524" s="7" t="s">
        <v>15700</v>
      </c>
      <c r="D3524" s="163" t="s">
        <v>15701</v>
      </c>
      <c r="E3524" s="134" t="str">
        <f t="array" ref="E3524">IFNA( index(studiesdatasets!$A$2:$R4130,MATCH("*"&amp;IF(F3524 = "","INVALID", F3524)&amp;"*",studiesdatasets!$D$2:$D4130,0),1))</f>
        <v>set_15</v>
      </c>
      <c r="F3524" s="162" t="s">
        <v>543</v>
      </c>
      <c r="G3524" s="162" t="s">
        <v>15702</v>
      </c>
      <c r="H3524" s="162" t="s">
        <v>15703</v>
      </c>
      <c r="M3524" s="7" t="s">
        <v>799</v>
      </c>
      <c r="O3524" s="7" t="s">
        <v>866</v>
      </c>
      <c r="P3524" s="7" t="s">
        <v>867</v>
      </c>
      <c r="Q3524" s="7" t="s">
        <v>868</v>
      </c>
      <c r="R3524" s="7" t="s">
        <v>525</v>
      </c>
      <c r="S3524" s="161" t="s">
        <v>855</v>
      </c>
      <c r="T3524" s="135">
        <v>46.71814</v>
      </c>
      <c r="U3524" s="136">
        <v>-91.86934</v>
      </c>
      <c r="V3524" s="137" t="s">
        <v>15457</v>
      </c>
      <c r="X3524" s="161" t="s">
        <v>805</v>
      </c>
      <c r="Y3524" s="161" t="s">
        <v>878</v>
      </c>
      <c r="Z3524" s="161" t="s">
        <v>879</v>
      </c>
      <c r="AA3524" s="7" t="s">
        <v>15458</v>
      </c>
      <c r="AC3524" s="7" t="s">
        <v>16</v>
      </c>
    </row>
    <row r="3525">
      <c r="A3525" s="7" t="s">
        <v>15704</v>
      </c>
      <c r="D3525" s="163" t="s">
        <v>15705</v>
      </c>
      <c r="E3525" s="134" t="str">
        <f t="array" ref="E3525">IFNA( index(studiesdatasets!$A$2:$R4130,MATCH("*"&amp;IF(F3525 = "","INVALID", F3525)&amp;"*",studiesdatasets!$D$2:$D4130,0),1))</f>
        <v>set_15</v>
      </c>
      <c r="F3525" s="162" t="s">
        <v>543</v>
      </c>
      <c r="G3525" s="162" t="s">
        <v>15706</v>
      </c>
      <c r="H3525" s="162" t="s">
        <v>15707</v>
      </c>
      <c r="M3525" s="7" t="s">
        <v>799</v>
      </c>
      <c r="O3525" s="7" t="s">
        <v>866</v>
      </c>
      <c r="P3525" s="7" t="s">
        <v>867</v>
      </c>
      <c r="Q3525" s="7" t="s">
        <v>868</v>
      </c>
      <c r="R3525" s="7" t="s">
        <v>525</v>
      </c>
      <c r="S3525" s="161" t="s">
        <v>855</v>
      </c>
      <c r="T3525" s="135">
        <v>46.69708238</v>
      </c>
      <c r="U3525" s="136">
        <v>-91.80417513</v>
      </c>
      <c r="V3525" s="137" t="s">
        <v>15457</v>
      </c>
      <c r="X3525" s="161" t="s">
        <v>805</v>
      </c>
      <c r="Y3525" s="161" t="s">
        <v>878</v>
      </c>
      <c r="Z3525" s="161" t="s">
        <v>879</v>
      </c>
      <c r="AA3525" s="7" t="s">
        <v>15458</v>
      </c>
      <c r="AC3525" s="7" t="s">
        <v>16</v>
      </c>
    </row>
    <row r="3526">
      <c r="A3526" s="7" t="s">
        <v>15708</v>
      </c>
      <c r="D3526" s="163" t="s">
        <v>15709</v>
      </c>
      <c r="E3526" s="134" t="str">
        <f t="array" ref="E3526">IFNA( index(studiesdatasets!$A$2:$R4130,MATCH("*"&amp;IF(F3526 = "","INVALID", F3526)&amp;"*",studiesdatasets!$D$2:$D4130,0),1))</f>
        <v>set_15</v>
      </c>
      <c r="F3526" s="162" t="s">
        <v>543</v>
      </c>
      <c r="G3526" s="162" t="s">
        <v>15710</v>
      </c>
      <c r="H3526" s="162" t="s">
        <v>15711</v>
      </c>
      <c r="M3526" s="7" t="s">
        <v>799</v>
      </c>
      <c r="O3526" s="7" t="s">
        <v>866</v>
      </c>
      <c r="P3526" s="7" t="s">
        <v>867</v>
      </c>
      <c r="Q3526" s="7" t="s">
        <v>868</v>
      </c>
      <c r="R3526" s="7" t="s">
        <v>525</v>
      </c>
      <c r="S3526" s="161" t="s">
        <v>855</v>
      </c>
      <c r="T3526" s="136">
        <v>46.69708238</v>
      </c>
      <c r="U3526" s="7">
        <v>-91.80417513</v>
      </c>
      <c r="V3526" s="137" t="s">
        <v>15457</v>
      </c>
      <c r="X3526" s="161" t="s">
        <v>805</v>
      </c>
      <c r="Y3526" s="161" t="s">
        <v>878</v>
      </c>
      <c r="Z3526" s="161" t="s">
        <v>879</v>
      </c>
      <c r="AA3526" s="7" t="s">
        <v>15458</v>
      </c>
      <c r="AC3526" s="7" t="s">
        <v>16</v>
      </c>
    </row>
    <row r="3527">
      <c r="A3527" s="7" t="s">
        <v>15712</v>
      </c>
      <c r="D3527" s="163" t="s">
        <v>15713</v>
      </c>
      <c r="E3527" s="134" t="str">
        <f t="array" ref="E3527">IFNA( index(studiesdatasets!$A$2:$R4130,MATCH("*"&amp;IF(F3527 = "","INVALID", F3527)&amp;"*",studiesdatasets!$D$2:$D4130,0),1))</f>
        <v>set_15</v>
      </c>
      <c r="F3527" s="162" t="s">
        <v>543</v>
      </c>
      <c r="G3527" s="162" t="s">
        <v>15714</v>
      </c>
      <c r="H3527" s="162" t="s">
        <v>15715</v>
      </c>
      <c r="M3527" s="7" t="s">
        <v>799</v>
      </c>
      <c r="O3527" s="7" t="s">
        <v>866</v>
      </c>
      <c r="P3527" s="7" t="s">
        <v>867</v>
      </c>
      <c r="Q3527" s="7" t="s">
        <v>868</v>
      </c>
      <c r="R3527" s="7" t="s">
        <v>525</v>
      </c>
      <c r="S3527" s="161" t="s">
        <v>855</v>
      </c>
      <c r="T3527" s="135">
        <v>46.69708238</v>
      </c>
      <c r="U3527" s="136">
        <v>-91.80417513</v>
      </c>
      <c r="V3527" s="137" t="s">
        <v>15457</v>
      </c>
      <c r="X3527" s="161" t="s">
        <v>805</v>
      </c>
      <c r="Y3527" s="161" t="s">
        <v>878</v>
      </c>
      <c r="Z3527" s="161" t="s">
        <v>879</v>
      </c>
      <c r="AA3527" s="7" t="s">
        <v>15458</v>
      </c>
      <c r="AC3527" s="7" t="s">
        <v>16</v>
      </c>
    </row>
    <row r="3528">
      <c r="A3528" s="7" t="s">
        <v>15716</v>
      </c>
      <c r="D3528" s="163" t="s">
        <v>15717</v>
      </c>
      <c r="E3528" s="134" t="str">
        <f t="array" ref="E3528">IFNA( index(studiesdatasets!$A$2:$R4130,MATCH("*"&amp;IF(F3528 = "","INVALID", F3528)&amp;"*",studiesdatasets!$D$2:$D4130,0),1))</f>
        <v>set_15</v>
      </c>
      <c r="F3528" s="162" t="s">
        <v>543</v>
      </c>
      <c r="G3528" s="162" t="s">
        <v>15718</v>
      </c>
      <c r="H3528" s="162" t="s">
        <v>15719</v>
      </c>
      <c r="M3528" s="7" t="s">
        <v>799</v>
      </c>
      <c r="O3528" s="7" t="s">
        <v>866</v>
      </c>
      <c r="P3528" s="7" t="s">
        <v>867</v>
      </c>
      <c r="Q3528" s="7" t="s">
        <v>868</v>
      </c>
      <c r="R3528" s="7" t="s">
        <v>525</v>
      </c>
      <c r="S3528" s="161" t="s">
        <v>855</v>
      </c>
      <c r="T3528" s="135">
        <v>46.71968687</v>
      </c>
      <c r="U3528" s="136">
        <v>-92.02159987</v>
      </c>
      <c r="V3528" s="137" t="s">
        <v>15457</v>
      </c>
      <c r="X3528" s="161" t="s">
        <v>805</v>
      </c>
      <c r="Y3528" s="161" t="s">
        <v>878</v>
      </c>
      <c r="Z3528" s="161" t="s">
        <v>879</v>
      </c>
      <c r="AA3528" s="7" t="s">
        <v>15458</v>
      </c>
      <c r="AC3528" s="7" t="s">
        <v>16</v>
      </c>
    </row>
    <row r="3529">
      <c r="A3529" s="7" t="s">
        <v>15720</v>
      </c>
      <c r="D3529" s="163" t="s">
        <v>15721</v>
      </c>
      <c r="E3529" s="134" t="str">
        <f t="array" ref="E3529">IFNA( index(studiesdatasets!$A$2:$R4130,MATCH("*"&amp;IF(F3529 = "","INVALID", F3529)&amp;"*",studiesdatasets!$D$2:$D4130,0),1))</f>
        <v>set_15</v>
      </c>
      <c r="F3529" s="162" t="s">
        <v>543</v>
      </c>
      <c r="G3529" s="162" t="s">
        <v>15722</v>
      </c>
      <c r="H3529" s="162" t="s">
        <v>15723</v>
      </c>
      <c r="M3529" s="7" t="s">
        <v>799</v>
      </c>
      <c r="O3529" s="7" t="s">
        <v>866</v>
      </c>
      <c r="P3529" s="7" t="s">
        <v>867</v>
      </c>
      <c r="Q3529" s="7" t="s">
        <v>868</v>
      </c>
      <c r="R3529" s="7" t="s">
        <v>525</v>
      </c>
      <c r="S3529" s="161" t="s">
        <v>855</v>
      </c>
      <c r="T3529" s="135">
        <v>46.71968687</v>
      </c>
      <c r="U3529" s="136">
        <v>-92.02159987</v>
      </c>
      <c r="V3529" s="137" t="s">
        <v>15457</v>
      </c>
      <c r="X3529" s="161" t="s">
        <v>805</v>
      </c>
      <c r="Y3529" s="161" t="s">
        <v>878</v>
      </c>
      <c r="Z3529" s="161" t="s">
        <v>879</v>
      </c>
      <c r="AA3529" s="7" t="s">
        <v>15458</v>
      </c>
      <c r="AC3529" s="7" t="s">
        <v>16</v>
      </c>
    </row>
    <row r="3530">
      <c r="A3530" s="7" t="s">
        <v>15724</v>
      </c>
      <c r="D3530" s="163" t="s">
        <v>15725</v>
      </c>
      <c r="E3530" s="134" t="str">
        <f t="array" ref="E3530">IFNA( index(studiesdatasets!$A$2:$R4130,MATCH("*"&amp;IF(F3530 = "","INVALID", F3530)&amp;"*",studiesdatasets!$D$2:$D4130,0),1))</f>
        <v>set_15</v>
      </c>
      <c r="F3530" s="162" t="s">
        <v>543</v>
      </c>
      <c r="G3530" s="162" t="s">
        <v>15726</v>
      </c>
      <c r="H3530" s="162" t="s">
        <v>15727</v>
      </c>
      <c r="M3530" s="7" t="s">
        <v>799</v>
      </c>
      <c r="O3530" s="7" t="s">
        <v>866</v>
      </c>
      <c r="P3530" s="7" t="s">
        <v>867</v>
      </c>
      <c r="Q3530" s="7" t="s">
        <v>868</v>
      </c>
      <c r="R3530" s="7" t="s">
        <v>525</v>
      </c>
      <c r="S3530" s="161" t="s">
        <v>855</v>
      </c>
      <c r="T3530" s="135">
        <v>46.71968687</v>
      </c>
      <c r="U3530" s="136">
        <v>-92.02159987</v>
      </c>
      <c r="V3530" s="137" t="s">
        <v>15457</v>
      </c>
      <c r="X3530" s="161" t="s">
        <v>805</v>
      </c>
      <c r="Y3530" s="161" t="s">
        <v>878</v>
      </c>
      <c r="Z3530" s="161" t="s">
        <v>879</v>
      </c>
      <c r="AA3530" s="7" t="s">
        <v>15458</v>
      </c>
      <c r="AC3530" s="7" t="s">
        <v>16</v>
      </c>
    </row>
    <row r="3531">
      <c r="A3531" s="7" t="s">
        <v>15728</v>
      </c>
      <c r="D3531" s="163" t="s">
        <v>15729</v>
      </c>
      <c r="E3531" s="134" t="str">
        <f t="array" ref="E3531">IFNA( index(studiesdatasets!$A$2:$R4130,MATCH("*"&amp;IF(F3531 = "","INVALID", F3531)&amp;"*",studiesdatasets!$D$2:$D4130,0),1))</f>
        <v>set_15</v>
      </c>
      <c r="F3531" s="162" t="s">
        <v>543</v>
      </c>
      <c r="G3531" s="162" t="s">
        <v>15730</v>
      </c>
      <c r="H3531" s="162" t="s">
        <v>15731</v>
      </c>
      <c r="M3531" s="7" t="s">
        <v>799</v>
      </c>
      <c r="O3531" s="7" t="s">
        <v>866</v>
      </c>
      <c r="P3531" s="7" t="s">
        <v>867</v>
      </c>
      <c r="Q3531" s="7" t="s">
        <v>868</v>
      </c>
      <c r="R3531" s="7" t="s">
        <v>525</v>
      </c>
      <c r="S3531" s="161" t="s">
        <v>855</v>
      </c>
      <c r="T3531" s="135">
        <v>46.75974855</v>
      </c>
      <c r="U3531" s="136">
        <v>-91.86720267</v>
      </c>
      <c r="V3531" s="137" t="s">
        <v>15457</v>
      </c>
      <c r="X3531" s="161" t="s">
        <v>805</v>
      </c>
      <c r="Y3531" s="161" t="s">
        <v>878</v>
      </c>
      <c r="Z3531" s="161" t="s">
        <v>879</v>
      </c>
      <c r="AA3531" s="7" t="s">
        <v>15458</v>
      </c>
      <c r="AC3531" s="7" t="s">
        <v>16</v>
      </c>
    </row>
    <row r="3532">
      <c r="A3532" s="7" t="s">
        <v>15732</v>
      </c>
      <c r="D3532" s="163" t="s">
        <v>15733</v>
      </c>
      <c r="E3532" s="134" t="str">
        <f t="array" ref="E3532">IFNA( index(studiesdatasets!$A$2:$R4130,MATCH("*"&amp;IF(F3532 = "","INVALID", F3532)&amp;"*",studiesdatasets!$D$2:$D4130,0),1))</f>
        <v>set_15</v>
      </c>
      <c r="F3532" s="162" t="s">
        <v>543</v>
      </c>
      <c r="G3532" s="162" t="s">
        <v>15734</v>
      </c>
      <c r="H3532" s="162" t="s">
        <v>15735</v>
      </c>
      <c r="M3532" s="7" t="s">
        <v>799</v>
      </c>
      <c r="O3532" s="7" t="s">
        <v>866</v>
      </c>
      <c r="P3532" s="7" t="s">
        <v>867</v>
      </c>
      <c r="Q3532" s="7" t="s">
        <v>868</v>
      </c>
      <c r="R3532" s="7" t="s">
        <v>525</v>
      </c>
      <c r="S3532" s="161" t="s">
        <v>855</v>
      </c>
      <c r="T3532" s="135">
        <v>46.75974855</v>
      </c>
      <c r="U3532" s="136">
        <v>-91.86720267</v>
      </c>
      <c r="V3532" s="137" t="s">
        <v>15457</v>
      </c>
      <c r="X3532" s="161" t="s">
        <v>805</v>
      </c>
      <c r="Y3532" s="161" t="s">
        <v>878</v>
      </c>
      <c r="Z3532" s="161" t="s">
        <v>879</v>
      </c>
      <c r="AA3532" s="7" t="s">
        <v>15458</v>
      </c>
      <c r="AC3532" s="7" t="s">
        <v>16</v>
      </c>
    </row>
    <row r="3533">
      <c r="A3533" s="7" t="s">
        <v>15736</v>
      </c>
      <c r="D3533" s="163" t="s">
        <v>15737</v>
      </c>
      <c r="E3533" s="134" t="str">
        <f t="array" ref="E3533">IFNA( index(studiesdatasets!$A$2:$R4130,MATCH("*"&amp;IF(F3533 = "","INVALID", F3533)&amp;"*",studiesdatasets!$D$2:$D4130,0),1))</f>
        <v>set_15</v>
      </c>
      <c r="F3533" s="162" t="s">
        <v>543</v>
      </c>
      <c r="G3533" s="162" t="s">
        <v>15738</v>
      </c>
      <c r="H3533" s="162" t="s">
        <v>15739</v>
      </c>
      <c r="M3533" s="7" t="s">
        <v>799</v>
      </c>
      <c r="O3533" s="7" t="s">
        <v>866</v>
      </c>
      <c r="P3533" s="7" t="s">
        <v>867</v>
      </c>
      <c r="Q3533" s="7" t="s">
        <v>868</v>
      </c>
      <c r="R3533" s="7" t="s">
        <v>525</v>
      </c>
      <c r="S3533" s="161" t="s">
        <v>855</v>
      </c>
      <c r="T3533" s="135">
        <v>46.75974855</v>
      </c>
      <c r="U3533" s="136">
        <v>-91.86720267</v>
      </c>
      <c r="V3533" s="137" t="s">
        <v>15457</v>
      </c>
      <c r="X3533" s="161" t="s">
        <v>805</v>
      </c>
      <c r="Y3533" s="161" t="s">
        <v>878</v>
      </c>
      <c r="Z3533" s="161" t="s">
        <v>879</v>
      </c>
      <c r="AA3533" s="7" t="s">
        <v>15458</v>
      </c>
      <c r="AC3533" s="7" t="s">
        <v>16</v>
      </c>
    </row>
    <row r="3534">
      <c r="A3534" s="7" t="s">
        <v>15740</v>
      </c>
      <c r="D3534" s="163" t="s">
        <v>15741</v>
      </c>
      <c r="E3534" s="134" t="str">
        <f t="array" ref="E3534">IFNA( index(studiesdatasets!$A$2:$R4130,MATCH("*"&amp;IF(F3534 = "","INVALID", F3534)&amp;"*",studiesdatasets!$D$2:$D4130,0),1))</f>
        <v>set_15</v>
      </c>
      <c r="F3534" s="162" t="s">
        <v>543</v>
      </c>
      <c r="G3534" s="162" t="s">
        <v>15742</v>
      </c>
      <c r="H3534" s="162" t="s">
        <v>15743</v>
      </c>
      <c r="M3534" s="7" t="s">
        <v>799</v>
      </c>
      <c r="O3534" s="7" t="s">
        <v>866</v>
      </c>
      <c r="P3534" s="7" t="s">
        <v>867</v>
      </c>
      <c r="Q3534" s="7" t="s">
        <v>868</v>
      </c>
      <c r="R3534" s="7" t="s">
        <v>525</v>
      </c>
      <c r="S3534" s="161" t="s">
        <v>855</v>
      </c>
      <c r="T3534" s="135">
        <v>47.96940801</v>
      </c>
      <c r="U3534" s="136">
        <v>-87.89751083</v>
      </c>
      <c r="V3534" s="137" t="s">
        <v>15457</v>
      </c>
      <c r="X3534" s="161" t="s">
        <v>805</v>
      </c>
      <c r="Y3534" s="161" t="s">
        <v>878</v>
      </c>
      <c r="Z3534" s="161" t="s">
        <v>879</v>
      </c>
      <c r="AA3534" s="7" t="s">
        <v>15458</v>
      </c>
      <c r="AC3534" s="7" t="s">
        <v>16</v>
      </c>
    </row>
    <row r="3535">
      <c r="A3535" s="7" t="s">
        <v>15744</v>
      </c>
      <c r="D3535" s="163" t="s">
        <v>15745</v>
      </c>
      <c r="E3535" s="134" t="str">
        <f t="array" ref="E3535">IFNA( index(studiesdatasets!$A$2:$R4130,MATCH("*"&amp;IF(F3535 = "","INVALID", F3535)&amp;"*",studiesdatasets!$D$2:$D4130,0),1))</f>
        <v>set_15</v>
      </c>
      <c r="F3535" s="162" t="s">
        <v>543</v>
      </c>
      <c r="G3535" s="162" t="s">
        <v>15746</v>
      </c>
      <c r="H3535" s="162" t="s">
        <v>15747</v>
      </c>
      <c r="M3535" s="7" t="s">
        <v>799</v>
      </c>
      <c r="O3535" s="7" t="s">
        <v>866</v>
      </c>
      <c r="P3535" s="7" t="s">
        <v>867</v>
      </c>
      <c r="Q3535" s="7" t="s">
        <v>868</v>
      </c>
      <c r="R3535" s="7" t="s">
        <v>525</v>
      </c>
      <c r="S3535" s="161" t="s">
        <v>855</v>
      </c>
      <c r="T3535" s="136">
        <v>46.81432657</v>
      </c>
      <c r="U3535" s="7">
        <v>-92.03317995</v>
      </c>
      <c r="V3535" s="137" t="s">
        <v>15457</v>
      </c>
      <c r="X3535" s="161" t="s">
        <v>805</v>
      </c>
      <c r="Y3535" s="161" t="s">
        <v>878</v>
      </c>
      <c r="Z3535" s="161" t="s">
        <v>879</v>
      </c>
      <c r="AA3535" s="7" t="s">
        <v>15458</v>
      </c>
      <c r="AC3535" s="7" t="s">
        <v>16</v>
      </c>
    </row>
    <row r="3536">
      <c r="A3536" s="7" t="s">
        <v>15748</v>
      </c>
      <c r="D3536" s="163" t="s">
        <v>15749</v>
      </c>
      <c r="E3536" s="134" t="str">
        <f t="array" ref="E3536">IFNA( index(studiesdatasets!$A$2:$R4130,MATCH("*"&amp;IF(F3536 = "","INVALID", F3536)&amp;"*",studiesdatasets!$D$2:$D4130,0),1))</f>
        <v>set_15</v>
      </c>
      <c r="F3536" s="162" t="s">
        <v>543</v>
      </c>
      <c r="G3536" s="162" t="s">
        <v>15750</v>
      </c>
      <c r="H3536" s="162" t="s">
        <v>15751</v>
      </c>
      <c r="M3536" s="7" t="s">
        <v>799</v>
      </c>
      <c r="O3536" s="7" t="s">
        <v>866</v>
      </c>
      <c r="P3536" s="7" t="s">
        <v>867</v>
      </c>
      <c r="Q3536" s="7" t="s">
        <v>868</v>
      </c>
      <c r="R3536" s="7" t="s">
        <v>525</v>
      </c>
      <c r="S3536" s="161" t="s">
        <v>855</v>
      </c>
      <c r="T3536" s="135">
        <v>46.81432657</v>
      </c>
      <c r="U3536" s="136">
        <v>-92.03317995</v>
      </c>
      <c r="V3536" s="137" t="s">
        <v>15457</v>
      </c>
      <c r="X3536" s="161" t="s">
        <v>805</v>
      </c>
      <c r="Y3536" s="161" t="s">
        <v>878</v>
      </c>
      <c r="Z3536" s="161" t="s">
        <v>879</v>
      </c>
      <c r="AA3536" s="7" t="s">
        <v>15458</v>
      </c>
      <c r="AC3536" s="7" t="s">
        <v>16</v>
      </c>
    </row>
    <row r="3537">
      <c r="A3537" s="7" t="s">
        <v>15752</v>
      </c>
      <c r="D3537" s="163" t="s">
        <v>15753</v>
      </c>
      <c r="E3537" s="134" t="str">
        <f t="array" ref="E3537">IFNA( index(studiesdatasets!$A$2:$R4130,MATCH("*"&amp;IF(F3537 = "","INVALID", F3537)&amp;"*",studiesdatasets!$D$2:$D4130,0),1))</f>
        <v>set_15</v>
      </c>
      <c r="F3537" s="162" t="s">
        <v>543</v>
      </c>
      <c r="G3537" s="162" t="s">
        <v>15754</v>
      </c>
      <c r="H3537" s="162" t="s">
        <v>15755</v>
      </c>
      <c r="M3537" s="7" t="s">
        <v>799</v>
      </c>
      <c r="O3537" s="7" t="s">
        <v>866</v>
      </c>
      <c r="P3537" s="7" t="s">
        <v>867</v>
      </c>
      <c r="Q3537" s="7" t="s">
        <v>868</v>
      </c>
      <c r="R3537" s="7" t="s">
        <v>525</v>
      </c>
      <c r="S3537" s="161" t="s">
        <v>855</v>
      </c>
      <c r="T3537" s="135">
        <v>46.81432657</v>
      </c>
      <c r="U3537" s="136">
        <v>-92.03317995</v>
      </c>
      <c r="V3537" s="137" t="s">
        <v>15457</v>
      </c>
      <c r="X3537" s="161" t="s">
        <v>805</v>
      </c>
      <c r="Y3537" s="161" t="s">
        <v>878</v>
      </c>
      <c r="Z3537" s="161" t="s">
        <v>879</v>
      </c>
      <c r="AA3537" s="7" t="s">
        <v>15458</v>
      </c>
      <c r="AC3537" s="7" t="s">
        <v>16</v>
      </c>
    </row>
    <row r="3538">
      <c r="A3538" s="7" t="s">
        <v>15756</v>
      </c>
      <c r="D3538" s="163" t="s">
        <v>15757</v>
      </c>
      <c r="E3538" s="134" t="str">
        <f t="array" ref="E3538">IFNA( index(studiesdatasets!$A$2:$R4130,MATCH("*"&amp;IF(F3538 = "","INVALID", F3538)&amp;"*",studiesdatasets!$D$2:$D4130,0),1))</f>
        <v>set_15</v>
      </c>
      <c r="F3538" s="162" t="s">
        <v>543</v>
      </c>
      <c r="G3538" s="162" t="s">
        <v>15758</v>
      </c>
      <c r="H3538" s="162" t="s">
        <v>15759</v>
      </c>
      <c r="M3538" s="7" t="s">
        <v>799</v>
      </c>
      <c r="O3538" s="7" t="s">
        <v>866</v>
      </c>
      <c r="P3538" s="7" t="s">
        <v>867</v>
      </c>
      <c r="Q3538" s="7" t="s">
        <v>868</v>
      </c>
      <c r="R3538" s="7" t="s">
        <v>525</v>
      </c>
      <c r="S3538" s="161" t="s">
        <v>855</v>
      </c>
      <c r="T3538" s="135">
        <v>46.74585836</v>
      </c>
      <c r="U3538" s="136">
        <v>-91.74935949</v>
      </c>
      <c r="V3538" s="137" t="s">
        <v>15457</v>
      </c>
      <c r="X3538" s="161" t="s">
        <v>805</v>
      </c>
      <c r="Y3538" s="161" t="s">
        <v>878</v>
      </c>
      <c r="Z3538" s="161" t="s">
        <v>879</v>
      </c>
      <c r="AA3538" s="7" t="s">
        <v>15458</v>
      </c>
      <c r="AC3538" s="7" t="s">
        <v>16</v>
      </c>
    </row>
    <row r="3539">
      <c r="A3539" s="7" t="s">
        <v>15760</v>
      </c>
      <c r="D3539" s="163" t="s">
        <v>15761</v>
      </c>
      <c r="E3539" s="134" t="str">
        <f t="array" ref="E3539">IFNA( index(studiesdatasets!$A$2:$R4130,MATCH("*"&amp;IF(F3539 = "","INVALID", F3539)&amp;"*",studiesdatasets!$D$2:$D4130,0),1))</f>
        <v>set_15</v>
      </c>
      <c r="F3539" s="162" t="s">
        <v>543</v>
      </c>
      <c r="G3539" s="162" t="s">
        <v>15762</v>
      </c>
      <c r="H3539" s="162" t="s">
        <v>15763</v>
      </c>
      <c r="M3539" s="7" t="s">
        <v>799</v>
      </c>
      <c r="O3539" s="7" t="s">
        <v>866</v>
      </c>
      <c r="P3539" s="7" t="s">
        <v>867</v>
      </c>
      <c r="Q3539" s="7" t="s">
        <v>868</v>
      </c>
      <c r="R3539" s="7" t="s">
        <v>525</v>
      </c>
      <c r="S3539" s="161" t="s">
        <v>855</v>
      </c>
      <c r="T3539" s="135">
        <v>46.74585836</v>
      </c>
      <c r="U3539" s="136">
        <v>-91.74935949</v>
      </c>
      <c r="V3539" s="137" t="s">
        <v>15457</v>
      </c>
      <c r="X3539" s="161" t="s">
        <v>805</v>
      </c>
      <c r="Y3539" s="161" t="s">
        <v>878</v>
      </c>
      <c r="Z3539" s="161" t="s">
        <v>879</v>
      </c>
      <c r="AA3539" s="7" t="s">
        <v>15458</v>
      </c>
      <c r="AC3539" s="7" t="s">
        <v>16</v>
      </c>
    </row>
    <row r="3540">
      <c r="A3540" s="7" t="s">
        <v>15764</v>
      </c>
      <c r="D3540" s="163" t="s">
        <v>15765</v>
      </c>
      <c r="E3540" s="134" t="str">
        <f t="array" ref="E3540">IFNA( index(studiesdatasets!$A$2:$R4130,MATCH("*"&amp;IF(F3540 = "","INVALID", F3540)&amp;"*",studiesdatasets!$D$2:$D4130,0),1))</f>
        <v>set_15</v>
      </c>
      <c r="F3540" s="162" t="s">
        <v>543</v>
      </c>
      <c r="G3540" s="162" t="s">
        <v>15766</v>
      </c>
      <c r="H3540" s="162" t="s">
        <v>15767</v>
      </c>
      <c r="M3540" s="7" t="s">
        <v>799</v>
      </c>
      <c r="O3540" s="7" t="s">
        <v>866</v>
      </c>
      <c r="P3540" s="7" t="s">
        <v>867</v>
      </c>
      <c r="Q3540" s="7" t="s">
        <v>868</v>
      </c>
      <c r="R3540" s="7" t="s">
        <v>525</v>
      </c>
      <c r="S3540" s="161" t="s">
        <v>855</v>
      </c>
      <c r="T3540" s="135">
        <v>46.74585836</v>
      </c>
      <c r="U3540" s="136">
        <v>-91.74935949</v>
      </c>
      <c r="V3540" s="137" t="s">
        <v>15457</v>
      </c>
      <c r="X3540" s="161" t="s">
        <v>805</v>
      </c>
      <c r="Y3540" s="161" t="s">
        <v>878</v>
      </c>
      <c r="Z3540" s="161" t="s">
        <v>879</v>
      </c>
      <c r="AA3540" s="7" t="s">
        <v>15458</v>
      </c>
      <c r="AC3540" s="7" t="s">
        <v>16</v>
      </c>
    </row>
    <row r="3541">
      <c r="A3541" s="7" t="s">
        <v>15768</v>
      </c>
      <c r="D3541" s="163" t="s">
        <v>15769</v>
      </c>
      <c r="E3541" s="134" t="str">
        <f t="array" ref="E3541">IFNA( index(studiesdatasets!$A$2:$R4130,MATCH("*"&amp;IF(F3541 = "","INVALID", F3541)&amp;"*",studiesdatasets!$D$2:$D4130,0),1))</f>
        <v>set_15</v>
      </c>
      <c r="F3541" s="162" t="s">
        <v>543</v>
      </c>
      <c r="G3541" s="162" t="s">
        <v>15770</v>
      </c>
      <c r="H3541" s="162" t="s">
        <v>15771</v>
      </c>
      <c r="M3541" s="7" t="s">
        <v>799</v>
      </c>
      <c r="O3541" s="7" t="s">
        <v>866</v>
      </c>
      <c r="P3541" s="7" t="s">
        <v>867</v>
      </c>
      <c r="Q3541" s="7" t="s">
        <v>868</v>
      </c>
      <c r="R3541" s="7" t="s">
        <v>525</v>
      </c>
      <c r="S3541" s="161" t="s">
        <v>855</v>
      </c>
      <c r="T3541" s="135">
        <v>46.74585836</v>
      </c>
      <c r="U3541" s="136">
        <v>-91.74935949</v>
      </c>
      <c r="V3541" s="137" t="s">
        <v>15457</v>
      </c>
      <c r="X3541" s="161" t="s">
        <v>805</v>
      </c>
      <c r="Y3541" s="161" t="s">
        <v>878</v>
      </c>
      <c r="Z3541" s="161" t="s">
        <v>879</v>
      </c>
      <c r="AA3541" s="7" t="s">
        <v>15458</v>
      </c>
      <c r="AC3541" s="7" t="s">
        <v>16</v>
      </c>
    </row>
    <row r="3542">
      <c r="A3542" s="7" t="s">
        <v>15772</v>
      </c>
      <c r="D3542" s="163" t="s">
        <v>15773</v>
      </c>
      <c r="E3542" s="134" t="str">
        <f t="array" ref="E3542">IFNA( index(studiesdatasets!$A$2:$R4130,MATCH("*"&amp;IF(F3542 = "","INVALID", F3542)&amp;"*",studiesdatasets!$D$2:$D4130,0),1))</f>
        <v>set_15</v>
      </c>
      <c r="F3542" s="162" t="s">
        <v>543</v>
      </c>
      <c r="G3542" s="162" t="s">
        <v>15774</v>
      </c>
      <c r="H3542" s="162" t="s">
        <v>15775</v>
      </c>
      <c r="M3542" s="7" t="s">
        <v>799</v>
      </c>
      <c r="O3542" s="7" t="s">
        <v>866</v>
      </c>
      <c r="P3542" s="7" t="s">
        <v>867</v>
      </c>
      <c r="Q3542" s="7" t="s">
        <v>868</v>
      </c>
      <c r="R3542" s="7" t="s">
        <v>525</v>
      </c>
      <c r="S3542" s="161" t="s">
        <v>855</v>
      </c>
      <c r="T3542" s="135">
        <v>46.74433911</v>
      </c>
      <c r="U3542" s="136">
        <v>-92.11652396</v>
      </c>
      <c r="V3542" s="137" t="s">
        <v>15457</v>
      </c>
      <c r="X3542" s="161" t="s">
        <v>805</v>
      </c>
      <c r="Y3542" s="161" t="s">
        <v>878</v>
      </c>
      <c r="Z3542" s="161" t="s">
        <v>879</v>
      </c>
      <c r="AA3542" s="7" t="s">
        <v>15458</v>
      </c>
      <c r="AC3542" s="7" t="s">
        <v>16</v>
      </c>
    </row>
    <row r="3543">
      <c r="A3543" s="7" t="s">
        <v>15776</v>
      </c>
      <c r="D3543" s="163" t="s">
        <v>15777</v>
      </c>
      <c r="E3543" s="134" t="str">
        <f t="array" ref="E3543">IFNA( index(studiesdatasets!$A$2:$R4130,MATCH("*"&amp;IF(F3543 = "","INVALID", F3543)&amp;"*",studiesdatasets!$D$2:$D4130,0),1))</f>
        <v>set_15</v>
      </c>
      <c r="F3543" s="162" t="s">
        <v>543</v>
      </c>
      <c r="G3543" s="162" t="s">
        <v>15778</v>
      </c>
      <c r="H3543" s="162" t="s">
        <v>15779</v>
      </c>
      <c r="M3543" s="7" t="s">
        <v>799</v>
      </c>
      <c r="O3543" s="7" t="s">
        <v>866</v>
      </c>
      <c r="P3543" s="7" t="s">
        <v>867</v>
      </c>
      <c r="Q3543" s="7" t="s">
        <v>868</v>
      </c>
      <c r="R3543" s="7" t="s">
        <v>525</v>
      </c>
      <c r="S3543" s="161" t="s">
        <v>855</v>
      </c>
      <c r="T3543" s="135">
        <v>46.74433911</v>
      </c>
      <c r="U3543" s="136">
        <v>-92.11652396</v>
      </c>
      <c r="V3543" s="137" t="s">
        <v>15457</v>
      </c>
      <c r="X3543" s="161" t="s">
        <v>805</v>
      </c>
      <c r="Y3543" s="161" t="s">
        <v>878</v>
      </c>
      <c r="Z3543" s="161" t="s">
        <v>879</v>
      </c>
      <c r="AA3543" s="7" t="s">
        <v>15458</v>
      </c>
      <c r="AC3543" s="7" t="s">
        <v>16</v>
      </c>
    </row>
    <row r="3544">
      <c r="A3544" s="7" t="s">
        <v>15780</v>
      </c>
      <c r="D3544" s="163" t="s">
        <v>15781</v>
      </c>
      <c r="E3544" s="134" t="str">
        <f t="array" ref="E3544">IFNA( index(studiesdatasets!$A$2:$R4130,MATCH("*"&amp;IF(F3544 = "","INVALID", F3544)&amp;"*",studiesdatasets!$D$2:$D4130,0),1))</f>
        <v>set_15</v>
      </c>
      <c r="F3544" s="162" t="s">
        <v>543</v>
      </c>
      <c r="G3544" s="162" t="s">
        <v>15782</v>
      </c>
      <c r="H3544" s="162" t="s">
        <v>15783</v>
      </c>
      <c r="M3544" s="7" t="s">
        <v>799</v>
      </c>
      <c r="O3544" s="7" t="s">
        <v>866</v>
      </c>
      <c r="P3544" s="7" t="s">
        <v>867</v>
      </c>
      <c r="Q3544" s="7" t="s">
        <v>868</v>
      </c>
      <c r="R3544" s="7" t="s">
        <v>525</v>
      </c>
      <c r="S3544" s="161" t="s">
        <v>855</v>
      </c>
      <c r="T3544" s="135">
        <v>46.76320135</v>
      </c>
      <c r="U3544" s="136">
        <v>-92.09436882</v>
      </c>
      <c r="V3544" s="137" t="s">
        <v>15457</v>
      </c>
      <c r="X3544" s="161" t="s">
        <v>805</v>
      </c>
      <c r="Y3544" s="161" t="s">
        <v>878</v>
      </c>
      <c r="Z3544" s="161" t="s">
        <v>879</v>
      </c>
      <c r="AA3544" s="7" t="s">
        <v>15458</v>
      </c>
      <c r="AC3544" s="7" t="s">
        <v>16</v>
      </c>
    </row>
    <row r="3545">
      <c r="A3545" s="7" t="s">
        <v>15784</v>
      </c>
      <c r="D3545" s="163" t="s">
        <v>15785</v>
      </c>
      <c r="E3545" s="134" t="str">
        <f t="array" ref="E3545">IFNA( index(studiesdatasets!$A$2:$R4130,MATCH("*"&amp;IF(F3545 = "","INVALID", F3545)&amp;"*",studiesdatasets!$D$2:$D4130,0),1))</f>
        <v>set_15</v>
      </c>
      <c r="F3545" s="162" t="s">
        <v>543</v>
      </c>
      <c r="G3545" s="162" t="s">
        <v>15786</v>
      </c>
      <c r="H3545" s="162" t="s">
        <v>15787</v>
      </c>
      <c r="M3545" s="7" t="s">
        <v>799</v>
      </c>
      <c r="O3545" s="7" t="s">
        <v>866</v>
      </c>
      <c r="P3545" s="7" t="s">
        <v>867</v>
      </c>
      <c r="Q3545" s="7" t="s">
        <v>868</v>
      </c>
      <c r="R3545" s="7" t="s">
        <v>525</v>
      </c>
      <c r="S3545" s="161" t="s">
        <v>855</v>
      </c>
      <c r="T3545" s="136">
        <v>47.70668539</v>
      </c>
      <c r="U3545" s="7">
        <v>-88.75440856</v>
      </c>
      <c r="V3545" s="137" t="s">
        <v>15457</v>
      </c>
      <c r="X3545" s="161" t="s">
        <v>805</v>
      </c>
      <c r="Y3545" s="161" t="s">
        <v>878</v>
      </c>
      <c r="Z3545" s="161" t="s">
        <v>879</v>
      </c>
      <c r="AA3545" s="7" t="s">
        <v>15458</v>
      </c>
      <c r="AC3545" s="7" t="s">
        <v>16</v>
      </c>
    </row>
    <row r="3546">
      <c r="A3546" s="7" t="s">
        <v>15788</v>
      </c>
      <c r="D3546" s="163" t="s">
        <v>15789</v>
      </c>
      <c r="E3546" s="134" t="str">
        <f t="array" ref="E3546">IFNA( index(studiesdatasets!$A$2:$R4130,MATCH("*"&amp;IF(F3546 = "","INVALID", F3546)&amp;"*",studiesdatasets!$D$2:$D4130,0),1))</f>
        <v>set_15</v>
      </c>
      <c r="F3546" s="162" t="s">
        <v>543</v>
      </c>
      <c r="G3546" s="162" t="s">
        <v>15790</v>
      </c>
      <c r="H3546" s="162" t="s">
        <v>15791</v>
      </c>
      <c r="M3546" s="7" t="s">
        <v>799</v>
      </c>
      <c r="O3546" s="7" t="s">
        <v>866</v>
      </c>
      <c r="P3546" s="7" t="s">
        <v>867</v>
      </c>
      <c r="Q3546" s="7" t="s">
        <v>868</v>
      </c>
      <c r="R3546" s="7" t="s">
        <v>525</v>
      </c>
      <c r="S3546" s="161" t="s">
        <v>855</v>
      </c>
      <c r="T3546" s="136">
        <v>46.73985406</v>
      </c>
      <c r="U3546" s="7">
        <v>-92.0938897</v>
      </c>
      <c r="V3546" s="137" t="s">
        <v>15457</v>
      </c>
      <c r="X3546" s="161" t="s">
        <v>805</v>
      </c>
      <c r="Y3546" s="161" t="s">
        <v>878</v>
      </c>
      <c r="Z3546" s="161" t="s">
        <v>879</v>
      </c>
      <c r="AA3546" s="7" t="s">
        <v>15458</v>
      </c>
      <c r="AC3546" s="7" t="s">
        <v>16</v>
      </c>
    </row>
    <row r="3547">
      <c r="A3547" s="7" t="s">
        <v>15792</v>
      </c>
      <c r="D3547" s="163" t="s">
        <v>15793</v>
      </c>
      <c r="E3547" s="134" t="str">
        <f t="array" ref="E3547">IFNA( index(studiesdatasets!$A$2:$R4130,MATCH("*"&amp;IF(F3547 = "","INVALID", F3547)&amp;"*",studiesdatasets!$D$2:$D4130,0),1))</f>
        <v>set_15</v>
      </c>
      <c r="F3547" s="162" t="s">
        <v>543</v>
      </c>
      <c r="G3547" s="162" t="s">
        <v>15794</v>
      </c>
      <c r="H3547" s="162" t="s">
        <v>15795</v>
      </c>
      <c r="M3547" s="7" t="s">
        <v>799</v>
      </c>
      <c r="O3547" s="7" t="s">
        <v>866</v>
      </c>
      <c r="P3547" s="7" t="s">
        <v>867</v>
      </c>
      <c r="Q3547" s="7" t="s">
        <v>868</v>
      </c>
      <c r="R3547" s="7" t="s">
        <v>525</v>
      </c>
      <c r="S3547" s="161" t="s">
        <v>855</v>
      </c>
      <c r="T3547" s="136">
        <v>46.73985406</v>
      </c>
      <c r="U3547" s="7">
        <v>-92.0938897</v>
      </c>
      <c r="V3547" s="137" t="s">
        <v>15457</v>
      </c>
      <c r="X3547" s="161" t="s">
        <v>805</v>
      </c>
      <c r="Y3547" s="161" t="s">
        <v>878</v>
      </c>
      <c r="Z3547" s="161" t="s">
        <v>879</v>
      </c>
      <c r="AA3547" s="7" t="s">
        <v>15458</v>
      </c>
      <c r="AC3547" s="7" t="s">
        <v>16</v>
      </c>
    </row>
    <row r="3548">
      <c r="A3548" s="7" t="s">
        <v>15796</v>
      </c>
      <c r="D3548" s="163" t="s">
        <v>15797</v>
      </c>
      <c r="E3548" s="134" t="str">
        <f t="array" ref="E3548">IFNA( index(studiesdatasets!$A$2:$R4130,MATCH("*"&amp;IF(F3548 = "","INVALID", F3548)&amp;"*",studiesdatasets!$D$2:$D4130,0),1))</f>
        <v>set_15</v>
      </c>
      <c r="F3548" s="162" t="s">
        <v>543</v>
      </c>
      <c r="G3548" s="7" t="s">
        <v>15798</v>
      </c>
      <c r="H3548" s="162" t="s">
        <v>15799</v>
      </c>
      <c r="M3548" s="7" t="s">
        <v>799</v>
      </c>
      <c r="O3548" s="7" t="s">
        <v>866</v>
      </c>
      <c r="P3548" s="7" t="s">
        <v>867</v>
      </c>
      <c r="Q3548" s="7" t="s">
        <v>868</v>
      </c>
      <c r="R3548" s="7" t="s">
        <v>525</v>
      </c>
      <c r="S3548" s="161" t="s">
        <v>855</v>
      </c>
      <c r="T3548" s="135">
        <v>46.7061902</v>
      </c>
      <c r="U3548" s="136">
        <v>-92.02070279</v>
      </c>
      <c r="V3548" s="137" t="s">
        <v>15457</v>
      </c>
      <c r="X3548" s="161" t="s">
        <v>805</v>
      </c>
      <c r="Y3548" s="161" t="s">
        <v>878</v>
      </c>
      <c r="Z3548" s="161" t="s">
        <v>879</v>
      </c>
      <c r="AA3548" s="7" t="s">
        <v>15458</v>
      </c>
      <c r="AC3548" s="7" t="s">
        <v>16</v>
      </c>
    </row>
    <row r="3549">
      <c r="A3549" s="7" t="s">
        <v>15800</v>
      </c>
      <c r="D3549" s="163" t="s">
        <v>15801</v>
      </c>
      <c r="E3549" s="134" t="str">
        <f t="array" ref="E3549">IFNA( index(studiesdatasets!$A$2:$R4130,MATCH("*"&amp;IF(F3549 = "","INVALID", F3549)&amp;"*",studiesdatasets!$D$2:$D4130,0),1))</f>
        <v>set_15</v>
      </c>
      <c r="F3549" s="162" t="s">
        <v>543</v>
      </c>
      <c r="G3549" s="162" t="s">
        <v>15802</v>
      </c>
      <c r="H3549" s="162" t="s">
        <v>15803</v>
      </c>
      <c r="M3549" s="7" t="s">
        <v>799</v>
      </c>
      <c r="O3549" s="7" t="s">
        <v>866</v>
      </c>
      <c r="P3549" s="7" t="s">
        <v>867</v>
      </c>
      <c r="Q3549" s="7" t="s">
        <v>868</v>
      </c>
      <c r="R3549" s="7" t="s">
        <v>525</v>
      </c>
      <c r="S3549" s="161" t="s">
        <v>855</v>
      </c>
      <c r="T3549" s="135">
        <v>46.7061902</v>
      </c>
      <c r="U3549" s="136">
        <v>-92.02070279</v>
      </c>
      <c r="V3549" s="137" t="s">
        <v>15457</v>
      </c>
      <c r="X3549" s="161" t="s">
        <v>805</v>
      </c>
      <c r="Y3549" s="161" t="s">
        <v>878</v>
      </c>
      <c r="Z3549" s="161" t="s">
        <v>879</v>
      </c>
      <c r="AA3549" s="7" t="s">
        <v>15458</v>
      </c>
      <c r="AC3549" s="7" t="s">
        <v>16</v>
      </c>
    </row>
    <row r="3550">
      <c r="A3550" s="7" t="s">
        <v>15804</v>
      </c>
      <c r="D3550" s="163" t="s">
        <v>15805</v>
      </c>
      <c r="E3550" s="134" t="str">
        <f t="array" ref="E3550">IFNA( index(studiesdatasets!$A$2:$R4130,MATCH("*"&amp;IF(F3550 = "","INVALID", F3550)&amp;"*",studiesdatasets!$D$2:$D4130,0),1))</f>
        <v>set_15</v>
      </c>
      <c r="F3550" s="162" t="s">
        <v>543</v>
      </c>
      <c r="G3550" s="7" t="s">
        <v>15806</v>
      </c>
      <c r="H3550" s="162" t="s">
        <v>15807</v>
      </c>
      <c r="M3550" s="7" t="s">
        <v>799</v>
      </c>
      <c r="O3550" s="7" t="s">
        <v>866</v>
      </c>
      <c r="P3550" s="7" t="s">
        <v>867</v>
      </c>
      <c r="Q3550" s="7" t="s">
        <v>868</v>
      </c>
      <c r="R3550" s="7" t="s">
        <v>525</v>
      </c>
      <c r="S3550" s="161" t="s">
        <v>855</v>
      </c>
      <c r="T3550" s="135">
        <v>46.7061902</v>
      </c>
      <c r="U3550" s="136">
        <v>-92.02070279</v>
      </c>
      <c r="V3550" s="137" t="s">
        <v>15457</v>
      </c>
      <c r="X3550" s="161" t="s">
        <v>805</v>
      </c>
      <c r="Y3550" s="161" t="s">
        <v>878</v>
      </c>
      <c r="Z3550" s="161" t="s">
        <v>879</v>
      </c>
      <c r="AA3550" s="7" t="s">
        <v>15458</v>
      </c>
      <c r="AC3550" s="7" t="s">
        <v>16</v>
      </c>
    </row>
    <row r="3551">
      <c r="A3551" s="7" t="s">
        <v>15808</v>
      </c>
      <c r="D3551" s="163" t="s">
        <v>15809</v>
      </c>
      <c r="E3551" s="134" t="str">
        <f t="array" ref="E3551">IFNA( index(studiesdatasets!$A$2:$R4130,MATCH("*"&amp;IF(F3551 = "","INVALID", F3551)&amp;"*",studiesdatasets!$D$2:$D4130,0),1))</f>
        <v>set_15</v>
      </c>
      <c r="F3551" s="162" t="s">
        <v>543</v>
      </c>
      <c r="G3551" s="162" t="s">
        <v>15810</v>
      </c>
      <c r="H3551" s="162" t="s">
        <v>15811</v>
      </c>
      <c r="M3551" s="7" t="s">
        <v>799</v>
      </c>
      <c r="O3551" s="7" t="s">
        <v>866</v>
      </c>
      <c r="P3551" s="7" t="s">
        <v>867</v>
      </c>
      <c r="Q3551" s="7" t="s">
        <v>868</v>
      </c>
      <c r="R3551" s="7" t="s">
        <v>525</v>
      </c>
      <c r="S3551" s="161" t="s">
        <v>855</v>
      </c>
      <c r="T3551" s="135">
        <v>46.74647933</v>
      </c>
      <c r="U3551" s="136">
        <v>-92.12882764</v>
      </c>
      <c r="V3551" s="137" t="s">
        <v>15457</v>
      </c>
      <c r="X3551" s="161" t="s">
        <v>805</v>
      </c>
      <c r="Y3551" s="161" t="s">
        <v>878</v>
      </c>
      <c r="Z3551" s="161" t="s">
        <v>879</v>
      </c>
      <c r="AA3551" s="7" t="s">
        <v>15458</v>
      </c>
      <c r="AC3551" s="7" t="s">
        <v>16</v>
      </c>
    </row>
    <row r="3552">
      <c r="A3552" s="7" t="s">
        <v>15812</v>
      </c>
      <c r="D3552" s="163" t="s">
        <v>15813</v>
      </c>
      <c r="E3552" s="134" t="str">
        <f t="array" ref="E3552">IFNA( index(studiesdatasets!$A$2:$R4130,MATCH("*"&amp;IF(F3552 = "","INVALID", F3552)&amp;"*",studiesdatasets!$D$2:$D4130,0),1))</f>
        <v>set_15</v>
      </c>
      <c r="F3552" s="162" t="s">
        <v>543</v>
      </c>
      <c r="G3552" s="7" t="s">
        <v>15814</v>
      </c>
      <c r="H3552" s="162" t="s">
        <v>15815</v>
      </c>
      <c r="M3552" s="7" t="s">
        <v>799</v>
      </c>
      <c r="O3552" s="7" t="s">
        <v>866</v>
      </c>
      <c r="P3552" s="7" t="s">
        <v>867</v>
      </c>
      <c r="Q3552" s="7" t="s">
        <v>868</v>
      </c>
      <c r="R3552" s="7" t="s">
        <v>525</v>
      </c>
      <c r="S3552" s="161" t="s">
        <v>855</v>
      </c>
      <c r="T3552" s="135">
        <v>46.74647933</v>
      </c>
      <c r="U3552" s="136">
        <v>-92.12882764</v>
      </c>
      <c r="V3552" s="137" t="s">
        <v>15457</v>
      </c>
      <c r="X3552" s="161" t="s">
        <v>805</v>
      </c>
      <c r="Y3552" s="161" t="s">
        <v>878</v>
      </c>
      <c r="Z3552" s="161" t="s">
        <v>879</v>
      </c>
      <c r="AA3552" s="7" t="s">
        <v>15458</v>
      </c>
      <c r="AC3552" s="7" t="s">
        <v>16</v>
      </c>
    </row>
    <row r="3553">
      <c r="A3553" s="7" t="s">
        <v>15816</v>
      </c>
      <c r="D3553" s="163" t="s">
        <v>15817</v>
      </c>
      <c r="E3553" s="134" t="str">
        <f t="array" ref="E3553">IFNA( index(studiesdatasets!$A$2:$R4130,MATCH("*"&amp;IF(F3553 = "","INVALID", F3553)&amp;"*",studiesdatasets!$D$2:$D4130,0),1))</f>
        <v>set_15</v>
      </c>
      <c r="F3553" s="162" t="s">
        <v>543</v>
      </c>
      <c r="G3553" s="162" t="s">
        <v>15818</v>
      </c>
      <c r="H3553" s="162" t="s">
        <v>15819</v>
      </c>
      <c r="M3553" s="7" t="s">
        <v>799</v>
      </c>
      <c r="O3553" s="7" t="s">
        <v>866</v>
      </c>
      <c r="P3553" s="7" t="s">
        <v>867</v>
      </c>
      <c r="Q3553" s="7" t="s">
        <v>868</v>
      </c>
      <c r="R3553" s="7" t="s">
        <v>525</v>
      </c>
      <c r="S3553" s="161" t="s">
        <v>855</v>
      </c>
      <c r="T3553" s="135">
        <v>46.74647933</v>
      </c>
      <c r="U3553" s="136">
        <v>-92.12882764</v>
      </c>
      <c r="V3553" s="137" t="s">
        <v>15457</v>
      </c>
      <c r="X3553" s="161" t="s">
        <v>805</v>
      </c>
      <c r="Y3553" s="161" t="s">
        <v>878</v>
      </c>
      <c r="Z3553" s="161" t="s">
        <v>879</v>
      </c>
      <c r="AA3553" s="7" t="s">
        <v>15458</v>
      </c>
      <c r="AC3553" s="7" t="s">
        <v>16</v>
      </c>
    </row>
    <row r="3554">
      <c r="A3554" s="7" t="s">
        <v>15820</v>
      </c>
      <c r="D3554" s="163" t="s">
        <v>15821</v>
      </c>
      <c r="E3554" s="134" t="str">
        <f t="array" ref="E3554">IFNA( index(studiesdatasets!$A$2:$R4130,MATCH("*"&amp;IF(F3554 = "","INVALID", F3554)&amp;"*",studiesdatasets!$D$2:$D4130,0),1))</f>
        <v>set_15</v>
      </c>
      <c r="F3554" s="162" t="s">
        <v>543</v>
      </c>
      <c r="G3554" s="162" t="s">
        <v>15822</v>
      </c>
      <c r="H3554" s="162" t="s">
        <v>15823</v>
      </c>
      <c r="M3554" s="7" t="s">
        <v>799</v>
      </c>
      <c r="O3554" s="7" t="s">
        <v>866</v>
      </c>
      <c r="P3554" s="7" t="s">
        <v>867</v>
      </c>
      <c r="Q3554" s="7" t="s">
        <v>868</v>
      </c>
      <c r="R3554" s="7" t="s">
        <v>525</v>
      </c>
      <c r="S3554" s="161" t="s">
        <v>855</v>
      </c>
      <c r="T3554" s="135">
        <v>46.76437299</v>
      </c>
      <c r="U3554" s="136">
        <v>-92.09088079</v>
      </c>
      <c r="V3554" s="137" t="s">
        <v>15457</v>
      </c>
      <c r="X3554" s="161" t="s">
        <v>805</v>
      </c>
      <c r="Y3554" s="161" t="s">
        <v>878</v>
      </c>
      <c r="Z3554" s="161" t="s">
        <v>879</v>
      </c>
      <c r="AA3554" s="7" t="s">
        <v>15458</v>
      </c>
      <c r="AC3554" s="7" t="s">
        <v>16</v>
      </c>
    </row>
    <row r="3555">
      <c r="A3555" s="7" t="s">
        <v>15824</v>
      </c>
      <c r="D3555" s="163" t="s">
        <v>15825</v>
      </c>
      <c r="E3555" s="134" t="str">
        <f t="array" ref="E3555">IFNA( index(studiesdatasets!$A$2:$R4130,MATCH("*"&amp;IF(F3555 = "","INVALID", F3555)&amp;"*",studiesdatasets!$D$2:$D4130,0),1))</f>
        <v>set_15</v>
      </c>
      <c r="F3555" s="162" t="s">
        <v>543</v>
      </c>
      <c r="G3555" s="162" t="s">
        <v>15826</v>
      </c>
      <c r="H3555" s="162" t="s">
        <v>15827</v>
      </c>
      <c r="M3555" s="7" t="s">
        <v>799</v>
      </c>
      <c r="O3555" s="7" t="s">
        <v>866</v>
      </c>
      <c r="P3555" s="7" t="s">
        <v>867</v>
      </c>
      <c r="Q3555" s="7" t="s">
        <v>868</v>
      </c>
      <c r="R3555" s="7" t="s">
        <v>525</v>
      </c>
      <c r="S3555" s="161" t="s">
        <v>855</v>
      </c>
      <c r="T3555" s="135">
        <v>46.76437299</v>
      </c>
      <c r="U3555" s="136">
        <v>-92.09088079</v>
      </c>
      <c r="V3555" s="137" t="s">
        <v>15457</v>
      </c>
      <c r="X3555" s="161" t="s">
        <v>805</v>
      </c>
      <c r="Y3555" s="161" t="s">
        <v>878</v>
      </c>
      <c r="Z3555" s="161" t="s">
        <v>879</v>
      </c>
      <c r="AA3555" s="7" t="s">
        <v>15458</v>
      </c>
      <c r="AC3555" s="7" t="s">
        <v>16</v>
      </c>
    </row>
    <row r="3556">
      <c r="A3556" s="7" t="s">
        <v>15828</v>
      </c>
      <c r="D3556" s="163" t="s">
        <v>15829</v>
      </c>
      <c r="E3556" s="134" t="str">
        <f t="array" ref="E3556">IFNA( index(studiesdatasets!$A$2:$R4130,MATCH("*"&amp;IF(F3556 = "","INVALID", F3556)&amp;"*",studiesdatasets!$D$2:$D4130,0),1))</f>
        <v>set_15</v>
      </c>
      <c r="F3556" s="162" t="s">
        <v>543</v>
      </c>
      <c r="G3556" s="162" t="s">
        <v>15830</v>
      </c>
      <c r="H3556" s="162" t="s">
        <v>15831</v>
      </c>
      <c r="M3556" s="7" t="s">
        <v>799</v>
      </c>
      <c r="O3556" s="7" t="s">
        <v>866</v>
      </c>
      <c r="P3556" s="7" t="s">
        <v>867</v>
      </c>
      <c r="Q3556" s="7" t="s">
        <v>868</v>
      </c>
      <c r="R3556" s="7" t="s">
        <v>525</v>
      </c>
      <c r="S3556" s="161" t="s">
        <v>855</v>
      </c>
      <c r="T3556" s="135">
        <v>46.76437299</v>
      </c>
      <c r="U3556" s="136">
        <v>-92.09088079</v>
      </c>
      <c r="V3556" s="137" t="s">
        <v>15457</v>
      </c>
      <c r="X3556" s="161" t="s">
        <v>805</v>
      </c>
      <c r="Y3556" s="161" t="s">
        <v>878</v>
      </c>
      <c r="Z3556" s="161" t="s">
        <v>879</v>
      </c>
      <c r="AA3556" s="7" t="s">
        <v>15458</v>
      </c>
      <c r="AC3556" s="7" t="s">
        <v>16</v>
      </c>
    </row>
    <row r="3557">
      <c r="A3557" s="7" t="s">
        <v>15832</v>
      </c>
      <c r="D3557" s="163" t="s">
        <v>15833</v>
      </c>
      <c r="E3557" s="134" t="str">
        <f t="array" ref="E3557">IFNA( index(studiesdatasets!$A$2:$R4130,MATCH("*"&amp;IF(F3557 = "","INVALID", F3557)&amp;"*",studiesdatasets!$D$2:$D4130,0),1))</f>
        <v>set_15</v>
      </c>
      <c r="F3557" s="162" t="s">
        <v>543</v>
      </c>
      <c r="G3557" s="162" t="s">
        <v>15834</v>
      </c>
      <c r="H3557" s="162" t="s">
        <v>15835</v>
      </c>
      <c r="M3557" s="7" t="s">
        <v>799</v>
      </c>
      <c r="O3557" s="7" t="s">
        <v>866</v>
      </c>
      <c r="P3557" s="7" t="s">
        <v>867</v>
      </c>
      <c r="Q3557" s="7" t="s">
        <v>868</v>
      </c>
      <c r="R3557" s="7" t="s">
        <v>525</v>
      </c>
      <c r="S3557" s="161" t="s">
        <v>855</v>
      </c>
      <c r="T3557" s="135">
        <v>47.47415433</v>
      </c>
      <c r="U3557" s="136">
        <v>-89.74422461</v>
      </c>
      <c r="V3557" s="137" t="s">
        <v>15457</v>
      </c>
      <c r="X3557" s="161" t="s">
        <v>805</v>
      </c>
      <c r="Y3557" s="161" t="s">
        <v>878</v>
      </c>
      <c r="Z3557" s="161" t="s">
        <v>879</v>
      </c>
      <c r="AA3557" s="7" t="s">
        <v>15458</v>
      </c>
      <c r="AC3557" s="7" t="s">
        <v>16</v>
      </c>
    </row>
    <row r="3558">
      <c r="A3558" s="7" t="s">
        <v>15836</v>
      </c>
      <c r="D3558" s="163" t="s">
        <v>15837</v>
      </c>
      <c r="E3558" s="134" t="str">
        <f t="array" ref="E3558">IFNA( index(studiesdatasets!$A$2:$R4130,MATCH("*"&amp;IF(F3558 = "","INVALID", F3558)&amp;"*",studiesdatasets!$D$2:$D4130,0),1))</f>
        <v>set_15</v>
      </c>
      <c r="F3558" s="162" t="s">
        <v>543</v>
      </c>
      <c r="G3558" s="162" t="s">
        <v>15838</v>
      </c>
      <c r="H3558" s="162" t="s">
        <v>15839</v>
      </c>
      <c r="M3558" s="7" t="s">
        <v>799</v>
      </c>
      <c r="O3558" s="7" t="s">
        <v>866</v>
      </c>
      <c r="P3558" s="7" t="s">
        <v>867</v>
      </c>
      <c r="Q3558" s="7" t="s">
        <v>868</v>
      </c>
      <c r="R3558" s="7" t="s">
        <v>525</v>
      </c>
      <c r="S3558" s="161" t="s">
        <v>855</v>
      </c>
      <c r="T3558" s="135">
        <v>46.75642146</v>
      </c>
      <c r="U3558" s="136">
        <v>-92.05115491</v>
      </c>
      <c r="V3558" s="137" t="s">
        <v>15457</v>
      </c>
      <c r="X3558" s="161" t="s">
        <v>805</v>
      </c>
      <c r="Y3558" s="161" t="s">
        <v>878</v>
      </c>
      <c r="Z3558" s="161" t="s">
        <v>879</v>
      </c>
      <c r="AA3558" s="7" t="s">
        <v>15458</v>
      </c>
      <c r="AC3558" s="7" t="s">
        <v>16</v>
      </c>
    </row>
    <row r="3559">
      <c r="A3559" s="7" t="s">
        <v>15840</v>
      </c>
      <c r="D3559" s="163" t="s">
        <v>15841</v>
      </c>
      <c r="E3559" s="134" t="str">
        <f t="array" ref="E3559">IFNA( index(studiesdatasets!$A$2:$R4130,MATCH("*"&amp;IF(F3559 = "","INVALID", F3559)&amp;"*",studiesdatasets!$D$2:$D4130,0),1))</f>
        <v>set_15</v>
      </c>
      <c r="F3559" s="162" t="s">
        <v>543</v>
      </c>
      <c r="G3559" s="162" t="s">
        <v>15842</v>
      </c>
      <c r="H3559" s="162" t="s">
        <v>15843</v>
      </c>
      <c r="M3559" s="7" t="s">
        <v>799</v>
      </c>
      <c r="O3559" s="7" t="s">
        <v>866</v>
      </c>
      <c r="P3559" s="7" t="s">
        <v>867</v>
      </c>
      <c r="Q3559" s="7" t="s">
        <v>868</v>
      </c>
      <c r="R3559" s="7" t="s">
        <v>525</v>
      </c>
      <c r="S3559" s="161" t="s">
        <v>855</v>
      </c>
      <c r="T3559" s="135">
        <v>46.70634757</v>
      </c>
      <c r="U3559" s="136">
        <v>-92.02921269</v>
      </c>
      <c r="V3559" s="137" t="s">
        <v>15457</v>
      </c>
      <c r="X3559" s="161" t="s">
        <v>805</v>
      </c>
      <c r="Y3559" s="161" t="s">
        <v>878</v>
      </c>
      <c r="Z3559" s="161" t="s">
        <v>879</v>
      </c>
      <c r="AA3559" s="7" t="s">
        <v>15458</v>
      </c>
      <c r="AC3559" s="7" t="s">
        <v>16</v>
      </c>
    </row>
    <row r="3560">
      <c r="A3560" s="7" t="s">
        <v>15844</v>
      </c>
      <c r="D3560" s="163" t="s">
        <v>15845</v>
      </c>
      <c r="E3560" s="134" t="str">
        <f t="array" ref="E3560">IFNA( index(studiesdatasets!$A$2:$R4130,MATCH("*"&amp;IF(F3560 = "","INVALID", F3560)&amp;"*",studiesdatasets!$D$2:$D4130,0),1))</f>
        <v>set_15</v>
      </c>
      <c r="F3560" s="162" t="s">
        <v>543</v>
      </c>
      <c r="G3560" s="162" t="s">
        <v>15846</v>
      </c>
      <c r="H3560" s="162" t="s">
        <v>15847</v>
      </c>
      <c r="M3560" s="7" t="s">
        <v>799</v>
      </c>
      <c r="O3560" s="7" t="s">
        <v>866</v>
      </c>
      <c r="P3560" s="7" t="s">
        <v>867</v>
      </c>
      <c r="Q3560" s="7" t="s">
        <v>868</v>
      </c>
      <c r="R3560" s="7" t="s">
        <v>525</v>
      </c>
      <c r="S3560" s="161" t="s">
        <v>855</v>
      </c>
      <c r="T3560" s="135">
        <v>46.70634757</v>
      </c>
      <c r="U3560" s="136">
        <v>-92.02921269</v>
      </c>
      <c r="V3560" s="137" t="s">
        <v>15457</v>
      </c>
      <c r="X3560" s="161" t="s">
        <v>805</v>
      </c>
      <c r="Y3560" s="161" t="s">
        <v>878</v>
      </c>
      <c r="Z3560" s="161" t="s">
        <v>879</v>
      </c>
      <c r="AA3560" s="7" t="s">
        <v>15458</v>
      </c>
      <c r="AC3560" s="7" t="s">
        <v>16</v>
      </c>
    </row>
    <row r="3561">
      <c r="A3561" s="7" t="s">
        <v>15848</v>
      </c>
      <c r="D3561" s="163" t="s">
        <v>15849</v>
      </c>
      <c r="E3561" s="134" t="str">
        <f t="array" ref="E3561">IFNA( index(studiesdatasets!$A$2:$R4130,MATCH("*"&amp;IF(F3561 = "","INVALID", F3561)&amp;"*",studiesdatasets!$D$2:$D4130,0),1))</f>
        <v>set_15</v>
      </c>
      <c r="F3561" s="162" t="s">
        <v>543</v>
      </c>
      <c r="G3561" s="162" t="s">
        <v>15850</v>
      </c>
      <c r="H3561" s="162" t="s">
        <v>15851</v>
      </c>
      <c r="M3561" s="7" t="s">
        <v>799</v>
      </c>
      <c r="O3561" s="7" t="s">
        <v>866</v>
      </c>
      <c r="P3561" s="7" t="s">
        <v>867</v>
      </c>
      <c r="Q3561" s="7" t="s">
        <v>868</v>
      </c>
      <c r="R3561" s="7" t="s">
        <v>525</v>
      </c>
      <c r="S3561" s="161" t="s">
        <v>855</v>
      </c>
      <c r="T3561" s="135">
        <v>46.70634757</v>
      </c>
      <c r="U3561" s="136">
        <v>-92.02921269</v>
      </c>
      <c r="V3561" s="137" t="s">
        <v>15457</v>
      </c>
      <c r="X3561" s="161" t="s">
        <v>805</v>
      </c>
      <c r="Y3561" s="161" t="s">
        <v>878</v>
      </c>
      <c r="Z3561" s="161" t="s">
        <v>879</v>
      </c>
      <c r="AA3561" s="7" t="s">
        <v>15458</v>
      </c>
      <c r="AC3561" s="7" t="s">
        <v>16</v>
      </c>
    </row>
    <row r="3562">
      <c r="A3562" s="7" t="s">
        <v>15852</v>
      </c>
      <c r="D3562" s="163" t="s">
        <v>15853</v>
      </c>
      <c r="E3562" s="134" t="str">
        <f t="array" ref="E3562">IFNA( index(studiesdatasets!$A$2:$R4130,MATCH("*"&amp;IF(F3562 = "","INVALID", F3562)&amp;"*",studiesdatasets!$D$2:$D4130,0),1))</f>
        <v>set_15</v>
      </c>
      <c r="F3562" s="162" t="s">
        <v>543</v>
      </c>
      <c r="G3562" s="162" t="s">
        <v>15854</v>
      </c>
      <c r="H3562" s="162" t="s">
        <v>15855</v>
      </c>
      <c r="M3562" s="7" t="s">
        <v>799</v>
      </c>
      <c r="O3562" s="7" t="s">
        <v>866</v>
      </c>
      <c r="P3562" s="7" t="s">
        <v>867</v>
      </c>
      <c r="Q3562" s="7" t="s">
        <v>868</v>
      </c>
      <c r="R3562" s="7" t="s">
        <v>525</v>
      </c>
      <c r="S3562" s="161" t="s">
        <v>855</v>
      </c>
      <c r="T3562" s="135">
        <v>46.74262328</v>
      </c>
      <c r="U3562" s="136">
        <v>-92.12374377</v>
      </c>
      <c r="V3562" s="137" t="s">
        <v>15457</v>
      </c>
      <c r="X3562" s="161" t="s">
        <v>805</v>
      </c>
      <c r="Y3562" s="161" t="s">
        <v>878</v>
      </c>
      <c r="Z3562" s="161" t="s">
        <v>879</v>
      </c>
      <c r="AA3562" s="7" t="s">
        <v>15458</v>
      </c>
      <c r="AC3562" s="7" t="s">
        <v>16</v>
      </c>
    </row>
    <row r="3563">
      <c r="A3563" s="7" t="s">
        <v>15856</v>
      </c>
      <c r="D3563" s="163" t="s">
        <v>15857</v>
      </c>
      <c r="E3563" s="134" t="str">
        <f t="array" ref="E3563">IFNA( index(studiesdatasets!$A$2:$R4130,MATCH("*"&amp;IF(F3563 = "","INVALID", F3563)&amp;"*",studiesdatasets!$D$2:$D4130,0),1))</f>
        <v>set_15</v>
      </c>
      <c r="F3563" s="162" t="s">
        <v>543</v>
      </c>
      <c r="G3563" s="162" t="s">
        <v>15858</v>
      </c>
      <c r="H3563" s="162" t="s">
        <v>15859</v>
      </c>
      <c r="M3563" s="7" t="s">
        <v>799</v>
      </c>
      <c r="O3563" s="7" t="s">
        <v>866</v>
      </c>
      <c r="P3563" s="7" t="s">
        <v>867</v>
      </c>
      <c r="Q3563" s="7" t="s">
        <v>868</v>
      </c>
      <c r="R3563" s="7" t="s">
        <v>525</v>
      </c>
      <c r="S3563" s="161" t="s">
        <v>855</v>
      </c>
      <c r="T3563" s="135">
        <v>46.74262328</v>
      </c>
      <c r="U3563" s="136">
        <v>-92.12374377</v>
      </c>
      <c r="V3563" s="137" t="s">
        <v>15457</v>
      </c>
      <c r="X3563" s="161" t="s">
        <v>805</v>
      </c>
      <c r="Y3563" s="161" t="s">
        <v>878</v>
      </c>
      <c r="Z3563" s="161" t="s">
        <v>879</v>
      </c>
      <c r="AA3563" s="7" t="s">
        <v>15458</v>
      </c>
      <c r="AC3563" s="7" t="s">
        <v>16</v>
      </c>
    </row>
    <row r="3564">
      <c r="A3564" s="7" t="s">
        <v>15860</v>
      </c>
      <c r="D3564" s="163" t="s">
        <v>15861</v>
      </c>
      <c r="E3564" s="134" t="str">
        <f t="array" ref="E3564">IFNA( index(studiesdatasets!$A$2:$R4130,MATCH("*"&amp;IF(F3564 = "","INVALID", F3564)&amp;"*",studiesdatasets!$D$2:$D4130,0),1))</f>
        <v>set_15</v>
      </c>
      <c r="F3564" s="162" t="s">
        <v>543</v>
      </c>
      <c r="G3564" s="162" t="s">
        <v>15862</v>
      </c>
      <c r="H3564" s="162" t="s">
        <v>15863</v>
      </c>
      <c r="M3564" s="7" t="s">
        <v>799</v>
      </c>
      <c r="O3564" s="7" t="s">
        <v>866</v>
      </c>
      <c r="P3564" s="7" t="s">
        <v>867</v>
      </c>
      <c r="Q3564" s="7" t="s">
        <v>868</v>
      </c>
      <c r="R3564" s="7" t="s">
        <v>525</v>
      </c>
      <c r="S3564" s="161" t="s">
        <v>855</v>
      </c>
      <c r="T3564" s="135">
        <v>46.74262328</v>
      </c>
      <c r="U3564" s="136">
        <v>-92.12374377</v>
      </c>
      <c r="V3564" s="137" t="s">
        <v>15457</v>
      </c>
      <c r="X3564" s="161" t="s">
        <v>805</v>
      </c>
      <c r="Y3564" s="161" t="s">
        <v>878</v>
      </c>
      <c r="Z3564" s="161" t="s">
        <v>879</v>
      </c>
      <c r="AA3564" s="7" t="s">
        <v>15458</v>
      </c>
      <c r="AC3564" s="7" t="s">
        <v>16</v>
      </c>
    </row>
    <row r="3565">
      <c r="A3565" s="7" t="s">
        <v>15864</v>
      </c>
      <c r="D3565" s="163" t="s">
        <v>15865</v>
      </c>
      <c r="E3565" s="134" t="str">
        <f t="array" ref="E3565">IFNA( index(studiesdatasets!$A$2:$R4130,MATCH("*"&amp;IF(F3565 = "","INVALID", F3565)&amp;"*",studiesdatasets!$D$2:$D4130,0),1))</f>
        <v>set_15</v>
      </c>
      <c r="F3565" s="162" t="s">
        <v>543</v>
      </c>
      <c r="G3565" s="162" t="s">
        <v>15866</v>
      </c>
      <c r="H3565" s="162" t="s">
        <v>15867</v>
      </c>
      <c r="M3565" s="7" t="s">
        <v>799</v>
      </c>
      <c r="O3565" s="7" t="s">
        <v>866</v>
      </c>
      <c r="P3565" s="7" t="s">
        <v>867</v>
      </c>
      <c r="Q3565" s="7" t="s">
        <v>868</v>
      </c>
      <c r="R3565" s="7" t="s">
        <v>525</v>
      </c>
      <c r="S3565" s="161" t="s">
        <v>855</v>
      </c>
      <c r="T3565" s="135">
        <v>46.77561521</v>
      </c>
      <c r="U3565" s="136">
        <v>-92.09902252</v>
      </c>
      <c r="V3565" s="137" t="s">
        <v>15457</v>
      </c>
      <c r="X3565" s="161" t="s">
        <v>805</v>
      </c>
      <c r="Y3565" s="161" t="s">
        <v>878</v>
      </c>
      <c r="Z3565" s="161" t="s">
        <v>879</v>
      </c>
      <c r="AA3565" s="7" t="s">
        <v>15458</v>
      </c>
      <c r="AC3565" s="7" t="s">
        <v>16</v>
      </c>
    </row>
    <row r="3566">
      <c r="A3566" s="7" t="s">
        <v>15868</v>
      </c>
      <c r="D3566" s="163" t="s">
        <v>15869</v>
      </c>
      <c r="E3566" s="134" t="str">
        <f t="array" ref="E3566">IFNA( index(studiesdatasets!$A$2:$R4130,MATCH("*"&amp;IF(F3566 = "","INVALID", F3566)&amp;"*",studiesdatasets!$D$2:$D4130,0),1))</f>
        <v>set_15</v>
      </c>
      <c r="F3566" s="162" t="s">
        <v>543</v>
      </c>
      <c r="G3566" s="162" t="s">
        <v>15870</v>
      </c>
      <c r="H3566" s="162" t="s">
        <v>15871</v>
      </c>
      <c r="M3566" s="7" t="s">
        <v>799</v>
      </c>
      <c r="O3566" s="7" t="s">
        <v>866</v>
      </c>
      <c r="P3566" s="7" t="s">
        <v>867</v>
      </c>
      <c r="Q3566" s="7" t="s">
        <v>868</v>
      </c>
      <c r="R3566" s="7" t="s">
        <v>525</v>
      </c>
      <c r="S3566" s="161" t="s">
        <v>855</v>
      </c>
      <c r="T3566" s="135">
        <v>46.77561521</v>
      </c>
      <c r="U3566" s="136">
        <v>-92.09902252</v>
      </c>
      <c r="V3566" s="137" t="s">
        <v>15457</v>
      </c>
      <c r="X3566" s="161" t="s">
        <v>805</v>
      </c>
      <c r="Y3566" s="161" t="s">
        <v>878</v>
      </c>
      <c r="Z3566" s="161" t="s">
        <v>879</v>
      </c>
      <c r="AA3566" s="7" t="s">
        <v>15458</v>
      </c>
      <c r="AC3566" s="7" t="s">
        <v>16</v>
      </c>
    </row>
    <row r="3567">
      <c r="A3567" s="7" t="s">
        <v>15872</v>
      </c>
      <c r="D3567" s="163" t="s">
        <v>15873</v>
      </c>
      <c r="E3567" s="134" t="str">
        <f t="array" ref="E3567">IFNA( index(studiesdatasets!$A$2:$R4130,MATCH("*"&amp;IF(F3567 = "","INVALID", F3567)&amp;"*",studiesdatasets!$D$2:$D4130,0),1))</f>
        <v>set_15</v>
      </c>
      <c r="F3567" s="162" t="s">
        <v>543</v>
      </c>
      <c r="G3567" s="162" t="s">
        <v>15874</v>
      </c>
      <c r="H3567" s="162" t="s">
        <v>15875</v>
      </c>
      <c r="M3567" s="7" t="s">
        <v>799</v>
      </c>
      <c r="O3567" s="7" t="s">
        <v>866</v>
      </c>
      <c r="P3567" s="7" t="s">
        <v>867</v>
      </c>
      <c r="Q3567" s="7" t="s">
        <v>868</v>
      </c>
      <c r="R3567" s="7" t="s">
        <v>525</v>
      </c>
      <c r="S3567" s="161" t="s">
        <v>855</v>
      </c>
      <c r="T3567" s="135">
        <v>46.77561521</v>
      </c>
      <c r="U3567" s="136">
        <v>-92.09902252</v>
      </c>
      <c r="V3567" s="137" t="s">
        <v>15457</v>
      </c>
      <c r="X3567" s="161" t="s">
        <v>805</v>
      </c>
      <c r="Y3567" s="161" t="s">
        <v>878</v>
      </c>
      <c r="Z3567" s="161" t="s">
        <v>879</v>
      </c>
      <c r="AA3567" s="7" t="s">
        <v>15458</v>
      </c>
      <c r="AC3567" s="7" t="s">
        <v>16</v>
      </c>
    </row>
    <row r="3568">
      <c r="A3568" s="7" t="s">
        <v>15876</v>
      </c>
      <c r="D3568" s="163" t="s">
        <v>15877</v>
      </c>
      <c r="E3568" s="134" t="str">
        <f t="array" ref="E3568">IFNA( index(studiesdatasets!$A$2:$R4130,MATCH("*"&amp;IF(F3568 = "","INVALID", F3568)&amp;"*",studiesdatasets!$D$2:$D4130,0),1))</f>
        <v>set_15</v>
      </c>
      <c r="F3568" s="162" t="s">
        <v>543</v>
      </c>
      <c r="G3568" s="162" t="s">
        <v>15878</v>
      </c>
      <c r="H3568" s="162" t="s">
        <v>15879</v>
      </c>
      <c r="M3568" s="7" t="s">
        <v>799</v>
      </c>
      <c r="O3568" s="7" t="s">
        <v>866</v>
      </c>
      <c r="P3568" s="7" t="s">
        <v>867</v>
      </c>
      <c r="Q3568" s="7" t="s">
        <v>868</v>
      </c>
      <c r="R3568" s="7" t="s">
        <v>525</v>
      </c>
      <c r="S3568" s="161" t="s">
        <v>855</v>
      </c>
      <c r="T3568" s="135">
        <v>47.47415433</v>
      </c>
      <c r="U3568" s="136">
        <v>-89.74422461</v>
      </c>
      <c r="V3568" s="137" t="s">
        <v>15457</v>
      </c>
      <c r="X3568" s="161" t="s">
        <v>805</v>
      </c>
      <c r="Y3568" s="161" t="s">
        <v>878</v>
      </c>
      <c r="Z3568" s="161" t="s">
        <v>879</v>
      </c>
      <c r="AA3568" s="7" t="s">
        <v>15458</v>
      </c>
      <c r="AC3568" s="7" t="s">
        <v>16</v>
      </c>
    </row>
    <row r="3569">
      <c r="A3569" s="7" t="s">
        <v>15880</v>
      </c>
      <c r="D3569" s="163" t="s">
        <v>15881</v>
      </c>
      <c r="E3569" s="134" t="str">
        <f t="array" ref="E3569">IFNA( index(studiesdatasets!$A$2:$R4130,MATCH("*"&amp;IF(F3569 = "","INVALID", F3569)&amp;"*",studiesdatasets!$D$2:$D4130,0),1))</f>
        <v>set_15</v>
      </c>
      <c r="F3569" s="162" t="s">
        <v>543</v>
      </c>
      <c r="G3569" s="162" t="s">
        <v>15882</v>
      </c>
      <c r="H3569" s="162" t="s">
        <v>15883</v>
      </c>
      <c r="M3569" s="7" t="s">
        <v>799</v>
      </c>
      <c r="O3569" s="7" t="s">
        <v>866</v>
      </c>
      <c r="P3569" s="7" t="s">
        <v>867</v>
      </c>
      <c r="Q3569" s="7" t="s">
        <v>868</v>
      </c>
      <c r="R3569" s="7" t="s">
        <v>525</v>
      </c>
      <c r="S3569" s="161" t="s">
        <v>855</v>
      </c>
      <c r="T3569" s="135">
        <v>46.87314</v>
      </c>
      <c r="U3569" s="136">
        <v>-90.543455</v>
      </c>
      <c r="V3569" s="137" t="s">
        <v>15457</v>
      </c>
      <c r="X3569" s="161" t="s">
        <v>805</v>
      </c>
      <c r="Y3569" s="161" t="s">
        <v>878</v>
      </c>
      <c r="Z3569" s="161" t="s">
        <v>879</v>
      </c>
      <c r="AA3569" s="7" t="s">
        <v>15458</v>
      </c>
      <c r="AC3569" s="7" t="s">
        <v>16</v>
      </c>
    </row>
    <row r="3570">
      <c r="A3570" s="7" t="s">
        <v>15884</v>
      </c>
      <c r="D3570" s="163" t="s">
        <v>15885</v>
      </c>
      <c r="E3570" s="134" t="str">
        <f t="array" ref="E3570">IFNA( index(studiesdatasets!$A$2:$R4130,MATCH("*"&amp;IF(F3570 = "","INVALID", F3570)&amp;"*",studiesdatasets!$D$2:$D4130,0),1))</f>
        <v>set_15</v>
      </c>
      <c r="F3570" s="162" t="s">
        <v>543</v>
      </c>
      <c r="G3570" s="162" t="s">
        <v>15886</v>
      </c>
      <c r="H3570" s="162" t="s">
        <v>15887</v>
      </c>
      <c r="M3570" s="7" t="s">
        <v>799</v>
      </c>
      <c r="O3570" s="7" t="s">
        <v>866</v>
      </c>
      <c r="P3570" s="7" t="s">
        <v>867</v>
      </c>
      <c r="Q3570" s="7" t="s">
        <v>868</v>
      </c>
      <c r="R3570" s="7" t="s">
        <v>525</v>
      </c>
      <c r="S3570" s="161" t="s">
        <v>855</v>
      </c>
      <c r="T3570" s="135">
        <v>46.899862</v>
      </c>
      <c r="U3570" s="136">
        <v>-91.844449</v>
      </c>
      <c r="V3570" s="137" t="s">
        <v>15457</v>
      </c>
      <c r="X3570" s="161" t="s">
        <v>805</v>
      </c>
      <c r="Y3570" s="161" t="s">
        <v>878</v>
      </c>
      <c r="Z3570" s="161" t="s">
        <v>879</v>
      </c>
      <c r="AA3570" s="7" t="s">
        <v>15458</v>
      </c>
      <c r="AC3570" s="7" t="s">
        <v>16</v>
      </c>
    </row>
    <row r="3571">
      <c r="A3571" s="7" t="s">
        <v>15888</v>
      </c>
      <c r="D3571" s="163" t="s">
        <v>15889</v>
      </c>
      <c r="E3571" s="134" t="str">
        <f t="array" ref="E3571">IFNA( index(studiesdatasets!$A$2:$R4130,MATCH("*"&amp;IF(F3571 = "","INVALID", F3571)&amp;"*",studiesdatasets!$D$2:$D4130,0),1))</f>
        <v>set_15</v>
      </c>
      <c r="F3571" s="162" t="s">
        <v>543</v>
      </c>
      <c r="G3571" s="162" t="s">
        <v>15890</v>
      </c>
      <c r="H3571" s="162" t="s">
        <v>15891</v>
      </c>
      <c r="M3571" s="7" t="s">
        <v>799</v>
      </c>
      <c r="O3571" s="7" t="s">
        <v>866</v>
      </c>
      <c r="P3571" s="7" t="s">
        <v>867</v>
      </c>
      <c r="Q3571" s="7" t="s">
        <v>868</v>
      </c>
      <c r="R3571" s="7" t="s">
        <v>525</v>
      </c>
      <c r="S3571" s="161" t="s">
        <v>855</v>
      </c>
      <c r="T3571" s="135">
        <v>46.77406</v>
      </c>
      <c r="U3571" s="136">
        <v>-91.85562</v>
      </c>
      <c r="V3571" s="137" t="s">
        <v>15457</v>
      </c>
      <c r="X3571" s="161" t="s">
        <v>805</v>
      </c>
      <c r="Y3571" s="161" t="s">
        <v>878</v>
      </c>
      <c r="Z3571" s="161" t="s">
        <v>879</v>
      </c>
      <c r="AA3571" s="7" t="s">
        <v>15458</v>
      </c>
      <c r="AC3571" s="7" t="s">
        <v>16</v>
      </c>
    </row>
    <row r="3572">
      <c r="A3572" s="7" t="s">
        <v>15892</v>
      </c>
      <c r="D3572" s="163" t="s">
        <v>15893</v>
      </c>
      <c r="E3572" s="134" t="str">
        <f t="array" ref="E3572">IFNA( index(studiesdatasets!$A$2:$R4130,MATCH("*"&amp;IF(F3572 = "","INVALID", F3572)&amp;"*",studiesdatasets!$D$2:$D4130,0),1))</f>
        <v>set_15</v>
      </c>
      <c r="F3572" s="162" t="s">
        <v>543</v>
      </c>
      <c r="G3572" s="162" t="s">
        <v>15894</v>
      </c>
      <c r="H3572" s="162" t="s">
        <v>15895</v>
      </c>
      <c r="M3572" s="7" t="s">
        <v>799</v>
      </c>
      <c r="O3572" s="7" t="s">
        <v>866</v>
      </c>
      <c r="P3572" s="7" t="s">
        <v>867</v>
      </c>
      <c r="Q3572" s="7" t="s">
        <v>868</v>
      </c>
      <c r="R3572" s="7" t="s">
        <v>525</v>
      </c>
      <c r="S3572" s="161" t="s">
        <v>855</v>
      </c>
      <c r="T3572" s="135">
        <v>46.77406231</v>
      </c>
      <c r="U3572" s="136">
        <v>-91.85504088</v>
      </c>
      <c r="V3572" s="137" t="s">
        <v>15457</v>
      </c>
      <c r="X3572" s="161" t="s">
        <v>805</v>
      </c>
      <c r="Y3572" s="161" t="s">
        <v>878</v>
      </c>
      <c r="Z3572" s="161" t="s">
        <v>879</v>
      </c>
      <c r="AA3572" s="7" t="s">
        <v>15458</v>
      </c>
      <c r="AC3572" s="7" t="s">
        <v>16</v>
      </c>
    </row>
    <row r="3573">
      <c r="A3573" s="7" t="s">
        <v>15896</v>
      </c>
      <c r="D3573" s="163" t="s">
        <v>15897</v>
      </c>
      <c r="E3573" s="134" t="str">
        <f t="array" ref="E3573">IFNA( index(studiesdatasets!$A$2:$R4130,MATCH("*"&amp;IF(F3573 = "","INVALID", F3573)&amp;"*",studiesdatasets!$D$2:$D4130,0),1))</f>
        <v>set_15</v>
      </c>
      <c r="F3573" s="162" t="s">
        <v>543</v>
      </c>
      <c r="G3573" s="162" t="s">
        <v>15898</v>
      </c>
      <c r="H3573" s="162" t="s">
        <v>15899</v>
      </c>
      <c r="M3573" s="7" t="s">
        <v>799</v>
      </c>
      <c r="O3573" s="7" t="s">
        <v>866</v>
      </c>
      <c r="P3573" s="7" t="s">
        <v>867</v>
      </c>
      <c r="Q3573" s="7" t="s">
        <v>868</v>
      </c>
      <c r="R3573" s="7" t="s">
        <v>525</v>
      </c>
      <c r="S3573" s="161" t="s">
        <v>855</v>
      </c>
      <c r="T3573" s="135">
        <v>46.75642146</v>
      </c>
      <c r="U3573" s="136">
        <v>-92.05115491</v>
      </c>
      <c r="V3573" s="137" t="s">
        <v>15457</v>
      </c>
      <c r="X3573" s="161" t="s">
        <v>805</v>
      </c>
      <c r="Y3573" s="161" t="s">
        <v>878</v>
      </c>
      <c r="Z3573" s="161" t="s">
        <v>879</v>
      </c>
      <c r="AA3573" s="7" t="s">
        <v>15458</v>
      </c>
      <c r="AC3573" s="7" t="s">
        <v>16</v>
      </c>
    </row>
    <row r="3574">
      <c r="A3574" s="7" t="s">
        <v>15900</v>
      </c>
      <c r="D3574" s="163" t="s">
        <v>15901</v>
      </c>
      <c r="E3574" s="134" t="str">
        <f t="array" ref="E3574">IFNA( index(studiesdatasets!$A$2:$R4130,MATCH("*"&amp;IF(F3574 = "","INVALID", F3574)&amp;"*",studiesdatasets!$D$2:$D4130,0),1))</f>
        <v>set_15</v>
      </c>
      <c r="F3574" s="162" t="s">
        <v>543</v>
      </c>
      <c r="G3574" s="162" t="s">
        <v>15902</v>
      </c>
      <c r="H3574" s="162" t="s">
        <v>15903</v>
      </c>
      <c r="M3574" s="7" t="s">
        <v>799</v>
      </c>
      <c r="O3574" s="7" t="s">
        <v>866</v>
      </c>
      <c r="P3574" s="7" t="s">
        <v>867</v>
      </c>
      <c r="Q3574" s="7" t="s">
        <v>868</v>
      </c>
      <c r="R3574" s="7" t="s">
        <v>525</v>
      </c>
      <c r="S3574" s="161" t="s">
        <v>855</v>
      </c>
      <c r="T3574" s="135">
        <v>46.64148576</v>
      </c>
      <c r="U3574" s="136">
        <v>-90.88972836</v>
      </c>
      <c r="V3574" s="137" t="s">
        <v>15457</v>
      </c>
      <c r="X3574" s="161" t="s">
        <v>805</v>
      </c>
      <c r="Y3574" s="161" t="s">
        <v>878</v>
      </c>
      <c r="Z3574" s="161" t="s">
        <v>879</v>
      </c>
      <c r="AA3574" s="7" t="s">
        <v>15458</v>
      </c>
      <c r="AC3574" s="7" t="s">
        <v>16</v>
      </c>
    </row>
    <row r="3575">
      <c r="A3575" s="7" t="s">
        <v>15904</v>
      </c>
      <c r="D3575" s="163" t="s">
        <v>15905</v>
      </c>
      <c r="E3575" s="134" t="str">
        <f t="array" ref="E3575">IFNA( index(studiesdatasets!$A$2:$R4130,MATCH("*"&amp;IF(F3575 = "","INVALID", F3575)&amp;"*",studiesdatasets!$D$2:$D4130,0),1))</f>
        <v>set_15</v>
      </c>
      <c r="F3575" s="162" t="s">
        <v>543</v>
      </c>
      <c r="G3575" s="162" t="s">
        <v>15906</v>
      </c>
      <c r="H3575" s="162" t="s">
        <v>15907</v>
      </c>
      <c r="M3575" s="7" t="s">
        <v>799</v>
      </c>
      <c r="O3575" s="7" t="s">
        <v>866</v>
      </c>
      <c r="P3575" s="7" t="s">
        <v>867</v>
      </c>
      <c r="Q3575" s="7" t="s">
        <v>868</v>
      </c>
      <c r="R3575" s="7" t="s">
        <v>525</v>
      </c>
      <c r="S3575" s="161" t="s">
        <v>855</v>
      </c>
      <c r="T3575" s="136">
        <v>46.77911672</v>
      </c>
      <c r="U3575" s="7">
        <v>-90.38005193</v>
      </c>
      <c r="V3575" s="137" t="s">
        <v>15457</v>
      </c>
      <c r="X3575" s="161" t="s">
        <v>805</v>
      </c>
      <c r="Y3575" s="161" t="s">
        <v>878</v>
      </c>
      <c r="Z3575" s="161" t="s">
        <v>879</v>
      </c>
      <c r="AA3575" s="7" t="s">
        <v>15458</v>
      </c>
      <c r="AC3575" s="7" t="s">
        <v>16</v>
      </c>
    </row>
    <row r="3576">
      <c r="A3576" s="7" t="s">
        <v>15908</v>
      </c>
      <c r="D3576" s="163" t="s">
        <v>15909</v>
      </c>
      <c r="E3576" s="134" t="str">
        <f t="array" ref="E3576">IFNA( index(studiesdatasets!$A$2:$R4130,MATCH("*"&amp;IF(F3576 = "","INVALID", F3576)&amp;"*",studiesdatasets!$D$2:$D4130,0),1))</f>
        <v>set_15</v>
      </c>
      <c r="F3576" s="162" t="s">
        <v>543</v>
      </c>
      <c r="G3576" s="162" t="s">
        <v>15910</v>
      </c>
      <c r="H3576" s="162" t="s">
        <v>15911</v>
      </c>
      <c r="M3576" s="7" t="s">
        <v>799</v>
      </c>
      <c r="O3576" s="7" t="s">
        <v>866</v>
      </c>
      <c r="P3576" s="7" t="s">
        <v>867</v>
      </c>
      <c r="Q3576" s="7" t="s">
        <v>868</v>
      </c>
      <c r="R3576" s="7" t="s">
        <v>525</v>
      </c>
      <c r="S3576" s="161" t="s">
        <v>855</v>
      </c>
      <c r="T3576" s="135">
        <v>46.73430153</v>
      </c>
      <c r="U3576" s="136">
        <v>-90.64433874</v>
      </c>
      <c r="V3576" s="137" t="s">
        <v>15457</v>
      </c>
      <c r="X3576" s="161" t="s">
        <v>805</v>
      </c>
      <c r="Y3576" s="161" t="s">
        <v>878</v>
      </c>
      <c r="Z3576" s="161" t="s">
        <v>879</v>
      </c>
      <c r="AA3576" s="7" t="s">
        <v>15458</v>
      </c>
      <c r="AC3576" s="7" t="s">
        <v>16</v>
      </c>
    </row>
    <row r="3577">
      <c r="A3577" s="7" t="s">
        <v>15912</v>
      </c>
      <c r="D3577" s="163" t="s">
        <v>15913</v>
      </c>
      <c r="E3577" s="134" t="str">
        <f t="array" ref="E3577">IFNA( index(studiesdatasets!$A$2:$R4130,MATCH("*"&amp;IF(F3577 = "","INVALID", F3577)&amp;"*",studiesdatasets!$D$2:$D4130,0),1))</f>
        <v>set_15</v>
      </c>
      <c r="F3577" s="162" t="s">
        <v>543</v>
      </c>
      <c r="G3577" s="162" t="s">
        <v>15914</v>
      </c>
      <c r="H3577" s="162" t="s">
        <v>15915</v>
      </c>
      <c r="M3577" s="7" t="s">
        <v>799</v>
      </c>
      <c r="O3577" s="7" t="s">
        <v>866</v>
      </c>
      <c r="P3577" s="7" t="s">
        <v>867</v>
      </c>
      <c r="Q3577" s="7" t="s">
        <v>868</v>
      </c>
      <c r="R3577" s="7" t="s">
        <v>525</v>
      </c>
      <c r="S3577" s="161" t="s">
        <v>855</v>
      </c>
      <c r="T3577" s="136">
        <v>47.07080203</v>
      </c>
      <c r="U3577" s="7">
        <v>-88.49803528</v>
      </c>
      <c r="V3577" s="137" t="s">
        <v>15457</v>
      </c>
      <c r="X3577" s="161" t="s">
        <v>805</v>
      </c>
      <c r="Y3577" s="161" t="s">
        <v>878</v>
      </c>
      <c r="Z3577" s="161" t="s">
        <v>879</v>
      </c>
      <c r="AA3577" s="7" t="s">
        <v>15458</v>
      </c>
      <c r="AC3577" s="7" t="s">
        <v>16</v>
      </c>
    </row>
    <row r="3578">
      <c r="A3578" s="7" t="s">
        <v>15916</v>
      </c>
      <c r="D3578" s="163" t="s">
        <v>15917</v>
      </c>
      <c r="E3578" s="134" t="str">
        <f t="array" ref="E3578">IFNA( index(studiesdatasets!$A$2:$R4130,MATCH("*"&amp;IF(F3578 = "","INVALID", F3578)&amp;"*",studiesdatasets!$D$2:$D4130,0),1))</f>
        <v>set_15</v>
      </c>
      <c r="F3578" s="162" t="s">
        <v>543</v>
      </c>
      <c r="G3578" s="162" t="s">
        <v>15918</v>
      </c>
      <c r="H3578" s="162" t="s">
        <v>15919</v>
      </c>
      <c r="M3578" s="7" t="s">
        <v>799</v>
      </c>
      <c r="O3578" s="7" t="s">
        <v>866</v>
      </c>
      <c r="P3578" s="7" t="s">
        <v>867</v>
      </c>
      <c r="Q3578" s="7" t="s">
        <v>868</v>
      </c>
      <c r="R3578" s="7" t="s">
        <v>525</v>
      </c>
      <c r="S3578" s="161" t="s">
        <v>855</v>
      </c>
      <c r="T3578" s="135">
        <v>47.15728461</v>
      </c>
      <c r="U3578" s="136">
        <v>-91.2829772</v>
      </c>
      <c r="V3578" s="137" t="s">
        <v>15457</v>
      </c>
      <c r="X3578" s="161" t="s">
        <v>805</v>
      </c>
      <c r="Y3578" s="161" t="s">
        <v>878</v>
      </c>
      <c r="Z3578" s="161" t="s">
        <v>879</v>
      </c>
      <c r="AA3578" s="7" t="s">
        <v>15458</v>
      </c>
      <c r="AC3578" s="7" t="s">
        <v>16</v>
      </c>
    </row>
    <row r="3579">
      <c r="A3579" s="7" t="s">
        <v>15920</v>
      </c>
      <c r="D3579" s="163" t="s">
        <v>15921</v>
      </c>
      <c r="E3579" s="134" t="str">
        <f t="array" ref="E3579">IFNA( index(studiesdatasets!$A$2:$R4130,MATCH("*"&amp;IF(F3579 = "","INVALID", F3579)&amp;"*",studiesdatasets!$D$2:$D4130,0),1))</f>
        <v>set_15</v>
      </c>
      <c r="F3579" s="162" t="s">
        <v>543</v>
      </c>
      <c r="G3579" s="162" t="s">
        <v>15922</v>
      </c>
      <c r="H3579" s="162" t="s">
        <v>15923</v>
      </c>
      <c r="M3579" s="7" t="s">
        <v>799</v>
      </c>
      <c r="O3579" s="7" t="s">
        <v>866</v>
      </c>
      <c r="P3579" s="7" t="s">
        <v>867</v>
      </c>
      <c r="Q3579" s="7" t="s">
        <v>868</v>
      </c>
      <c r="R3579" s="7" t="s">
        <v>525</v>
      </c>
      <c r="S3579" s="161" t="s">
        <v>855</v>
      </c>
      <c r="T3579" s="135">
        <v>47.15728461</v>
      </c>
      <c r="U3579" s="136">
        <v>-91.2829772</v>
      </c>
      <c r="V3579" s="137" t="s">
        <v>15457</v>
      </c>
      <c r="X3579" s="161" t="s">
        <v>805</v>
      </c>
      <c r="Y3579" s="161" t="s">
        <v>878</v>
      </c>
      <c r="Z3579" s="161" t="s">
        <v>879</v>
      </c>
      <c r="AA3579" s="7" t="s">
        <v>15458</v>
      </c>
      <c r="AC3579" s="7" t="s">
        <v>16</v>
      </c>
    </row>
    <row r="3580">
      <c r="A3580" s="7" t="s">
        <v>15924</v>
      </c>
      <c r="D3580" s="163" t="s">
        <v>15909</v>
      </c>
      <c r="E3580" s="134" t="str">
        <f t="array" ref="E3580">IFNA( index(studiesdatasets!$A$2:$R4130,MATCH("*"&amp;IF(F3580 = "","INVALID", F3580)&amp;"*",studiesdatasets!$D$2:$D4130,0),1))</f>
        <v>set_15</v>
      </c>
      <c r="F3580" s="162" t="s">
        <v>543</v>
      </c>
      <c r="G3580" s="162" t="s">
        <v>15910</v>
      </c>
      <c r="H3580" s="162" t="s">
        <v>15925</v>
      </c>
      <c r="M3580" s="7" t="s">
        <v>799</v>
      </c>
      <c r="O3580" s="7" t="s">
        <v>527</v>
      </c>
      <c r="P3580" s="7" t="s">
        <v>15926</v>
      </c>
      <c r="Q3580" s="7" t="s">
        <v>15927</v>
      </c>
      <c r="R3580" s="7" t="s">
        <v>525</v>
      </c>
      <c r="S3580" s="161" t="s">
        <v>855</v>
      </c>
      <c r="T3580" s="136">
        <v>46.73430153</v>
      </c>
      <c r="U3580" s="7">
        <v>-90.64433874</v>
      </c>
      <c r="V3580" s="137" t="s">
        <v>15457</v>
      </c>
      <c r="X3580" s="161" t="s">
        <v>805</v>
      </c>
      <c r="Y3580" s="161" t="s">
        <v>878</v>
      </c>
      <c r="Z3580" s="161" t="s">
        <v>879</v>
      </c>
      <c r="AA3580" s="7" t="s">
        <v>15458</v>
      </c>
      <c r="AC3580" s="7" t="s">
        <v>16</v>
      </c>
    </row>
    <row r="3581">
      <c r="A3581" s="7" t="s">
        <v>15928</v>
      </c>
      <c r="D3581" s="163" t="s">
        <v>15913</v>
      </c>
      <c r="E3581" s="134" t="str">
        <f t="array" ref="E3581">IFNA( index(studiesdatasets!$A$2:$R4130,MATCH("*"&amp;IF(F3581 = "","INVALID", F3581)&amp;"*",studiesdatasets!$D$2:$D4130,0),1))</f>
        <v>set_15</v>
      </c>
      <c r="F3581" s="162" t="s">
        <v>543</v>
      </c>
      <c r="G3581" s="162" t="s">
        <v>15914</v>
      </c>
      <c r="H3581" s="162" t="s">
        <v>15929</v>
      </c>
      <c r="M3581" s="7" t="s">
        <v>799</v>
      </c>
      <c r="O3581" s="7" t="s">
        <v>527</v>
      </c>
      <c r="P3581" s="7" t="s">
        <v>15926</v>
      </c>
      <c r="Q3581" s="7" t="s">
        <v>15927</v>
      </c>
      <c r="R3581" s="7" t="s">
        <v>525</v>
      </c>
      <c r="S3581" s="161" t="s">
        <v>855</v>
      </c>
      <c r="T3581" s="135">
        <v>47.07080203</v>
      </c>
      <c r="U3581" s="136">
        <v>-88.49803528</v>
      </c>
      <c r="V3581" s="137" t="s">
        <v>15457</v>
      </c>
      <c r="X3581" s="161" t="s">
        <v>805</v>
      </c>
      <c r="Y3581" s="161" t="s">
        <v>878</v>
      </c>
      <c r="Z3581" s="161" t="s">
        <v>879</v>
      </c>
      <c r="AA3581" s="7" t="s">
        <v>15458</v>
      </c>
      <c r="AC3581" s="7" t="s">
        <v>16</v>
      </c>
    </row>
    <row r="3582">
      <c r="A3582" s="7" t="s">
        <v>15930</v>
      </c>
      <c r="D3582" s="163" t="s">
        <v>15917</v>
      </c>
      <c r="E3582" s="134" t="str">
        <f t="array" ref="E3582">IFNA( index(studiesdatasets!$A$2:$R4130,MATCH("*"&amp;IF(F3582 = "","INVALID", F3582)&amp;"*",studiesdatasets!$D$2:$D4130,0),1))</f>
        <v>set_15</v>
      </c>
      <c r="F3582" s="162" t="s">
        <v>543</v>
      </c>
      <c r="G3582" s="162" t="s">
        <v>15918</v>
      </c>
      <c r="H3582" s="162" t="s">
        <v>15931</v>
      </c>
      <c r="M3582" s="7" t="s">
        <v>799</v>
      </c>
      <c r="O3582" s="7" t="s">
        <v>527</v>
      </c>
      <c r="P3582" s="7" t="s">
        <v>15926</v>
      </c>
      <c r="Q3582" s="7" t="s">
        <v>15927</v>
      </c>
      <c r="R3582" s="7" t="s">
        <v>525</v>
      </c>
      <c r="S3582" s="161" t="s">
        <v>855</v>
      </c>
      <c r="T3582" s="135">
        <v>47.15728461</v>
      </c>
      <c r="U3582" s="136">
        <v>-91.2829772</v>
      </c>
      <c r="V3582" s="137" t="s">
        <v>15457</v>
      </c>
      <c r="X3582" s="161" t="s">
        <v>805</v>
      </c>
      <c r="Y3582" s="161" t="s">
        <v>878</v>
      </c>
      <c r="Z3582" s="161" t="s">
        <v>879</v>
      </c>
      <c r="AA3582" s="7" t="s">
        <v>15458</v>
      </c>
      <c r="AC3582" s="7" t="s">
        <v>16</v>
      </c>
    </row>
    <row r="3583">
      <c r="A3583" s="7" t="s">
        <v>15932</v>
      </c>
      <c r="D3583" s="163" t="s">
        <v>15921</v>
      </c>
      <c r="E3583" s="134" t="str">
        <f t="array" ref="E3583">IFNA( index(studiesdatasets!$A$2:$R4130,MATCH("*"&amp;IF(F3583 = "","INVALID", F3583)&amp;"*",studiesdatasets!$D$2:$D4130,0),1))</f>
        <v>set_15</v>
      </c>
      <c r="F3583" s="162" t="s">
        <v>543</v>
      </c>
      <c r="G3583" s="162" t="s">
        <v>15922</v>
      </c>
      <c r="H3583" s="162" t="s">
        <v>15933</v>
      </c>
      <c r="M3583" s="7" t="s">
        <v>799</v>
      </c>
      <c r="O3583" s="7" t="s">
        <v>527</v>
      </c>
      <c r="P3583" s="7" t="s">
        <v>15926</v>
      </c>
      <c r="Q3583" s="7" t="s">
        <v>15927</v>
      </c>
      <c r="R3583" s="7" t="s">
        <v>525</v>
      </c>
      <c r="S3583" s="161" t="s">
        <v>855</v>
      </c>
      <c r="T3583" s="135">
        <v>47.15728461</v>
      </c>
      <c r="U3583" s="136">
        <v>-91.2829772</v>
      </c>
      <c r="V3583" s="137" t="s">
        <v>15457</v>
      </c>
      <c r="X3583" s="161" t="s">
        <v>805</v>
      </c>
      <c r="Y3583" s="161" t="s">
        <v>878</v>
      </c>
      <c r="Z3583" s="161" t="s">
        <v>879</v>
      </c>
      <c r="AA3583" s="7" t="s">
        <v>15458</v>
      </c>
      <c r="AC3583" s="7" t="s">
        <v>16</v>
      </c>
    </row>
    <row r="3584">
      <c r="A3584" s="7" t="s">
        <v>15934</v>
      </c>
      <c r="D3584" s="163" t="s">
        <v>863</v>
      </c>
      <c r="E3584" s="134" t="str">
        <f t="array" ref="E3584">IFNA( index(studiesdatasets!$A$2:$R4130,MATCH("*"&amp;IF(F3584 = "","INVALID", F3584)&amp;"*",studiesdatasets!$D$2:$D4130,0),1))</f>
        <v>set_15</v>
      </c>
      <c r="F3584" s="162" t="s">
        <v>543</v>
      </c>
      <c r="G3584" s="162" t="s">
        <v>864</v>
      </c>
      <c r="H3584" s="162" t="s">
        <v>15935</v>
      </c>
      <c r="M3584" s="7" t="s">
        <v>799</v>
      </c>
      <c r="O3584" s="7" t="s">
        <v>527</v>
      </c>
      <c r="P3584" s="7" t="s">
        <v>15926</v>
      </c>
      <c r="Q3584" s="7" t="s">
        <v>15927</v>
      </c>
      <c r="R3584" s="7" t="s">
        <v>525</v>
      </c>
      <c r="S3584" s="161" t="s">
        <v>855</v>
      </c>
      <c r="T3584" s="135">
        <v>46.77406</v>
      </c>
      <c r="U3584" s="136">
        <v>-91.85562</v>
      </c>
      <c r="V3584" s="137" t="s">
        <v>15457</v>
      </c>
      <c r="X3584" s="161" t="s">
        <v>805</v>
      </c>
      <c r="Y3584" s="161" t="s">
        <v>878</v>
      </c>
      <c r="Z3584" s="161" t="s">
        <v>879</v>
      </c>
      <c r="AA3584" s="7" t="s">
        <v>15458</v>
      </c>
      <c r="AC3584" s="7" t="s">
        <v>16</v>
      </c>
    </row>
    <row r="3585">
      <c r="A3585" s="7" t="s">
        <v>15936</v>
      </c>
      <c r="D3585" s="163" t="s">
        <v>15454</v>
      </c>
      <c r="E3585" s="134" t="str">
        <f t="array" ref="E3585">IFNA( index(studiesdatasets!$A$2:$R4130,MATCH("*"&amp;IF(F3585 = "","INVALID", F3585)&amp;"*",studiesdatasets!$D$2:$D4130,0),1))</f>
        <v>set_15</v>
      </c>
      <c r="F3585" s="162" t="s">
        <v>543</v>
      </c>
      <c r="G3585" s="162" t="s">
        <v>15455</v>
      </c>
      <c r="H3585" s="162" t="s">
        <v>15937</v>
      </c>
      <c r="M3585" s="7" t="s">
        <v>799</v>
      </c>
      <c r="O3585" s="7" t="s">
        <v>527</v>
      </c>
      <c r="P3585" s="7" t="s">
        <v>15926</v>
      </c>
      <c r="Q3585" s="7" t="s">
        <v>15927</v>
      </c>
      <c r="R3585" s="7" t="s">
        <v>525</v>
      </c>
      <c r="S3585" s="161" t="s">
        <v>855</v>
      </c>
      <c r="T3585" s="135">
        <v>46.81837878</v>
      </c>
      <c r="U3585" s="136">
        <v>-92.00002423</v>
      </c>
      <c r="V3585" s="137" t="s">
        <v>15457</v>
      </c>
      <c r="X3585" s="161" t="s">
        <v>805</v>
      </c>
      <c r="Y3585" s="161" t="s">
        <v>878</v>
      </c>
      <c r="Z3585" s="161" t="s">
        <v>879</v>
      </c>
      <c r="AA3585" s="7" t="s">
        <v>15458</v>
      </c>
      <c r="AC3585" s="7" t="s">
        <v>16</v>
      </c>
    </row>
    <row r="3586">
      <c r="A3586" s="7" t="s">
        <v>15938</v>
      </c>
      <c r="D3586" s="163" t="s">
        <v>15461</v>
      </c>
      <c r="E3586" s="134" t="str">
        <f t="array" ref="E3586">IFNA( index(studiesdatasets!$A$2:$R4130,MATCH("*"&amp;IF(F3586 = "","INVALID", F3586)&amp;"*",studiesdatasets!$D$2:$D4130,0),1))</f>
        <v>set_15</v>
      </c>
      <c r="F3586" s="162" t="s">
        <v>543</v>
      </c>
      <c r="G3586" s="162" t="s">
        <v>15462</v>
      </c>
      <c r="H3586" s="162" t="s">
        <v>15939</v>
      </c>
      <c r="M3586" s="7" t="s">
        <v>799</v>
      </c>
      <c r="O3586" s="7" t="s">
        <v>527</v>
      </c>
      <c r="P3586" s="7" t="s">
        <v>15926</v>
      </c>
      <c r="Q3586" s="7" t="s">
        <v>15927</v>
      </c>
      <c r="R3586" s="7" t="s">
        <v>525</v>
      </c>
      <c r="S3586" s="161" t="s">
        <v>855</v>
      </c>
      <c r="T3586" s="135">
        <v>46.81837878</v>
      </c>
      <c r="U3586" s="136">
        <v>-92.00002423</v>
      </c>
      <c r="V3586" s="137" t="s">
        <v>15457</v>
      </c>
      <c r="X3586" s="161" t="s">
        <v>805</v>
      </c>
      <c r="Y3586" s="161" t="s">
        <v>878</v>
      </c>
      <c r="Z3586" s="161" t="s">
        <v>879</v>
      </c>
      <c r="AA3586" s="7" t="s">
        <v>15458</v>
      </c>
      <c r="AC3586" s="7" t="s">
        <v>16</v>
      </c>
    </row>
    <row r="3587">
      <c r="A3587" s="7" t="s">
        <v>15940</v>
      </c>
      <c r="D3587" s="163" t="s">
        <v>15465</v>
      </c>
      <c r="E3587" s="134" t="str">
        <f t="array" ref="E3587">IFNA( index(studiesdatasets!$A$2:$R4130,MATCH("*"&amp;IF(F3587 = "","INVALID", F3587)&amp;"*",studiesdatasets!$D$2:$D4130,0),1))</f>
        <v>set_15</v>
      </c>
      <c r="F3587" s="162" t="s">
        <v>543</v>
      </c>
      <c r="G3587" s="162" t="s">
        <v>15466</v>
      </c>
      <c r="H3587" s="162" t="s">
        <v>15941</v>
      </c>
      <c r="M3587" s="7" t="s">
        <v>799</v>
      </c>
      <c r="O3587" s="7" t="s">
        <v>527</v>
      </c>
      <c r="P3587" s="7" t="s">
        <v>15926</v>
      </c>
      <c r="Q3587" s="7" t="s">
        <v>15927</v>
      </c>
      <c r="R3587" s="7" t="s">
        <v>525</v>
      </c>
      <c r="S3587" s="161" t="s">
        <v>855</v>
      </c>
      <c r="T3587" s="135">
        <v>47.32342492</v>
      </c>
      <c r="U3587" s="136">
        <v>-88.64259671</v>
      </c>
      <c r="V3587" s="137" t="s">
        <v>15457</v>
      </c>
      <c r="X3587" s="161" t="s">
        <v>805</v>
      </c>
      <c r="Y3587" s="161" t="s">
        <v>878</v>
      </c>
      <c r="Z3587" s="161" t="s">
        <v>879</v>
      </c>
      <c r="AA3587" s="7" t="s">
        <v>15458</v>
      </c>
      <c r="AC3587" s="7" t="s">
        <v>16</v>
      </c>
    </row>
    <row r="3588">
      <c r="A3588" s="7" t="s">
        <v>15942</v>
      </c>
      <c r="D3588" s="163" t="s">
        <v>15943</v>
      </c>
      <c r="E3588" s="134" t="str">
        <f t="array" ref="E3588">IFNA( index(studiesdatasets!$A$2:$R4130,MATCH("*"&amp;IF(F3588 = "","INVALID", F3588)&amp;"*",studiesdatasets!$D$2:$D4130,0),1))</f>
        <v>set_15</v>
      </c>
      <c r="F3588" s="162" t="s">
        <v>543</v>
      </c>
      <c r="G3588" s="162" t="s">
        <v>15470</v>
      </c>
      <c r="H3588" s="162" t="s">
        <v>15944</v>
      </c>
      <c r="M3588" s="7" t="s">
        <v>799</v>
      </c>
      <c r="O3588" s="7" t="s">
        <v>527</v>
      </c>
      <c r="P3588" s="7" t="s">
        <v>15926</v>
      </c>
      <c r="Q3588" s="7" t="s">
        <v>15927</v>
      </c>
      <c r="R3588" s="7" t="s">
        <v>525</v>
      </c>
      <c r="S3588" s="161" t="s">
        <v>855</v>
      </c>
      <c r="T3588" s="135">
        <v>46.83598378</v>
      </c>
      <c r="U3588" s="136">
        <v>-91.86992031</v>
      </c>
      <c r="V3588" s="137" t="s">
        <v>15457</v>
      </c>
      <c r="X3588" s="161" t="s">
        <v>805</v>
      </c>
      <c r="Y3588" s="161" t="s">
        <v>878</v>
      </c>
      <c r="Z3588" s="161" t="s">
        <v>879</v>
      </c>
      <c r="AA3588" s="7" t="s">
        <v>15458</v>
      </c>
      <c r="AC3588" s="7" t="s">
        <v>16</v>
      </c>
    </row>
    <row r="3589">
      <c r="A3589" s="7" t="s">
        <v>15945</v>
      </c>
      <c r="D3589" s="163" t="s">
        <v>15473</v>
      </c>
      <c r="E3589" s="134" t="str">
        <f t="array" ref="E3589">IFNA( index(studiesdatasets!$A$2:$R4130,MATCH("*"&amp;IF(F3589 = "","INVALID", F3589)&amp;"*",studiesdatasets!$D$2:$D4130,0),1))</f>
        <v>set_15</v>
      </c>
      <c r="F3589" s="162" t="s">
        <v>543</v>
      </c>
      <c r="G3589" s="162" t="s">
        <v>15946</v>
      </c>
      <c r="H3589" s="162" t="s">
        <v>15947</v>
      </c>
      <c r="M3589" s="7" t="s">
        <v>799</v>
      </c>
      <c r="O3589" s="7" t="s">
        <v>527</v>
      </c>
      <c r="P3589" s="7" t="s">
        <v>15926</v>
      </c>
      <c r="Q3589" s="7" t="s">
        <v>15927</v>
      </c>
      <c r="R3589" s="7" t="s">
        <v>525</v>
      </c>
      <c r="S3589" s="161" t="s">
        <v>855</v>
      </c>
      <c r="T3589" s="135">
        <v>46.83598378</v>
      </c>
      <c r="U3589" s="136">
        <v>-91.86992031</v>
      </c>
      <c r="V3589" s="137" t="s">
        <v>15457</v>
      </c>
      <c r="X3589" s="161" t="s">
        <v>805</v>
      </c>
      <c r="Y3589" s="161" t="s">
        <v>878</v>
      </c>
      <c r="Z3589" s="161" t="s">
        <v>879</v>
      </c>
      <c r="AA3589" s="7" t="s">
        <v>15458</v>
      </c>
      <c r="AC3589" s="7" t="s">
        <v>16</v>
      </c>
    </row>
    <row r="3590">
      <c r="A3590" s="7" t="s">
        <v>15948</v>
      </c>
      <c r="D3590" s="163" t="s">
        <v>15477</v>
      </c>
      <c r="E3590" s="134" t="str">
        <f t="array" ref="E3590">IFNA( index(studiesdatasets!$A$2:$R4130,MATCH("*"&amp;IF(F3590 = "","INVALID", F3590)&amp;"*",studiesdatasets!$D$2:$D4130,0),1))</f>
        <v>set_15</v>
      </c>
      <c r="F3590" s="162" t="s">
        <v>543</v>
      </c>
      <c r="G3590" s="162" t="s">
        <v>15478</v>
      </c>
      <c r="H3590" s="162" t="s">
        <v>15949</v>
      </c>
      <c r="M3590" s="7" t="s">
        <v>799</v>
      </c>
      <c r="O3590" s="7" t="s">
        <v>527</v>
      </c>
      <c r="P3590" s="7" t="s">
        <v>15926</v>
      </c>
      <c r="Q3590" s="7" t="s">
        <v>15927</v>
      </c>
      <c r="R3590" s="7" t="s">
        <v>525</v>
      </c>
      <c r="S3590" s="161" t="s">
        <v>855</v>
      </c>
      <c r="T3590" s="136">
        <v>46.7799196</v>
      </c>
      <c r="U3590" s="7">
        <v>-91.78577144</v>
      </c>
      <c r="V3590" s="137" t="s">
        <v>15457</v>
      </c>
      <c r="X3590" s="161" t="s">
        <v>805</v>
      </c>
      <c r="Y3590" s="161" t="s">
        <v>878</v>
      </c>
      <c r="Z3590" s="161" t="s">
        <v>879</v>
      </c>
      <c r="AA3590" s="7" t="s">
        <v>15458</v>
      </c>
      <c r="AC3590" s="7" t="s">
        <v>16</v>
      </c>
    </row>
    <row r="3591">
      <c r="A3591" s="7" t="s">
        <v>15950</v>
      </c>
      <c r="D3591" s="163" t="s">
        <v>15481</v>
      </c>
      <c r="E3591" s="134" t="str">
        <f t="array" ref="E3591">IFNA( index(studiesdatasets!$A$2:$R4130,MATCH("*"&amp;IF(F3591 = "","INVALID", F3591)&amp;"*",studiesdatasets!$D$2:$D4130,0),1))</f>
        <v>set_15</v>
      </c>
      <c r="F3591" s="162" t="s">
        <v>543</v>
      </c>
      <c r="G3591" s="162" t="s">
        <v>15482</v>
      </c>
      <c r="H3591" s="162" t="s">
        <v>15951</v>
      </c>
      <c r="M3591" s="7" t="s">
        <v>799</v>
      </c>
      <c r="O3591" s="7" t="s">
        <v>527</v>
      </c>
      <c r="P3591" s="7" t="s">
        <v>15926</v>
      </c>
      <c r="Q3591" s="7" t="s">
        <v>15927</v>
      </c>
      <c r="R3591" s="7" t="s">
        <v>525</v>
      </c>
      <c r="S3591" s="161" t="s">
        <v>855</v>
      </c>
      <c r="T3591" s="135">
        <v>46.7799196</v>
      </c>
      <c r="U3591" s="136">
        <v>-91.78577144</v>
      </c>
      <c r="V3591" s="137" t="s">
        <v>15457</v>
      </c>
      <c r="X3591" s="161" t="s">
        <v>805</v>
      </c>
      <c r="Y3591" s="161" t="s">
        <v>878</v>
      </c>
      <c r="Z3591" s="161" t="s">
        <v>879</v>
      </c>
      <c r="AA3591" s="7" t="s">
        <v>15458</v>
      </c>
      <c r="AC3591" s="7" t="s">
        <v>16</v>
      </c>
    </row>
    <row r="3592">
      <c r="A3592" s="7" t="s">
        <v>15952</v>
      </c>
      <c r="D3592" s="163" t="s">
        <v>15485</v>
      </c>
      <c r="E3592" s="134" t="str">
        <f t="array" ref="E3592">IFNA( index(studiesdatasets!$A$2:$R4130,MATCH("*"&amp;IF(F3592 = "","INVALID", F3592)&amp;"*",studiesdatasets!$D$2:$D4130,0),1))</f>
        <v>set_15</v>
      </c>
      <c r="F3592" s="162" t="s">
        <v>543</v>
      </c>
      <c r="G3592" s="162" t="s">
        <v>15486</v>
      </c>
      <c r="H3592" s="162" t="s">
        <v>15953</v>
      </c>
      <c r="M3592" s="7" t="s">
        <v>799</v>
      </c>
      <c r="O3592" s="7" t="s">
        <v>527</v>
      </c>
      <c r="P3592" s="7" t="s">
        <v>15926</v>
      </c>
      <c r="Q3592" s="7" t="s">
        <v>15927</v>
      </c>
      <c r="R3592" s="7" t="s">
        <v>525</v>
      </c>
      <c r="S3592" s="161" t="s">
        <v>855</v>
      </c>
      <c r="T3592" s="135">
        <v>46.85677557</v>
      </c>
      <c r="U3592" s="136">
        <v>-91.88622579</v>
      </c>
      <c r="V3592" s="137" t="s">
        <v>15457</v>
      </c>
      <c r="X3592" s="161" t="s">
        <v>805</v>
      </c>
      <c r="Y3592" s="161" t="s">
        <v>878</v>
      </c>
      <c r="Z3592" s="161" t="s">
        <v>879</v>
      </c>
      <c r="AA3592" s="7" t="s">
        <v>15458</v>
      </c>
      <c r="AC3592" s="7" t="s">
        <v>16</v>
      </c>
    </row>
    <row r="3593">
      <c r="A3593" s="7" t="s">
        <v>15954</v>
      </c>
      <c r="D3593" s="163" t="s">
        <v>15489</v>
      </c>
      <c r="E3593" s="134" t="str">
        <f t="array" ref="E3593">IFNA( index(studiesdatasets!$A$2:$R4130,MATCH("*"&amp;IF(F3593 = "","INVALID", F3593)&amp;"*",studiesdatasets!$D$2:$D4130,0),1))</f>
        <v>set_15</v>
      </c>
      <c r="F3593" s="162" t="s">
        <v>543</v>
      </c>
      <c r="G3593" s="162" t="s">
        <v>15490</v>
      </c>
      <c r="H3593" s="162" t="s">
        <v>15955</v>
      </c>
      <c r="M3593" s="7" t="s">
        <v>799</v>
      </c>
      <c r="O3593" s="7" t="s">
        <v>527</v>
      </c>
      <c r="P3593" s="7" t="s">
        <v>15926</v>
      </c>
      <c r="Q3593" s="7" t="s">
        <v>15927</v>
      </c>
      <c r="R3593" s="7" t="s">
        <v>525</v>
      </c>
      <c r="S3593" s="161" t="s">
        <v>855</v>
      </c>
      <c r="T3593" s="135">
        <v>46.85677557</v>
      </c>
      <c r="U3593" s="136">
        <v>-91.88622579</v>
      </c>
      <c r="V3593" s="137" t="s">
        <v>15457</v>
      </c>
      <c r="X3593" s="161" t="s">
        <v>805</v>
      </c>
      <c r="Y3593" s="161" t="s">
        <v>878</v>
      </c>
      <c r="Z3593" s="161" t="s">
        <v>879</v>
      </c>
      <c r="AA3593" s="7" t="s">
        <v>15458</v>
      </c>
      <c r="AC3593" s="7" t="s">
        <v>16</v>
      </c>
    </row>
    <row r="3594">
      <c r="A3594" s="7" t="s">
        <v>15956</v>
      </c>
      <c r="D3594" s="163" t="s">
        <v>15493</v>
      </c>
      <c r="E3594" s="134" t="str">
        <f t="array" ref="E3594">IFNA( index(studiesdatasets!$A$2:$R4130,MATCH("*"&amp;IF(F3594 = "","INVALID", F3594)&amp;"*",studiesdatasets!$D$2:$D4130,0),1))</f>
        <v>set_15</v>
      </c>
      <c r="F3594" s="162" t="s">
        <v>543</v>
      </c>
      <c r="G3594" s="162" t="s">
        <v>15494</v>
      </c>
      <c r="H3594" s="162" t="s">
        <v>15957</v>
      </c>
      <c r="M3594" s="7" t="s">
        <v>799</v>
      </c>
      <c r="O3594" s="7" t="s">
        <v>527</v>
      </c>
      <c r="P3594" s="7" t="s">
        <v>15926</v>
      </c>
      <c r="Q3594" s="7" t="s">
        <v>15927</v>
      </c>
      <c r="R3594" s="7" t="s">
        <v>525</v>
      </c>
      <c r="S3594" s="161" t="s">
        <v>855</v>
      </c>
      <c r="T3594" s="135">
        <v>46.85677557</v>
      </c>
      <c r="U3594" s="136">
        <v>-91.88622579</v>
      </c>
      <c r="V3594" s="137" t="s">
        <v>15457</v>
      </c>
      <c r="X3594" s="161" t="s">
        <v>805</v>
      </c>
      <c r="Y3594" s="161" t="s">
        <v>878</v>
      </c>
      <c r="Z3594" s="161" t="s">
        <v>879</v>
      </c>
      <c r="AA3594" s="7" t="s">
        <v>15458</v>
      </c>
      <c r="AC3594" s="7" t="s">
        <v>16</v>
      </c>
    </row>
    <row r="3595">
      <c r="A3595" s="7" t="s">
        <v>15958</v>
      </c>
      <c r="D3595" s="163" t="s">
        <v>15959</v>
      </c>
      <c r="E3595" s="134" t="str">
        <f t="array" ref="E3595">IFNA( index(studiesdatasets!$A$2:$R4130,MATCH("*"&amp;IF(F3595 = "","INVALID", F3595)&amp;"*",studiesdatasets!$D$2:$D4130,0),1))</f>
        <v>set_15</v>
      </c>
      <c r="F3595" s="162" t="s">
        <v>543</v>
      </c>
      <c r="G3595" s="162" t="s">
        <v>15498</v>
      </c>
      <c r="H3595" s="162" t="s">
        <v>15960</v>
      </c>
      <c r="M3595" s="7" t="s">
        <v>799</v>
      </c>
      <c r="O3595" s="7" t="s">
        <v>527</v>
      </c>
      <c r="P3595" s="7" t="s">
        <v>15926</v>
      </c>
      <c r="Q3595" s="7" t="s">
        <v>15927</v>
      </c>
      <c r="R3595" s="7" t="s">
        <v>525</v>
      </c>
      <c r="S3595" s="161" t="s">
        <v>855</v>
      </c>
      <c r="T3595" s="135">
        <v>46.81035146</v>
      </c>
      <c r="U3595" s="136">
        <v>-91.95055416</v>
      </c>
      <c r="V3595" s="137" t="s">
        <v>15457</v>
      </c>
      <c r="X3595" s="161" t="s">
        <v>805</v>
      </c>
      <c r="Y3595" s="161" t="s">
        <v>878</v>
      </c>
      <c r="Z3595" s="161" t="s">
        <v>879</v>
      </c>
      <c r="AA3595" s="7" t="s">
        <v>15458</v>
      </c>
      <c r="AC3595" s="7" t="s">
        <v>16</v>
      </c>
    </row>
    <row r="3596">
      <c r="A3596" s="7" t="s">
        <v>15961</v>
      </c>
      <c r="D3596" s="163" t="s">
        <v>15501</v>
      </c>
      <c r="E3596" s="134" t="str">
        <f t="array" ref="E3596">IFNA( index(studiesdatasets!$A$2:$R4130,MATCH("*"&amp;IF(F3596 = "","INVALID", F3596)&amp;"*",studiesdatasets!$D$2:$D4130,0),1))</f>
        <v>set_15</v>
      </c>
      <c r="F3596" s="162" t="s">
        <v>543</v>
      </c>
      <c r="G3596" s="162" t="s">
        <v>15962</v>
      </c>
      <c r="H3596" s="162" t="s">
        <v>15963</v>
      </c>
      <c r="M3596" s="7" t="s">
        <v>799</v>
      </c>
      <c r="O3596" s="7" t="s">
        <v>527</v>
      </c>
      <c r="P3596" s="7" t="s">
        <v>15926</v>
      </c>
      <c r="Q3596" s="7" t="s">
        <v>15927</v>
      </c>
      <c r="R3596" s="7" t="s">
        <v>525</v>
      </c>
      <c r="S3596" s="161" t="s">
        <v>855</v>
      </c>
      <c r="T3596" s="135">
        <v>46.81035146</v>
      </c>
      <c r="U3596" s="136">
        <v>-91.95055416</v>
      </c>
      <c r="V3596" s="137" t="s">
        <v>15457</v>
      </c>
      <c r="X3596" s="161" t="s">
        <v>805</v>
      </c>
      <c r="Y3596" s="161" t="s">
        <v>878</v>
      </c>
      <c r="Z3596" s="161" t="s">
        <v>879</v>
      </c>
      <c r="AA3596" s="7" t="s">
        <v>15458</v>
      </c>
      <c r="AC3596" s="7" t="s">
        <v>16</v>
      </c>
    </row>
    <row r="3597">
      <c r="A3597" s="7" t="s">
        <v>15964</v>
      </c>
      <c r="D3597" s="163" t="s">
        <v>15505</v>
      </c>
      <c r="E3597" s="134" t="str">
        <f t="array" ref="E3597">IFNA( index(studiesdatasets!$A$2:$R4130,MATCH("*"&amp;IF(F3597 = "","INVALID", F3597)&amp;"*",studiesdatasets!$D$2:$D4130,0),1))</f>
        <v>set_15</v>
      </c>
      <c r="F3597" s="162" t="s">
        <v>543</v>
      </c>
      <c r="G3597" s="162" t="s">
        <v>15506</v>
      </c>
      <c r="H3597" s="162" t="s">
        <v>15965</v>
      </c>
      <c r="M3597" s="7" t="s">
        <v>799</v>
      </c>
      <c r="O3597" s="7" t="s">
        <v>527</v>
      </c>
      <c r="P3597" s="7" t="s">
        <v>15926</v>
      </c>
      <c r="Q3597" s="7" t="s">
        <v>15927</v>
      </c>
      <c r="R3597" s="7" t="s">
        <v>525</v>
      </c>
      <c r="S3597" s="161" t="s">
        <v>855</v>
      </c>
      <c r="T3597" s="135">
        <v>46.81035146</v>
      </c>
      <c r="U3597" s="136">
        <v>-91.95055416</v>
      </c>
      <c r="V3597" s="137" t="s">
        <v>15457</v>
      </c>
      <c r="X3597" s="161" t="s">
        <v>805</v>
      </c>
      <c r="Y3597" s="161" t="s">
        <v>878</v>
      </c>
      <c r="Z3597" s="161" t="s">
        <v>879</v>
      </c>
      <c r="AA3597" s="7" t="s">
        <v>15458</v>
      </c>
      <c r="AC3597" s="7" t="s">
        <v>16</v>
      </c>
    </row>
    <row r="3598">
      <c r="A3598" s="7" t="s">
        <v>15966</v>
      </c>
      <c r="D3598" s="163" t="s">
        <v>15509</v>
      </c>
      <c r="E3598" s="134" t="str">
        <f t="array" ref="E3598">IFNA( index(studiesdatasets!$A$2:$R4130,MATCH("*"&amp;IF(F3598 = "","INVALID", F3598)&amp;"*",studiesdatasets!$D$2:$D4130,0),1))</f>
        <v>set_15</v>
      </c>
      <c r="F3598" s="162" t="s">
        <v>543</v>
      </c>
      <c r="G3598" s="162" t="s">
        <v>15510</v>
      </c>
      <c r="H3598" s="162" t="s">
        <v>15967</v>
      </c>
      <c r="M3598" s="7" t="s">
        <v>799</v>
      </c>
      <c r="O3598" s="7" t="s">
        <v>527</v>
      </c>
      <c r="P3598" s="7" t="s">
        <v>15926</v>
      </c>
      <c r="Q3598" s="7" t="s">
        <v>15927</v>
      </c>
      <c r="R3598" s="7" t="s">
        <v>525</v>
      </c>
      <c r="S3598" s="161" t="s">
        <v>855</v>
      </c>
      <c r="T3598" s="135">
        <v>47.28814896</v>
      </c>
      <c r="U3598" s="136">
        <v>-88.6156213</v>
      </c>
      <c r="V3598" s="137" t="s">
        <v>15457</v>
      </c>
      <c r="X3598" s="161" t="s">
        <v>805</v>
      </c>
      <c r="Y3598" s="161" t="s">
        <v>878</v>
      </c>
      <c r="Z3598" s="161" t="s">
        <v>879</v>
      </c>
      <c r="AA3598" s="7" t="s">
        <v>15458</v>
      </c>
      <c r="AC3598" s="7" t="s">
        <v>16</v>
      </c>
    </row>
    <row r="3599">
      <c r="A3599" s="7" t="s">
        <v>15968</v>
      </c>
      <c r="D3599" s="163" t="s">
        <v>15513</v>
      </c>
      <c r="E3599" s="134" t="str">
        <f t="array" ref="E3599">IFNA( index(studiesdatasets!$A$2:$R4130,MATCH("*"&amp;IF(F3599 = "","INVALID", F3599)&amp;"*",studiesdatasets!$D$2:$D4130,0),1))</f>
        <v>set_15</v>
      </c>
      <c r="F3599" s="162" t="s">
        <v>543</v>
      </c>
      <c r="G3599" s="162" t="s">
        <v>15514</v>
      </c>
      <c r="H3599" s="162" t="s">
        <v>15969</v>
      </c>
      <c r="M3599" s="7" t="s">
        <v>799</v>
      </c>
      <c r="O3599" s="7" t="s">
        <v>527</v>
      </c>
      <c r="P3599" s="7" t="s">
        <v>15926</v>
      </c>
      <c r="Q3599" s="7" t="s">
        <v>15927</v>
      </c>
      <c r="R3599" s="7" t="s">
        <v>525</v>
      </c>
      <c r="S3599" s="161" t="s">
        <v>855</v>
      </c>
      <c r="T3599" s="135">
        <v>46.81777928</v>
      </c>
      <c r="U3599" s="136">
        <v>-91.90638214</v>
      </c>
      <c r="V3599" s="137" t="s">
        <v>15457</v>
      </c>
      <c r="X3599" s="161" t="s">
        <v>805</v>
      </c>
      <c r="Y3599" s="161" t="s">
        <v>878</v>
      </c>
      <c r="Z3599" s="161" t="s">
        <v>879</v>
      </c>
      <c r="AA3599" s="7" t="s">
        <v>15458</v>
      </c>
      <c r="AC3599" s="7" t="s">
        <v>16</v>
      </c>
    </row>
    <row r="3600">
      <c r="A3600" s="7" t="s">
        <v>15970</v>
      </c>
      <c r="D3600" s="163" t="s">
        <v>15517</v>
      </c>
      <c r="E3600" s="134" t="str">
        <f t="array" ref="E3600">IFNA( index(studiesdatasets!$A$2:$R4130,MATCH("*"&amp;IF(F3600 = "","INVALID", F3600)&amp;"*",studiesdatasets!$D$2:$D4130,0),1))</f>
        <v>set_15</v>
      </c>
      <c r="F3600" s="162" t="s">
        <v>543</v>
      </c>
      <c r="G3600" s="162" t="s">
        <v>15518</v>
      </c>
      <c r="H3600" s="162" t="s">
        <v>15971</v>
      </c>
      <c r="M3600" s="7" t="s">
        <v>799</v>
      </c>
      <c r="O3600" s="7" t="s">
        <v>527</v>
      </c>
      <c r="P3600" s="7" t="s">
        <v>15926</v>
      </c>
      <c r="Q3600" s="7" t="s">
        <v>15927</v>
      </c>
      <c r="R3600" s="7" t="s">
        <v>525</v>
      </c>
      <c r="S3600" s="161" t="s">
        <v>855</v>
      </c>
      <c r="T3600" s="135">
        <v>46.81777928</v>
      </c>
      <c r="U3600" s="136">
        <v>-91.90638214</v>
      </c>
      <c r="V3600" s="137" t="s">
        <v>15457</v>
      </c>
      <c r="X3600" s="161" t="s">
        <v>805</v>
      </c>
      <c r="Y3600" s="161" t="s">
        <v>878</v>
      </c>
      <c r="Z3600" s="161" t="s">
        <v>879</v>
      </c>
      <c r="AA3600" s="7" t="s">
        <v>15458</v>
      </c>
      <c r="AC3600" s="7" t="s">
        <v>16</v>
      </c>
    </row>
    <row r="3601">
      <c r="A3601" s="7" t="s">
        <v>15972</v>
      </c>
      <c r="D3601" s="163" t="s">
        <v>15521</v>
      </c>
      <c r="E3601" s="134" t="str">
        <f t="array" ref="E3601">IFNA( index(studiesdatasets!$A$2:$R4130,MATCH("*"&amp;IF(F3601 = "","INVALID", F3601)&amp;"*",studiesdatasets!$D$2:$D4130,0),1))</f>
        <v>set_15</v>
      </c>
      <c r="F3601" s="162" t="s">
        <v>543</v>
      </c>
      <c r="G3601" s="162" t="s">
        <v>15522</v>
      </c>
      <c r="H3601" s="162" t="s">
        <v>15973</v>
      </c>
      <c r="M3601" s="7" t="s">
        <v>799</v>
      </c>
      <c r="O3601" s="7" t="s">
        <v>527</v>
      </c>
      <c r="P3601" s="7" t="s">
        <v>15926</v>
      </c>
      <c r="Q3601" s="7" t="s">
        <v>15927</v>
      </c>
      <c r="R3601" s="7" t="s">
        <v>525</v>
      </c>
      <c r="S3601" s="161" t="s">
        <v>855</v>
      </c>
      <c r="T3601" s="135">
        <v>46.81777928</v>
      </c>
      <c r="U3601" s="136">
        <v>-91.90638214</v>
      </c>
      <c r="V3601" s="137" t="s">
        <v>15457</v>
      </c>
      <c r="X3601" s="161" t="s">
        <v>805</v>
      </c>
      <c r="Y3601" s="161" t="s">
        <v>878</v>
      </c>
      <c r="Z3601" s="161" t="s">
        <v>879</v>
      </c>
      <c r="AA3601" s="7" t="s">
        <v>15458</v>
      </c>
      <c r="AC3601" s="7" t="s">
        <v>16</v>
      </c>
    </row>
    <row r="3602">
      <c r="A3602" s="7" t="s">
        <v>15974</v>
      </c>
      <c r="D3602" s="163" t="s">
        <v>15525</v>
      </c>
      <c r="E3602" s="134" t="str">
        <f t="array" ref="E3602">IFNA( index(studiesdatasets!$A$2:$R4130,MATCH("*"&amp;IF(F3602 = "","INVALID", F3602)&amp;"*",studiesdatasets!$D$2:$D4130,0),1))</f>
        <v>set_15</v>
      </c>
      <c r="F3602" s="162" t="s">
        <v>543</v>
      </c>
      <c r="G3602" s="162" t="s">
        <v>15975</v>
      </c>
      <c r="H3602" s="162" t="s">
        <v>15976</v>
      </c>
      <c r="M3602" s="7" t="s">
        <v>799</v>
      </c>
      <c r="O3602" s="7" t="s">
        <v>527</v>
      </c>
      <c r="P3602" s="7" t="s">
        <v>15926</v>
      </c>
      <c r="Q3602" s="7" t="s">
        <v>15927</v>
      </c>
      <c r="R3602" s="7" t="s">
        <v>525</v>
      </c>
      <c r="S3602" s="161" t="s">
        <v>855</v>
      </c>
      <c r="T3602" s="135">
        <v>46.82874543</v>
      </c>
      <c r="U3602" s="136">
        <v>-91.81058655</v>
      </c>
      <c r="V3602" s="137" t="s">
        <v>15457</v>
      </c>
      <c r="X3602" s="161" t="s">
        <v>805</v>
      </c>
      <c r="Y3602" s="161" t="s">
        <v>878</v>
      </c>
      <c r="Z3602" s="161" t="s">
        <v>879</v>
      </c>
      <c r="AA3602" s="7" t="s">
        <v>15458</v>
      </c>
      <c r="AC3602" s="7" t="s">
        <v>16</v>
      </c>
    </row>
    <row r="3603">
      <c r="A3603" s="7" t="s">
        <v>15977</v>
      </c>
      <c r="D3603" s="163" t="s">
        <v>15978</v>
      </c>
      <c r="E3603" s="134" t="str">
        <f t="array" ref="E3603">IFNA( index(studiesdatasets!$A$2:$R4130,MATCH("*"&amp;IF(F3603 = "","INVALID", F3603)&amp;"*",studiesdatasets!$D$2:$D4130,0),1))</f>
        <v>set_15</v>
      </c>
      <c r="F3603" s="162" t="s">
        <v>543</v>
      </c>
      <c r="G3603" s="162" t="s">
        <v>15530</v>
      </c>
      <c r="H3603" s="162" t="s">
        <v>15979</v>
      </c>
      <c r="M3603" s="7" t="s">
        <v>799</v>
      </c>
      <c r="O3603" s="7" t="s">
        <v>527</v>
      </c>
      <c r="P3603" s="7" t="s">
        <v>15926</v>
      </c>
      <c r="Q3603" s="7" t="s">
        <v>15927</v>
      </c>
      <c r="R3603" s="7" t="s">
        <v>525</v>
      </c>
      <c r="S3603" s="161" t="s">
        <v>855</v>
      </c>
      <c r="T3603" s="135">
        <v>46.82874543</v>
      </c>
      <c r="U3603" s="136">
        <v>-91.81058655</v>
      </c>
      <c r="V3603" s="137" t="s">
        <v>15457</v>
      </c>
      <c r="X3603" s="161" t="s">
        <v>805</v>
      </c>
      <c r="Y3603" s="161" t="s">
        <v>878</v>
      </c>
      <c r="Z3603" s="161" t="s">
        <v>879</v>
      </c>
      <c r="AA3603" s="7" t="s">
        <v>15458</v>
      </c>
      <c r="AC3603" s="7" t="s">
        <v>16</v>
      </c>
    </row>
    <row r="3604">
      <c r="A3604" s="7" t="s">
        <v>15980</v>
      </c>
      <c r="D3604" s="163" t="s">
        <v>15533</v>
      </c>
      <c r="E3604" s="134" t="str">
        <f t="array" ref="E3604">IFNA( index(studiesdatasets!$A$2:$R4130,MATCH("*"&amp;IF(F3604 = "","INVALID", F3604)&amp;"*",studiesdatasets!$D$2:$D4130,0),1))</f>
        <v>set_15</v>
      </c>
      <c r="F3604" s="162" t="s">
        <v>543</v>
      </c>
      <c r="G3604" s="162" t="s">
        <v>15534</v>
      </c>
      <c r="H3604" s="162" t="s">
        <v>15981</v>
      </c>
      <c r="M3604" s="7" t="s">
        <v>799</v>
      </c>
      <c r="O3604" s="7" t="s">
        <v>527</v>
      </c>
      <c r="P3604" s="7" t="s">
        <v>15926</v>
      </c>
      <c r="Q3604" s="7" t="s">
        <v>15927</v>
      </c>
      <c r="R3604" s="7" t="s">
        <v>525</v>
      </c>
      <c r="S3604" s="161" t="s">
        <v>855</v>
      </c>
      <c r="T3604" s="135">
        <v>46.86173498</v>
      </c>
      <c r="U3604" s="136">
        <v>-91.92375006</v>
      </c>
      <c r="V3604" s="137" t="s">
        <v>15457</v>
      </c>
      <c r="X3604" s="161" t="s">
        <v>805</v>
      </c>
      <c r="Y3604" s="161" t="s">
        <v>878</v>
      </c>
      <c r="Z3604" s="161" t="s">
        <v>879</v>
      </c>
      <c r="AA3604" s="7" t="s">
        <v>15458</v>
      </c>
      <c r="AC3604" s="7" t="s">
        <v>16</v>
      </c>
    </row>
    <row r="3605">
      <c r="A3605" s="7" t="s">
        <v>15982</v>
      </c>
      <c r="D3605" s="163" t="s">
        <v>15537</v>
      </c>
      <c r="E3605" s="134" t="str">
        <f t="array" ref="E3605">IFNA( index(studiesdatasets!$A$2:$R4130,MATCH("*"&amp;IF(F3605 = "","INVALID", F3605)&amp;"*",studiesdatasets!$D$2:$D4130,0),1))</f>
        <v>set_15</v>
      </c>
      <c r="F3605" s="162" t="s">
        <v>543</v>
      </c>
      <c r="G3605" s="162" t="s">
        <v>15538</v>
      </c>
      <c r="H3605" s="162" t="s">
        <v>15983</v>
      </c>
      <c r="M3605" s="7" t="s">
        <v>799</v>
      </c>
      <c r="O3605" s="7" t="s">
        <v>527</v>
      </c>
      <c r="P3605" s="7" t="s">
        <v>15926</v>
      </c>
      <c r="Q3605" s="7" t="s">
        <v>15927</v>
      </c>
      <c r="R3605" s="7" t="s">
        <v>525</v>
      </c>
      <c r="S3605" s="161" t="s">
        <v>855</v>
      </c>
      <c r="T3605" s="135">
        <v>46.86173498</v>
      </c>
      <c r="U3605" s="136">
        <v>-91.92375006</v>
      </c>
      <c r="V3605" s="137" t="s">
        <v>15457</v>
      </c>
      <c r="X3605" s="161" t="s">
        <v>805</v>
      </c>
      <c r="Y3605" s="161" t="s">
        <v>878</v>
      </c>
      <c r="Z3605" s="161" t="s">
        <v>879</v>
      </c>
      <c r="AA3605" s="7" t="s">
        <v>15458</v>
      </c>
      <c r="AC3605" s="7" t="s">
        <v>16</v>
      </c>
    </row>
    <row r="3606">
      <c r="A3606" s="7" t="s">
        <v>15984</v>
      </c>
      <c r="D3606" s="163" t="s">
        <v>15541</v>
      </c>
      <c r="E3606" s="134" t="str">
        <f t="array" ref="E3606">IFNA( index(studiesdatasets!$A$2:$R4130,MATCH("*"&amp;IF(F3606 = "","INVALID", F3606)&amp;"*",studiesdatasets!$D$2:$D4130,0),1))</f>
        <v>set_15</v>
      </c>
      <c r="F3606" s="162" t="s">
        <v>543</v>
      </c>
      <c r="G3606" s="162" t="s">
        <v>15542</v>
      </c>
      <c r="H3606" s="162" t="s">
        <v>15985</v>
      </c>
      <c r="M3606" s="7" t="s">
        <v>799</v>
      </c>
      <c r="O3606" s="7" t="s">
        <v>527</v>
      </c>
      <c r="P3606" s="7" t="s">
        <v>15926</v>
      </c>
      <c r="Q3606" s="7" t="s">
        <v>15927</v>
      </c>
      <c r="R3606" s="7" t="s">
        <v>525</v>
      </c>
      <c r="S3606" s="161" t="s">
        <v>855</v>
      </c>
      <c r="T3606" s="135">
        <v>46.86173498</v>
      </c>
      <c r="U3606" s="136">
        <v>-91.92375006</v>
      </c>
      <c r="V3606" s="137" t="s">
        <v>15457</v>
      </c>
      <c r="X3606" s="161" t="s">
        <v>805</v>
      </c>
      <c r="Y3606" s="161" t="s">
        <v>878</v>
      </c>
      <c r="Z3606" s="161" t="s">
        <v>879</v>
      </c>
      <c r="AA3606" s="7" t="s">
        <v>15458</v>
      </c>
      <c r="AC3606" s="7" t="s">
        <v>16</v>
      </c>
    </row>
    <row r="3607">
      <c r="A3607" s="7" t="s">
        <v>15986</v>
      </c>
      <c r="D3607" s="163" t="s">
        <v>15545</v>
      </c>
      <c r="E3607" s="134" t="str">
        <f t="array" ref="E3607">IFNA( index(studiesdatasets!$A$2:$R4130,MATCH("*"&amp;IF(F3607 = "","INVALID", F3607)&amp;"*",studiesdatasets!$D$2:$D4130,0),1))</f>
        <v>set_15</v>
      </c>
      <c r="F3607" s="162" t="s">
        <v>543</v>
      </c>
      <c r="G3607" s="162" t="s">
        <v>15546</v>
      </c>
      <c r="H3607" s="162" t="s">
        <v>15987</v>
      </c>
      <c r="M3607" s="7" t="s">
        <v>799</v>
      </c>
      <c r="O3607" s="7" t="s">
        <v>527</v>
      </c>
      <c r="P3607" s="7" t="s">
        <v>15926</v>
      </c>
      <c r="Q3607" s="7" t="s">
        <v>15927</v>
      </c>
      <c r="R3607" s="7" t="s">
        <v>525</v>
      </c>
      <c r="S3607" s="161" t="s">
        <v>855</v>
      </c>
      <c r="T3607" s="135">
        <v>46.78779406</v>
      </c>
      <c r="U3607" s="136">
        <v>-91.94929456</v>
      </c>
      <c r="V3607" s="137" t="s">
        <v>15457</v>
      </c>
      <c r="X3607" s="161" t="s">
        <v>805</v>
      </c>
      <c r="Y3607" s="161" t="s">
        <v>878</v>
      </c>
      <c r="Z3607" s="161" t="s">
        <v>879</v>
      </c>
      <c r="AA3607" s="7" t="s">
        <v>15458</v>
      </c>
      <c r="AC3607" s="7" t="s">
        <v>16</v>
      </c>
    </row>
    <row r="3608">
      <c r="A3608" s="7" t="s">
        <v>15988</v>
      </c>
      <c r="D3608" s="163" t="s">
        <v>15549</v>
      </c>
      <c r="E3608" s="134" t="str">
        <f t="array" ref="E3608">IFNA( index(studiesdatasets!$A$2:$R4130,MATCH("*"&amp;IF(F3608 = "","INVALID", F3608)&amp;"*",studiesdatasets!$D$2:$D4130,0),1))</f>
        <v>set_15</v>
      </c>
      <c r="F3608" s="162" t="s">
        <v>543</v>
      </c>
      <c r="G3608" s="162" t="s">
        <v>15550</v>
      </c>
      <c r="H3608" s="162" t="s">
        <v>15989</v>
      </c>
      <c r="M3608" s="7" t="s">
        <v>799</v>
      </c>
      <c r="O3608" s="7" t="s">
        <v>527</v>
      </c>
      <c r="P3608" s="7" t="s">
        <v>15926</v>
      </c>
      <c r="Q3608" s="7" t="s">
        <v>15927</v>
      </c>
      <c r="R3608" s="7" t="s">
        <v>525</v>
      </c>
      <c r="S3608" s="161" t="s">
        <v>855</v>
      </c>
      <c r="T3608" s="135">
        <v>46.78779406</v>
      </c>
      <c r="U3608" s="136">
        <v>-91.94929456</v>
      </c>
      <c r="V3608" s="137" t="s">
        <v>15457</v>
      </c>
      <c r="X3608" s="161" t="s">
        <v>805</v>
      </c>
      <c r="Y3608" s="161" t="s">
        <v>878</v>
      </c>
      <c r="Z3608" s="161" t="s">
        <v>879</v>
      </c>
      <c r="AA3608" s="7" t="s">
        <v>15458</v>
      </c>
      <c r="AC3608" s="7" t="s">
        <v>16</v>
      </c>
    </row>
    <row r="3609">
      <c r="A3609" s="7" t="s">
        <v>15990</v>
      </c>
      <c r="D3609" s="163" t="s">
        <v>15553</v>
      </c>
      <c r="E3609" s="134" t="str">
        <f t="array" ref="E3609">IFNA( index(studiesdatasets!$A$2:$R4130,MATCH("*"&amp;IF(F3609 = "","INVALID", F3609)&amp;"*",studiesdatasets!$D$2:$D4130,0),1))</f>
        <v>set_15</v>
      </c>
      <c r="F3609" s="162" t="s">
        <v>543</v>
      </c>
      <c r="G3609" s="162" t="s">
        <v>15991</v>
      </c>
      <c r="H3609" s="162" t="s">
        <v>15992</v>
      </c>
      <c r="M3609" s="7" t="s">
        <v>799</v>
      </c>
      <c r="O3609" s="7" t="s">
        <v>527</v>
      </c>
      <c r="P3609" s="7" t="s">
        <v>15926</v>
      </c>
      <c r="Q3609" s="7" t="s">
        <v>15927</v>
      </c>
      <c r="R3609" s="7" t="s">
        <v>525</v>
      </c>
      <c r="S3609" s="161" t="s">
        <v>855</v>
      </c>
      <c r="T3609" s="135">
        <v>47.27239195</v>
      </c>
      <c r="U3609" s="136">
        <v>-88.60174406</v>
      </c>
      <c r="V3609" s="137" t="s">
        <v>15457</v>
      </c>
      <c r="X3609" s="161" t="s">
        <v>805</v>
      </c>
      <c r="Y3609" s="161" t="s">
        <v>878</v>
      </c>
      <c r="Z3609" s="161" t="s">
        <v>879</v>
      </c>
      <c r="AA3609" s="7" t="s">
        <v>15458</v>
      </c>
      <c r="AC3609" s="7" t="s">
        <v>16</v>
      </c>
    </row>
    <row r="3610">
      <c r="A3610" s="7" t="s">
        <v>15993</v>
      </c>
      <c r="D3610" s="163" t="s">
        <v>15657</v>
      </c>
      <c r="E3610" s="134" t="str">
        <f t="array" ref="E3610">IFNA( index(studiesdatasets!$A$2:$R4130,MATCH("*"&amp;IF(F3610 = "","INVALID", F3610)&amp;"*",studiesdatasets!$D$2:$D4130,0),1))</f>
        <v>set_15</v>
      </c>
      <c r="F3610" s="162" t="s">
        <v>543</v>
      </c>
      <c r="G3610" s="162" t="s">
        <v>15658</v>
      </c>
      <c r="H3610" s="162" t="s">
        <v>15994</v>
      </c>
      <c r="M3610" s="7" t="s">
        <v>799</v>
      </c>
      <c r="O3610" s="7" t="s">
        <v>527</v>
      </c>
      <c r="P3610" s="7" t="s">
        <v>15926</v>
      </c>
      <c r="Q3610" s="7" t="s">
        <v>15927</v>
      </c>
      <c r="R3610" s="7" t="s">
        <v>525</v>
      </c>
      <c r="S3610" s="161" t="s">
        <v>855</v>
      </c>
      <c r="T3610" s="135">
        <v>46.78779406</v>
      </c>
      <c r="U3610" s="136">
        <v>-91.94929456</v>
      </c>
      <c r="V3610" s="137" t="s">
        <v>15457</v>
      </c>
      <c r="X3610" s="161" t="s">
        <v>805</v>
      </c>
      <c r="Y3610" s="161" t="s">
        <v>878</v>
      </c>
      <c r="Z3610" s="161" t="s">
        <v>879</v>
      </c>
      <c r="AA3610" s="7" t="s">
        <v>15458</v>
      </c>
      <c r="AC3610" s="7" t="s">
        <v>16</v>
      </c>
    </row>
    <row r="3611">
      <c r="A3611" s="7" t="s">
        <v>15995</v>
      </c>
      <c r="D3611" s="163" t="s">
        <v>15661</v>
      </c>
      <c r="E3611" s="134" t="str">
        <f t="array" ref="E3611">IFNA( index(studiesdatasets!$A$2:$R4130,MATCH("*"&amp;IF(F3611 = "","INVALID", F3611)&amp;"*",studiesdatasets!$D$2:$D4130,0),1))</f>
        <v>set_15</v>
      </c>
      <c r="F3611" s="162" t="s">
        <v>543</v>
      </c>
      <c r="G3611" s="162" t="s">
        <v>15662</v>
      </c>
      <c r="H3611" s="162" t="s">
        <v>15996</v>
      </c>
      <c r="M3611" s="7" t="s">
        <v>799</v>
      </c>
      <c r="O3611" s="7" t="s">
        <v>527</v>
      </c>
      <c r="P3611" s="7" t="s">
        <v>15926</v>
      </c>
      <c r="Q3611" s="7" t="s">
        <v>15927</v>
      </c>
      <c r="R3611" s="7" t="s">
        <v>525</v>
      </c>
      <c r="S3611" s="161" t="s">
        <v>855</v>
      </c>
      <c r="T3611" s="135">
        <v>46.77406231</v>
      </c>
      <c r="U3611" s="136">
        <v>-91.85504088</v>
      </c>
      <c r="V3611" s="137" t="s">
        <v>15457</v>
      </c>
      <c r="X3611" s="161" t="s">
        <v>805</v>
      </c>
      <c r="Y3611" s="161" t="s">
        <v>878</v>
      </c>
      <c r="Z3611" s="161" t="s">
        <v>879</v>
      </c>
      <c r="AA3611" s="7" t="s">
        <v>15458</v>
      </c>
      <c r="AC3611" s="7" t="s">
        <v>16</v>
      </c>
    </row>
    <row r="3612">
      <c r="A3612" s="7" t="s">
        <v>15997</v>
      </c>
      <c r="D3612" s="163" t="s">
        <v>15665</v>
      </c>
      <c r="E3612" s="134" t="str">
        <f t="array" ref="E3612">IFNA( index(studiesdatasets!$A$2:$R4130,MATCH("*"&amp;IF(F3612 = "","INVALID", F3612)&amp;"*",studiesdatasets!$D$2:$D4130,0),1))</f>
        <v>set_15</v>
      </c>
      <c r="F3612" s="162" t="s">
        <v>543</v>
      </c>
      <c r="G3612" s="162" t="s">
        <v>15666</v>
      </c>
      <c r="H3612" s="162" t="s">
        <v>15998</v>
      </c>
      <c r="M3612" s="7" t="s">
        <v>799</v>
      </c>
      <c r="O3612" s="7" t="s">
        <v>527</v>
      </c>
      <c r="P3612" s="7" t="s">
        <v>15926</v>
      </c>
      <c r="Q3612" s="7" t="s">
        <v>15927</v>
      </c>
      <c r="R3612" s="7" t="s">
        <v>525</v>
      </c>
      <c r="S3612" s="161" t="s">
        <v>855</v>
      </c>
      <c r="T3612" s="135">
        <v>46.72063537</v>
      </c>
      <c r="U3612" s="136">
        <v>-91.82745087</v>
      </c>
      <c r="V3612" s="137" t="s">
        <v>15457</v>
      </c>
      <c r="X3612" s="161" t="s">
        <v>805</v>
      </c>
      <c r="Y3612" s="161" t="s">
        <v>878</v>
      </c>
      <c r="Z3612" s="161" t="s">
        <v>879</v>
      </c>
      <c r="AA3612" s="7" t="s">
        <v>15458</v>
      </c>
      <c r="AC3612" s="7" t="s">
        <v>16</v>
      </c>
    </row>
    <row r="3613">
      <c r="A3613" s="7" t="s">
        <v>15999</v>
      </c>
      <c r="D3613" s="163" t="s">
        <v>15669</v>
      </c>
      <c r="E3613" s="134" t="str">
        <f t="array" ref="E3613">IFNA( index(studiesdatasets!$A$2:$R4130,MATCH("*"&amp;IF(F3613 = "","INVALID", F3613)&amp;"*",studiesdatasets!$D$2:$D4130,0),1))</f>
        <v>set_15</v>
      </c>
      <c r="F3613" s="162" t="s">
        <v>543</v>
      </c>
      <c r="G3613" s="162" t="s">
        <v>16000</v>
      </c>
      <c r="H3613" s="162" t="s">
        <v>16001</v>
      </c>
      <c r="M3613" s="7" t="s">
        <v>799</v>
      </c>
      <c r="O3613" s="7" t="s">
        <v>527</v>
      </c>
      <c r="P3613" s="7" t="s">
        <v>15926</v>
      </c>
      <c r="Q3613" s="7" t="s">
        <v>15927</v>
      </c>
      <c r="R3613" s="7" t="s">
        <v>525</v>
      </c>
      <c r="S3613" s="161" t="s">
        <v>855</v>
      </c>
      <c r="T3613" s="135">
        <v>46.72063537</v>
      </c>
      <c r="U3613" s="136">
        <v>-91.82745087</v>
      </c>
      <c r="V3613" s="137" t="s">
        <v>15457</v>
      </c>
      <c r="X3613" s="161" t="s">
        <v>805</v>
      </c>
      <c r="Y3613" s="161" t="s">
        <v>878</v>
      </c>
      <c r="Z3613" s="161" t="s">
        <v>879</v>
      </c>
      <c r="AA3613" s="7" t="s">
        <v>15458</v>
      </c>
      <c r="AC3613" s="7" t="s">
        <v>16</v>
      </c>
    </row>
    <row r="3614">
      <c r="A3614" s="7" t="s">
        <v>16002</v>
      </c>
      <c r="D3614" s="163" t="s">
        <v>15673</v>
      </c>
      <c r="E3614" s="134" t="str">
        <f t="array" ref="E3614">IFNA( index(studiesdatasets!$A$2:$R4130,MATCH("*"&amp;IF(F3614 = "","INVALID", F3614)&amp;"*",studiesdatasets!$D$2:$D4130,0),1))</f>
        <v>set_15</v>
      </c>
      <c r="F3614" s="162" t="s">
        <v>543</v>
      </c>
      <c r="G3614" s="162" t="s">
        <v>15674</v>
      </c>
      <c r="H3614" s="162" t="s">
        <v>16003</v>
      </c>
      <c r="M3614" s="7" t="s">
        <v>799</v>
      </c>
      <c r="O3614" s="7" t="s">
        <v>527</v>
      </c>
      <c r="P3614" s="7" t="s">
        <v>15926</v>
      </c>
      <c r="Q3614" s="7" t="s">
        <v>15927</v>
      </c>
      <c r="R3614" s="7" t="s">
        <v>525</v>
      </c>
      <c r="S3614" s="161" t="s">
        <v>855</v>
      </c>
      <c r="T3614" s="135">
        <v>46.70913635</v>
      </c>
      <c r="U3614" s="136">
        <v>-91.97924898</v>
      </c>
      <c r="V3614" s="137" t="s">
        <v>15457</v>
      </c>
      <c r="X3614" s="161" t="s">
        <v>805</v>
      </c>
      <c r="Y3614" s="161" t="s">
        <v>878</v>
      </c>
      <c r="Z3614" s="161" t="s">
        <v>879</v>
      </c>
      <c r="AA3614" s="7" t="s">
        <v>15458</v>
      </c>
      <c r="AC3614" s="7" t="s">
        <v>16</v>
      </c>
    </row>
    <row r="3615">
      <c r="A3615" s="7" t="s">
        <v>16004</v>
      </c>
      <c r="D3615" s="163" t="s">
        <v>15677</v>
      </c>
      <c r="E3615" s="134" t="str">
        <f t="array" ref="E3615">IFNA( index(studiesdatasets!$A$2:$R4130,MATCH("*"&amp;IF(F3615 = "","INVALID", F3615)&amp;"*",studiesdatasets!$D$2:$D4130,0),1))</f>
        <v>set_15</v>
      </c>
      <c r="F3615" s="162" t="s">
        <v>543</v>
      </c>
      <c r="G3615" s="162" t="s">
        <v>15678</v>
      </c>
      <c r="H3615" s="162" t="s">
        <v>16005</v>
      </c>
      <c r="M3615" s="7" t="s">
        <v>799</v>
      </c>
      <c r="O3615" s="7" t="s">
        <v>527</v>
      </c>
      <c r="P3615" s="7" t="s">
        <v>15926</v>
      </c>
      <c r="Q3615" s="7" t="s">
        <v>15927</v>
      </c>
      <c r="R3615" s="7" t="s">
        <v>525</v>
      </c>
      <c r="S3615" s="161" t="s">
        <v>855</v>
      </c>
      <c r="T3615" s="135">
        <v>46.70913635</v>
      </c>
      <c r="U3615" s="136">
        <v>-91.97924898</v>
      </c>
      <c r="V3615" s="137" t="s">
        <v>15457</v>
      </c>
      <c r="X3615" s="161" t="s">
        <v>805</v>
      </c>
      <c r="Y3615" s="161" t="s">
        <v>878</v>
      </c>
      <c r="Z3615" s="161" t="s">
        <v>879</v>
      </c>
      <c r="AA3615" s="7" t="s">
        <v>15458</v>
      </c>
      <c r="AC3615" s="7" t="s">
        <v>16</v>
      </c>
    </row>
    <row r="3616">
      <c r="A3616" s="7" t="s">
        <v>16006</v>
      </c>
      <c r="D3616" s="163" t="s">
        <v>15681</v>
      </c>
      <c r="E3616" s="134" t="str">
        <f t="array" ref="E3616">IFNA( index(studiesdatasets!$A$2:$R4130,MATCH("*"&amp;IF(F3616 = "","INVALID", F3616)&amp;"*",studiesdatasets!$D$2:$D4130,0),1))</f>
        <v>set_15</v>
      </c>
      <c r="F3616" s="162" t="s">
        <v>543</v>
      </c>
      <c r="G3616" s="162" t="s">
        <v>15682</v>
      </c>
      <c r="H3616" s="162" t="s">
        <v>16007</v>
      </c>
      <c r="M3616" s="7" t="s">
        <v>799</v>
      </c>
      <c r="O3616" s="7" t="s">
        <v>527</v>
      </c>
      <c r="P3616" s="7" t="s">
        <v>15926</v>
      </c>
      <c r="Q3616" s="7" t="s">
        <v>15927</v>
      </c>
      <c r="R3616" s="7" t="s">
        <v>525</v>
      </c>
      <c r="S3616" s="161" t="s">
        <v>855</v>
      </c>
      <c r="T3616" s="136">
        <v>46.75588076</v>
      </c>
      <c r="U3616" s="7">
        <v>-91.99436303</v>
      </c>
      <c r="V3616" s="137" t="s">
        <v>15457</v>
      </c>
      <c r="X3616" s="161" t="s">
        <v>805</v>
      </c>
      <c r="Y3616" s="161" t="s">
        <v>878</v>
      </c>
      <c r="Z3616" s="161" t="s">
        <v>879</v>
      </c>
      <c r="AA3616" s="7" t="s">
        <v>15458</v>
      </c>
      <c r="AC3616" s="7" t="s">
        <v>16</v>
      </c>
    </row>
    <row r="3617">
      <c r="A3617" s="7" t="s">
        <v>16008</v>
      </c>
      <c r="D3617" s="163" t="s">
        <v>15685</v>
      </c>
      <c r="E3617" s="134" t="str">
        <f t="array" ref="E3617">IFNA( index(studiesdatasets!$A$2:$R4130,MATCH("*"&amp;IF(F3617 = "","INVALID", F3617)&amp;"*",studiesdatasets!$D$2:$D4130,0),1))</f>
        <v>set_15</v>
      </c>
      <c r="F3617" s="162" t="s">
        <v>543</v>
      </c>
      <c r="G3617" s="162" t="s">
        <v>15686</v>
      </c>
      <c r="H3617" s="162" t="s">
        <v>16009</v>
      </c>
      <c r="M3617" s="7" t="s">
        <v>799</v>
      </c>
      <c r="O3617" s="7" t="s">
        <v>527</v>
      </c>
      <c r="P3617" s="7" t="s">
        <v>15926</v>
      </c>
      <c r="Q3617" s="7" t="s">
        <v>15927</v>
      </c>
      <c r="R3617" s="7" t="s">
        <v>525</v>
      </c>
      <c r="S3617" s="161" t="s">
        <v>855</v>
      </c>
      <c r="T3617" s="135">
        <v>46.75588076</v>
      </c>
      <c r="U3617" s="136">
        <v>-91.99436303</v>
      </c>
      <c r="V3617" s="137" t="s">
        <v>15457</v>
      </c>
      <c r="X3617" s="161" t="s">
        <v>805</v>
      </c>
      <c r="Y3617" s="161" t="s">
        <v>878</v>
      </c>
      <c r="Z3617" s="161" t="s">
        <v>879</v>
      </c>
      <c r="AA3617" s="7" t="s">
        <v>15458</v>
      </c>
      <c r="AC3617" s="7" t="s">
        <v>16</v>
      </c>
    </row>
    <row r="3618">
      <c r="A3618" s="7" t="s">
        <v>16010</v>
      </c>
      <c r="D3618" s="163" t="s">
        <v>15689</v>
      </c>
      <c r="E3618" s="134" t="str">
        <f t="array" ref="E3618">IFNA( index(studiesdatasets!$A$2:$R4130,MATCH("*"&amp;IF(F3618 = "","INVALID", F3618)&amp;"*",studiesdatasets!$D$2:$D4130,0),1))</f>
        <v>set_15</v>
      </c>
      <c r="F3618" s="162" t="s">
        <v>543</v>
      </c>
      <c r="G3618" s="162" t="s">
        <v>15690</v>
      </c>
      <c r="H3618" s="162" t="s">
        <v>16011</v>
      </c>
      <c r="M3618" s="7" t="s">
        <v>799</v>
      </c>
      <c r="O3618" s="7" t="s">
        <v>527</v>
      </c>
      <c r="P3618" s="7" t="s">
        <v>15926</v>
      </c>
      <c r="Q3618" s="7" t="s">
        <v>15927</v>
      </c>
      <c r="R3618" s="7" t="s">
        <v>525</v>
      </c>
      <c r="S3618" s="161" t="s">
        <v>855</v>
      </c>
      <c r="T3618" s="135">
        <v>46.71814</v>
      </c>
      <c r="U3618" s="136">
        <v>-91.86934</v>
      </c>
      <c r="V3618" s="137" t="s">
        <v>15457</v>
      </c>
      <c r="X3618" s="161" t="s">
        <v>805</v>
      </c>
      <c r="Y3618" s="161" t="s">
        <v>878</v>
      </c>
      <c r="Z3618" s="161" t="s">
        <v>879</v>
      </c>
      <c r="AA3618" s="7" t="s">
        <v>15458</v>
      </c>
      <c r="AC3618" s="7" t="s">
        <v>16</v>
      </c>
    </row>
    <row r="3619">
      <c r="A3619" s="7" t="s">
        <v>16012</v>
      </c>
      <c r="D3619" s="163" t="s">
        <v>15693</v>
      </c>
      <c r="E3619" s="134" t="str">
        <f t="array" ref="E3619">IFNA( index(studiesdatasets!$A$2:$R4130,MATCH("*"&amp;IF(F3619 = "","INVALID", F3619)&amp;"*",studiesdatasets!$D$2:$D4130,0),1))</f>
        <v>set_15</v>
      </c>
      <c r="F3619" s="162" t="s">
        <v>543</v>
      </c>
      <c r="G3619" s="162" t="s">
        <v>15694</v>
      </c>
      <c r="H3619" s="162" t="s">
        <v>16013</v>
      </c>
      <c r="M3619" s="7" t="s">
        <v>799</v>
      </c>
      <c r="O3619" s="7" t="s">
        <v>527</v>
      </c>
      <c r="P3619" s="7" t="s">
        <v>15926</v>
      </c>
      <c r="Q3619" s="7" t="s">
        <v>15927</v>
      </c>
      <c r="R3619" s="7" t="s">
        <v>525</v>
      </c>
      <c r="S3619" s="161" t="s">
        <v>855</v>
      </c>
      <c r="T3619" s="135">
        <v>46.71814</v>
      </c>
      <c r="U3619" s="136">
        <v>-91.86934</v>
      </c>
      <c r="V3619" s="137" t="s">
        <v>15457</v>
      </c>
      <c r="X3619" s="161" t="s">
        <v>805</v>
      </c>
      <c r="Y3619" s="161" t="s">
        <v>878</v>
      </c>
      <c r="Z3619" s="161" t="s">
        <v>879</v>
      </c>
      <c r="AA3619" s="7" t="s">
        <v>15458</v>
      </c>
      <c r="AC3619" s="7" t="s">
        <v>16</v>
      </c>
    </row>
    <row r="3620">
      <c r="A3620" s="7" t="s">
        <v>16014</v>
      </c>
      <c r="D3620" s="163" t="s">
        <v>15701</v>
      </c>
      <c r="E3620" s="134" t="str">
        <f t="array" ref="E3620">IFNA( index(studiesdatasets!$A$2:$R4130,MATCH("*"&amp;IF(F3620 = "","INVALID", F3620)&amp;"*",studiesdatasets!$D$2:$D4130,0),1))</f>
        <v>set_15</v>
      </c>
      <c r="F3620" s="162" t="s">
        <v>543</v>
      </c>
      <c r="G3620" s="7" t="s">
        <v>15702</v>
      </c>
      <c r="H3620" s="7" t="s">
        <v>16015</v>
      </c>
      <c r="M3620" s="7" t="s">
        <v>799</v>
      </c>
      <c r="O3620" s="7" t="s">
        <v>527</v>
      </c>
      <c r="P3620" s="7" t="s">
        <v>15926</v>
      </c>
      <c r="Q3620" s="7" t="s">
        <v>15927</v>
      </c>
      <c r="R3620" s="7" t="s">
        <v>525</v>
      </c>
      <c r="S3620" s="161" t="s">
        <v>855</v>
      </c>
      <c r="T3620" s="135">
        <v>46.71814</v>
      </c>
      <c r="U3620" s="136">
        <v>-91.86934</v>
      </c>
      <c r="V3620" s="137" t="s">
        <v>15457</v>
      </c>
      <c r="X3620" s="161" t="s">
        <v>805</v>
      </c>
      <c r="Y3620" s="161" t="s">
        <v>878</v>
      </c>
      <c r="Z3620" s="161" t="s">
        <v>879</v>
      </c>
      <c r="AA3620" s="7" t="s">
        <v>15458</v>
      </c>
      <c r="AC3620" s="7" t="s">
        <v>16</v>
      </c>
    </row>
    <row r="3621">
      <c r="A3621" s="7" t="s">
        <v>16016</v>
      </c>
      <c r="D3621" s="163" t="s">
        <v>15697</v>
      </c>
      <c r="E3621" s="134" t="str">
        <f t="array" ref="E3621">IFNA( index(studiesdatasets!$A$2:$R4130,MATCH("*"&amp;IF(F3621 = "","INVALID", F3621)&amp;"*",studiesdatasets!$D$2:$D4130,0),1))</f>
        <v>set_15</v>
      </c>
      <c r="F3621" s="162" t="s">
        <v>543</v>
      </c>
      <c r="G3621" s="162" t="s">
        <v>16017</v>
      </c>
      <c r="H3621" s="162" t="s">
        <v>16018</v>
      </c>
      <c r="M3621" s="7" t="s">
        <v>799</v>
      </c>
      <c r="O3621" s="7" t="s">
        <v>527</v>
      </c>
      <c r="P3621" s="7" t="s">
        <v>15926</v>
      </c>
      <c r="Q3621" s="7" t="s">
        <v>15927</v>
      </c>
      <c r="R3621" s="7" t="s">
        <v>525</v>
      </c>
      <c r="S3621" s="161" t="s">
        <v>855</v>
      </c>
      <c r="T3621" s="135">
        <v>47.96940801</v>
      </c>
      <c r="U3621" s="136">
        <v>-87.89751083</v>
      </c>
      <c r="V3621" s="137" t="s">
        <v>15457</v>
      </c>
      <c r="X3621" s="161" t="s">
        <v>805</v>
      </c>
      <c r="Y3621" s="161" t="s">
        <v>878</v>
      </c>
      <c r="Z3621" s="161" t="s">
        <v>879</v>
      </c>
      <c r="AA3621" s="7" t="s">
        <v>15458</v>
      </c>
      <c r="AC3621" s="7" t="s">
        <v>16</v>
      </c>
    </row>
    <row r="3622">
      <c r="A3622" s="7" t="s">
        <v>16019</v>
      </c>
      <c r="D3622" s="163" t="s">
        <v>15705</v>
      </c>
      <c r="E3622" s="134" t="str">
        <f t="array" ref="E3622">IFNA( index(studiesdatasets!$A$2:$R4130,MATCH("*"&amp;IF(F3622 = "","INVALID", F3622)&amp;"*",studiesdatasets!$D$2:$D4130,0),1))</f>
        <v>set_15</v>
      </c>
      <c r="F3622" s="162" t="s">
        <v>543</v>
      </c>
      <c r="G3622" s="162" t="s">
        <v>15706</v>
      </c>
      <c r="H3622" s="162" t="s">
        <v>16020</v>
      </c>
      <c r="M3622" s="7" t="s">
        <v>799</v>
      </c>
      <c r="O3622" s="7" t="s">
        <v>527</v>
      </c>
      <c r="P3622" s="7" t="s">
        <v>15926</v>
      </c>
      <c r="Q3622" s="7" t="s">
        <v>15927</v>
      </c>
      <c r="R3622" s="7" t="s">
        <v>525</v>
      </c>
      <c r="S3622" s="161" t="s">
        <v>855</v>
      </c>
      <c r="T3622" s="135">
        <v>46.69708238</v>
      </c>
      <c r="U3622" s="136">
        <v>-91.80417513</v>
      </c>
      <c r="V3622" s="137" t="s">
        <v>15457</v>
      </c>
      <c r="X3622" s="161" t="s">
        <v>805</v>
      </c>
      <c r="Y3622" s="161" t="s">
        <v>878</v>
      </c>
      <c r="Z3622" s="161" t="s">
        <v>879</v>
      </c>
      <c r="AA3622" s="7" t="s">
        <v>15458</v>
      </c>
      <c r="AC3622" s="7" t="s">
        <v>16</v>
      </c>
    </row>
    <row r="3623">
      <c r="A3623" s="7" t="s">
        <v>16021</v>
      </c>
      <c r="D3623" s="163" t="s">
        <v>15709</v>
      </c>
      <c r="E3623" s="134" t="str">
        <f t="array" ref="E3623">IFNA( index(studiesdatasets!$A$2:$R4130,MATCH("*"&amp;IF(F3623 = "","INVALID", F3623)&amp;"*",studiesdatasets!$D$2:$D4130,0),1))</f>
        <v>set_15</v>
      </c>
      <c r="F3623" s="162" t="s">
        <v>543</v>
      </c>
      <c r="G3623" s="162" t="s">
        <v>15710</v>
      </c>
      <c r="H3623" s="162" t="s">
        <v>16022</v>
      </c>
      <c r="M3623" s="7" t="s">
        <v>799</v>
      </c>
      <c r="O3623" s="7" t="s">
        <v>527</v>
      </c>
      <c r="P3623" s="7" t="s">
        <v>15926</v>
      </c>
      <c r="Q3623" s="7" t="s">
        <v>15927</v>
      </c>
      <c r="R3623" s="7" t="s">
        <v>525</v>
      </c>
      <c r="S3623" s="161" t="s">
        <v>855</v>
      </c>
      <c r="T3623" s="135">
        <v>46.69708238</v>
      </c>
      <c r="U3623" s="136">
        <v>-91.80417513</v>
      </c>
      <c r="V3623" s="137" t="s">
        <v>15457</v>
      </c>
      <c r="X3623" s="161" t="s">
        <v>805</v>
      </c>
      <c r="Y3623" s="161" t="s">
        <v>878</v>
      </c>
      <c r="Z3623" s="161" t="s">
        <v>879</v>
      </c>
      <c r="AA3623" s="7" t="s">
        <v>15458</v>
      </c>
      <c r="AC3623" s="7" t="s">
        <v>16</v>
      </c>
    </row>
    <row r="3624">
      <c r="A3624" s="7" t="s">
        <v>16023</v>
      </c>
      <c r="D3624" s="163" t="s">
        <v>15713</v>
      </c>
      <c r="E3624" s="134" t="str">
        <f t="array" ref="E3624">IFNA( index(studiesdatasets!$A$2:$R4130,MATCH("*"&amp;IF(F3624 = "","INVALID", F3624)&amp;"*",studiesdatasets!$D$2:$D4130,0),1))</f>
        <v>set_15</v>
      </c>
      <c r="F3624" s="162" t="s">
        <v>543</v>
      </c>
      <c r="G3624" s="162" t="s">
        <v>15714</v>
      </c>
      <c r="H3624" s="162" t="s">
        <v>16024</v>
      </c>
      <c r="M3624" s="7" t="s">
        <v>799</v>
      </c>
      <c r="O3624" s="7" t="s">
        <v>527</v>
      </c>
      <c r="P3624" s="7" t="s">
        <v>15926</v>
      </c>
      <c r="Q3624" s="7" t="s">
        <v>15927</v>
      </c>
      <c r="R3624" s="7" t="s">
        <v>525</v>
      </c>
      <c r="S3624" s="161" t="s">
        <v>855</v>
      </c>
      <c r="T3624" s="135">
        <v>46.69708238</v>
      </c>
      <c r="U3624" s="136">
        <v>-91.80417513</v>
      </c>
      <c r="V3624" s="137" t="s">
        <v>15457</v>
      </c>
      <c r="X3624" s="161" t="s">
        <v>805</v>
      </c>
      <c r="Y3624" s="161" t="s">
        <v>878</v>
      </c>
      <c r="Z3624" s="161" t="s">
        <v>879</v>
      </c>
      <c r="AA3624" s="7" t="s">
        <v>15458</v>
      </c>
      <c r="AC3624" s="7" t="s">
        <v>16</v>
      </c>
    </row>
    <row r="3625">
      <c r="A3625" s="7" t="s">
        <v>16025</v>
      </c>
      <c r="D3625" s="163" t="s">
        <v>15717</v>
      </c>
      <c r="E3625" s="134" t="str">
        <f t="array" ref="E3625">IFNA( index(studiesdatasets!$A$2:$R4130,MATCH("*"&amp;IF(F3625 = "","INVALID", F3625)&amp;"*",studiesdatasets!$D$2:$D4130,0),1))</f>
        <v>set_15</v>
      </c>
      <c r="F3625" s="162" t="s">
        <v>543</v>
      </c>
      <c r="G3625" s="162" t="s">
        <v>15718</v>
      </c>
      <c r="H3625" s="162" t="s">
        <v>16026</v>
      </c>
      <c r="M3625" s="7" t="s">
        <v>799</v>
      </c>
      <c r="O3625" s="7" t="s">
        <v>527</v>
      </c>
      <c r="P3625" s="7" t="s">
        <v>15926</v>
      </c>
      <c r="Q3625" s="7" t="s">
        <v>15927</v>
      </c>
      <c r="R3625" s="7" t="s">
        <v>525</v>
      </c>
      <c r="S3625" s="161" t="s">
        <v>855</v>
      </c>
      <c r="T3625" s="135">
        <v>46.71968687</v>
      </c>
      <c r="U3625" s="136">
        <v>-92.02159987</v>
      </c>
      <c r="V3625" s="137" t="s">
        <v>15457</v>
      </c>
      <c r="X3625" s="161" t="s">
        <v>805</v>
      </c>
      <c r="Y3625" s="161" t="s">
        <v>878</v>
      </c>
      <c r="Z3625" s="161" t="s">
        <v>879</v>
      </c>
      <c r="AA3625" s="7" t="s">
        <v>15458</v>
      </c>
      <c r="AC3625" s="7" t="s">
        <v>16</v>
      </c>
    </row>
    <row r="3626">
      <c r="A3626" s="7" t="s">
        <v>16027</v>
      </c>
      <c r="D3626" s="163" t="s">
        <v>15721</v>
      </c>
      <c r="E3626" s="134" t="str">
        <f t="array" ref="E3626">IFNA( index(studiesdatasets!$A$2:$R4130,MATCH("*"&amp;IF(F3626 = "","INVALID", F3626)&amp;"*",studiesdatasets!$D$2:$D4130,0),1))</f>
        <v>set_15</v>
      </c>
      <c r="F3626" s="162" t="s">
        <v>543</v>
      </c>
      <c r="G3626" s="162" t="s">
        <v>15722</v>
      </c>
      <c r="H3626" s="162" t="s">
        <v>16028</v>
      </c>
      <c r="M3626" s="7" t="s">
        <v>799</v>
      </c>
      <c r="O3626" s="7" t="s">
        <v>527</v>
      </c>
      <c r="P3626" s="7" t="s">
        <v>15926</v>
      </c>
      <c r="Q3626" s="7" t="s">
        <v>15927</v>
      </c>
      <c r="R3626" s="7" t="s">
        <v>525</v>
      </c>
      <c r="S3626" s="161" t="s">
        <v>855</v>
      </c>
      <c r="T3626" s="135">
        <v>46.71968687</v>
      </c>
      <c r="U3626" s="136">
        <v>-92.02159987</v>
      </c>
      <c r="V3626" s="137" t="s">
        <v>15457</v>
      </c>
      <c r="X3626" s="161" t="s">
        <v>805</v>
      </c>
      <c r="Y3626" s="161" t="s">
        <v>878</v>
      </c>
      <c r="Z3626" s="161" t="s">
        <v>879</v>
      </c>
      <c r="AA3626" s="7" t="s">
        <v>15458</v>
      </c>
      <c r="AC3626" s="7" t="s">
        <v>16</v>
      </c>
    </row>
    <row r="3627">
      <c r="A3627" s="7" t="s">
        <v>16029</v>
      </c>
      <c r="D3627" s="163" t="s">
        <v>15725</v>
      </c>
      <c r="E3627" s="134" t="str">
        <f t="array" ref="E3627">IFNA( index(studiesdatasets!$A$2:$R4130,MATCH("*"&amp;IF(F3627 = "","INVALID", F3627)&amp;"*",studiesdatasets!$D$2:$D4130,0),1))</f>
        <v>set_15</v>
      </c>
      <c r="F3627" s="162" t="s">
        <v>543</v>
      </c>
      <c r="G3627" s="162" t="s">
        <v>15726</v>
      </c>
      <c r="H3627" s="162" t="s">
        <v>16030</v>
      </c>
      <c r="M3627" s="7" t="s">
        <v>799</v>
      </c>
      <c r="O3627" s="7" t="s">
        <v>527</v>
      </c>
      <c r="P3627" s="7" t="s">
        <v>15926</v>
      </c>
      <c r="Q3627" s="7" t="s">
        <v>15927</v>
      </c>
      <c r="R3627" s="7" t="s">
        <v>525</v>
      </c>
      <c r="S3627" s="161" t="s">
        <v>855</v>
      </c>
      <c r="T3627" s="135">
        <v>46.71968687</v>
      </c>
      <c r="U3627" s="136">
        <v>-92.02159987</v>
      </c>
      <c r="V3627" s="137" t="s">
        <v>15457</v>
      </c>
      <c r="X3627" s="161" t="s">
        <v>805</v>
      </c>
      <c r="Y3627" s="161" t="s">
        <v>878</v>
      </c>
      <c r="Z3627" s="161" t="s">
        <v>879</v>
      </c>
      <c r="AA3627" s="7" t="s">
        <v>15458</v>
      </c>
      <c r="AC3627" s="7" t="s">
        <v>16</v>
      </c>
    </row>
    <row r="3628">
      <c r="A3628" s="7" t="s">
        <v>16031</v>
      </c>
      <c r="D3628" s="163" t="s">
        <v>15729</v>
      </c>
      <c r="E3628" s="134" t="str">
        <f t="array" ref="E3628">IFNA( index(studiesdatasets!$A$2:$R4130,MATCH("*"&amp;IF(F3628 = "","INVALID", F3628)&amp;"*",studiesdatasets!$D$2:$D4130,0),1))</f>
        <v>set_15</v>
      </c>
      <c r="F3628" s="162" t="s">
        <v>543</v>
      </c>
      <c r="G3628" s="162" t="s">
        <v>15730</v>
      </c>
      <c r="H3628" s="162" t="s">
        <v>16032</v>
      </c>
      <c r="M3628" s="7" t="s">
        <v>799</v>
      </c>
      <c r="O3628" s="7" t="s">
        <v>527</v>
      </c>
      <c r="P3628" s="7" t="s">
        <v>15926</v>
      </c>
      <c r="Q3628" s="7" t="s">
        <v>15927</v>
      </c>
      <c r="R3628" s="7" t="s">
        <v>525</v>
      </c>
      <c r="S3628" s="161" t="s">
        <v>855</v>
      </c>
      <c r="T3628" s="135">
        <v>46.75974855</v>
      </c>
      <c r="U3628" s="136">
        <v>-91.86720267</v>
      </c>
      <c r="V3628" s="137" t="s">
        <v>15457</v>
      </c>
      <c r="X3628" s="161" t="s">
        <v>805</v>
      </c>
      <c r="Y3628" s="161" t="s">
        <v>878</v>
      </c>
      <c r="Z3628" s="161" t="s">
        <v>879</v>
      </c>
      <c r="AA3628" s="7" t="s">
        <v>15458</v>
      </c>
      <c r="AC3628" s="7" t="s">
        <v>16</v>
      </c>
    </row>
    <row r="3629">
      <c r="A3629" s="7" t="s">
        <v>16033</v>
      </c>
      <c r="D3629" s="163" t="s">
        <v>15733</v>
      </c>
      <c r="E3629" s="134" t="str">
        <f t="array" ref="E3629">IFNA( index(studiesdatasets!$A$2:$R4130,MATCH("*"&amp;IF(F3629 = "","INVALID", F3629)&amp;"*",studiesdatasets!$D$2:$D4130,0),1))</f>
        <v>set_15</v>
      </c>
      <c r="F3629" s="162" t="s">
        <v>543</v>
      </c>
      <c r="G3629" s="162" t="s">
        <v>15734</v>
      </c>
      <c r="H3629" s="162" t="s">
        <v>16034</v>
      </c>
      <c r="M3629" s="7" t="s">
        <v>799</v>
      </c>
      <c r="O3629" s="7" t="s">
        <v>527</v>
      </c>
      <c r="P3629" s="7" t="s">
        <v>15926</v>
      </c>
      <c r="Q3629" s="7" t="s">
        <v>15927</v>
      </c>
      <c r="R3629" s="7" t="s">
        <v>525</v>
      </c>
      <c r="S3629" s="161" t="s">
        <v>855</v>
      </c>
      <c r="T3629" s="135">
        <v>46.75974855</v>
      </c>
      <c r="U3629" s="136">
        <v>-91.86720267</v>
      </c>
      <c r="V3629" s="137" t="s">
        <v>15457</v>
      </c>
      <c r="X3629" s="161" t="s">
        <v>805</v>
      </c>
      <c r="Y3629" s="161" t="s">
        <v>878</v>
      </c>
      <c r="Z3629" s="161" t="s">
        <v>879</v>
      </c>
      <c r="AA3629" s="7" t="s">
        <v>15458</v>
      </c>
      <c r="AC3629" s="7" t="s">
        <v>16</v>
      </c>
    </row>
    <row r="3630">
      <c r="A3630" s="7" t="s">
        <v>16035</v>
      </c>
      <c r="D3630" s="163" t="s">
        <v>15737</v>
      </c>
      <c r="E3630" s="134" t="str">
        <f t="array" ref="E3630">IFNA( index(studiesdatasets!$A$2:$R4130,MATCH("*"&amp;IF(F3630 = "","INVALID", F3630)&amp;"*",studiesdatasets!$D$2:$D4130,0),1))</f>
        <v>set_15</v>
      </c>
      <c r="F3630" s="162" t="s">
        <v>543</v>
      </c>
      <c r="G3630" s="162" t="s">
        <v>15738</v>
      </c>
      <c r="H3630" s="162" t="s">
        <v>16036</v>
      </c>
      <c r="M3630" s="7" t="s">
        <v>799</v>
      </c>
      <c r="O3630" s="7" t="s">
        <v>527</v>
      </c>
      <c r="P3630" s="7" t="s">
        <v>15926</v>
      </c>
      <c r="Q3630" s="7" t="s">
        <v>15927</v>
      </c>
      <c r="R3630" s="7" t="s">
        <v>525</v>
      </c>
      <c r="S3630" s="161" t="s">
        <v>855</v>
      </c>
      <c r="T3630" s="135">
        <v>46.75974855</v>
      </c>
      <c r="U3630" s="136">
        <v>-91.86720267</v>
      </c>
      <c r="V3630" s="137" t="s">
        <v>15457</v>
      </c>
      <c r="X3630" s="161" t="s">
        <v>805</v>
      </c>
      <c r="Y3630" s="161" t="s">
        <v>878</v>
      </c>
      <c r="Z3630" s="161" t="s">
        <v>879</v>
      </c>
      <c r="AA3630" s="7" t="s">
        <v>15458</v>
      </c>
      <c r="AC3630" s="7" t="s">
        <v>16</v>
      </c>
    </row>
    <row r="3631">
      <c r="A3631" s="7" t="s">
        <v>16037</v>
      </c>
      <c r="D3631" s="163" t="s">
        <v>15741</v>
      </c>
      <c r="E3631" s="134" t="str">
        <f t="array" ref="E3631">IFNA( index(studiesdatasets!$A$2:$R4130,MATCH("*"&amp;IF(F3631 = "","INVALID", F3631)&amp;"*",studiesdatasets!$D$2:$D4130,0),1))</f>
        <v>set_15</v>
      </c>
      <c r="F3631" s="162" t="s">
        <v>543</v>
      </c>
      <c r="G3631" s="162" t="s">
        <v>15742</v>
      </c>
      <c r="H3631" s="162" t="s">
        <v>16038</v>
      </c>
      <c r="M3631" s="7" t="s">
        <v>799</v>
      </c>
      <c r="O3631" s="7" t="s">
        <v>527</v>
      </c>
      <c r="P3631" s="7" t="s">
        <v>15926</v>
      </c>
      <c r="Q3631" s="7" t="s">
        <v>15927</v>
      </c>
      <c r="R3631" s="7" t="s">
        <v>525</v>
      </c>
      <c r="S3631" s="161" t="s">
        <v>855</v>
      </c>
      <c r="T3631" s="135">
        <v>47.96940801</v>
      </c>
      <c r="U3631" s="136">
        <v>-87.89751083</v>
      </c>
      <c r="V3631" s="137" t="s">
        <v>15457</v>
      </c>
      <c r="X3631" s="161" t="s">
        <v>805</v>
      </c>
      <c r="Y3631" s="161" t="s">
        <v>878</v>
      </c>
      <c r="Z3631" s="161" t="s">
        <v>879</v>
      </c>
      <c r="AA3631" s="7" t="s">
        <v>15458</v>
      </c>
      <c r="AC3631" s="7" t="s">
        <v>16</v>
      </c>
    </row>
    <row r="3632">
      <c r="A3632" s="7" t="s">
        <v>16039</v>
      </c>
      <c r="D3632" s="163" t="s">
        <v>15745</v>
      </c>
      <c r="E3632" s="134" t="str">
        <f t="array" ref="E3632">IFNA( index(studiesdatasets!$A$2:$R4130,MATCH("*"&amp;IF(F3632 = "","INVALID", F3632)&amp;"*",studiesdatasets!$D$2:$D4130,0),1))</f>
        <v>set_15</v>
      </c>
      <c r="F3632" s="162" t="s">
        <v>543</v>
      </c>
      <c r="G3632" s="162" t="s">
        <v>15746</v>
      </c>
      <c r="H3632" s="162" t="s">
        <v>16040</v>
      </c>
      <c r="M3632" s="7" t="s">
        <v>799</v>
      </c>
      <c r="O3632" s="7" t="s">
        <v>527</v>
      </c>
      <c r="P3632" s="7" t="s">
        <v>15926</v>
      </c>
      <c r="Q3632" s="7" t="s">
        <v>15927</v>
      </c>
      <c r="R3632" s="7" t="s">
        <v>525</v>
      </c>
      <c r="S3632" s="161" t="s">
        <v>855</v>
      </c>
      <c r="T3632" s="136">
        <v>46.81432657</v>
      </c>
      <c r="U3632" s="7">
        <v>-92.03317995</v>
      </c>
      <c r="V3632" s="137" t="s">
        <v>15457</v>
      </c>
      <c r="X3632" s="161" t="s">
        <v>805</v>
      </c>
      <c r="Y3632" s="161" t="s">
        <v>878</v>
      </c>
      <c r="Z3632" s="161" t="s">
        <v>879</v>
      </c>
      <c r="AA3632" s="7" t="s">
        <v>15458</v>
      </c>
      <c r="AC3632" s="7" t="s">
        <v>16</v>
      </c>
    </row>
    <row r="3633">
      <c r="A3633" s="7" t="s">
        <v>16041</v>
      </c>
      <c r="D3633" s="163" t="s">
        <v>15749</v>
      </c>
      <c r="E3633" s="134" t="str">
        <f t="array" ref="E3633">IFNA( index(studiesdatasets!$A$2:$R4130,MATCH("*"&amp;IF(F3633 = "","INVALID", F3633)&amp;"*",studiesdatasets!$D$2:$D4130,0),1))</f>
        <v>set_15</v>
      </c>
      <c r="F3633" s="162" t="s">
        <v>543</v>
      </c>
      <c r="G3633" s="162" t="s">
        <v>15750</v>
      </c>
      <c r="H3633" s="162" t="s">
        <v>16042</v>
      </c>
      <c r="M3633" s="7" t="s">
        <v>799</v>
      </c>
      <c r="O3633" s="7" t="s">
        <v>527</v>
      </c>
      <c r="P3633" s="7" t="s">
        <v>15926</v>
      </c>
      <c r="Q3633" s="7" t="s">
        <v>15927</v>
      </c>
      <c r="R3633" s="7" t="s">
        <v>525</v>
      </c>
      <c r="S3633" s="161" t="s">
        <v>855</v>
      </c>
      <c r="T3633" s="136">
        <v>46.81432657</v>
      </c>
      <c r="U3633" s="7">
        <v>-92.03317995</v>
      </c>
      <c r="V3633" s="137" t="s">
        <v>15457</v>
      </c>
      <c r="X3633" s="161" t="s">
        <v>805</v>
      </c>
      <c r="Y3633" s="161" t="s">
        <v>878</v>
      </c>
      <c r="Z3633" s="161" t="s">
        <v>879</v>
      </c>
      <c r="AA3633" s="7" t="s">
        <v>15458</v>
      </c>
      <c r="AC3633" s="7" t="s">
        <v>16</v>
      </c>
    </row>
    <row r="3634">
      <c r="A3634" s="7" t="s">
        <v>16043</v>
      </c>
      <c r="D3634" s="163" t="s">
        <v>15753</v>
      </c>
      <c r="E3634" s="134" t="str">
        <f t="array" ref="E3634">IFNA( index(studiesdatasets!$A$2:$R4130,MATCH("*"&amp;IF(F3634 = "","INVALID", F3634)&amp;"*",studiesdatasets!$D$2:$D4130,0),1))</f>
        <v>set_15</v>
      </c>
      <c r="F3634" s="162" t="s">
        <v>543</v>
      </c>
      <c r="G3634" s="162" t="s">
        <v>15754</v>
      </c>
      <c r="H3634" s="162" t="s">
        <v>16044</v>
      </c>
      <c r="M3634" s="7" t="s">
        <v>799</v>
      </c>
      <c r="O3634" s="7" t="s">
        <v>527</v>
      </c>
      <c r="P3634" s="7" t="s">
        <v>15926</v>
      </c>
      <c r="Q3634" s="7" t="s">
        <v>15927</v>
      </c>
      <c r="R3634" s="7" t="s">
        <v>525</v>
      </c>
      <c r="S3634" s="161" t="s">
        <v>855</v>
      </c>
      <c r="T3634" s="135">
        <v>46.74585836</v>
      </c>
      <c r="U3634" s="136">
        <v>-91.74935949</v>
      </c>
      <c r="V3634" s="137" t="s">
        <v>15457</v>
      </c>
      <c r="X3634" s="161" t="s">
        <v>805</v>
      </c>
      <c r="Y3634" s="161" t="s">
        <v>878</v>
      </c>
      <c r="Z3634" s="161" t="s">
        <v>879</v>
      </c>
      <c r="AA3634" s="7" t="s">
        <v>15458</v>
      </c>
      <c r="AC3634" s="7" t="s">
        <v>16</v>
      </c>
    </row>
    <row r="3635">
      <c r="A3635" s="7" t="s">
        <v>16045</v>
      </c>
      <c r="D3635" s="163" t="s">
        <v>15757</v>
      </c>
      <c r="E3635" s="134" t="str">
        <f t="array" ref="E3635">IFNA( index(studiesdatasets!$A$2:$R4130,MATCH("*"&amp;IF(F3635 = "","INVALID", F3635)&amp;"*",studiesdatasets!$D$2:$D4130,0),1))</f>
        <v>set_15</v>
      </c>
      <c r="F3635" s="162" t="s">
        <v>543</v>
      </c>
      <c r="G3635" s="162" t="s">
        <v>15758</v>
      </c>
      <c r="H3635" s="162" t="s">
        <v>16046</v>
      </c>
      <c r="M3635" s="7" t="s">
        <v>799</v>
      </c>
      <c r="O3635" s="7" t="s">
        <v>527</v>
      </c>
      <c r="P3635" s="7" t="s">
        <v>15926</v>
      </c>
      <c r="Q3635" s="7" t="s">
        <v>15927</v>
      </c>
      <c r="R3635" s="7" t="s">
        <v>525</v>
      </c>
      <c r="S3635" s="161" t="s">
        <v>855</v>
      </c>
      <c r="T3635" s="135">
        <v>46.74585836</v>
      </c>
      <c r="U3635" s="136">
        <v>-91.74935949</v>
      </c>
      <c r="V3635" s="137" t="s">
        <v>15457</v>
      </c>
      <c r="X3635" s="161" t="s">
        <v>805</v>
      </c>
      <c r="Y3635" s="161" t="s">
        <v>878</v>
      </c>
      <c r="Z3635" s="161" t="s">
        <v>879</v>
      </c>
      <c r="AA3635" s="7" t="s">
        <v>15458</v>
      </c>
      <c r="AC3635" s="7" t="s">
        <v>16</v>
      </c>
    </row>
    <row r="3636">
      <c r="A3636" s="7" t="s">
        <v>16047</v>
      </c>
      <c r="D3636" s="163" t="s">
        <v>15761</v>
      </c>
      <c r="E3636" s="134" t="str">
        <f t="array" ref="E3636">IFNA( index(studiesdatasets!$A$2:$R4130,MATCH("*"&amp;IF(F3636 = "","INVALID", F3636)&amp;"*",studiesdatasets!$D$2:$D4130,0),1))</f>
        <v>set_15</v>
      </c>
      <c r="F3636" s="162" t="s">
        <v>543</v>
      </c>
      <c r="G3636" s="162" t="s">
        <v>15762</v>
      </c>
      <c r="H3636" s="162" t="s">
        <v>16048</v>
      </c>
      <c r="M3636" s="7" t="s">
        <v>799</v>
      </c>
      <c r="O3636" s="7" t="s">
        <v>527</v>
      </c>
      <c r="P3636" s="7" t="s">
        <v>15926</v>
      </c>
      <c r="Q3636" s="7" t="s">
        <v>15927</v>
      </c>
      <c r="R3636" s="7" t="s">
        <v>525</v>
      </c>
      <c r="S3636" s="161" t="s">
        <v>855</v>
      </c>
      <c r="T3636" s="135">
        <v>46.74585836</v>
      </c>
      <c r="U3636" s="136">
        <v>-91.74935949</v>
      </c>
      <c r="V3636" s="137" t="s">
        <v>15457</v>
      </c>
      <c r="X3636" s="161" t="s">
        <v>805</v>
      </c>
      <c r="Y3636" s="161" t="s">
        <v>878</v>
      </c>
      <c r="Z3636" s="161" t="s">
        <v>879</v>
      </c>
      <c r="AA3636" s="7" t="s">
        <v>15458</v>
      </c>
      <c r="AC3636" s="7" t="s">
        <v>16</v>
      </c>
    </row>
    <row r="3637">
      <c r="A3637" s="7" t="s">
        <v>16049</v>
      </c>
      <c r="D3637" s="163" t="s">
        <v>15765</v>
      </c>
      <c r="E3637" s="134" t="str">
        <f t="array" ref="E3637">IFNA( index(studiesdatasets!$A$2:$R4130,MATCH("*"&amp;IF(F3637 = "","INVALID", F3637)&amp;"*",studiesdatasets!$D$2:$D4130,0),1))</f>
        <v>set_15</v>
      </c>
      <c r="F3637" s="162" t="s">
        <v>543</v>
      </c>
      <c r="G3637" s="162" t="s">
        <v>15766</v>
      </c>
      <c r="H3637" s="162" t="s">
        <v>16050</v>
      </c>
      <c r="M3637" s="7" t="s">
        <v>799</v>
      </c>
      <c r="O3637" s="7" t="s">
        <v>527</v>
      </c>
      <c r="P3637" s="7" t="s">
        <v>15926</v>
      </c>
      <c r="Q3637" s="7" t="s">
        <v>15927</v>
      </c>
      <c r="R3637" s="7" t="s">
        <v>525</v>
      </c>
      <c r="S3637" s="161" t="s">
        <v>855</v>
      </c>
      <c r="T3637" s="135">
        <v>46.74433911</v>
      </c>
      <c r="U3637" s="136">
        <v>-92.11652396</v>
      </c>
      <c r="V3637" s="137" t="s">
        <v>15457</v>
      </c>
      <c r="X3637" s="161" t="s">
        <v>805</v>
      </c>
      <c r="Y3637" s="161" t="s">
        <v>878</v>
      </c>
      <c r="Z3637" s="161" t="s">
        <v>879</v>
      </c>
      <c r="AA3637" s="7" t="s">
        <v>15458</v>
      </c>
      <c r="AC3637" s="7" t="s">
        <v>16</v>
      </c>
    </row>
    <row r="3638">
      <c r="A3638" s="7" t="s">
        <v>16051</v>
      </c>
      <c r="D3638" s="163" t="s">
        <v>15769</v>
      </c>
      <c r="E3638" s="134" t="str">
        <f t="array" ref="E3638">IFNA( index(studiesdatasets!$A$2:$R4130,MATCH("*"&amp;IF(F3638 = "","INVALID", F3638)&amp;"*",studiesdatasets!$D$2:$D4130,0),1))</f>
        <v>set_15</v>
      </c>
      <c r="F3638" s="162" t="s">
        <v>543</v>
      </c>
      <c r="G3638" s="162" t="s">
        <v>15770</v>
      </c>
      <c r="H3638" s="162" t="s">
        <v>16052</v>
      </c>
      <c r="M3638" s="7" t="s">
        <v>799</v>
      </c>
      <c r="O3638" s="7" t="s">
        <v>527</v>
      </c>
      <c r="P3638" s="7" t="s">
        <v>15926</v>
      </c>
      <c r="Q3638" s="7" t="s">
        <v>15927</v>
      </c>
      <c r="R3638" s="7" t="s">
        <v>525</v>
      </c>
      <c r="S3638" s="161" t="s">
        <v>855</v>
      </c>
      <c r="T3638" s="135">
        <v>46.74433911</v>
      </c>
      <c r="U3638" s="136">
        <v>-92.11652396</v>
      </c>
      <c r="V3638" s="137" t="s">
        <v>15457</v>
      </c>
      <c r="X3638" s="161" t="s">
        <v>805</v>
      </c>
      <c r="Y3638" s="161" t="s">
        <v>878</v>
      </c>
      <c r="Z3638" s="161" t="s">
        <v>879</v>
      </c>
      <c r="AA3638" s="7" t="s">
        <v>15458</v>
      </c>
      <c r="AC3638" s="7" t="s">
        <v>16</v>
      </c>
    </row>
    <row r="3639">
      <c r="A3639" s="7" t="s">
        <v>16053</v>
      </c>
      <c r="D3639" s="163" t="s">
        <v>15773</v>
      </c>
      <c r="E3639" s="134" t="str">
        <f t="array" ref="E3639">IFNA( index(studiesdatasets!$A$2:$R4130,MATCH("*"&amp;IF(F3639 = "","INVALID", F3639)&amp;"*",studiesdatasets!$D$2:$D4130,0),1))</f>
        <v>set_15</v>
      </c>
      <c r="F3639" s="162" t="s">
        <v>543</v>
      </c>
      <c r="G3639" s="162" t="s">
        <v>15774</v>
      </c>
      <c r="H3639" s="162" t="s">
        <v>16054</v>
      </c>
      <c r="M3639" s="7" t="s">
        <v>799</v>
      </c>
      <c r="O3639" s="7" t="s">
        <v>527</v>
      </c>
      <c r="P3639" s="7" t="s">
        <v>15926</v>
      </c>
      <c r="Q3639" s="7" t="s">
        <v>15927</v>
      </c>
      <c r="R3639" s="7" t="s">
        <v>525</v>
      </c>
      <c r="S3639" s="161" t="s">
        <v>855</v>
      </c>
      <c r="T3639" s="135">
        <v>46.76320135</v>
      </c>
      <c r="U3639" s="136">
        <v>-92.09436882</v>
      </c>
      <c r="V3639" s="137" t="s">
        <v>15457</v>
      </c>
      <c r="X3639" s="161" t="s">
        <v>805</v>
      </c>
      <c r="Y3639" s="161" t="s">
        <v>878</v>
      </c>
      <c r="Z3639" s="161" t="s">
        <v>879</v>
      </c>
      <c r="AA3639" s="7" t="s">
        <v>15458</v>
      </c>
      <c r="AC3639" s="7" t="s">
        <v>16</v>
      </c>
    </row>
    <row r="3640">
      <c r="A3640" s="7" t="s">
        <v>16055</v>
      </c>
      <c r="D3640" s="163" t="s">
        <v>15777</v>
      </c>
      <c r="E3640" s="134" t="str">
        <f t="array" ref="E3640">IFNA( index(studiesdatasets!$A$2:$R4130,MATCH("*"&amp;IF(F3640 = "","INVALID", F3640)&amp;"*",studiesdatasets!$D$2:$D4130,0),1))</f>
        <v>set_15</v>
      </c>
      <c r="F3640" s="162" t="s">
        <v>543</v>
      </c>
      <c r="G3640" s="162" t="s">
        <v>15778</v>
      </c>
      <c r="H3640" s="162" t="s">
        <v>16056</v>
      </c>
      <c r="M3640" s="7" t="s">
        <v>799</v>
      </c>
      <c r="O3640" s="7" t="s">
        <v>527</v>
      </c>
      <c r="P3640" s="7" t="s">
        <v>15926</v>
      </c>
      <c r="Q3640" s="7" t="s">
        <v>15927</v>
      </c>
      <c r="R3640" s="7" t="s">
        <v>525</v>
      </c>
      <c r="S3640" s="161" t="s">
        <v>855</v>
      </c>
      <c r="T3640" s="135">
        <v>46.76320135</v>
      </c>
      <c r="U3640" s="136">
        <v>-92.09436882</v>
      </c>
      <c r="V3640" s="137" t="s">
        <v>15457</v>
      </c>
      <c r="X3640" s="161" t="s">
        <v>805</v>
      </c>
      <c r="Y3640" s="161" t="s">
        <v>878</v>
      </c>
      <c r="Z3640" s="161" t="s">
        <v>879</v>
      </c>
      <c r="AA3640" s="7" t="s">
        <v>15458</v>
      </c>
      <c r="AC3640" s="7" t="s">
        <v>16</v>
      </c>
    </row>
    <row r="3641">
      <c r="A3641" s="7" t="s">
        <v>16057</v>
      </c>
      <c r="D3641" s="163" t="s">
        <v>15781</v>
      </c>
      <c r="E3641" s="134" t="str">
        <f t="array" ref="E3641">IFNA( index(studiesdatasets!$A$2:$R4130,MATCH("*"&amp;IF(F3641 = "","INVALID", F3641)&amp;"*",studiesdatasets!$D$2:$D4130,0),1))</f>
        <v>set_15</v>
      </c>
      <c r="F3641" s="162" t="s">
        <v>543</v>
      </c>
      <c r="G3641" s="162" t="s">
        <v>15782</v>
      </c>
      <c r="H3641" s="162" t="s">
        <v>16058</v>
      </c>
      <c r="M3641" s="7" t="s">
        <v>799</v>
      </c>
      <c r="O3641" s="7" t="s">
        <v>527</v>
      </c>
      <c r="P3641" s="7" t="s">
        <v>15926</v>
      </c>
      <c r="Q3641" s="7" t="s">
        <v>15927</v>
      </c>
      <c r="R3641" s="7" t="s">
        <v>525</v>
      </c>
      <c r="S3641" s="161" t="s">
        <v>855</v>
      </c>
      <c r="T3641" s="135">
        <v>47.70668539</v>
      </c>
      <c r="U3641" s="136">
        <v>-88.75440856</v>
      </c>
      <c r="V3641" s="137" t="s">
        <v>15457</v>
      </c>
      <c r="X3641" s="161" t="s">
        <v>805</v>
      </c>
      <c r="Y3641" s="161" t="s">
        <v>878</v>
      </c>
      <c r="Z3641" s="161" t="s">
        <v>879</v>
      </c>
      <c r="AA3641" s="7" t="s">
        <v>15458</v>
      </c>
      <c r="AC3641" s="7" t="s">
        <v>16</v>
      </c>
    </row>
    <row r="3642">
      <c r="A3642" s="7" t="s">
        <v>16059</v>
      </c>
      <c r="D3642" s="163" t="s">
        <v>15785</v>
      </c>
      <c r="E3642" s="134" t="str">
        <f t="array" ref="E3642">IFNA( index(studiesdatasets!$A$2:$R4130,MATCH("*"&amp;IF(F3642 = "","INVALID", F3642)&amp;"*",studiesdatasets!$D$2:$D4130,0),1))</f>
        <v>set_15</v>
      </c>
      <c r="F3642" s="162" t="s">
        <v>543</v>
      </c>
      <c r="G3642" s="162" t="s">
        <v>15786</v>
      </c>
      <c r="H3642" s="162" t="s">
        <v>16060</v>
      </c>
      <c r="M3642" s="7" t="s">
        <v>799</v>
      </c>
      <c r="O3642" s="7" t="s">
        <v>527</v>
      </c>
      <c r="P3642" s="7" t="s">
        <v>15926</v>
      </c>
      <c r="Q3642" s="7" t="s">
        <v>15927</v>
      </c>
      <c r="R3642" s="7" t="s">
        <v>525</v>
      </c>
      <c r="S3642" s="161" t="s">
        <v>855</v>
      </c>
      <c r="T3642" s="135">
        <v>46.73985406</v>
      </c>
      <c r="U3642" s="136">
        <v>-92.0938897</v>
      </c>
      <c r="V3642" s="137" t="s">
        <v>15457</v>
      </c>
      <c r="X3642" s="161" t="s">
        <v>805</v>
      </c>
      <c r="Y3642" s="161" t="s">
        <v>878</v>
      </c>
      <c r="Z3642" s="161" t="s">
        <v>879</v>
      </c>
      <c r="AA3642" s="7" t="s">
        <v>15458</v>
      </c>
      <c r="AC3642" s="7" t="s">
        <v>16</v>
      </c>
    </row>
    <row r="3643">
      <c r="A3643" s="7" t="s">
        <v>16061</v>
      </c>
      <c r="D3643" s="163" t="s">
        <v>15789</v>
      </c>
      <c r="E3643" s="134" t="str">
        <f t="array" ref="E3643">IFNA( index(studiesdatasets!$A$2:$R4130,MATCH("*"&amp;IF(F3643 = "","INVALID", F3643)&amp;"*",studiesdatasets!$D$2:$D4130,0),1))</f>
        <v>set_15</v>
      </c>
      <c r="F3643" s="162" t="s">
        <v>543</v>
      </c>
      <c r="G3643" s="162" t="s">
        <v>15790</v>
      </c>
      <c r="H3643" s="162" t="s">
        <v>16062</v>
      </c>
      <c r="M3643" s="7" t="s">
        <v>799</v>
      </c>
      <c r="O3643" s="7" t="s">
        <v>527</v>
      </c>
      <c r="P3643" s="7" t="s">
        <v>15926</v>
      </c>
      <c r="Q3643" s="7" t="s">
        <v>15927</v>
      </c>
      <c r="R3643" s="7" t="s">
        <v>525</v>
      </c>
      <c r="S3643" s="161" t="s">
        <v>855</v>
      </c>
      <c r="T3643" s="135">
        <v>46.73985406</v>
      </c>
      <c r="U3643" s="136">
        <v>-92.0938897</v>
      </c>
      <c r="V3643" s="137" t="s">
        <v>15457</v>
      </c>
      <c r="X3643" s="161" t="s">
        <v>805</v>
      </c>
      <c r="Y3643" s="161" t="s">
        <v>878</v>
      </c>
      <c r="Z3643" s="161" t="s">
        <v>879</v>
      </c>
      <c r="AA3643" s="7" t="s">
        <v>15458</v>
      </c>
      <c r="AC3643" s="7" t="s">
        <v>16</v>
      </c>
    </row>
    <row r="3644">
      <c r="A3644" s="7" t="s">
        <v>16063</v>
      </c>
      <c r="D3644" s="163" t="s">
        <v>15793</v>
      </c>
      <c r="E3644" s="134" t="str">
        <f t="array" ref="E3644">IFNA( index(studiesdatasets!$A$2:$R4130,MATCH("*"&amp;IF(F3644 = "","INVALID", F3644)&amp;"*",studiesdatasets!$D$2:$D4130,0),1))</f>
        <v>set_15</v>
      </c>
      <c r="F3644" s="162" t="s">
        <v>543</v>
      </c>
      <c r="G3644" s="162" t="s">
        <v>16064</v>
      </c>
      <c r="H3644" s="162" t="s">
        <v>16065</v>
      </c>
      <c r="M3644" s="7" t="s">
        <v>799</v>
      </c>
      <c r="O3644" s="7" t="s">
        <v>527</v>
      </c>
      <c r="P3644" s="7" t="s">
        <v>15926</v>
      </c>
      <c r="Q3644" s="7" t="s">
        <v>15927</v>
      </c>
      <c r="R3644" s="7" t="s">
        <v>525</v>
      </c>
      <c r="S3644" s="161" t="s">
        <v>855</v>
      </c>
      <c r="T3644" s="135">
        <v>46.7061902</v>
      </c>
      <c r="U3644" s="136">
        <v>-92.02070279</v>
      </c>
      <c r="V3644" s="137" t="s">
        <v>15457</v>
      </c>
      <c r="X3644" s="161" t="s">
        <v>805</v>
      </c>
      <c r="Y3644" s="161" t="s">
        <v>878</v>
      </c>
      <c r="Z3644" s="161" t="s">
        <v>879</v>
      </c>
      <c r="AA3644" s="7" t="s">
        <v>15458</v>
      </c>
      <c r="AC3644" s="7" t="s">
        <v>16</v>
      </c>
    </row>
    <row r="3645">
      <c r="A3645" s="7" t="s">
        <v>16066</v>
      </c>
      <c r="D3645" s="163" t="s">
        <v>15797</v>
      </c>
      <c r="E3645" s="134" t="str">
        <f t="array" ref="E3645">IFNA( index(studiesdatasets!$A$2:$R4130,MATCH("*"&amp;IF(F3645 = "","INVALID", F3645)&amp;"*",studiesdatasets!$D$2:$D4130,0),1))</f>
        <v>set_15</v>
      </c>
      <c r="F3645" s="162" t="s">
        <v>543</v>
      </c>
      <c r="G3645" s="162" t="s">
        <v>15798</v>
      </c>
      <c r="H3645" s="162" t="s">
        <v>16067</v>
      </c>
      <c r="M3645" s="7" t="s">
        <v>799</v>
      </c>
      <c r="O3645" s="7" t="s">
        <v>527</v>
      </c>
      <c r="P3645" s="7" t="s">
        <v>15926</v>
      </c>
      <c r="Q3645" s="7" t="s">
        <v>15927</v>
      </c>
      <c r="R3645" s="7" t="s">
        <v>525</v>
      </c>
      <c r="S3645" s="161" t="s">
        <v>855</v>
      </c>
      <c r="T3645" s="135">
        <v>46.7061902</v>
      </c>
      <c r="U3645" s="136">
        <v>-92.02070279</v>
      </c>
      <c r="V3645" s="137" t="s">
        <v>15457</v>
      </c>
      <c r="X3645" s="161" t="s">
        <v>805</v>
      </c>
      <c r="Y3645" s="161" t="s">
        <v>878</v>
      </c>
      <c r="Z3645" s="161" t="s">
        <v>879</v>
      </c>
      <c r="AA3645" s="7" t="s">
        <v>15458</v>
      </c>
      <c r="AC3645" s="7" t="s">
        <v>16</v>
      </c>
    </row>
    <row r="3646">
      <c r="A3646" s="7" t="s">
        <v>16068</v>
      </c>
      <c r="D3646" s="163" t="s">
        <v>15801</v>
      </c>
      <c r="E3646" s="134" t="str">
        <f t="array" ref="E3646">IFNA( index(studiesdatasets!$A$2:$R4130,MATCH("*"&amp;IF(F3646 = "","INVALID", F3646)&amp;"*",studiesdatasets!$D$2:$D4130,0),1))</f>
        <v>set_15</v>
      </c>
      <c r="F3646" s="162" t="s">
        <v>543</v>
      </c>
      <c r="G3646" s="162" t="s">
        <v>15802</v>
      </c>
      <c r="H3646" s="162" t="s">
        <v>16069</v>
      </c>
      <c r="M3646" s="7" t="s">
        <v>799</v>
      </c>
      <c r="O3646" s="7" t="s">
        <v>527</v>
      </c>
      <c r="P3646" s="7" t="s">
        <v>15926</v>
      </c>
      <c r="Q3646" s="7" t="s">
        <v>15927</v>
      </c>
      <c r="R3646" s="7" t="s">
        <v>525</v>
      </c>
      <c r="S3646" s="161" t="s">
        <v>855</v>
      </c>
      <c r="T3646" s="135">
        <v>46.7061902</v>
      </c>
      <c r="U3646" s="136">
        <v>-92.02070279</v>
      </c>
      <c r="V3646" s="137" t="s">
        <v>15457</v>
      </c>
      <c r="X3646" s="161" t="s">
        <v>805</v>
      </c>
      <c r="Y3646" s="161" t="s">
        <v>878</v>
      </c>
      <c r="Z3646" s="161" t="s">
        <v>879</v>
      </c>
      <c r="AA3646" s="7" t="s">
        <v>15458</v>
      </c>
      <c r="AC3646" s="7" t="s">
        <v>16</v>
      </c>
    </row>
    <row r="3647">
      <c r="A3647" s="7" t="s">
        <v>16070</v>
      </c>
      <c r="D3647" s="163" t="s">
        <v>15805</v>
      </c>
      <c r="E3647" s="134" t="str">
        <f t="array" ref="E3647">IFNA( index(studiesdatasets!$A$2:$R4130,MATCH("*"&amp;IF(F3647 = "","INVALID", F3647)&amp;"*",studiesdatasets!$D$2:$D4130,0),1))</f>
        <v>set_15</v>
      </c>
      <c r="F3647" s="162" t="s">
        <v>543</v>
      </c>
      <c r="G3647" s="162" t="s">
        <v>15806</v>
      </c>
      <c r="H3647" s="162" t="s">
        <v>16071</v>
      </c>
      <c r="M3647" s="7" t="s">
        <v>799</v>
      </c>
      <c r="O3647" s="7" t="s">
        <v>527</v>
      </c>
      <c r="P3647" s="7" t="s">
        <v>15926</v>
      </c>
      <c r="Q3647" s="7" t="s">
        <v>15927</v>
      </c>
      <c r="R3647" s="7" t="s">
        <v>525</v>
      </c>
      <c r="S3647" s="161" t="s">
        <v>855</v>
      </c>
      <c r="T3647" s="135">
        <v>46.74647933</v>
      </c>
      <c r="U3647" s="136">
        <v>-92.12882764</v>
      </c>
      <c r="V3647" s="137" t="s">
        <v>15457</v>
      </c>
      <c r="X3647" s="161" t="s">
        <v>805</v>
      </c>
      <c r="Y3647" s="161" t="s">
        <v>878</v>
      </c>
      <c r="Z3647" s="161" t="s">
        <v>879</v>
      </c>
      <c r="AA3647" s="7" t="s">
        <v>15458</v>
      </c>
      <c r="AC3647" s="7" t="s">
        <v>16</v>
      </c>
    </row>
    <row r="3648">
      <c r="A3648" s="7" t="s">
        <v>16072</v>
      </c>
      <c r="D3648" s="163" t="s">
        <v>15809</v>
      </c>
      <c r="E3648" s="134" t="str">
        <f t="array" ref="E3648">IFNA( index(studiesdatasets!$A$2:$R4130,MATCH("*"&amp;IF(F3648 = "","INVALID", F3648)&amp;"*",studiesdatasets!$D$2:$D4130,0),1))</f>
        <v>set_15</v>
      </c>
      <c r="F3648" s="162" t="s">
        <v>543</v>
      </c>
      <c r="G3648" s="162" t="s">
        <v>15810</v>
      </c>
      <c r="H3648" s="162" t="s">
        <v>16073</v>
      </c>
      <c r="M3648" s="7" t="s">
        <v>799</v>
      </c>
      <c r="O3648" s="7" t="s">
        <v>527</v>
      </c>
      <c r="P3648" s="7" t="s">
        <v>15926</v>
      </c>
      <c r="Q3648" s="7" t="s">
        <v>15927</v>
      </c>
      <c r="R3648" s="7" t="s">
        <v>525</v>
      </c>
      <c r="S3648" s="161" t="s">
        <v>855</v>
      </c>
      <c r="T3648" s="135">
        <v>46.74647933</v>
      </c>
      <c r="U3648" s="136">
        <v>-92.12882764</v>
      </c>
      <c r="V3648" s="137" t="s">
        <v>15457</v>
      </c>
      <c r="X3648" s="161" t="s">
        <v>805</v>
      </c>
      <c r="Y3648" s="161" t="s">
        <v>878</v>
      </c>
      <c r="Z3648" s="161" t="s">
        <v>879</v>
      </c>
      <c r="AA3648" s="7" t="s">
        <v>15458</v>
      </c>
      <c r="AC3648" s="7" t="s">
        <v>16</v>
      </c>
    </row>
    <row r="3649">
      <c r="A3649" s="7" t="s">
        <v>16074</v>
      </c>
      <c r="D3649" s="163" t="s">
        <v>15813</v>
      </c>
      <c r="E3649" s="134" t="str">
        <f t="array" ref="E3649">IFNA( index(studiesdatasets!$A$2:$R4130,MATCH("*"&amp;IF(F3649 = "","INVALID", F3649)&amp;"*",studiesdatasets!$D$2:$D4130,0),1))</f>
        <v>set_15</v>
      </c>
      <c r="F3649" s="162" t="s">
        <v>543</v>
      </c>
      <c r="G3649" s="162" t="s">
        <v>15814</v>
      </c>
      <c r="H3649" s="162" t="s">
        <v>16075</v>
      </c>
      <c r="M3649" s="7" t="s">
        <v>799</v>
      </c>
      <c r="O3649" s="7" t="s">
        <v>527</v>
      </c>
      <c r="P3649" s="7" t="s">
        <v>15926</v>
      </c>
      <c r="Q3649" s="7" t="s">
        <v>15927</v>
      </c>
      <c r="R3649" s="7" t="s">
        <v>525</v>
      </c>
      <c r="S3649" s="161" t="s">
        <v>855</v>
      </c>
      <c r="T3649" s="135">
        <v>46.74647933</v>
      </c>
      <c r="U3649" s="136">
        <v>-92.12882764</v>
      </c>
      <c r="V3649" s="137" t="s">
        <v>15457</v>
      </c>
      <c r="X3649" s="161" t="s">
        <v>805</v>
      </c>
      <c r="Y3649" s="161" t="s">
        <v>878</v>
      </c>
      <c r="Z3649" s="161" t="s">
        <v>879</v>
      </c>
      <c r="AA3649" s="7" t="s">
        <v>15458</v>
      </c>
      <c r="AC3649" s="7" t="s">
        <v>16</v>
      </c>
    </row>
    <row r="3650">
      <c r="A3650" s="7" t="s">
        <v>16076</v>
      </c>
      <c r="D3650" s="163" t="s">
        <v>16077</v>
      </c>
      <c r="E3650" s="134" t="str">
        <f t="array" ref="E3650">IFNA( index(studiesdatasets!$A$2:$R4130,MATCH("*"&amp;IF(F3650 = "","INVALID", F3650)&amp;"*",studiesdatasets!$D$2:$D4130,0),1))</f>
        <v>set_15</v>
      </c>
      <c r="F3650" s="162" t="s">
        <v>543</v>
      </c>
      <c r="G3650" s="162" t="s">
        <v>15818</v>
      </c>
      <c r="H3650" s="162" t="s">
        <v>16078</v>
      </c>
      <c r="M3650" s="7" t="s">
        <v>799</v>
      </c>
      <c r="O3650" s="7" t="s">
        <v>527</v>
      </c>
      <c r="P3650" s="7" t="s">
        <v>15926</v>
      </c>
      <c r="Q3650" s="7" t="s">
        <v>15927</v>
      </c>
      <c r="R3650" s="7" t="s">
        <v>525</v>
      </c>
      <c r="S3650" s="161" t="s">
        <v>855</v>
      </c>
      <c r="T3650" s="135">
        <v>46.76437299</v>
      </c>
      <c r="U3650" s="136">
        <v>-92.09088079</v>
      </c>
      <c r="V3650" s="137" t="s">
        <v>15457</v>
      </c>
      <c r="X3650" s="161" t="s">
        <v>805</v>
      </c>
      <c r="Y3650" s="161" t="s">
        <v>878</v>
      </c>
      <c r="Z3650" s="161" t="s">
        <v>879</v>
      </c>
      <c r="AA3650" s="7" t="s">
        <v>15458</v>
      </c>
      <c r="AC3650" s="7" t="s">
        <v>16</v>
      </c>
    </row>
    <row r="3651">
      <c r="A3651" s="7" t="s">
        <v>16079</v>
      </c>
      <c r="D3651" s="163" t="s">
        <v>15821</v>
      </c>
      <c r="E3651" s="134" t="str">
        <f t="array" ref="E3651">IFNA( index(studiesdatasets!$A$2:$R4130,MATCH("*"&amp;IF(F3651 = "","INVALID", F3651)&amp;"*",studiesdatasets!$D$2:$D4130,0),1))</f>
        <v>set_15</v>
      </c>
      <c r="F3651" s="162" t="s">
        <v>543</v>
      </c>
      <c r="G3651" s="162" t="s">
        <v>15822</v>
      </c>
      <c r="H3651" s="162" t="s">
        <v>16080</v>
      </c>
      <c r="M3651" s="7" t="s">
        <v>799</v>
      </c>
      <c r="O3651" s="7" t="s">
        <v>527</v>
      </c>
      <c r="P3651" s="7" t="s">
        <v>15926</v>
      </c>
      <c r="Q3651" s="7" t="s">
        <v>15927</v>
      </c>
      <c r="R3651" s="7" t="s">
        <v>525</v>
      </c>
      <c r="S3651" s="161" t="s">
        <v>855</v>
      </c>
      <c r="T3651" s="135">
        <v>46.76437299</v>
      </c>
      <c r="U3651" s="136">
        <v>-92.09088079</v>
      </c>
      <c r="V3651" s="137" t="s">
        <v>15457</v>
      </c>
      <c r="X3651" s="161" t="s">
        <v>805</v>
      </c>
      <c r="Y3651" s="161" t="s">
        <v>878</v>
      </c>
      <c r="Z3651" s="161" t="s">
        <v>879</v>
      </c>
      <c r="AA3651" s="7" t="s">
        <v>15458</v>
      </c>
      <c r="AC3651" s="7" t="s">
        <v>16</v>
      </c>
    </row>
    <row r="3652">
      <c r="A3652" s="7" t="s">
        <v>16081</v>
      </c>
      <c r="D3652" s="163" t="s">
        <v>15825</v>
      </c>
      <c r="E3652" s="134" t="str">
        <f t="array" ref="E3652">IFNA( index(studiesdatasets!$A$2:$R4130,MATCH("*"&amp;IF(F3652 = "","INVALID", F3652)&amp;"*",studiesdatasets!$D$2:$D4130,0),1))</f>
        <v>set_15</v>
      </c>
      <c r="F3652" s="162" t="s">
        <v>543</v>
      </c>
      <c r="G3652" s="162" t="s">
        <v>15826</v>
      </c>
      <c r="H3652" s="162" t="s">
        <v>16082</v>
      </c>
      <c r="M3652" s="7" t="s">
        <v>799</v>
      </c>
      <c r="O3652" s="7" t="s">
        <v>527</v>
      </c>
      <c r="P3652" s="7" t="s">
        <v>15926</v>
      </c>
      <c r="Q3652" s="7" t="s">
        <v>15927</v>
      </c>
      <c r="R3652" s="7" t="s">
        <v>525</v>
      </c>
      <c r="S3652" s="161" t="s">
        <v>855</v>
      </c>
      <c r="T3652" s="135">
        <v>47.47415433</v>
      </c>
      <c r="U3652" s="136">
        <v>-89.74422461</v>
      </c>
      <c r="V3652" s="137" t="s">
        <v>15457</v>
      </c>
      <c r="X3652" s="161" t="s">
        <v>805</v>
      </c>
      <c r="Y3652" s="161" t="s">
        <v>878</v>
      </c>
      <c r="Z3652" s="161" t="s">
        <v>879</v>
      </c>
      <c r="AA3652" s="7" t="s">
        <v>15458</v>
      </c>
      <c r="AC3652" s="7" t="s">
        <v>16</v>
      </c>
    </row>
    <row r="3653">
      <c r="A3653" s="7" t="s">
        <v>16083</v>
      </c>
      <c r="D3653" s="163" t="s">
        <v>15833</v>
      </c>
      <c r="E3653" s="134" t="str">
        <f t="array" ref="E3653">IFNA( index(studiesdatasets!$A$2:$R4130,MATCH("*"&amp;IF(F3653 = "","INVALID", F3653)&amp;"*",studiesdatasets!$D$2:$D4130,0),1))</f>
        <v>set_15</v>
      </c>
      <c r="F3653" s="162" t="s">
        <v>543</v>
      </c>
      <c r="G3653" s="162" t="s">
        <v>15834</v>
      </c>
      <c r="H3653" s="162" t="s">
        <v>16084</v>
      </c>
      <c r="M3653" s="7" t="s">
        <v>799</v>
      </c>
      <c r="O3653" s="7" t="s">
        <v>527</v>
      </c>
      <c r="P3653" s="7" t="s">
        <v>15926</v>
      </c>
      <c r="Q3653" s="7" t="s">
        <v>15927</v>
      </c>
      <c r="R3653" s="7" t="s">
        <v>525</v>
      </c>
      <c r="S3653" s="161" t="s">
        <v>855</v>
      </c>
      <c r="T3653" s="135">
        <v>46.76437299</v>
      </c>
      <c r="U3653" s="136">
        <v>-92.09088079</v>
      </c>
      <c r="V3653" s="137" t="s">
        <v>15457</v>
      </c>
      <c r="X3653" s="161" t="s">
        <v>805</v>
      </c>
      <c r="Y3653" s="161" t="s">
        <v>878</v>
      </c>
      <c r="Z3653" s="161" t="s">
        <v>879</v>
      </c>
      <c r="AA3653" s="7" t="s">
        <v>15458</v>
      </c>
      <c r="AC3653" s="7" t="s">
        <v>16</v>
      </c>
    </row>
    <row r="3654">
      <c r="A3654" s="7" t="s">
        <v>16085</v>
      </c>
      <c r="D3654" s="163" t="s">
        <v>15829</v>
      </c>
      <c r="E3654" s="134" t="str">
        <f t="array" ref="E3654">IFNA( index(studiesdatasets!$A$2:$R4130,MATCH("*"&amp;IF(F3654 = "","INVALID", F3654)&amp;"*",studiesdatasets!$D$2:$D4130,0),1))</f>
        <v>set_15</v>
      </c>
      <c r="F3654" s="162" t="s">
        <v>543</v>
      </c>
      <c r="G3654" s="162" t="s">
        <v>15830</v>
      </c>
      <c r="H3654" s="162" t="s">
        <v>16086</v>
      </c>
      <c r="M3654" s="7" t="s">
        <v>799</v>
      </c>
      <c r="O3654" s="7" t="s">
        <v>527</v>
      </c>
      <c r="P3654" s="7" t="s">
        <v>15926</v>
      </c>
      <c r="Q3654" s="7" t="s">
        <v>15927</v>
      </c>
      <c r="R3654" s="7" t="s">
        <v>525</v>
      </c>
      <c r="S3654" s="161" t="s">
        <v>855</v>
      </c>
      <c r="T3654" s="135">
        <v>47.47415433</v>
      </c>
      <c r="U3654" s="136">
        <v>-89.74422461</v>
      </c>
      <c r="V3654" s="137" t="s">
        <v>15457</v>
      </c>
      <c r="X3654" s="161" t="s">
        <v>805</v>
      </c>
      <c r="Y3654" s="161" t="s">
        <v>878</v>
      </c>
      <c r="Z3654" s="161" t="s">
        <v>879</v>
      </c>
      <c r="AA3654" s="7" t="s">
        <v>15458</v>
      </c>
      <c r="AC3654" s="7" t="s">
        <v>16</v>
      </c>
    </row>
    <row r="3655">
      <c r="A3655" s="7" t="s">
        <v>16087</v>
      </c>
      <c r="D3655" s="163" t="s">
        <v>15837</v>
      </c>
      <c r="E3655" s="134" t="str">
        <f t="array" ref="E3655">IFNA( index(studiesdatasets!$A$2:$R4130,MATCH("*"&amp;IF(F3655 = "","INVALID", F3655)&amp;"*",studiesdatasets!$D$2:$D4130,0),1))</f>
        <v>set_15</v>
      </c>
      <c r="F3655" s="162" t="s">
        <v>543</v>
      </c>
      <c r="G3655" s="162" t="s">
        <v>15838</v>
      </c>
      <c r="H3655" s="162" t="s">
        <v>16088</v>
      </c>
      <c r="M3655" s="7" t="s">
        <v>799</v>
      </c>
      <c r="O3655" s="7" t="s">
        <v>527</v>
      </c>
      <c r="P3655" s="7" t="s">
        <v>15926</v>
      </c>
      <c r="Q3655" s="7" t="s">
        <v>15927</v>
      </c>
      <c r="R3655" s="7" t="s">
        <v>525</v>
      </c>
      <c r="S3655" s="161" t="s">
        <v>855</v>
      </c>
      <c r="T3655" s="135">
        <v>46.75642146</v>
      </c>
      <c r="U3655" s="136">
        <v>-92.05115491</v>
      </c>
      <c r="V3655" s="137" t="s">
        <v>15457</v>
      </c>
      <c r="X3655" s="161" t="s">
        <v>805</v>
      </c>
      <c r="Y3655" s="161" t="s">
        <v>878</v>
      </c>
      <c r="Z3655" s="161" t="s">
        <v>879</v>
      </c>
      <c r="AA3655" s="7" t="s">
        <v>15458</v>
      </c>
      <c r="AC3655" s="7" t="s">
        <v>16</v>
      </c>
    </row>
    <row r="3656">
      <c r="A3656" s="7" t="s">
        <v>16089</v>
      </c>
      <c r="D3656" s="163" t="s">
        <v>16090</v>
      </c>
      <c r="E3656" s="134" t="str">
        <f t="array" ref="E3656">IFNA( index(studiesdatasets!$A$2:$R4130,MATCH("*"&amp;IF(F3656 = "","INVALID", F3656)&amp;"*",studiesdatasets!$D$2:$D4130,0),1))</f>
        <v>set_15</v>
      </c>
      <c r="F3656" s="162" t="s">
        <v>543</v>
      </c>
      <c r="G3656" s="162" t="s">
        <v>15842</v>
      </c>
      <c r="H3656" s="162" t="s">
        <v>16091</v>
      </c>
      <c r="M3656" s="7" t="s">
        <v>799</v>
      </c>
      <c r="O3656" s="7" t="s">
        <v>527</v>
      </c>
      <c r="P3656" s="7" t="s">
        <v>15926</v>
      </c>
      <c r="Q3656" s="7" t="s">
        <v>15927</v>
      </c>
      <c r="R3656" s="7" t="s">
        <v>525</v>
      </c>
      <c r="S3656" s="161" t="s">
        <v>855</v>
      </c>
      <c r="T3656" s="135">
        <v>46.70634757</v>
      </c>
      <c r="U3656" s="136">
        <v>-92.02921269</v>
      </c>
      <c r="V3656" s="137" t="s">
        <v>15457</v>
      </c>
      <c r="X3656" s="161" t="s">
        <v>805</v>
      </c>
      <c r="Y3656" s="161" t="s">
        <v>878</v>
      </c>
      <c r="Z3656" s="161" t="s">
        <v>879</v>
      </c>
      <c r="AA3656" s="7" t="s">
        <v>15458</v>
      </c>
      <c r="AC3656" s="7" t="s">
        <v>16</v>
      </c>
    </row>
    <row r="3657">
      <c r="A3657" s="7" t="s">
        <v>16092</v>
      </c>
      <c r="D3657" s="163" t="s">
        <v>15845</v>
      </c>
      <c r="E3657" s="134" t="str">
        <f t="array" ref="E3657">IFNA( index(studiesdatasets!$A$2:$R4130,MATCH("*"&amp;IF(F3657 = "","INVALID", F3657)&amp;"*",studiesdatasets!$D$2:$D4130,0),1))</f>
        <v>set_15</v>
      </c>
      <c r="F3657" s="162" t="s">
        <v>543</v>
      </c>
      <c r="G3657" s="162" t="s">
        <v>15846</v>
      </c>
      <c r="H3657" s="162" t="s">
        <v>16093</v>
      </c>
      <c r="M3657" s="7" t="s">
        <v>799</v>
      </c>
      <c r="O3657" s="7" t="s">
        <v>527</v>
      </c>
      <c r="P3657" s="7" t="s">
        <v>15926</v>
      </c>
      <c r="Q3657" s="7" t="s">
        <v>15927</v>
      </c>
      <c r="R3657" s="7" t="s">
        <v>525</v>
      </c>
      <c r="S3657" s="161" t="s">
        <v>855</v>
      </c>
      <c r="T3657" s="135">
        <v>46.70634757</v>
      </c>
      <c r="U3657" s="136">
        <v>-92.02921269</v>
      </c>
      <c r="V3657" s="137" t="s">
        <v>15457</v>
      </c>
      <c r="X3657" s="161" t="s">
        <v>805</v>
      </c>
      <c r="Y3657" s="161" t="s">
        <v>878</v>
      </c>
      <c r="Z3657" s="161" t="s">
        <v>879</v>
      </c>
      <c r="AA3657" s="7" t="s">
        <v>15458</v>
      </c>
      <c r="AC3657" s="7" t="s">
        <v>16</v>
      </c>
    </row>
    <row r="3658">
      <c r="A3658" s="7" t="s">
        <v>16094</v>
      </c>
      <c r="D3658" s="163" t="s">
        <v>15849</v>
      </c>
      <c r="E3658" s="134" t="str">
        <f t="array" ref="E3658">IFNA( index(studiesdatasets!$A$2:$R4130,MATCH("*"&amp;IF(F3658 = "","INVALID", F3658)&amp;"*",studiesdatasets!$D$2:$D4130,0),1))</f>
        <v>set_15</v>
      </c>
      <c r="F3658" s="162" t="s">
        <v>543</v>
      </c>
      <c r="G3658" s="162" t="s">
        <v>15850</v>
      </c>
      <c r="H3658" s="162" t="s">
        <v>16095</v>
      </c>
      <c r="M3658" s="7" t="s">
        <v>799</v>
      </c>
      <c r="O3658" s="7" t="s">
        <v>527</v>
      </c>
      <c r="P3658" s="7" t="s">
        <v>15926</v>
      </c>
      <c r="Q3658" s="7" t="s">
        <v>15927</v>
      </c>
      <c r="R3658" s="7" t="s">
        <v>525</v>
      </c>
      <c r="S3658" s="161" t="s">
        <v>855</v>
      </c>
      <c r="T3658" s="135">
        <v>46.70634757</v>
      </c>
      <c r="U3658" s="136">
        <v>-92.02921269</v>
      </c>
      <c r="V3658" s="137" t="s">
        <v>15457</v>
      </c>
      <c r="X3658" s="161" t="s">
        <v>805</v>
      </c>
      <c r="Y3658" s="161" t="s">
        <v>878</v>
      </c>
      <c r="Z3658" s="161" t="s">
        <v>879</v>
      </c>
      <c r="AA3658" s="7" t="s">
        <v>15458</v>
      </c>
      <c r="AC3658" s="7" t="s">
        <v>16</v>
      </c>
    </row>
    <row r="3659">
      <c r="A3659" s="7" t="s">
        <v>16096</v>
      </c>
      <c r="D3659" s="163" t="s">
        <v>15853</v>
      </c>
      <c r="E3659" s="134" t="str">
        <f t="array" ref="E3659">IFNA( index(studiesdatasets!$A$2:$R4130,MATCH("*"&amp;IF(F3659 = "","INVALID", F3659)&amp;"*",studiesdatasets!$D$2:$D4130,0),1))</f>
        <v>set_15</v>
      </c>
      <c r="F3659" s="162" t="s">
        <v>543</v>
      </c>
      <c r="G3659" s="162" t="s">
        <v>15854</v>
      </c>
      <c r="H3659" s="162" t="s">
        <v>16097</v>
      </c>
      <c r="M3659" s="7" t="s">
        <v>799</v>
      </c>
      <c r="O3659" s="7" t="s">
        <v>527</v>
      </c>
      <c r="P3659" s="7" t="s">
        <v>15926</v>
      </c>
      <c r="Q3659" s="7" t="s">
        <v>15927</v>
      </c>
      <c r="R3659" s="7" t="s">
        <v>525</v>
      </c>
      <c r="S3659" s="161" t="s">
        <v>855</v>
      </c>
      <c r="T3659" s="135">
        <v>46.74262328</v>
      </c>
      <c r="U3659" s="136">
        <v>-92.12374377</v>
      </c>
      <c r="V3659" s="137" t="s">
        <v>15457</v>
      </c>
      <c r="X3659" s="161" t="s">
        <v>805</v>
      </c>
      <c r="Y3659" s="161" t="s">
        <v>878</v>
      </c>
      <c r="Z3659" s="161" t="s">
        <v>879</v>
      </c>
      <c r="AA3659" s="7" t="s">
        <v>15458</v>
      </c>
      <c r="AC3659" s="7" t="s">
        <v>16</v>
      </c>
    </row>
    <row r="3660">
      <c r="A3660" s="7" t="s">
        <v>16098</v>
      </c>
      <c r="D3660" s="163" t="s">
        <v>15857</v>
      </c>
      <c r="E3660" s="134" t="str">
        <f t="array" ref="E3660">IFNA( index(studiesdatasets!$A$2:$R4130,MATCH("*"&amp;IF(F3660 = "","INVALID", F3660)&amp;"*",studiesdatasets!$D$2:$D4130,0),1))</f>
        <v>set_15</v>
      </c>
      <c r="F3660" s="162" t="s">
        <v>543</v>
      </c>
      <c r="G3660" s="162" t="s">
        <v>15858</v>
      </c>
      <c r="H3660" s="162" t="s">
        <v>16099</v>
      </c>
      <c r="M3660" s="7" t="s">
        <v>799</v>
      </c>
      <c r="O3660" s="7" t="s">
        <v>527</v>
      </c>
      <c r="P3660" s="7" t="s">
        <v>15926</v>
      </c>
      <c r="Q3660" s="7" t="s">
        <v>15927</v>
      </c>
      <c r="R3660" s="7" t="s">
        <v>525</v>
      </c>
      <c r="S3660" s="161" t="s">
        <v>855</v>
      </c>
      <c r="T3660" s="135">
        <v>46.74262328</v>
      </c>
      <c r="U3660" s="136">
        <v>-92.12374377</v>
      </c>
      <c r="V3660" s="137" t="s">
        <v>15457</v>
      </c>
      <c r="X3660" s="161" t="s">
        <v>805</v>
      </c>
      <c r="Y3660" s="161" t="s">
        <v>878</v>
      </c>
      <c r="Z3660" s="161" t="s">
        <v>879</v>
      </c>
      <c r="AA3660" s="7" t="s">
        <v>15458</v>
      </c>
      <c r="AC3660" s="7" t="s">
        <v>16</v>
      </c>
    </row>
    <row r="3661">
      <c r="A3661" s="7" t="s">
        <v>16100</v>
      </c>
      <c r="D3661" s="163" t="s">
        <v>15861</v>
      </c>
      <c r="E3661" s="134" t="str">
        <f t="array" ref="E3661">IFNA( index(studiesdatasets!$A$2:$R4130,MATCH("*"&amp;IF(F3661 = "","INVALID", F3661)&amp;"*",studiesdatasets!$D$2:$D4130,0),1))</f>
        <v>set_15</v>
      </c>
      <c r="F3661" s="162" t="s">
        <v>543</v>
      </c>
      <c r="G3661" s="162" t="s">
        <v>15862</v>
      </c>
      <c r="H3661" s="162" t="s">
        <v>16101</v>
      </c>
      <c r="M3661" s="7" t="s">
        <v>799</v>
      </c>
      <c r="O3661" s="7" t="s">
        <v>527</v>
      </c>
      <c r="P3661" s="7" t="s">
        <v>15926</v>
      </c>
      <c r="Q3661" s="7" t="s">
        <v>15927</v>
      </c>
      <c r="R3661" s="7" t="s">
        <v>525</v>
      </c>
      <c r="S3661" s="161" t="s">
        <v>855</v>
      </c>
      <c r="T3661" s="135">
        <v>46.74262328</v>
      </c>
      <c r="U3661" s="136">
        <v>-92.12374377</v>
      </c>
      <c r="V3661" s="137" t="s">
        <v>15457</v>
      </c>
      <c r="X3661" s="161" t="s">
        <v>805</v>
      </c>
      <c r="Y3661" s="161" t="s">
        <v>878</v>
      </c>
      <c r="Z3661" s="161" t="s">
        <v>879</v>
      </c>
      <c r="AA3661" s="7" t="s">
        <v>15458</v>
      </c>
      <c r="AC3661" s="7" t="s">
        <v>16</v>
      </c>
    </row>
    <row r="3662">
      <c r="A3662" s="7" t="s">
        <v>16102</v>
      </c>
      <c r="D3662" s="163" t="s">
        <v>15865</v>
      </c>
      <c r="E3662" s="134" t="str">
        <f t="array" ref="E3662">IFNA( index(studiesdatasets!$A$2:$R4130,MATCH("*"&amp;IF(F3662 = "","INVALID", F3662)&amp;"*",studiesdatasets!$D$2:$D4130,0),1))</f>
        <v>set_15</v>
      </c>
      <c r="F3662" s="162" t="s">
        <v>543</v>
      </c>
      <c r="G3662" s="162" t="s">
        <v>15866</v>
      </c>
      <c r="H3662" s="162" t="s">
        <v>16103</v>
      </c>
      <c r="M3662" s="7" t="s">
        <v>799</v>
      </c>
      <c r="O3662" s="7" t="s">
        <v>527</v>
      </c>
      <c r="P3662" s="7" t="s">
        <v>15926</v>
      </c>
      <c r="Q3662" s="7" t="s">
        <v>15927</v>
      </c>
      <c r="R3662" s="7" t="s">
        <v>525</v>
      </c>
      <c r="S3662" s="161" t="s">
        <v>855</v>
      </c>
      <c r="T3662" s="135">
        <v>46.77561521</v>
      </c>
      <c r="U3662" s="136">
        <v>-92.09902252</v>
      </c>
      <c r="V3662" s="137" t="s">
        <v>15457</v>
      </c>
      <c r="X3662" s="161" t="s">
        <v>805</v>
      </c>
      <c r="Y3662" s="161" t="s">
        <v>878</v>
      </c>
      <c r="Z3662" s="161" t="s">
        <v>879</v>
      </c>
      <c r="AA3662" s="7" t="s">
        <v>15458</v>
      </c>
      <c r="AC3662" s="7" t="s">
        <v>16</v>
      </c>
    </row>
    <row r="3663">
      <c r="A3663" s="7" t="s">
        <v>16104</v>
      </c>
      <c r="D3663" s="163" t="s">
        <v>15869</v>
      </c>
      <c r="E3663" s="134" t="str">
        <f t="array" ref="E3663">IFNA( index(studiesdatasets!$A$2:$R4130,MATCH("*"&amp;IF(F3663 = "","INVALID", F3663)&amp;"*",studiesdatasets!$D$2:$D4130,0),1))</f>
        <v>set_15</v>
      </c>
      <c r="F3663" s="162" t="s">
        <v>543</v>
      </c>
      <c r="G3663" s="162" t="s">
        <v>15870</v>
      </c>
      <c r="H3663" s="162" t="s">
        <v>16105</v>
      </c>
      <c r="M3663" s="7" t="s">
        <v>799</v>
      </c>
      <c r="O3663" s="7" t="s">
        <v>527</v>
      </c>
      <c r="P3663" s="7" t="s">
        <v>15926</v>
      </c>
      <c r="Q3663" s="7" t="s">
        <v>15927</v>
      </c>
      <c r="R3663" s="7" t="s">
        <v>525</v>
      </c>
      <c r="S3663" s="161" t="s">
        <v>855</v>
      </c>
      <c r="T3663" s="135">
        <v>46.77561521</v>
      </c>
      <c r="U3663" s="136">
        <v>-92.09902252</v>
      </c>
      <c r="V3663" s="137" t="s">
        <v>15457</v>
      </c>
      <c r="X3663" s="161" t="s">
        <v>805</v>
      </c>
      <c r="Y3663" s="161" t="s">
        <v>878</v>
      </c>
      <c r="Z3663" s="161" t="s">
        <v>879</v>
      </c>
      <c r="AA3663" s="7" t="s">
        <v>15458</v>
      </c>
      <c r="AC3663" s="7" t="s">
        <v>16</v>
      </c>
    </row>
    <row r="3664">
      <c r="A3664" s="7" t="s">
        <v>16106</v>
      </c>
      <c r="D3664" s="163" t="s">
        <v>15877</v>
      </c>
      <c r="E3664" s="134" t="str">
        <f t="array" ref="E3664">IFNA( index(studiesdatasets!$A$2:$R4130,MATCH("*"&amp;IF(F3664 = "","INVALID", F3664)&amp;"*",studiesdatasets!$D$2:$D4130,0),1))</f>
        <v>set_15</v>
      </c>
      <c r="F3664" s="162" t="s">
        <v>543</v>
      </c>
      <c r="G3664" s="162" t="s">
        <v>15878</v>
      </c>
      <c r="H3664" s="162" t="s">
        <v>16107</v>
      </c>
      <c r="M3664" s="7" t="s">
        <v>799</v>
      </c>
      <c r="O3664" s="7" t="s">
        <v>527</v>
      </c>
      <c r="P3664" s="7" t="s">
        <v>15926</v>
      </c>
      <c r="Q3664" s="7" t="s">
        <v>15927</v>
      </c>
      <c r="R3664" s="7" t="s">
        <v>525</v>
      </c>
      <c r="S3664" s="161" t="s">
        <v>855</v>
      </c>
      <c r="T3664" s="135">
        <v>47.47415433</v>
      </c>
      <c r="U3664" s="136">
        <v>-89.74422461</v>
      </c>
      <c r="V3664" s="137" t="s">
        <v>15457</v>
      </c>
      <c r="X3664" s="161" t="s">
        <v>805</v>
      </c>
      <c r="Y3664" s="161" t="s">
        <v>878</v>
      </c>
      <c r="Z3664" s="161" t="s">
        <v>879</v>
      </c>
      <c r="AA3664" s="7" t="s">
        <v>15458</v>
      </c>
      <c r="AC3664" s="7" t="s">
        <v>16</v>
      </c>
    </row>
    <row r="3665">
      <c r="A3665" s="7" t="s">
        <v>16108</v>
      </c>
      <c r="D3665" s="163" t="s">
        <v>15873</v>
      </c>
      <c r="E3665" s="134" t="str">
        <f t="array" ref="E3665">IFNA( index(studiesdatasets!$A$2:$R4130,MATCH("*"&amp;IF(F3665 = "","INVALID", F3665)&amp;"*",studiesdatasets!$D$2:$D4130,0),1))</f>
        <v>set_15</v>
      </c>
      <c r="F3665" s="162" t="s">
        <v>543</v>
      </c>
      <c r="G3665" s="162" t="s">
        <v>15874</v>
      </c>
      <c r="H3665" s="162" t="s">
        <v>16109</v>
      </c>
      <c r="M3665" s="7" t="s">
        <v>799</v>
      </c>
      <c r="O3665" s="7" t="s">
        <v>527</v>
      </c>
      <c r="P3665" s="7" t="s">
        <v>15926</v>
      </c>
      <c r="Q3665" s="7" t="s">
        <v>15927</v>
      </c>
      <c r="R3665" s="7" t="s">
        <v>525</v>
      </c>
      <c r="S3665" s="161" t="s">
        <v>855</v>
      </c>
      <c r="T3665" s="135">
        <v>46.77561521</v>
      </c>
      <c r="U3665" s="136">
        <v>-92.09902252</v>
      </c>
      <c r="V3665" s="137" t="s">
        <v>15457</v>
      </c>
      <c r="X3665" s="161" t="s">
        <v>805</v>
      </c>
      <c r="Y3665" s="161" t="s">
        <v>878</v>
      </c>
      <c r="Z3665" s="161" t="s">
        <v>879</v>
      </c>
      <c r="AA3665" s="7" t="s">
        <v>15458</v>
      </c>
      <c r="AC3665" s="7" t="s">
        <v>16</v>
      </c>
    </row>
    <row r="3666">
      <c r="A3666" s="7" t="s">
        <v>16110</v>
      </c>
      <c r="D3666" s="163" t="s">
        <v>15881</v>
      </c>
      <c r="E3666" s="134" t="str">
        <f t="array" ref="E3666">IFNA( index(studiesdatasets!$A$2:$R4130,MATCH("*"&amp;IF(F3666 = "","INVALID", F3666)&amp;"*",studiesdatasets!$D$2:$D4130,0),1))</f>
        <v>set_15</v>
      </c>
      <c r="F3666" s="162" t="s">
        <v>543</v>
      </c>
      <c r="G3666" s="162" t="s">
        <v>15882</v>
      </c>
      <c r="H3666" s="162" t="s">
        <v>16111</v>
      </c>
      <c r="M3666" s="7" t="s">
        <v>799</v>
      </c>
      <c r="O3666" s="7" t="s">
        <v>527</v>
      </c>
      <c r="P3666" s="7" t="s">
        <v>15926</v>
      </c>
      <c r="Q3666" s="7" t="s">
        <v>15927</v>
      </c>
      <c r="R3666" s="7" t="s">
        <v>525</v>
      </c>
      <c r="S3666" s="161" t="s">
        <v>855</v>
      </c>
      <c r="T3666" s="135">
        <v>46.87314</v>
      </c>
      <c r="U3666" s="136">
        <v>-90.543455</v>
      </c>
      <c r="V3666" s="137" t="s">
        <v>15457</v>
      </c>
      <c r="X3666" s="161" t="s">
        <v>805</v>
      </c>
      <c r="Y3666" s="161" t="s">
        <v>878</v>
      </c>
      <c r="Z3666" s="161" t="s">
        <v>879</v>
      </c>
      <c r="AA3666" s="7" t="s">
        <v>15458</v>
      </c>
      <c r="AC3666" s="7" t="s">
        <v>16</v>
      </c>
    </row>
    <row r="3667">
      <c r="A3667" s="7" t="s">
        <v>16112</v>
      </c>
      <c r="D3667" s="163" t="s">
        <v>16113</v>
      </c>
      <c r="E3667" s="134" t="str">
        <f t="array" ref="E3667">IFNA( index(studiesdatasets!$A$2:$R4130,MATCH("*"&amp;IF(F3667 = "","INVALID", F3667)&amp;"*",studiesdatasets!$D$2:$D4130,0),1))</f>
        <v>set_15</v>
      </c>
      <c r="F3667" s="162" t="s">
        <v>543</v>
      </c>
      <c r="G3667" s="162" t="s">
        <v>15886</v>
      </c>
      <c r="H3667" s="162" t="s">
        <v>16114</v>
      </c>
      <c r="M3667" s="7" t="s">
        <v>799</v>
      </c>
      <c r="O3667" s="7" t="s">
        <v>527</v>
      </c>
      <c r="P3667" s="7" t="s">
        <v>15926</v>
      </c>
      <c r="Q3667" s="7" t="s">
        <v>15927</v>
      </c>
      <c r="R3667" s="7" t="s">
        <v>525</v>
      </c>
      <c r="S3667" s="161" t="s">
        <v>855</v>
      </c>
      <c r="T3667" s="135">
        <v>46.899862</v>
      </c>
      <c r="U3667" s="136">
        <v>-91.844449</v>
      </c>
      <c r="V3667" s="137" t="s">
        <v>15457</v>
      </c>
      <c r="X3667" s="161" t="s">
        <v>805</v>
      </c>
      <c r="Y3667" s="161" t="s">
        <v>878</v>
      </c>
      <c r="Z3667" s="161" t="s">
        <v>879</v>
      </c>
      <c r="AA3667" s="7" t="s">
        <v>15458</v>
      </c>
      <c r="AC3667" s="7" t="s">
        <v>16</v>
      </c>
    </row>
    <row r="3668">
      <c r="A3668" s="7" t="s">
        <v>16115</v>
      </c>
      <c r="D3668" s="163" t="s">
        <v>15889</v>
      </c>
      <c r="E3668" s="134" t="str">
        <f t="array" ref="E3668">IFNA( index(studiesdatasets!$A$2:$R4130,MATCH("*"&amp;IF(F3668 = "","INVALID", F3668)&amp;"*",studiesdatasets!$D$2:$D4130,0),1))</f>
        <v>set_15</v>
      </c>
      <c r="F3668" s="162" t="s">
        <v>543</v>
      </c>
      <c r="G3668" s="162" t="s">
        <v>15890</v>
      </c>
      <c r="H3668" s="162" t="s">
        <v>16116</v>
      </c>
      <c r="M3668" s="7" t="s">
        <v>799</v>
      </c>
      <c r="O3668" s="7" t="s">
        <v>527</v>
      </c>
      <c r="P3668" s="7" t="s">
        <v>15926</v>
      </c>
      <c r="Q3668" s="7" t="s">
        <v>15927</v>
      </c>
      <c r="R3668" s="7" t="s">
        <v>525</v>
      </c>
      <c r="S3668" s="161" t="s">
        <v>855</v>
      </c>
      <c r="T3668" s="135">
        <v>46.77406</v>
      </c>
      <c r="U3668" s="136">
        <v>-91.85562</v>
      </c>
      <c r="V3668" s="137" t="s">
        <v>15457</v>
      </c>
      <c r="X3668" s="161" t="s">
        <v>805</v>
      </c>
      <c r="Y3668" s="161" t="s">
        <v>878</v>
      </c>
      <c r="Z3668" s="161" t="s">
        <v>879</v>
      </c>
      <c r="AA3668" s="7" t="s">
        <v>15458</v>
      </c>
      <c r="AC3668" s="7" t="s">
        <v>16</v>
      </c>
    </row>
    <row r="3669">
      <c r="A3669" s="7" t="s">
        <v>16117</v>
      </c>
      <c r="D3669" s="163" t="s">
        <v>15893</v>
      </c>
      <c r="E3669" s="134" t="str">
        <f t="array" ref="E3669">IFNA( index(studiesdatasets!$A$2:$R4130,MATCH("*"&amp;IF(F3669 = "","INVALID", F3669)&amp;"*",studiesdatasets!$D$2:$D4130,0),1))</f>
        <v>set_15</v>
      </c>
      <c r="F3669" s="162" t="s">
        <v>543</v>
      </c>
      <c r="G3669" s="162" t="s">
        <v>15894</v>
      </c>
      <c r="H3669" s="162" t="s">
        <v>16118</v>
      </c>
      <c r="M3669" s="7" t="s">
        <v>799</v>
      </c>
      <c r="O3669" s="7" t="s">
        <v>527</v>
      </c>
      <c r="P3669" s="7" t="s">
        <v>15926</v>
      </c>
      <c r="Q3669" s="7" t="s">
        <v>15927</v>
      </c>
      <c r="R3669" s="7" t="s">
        <v>525</v>
      </c>
      <c r="S3669" s="161" t="s">
        <v>855</v>
      </c>
      <c r="T3669" s="135">
        <v>46.77406231</v>
      </c>
      <c r="U3669" s="136">
        <v>-91.85504088</v>
      </c>
      <c r="V3669" s="137" t="s">
        <v>15457</v>
      </c>
      <c r="X3669" s="161" t="s">
        <v>805</v>
      </c>
      <c r="Y3669" s="161" t="s">
        <v>878</v>
      </c>
      <c r="Z3669" s="161" t="s">
        <v>879</v>
      </c>
      <c r="AA3669" s="7" t="s">
        <v>15458</v>
      </c>
      <c r="AC3669" s="7" t="s">
        <v>16</v>
      </c>
    </row>
    <row r="3670">
      <c r="A3670" s="7" t="s">
        <v>16119</v>
      </c>
      <c r="D3670" s="163" t="s">
        <v>15897</v>
      </c>
      <c r="E3670" s="134" t="str">
        <f t="array" ref="E3670">IFNA( index(studiesdatasets!$A$2:$R4130,MATCH("*"&amp;IF(F3670 = "","INVALID", F3670)&amp;"*",studiesdatasets!$D$2:$D4130,0),1))</f>
        <v>set_15</v>
      </c>
      <c r="F3670" s="162" t="s">
        <v>543</v>
      </c>
      <c r="G3670" s="162" t="s">
        <v>15898</v>
      </c>
      <c r="H3670" s="162" t="s">
        <v>16120</v>
      </c>
      <c r="M3670" s="7" t="s">
        <v>799</v>
      </c>
      <c r="O3670" s="7" t="s">
        <v>527</v>
      </c>
      <c r="P3670" s="7" t="s">
        <v>15926</v>
      </c>
      <c r="Q3670" s="7" t="s">
        <v>15927</v>
      </c>
      <c r="R3670" s="7" t="s">
        <v>525</v>
      </c>
      <c r="S3670" s="161" t="s">
        <v>855</v>
      </c>
      <c r="T3670" s="135">
        <v>46.75642146</v>
      </c>
      <c r="U3670" s="136">
        <v>-92.05115491</v>
      </c>
      <c r="V3670" s="137" t="s">
        <v>15457</v>
      </c>
      <c r="X3670" s="161" t="s">
        <v>805</v>
      </c>
      <c r="Y3670" s="161" t="s">
        <v>878</v>
      </c>
      <c r="Z3670" s="161" t="s">
        <v>879</v>
      </c>
      <c r="AA3670" s="7" t="s">
        <v>15458</v>
      </c>
      <c r="AC3670" s="7" t="s">
        <v>16</v>
      </c>
    </row>
    <row r="3671">
      <c r="A3671" s="7" t="s">
        <v>16121</v>
      </c>
      <c r="D3671" s="163" t="s">
        <v>15901</v>
      </c>
      <c r="E3671" s="134" t="str">
        <f t="array" ref="E3671">IFNA( index(studiesdatasets!$A$2:$R4130,MATCH("*"&amp;IF(F3671 = "","INVALID", F3671)&amp;"*",studiesdatasets!$D$2:$D4130,0),1))</f>
        <v>set_15</v>
      </c>
      <c r="F3671" s="162" t="s">
        <v>543</v>
      </c>
      <c r="G3671" s="162" t="s">
        <v>15902</v>
      </c>
      <c r="H3671" s="162" t="s">
        <v>16122</v>
      </c>
      <c r="M3671" s="7" t="s">
        <v>799</v>
      </c>
      <c r="O3671" s="7" t="s">
        <v>527</v>
      </c>
      <c r="P3671" s="7" t="s">
        <v>15926</v>
      </c>
      <c r="Q3671" s="7" t="s">
        <v>15927</v>
      </c>
      <c r="R3671" s="7" t="s">
        <v>525</v>
      </c>
      <c r="S3671" s="161" t="s">
        <v>855</v>
      </c>
      <c r="T3671" s="135">
        <v>46.64148576</v>
      </c>
      <c r="U3671" s="136">
        <v>-90.88972836</v>
      </c>
      <c r="V3671" s="137" t="s">
        <v>15457</v>
      </c>
      <c r="X3671" s="161" t="s">
        <v>805</v>
      </c>
      <c r="Y3671" s="161" t="s">
        <v>878</v>
      </c>
      <c r="Z3671" s="161" t="s">
        <v>879</v>
      </c>
      <c r="AA3671" s="7" t="s">
        <v>15458</v>
      </c>
      <c r="AC3671" s="7" t="s">
        <v>16</v>
      </c>
    </row>
    <row r="3672">
      <c r="A3672" s="7" t="s">
        <v>16123</v>
      </c>
      <c r="D3672" s="163" t="s">
        <v>15905</v>
      </c>
      <c r="E3672" s="134" t="str">
        <f t="array" ref="E3672">IFNA( index(studiesdatasets!$A$2:$R4130,MATCH("*"&amp;IF(F3672 = "","INVALID", F3672)&amp;"*",studiesdatasets!$D$2:$D4130,0),1))</f>
        <v>set_15</v>
      </c>
      <c r="F3672" s="162" t="s">
        <v>543</v>
      </c>
      <c r="G3672" s="162" t="s">
        <v>15906</v>
      </c>
      <c r="H3672" s="162" t="s">
        <v>16124</v>
      </c>
      <c r="M3672" s="7" t="s">
        <v>799</v>
      </c>
      <c r="O3672" s="7" t="s">
        <v>527</v>
      </c>
      <c r="P3672" s="7" t="s">
        <v>15926</v>
      </c>
      <c r="Q3672" s="7" t="s">
        <v>15927</v>
      </c>
      <c r="R3672" s="7" t="s">
        <v>525</v>
      </c>
      <c r="S3672" s="161" t="s">
        <v>855</v>
      </c>
      <c r="T3672" s="135">
        <v>46.77911672</v>
      </c>
      <c r="U3672" s="136">
        <v>-90.38005193</v>
      </c>
      <c r="V3672" s="137" t="s">
        <v>15457</v>
      </c>
      <c r="X3672" s="161" t="s">
        <v>805</v>
      </c>
      <c r="Y3672" s="161" t="s">
        <v>878</v>
      </c>
      <c r="Z3672" s="161" t="s">
        <v>879</v>
      </c>
      <c r="AA3672" s="7" t="s">
        <v>15458</v>
      </c>
      <c r="AC3672" s="7" t="s">
        <v>16</v>
      </c>
    </row>
    <row r="3673">
      <c r="A3673" s="7" t="s">
        <v>16125</v>
      </c>
      <c r="D3673" s="163" t="s">
        <v>15909</v>
      </c>
      <c r="E3673" s="134" t="str">
        <f t="array" ref="E3673">IFNA( index(studiesdatasets!$A$2:$R4130,MATCH("*"&amp;IF(F3673 = "","INVALID", F3673)&amp;"*",studiesdatasets!$D$2:$D4130,0),1))</f>
        <v>set_15</v>
      </c>
      <c r="F3673" s="162" t="s">
        <v>543</v>
      </c>
      <c r="G3673" s="162" t="s">
        <v>15910</v>
      </c>
      <c r="H3673" s="162" t="s">
        <v>16126</v>
      </c>
      <c r="M3673" s="7" t="s">
        <v>799</v>
      </c>
      <c r="O3673" s="7" t="s">
        <v>16127</v>
      </c>
      <c r="P3673" s="7" t="s">
        <v>16128</v>
      </c>
      <c r="Q3673" s="7" t="s">
        <v>16129</v>
      </c>
      <c r="R3673" s="7" t="s">
        <v>525</v>
      </c>
      <c r="S3673" s="161" t="s">
        <v>855</v>
      </c>
      <c r="T3673" s="135">
        <v>46.73430153</v>
      </c>
      <c r="U3673" s="136">
        <v>-90.64433874</v>
      </c>
      <c r="V3673" s="137" t="s">
        <v>15457</v>
      </c>
      <c r="X3673" s="161" t="s">
        <v>805</v>
      </c>
      <c r="Y3673" s="161" t="s">
        <v>878</v>
      </c>
      <c r="Z3673" s="161" t="s">
        <v>879</v>
      </c>
      <c r="AA3673" s="7" t="s">
        <v>15458</v>
      </c>
      <c r="AC3673" s="7" t="s">
        <v>16</v>
      </c>
    </row>
    <row r="3674">
      <c r="A3674" s="7" t="s">
        <v>16130</v>
      </c>
      <c r="D3674" s="163" t="s">
        <v>15913</v>
      </c>
      <c r="E3674" s="134" t="str">
        <f t="array" ref="E3674">IFNA( index(studiesdatasets!$A$2:$R4130,MATCH("*"&amp;IF(F3674 = "","INVALID", F3674)&amp;"*",studiesdatasets!$D$2:$D4130,0),1))</f>
        <v>set_15</v>
      </c>
      <c r="F3674" s="162" t="s">
        <v>543</v>
      </c>
      <c r="G3674" s="162" t="s">
        <v>15914</v>
      </c>
      <c r="H3674" s="162" t="s">
        <v>16131</v>
      </c>
      <c r="M3674" s="7" t="s">
        <v>799</v>
      </c>
      <c r="O3674" s="7" t="s">
        <v>16127</v>
      </c>
      <c r="P3674" s="7" t="s">
        <v>16128</v>
      </c>
      <c r="Q3674" s="7" t="s">
        <v>16129</v>
      </c>
      <c r="R3674" s="7" t="s">
        <v>525</v>
      </c>
      <c r="S3674" s="161" t="s">
        <v>855</v>
      </c>
      <c r="T3674" s="135">
        <v>47.07080203</v>
      </c>
      <c r="U3674" s="136">
        <v>-88.49803528</v>
      </c>
      <c r="V3674" s="137" t="s">
        <v>15457</v>
      </c>
      <c r="X3674" s="161" t="s">
        <v>805</v>
      </c>
      <c r="Y3674" s="161" t="s">
        <v>878</v>
      </c>
      <c r="Z3674" s="161" t="s">
        <v>879</v>
      </c>
      <c r="AA3674" s="7" t="s">
        <v>15458</v>
      </c>
      <c r="AC3674" s="7" t="s">
        <v>16</v>
      </c>
    </row>
    <row r="3675">
      <c r="A3675" s="7" t="s">
        <v>16132</v>
      </c>
      <c r="D3675" s="163" t="s">
        <v>15917</v>
      </c>
      <c r="E3675" s="134" t="str">
        <f t="array" ref="E3675">IFNA( index(studiesdatasets!$A$2:$R4130,MATCH("*"&amp;IF(F3675 = "","INVALID", F3675)&amp;"*",studiesdatasets!$D$2:$D4130,0),1))</f>
        <v>set_15</v>
      </c>
      <c r="F3675" s="162" t="s">
        <v>543</v>
      </c>
      <c r="G3675" s="162" t="s">
        <v>15918</v>
      </c>
      <c r="H3675" s="162" t="s">
        <v>16133</v>
      </c>
      <c r="M3675" s="7" t="s">
        <v>799</v>
      </c>
      <c r="O3675" s="7" t="s">
        <v>16127</v>
      </c>
      <c r="P3675" s="7" t="s">
        <v>16128</v>
      </c>
      <c r="Q3675" s="7" t="s">
        <v>16129</v>
      </c>
      <c r="R3675" s="7" t="s">
        <v>525</v>
      </c>
      <c r="S3675" s="161" t="s">
        <v>855</v>
      </c>
      <c r="T3675" s="135">
        <v>47.15728461</v>
      </c>
      <c r="U3675" s="136">
        <v>-91.2829772</v>
      </c>
      <c r="V3675" s="137" t="s">
        <v>15457</v>
      </c>
      <c r="X3675" s="161" t="s">
        <v>805</v>
      </c>
      <c r="Y3675" s="161" t="s">
        <v>878</v>
      </c>
      <c r="Z3675" s="161" t="s">
        <v>879</v>
      </c>
      <c r="AA3675" s="7" t="s">
        <v>15458</v>
      </c>
      <c r="AC3675" s="7" t="s">
        <v>16</v>
      </c>
    </row>
    <row r="3676">
      <c r="A3676" s="7" t="s">
        <v>16134</v>
      </c>
      <c r="D3676" s="163" t="s">
        <v>15921</v>
      </c>
      <c r="E3676" s="134" t="str">
        <f t="array" ref="E3676">IFNA( index(studiesdatasets!$A$2:$R4130,MATCH("*"&amp;IF(F3676 = "","INVALID", F3676)&amp;"*",studiesdatasets!$D$2:$D4130,0),1))</f>
        <v>set_15</v>
      </c>
      <c r="F3676" s="162" t="s">
        <v>543</v>
      </c>
      <c r="G3676" s="162" t="s">
        <v>15922</v>
      </c>
      <c r="H3676" s="162" t="s">
        <v>16135</v>
      </c>
      <c r="M3676" s="7" t="s">
        <v>799</v>
      </c>
      <c r="O3676" s="7" t="s">
        <v>16127</v>
      </c>
      <c r="P3676" s="7" t="s">
        <v>16128</v>
      </c>
      <c r="Q3676" s="7" t="s">
        <v>16129</v>
      </c>
      <c r="R3676" s="7" t="s">
        <v>525</v>
      </c>
      <c r="S3676" s="161" t="s">
        <v>855</v>
      </c>
      <c r="T3676" s="135">
        <v>47.15728461</v>
      </c>
      <c r="U3676" s="136">
        <v>-91.2829772</v>
      </c>
      <c r="V3676" s="137" t="s">
        <v>15457</v>
      </c>
      <c r="X3676" s="161" t="s">
        <v>805</v>
      </c>
      <c r="Y3676" s="161" t="s">
        <v>878</v>
      </c>
      <c r="Z3676" s="161" t="s">
        <v>879</v>
      </c>
      <c r="AA3676" s="7" t="s">
        <v>15458</v>
      </c>
      <c r="AC3676" s="7" t="s">
        <v>16</v>
      </c>
    </row>
    <row r="3677">
      <c r="A3677" s="7" t="s">
        <v>16136</v>
      </c>
      <c r="D3677" s="163" t="s">
        <v>863</v>
      </c>
      <c r="E3677" s="134" t="str">
        <f t="array" ref="E3677">IFNA( index(studiesdatasets!$A$2:$R4130,MATCH("*"&amp;IF(F3677 = "","INVALID", F3677)&amp;"*",studiesdatasets!$D$2:$D4130,0),1))</f>
        <v>set_15</v>
      </c>
      <c r="F3677" s="162" t="s">
        <v>543</v>
      </c>
      <c r="G3677" s="162" t="s">
        <v>864</v>
      </c>
      <c r="H3677" s="162" t="s">
        <v>16137</v>
      </c>
      <c r="M3677" s="7" t="s">
        <v>799</v>
      </c>
      <c r="O3677" s="7" t="s">
        <v>16127</v>
      </c>
      <c r="P3677" s="7" t="s">
        <v>16128</v>
      </c>
      <c r="Q3677" s="7" t="s">
        <v>16129</v>
      </c>
      <c r="R3677" s="7" t="s">
        <v>525</v>
      </c>
      <c r="S3677" s="161" t="s">
        <v>855</v>
      </c>
      <c r="T3677" s="136">
        <v>46.77406</v>
      </c>
      <c r="U3677" s="7">
        <v>-91.85562</v>
      </c>
      <c r="V3677" s="137" t="s">
        <v>15457</v>
      </c>
      <c r="X3677" s="161" t="s">
        <v>805</v>
      </c>
      <c r="Y3677" s="161" t="s">
        <v>878</v>
      </c>
      <c r="Z3677" s="161" t="s">
        <v>879</v>
      </c>
      <c r="AA3677" s="7" t="s">
        <v>15458</v>
      </c>
      <c r="AC3677" s="7" t="s">
        <v>16</v>
      </c>
    </row>
    <row r="3678">
      <c r="A3678" s="7" t="s">
        <v>16138</v>
      </c>
      <c r="D3678" s="163" t="s">
        <v>15454</v>
      </c>
      <c r="E3678" s="134" t="str">
        <f t="array" ref="E3678">IFNA( index(studiesdatasets!$A$2:$R4130,MATCH("*"&amp;IF(F3678 = "","INVALID", F3678)&amp;"*",studiesdatasets!$D$2:$D4130,0),1))</f>
        <v>set_15</v>
      </c>
      <c r="F3678" s="162" t="s">
        <v>543</v>
      </c>
      <c r="G3678" s="162" t="s">
        <v>15455</v>
      </c>
      <c r="H3678" s="162" t="s">
        <v>16139</v>
      </c>
      <c r="M3678" s="7" t="s">
        <v>799</v>
      </c>
      <c r="O3678" s="7" t="s">
        <v>16127</v>
      </c>
      <c r="P3678" s="7" t="s">
        <v>16128</v>
      </c>
      <c r="Q3678" s="7" t="s">
        <v>16129</v>
      </c>
      <c r="R3678" s="7" t="s">
        <v>525</v>
      </c>
      <c r="S3678" s="161" t="s">
        <v>855</v>
      </c>
      <c r="T3678" s="135">
        <v>46.81837878</v>
      </c>
      <c r="U3678" s="136">
        <v>-92.00002423</v>
      </c>
      <c r="V3678" s="137" t="s">
        <v>15457</v>
      </c>
      <c r="X3678" s="161" t="s">
        <v>805</v>
      </c>
      <c r="Y3678" s="161" t="s">
        <v>878</v>
      </c>
      <c r="Z3678" s="161" t="s">
        <v>879</v>
      </c>
      <c r="AA3678" s="7" t="s">
        <v>15458</v>
      </c>
      <c r="AC3678" s="7" t="s">
        <v>16</v>
      </c>
    </row>
    <row r="3679">
      <c r="A3679" s="7" t="s">
        <v>16140</v>
      </c>
      <c r="D3679" s="163" t="s">
        <v>15461</v>
      </c>
      <c r="E3679" s="134" t="str">
        <f t="array" ref="E3679">IFNA( index(studiesdatasets!$A$2:$R4130,MATCH("*"&amp;IF(F3679 = "","INVALID", F3679)&amp;"*",studiesdatasets!$D$2:$D4130,0),1))</f>
        <v>set_15</v>
      </c>
      <c r="F3679" s="162" t="s">
        <v>543</v>
      </c>
      <c r="G3679" s="162" t="s">
        <v>15462</v>
      </c>
      <c r="H3679" s="162" t="s">
        <v>16141</v>
      </c>
      <c r="M3679" s="7" t="s">
        <v>799</v>
      </c>
      <c r="O3679" s="7" t="s">
        <v>16127</v>
      </c>
      <c r="P3679" s="7" t="s">
        <v>16128</v>
      </c>
      <c r="Q3679" s="7" t="s">
        <v>16129</v>
      </c>
      <c r="R3679" s="7" t="s">
        <v>525</v>
      </c>
      <c r="S3679" s="161" t="s">
        <v>855</v>
      </c>
      <c r="T3679" s="135">
        <v>46.81837878</v>
      </c>
      <c r="U3679" s="136">
        <v>-92.00002423</v>
      </c>
      <c r="V3679" s="137" t="s">
        <v>15457</v>
      </c>
      <c r="X3679" s="161" t="s">
        <v>805</v>
      </c>
      <c r="Y3679" s="161" t="s">
        <v>878</v>
      </c>
      <c r="Z3679" s="161" t="s">
        <v>879</v>
      </c>
      <c r="AA3679" s="7" t="s">
        <v>15458</v>
      </c>
      <c r="AC3679" s="7" t="s">
        <v>16</v>
      </c>
    </row>
    <row r="3680">
      <c r="A3680" s="7" t="s">
        <v>16142</v>
      </c>
      <c r="D3680" s="163" t="s">
        <v>15465</v>
      </c>
      <c r="E3680" s="134" t="str">
        <f t="array" ref="E3680">IFNA( index(studiesdatasets!$A$2:$R4130,MATCH("*"&amp;IF(F3680 = "","INVALID", F3680)&amp;"*",studiesdatasets!$D$2:$D4130,0),1))</f>
        <v>set_15</v>
      </c>
      <c r="F3680" s="162" t="s">
        <v>543</v>
      </c>
      <c r="G3680" s="162" t="s">
        <v>15466</v>
      </c>
      <c r="H3680" s="162" t="s">
        <v>16143</v>
      </c>
      <c r="M3680" s="7" t="s">
        <v>799</v>
      </c>
      <c r="O3680" s="7" t="s">
        <v>16127</v>
      </c>
      <c r="P3680" s="7" t="s">
        <v>16128</v>
      </c>
      <c r="Q3680" s="7" t="s">
        <v>16129</v>
      </c>
      <c r="R3680" s="7" t="s">
        <v>525</v>
      </c>
      <c r="S3680" s="161" t="s">
        <v>855</v>
      </c>
      <c r="T3680" s="135">
        <v>47.32342492</v>
      </c>
      <c r="U3680" s="136">
        <v>-88.64259671</v>
      </c>
      <c r="V3680" s="137" t="s">
        <v>15457</v>
      </c>
      <c r="X3680" s="161" t="s">
        <v>805</v>
      </c>
      <c r="Y3680" s="161" t="s">
        <v>878</v>
      </c>
      <c r="Z3680" s="161" t="s">
        <v>879</v>
      </c>
      <c r="AA3680" s="7" t="s">
        <v>15458</v>
      </c>
      <c r="AC3680" s="7" t="s">
        <v>16</v>
      </c>
    </row>
    <row r="3681">
      <c r="A3681" s="7" t="s">
        <v>16144</v>
      </c>
      <c r="D3681" s="163" t="s">
        <v>15469</v>
      </c>
      <c r="E3681" s="134" t="str">
        <f t="array" ref="E3681">IFNA( index(studiesdatasets!$A$2:$R4130,MATCH("*"&amp;IF(F3681 = "","INVALID", F3681)&amp;"*",studiesdatasets!$D$2:$D4130,0),1))</f>
        <v>set_15</v>
      </c>
      <c r="F3681" s="162" t="s">
        <v>543</v>
      </c>
      <c r="G3681" s="162" t="s">
        <v>16145</v>
      </c>
      <c r="H3681" s="162" t="s">
        <v>16146</v>
      </c>
      <c r="M3681" s="7" t="s">
        <v>799</v>
      </c>
      <c r="O3681" s="7" t="s">
        <v>16127</v>
      </c>
      <c r="P3681" s="7" t="s">
        <v>16128</v>
      </c>
      <c r="Q3681" s="7" t="s">
        <v>16129</v>
      </c>
      <c r="R3681" s="7" t="s">
        <v>525</v>
      </c>
      <c r="S3681" s="161" t="s">
        <v>855</v>
      </c>
      <c r="T3681" s="135">
        <v>46.83598378</v>
      </c>
      <c r="U3681" s="136">
        <v>-91.86992031</v>
      </c>
      <c r="V3681" s="137" t="s">
        <v>15457</v>
      </c>
      <c r="X3681" s="161" t="s">
        <v>805</v>
      </c>
      <c r="Y3681" s="161" t="s">
        <v>878</v>
      </c>
      <c r="Z3681" s="161" t="s">
        <v>879</v>
      </c>
      <c r="AA3681" s="7" t="s">
        <v>15458</v>
      </c>
      <c r="AC3681" s="7" t="s">
        <v>16</v>
      </c>
    </row>
    <row r="3682">
      <c r="A3682" s="7" t="s">
        <v>16147</v>
      </c>
      <c r="D3682" s="163" t="s">
        <v>15473</v>
      </c>
      <c r="E3682" s="134" t="str">
        <f t="array" ref="E3682">IFNA( index(studiesdatasets!$A$2:$R4130,MATCH("*"&amp;IF(F3682 = "","INVALID", F3682)&amp;"*",studiesdatasets!$D$2:$D4130,0),1))</f>
        <v>set_15</v>
      </c>
      <c r="F3682" s="162" t="s">
        <v>543</v>
      </c>
      <c r="G3682" s="162" t="s">
        <v>15946</v>
      </c>
      <c r="H3682" s="162" t="s">
        <v>16148</v>
      </c>
      <c r="M3682" s="7" t="s">
        <v>799</v>
      </c>
      <c r="O3682" s="7" t="s">
        <v>16127</v>
      </c>
      <c r="P3682" s="7" t="s">
        <v>16128</v>
      </c>
      <c r="Q3682" s="7" t="s">
        <v>16129</v>
      </c>
      <c r="R3682" s="7" t="s">
        <v>525</v>
      </c>
      <c r="S3682" s="161" t="s">
        <v>855</v>
      </c>
      <c r="T3682" s="135">
        <v>46.83598378</v>
      </c>
      <c r="U3682" s="136">
        <v>-91.86992031</v>
      </c>
      <c r="V3682" s="137" t="s">
        <v>15457</v>
      </c>
      <c r="X3682" s="161" t="s">
        <v>805</v>
      </c>
      <c r="Y3682" s="161" t="s">
        <v>878</v>
      </c>
      <c r="Z3682" s="161" t="s">
        <v>879</v>
      </c>
      <c r="AA3682" s="7" t="s">
        <v>15458</v>
      </c>
      <c r="AC3682" s="7" t="s">
        <v>16</v>
      </c>
    </row>
    <row r="3683">
      <c r="A3683" s="7" t="s">
        <v>16149</v>
      </c>
      <c r="D3683" s="163" t="s">
        <v>15477</v>
      </c>
      <c r="E3683" s="134" t="str">
        <f t="array" ref="E3683">IFNA( index(studiesdatasets!$A$2:$R4130,MATCH("*"&amp;IF(F3683 = "","INVALID", F3683)&amp;"*",studiesdatasets!$D$2:$D4130,0),1))</f>
        <v>set_15</v>
      </c>
      <c r="F3683" s="162" t="s">
        <v>543</v>
      </c>
      <c r="G3683" s="162" t="s">
        <v>15478</v>
      </c>
      <c r="H3683" s="162" t="s">
        <v>16150</v>
      </c>
      <c r="M3683" s="7" t="s">
        <v>799</v>
      </c>
      <c r="O3683" s="7" t="s">
        <v>16127</v>
      </c>
      <c r="P3683" s="7" t="s">
        <v>16128</v>
      </c>
      <c r="Q3683" s="7" t="s">
        <v>16129</v>
      </c>
      <c r="R3683" s="7" t="s">
        <v>525</v>
      </c>
      <c r="S3683" s="161" t="s">
        <v>855</v>
      </c>
      <c r="T3683" s="135">
        <v>46.7799196</v>
      </c>
      <c r="U3683" s="136">
        <v>-91.78577144</v>
      </c>
      <c r="V3683" s="137" t="s">
        <v>15457</v>
      </c>
      <c r="X3683" s="161" t="s">
        <v>805</v>
      </c>
      <c r="Y3683" s="161" t="s">
        <v>878</v>
      </c>
      <c r="Z3683" s="161" t="s">
        <v>879</v>
      </c>
      <c r="AA3683" s="7" t="s">
        <v>15458</v>
      </c>
      <c r="AC3683" s="7" t="s">
        <v>16</v>
      </c>
    </row>
    <row r="3684">
      <c r="A3684" s="7" t="s">
        <v>16151</v>
      </c>
      <c r="D3684" s="163" t="s">
        <v>15481</v>
      </c>
      <c r="E3684" s="134" t="str">
        <f t="array" ref="E3684">IFNA( index(studiesdatasets!$A$2:$R4130,MATCH("*"&amp;IF(F3684 = "","INVALID", F3684)&amp;"*",studiesdatasets!$D$2:$D4130,0),1))</f>
        <v>set_15</v>
      </c>
      <c r="F3684" s="162" t="s">
        <v>543</v>
      </c>
      <c r="G3684" s="162" t="s">
        <v>15482</v>
      </c>
      <c r="H3684" s="162" t="s">
        <v>16152</v>
      </c>
      <c r="M3684" s="7" t="s">
        <v>799</v>
      </c>
      <c r="O3684" s="7" t="s">
        <v>16127</v>
      </c>
      <c r="P3684" s="7" t="s">
        <v>16128</v>
      </c>
      <c r="Q3684" s="7" t="s">
        <v>16129</v>
      </c>
      <c r="R3684" s="7" t="s">
        <v>525</v>
      </c>
      <c r="S3684" s="161" t="s">
        <v>855</v>
      </c>
      <c r="T3684" s="135">
        <v>46.7799196</v>
      </c>
      <c r="U3684" s="136">
        <v>-91.78577144</v>
      </c>
      <c r="V3684" s="137" t="s">
        <v>15457</v>
      </c>
      <c r="X3684" s="161" t="s">
        <v>805</v>
      </c>
      <c r="Y3684" s="161" t="s">
        <v>878</v>
      </c>
      <c r="Z3684" s="161" t="s">
        <v>879</v>
      </c>
      <c r="AA3684" s="7" t="s">
        <v>15458</v>
      </c>
      <c r="AC3684" s="7" t="s">
        <v>16</v>
      </c>
    </row>
    <row r="3685">
      <c r="A3685" s="7" t="s">
        <v>16153</v>
      </c>
      <c r="D3685" s="163" t="s">
        <v>15485</v>
      </c>
      <c r="E3685" s="134" t="str">
        <f t="array" ref="E3685">IFNA( index(studiesdatasets!$A$2:$R4130,MATCH("*"&amp;IF(F3685 = "","INVALID", F3685)&amp;"*",studiesdatasets!$D$2:$D4130,0),1))</f>
        <v>set_15</v>
      </c>
      <c r="F3685" s="162" t="s">
        <v>543</v>
      </c>
      <c r="G3685" s="162" t="s">
        <v>15486</v>
      </c>
      <c r="H3685" s="162" t="s">
        <v>16154</v>
      </c>
      <c r="M3685" s="7" t="s">
        <v>799</v>
      </c>
      <c r="O3685" s="7" t="s">
        <v>16127</v>
      </c>
      <c r="P3685" s="7" t="s">
        <v>16128</v>
      </c>
      <c r="Q3685" s="7" t="s">
        <v>16129</v>
      </c>
      <c r="R3685" s="7" t="s">
        <v>525</v>
      </c>
      <c r="S3685" s="161" t="s">
        <v>855</v>
      </c>
      <c r="T3685" s="135">
        <v>46.85677557</v>
      </c>
      <c r="U3685" s="136">
        <v>-91.88622579</v>
      </c>
      <c r="V3685" s="137" t="s">
        <v>15457</v>
      </c>
      <c r="X3685" s="161" t="s">
        <v>805</v>
      </c>
      <c r="Y3685" s="161" t="s">
        <v>878</v>
      </c>
      <c r="Z3685" s="161" t="s">
        <v>879</v>
      </c>
      <c r="AA3685" s="7" t="s">
        <v>15458</v>
      </c>
      <c r="AC3685" s="7" t="s">
        <v>16</v>
      </c>
    </row>
    <row r="3686">
      <c r="A3686" s="7" t="s">
        <v>16155</v>
      </c>
      <c r="D3686" s="163" t="s">
        <v>16156</v>
      </c>
      <c r="E3686" s="134" t="str">
        <f t="array" ref="E3686">IFNA( index(studiesdatasets!$A$2:$R4130,MATCH("*"&amp;IF(F3686 = "","INVALID", F3686)&amp;"*",studiesdatasets!$D$2:$D4130,0),1))</f>
        <v>set_15</v>
      </c>
      <c r="F3686" s="162" t="s">
        <v>543</v>
      </c>
      <c r="G3686" s="162" t="s">
        <v>15490</v>
      </c>
      <c r="H3686" s="162" t="s">
        <v>16157</v>
      </c>
      <c r="M3686" s="7" t="s">
        <v>799</v>
      </c>
      <c r="O3686" s="7" t="s">
        <v>16127</v>
      </c>
      <c r="P3686" s="7" t="s">
        <v>16128</v>
      </c>
      <c r="Q3686" s="7" t="s">
        <v>16129</v>
      </c>
      <c r="R3686" s="7" t="s">
        <v>525</v>
      </c>
      <c r="S3686" s="161" t="s">
        <v>855</v>
      </c>
      <c r="T3686" s="135">
        <v>46.85677557</v>
      </c>
      <c r="U3686" s="136">
        <v>-91.88622579</v>
      </c>
      <c r="V3686" s="137" t="s">
        <v>15457</v>
      </c>
      <c r="X3686" s="161" t="s">
        <v>805</v>
      </c>
      <c r="Y3686" s="161" t="s">
        <v>878</v>
      </c>
      <c r="Z3686" s="161" t="s">
        <v>879</v>
      </c>
      <c r="AA3686" s="7" t="s">
        <v>15458</v>
      </c>
      <c r="AC3686" s="7" t="s">
        <v>16</v>
      </c>
    </row>
    <row r="3687">
      <c r="A3687" s="7" t="s">
        <v>16158</v>
      </c>
      <c r="D3687" s="163" t="s">
        <v>15493</v>
      </c>
      <c r="E3687" s="134" t="str">
        <f t="array" ref="E3687">IFNA( index(studiesdatasets!$A$2:$R4130,MATCH("*"&amp;IF(F3687 = "","INVALID", F3687)&amp;"*",studiesdatasets!$D$2:$D4130,0),1))</f>
        <v>set_15</v>
      </c>
      <c r="F3687" s="162" t="s">
        <v>543</v>
      </c>
      <c r="G3687" s="162" t="s">
        <v>15494</v>
      </c>
      <c r="H3687" s="162" t="s">
        <v>16159</v>
      </c>
      <c r="M3687" s="7" t="s">
        <v>799</v>
      </c>
      <c r="O3687" s="7" t="s">
        <v>16127</v>
      </c>
      <c r="P3687" s="7" t="s">
        <v>16128</v>
      </c>
      <c r="Q3687" s="7" t="s">
        <v>16129</v>
      </c>
      <c r="R3687" s="7" t="s">
        <v>525</v>
      </c>
      <c r="S3687" s="161" t="s">
        <v>855</v>
      </c>
      <c r="T3687" s="135">
        <v>46.85677557</v>
      </c>
      <c r="U3687" s="136">
        <v>-91.88622579</v>
      </c>
      <c r="V3687" s="137" t="s">
        <v>15457</v>
      </c>
      <c r="X3687" s="161" t="s">
        <v>805</v>
      </c>
      <c r="Y3687" s="161" t="s">
        <v>878</v>
      </c>
      <c r="Z3687" s="161" t="s">
        <v>879</v>
      </c>
      <c r="AA3687" s="7" t="s">
        <v>15458</v>
      </c>
      <c r="AC3687" s="7" t="s">
        <v>16</v>
      </c>
    </row>
    <row r="3688">
      <c r="A3688" s="7" t="s">
        <v>16160</v>
      </c>
      <c r="D3688" s="163" t="s">
        <v>15497</v>
      </c>
      <c r="E3688" s="134" t="str">
        <f t="array" ref="E3688">IFNA( index(studiesdatasets!$A$2:$R4130,MATCH("*"&amp;IF(F3688 = "","INVALID", F3688)&amp;"*",studiesdatasets!$D$2:$D4130,0),1))</f>
        <v>set_15</v>
      </c>
      <c r="F3688" s="162" t="s">
        <v>543</v>
      </c>
      <c r="G3688" s="162" t="s">
        <v>15498</v>
      </c>
      <c r="H3688" s="162" t="s">
        <v>16161</v>
      </c>
      <c r="M3688" s="7" t="s">
        <v>799</v>
      </c>
      <c r="O3688" s="7" t="s">
        <v>16127</v>
      </c>
      <c r="P3688" s="7" t="s">
        <v>16128</v>
      </c>
      <c r="Q3688" s="7" t="s">
        <v>16129</v>
      </c>
      <c r="R3688" s="7" t="s">
        <v>525</v>
      </c>
      <c r="S3688" s="161" t="s">
        <v>855</v>
      </c>
      <c r="T3688" s="135">
        <v>46.81035146</v>
      </c>
      <c r="U3688" s="136">
        <v>-91.95055416</v>
      </c>
      <c r="V3688" s="137" t="s">
        <v>15457</v>
      </c>
      <c r="X3688" s="161" t="s">
        <v>805</v>
      </c>
      <c r="Y3688" s="161" t="s">
        <v>878</v>
      </c>
      <c r="Z3688" s="161" t="s">
        <v>879</v>
      </c>
      <c r="AA3688" s="7" t="s">
        <v>15458</v>
      </c>
      <c r="AC3688" s="7" t="s">
        <v>16</v>
      </c>
    </row>
    <row r="3689">
      <c r="A3689" s="7" t="s">
        <v>16162</v>
      </c>
      <c r="D3689" s="163" t="s">
        <v>15501</v>
      </c>
      <c r="E3689" s="134" t="str">
        <f t="array" ref="E3689">IFNA( index(studiesdatasets!$A$2:$R4130,MATCH("*"&amp;IF(F3689 = "","INVALID", F3689)&amp;"*",studiesdatasets!$D$2:$D4130,0),1))</f>
        <v>set_15</v>
      </c>
      <c r="F3689" s="162" t="s">
        <v>543</v>
      </c>
      <c r="G3689" s="162" t="s">
        <v>15962</v>
      </c>
      <c r="H3689" s="162" t="s">
        <v>16163</v>
      </c>
      <c r="M3689" s="7" t="s">
        <v>799</v>
      </c>
      <c r="O3689" s="7" t="s">
        <v>16127</v>
      </c>
      <c r="P3689" s="7" t="s">
        <v>16128</v>
      </c>
      <c r="Q3689" s="7" t="s">
        <v>16129</v>
      </c>
      <c r="R3689" s="7" t="s">
        <v>525</v>
      </c>
      <c r="S3689" s="161" t="s">
        <v>855</v>
      </c>
      <c r="T3689" s="135">
        <v>46.81035146</v>
      </c>
      <c r="U3689" s="136">
        <v>-91.95055416</v>
      </c>
      <c r="V3689" s="137" t="s">
        <v>15457</v>
      </c>
      <c r="X3689" s="161" t="s">
        <v>805</v>
      </c>
      <c r="Y3689" s="161" t="s">
        <v>878</v>
      </c>
      <c r="Z3689" s="161" t="s">
        <v>879</v>
      </c>
      <c r="AA3689" s="7" t="s">
        <v>15458</v>
      </c>
      <c r="AC3689" s="7" t="s">
        <v>16</v>
      </c>
    </row>
    <row r="3690">
      <c r="A3690" s="7" t="s">
        <v>16164</v>
      </c>
      <c r="D3690" s="163" t="s">
        <v>15505</v>
      </c>
      <c r="E3690" s="134" t="str">
        <f t="array" ref="E3690">IFNA( index(studiesdatasets!$A$2:$R4130,MATCH("*"&amp;IF(F3690 = "","INVALID", F3690)&amp;"*",studiesdatasets!$D$2:$D4130,0),1))</f>
        <v>set_15</v>
      </c>
      <c r="F3690" s="162" t="s">
        <v>543</v>
      </c>
      <c r="G3690" s="162" t="s">
        <v>15506</v>
      </c>
      <c r="H3690" s="162" t="s">
        <v>16165</v>
      </c>
      <c r="M3690" s="7" t="s">
        <v>799</v>
      </c>
      <c r="O3690" s="7" t="s">
        <v>16127</v>
      </c>
      <c r="P3690" s="7" t="s">
        <v>16128</v>
      </c>
      <c r="Q3690" s="7" t="s">
        <v>16129</v>
      </c>
      <c r="R3690" s="7" t="s">
        <v>525</v>
      </c>
      <c r="S3690" s="161" t="s">
        <v>855</v>
      </c>
      <c r="T3690" s="135">
        <v>46.81035146</v>
      </c>
      <c r="U3690" s="136">
        <v>-91.95055416</v>
      </c>
      <c r="V3690" s="137" t="s">
        <v>15457</v>
      </c>
      <c r="X3690" s="161" t="s">
        <v>805</v>
      </c>
      <c r="Y3690" s="161" t="s">
        <v>878</v>
      </c>
      <c r="Z3690" s="161" t="s">
        <v>879</v>
      </c>
      <c r="AA3690" s="7" t="s">
        <v>15458</v>
      </c>
      <c r="AC3690" s="7" t="s">
        <v>16</v>
      </c>
    </row>
    <row r="3691">
      <c r="A3691" s="7" t="s">
        <v>16166</v>
      </c>
      <c r="D3691" s="163" t="s">
        <v>15509</v>
      </c>
      <c r="E3691" s="134" t="str">
        <f t="array" ref="E3691">IFNA( index(studiesdatasets!$A$2:$R4130,MATCH("*"&amp;IF(F3691 = "","INVALID", F3691)&amp;"*",studiesdatasets!$D$2:$D4130,0),1))</f>
        <v>set_15</v>
      </c>
      <c r="F3691" s="162" t="s">
        <v>543</v>
      </c>
      <c r="G3691" s="162" t="s">
        <v>15510</v>
      </c>
      <c r="H3691" s="162" t="s">
        <v>16167</v>
      </c>
      <c r="M3691" s="7" t="s">
        <v>799</v>
      </c>
      <c r="O3691" s="7" t="s">
        <v>16127</v>
      </c>
      <c r="P3691" s="7" t="s">
        <v>16128</v>
      </c>
      <c r="Q3691" s="7" t="s">
        <v>16129</v>
      </c>
      <c r="R3691" s="7" t="s">
        <v>525</v>
      </c>
      <c r="S3691" s="161" t="s">
        <v>855</v>
      </c>
      <c r="T3691" s="135">
        <v>47.28814896</v>
      </c>
      <c r="U3691" s="136">
        <v>-88.6156213</v>
      </c>
      <c r="V3691" s="137" t="s">
        <v>15457</v>
      </c>
      <c r="X3691" s="161" t="s">
        <v>805</v>
      </c>
      <c r="Y3691" s="161" t="s">
        <v>878</v>
      </c>
      <c r="Z3691" s="161" t="s">
        <v>879</v>
      </c>
      <c r="AA3691" s="7" t="s">
        <v>15458</v>
      </c>
      <c r="AC3691" s="7" t="s">
        <v>16</v>
      </c>
    </row>
    <row r="3692">
      <c r="A3692" s="7" t="s">
        <v>16168</v>
      </c>
      <c r="D3692" s="163" t="s">
        <v>15513</v>
      </c>
      <c r="E3692" s="134" t="str">
        <f t="array" ref="E3692">IFNA( index(studiesdatasets!$A$2:$R4130,MATCH("*"&amp;IF(F3692 = "","INVALID", F3692)&amp;"*",studiesdatasets!$D$2:$D4130,0),1))</f>
        <v>set_15</v>
      </c>
      <c r="F3692" s="162" t="s">
        <v>543</v>
      </c>
      <c r="G3692" s="162" t="s">
        <v>15514</v>
      </c>
      <c r="H3692" s="162" t="s">
        <v>16169</v>
      </c>
      <c r="M3692" s="7" t="s">
        <v>799</v>
      </c>
      <c r="O3692" s="7" t="s">
        <v>16127</v>
      </c>
      <c r="P3692" s="7" t="s">
        <v>16128</v>
      </c>
      <c r="Q3692" s="7" t="s">
        <v>16129</v>
      </c>
      <c r="R3692" s="7" t="s">
        <v>525</v>
      </c>
      <c r="S3692" s="161" t="s">
        <v>855</v>
      </c>
      <c r="T3692" s="135">
        <v>46.81777928</v>
      </c>
      <c r="U3692" s="136">
        <v>-91.90638214</v>
      </c>
      <c r="V3692" s="137" t="s">
        <v>15457</v>
      </c>
      <c r="X3692" s="161" t="s">
        <v>805</v>
      </c>
      <c r="Y3692" s="161" t="s">
        <v>878</v>
      </c>
      <c r="Z3692" s="161" t="s">
        <v>879</v>
      </c>
      <c r="AA3692" s="7" t="s">
        <v>15458</v>
      </c>
      <c r="AC3692" s="7" t="s">
        <v>16</v>
      </c>
    </row>
    <row r="3693">
      <c r="A3693" s="7" t="s">
        <v>16170</v>
      </c>
      <c r="D3693" s="163" t="s">
        <v>15517</v>
      </c>
      <c r="E3693" s="134" t="str">
        <f t="array" ref="E3693">IFNA( index(studiesdatasets!$A$2:$R4130,MATCH("*"&amp;IF(F3693 = "","INVALID", F3693)&amp;"*",studiesdatasets!$D$2:$D4130,0),1))</f>
        <v>set_15</v>
      </c>
      <c r="F3693" s="162" t="s">
        <v>543</v>
      </c>
      <c r="G3693" s="162" t="s">
        <v>15518</v>
      </c>
      <c r="H3693" s="162" t="s">
        <v>16171</v>
      </c>
      <c r="M3693" s="7" t="s">
        <v>799</v>
      </c>
      <c r="O3693" s="7" t="s">
        <v>16127</v>
      </c>
      <c r="P3693" s="7" t="s">
        <v>16128</v>
      </c>
      <c r="Q3693" s="7" t="s">
        <v>16129</v>
      </c>
      <c r="R3693" s="7" t="s">
        <v>525</v>
      </c>
      <c r="S3693" s="161" t="s">
        <v>855</v>
      </c>
      <c r="T3693" s="135">
        <v>46.81777928</v>
      </c>
      <c r="U3693" s="136">
        <v>-91.90638214</v>
      </c>
      <c r="V3693" s="137" t="s">
        <v>15457</v>
      </c>
      <c r="X3693" s="161" t="s">
        <v>805</v>
      </c>
      <c r="Y3693" s="161" t="s">
        <v>878</v>
      </c>
      <c r="Z3693" s="161" t="s">
        <v>879</v>
      </c>
      <c r="AA3693" s="7" t="s">
        <v>15458</v>
      </c>
      <c r="AC3693" s="7" t="s">
        <v>16</v>
      </c>
    </row>
    <row r="3694">
      <c r="A3694" s="7" t="s">
        <v>16172</v>
      </c>
      <c r="D3694" s="163" t="s">
        <v>15521</v>
      </c>
      <c r="E3694" s="134" t="str">
        <f t="array" ref="E3694">IFNA( index(studiesdatasets!$A$2:$R4130,MATCH("*"&amp;IF(F3694 = "","INVALID", F3694)&amp;"*",studiesdatasets!$D$2:$D4130,0),1))</f>
        <v>set_15</v>
      </c>
      <c r="F3694" s="162" t="s">
        <v>543</v>
      </c>
      <c r="G3694" s="162" t="s">
        <v>15522</v>
      </c>
      <c r="H3694" s="162" t="s">
        <v>16173</v>
      </c>
      <c r="M3694" s="7" t="s">
        <v>799</v>
      </c>
      <c r="O3694" s="7" t="s">
        <v>16127</v>
      </c>
      <c r="P3694" s="7" t="s">
        <v>16128</v>
      </c>
      <c r="Q3694" s="7" t="s">
        <v>16129</v>
      </c>
      <c r="R3694" s="7" t="s">
        <v>525</v>
      </c>
      <c r="S3694" s="161" t="s">
        <v>855</v>
      </c>
      <c r="T3694" s="135">
        <v>46.82874543</v>
      </c>
      <c r="U3694" s="136">
        <v>-91.81058655</v>
      </c>
      <c r="V3694" s="137" t="s">
        <v>15457</v>
      </c>
      <c r="X3694" s="161" t="s">
        <v>805</v>
      </c>
      <c r="Y3694" s="161" t="s">
        <v>878</v>
      </c>
      <c r="Z3694" s="161" t="s">
        <v>879</v>
      </c>
      <c r="AA3694" s="7" t="s">
        <v>15458</v>
      </c>
      <c r="AC3694" s="7" t="s">
        <v>16</v>
      </c>
    </row>
    <row r="3695">
      <c r="A3695" s="7" t="s">
        <v>16174</v>
      </c>
      <c r="D3695" s="163" t="s">
        <v>15525</v>
      </c>
      <c r="E3695" s="134" t="str">
        <f t="array" ref="E3695">IFNA( index(studiesdatasets!$A$2:$R4130,MATCH("*"&amp;IF(F3695 = "","INVALID", F3695)&amp;"*",studiesdatasets!$D$2:$D4130,0),1))</f>
        <v>set_15</v>
      </c>
      <c r="F3695" s="162" t="s">
        <v>543</v>
      </c>
      <c r="G3695" s="162" t="s">
        <v>15975</v>
      </c>
      <c r="H3695" s="162" t="s">
        <v>16175</v>
      </c>
      <c r="M3695" s="7" t="s">
        <v>799</v>
      </c>
      <c r="O3695" s="7" t="s">
        <v>16127</v>
      </c>
      <c r="P3695" s="7" t="s">
        <v>16128</v>
      </c>
      <c r="Q3695" s="7" t="s">
        <v>16129</v>
      </c>
      <c r="R3695" s="7" t="s">
        <v>525</v>
      </c>
      <c r="S3695" s="161" t="s">
        <v>855</v>
      </c>
      <c r="T3695" s="135">
        <v>46.82874543</v>
      </c>
      <c r="U3695" s="136">
        <v>-91.81058655</v>
      </c>
      <c r="V3695" s="137" t="s">
        <v>15457</v>
      </c>
      <c r="X3695" s="161" t="s">
        <v>805</v>
      </c>
      <c r="Y3695" s="161" t="s">
        <v>878</v>
      </c>
      <c r="Z3695" s="161" t="s">
        <v>879</v>
      </c>
      <c r="AA3695" s="7" t="s">
        <v>15458</v>
      </c>
      <c r="AC3695" s="7" t="s">
        <v>16</v>
      </c>
    </row>
    <row r="3696">
      <c r="A3696" s="7" t="s">
        <v>16176</v>
      </c>
      <c r="D3696" s="163" t="s">
        <v>15978</v>
      </c>
      <c r="E3696" s="134" t="str">
        <f t="array" ref="E3696">IFNA( index(studiesdatasets!$A$2:$R4130,MATCH("*"&amp;IF(F3696 = "","INVALID", F3696)&amp;"*",studiesdatasets!$D$2:$D4130,0),1))</f>
        <v>set_15</v>
      </c>
      <c r="F3696" s="162" t="s">
        <v>543</v>
      </c>
      <c r="G3696" s="162" t="s">
        <v>15530</v>
      </c>
      <c r="H3696" s="162" t="s">
        <v>16177</v>
      </c>
      <c r="M3696" s="7" t="s">
        <v>799</v>
      </c>
      <c r="O3696" s="7" t="s">
        <v>16127</v>
      </c>
      <c r="P3696" s="7" t="s">
        <v>16128</v>
      </c>
      <c r="Q3696" s="7" t="s">
        <v>16129</v>
      </c>
      <c r="R3696" s="7" t="s">
        <v>525</v>
      </c>
      <c r="S3696" s="161" t="s">
        <v>855</v>
      </c>
      <c r="T3696" s="135">
        <v>46.86173498</v>
      </c>
      <c r="U3696" s="136">
        <v>-91.92375006</v>
      </c>
      <c r="V3696" s="137" t="s">
        <v>15457</v>
      </c>
      <c r="X3696" s="161" t="s">
        <v>805</v>
      </c>
      <c r="Y3696" s="161" t="s">
        <v>878</v>
      </c>
      <c r="Z3696" s="161" t="s">
        <v>879</v>
      </c>
      <c r="AA3696" s="7" t="s">
        <v>15458</v>
      </c>
      <c r="AC3696" s="7" t="s">
        <v>16</v>
      </c>
    </row>
    <row r="3697">
      <c r="A3697" s="7" t="s">
        <v>16178</v>
      </c>
      <c r="D3697" s="163" t="s">
        <v>15533</v>
      </c>
      <c r="E3697" s="134" t="str">
        <f t="array" ref="E3697">IFNA( index(studiesdatasets!$A$2:$R4130,MATCH("*"&amp;IF(F3697 = "","INVALID", F3697)&amp;"*",studiesdatasets!$D$2:$D4130,0),1))</f>
        <v>set_15</v>
      </c>
      <c r="F3697" s="162" t="s">
        <v>543</v>
      </c>
      <c r="G3697" s="162" t="s">
        <v>15534</v>
      </c>
      <c r="H3697" s="162" t="s">
        <v>16179</v>
      </c>
      <c r="M3697" s="7" t="s">
        <v>799</v>
      </c>
      <c r="O3697" s="7" t="s">
        <v>16127</v>
      </c>
      <c r="P3697" s="7" t="s">
        <v>16128</v>
      </c>
      <c r="Q3697" s="7" t="s">
        <v>16129</v>
      </c>
      <c r="R3697" s="7" t="s">
        <v>525</v>
      </c>
      <c r="S3697" s="161" t="s">
        <v>855</v>
      </c>
      <c r="T3697" s="135">
        <v>46.86173498</v>
      </c>
      <c r="U3697" s="136">
        <v>-91.92375006</v>
      </c>
      <c r="V3697" s="137" t="s">
        <v>15457</v>
      </c>
      <c r="X3697" s="161" t="s">
        <v>805</v>
      </c>
      <c r="Y3697" s="161" t="s">
        <v>878</v>
      </c>
      <c r="Z3697" s="161" t="s">
        <v>879</v>
      </c>
      <c r="AA3697" s="7" t="s">
        <v>15458</v>
      </c>
      <c r="AC3697" s="7" t="s">
        <v>16</v>
      </c>
    </row>
    <row r="3698">
      <c r="A3698" s="7" t="s">
        <v>16180</v>
      </c>
      <c r="D3698" s="163" t="s">
        <v>15537</v>
      </c>
      <c r="E3698" s="134" t="str">
        <f t="array" ref="E3698">IFNA( index(studiesdatasets!$A$2:$R4130,MATCH("*"&amp;IF(F3698 = "","INVALID", F3698)&amp;"*",studiesdatasets!$D$2:$D4130,0),1))</f>
        <v>set_15</v>
      </c>
      <c r="F3698" s="162" t="s">
        <v>543</v>
      </c>
      <c r="G3698" s="162" t="s">
        <v>15538</v>
      </c>
      <c r="H3698" s="162" t="s">
        <v>16181</v>
      </c>
      <c r="M3698" s="7" t="s">
        <v>799</v>
      </c>
      <c r="O3698" s="7" t="s">
        <v>16127</v>
      </c>
      <c r="P3698" s="7" t="s">
        <v>16128</v>
      </c>
      <c r="Q3698" s="7" t="s">
        <v>16129</v>
      </c>
      <c r="R3698" s="7" t="s">
        <v>525</v>
      </c>
      <c r="S3698" s="161" t="s">
        <v>855</v>
      </c>
      <c r="T3698" s="135">
        <v>46.86173498</v>
      </c>
      <c r="U3698" s="136">
        <v>-91.92375006</v>
      </c>
      <c r="V3698" s="137" t="s">
        <v>15457</v>
      </c>
      <c r="X3698" s="161" t="s">
        <v>805</v>
      </c>
      <c r="Y3698" s="161" t="s">
        <v>878</v>
      </c>
      <c r="Z3698" s="161" t="s">
        <v>879</v>
      </c>
      <c r="AA3698" s="7" t="s">
        <v>15458</v>
      </c>
      <c r="AC3698" s="7" t="s">
        <v>16</v>
      </c>
    </row>
    <row r="3699">
      <c r="A3699" s="7" t="s">
        <v>16182</v>
      </c>
      <c r="D3699" s="163" t="s">
        <v>15541</v>
      </c>
      <c r="E3699" s="134" t="str">
        <f t="array" ref="E3699">IFNA( index(studiesdatasets!$A$2:$R4130,MATCH("*"&amp;IF(F3699 = "","INVALID", F3699)&amp;"*",studiesdatasets!$D$2:$D4130,0),1))</f>
        <v>set_15</v>
      </c>
      <c r="F3699" s="162" t="s">
        <v>543</v>
      </c>
      <c r="G3699" s="162" t="s">
        <v>15542</v>
      </c>
      <c r="H3699" s="162" t="s">
        <v>16183</v>
      </c>
      <c r="M3699" s="7" t="s">
        <v>799</v>
      </c>
      <c r="O3699" s="7" t="s">
        <v>16127</v>
      </c>
      <c r="P3699" s="7" t="s">
        <v>16128</v>
      </c>
      <c r="Q3699" s="7" t="s">
        <v>16129</v>
      </c>
      <c r="R3699" s="7" t="s">
        <v>525</v>
      </c>
      <c r="S3699" s="161" t="s">
        <v>855</v>
      </c>
      <c r="T3699" s="135">
        <v>46.78779406</v>
      </c>
      <c r="U3699" s="136">
        <v>-91.94929456</v>
      </c>
      <c r="V3699" s="137" t="s">
        <v>15457</v>
      </c>
      <c r="X3699" s="161" t="s">
        <v>805</v>
      </c>
      <c r="Y3699" s="161" t="s">
        <v>878</v>
      </c>
      <c r="Z3699" s="161" t="s">
        <v>879</v>
      </c>
      <c r="AA3699" s="7" t="s">
        <v>15458</v>
      </c>
      <c r="AC3699" s="7" t="s">
        <v>16</v>
      </c>
    </row>
    <row r="3700">
      <c r="A3700" s="7" t="s">
        <v>16184</v>
      </c>
      <c r="D3700" s="163" t="s">
        <v>15545</v>
      </c>
      <c r="E3700" s="134" t="str">
        <f t="array" ref="E3700">IFNA( index(studiesdatasets!$A$2:$R4130,MATCH("*"&amp;IF(F3700 = "","INVALID", F3700)&amp;"*",studiesdatasets!$D$2:$D4130,0),1))</f>
        <v>set_15</v>
      </c>
      <c r="F3700" s="162" t="s">
        <v>543</v>
      </c>
      <c r="G3700" s="162" t="s">
        <v>15546</v>
      </c>
      <c r="H3700" s="162" t="s">
        <v>16185</v>
      </c>
      <c r="M3700" s="7" t="s">
        <v>799</v>
      </c>
      <c r="O3700" s="7" t="s">
        <v>16127</v>
      </c>
      <c r="P3700" s="7" t="s">
        <v>16128</v>
      </c>
      <c r="Q3700" s="7" t="s">
        <v>16129</v>
      </c>
      <c r="R3700" s="7" t="s">
        <v>525</v>
      </c>
      <c r="S3700" s="161" t="s">
        <v>855</v>
      </c>
      <c r="T3700" s="135">
        <v>46.78779406</v>
      </c>
      <c r="U3700" s="136">
        <v>-91.94929456</v>
      </c>
      <c r="V3700" s="137" t="s">
        <v>15457</v>
      </c>
      <c r="X3700" s="161" t="s">
        <v>805</v>
      </c>
      <c r="Y3700" s="161" t="s">
        <v>878</v>
      </c>
      <c r="Z3700" s="161" t="s">
        <v>879</v>
      </c>
      <c r="AA3700" s="7" t="s">
        <v>15458</v>
      </c>
      <c r="AC3700" s="7" t="s">
        <v>16</v>
      </c>
    </row>
    <row r="3701">
      <c r="A3701" s="7" t="s">
        <v>16186</v>
      </c>
      <c r="D3701" s="163" t="s">
        <v>15549</v>
      </c>
      <c r="E3701" s="134" t="str">
        <f t="array" ref="E3701">IFNA( index(studiesdatasets!$A$2:$R4130,MATCH("*"&amp;IF(F3701 = "","INVALID", F3701)&amp;"*",studiesdatasets!$D$2:$D4130,0),1))</f>
        <v>set_15</v>
      </c>
      <c r="F3701" s="162" t="s">
        <v>543</v>
      </c>
      <c r="G3701" s="162" t="s">
        <v>15550</v>
      </c>
      <c r="H3701" s="162" t="s">
        <v>16187</v>
      </c>
      <c r="M3701" s="7" t="s">
        <v>799</v>
      </c>
      <c r="O3701" s="7" t="s">
        <v>16127</v>
      </c>
      <c r="P3701" s="7" t="s">
        <v>16128</v>
      </c>
      <c r="Q3701" s="7" t="s">
        <v>16129</v>
      </c>
      <c r="R3701" s="7" t="s">
        <v>525</v>
      </c>
      <c r="S3701" s="161" t="s">
        <v>855</v>
      </c>
      <c r="T3701" s="135">
        <v>47.27239195</v>
      </c>
      <c r="U3701" s="136">
        <v>-88.60174406</v>
      </c>
      <c r="V3701" s="137" t="s">
        <v>15457</v>
      </c>
      <c r="X3701" s="161" t="s">
        <v>805</v>
      </c>
      <c r="Y3701" s="161" t="s">
        <v>878</v>
      </c>
      <c r="Z3701" s="161" t="s">
        <v>879</v>
      </c>
      <c r="AA3701" s="7" t="s">
        <v>15458</v>
      </c>
      <c r="AC3701" s="7" t="s">
        <v>16</v>
      </c>
    </row>
    <row r="3702">
      <c r="A3702" s="7" t="s">
        <v>16188</v>
      </c>
      <c r="D3702" s="163" t="s">
        <v>15553</v>
      </c>
      <c r="E3702" s="134" t="str">
        <f t="array" ref="E3702">IFNA( index(studiesdatasets!$A$2:$R4130,MATCH("*"&amp;IF(F3702 = "","INVALID", F3702)&amp;"*",studiesdatasets!$D$2:$D4130,0),1))</f>
        <v>set_15</v>
      </c>
      <c r="F3702" s="162" t="s">
        <v>543</v>
      </c>
      <c r="G3702" s="162" t="s">
        <v>15991</v>
      </c>
      <c r="H3702" s="162" t="s">
        <v>16189</v>
      </c>
      <c r="M3702" s="7" t="s">
        <v>799</v>
      </c>
      <c r="O3702" s="7" t="s">
        <v>16127</v>
      </c>
      <c r="P3702" s="7" t="s">
        <v>16128</v>
      </c>
      <c r="Q3702" s="7" t="s">
        <v>16129</v>
      </c>
      <c r="R3702" s="7" t="s">
        <v>525</v>
      </c>
      <c r="S3702" s="161" t="s">
        <v>855</v>
      </c>
      <c r="T3702" s="135">
        <v>46.78779406</v>
      </c>
      <c r="U3702" s="136">
        <v>-91.94929456</v>
      </c>
      <c r="V3702" s="137" t="s">
        <v>15457</v>
      </c>
      <c r="X3702" s="161" t="s">
        <v>805</v>
      </c>
      <c r="Y3702" s="161" t="s">
        <v>878</v>
      </c>
      <c r="Z3702" s="161" t="s">
        <v>879</v>
      </c>
      <c r="AA3702" s="7" t="s">
        <v>15458</v>
      </c>
      <c r="AC3702" s="7" t="s">
        <v>16</v>
      </c>
    </row>
    <row r="3703">
      <c r="A3703" s="7" t="s">
        <v>16190</v>
      </c>
      <c r="D3703" s="163" t="s">
        <v>15657</v>
      </c>
      <c r="E3703" s="134" t="str">
        <f t="array" ref="E3703">IFNA( index(studiesdatasets!$A$2:$R4130,MATCH("*"&amp;IF(F3703 = "","INVALID", F3703)&amp;"*",studiesdatasets!$D$2:$D4130,0),1))</f>
        <v>set_15</v>
      </c>
      <c r="F3703" s="162" t="s">
        <v>543</v>
      </c>
      <c r="G3703" s="162" t="s">
        <v>15658</v>
      </c>
      <c r="H3703" s="162" t="s">
        <v>16191</v>
      </c>
      <c r="M3703" s="7" t="s">
        <v>799</v>
      </c>
      <c r="O3703" s="7" t="s">
        <v>16127</v>
      </c>
      <c r="P3703" s="7" t="s">
        <v>16128</v>
      </c>
      <c r="Q3703" s="7" t="s">
        <v>16129</v>
      </c>
      <c r="R3703" s="7" t="s">
        <v>525</v>
      </c>
      <c r="S3703" s="161" t="s">
        <v>855</v>
      </c>
      <c r="T3703" s="135">
        <v>46.77406231</v>
      </c>
      <c r="U3703" s="136">
        <v>-91.85504088</v>
      </c>
      <c r="V3703" s="137" t="s">
        <v>15457</v>
      </c>
      <c r="X3703" s="161" t="s">
        <v>805</v>
      </c>
      <c r="Y3703" s="161" t="s">
        <v>878</v>
      </c>
      <c r="Z3703" s="161" t="s">
        <v>879</v>
      </c>
      <c r="AA3703" s="7" t="s">
        <v>15458</v>
      </c>
      <c r="AC3703" s="7" t="s">
        <v>16</v>
      </c>
    </row>
    <row r="3704">
      <c r="A3704" s="7" t="s">
        <v>16192</v>
      </c>
      <c r="D3704" s="163" t="s">
        <v>15661</v>
      </c>
      <c r="E3704" s="134" t="str">
        <f t="array" ref="E3704">IFNA( index(studiesdatasets!$A$2:$R4130,MATCH("*"&amp;IF(F3704 = "","INVALID", F3704)&amp;"*",studiesdatasets!$D$2:$D4130,0),1))</f>
        <v>set_15</v>
      </c>
      <c r="F3704" s="162" t="s">
        <v>543</v>
      </c>
      <c r="G3704" s="162" t="s">
        <v>15662</v>
      </c>
      <c r="H3704" s="162" t="s">
        <v>16193</v>
      </c>
      <c r="M3704" s="7" t="s">
        <v>799</v>
      </c>
      <c r="O3704" s="7" t="s">
        <v>16127</v>
      </c>
      <c r="P3704" s="7" t="s">
        <v>16128</v>
      </c>
      <c r="Q3704" s="7" t="s">
        <v>16129</v>
      </c>
      <c r="R3704" s="7" t="s">
        <v>525</v>
      </c>
      <c r="S3704" s="161" t="s">
        <v>855</v>
      </c>
      <c r="T3704" s="135">
        <v>46.72063537</v>
      </c>
      <c r="U3704" s="136">
        <v>-91.82745087</v>
      </c>
      <c r="V3704" s="137" t="s">
        <v>15457</v>
      </c>
      <c r="X3704" s="161" t="s">
        <v>805</v>
      </c>
      <c r="Y3704" s="161" t="s">
        <v>878</v>
      </c>
      <c r="Z3704" s="161" t="s">
        <v>879</v>
      </c>
      <c r="AA3704" s="7" t="s">
        <v>15458</v>
      </c>
      <c r="AC3704" s="7" t="s">
        <v>16</v>
      </c>
    </row>
    <row r="3705">
      <c r="A3705" s="7" t="s">
        <v>16194</v>
      </c>
      <c r="D3705" s="163" t="s">
        <v>15665</v>
      </c>
      <c r="E3705" s="134" t="str">
        <f t="array" ref="E3705">IFNA( index(studiesdatasets!$A$2:$R4130,MATCH("*"&amp;IF(F3705 = "","INVALID", F3705)&amp;"*",studiesdatasets!$D$2:$D4130,0),1))</f>
        <v>set_15</v>
      </c>
      <c r="F3705" s="162" t="s">
        <v>543</v>
      </c>
      <c r="G3705" s="162" t="s">
        <v>15666</v>
      </c>
      <c r="H3705" s="162" t="s">
        <v>16195</v>
      </c>
      <c r="M3705" s="7" t="s">
        <v>799</v>
      </c>
      <c r="O3705" s="7" t="s">
        <v>16127</v>
      </c>
      <c r="P3705" s="7" t="s">
        <v>16128</v>
      </c>
      <c r="Q3705" s="7" t="s">
        <v>16129</v>
      </c>
      <c r="R3705" s="7" t="s">
        <v>525</v>
      </c>
      <c r="S3705" s="161" t="s">
        <v>855</v>
      </c>
      <c r="T3705" s="135">
        <v>46.72063537</v>
      </c>
      <c r="U3705" s="136">
        <v>-91.82745087</v>
      </c>
      <c r="V3705" s="137" t="s">
        <v>15457</v>
      </c>
      <c r="X3705" s="161" t="s">
        <v>805</v>
      </c>
      <c r="Y3705" s="161" t="s">
        <v>878</v>
      </c>
      <c r="Z3705" s="161" t="s">
        <v>879</v>
      </c>
      <c r="AA3705" s="7" t="s">
        <v>15458</v>
      </c>
      <c r="AC3705" s="7" t="s">
        <v>16</v>
      </c>
    </row>
    <row r="3706">
      <c r="A3706" s="7" t="s">
        <v>16196</v>
      </c>
      <c r="D3706" s="163" t="s">
        <v>15669</v>
      </c>
      <c r="E3706" s="134" t="str">
        <f t="array" ref="E3706">IFNA( index(studiesdatasets!$A$2:$R4130,MATCH("*"&amp;IF(F3706 = "","INVALID", F3706)&amp;"*",studiesdatasets!$D$2:$D4130,0),1))</f>
        <v>set_15</v>
      </c>
      <c r="F3706" s="162" t="s">
        <v>543</v>
      </c>
      <c r="G3706" s="162" t="s">
        <v>16000</v>
      </c>
      <c r="H3706" s="162" t="s">
        <v>16197</v>
      </c>
      <c r="M3706" s="7" t="s">
        <v>799</v>
      </c>
      <c r="O3706" s="7" t="s">
        <v>16127</v>
      </c>
      <c r="P3706" s="7" t="s">
        <v>16128</v>
      </c>
      <c r="Q3706" s="7" t="s">
        <v>16129</v>
      </c>
      <c r="R3706" s="7" t="s">
        <v>525</v>
      </c>
      <c r="S3706" s="161" t="s">
        <v>855</v>
      </c>
      <c r="T3706" s="135">
        <v>46.70913635</v>
      </c>
      <c r="U3706" s="136">
        <v>-91.97924898</v>
      </c>
      <c r="V3706" s="137" t="s">
        <v>15457</v>
      </c>
      <c r="X3706" s="161" t="s">
        <v>805</v>
      </c>
      <c r="Y3706" s="161" t="s">
        <v>878</v>
      </c>
      <c r="Z3706" s="161" t="s">
        <v>879</v>
      </c>
      <c r="AA3706" s="7" t="s">
        <v>15458</v>
      </c>
      <c r="AC3706" s="7" t="s">
        <v>16</v>
      </c>
    </row>
    <row r="3707">
      <c r="A3707" s="7" t="s">
        <v>16198</v>
      </c>
      <c r="D3707" s="163" t="s">
        <v>15673</v>
      </c>
      <c r="E3707" s="134" t="str">
        <f t="array" ref="E3707">IFNA( index(studiesdatasets!$A$2:$R4130,MATCH("*"&amp;IF(F3707 = "","INVALID", F3707)&amp;"*",studiesdatasets!$D$2:$D4130,0),1))</f>
        <v>set_15</v>
      </c>
      <c r="F3707" s="162" t="s">
        <v>543</v>
      </c>
      <c r="G3707" s="162" t="s">
        <v>15674</v>
      </c>
      <c r="H3707" s="162" t="s">
        <v>16199</v>
      </c>
      <c r="M3707" s="7" t="s">
        <v>799</v>
      </c>
      <c r="O3707" s="7" t="s">
        <v>16127</v>
      </c>
      <c r="P3707" s="7" t="s">
        <v>16128</v>
      </c>
      <c r="Q3707" s="7" t="s">
        <v>16129</v>
      </c>
      <c r="R3707" s="7" t="s">
        <v>525</v>
      </c>
      <c r="S3707" s="161" t="s">
        <v>855</v>
      </c>
      <c r="T3707" s="135">
        <v>46.70913635</v>
      </c>
      <c r="U3707" s="136">
        <v>-91.97924898</v>
      </c>
      <c r="V3707" s="137" t="s">
        <v>15457</v>
      </c>
      <c r="X3707" s="161" t="s">
        <v>805</v>
      </c>
      <c r="Y3707" s="161" t="s">
        <v>878</v>
      </c>
      <c r="Z3707" s="161" t="s">
        <v>879</v>
      </c>
      <c r="AA3707" s="7" t="s">
        <v>15458</v>
      </c>
      <c r="AC3707" s="7" t="s">
        <v>16</v>
      </c>
    </row>
    <row r="3708">
      <c r="A3708" s="7" t="s">
        <v>16200</v>
      </c>
      <c r="D3708" s="163" t="s">
        <v>15677</v>
      </c>
      <c r="E3708" s="134" t="str">
        <f t="array" ref="E3708">IFNA( index(studiesdatasets!$A$2:$R4130,MATCH("*"&amp;IF(F3708 = "","INVALID", F3708)&amp;"*",studiesdatasets!$D$2:$D4130,0),1))</f>
        <v>set_15</v>
      </c>
      <c r="F3708" s="162" t="s">
        <v>543</v>
      </c>
      <c r="G3708" s="162" t="s">
        <v>15678</v>
      </c>
      <c r="H3708" s="162" t="s">
        <v>16201</v>
      </c>
      <c r="M3708" s="7" t="s">
        <v>799</v>
      </c>
      <c r="O3708" s="7" t="s">
        <v>16127</v>
      </c>
      <c r="P3708" s="7" t="s">
        <v>16128</v>
      </c>
      <c r="Q3708" s="7" t="s">
        <v>16129</v>
      </c>
      <c r="R3708" s="7" t="s">
        <v>525</v>
      </c>
      <c r="S3708" s="161" t="s">
        <v>855</v>
      </c>
      <c r="T3708" s="135">
        <v>46.75588076</v>
      </c>
      <c r="U3708" s="136">
        <v>-91.99436303</v>
      </c>
      <c r="V3708" s="137" t="s">
        <v>15457</v>
      </c>
      <c r="X3708" s="161" t="s">
        <v>805</v>
      </c>
      <c r="Y3708" s="161" t="s">
        <v>878</v>
      </c>
      <c r="Z3708" s="161" t="s">
        <v>879</v>
      </c>
      <c r="AA3708" s="7" t="s">
        <v>15458</v>
      </c>
      <c r="AC3708" s="7" t="s">
        <v>16</v>
      </c>
    </row>
    <row r="3709">
      <c r="A3709" s="7" t="s">
        <v>16202</v>
      </c>
      <c r="D3709" s="163" t="s">
        <v>15681</v>
      </c>
      <c r="E3709" s="134" t="str">
        <f t="array" ref="E3709">IFNA( index(studiesdatasets!$A$2:$R4130,MATCH("*"&amp;IF(F3709 = "","INVALID", F3709)&amp;"*",studiesdatasets!$D$2:$D4130,0),1))</f>
        <v>set_15</v>
      </c>
      <c r="F3709" s="162" t="s">
        <v>543</v>
      </c>
      <c r="G3709" s="162" t="s">
        <v>15682</v>
      </c>
      <c r="H3709" s="162" t="s">
        <v>16203</v>
      </c>
      <c r="M3709" s="7" t="s">
        <v>799</v>
      </c>
      <c r="O3709" s="7" t="s">
        <v>16127</v>
      </c>
      <c r="P3709" s="7" t="s">
        <v>16128</v>
      </c>
      <c r="Q3709" s="7" t="s">
        <v>16129</v>
      </c>
      <c r="R3709" s="7" t="s">
        <v>525</v>
      </c>
      <c r="S3709" s="161" t="s">
        <v>855</v>
      </c>
      <c r="T3709" s="135">
        <v>46.75588076</v>
      </c>
      <c r="U3709" s="136">
        <v>-91.99436303</v>
      </c>
      <c r="V3709" s="137" t="s">
        <v>15457</v>
      </c>
      <c r="X3709" s="161" t="s">
        <v>805</v>
      </c>
      <c r="Y3709" s="161" t="s">
        <v>878</v>
      </c>
      <c r="Z3709" s="161" t="s">
        <v>879</v>
      </c>
      <c r="AA3709" s="7" t="s">
        <v>15458</v>
      </c>
      <c r="AC3709" s="7" t="s">
        <v>16</v>
      </c>
    </row>
    <row r="3710">
      <c r="A3710" s="7" t="s">
        <v>16204</v>
      </c>
      <c r="D3710" s="163" t="s">
        <v>15685</v>
      </c>
      <c r="E3710" s="134" t="str">
        <f t="array" ref="E3710">IFNA( index(studiesdatasets!$A$2:$R4130,MATCH("*"&amp;IF(F3710 = "","INVALID", F3710)&amp;"*",studiesdatasets!$D$2:$D4130,0),1))</f>
        <v>set_15</v>
      </c>
      <c r="F3710" s="162" t="s">
        <v>543</v>
      </c>
      <c r="G3710" s="162" t="s">
        <v>15686</v>
      </c>
      <c r="H3710" s="162" t="s">
        <v>16205</v>
      </c>
      <c r="M3710" s="7" t="s">
        <v>799</v>
      </c>
      <c r="O3710" s="7" t="s">
        <v>16127</v>
      </c>
      <c r="P3710" s="7" t="s">
        <v>16128</v>
      </c>
      <c r="Q3710" s="7" t="s">
        <v>16129</v>
      </c>
      <c r="R3710" s="7" t="s">
        <v>525</v>
      </c>
      <c r="S3710" s="161" t="s">
        <v>855</v>
      </c>
      <c r="T3710" s="135">
        <v>46.71814</v>
      </c>
      <c r="U3710" s="136">
        <v>-91.86934</v>
      </c>
      <c r="V3710" s="137" t="s">
        <v>15457</v>
      </c>
      <c r="X3710" s="161" t="s">
        <v>805</v>
      </c>
      <c r="Y3710" s="161" t="s">
        <v>878</v>
      </c>
      <c r="Z3710" s="161" t="s">
        <v>879</v>
      </c>
      <c r="AA3710" s="7" t="s">
        <v>15458</v>
      </c>
      <c r="AC3710" s="7" t="s">
        <v>16</v>
      </c>
    </row>
    <row r="3711">
      <c r="A3711" s="7" t="s">
        <v>16206</v>
      </c>
      <c r="D3711" s="163" t="s">
        <v>15689</v>
      </c>
      <c r="E3711" s="134" t="str">
        <f t="array" ref="E3711">IFNA( index(studiesdatasets!$A$2:$R4130,MATCH("*"&amp;IF(F3711 = "","INVALID", F3711)&amp;"*",studiesdatasets!$D$2:$D4130,0),1))</f>
        <v>set_15</v>
      </c>
      <c r="F3711" s="162" t="s">
        <v>543</v>
      </c>
      <c r="G3711" s="162" t="s">
        <v>15690</v>
      </c>
      <c r="H3711" s="162" t="s">
        <v>16207</v>
      </c>
      <c r="M3711" s="7" t="s">
        <v>799</v>
      </c>
      <c r="O3711" s="7" t="s">
        <v>16127</v>
      </c>
      <c r="P3711" s="7" t="s">
        <v>16128</v>
      </c>
      <c r="Q3711" s="7" t="s">
        <v>16129</v>
      </c>
      <c r="R3711" s="7" t="s">
        <v>525</v>
      </c>
      <c r="S3711" s="161" t="s">
        <v>855</v>
      </c>
      <c r="T3711" s="135">
        <v>46.71814</v>
      </c>
      <c r="U3711" s="136">
        <v>-91.86934</v>
      </c>
      <c r="V3711" s="137" t="s">
        <v>15457</v>
      </c>
      <c r="X3711" s="161" t="s">
        <v>805</v>
      </c>
      <c r="Y3711" s="161" t="s">
        <v>878</v>
      </c>
      <c r="Z3711" s="161" t="s">
        <v>879</v>
      </c>
      <c r="AA3711" s="7" t="s">
        <v>15458</v>
      </c>
      <c r="AC3711" s="7" t="s">
        <v>16</v>
      </c>
    </row>
    <row r="3712">
      <c r="A3712" s="7" t="s">
        <v>16208</v>
      </c>
      <c r="D3712" s="163" t="s">
        <v>15693</v>
      </c>
      <c r="E3712" s="134" t="str">
        <f t="array" ref="E3712">IFNA( index(studiesdatasets!$A$2:$R4130,MATCH("*"&amp;IF(F3712 = "","INVALID", F3712)&amp;"*",studiesdatasets!$D$2:$D4130,0),1))</f>
        <v>set_15</v>
      </c>
      <c r="F3712" s="162" t="s">
        <v>543</v>
      </c>
      <c r="G3712" s="162" t="s">
        <v>15694</v>
      </c>
      <c r="H3712" s="162" t="s">
        <v>16209</v>
      </c>
      <c r="M3712" s="7" t="s">
        <v>799</v>
      </c>
      <c r="O3712" s="7" t="s">
        <v>16127</v>
      </c>
      <c r="P3712" s="7" t="s">
        <v>16128</v>
      </c>
      <c r="Q3712" s="7" t="s">
        <v>16129</v>
      </c>
      <c r="R3712" s="7" t="s">
        <v>525</v>
      </c>
      <c r="S3712" s="161" t="s">
        <v>855</v>
      </c>
      <c r="T3712" s="135">
        <v>47.96940801</v>
      </c>
      <c r="U3712" s="136">
        <v>-87.89751083</v>
      </c>
      <c r="V3712" s="137" t="s">
        <v>15457</v>
      </c>
      <c r="X3712" s="161" t="s">
        <v>805</v>
      </c>
      <c r="Y3712" s="161" t="s">
        <v>878</v>
      </c>
      <c r="Z3712" s="161" t="s">
        <v>879</v>
      </c>
      <c r="AA3712" s="7" t="s">
        <v>15458</v>
      </c>
      <c r="AC3712" s="7" t="s">
        <v>16</v>
      </c>
    </row>
    <row r="3713">
      <c r="A3713" s="7" t="s">
        <v>16210</v>
      </c>
      <c r="D3713" s="163" t="s">
        <v>15697</v>
      </c>
      <c r="E3713" s="134" t="str">
        <f t="array" ref="E3713">IFNA( index(studiesdatasets!$A$2:$R4130,MATCH("*"&amp;IF(F3713 = "","INVALID", F3713)&amp;"*",studiesdatasets!$D$2:$D4130,0),1))</f>
        <v>set_15</v>
      </c>
      <c r="F3713" s="162" t="s">
        <v>543</v>
      </c>
      <c r="G3713" s="162" t="s">
        <v>15698</v>
      </c>
      <c r="H3713" s="162" t="s">
        <v>16211</v>
      </c>
      <c r="M3713" s="7" t="s">
        <v>799</v>
      </c>
      <c r="O3713" s="7" t="s">
        <v>16127</v>
      </c>
      <c r="P3713" s="7" t="s">
        <v>16128</v>
      </c>
      <c r="Q3713" s="7" t="s">
        <v>16129</v>
      </c>
      <c r="R3713" s="7" t="s">
        <v>525</v>
      </c>
      <c r="S3713" s="161" t="s">
        <v>855</v>
      </c>
      <c r="T3713" s="135">
        <v>46.71814</v>
      </c>
      <c r="U3713" s="136">
        <v>-91.86934</v>
      </c>
      <c r="V3713" s="137" t="s">
        <v>15457</v>
      </c>
      <c r="X3713" s="161" t="s">
        <v>805</v>
      </c>
      <c r="Y3713" s="161" t="s">
        <v>878</v>
      </c>
      <c r="Z3713" s="161" t="s">
        <v>879</v>
      </c>
      <c r="AA3713" s="7" t="s">
        <v>15458</v>
      </c>
      <c r="AC3713" s="7" t="s">
        <v>16</v>
      </c>
    </row>
    <row r="3714">
      <c r="A3714" s="7" t="s">
        <v>16212</v>
      </c>
      <c r="D3714" s="163" t="s">
        <v>15701</v>
      </c>
      <c r="E3714" s="134" t="str">
        <f t="array" ref="E3714">IFNA( index(studiesdatasets!$A$2:$R4130,MATCH("*"&amp;IF(F3714 = "","INVALID", F3714)&amp;"*",studiesdatasets!$D$2:$D4130,0),1))</f>
        <v>set_15</v>
      </c>
      <c r="F3714" s="162" t="s">
        <v>543</v>
      </c>
      <c r="G3714" s="162" t="s">
        <v>15702</v>
      </c>
      <c r="H3714" s="162" t="s">
        <v>16213</v>
      </c>
      <c r="M3714" s="7" t="s">
        <v>799</v>
      </c>
      <c r="O3714" s="7" t="s">
        <v>16127</v>
      </c>
      <c r="P3714" s="7" t="s">
        <v>16128</v>
      </c>
      <c r="Q3714" s="7" t="s">
        <v>16129</v>
      </c>
      <c r="R3714" s="7" t="s">
        <v>525</v>
      </c>
      <c r="S3714" s="161" t="s">
        <v>855</v>
      </c>
      <c r="T3714" s="135">
        <v>46.69708238</v>
      </c>
      <c r="U3714" s="136">
        <v>-91.80417513</v>
      </c>
      <c r="V3714" s="137" t="s">
        <v>15457</v>
      </c>
      <c r="X3714" s="161" t="s">
        <v>805</v>
      </c>
      <c r="Y3714" s="161" t="s">
        <v>878</v>
      </c>
      <c r="Z3714" s="161" t="s">
        <v>879</v>
      </c>
      <c r="AA3714" s="7" t="s">
        <v>15458</v>
      </c>
      <c r="AC3714" s="7" t="s">
        <v>16</v>
      </c>
    </row>
    <row r="3715">
      <c r="A3715" s="7" t="s">
        <v>16214</v>
      </c>
      <c r="D3715" s="163" t="s">
        <v>15705</v>
      </c>
      <c r="E3715" s="134" t="str">
        <f t="array" ref="E3715">IFNA( index(studiesdatasets!$A$2:$R4130,MATCH("*"&amp;IF(F3715 = "","INVALID", F3715)&amp;"*",studiesdatasets!$D$2:$D4130,0),1))</f>
        <v>set_15</v>
      </c>
      <c r="F3715" s="162" t="s">
        <v>543</v>
      </c>
      <c r="G3715" s="162" t="s">
        <v>15706</v>
      </c>
      <c r="H3715" s="162" t="s">
        <v>16215</v>
      </c>
      <c r="M3715" s="7" t="s">
        <v>799</v>
      </c>
      <c r="O3715" s="7" t="s">
        <v>16127</v>
      </c>
      <c r="P3715" s="7" t="s">
        <v>16128</v>
      </c>
      <c r="Q3715" s="7" t="s">
        <v>16129</v>
      </c>
      <c r="R3715" s="7" t="s">
        <v>525</v>
      </c>
      <c r="S3715" s="161" t="s">
        <v>855</v>
      </c>
      <c r="T3715" s="135">
        <v>46.69708238</v>
      </c>
      <c r="U3715" s="136">
        <v>-91.80417513</v>
      </c>
      <c r="V3715" s="137" t="s">
        <v>15457</v>
      </c>
      <c r="X3715" s="161" t="s">
        <v>805</v>
      </c>
      <c r="Y3715" s="161" t="s">
        <v>878</v>
      </c>
      <c r="Z3715" s="161" t="s">
        <v>879</v>
      </c>
      <c r="AA3715" s="7" t="s">
        <v>15458</v>
      </c>
      <c r="AC3715" s="7" t="s">
        <v>16</v>
      </c>
    </row>
    <row r="3716">
      <c r="A3716" s="7" t="s">
        <v>16216</v>
      </c>
      <c r="D3716" s="163" t="s">
        <v>15709</v>
      </c>
      <c r="E3716" s="134" t="str">
        <f t="array" ref="E3716">IFNA( index(studiesdatasets!$A$2:$R4130,MATCH("*"&amp;IF(F3716 = "","INVALID", F3716)&amp;"*",studiesdatasets!$D$2:$D4130,0),1))</f>
        <v>set_15</v>
      </c>
      <c r="F3716" s="162" t="s">
        <v>543</v>
      </c>
      <c r="G3716" s="162" t="s">
        <v>15710</v>
      </c>
      <c r="H3716" s="162" t="s">
        <v>16217</v>
      </c>
      <c r="M3716" s="7" t="s">
        <v>799</v>
      </c>
      <c r="O3716" s="7" t="s">
        <v>16127</v>
      </c>
      <c r="P3716" s="7" t="s">
        <v>16128</v>
      </c>
      <c r="Q3716" s="7" t="s">
        <v>16129</v>
      </c>
      <c r="R3716" s="7" t="s">
        <v>525</v>
      </c>
      <c r="S3716" s="161" t="s">
        <v>855</v>
      </c>
      <c r="T3716" s="135">
        <v>46.69708238</v>
      </c>
      <c r="U3716" s="136">
        <v>-91.80417513</v>
      </c>
      <c r="V3716" s="137" t="s">
        <v>15457</v>
      </c>
      <c r="X3716" s="161" t="s">
        <v>805</v>
      </c>
      <c r="Y3716" s="161" t="s">
        <v>878</v>
      </c>
      <c r="Z3716" s="161" t="s">
        <v>879</v>
      </c>
      <c r="AA3716" s="7" t="s">
        <v>15458</v>
      </c>
      <c r="AC3716" s="7" t="s">
        <v>16</v>
      </c>
    </row>
    <row r="3717">
      <c r="A3717" s="7" t="s">
        <v>16218</v>
      </c>
      <c r="D3717" s="163" t="s">
        <v>15713</v>
      </c>
      <c r="E3717" s="134" t="str">
        <f t="array" ref="E3717">IFNA( index(studiesdatasets!$A$2:$R4130,MATCH("*"&amp;IF(F3717 = "","INVALID", F3717)&amp;"*",studiesdatasets!$D$2:$D4130,0),1))</f>
        <v>set_15</v>
      </c>
      <c r="F3717" s="162" t="s">
        <v>543</v>
      </c>
      <c r="G3717" s="162" t="s">
        <v>15714</v>
      </c>
      <c r="H3717" s="162" t="s">
        <v>16219</v>
      </c>
      <c r="M3717" s="7" t="s">
        <v>799</v>
      </c>
      <c r="O3717" s="7" t="s">
        <v>16127</v>
      </c>
      <c r="P3717" s="7" t="s">
        <v>16128</v>
      </c>
      <c r="Q3717" s="7" t="s">
        <v>16129</v>
      </c>
      <c r="R3717" s="7" t="s">
        <v>525</v>
      </c>
      <c r="S3717" s="161" t="s">
        <v>855</v>
      </c>
      <c r="T3717" s="135">
        <v>46.71968687</v>
      </c>
      <c r="U3717" s="136">
        <v>-92.02159987</v>
      </c>
      <c r="V3717" s="137" t="s">
        <v>15457</v>
      </c>
      <c r="X3717" s="161" t="s">
        <v>805</v>
      </c>
      <c r="Y3717" s="161" t="s">
        <v>878</v>
      </c>
      <c r="Z3717" s="161" t="s">
        <v>879</v>
      </c>
      <c r="AA3717" s="7" t="s">
        <v>15458</v>
      </c>
      <c r="AC3717" s="7" t="s">
        <v>16</v>
      </c>
    </row>
    <row r="3718">
      <c r="A3718" s="7" t="s">
        <v>16220</v>
      </c>
      <c r="D3718" s="163" t="s">
        <v>15717</v>
      </c>
      <c r="E3718" s="134" t="str">
        <f t="array" ref="E3718">IFNA( index(studiesdatasets!$A$2:$R4130,MATCH("*"&amp;IF(F3718 = "","INVALID", F3718)&amp;"*",studiesdatasets!$D$2:$D4130,0),1))</f>
        <v>set_15</v>
      </c>
      <c r="F3718" s="162" t="s">
        <v>543</v>
      </c>
      <c r="G3718" s="162" t="s">
        <v>15718</v>
      </c>
      <c r="H3718" s="162" t="s">
        <v>16221</v>
      </c>
      <c r="M3718" s="7" t="s">
        <v>799</v>
      </c>
      <c r="O3718" s="7" t="s">
        <v>16127</v>
      </c>
      <c r="P3718" s="7" t="s">
        <v>16128</v>
      </c>
      <c r="Q3718" s="7" t="s">
        <v>16129</v>
      </c>
      <c r="R3718" s="7" t="s">
        <v>525</v>
      </c>
      <c r="S3718" s="161" t="s">
        <v>855</v>
      </c>
      <c r="T3718" s="135">
        <v>46.71968687</v>
      </c>
      <c r="U3718" s="136">
        <v>-92.02159987</v>
      </c>
      <c r="V3718" s="137" t="s">
        <v>15457</v>
      </c>
      <c r="X3718" s="161" t="s">
        <v>805</v>
      </c>
      <c r="Y3718" s="161" t="s">
        <v>878</v>
      </c>
      <c r="Z3718" s="161" t="s">
        <v>879</v>
      </c>
      <c r="AA3718" s="7" t="s">
        <v>15458</v>
      </c>
      <c r="AC3718" s="7" t="s">
        <v>16</v>
      </c>
    </row>
    <row r="3719">
      <c r="A3719" s="7" t="s">
        <v>16222</v>
      </c>
      <c r="D3719" s="163" t="s">
        <v>15721</v>
      </c>
      <c r="E3719" s="134" t="str">
        <f t="array" ref="E3719">IFNA( index(studiesdatasets!$A$2:$R4130,MATCH("*"&amp;IF(F3719 = "","INVALID", F3719)&amp;"*",studiesdatasets!$D$2:$D4130,0),1))</f>
        <v>set_15</v>
      </c>
      <c r="F3719" s="162" t="s">
        <v>543</v>
      </c>
      <c r="G3719" s="162" t="s">
        <v>15722</v>
      </c>
      <c r="H3719" s="162" t="s">
        <v>16223</v>
      </c>
      <c r="M3719" s="7" t="s">
        <v>799</v>
      </c>
      <c r="O3719" s="7" t="s">
        <v>16127</v>
      </c>
      <c r="P3719" s="7" t="s">
        <v>16128</v>
      </c>
      <c r="Q3719" s="7" t="s">
        <v>16129</v>
      </c>
      <c r="R3719" s="7" t="s">
        <v>525</v>
      </c>
      <c r="S3719" s="161" t="s">
        <v>855</v>
      </c>
      <c r="T3719" s="135">
        <v>46.71968687</v>
      </c>
      <c r="U3719" s="136">
        <v>-92.02159987</v>
      </c>
      <c r="V3719" s="137" t="s">
        <v>15457</v>
      </c>
      <c r="X3719" s="161" t="s">
        <v>805</v>
      </c>
      <c r="Y3719" s="161" t="s">
        <v>878</v>
      </c>
      <c r="Z3719" s="161" t="s">
        <v>879</v>
      </c>
      <c r="AA3719" s="7" t="s">
        <v>15458</v>
      </c>
      <c r="AC3719" s="7" t="s">
        <v>16</v>
      </c>
    </row>
    <row r="3720">
      <c r="A3720" s="7" t="s">
        <v>16224</v>
      </c>
      <c r="D3720" s="163" t="s">
        <v>15725</v>
      </c>
      <c r="E3720" s="134" t="str">
        <f t="array" ref="E3720">IFNA( index(studiesdatasets!$A$2:$R4130,MATCH("*"&amp;IF(F3720 = "","INVALID", F3720)&amp;"*",studiesdatasets!$D$2:$D4130,0),1))</f>
        <v>set_15</v>
      </c>
      <c r="F3720" s="162" t="s">
        <v>543</v>
      </c>
      <c r="G3720" s="162" t="s">
        <v>15726</v>
      </c>
      <c r="H3720" s="162" t="s">
        <v>16225</v>
      </c>
      <c r="M3720" s="7" t="s">
        <v>799</v>
      </c>
      <c r="O3720" s="7" t="s">
        <v>16127</v>
      </c>
      <c r="P3720" s="7" t="s">
        <v>16128</v>
      </c>
      <c r="Q3720" s="7" t="s">
        <v>16129</v>
      </c>
      <c r="R3720" s="7" t="s">
        <v>525</v>
      </c>
      <c r="S3720" s="161" t="s">
        <v>855</v>
      </c>
      <c r="T3720" s="136">
        <v>46.75974855</v>
      </c>
      <c r="U3720" s="7">
        <v>-91.86720267</v>
      </c>
      <c r="V3720" s="137" t="s">
        <v>15457</v>
      </c>
      <c r="X3720" s="161" t="s">
        <v>805</v>
      </c>
      <c r="Y3720" s="161" t="s">
        <v>878</v>
      </c>
      <c r="Z3720" s="161" t="s">
        <v>879</v>
      </c>
      <c r="AA3720" s="7" t="s">
        <v>15458</v>
      </c>
      <c r="AC3720" s="7" t="s">
        <v>16</v>
      </c>
    </row>
    <row r="3721">
      <c r="A3721" s="7" t="s">
        <v>16226</v>
      </c>
      <c r="D3721" s="163" t="s">
        <v>15729</v>
      </c>
      <c r="E3721" s="134" t="str">
        <f t="array" ref="E3721">IFNA( index(studiesdatasets!$A$2:$R4130,MATCH("*"&amp;IF(F3721 = "","INVALID", F3721)&amp;"*",studiesdatasets!$D$2:$D4130,0),1))</f>
        <v>set_15</v>
      </c>
      <c r="F3721" s="162" t="s">
        <v>543</v>
      </c>
      <c r="G3721" s="162" t="s">
        <v>15730</v>
      </c>
      <c r="H3721" s="162" t="s">
        <v>16227</v>
      </c>
      <c r="M3721" s="7" t="s">
        <v>799</v>
      </c>
      <c r="O3721" s="7" t="s">
        <v>16127</v>
      </c>
      <c r="P3721" s="7" t="s">
        <v>16128</v>
      </c>
      <c r="Q3721" s="7" t="s">
        <v>16129</v>
      </c>
      <c r="R3721" s="7" t="s">
        <v>525</v>
      </c>
      <c r="S3721" s="161" t="s">
        <v>855</v>
      </c>
      <c r="T3721" s="136">
        <v>46.75974855</v>
      </c>
      <c r="U3721" s="7">
        <v>-91.86720267</v>
      </c>
      <c r="V3721" s="137" t="s">
        <v>15457</v>
      </c>
      <c r="X3721" s="161" t="s">
        <v>805</v>
      </c>
      <c r="Y3721" s="161" t="s">
        <v>878</v>
      </c>
      <c r="Z3721" s="161" t="s">
        <v>879</v>
      </c>
      <c r="AA3721" s="7" t="s">
        <v>15458</v>
      </c>
      <c r="AC3721" s="7" t="s">
        <v>16</v>
      </c>
    </row>
    <row r="3722">
      <c r="A3722" s="7" t="s">
        <v>16228</v>
      </c>
      <c r="D3722" s="163" t="s">
        <v>15733</v>
      </c>
      <c r="E3722" s="134" t="str">
        <f t="array" ref="E3722">IFNA( index(studiesdatasets!$A$2:$R4130,MATCH("*"&amp;IF(F3722 = "","INVALID", F3722)&amp;"*",studiesdatasets!$D$2:$D4130,0),1))</f>
        <v>set_15</v>
      </c>
      <c r="F3722" s="162" t="s">
        <v>543</v>
      </c>
      <c r="G3722" s="162" t="s">
        <v>15734</v>
      </c>
      <c r="H3722" s="162" t="s">
        <v>16229</v>
      </c>
      <c r="M3722" s="7" t="s">
        <v>799</v>
      </c>
      <c r="O3722" s="7" t="s">
        <v>16127</v>
      </c>
      <c r="P3722" s="7" t="s">
        <v>16128</v>
      </c>
      <c r="Q3722" s="7" t="s">
        <v>16129</v>
      </c>
      <c r="R3722" s="7" t="s">
        <v>525</v>
      </c>
      <c r="S3722" s="161" t="s">
        <v>855</v>
      </c>
      <c r="T3722" s="136">
        <v>46.75974855</v>
      </c>
      <c r="U3722" s="7">
        <v>-91.86720267</v>
      </c>
      <c r="V3722" s="137" t="s">
        <v>15457</v>
      </c>
      <c r="X3722" s="161" t="s">
        <v>805</v>
      </c>
      <c r="Y3722" s="161" t="s">
        <v>878</v>
      </c>
      <c r="Z3722" s="161" t="s">
        <v>879</v>
      </c>
      <c r="AA3722" s="7" t="s">
        <v>15458</v>
      </c>
      <c r="AC3722" s="7" t="s">
        <v>16</v>
      </c>
    </row>
    <row r="3723">
      <c r="A3723" s="7" t="s">
        <v>16230</v>
      </c>
      <c r="D3723" s="163" t="s">
        <v>15737</v>
      </c>
      <c r="E3723" s="134" t="str">
        <f t="array" ref="E3723">IFNA( index(studiesdatasets!$A$2:$R4130,MATCH("*"&amp;IF(F3723 = "","INVALID", F3723)&amp;"*",studiesdatasets!$D$2:$D4130,0),1))</f>
        <v>set_15</v>
      </c>
      <c r="F3723" s="162" t="s">
        <v>543</v>
      </c>
      <c r="G3723" s="162" t="s">
        <v>15738</v>
      </c>
      <c r="H3723" s="162" t="s">
        <v>16231</v>
      </c>
      <c r="M3723" s="7" t="s">
        <v>799</v>
      </c>
      <c r="O3723" s="7" t="s">
        <v>16127</v>
      </c>
      <c r="P3723" s="7" t="s">
        <v>16128</v>
      </c>
      <c r="Q3723" s="7" t="s">
        <v>16129</v>
      </c>
      <c r="R3723" s="7" t="s">
        <v>525</v>
      </c>
      <c r="S3723" s="161" t="s">
        <v>855</v>
      </c>
      <c r="T3723" s="135">
        <v>47.96940801</v>
      </c>
      <c r="U3723" s="136">
        <v>-87.89751083</v>
      </c>
      <c r="V3723" s="137" t="s">
        <v>15457</v>
      </c>
      <c r="X3723" s="161" t="s">
        <v>805</v>
      </c>
      <c r="Y3723" s="161" t="s">
        <v>878</v>
      </c>
      <c r="Z3723" s="161" t="s">
        <v>879</v>
      </c>
      <c r="AA3723" s="7" t="s">
        <v>15458</v>
      </c>
      <c r="AC3723" s="7" t="s">
        <v>16</v>
      </c>
    </row>
    <row r="3724">
      <c r="A3724" s="7" t="s">
        <v>16232</v>
      </c>
      <c r="D3724" s="163" t="s">
        <v>15741</v>
      </c>
      <c r="E3724" s="134" t="str">
        <f t="array" ref="E3724">IFNA( index(studiesdatasets!$A$2:$R4130,MATCH("*"&amp;IF(F3724 = "","INVALID", F3724)&amp;"*",studiesdatasets!$D$2:$D4130,0),1))</f>
        <v>set_15</v>
      </c>
      <c r="F3724" s="162" t="s">
        <v>543</v>
      </c>
      <c r="G3724" s="162" t="s">
        <v>15742</v>
      </c>
      <c r="H3724" s="162" t="s">
        <v>16233</v>
      </c>
      <c r="M3724" s="7" t="s">
        <v>799</v>
      </c>
      <c r="O3724" s="7" t="s">
        <v>16127</v>
      </c>
      <c r="P3724" s="7" t="s">
        <v>16128</v>
      </c>
      <c r="Q3724" s="7" t="s">
        <v>16129</v>
      </c>
      <c r="R3724" s="7" t="s">
        <v>525</v>
      </c>
      <c r="S3724" s="161" t="s">
        <v>855</v>
      </c>
      <c r="T3724" s="135">
        <v>46.81432657</v>
      </c>
      <c r="U3724" s="136">
        <v>-92.03317995</v>
      </c>
      <c r="V3724" s="137" t="s">
        <v>15457</v>
      </c>
      <c r="X3724" s="161" t="s">
        <v>805</v>
      </c>
      <c r="Y3724" s="161" t="s">
        <v>878</v>
      </c>
      <c r="Z3724" s="161" t="s">
        <v>879</v>
      </c>
      <c r="AA3724" s="7" t="s">
        <v>15458</v>
      </c>
      <c r="AC3724" s="7" t="s">
        <v>16</v>
      </c>
    </row>
    <row r="3725">
      <c r="A3725" s="7" t="s">
        <v>16234</v>
      </c>
      <c r="D3725" s="163" t="s">
        <v>15745</v>
      </c>
      <c r="E3725" s="134" t="str">
        <f t="array" ref="E3725">IFNA( index(studiesdatasets!$A$2:$R4130,MATCH("*"&amp;IF(F3725 = "","INVALID", F3725)&amp;"*",studiesdatasets!$D$2:$D4130,0),1))</f>
        <v>set_15</v>
      </c>
      <c r="F3725" s="162" t="s">
        <v>543</v>
      </c>
      <c r="G3725" s="162" t="s">
        <v>15746</v>
      </c>
      <c r="H3725" s="162" t="s">
        <v>16235</v>
      </c>
      <c r="M3725" s="7" t="s">
        <v>799</v>
      </c>
      <c r="O3725" s="7" t="s">
        <v>16127</v>
      </c>
      <c r="P3725" s="7" t="s">
        <v>16128</v>
      </c>
      <c r="Q3725" s="7" t="s">
        <v>16129</v>
      </c>
      <c r="R3725" s="7" t="s">
        <v>525</v>
      </c>
      <c r="S3725" s="161" t="s">
        <v>855</v>
      </c>
      <c r="T3725" s="135">
        <v>46.81432657</v>
      </c>
      <c r="U3725" s="136">
        <v>-92.03317995</v>
      </c>
      <c r="V3725" s="137" t="s">
        <v>15457</v>
      </c>
      <c r="X3725" s="161" t="s">
        <v>805</v>
      </c>
      <c r="Y3725" s="161" t="s">
        <v>878</v>
      </c>
      <c r="Z3725" s="161" t="s">
        <v>879</v>
      </c>
      <c r="AA3725" s="7" t="s">
        <v>15458</v>
      </c>
      <c r="AC3725" s="7" t="s">
        <v>16</v>
      </c>
    </row>
    <row r="3726">
      <c r="A3726" s="7" t="s">
        <v>16236</v>
      </c>
      <c r="D3726" s="163" t="s">
        <v>15749</v>
      </c>
      <c r="E3726" s="134" t="str">
        <f t="array" ref="E3726">IFNA( index(studiesdatasets!$A$2:$R4130,MATCH("*"&amp;IF(F3726 = "","INVALID", F3726)&amp;"*",studiesdatasets!$D$2:$D4130,0),1))</f>
        <v>set_15</v>
      </c>
      <c r="F3726" s="162" t="s">
        <v>543</v>
      </c>
      <c r="G3726" s="162" t="s">
        <v>15750</v>
      </c>
      <c r="H3726" s="162" t="s">
        <v>16237</v>
      </c>
      <c r="M3726" s="7" t="s">
        <v>799</v>
      </c>
      <c r="O3726" s="7" t="s">
        <v>16127</v>
      </c>
      <c r="P3726" s="7" t="s">
        <v>16128</v>
      </c>
      <c r="Q3726" s="7" t="s">
        <v>16129</v>
      </c>
      <c r="R3726" s="7" t="s">
        <v>525</v>
      </c>
      <c r="S3726" s="161" t="s">
        <v>855</v>
      </c>
      <c r="T3726" s="135">
        <v>46.81432657</v>
      </c>
      <c r="U3726" s="136">
        <v>-92.03317995</v>
      </c>
      <c r="V3726" s="137" t="s">
        <v>15457</v>
      </c>
      <c r="X3726" s="161" t="s">
        <v>805</v>
      </c>
      <c r="Y3726" s="161" t="s">
        <v>878</v>
      </c>
      <c r="Z3726" s="161" t="s">
        <v>879</v>
      </c>
      <c r="AA3726" s="7" t="s">
        <v>15458</v>
      </c>
      <c r="AC3726" s="7" t="s">
        <v>16</v>
      </c>
    </row>
    <row r="3727">
      <c r="A3727" s="7" t="s">
        <v>16238</v>
      </c>
      <c r="D3727" s="163" t="s">
        <v>15753</v>
      </c>
      <c r="E3727" s="134" t="str">
        <f t="array" ref="E3727">IFNA( index(studiesdatasets!$A$2:$R4130,MATCH("*"&amp;IF(F3727 = "","INVALID", F3727)&amp;"*",studiesdatasets!$D$2:$D4130,0),1))</f>
        <v>set_15</v>
      </c>
      <c r="F3727" s="162" t="s">
        <v>543</v>
      </c>
      <c r="G3727" s="162" t="s">
        <v>15754</v>
      </c>
      <c r="H3727" s="162" t="s">
        <v>16239</v>
      </c>
      <c r="M3727" s="7" t="s">
        <v>799</v>
      </c>
      <c r="O3727" s="7" t="s">
        <v>16127</v>
      </c>
      <c r="P3727" s="7" t="s">
        <v>16128</v>
      </c>
      <c r="Q3727" s="7" t="s">
        <v>16129</v>
      </c>
      <c r="R3727" s="7" t="s">
        <v>525</v>
      </c>
      <c r="S3727" s="161" t="s">
        <v>855</v>
      </c>
      <c r="T3727" s="136">
        <v>46.74585836</v>
      </c>
      <c r="U3727" s="7">
        <v>-91.74935949</v>
      </c>
      <c r="V3727" s="137" t="s">
        <v>15457</v>
      </c>
      <c r="X3727" s="161" t="s">
        <v>805</v>
      </c>
      <c r="Y3727" s="161" t="s">
        <v>878</v>
      </c>
      <c r="Z3727" s="161" t="s">
        <v>879</v>
      </c>
      <c r="AA3727" s="7" t="s">
        <v>15458</v>
      </c>
      <c r="AC3727" s="7" t="s">
        <v>16</v>
      </c>
    </row>
    <row r="3728">
      <c r="A3728" s="7" t="s">
        <v>16240</v>
      </c>
      <c r="D3728" s="163" t="s">
        <v>15757</v>
      </c>
      <c r="E3728" s="134" t="str">
        <f t="array" ref="E3728">IFNA( index(studiesdatasets!$A$2:$R4130,MATCH("*"&amp;IF(F3728 = "","INVALID", F3728)&amp;"*",studiesdatasets!$D$2:$D4130,0),1))</f>
        <v>set_15</v>
      </c>
      <c r="F3728" s="162" t="s">
        <v>543</v>
      </c>
      <c r="G3728" s="162" t="s">
        <v>15758</v>
      </c>
      <c r="H3728" s="162" t="s">
        <v>16241</v>
      </c>
      <c r="M3728" s="7" t="s">
        <v>799</v>
      </c>
      <c r="O3728" s="7" t="s">
        <v>16127</v>
      </c>
      <c r="P3728" s="7" t="s">
        <v>16128</v>
      </c>
      <c r="Q3728" s="7" t="s">
        <v>16129</v>
      </c>
      <c r="R3728" s="7" t="s">
        <v>525</v>
      </c>
      <c r="S3728" s="161" t="s">
        <v>855</v>
      </c>
      <c r="T3728" s="136">
        <v>46.74585836</v>
      </c>
      <c r="U3728" s="7">
        <v>-91.74935949</v>
      </c>
      <c r="V3728" s="137" t="s">
        <v>15457</v>
      </c>
      <c r="X3728" s="161" t="s">
        <v>805</v>
      </c>
      <c r="Y3728" s="161" t="s">
        <v>878</v>
      </c>
      <c r="Z3728" s="161" t="s">
        <v>879</v>
      </c>
      <c r="AA3728" s="7" t="s">
        <v>15458</v>
      </c>
      <c r="AC3728" s="7" t="s">
        <v>16</v>
      </c>
    </row>
    <row r="3729">
      <c r="A3729" s="7" t="s">
        <v>16242</v>
      </c>
      <c r="D3729" s="163" t="s">
        <v>15761</v>
      </c>
      <c r="E3729" s="134" t="str">
        <f t="array" ref="E3729">IFNA( index(studiesdatasets!$A$2:$R4130,MATCH("*"&amp;IF(F3729 = "","INVALID", F3729)&amp;"*",studiesdatasets!$D$2:$D4130,0),1))</f>
        <v>set_15</v>
      </c>
      <c r="F3729" s="162" t="s">
        <v>543</v>
      </c>
      <c r="G3729" s="162" t="s">
        <v>15762</v>
      </c>
      <c r="H3729" s="162" t="s">
        <v>16243</v>
      </c>
      <c r="M3729" s="7" t="s">
        <v>799</v>
      </c>
      <c r="O3729" s="7" t="s">
        <v>16127</v>
      </c>
      <c r="P3729" s="7" t="s">
        <v>16128</v>
      </c>
      <c r="Q3729" s="7" t="s">
        <v>16129</v>
      </c>
      <c r="R3729" s="7" t="s">
        <v>525</v>
      </c>
      <c r="S3729" s="161" t="s">
        <v>855</v>
      </c>
      <c r="T3729" s="136">
        <v>46.74585836</v>
      </c>
      <c r="U3729" s="7">
        <v>-91.74935949</v>
      </c>
      <c r="V3729" s="137" t="s">
        <v>15457</v>
      </c>
      <c r="X3729" s="161" t="s">
        <v>805</v>
      </c>
      <c r="Y3729" s="161" t="s">
        <v>878</v>
      </c>
      <c r="Z3729" s="161" t="s">
        <v>879</v>
      </c>
      <c r="AA3729" s="7" t="s">
        <v>15458</v>
      </c>
      <c r="AC3729" s="7" t="s">
        <v>16</v>
      </c>
    </row>
    <row r="3730">
      <c r="A3730" s="7" t="s">
        <v>16244</v>
      </c>
      <c r="D3730" s="163" t="s">
        <v>15765</v>
      </c>
      <c r="E3730" s="134" t="str">
        <f t="array" ref="E3730">IFNA( index(studiesdatasets!$A$2:$R4130,MATCH("*"&amp;IF(F3730 = "","INVALID", F3730)&amp;"*",studiesdatasets!$D$2:$D4130,0),1))</f>
        <v>set_15</v>
      </c>
      <c r="F3730" s="162" t="s">
        <v>543</v>
      </c>
      <c r="G3730" s="162" t="s">
        <v>15766</v>
      </c>
      <c r="H3730" s="162" t="s">
        <v>16245</v>
      </c>
      <c r="M3730" s="7" t="s">
        <v>799</v>
      </c>
      <c r="O3730" s="7" t="s">
        <v>16127</v>
      </c>
      <c r="P3730" s="7" t="s">
        <v>16128</v>
      </c>
      <c r="Q3730" s="7" t="s">
        <v>16129</v>
      </c>
      <c r="R3730" s="7" t="s">
        <v>525</v>
      </c>
      <c r="S3730" s="161" t="s">
        <v>855</v>
      </c>
      <c r="T3730" s="135">
        <v>46.74433911</v>
      </c>
      <c r="U3730" s="136">
        <v>-92.11652396</v>
      </c>
      <c r="V3730" s="137" t="s">
        <v>15457</v>
      </c>
      <c r="X3730" s="161" t="s">
        <v>805</v>
      </c>
      <c r="Y3730" s="161" t="s">
        <v>878</v>
      </c>
      <c r="Z3730" s="161" t="s">
        <v>879</v>
      </c>
      <c r="AA3730" s="7" t="s">
        <v>15458</v>
      </c>
      <c r="AC3730" s="7" t="s">
        <v>16</v>
      </c>
    </row>
    <row r="3731">
      <c r="A3731" s="7" t="s">
        <v>16246</v>
      </c>
      <c r="D3731" s="163" t="s">
        <v>15769</v>
      </c>
      <c r="E3731" s="134" t="str">
        <f t="array" ref="E3731">IFNA( index(studiesdatasets!$A$2:$R4130,MATCH("*"&amp;IF(F3731 = "","INVALID", F3731)&amp;"*",studiesdatasets!$D$2:$D4130,0),1))</f>
        <v>set_15</v>
      </c>
      <c r="F3731" s="162" t="s">
        <v>543</v>
      </c>
      <c r="G3731" s="162" t="s">
        <v>15770</v>
      </c>
      <c r="H3731" s="162" t="s">
        <v>16247</v>
      </c>
      <c r="M3731" s="7" t="s">
        <v>799</v>
      </c>
      <c r="O3731" s="7" t="s">
        <v>16127</v>
      </c>
      <c r="P3731" s="7" t="s">
        <v>16128</v>
      </c>
      <c r="Q3731" s="7" t="s">
        <v>16129</v>
      </c>
      <c r="R3731" s="7" t="s">
        <v>525</v>
      </c>
      <c r="S3731" s="161" t="s">
        <v>855</v>
      </c>
      <c r="T3731" s="135">
        <v>46.74433911</v>
      </c>
      <c r="U3731" s="136">
        <v>-92.11652396</v>
      </c>
      <c r="V3731" s="137" t="s">
        <v>15457</v>
      </c>
      <c r="X3731" s="161" t="s">
        <v>805</v>
      </c>
      <c r="Y3731" s="161" t="s">
        <v>878</v>
      </c>
      <c r="Z3731" s="161" t="s">
        <v>879</v>
      </c>
      <c r="AA3731" s="7" t="s">
        <v>15458</v>
      </c>
      <c r="AC3731" s="7" t="s">
        <v>16</v>
      </c>
    </row>
    <row r="3732">
      <c r="A3732" s="7" t="s">
        <v>16248</v>
      </c>
      <c r="D3732" s="163" t="s">
        <v>15773</v>
      </c>
      <c r="E3732" s="134" t="str">
        <f t="array" ref="E3732">IFNA( index(studiesdatasets!$A$2:$R4130,MATCH("*"&amp;IF(F3732 = "","INVALID", F3732)&amp;"*",studiesdatasets!$D$2:$D4130,0),1))</f>
        <v>set_15</v>
      </c>
      <c r="F3732" s="162" t="s">
        <v>543</v>
      </c>
      <c r="G3732" s="162" t="s">
        <v>15774</v>
      </c>
      <c r="H3732" s="162" t="s">
        <v>16249</v>
      </c>
      <c r="M3732" s="7" t="s">
        <v>799</v>
      </c>
      <c r="O3732" s="7" t="s">
        <v>16127</v>
      </c>
      <c r="P3732" s="7" t="s">
        <v>16128</v>
      </c>
      <c r="Q3732" s="7" t="s">
        <v>16129</v>
      </c>
      <c r="R3732" s="7" t="s">
        <v>525</v>
      </c>
      <c r="S3732" s="161" t="s">
        <v>855</v>
      </c>
      <c r="T3732" s="136">
        <v>46.76320135</v>
      </c>
      <c r="U3732" s="7">
        <v>-92.09436882</v>
      </c>
      <c r="V3732" s="137" t="s">
        <v>15457</v>
      </c>
      <c r="X3732" s="161" t="s">
        <v>805</v>
      </c>
      <c r="Y3732" s="161" t="s">
        <v>878</v>
      </c>
      <c r="Z3732" s="161" t="s">
        <v>879</v>
      </c>
      <c r="AA3732" s="7" t="s">
        <v>15458</v>
      </c>
      <c r="AC3732" s="7" t="s">
        <v>16</v>
      </c>
    </row>
    <row r="3733">
      <c r="A3733" s="7" t="s">
        <v>16250</v>
      </c>
      <c r="D3733" s="163" t="s">
        <v>15777</v>
      </c>
      <c r="E3733" s="134" t="str">
        <f t="array" ref="E3733">IFNA( index(studiesdatasets!$A$2:$R4130,MATCH("*"&amp;IF(F3733 = "","INVALID", F3733)&amp;"*",studiesdatasets!$D$2:$D4130,0),1))</f>
        <v>set_15</v>
      </c>
      <c r="F3733" s="162" t="s">
        <v>543</v>
      </c>
      <c r="G3733" s="162" t="s">
        <v>15778</v>
      </c>
      <c r="H3733" s="162" t="s">
        <v>16251</v>
      </c>
      <c r="M3733" s="7" t="s">
        <v>799</v>
      </c>
      <c r="O3733" s="7" t="s">
        <v>16127</v>
      </c>
      <c r="P3733" s="7" t="s">
        <v>16128</v>
      </c>
      <c r="Q3733" s="7" t="s">
        <v>16129</v>
      </c>
      <c r="R3733" s="7" t="s">
        <v>525</v>
      </c>
      <c r="S3733" s="161" t="s">
        <v>855</v>
      </c>
      <c r="T3733" s="136">
        <v>46.76320135</v>
      </c>
      <c r="U3733" s="7">
        <v>-92.09436882</v>
      </c>
      <c r="V3733" s="137" t="s">
        <v>15457</v>
      </c>
      <c r="X3733" s="161" t="s">
        <v>805</v>
      </c>
      <c r="Y3733" s="161" t="s">
        <v>878</v>
      </c>
      <c r="Z3733" s="161" t="s">
        <v>879</v>
      </c>
      <c r="AA3733" s="7" t="s">
        <v>15458</v>
      </c>
      <c r="AC3733" s="7" t="s">
        <v>16</v>
      </c>
    </row>
    <row r="3734">
      <c r="A3734" s="7" t="s">
        <v>16252</v>
      </c>
      <c r="D3734" s="163" t="s">
        <v>15781</v>
      </c>
      <c r="E3734" s="134" t="str">
        <f t="array" ref="E3734">IFNA( index(studiesdatasets!$A$2:$R4130,MATCH("*"&amp;IF(F3734 = "","INVALID", F3734)&amp;"*",studiesdatasets!$D$2:$D4130,0),1))</f>
        <v>set_15</v>
      </c>
      <c r="F3734" s="162" t="s">
        <v>543</v>
      </c>
      <c r="G3734" s="162" t="s">
        <v>15782</v>
      </c>
      <c r="H3734" s="162" t="s">
        <v>16253</v>
      </c>
      <c r="M3734" s="7" t="s">
        <v>799</v>
      </c>
      <c r="O3734" s="7" t="s">
        <v>16127</v>
      </c>
      <c r="P3734" s="7" t="s">
        <v>16128</v>
      </c>
      <c r="Q3734" s="7" t="s">
        <v>16129</v>
      </c>
      <c r="R3734" s="7" t="s">
        <v>525</v>
      </c>
      <c r="S3734" s="161" t="s">
        <v>855</v>
      </c>
      <c r="T3734" s="135">
        <v>47.70668539</v>
      </c>
      <c r="U3734" s="136">
        <v>-88.75440856</v>
      </c>
      <c r="V3734" s="137" t="s">
        <v>15457</v>
      </c>
      <c r="X3734" s="161" t="s">
        <v>805</v>
      </c>
      <c r="Y3734" s="161" t="s">
        <v>878</v>
      </c>
      <c r="Z3734" s="161" t="s">
        <v>879</v>
      </c>
      <c r="AA3734" s="7" t="s">
        <v>15458</v>
      </c>
      <c r="AC3734" s="7" t="s">
        <v>16</v>
      </c>
    </row>
    <row r="3735">
      <c r="A3735" s="7" t="s">
        <v>16254</v>
      </c>
      <c r="D3735" s="163" t="s">
        <v>15785</v>
      </c>
      <c r="E3735" s="134" t="str">
        <f t="array" ref="E3735">IFNA( index(studiesdatasets!$A$2:$R4130,MATCH("*"&amp;IF(F3735 = "","INVALID", F3735)&amp;"*",studiesdatasets!$D$2:$D4130,0),1))</f>
        <v>set_15</v>
      </c>
      <c r="F3735" s="162" t="s">
        <v>543</v>
      </c>
      <c r="G3735" s="162" t="s">
        <v>15786</v>
      </c>
      <c r="H3735" s="162" t="s">
        <v>16255</v>
      </c>
      <c r="M3735" s="7" t="s">
        <v>799</v>
      </c>
      <c r="O3735" s="7" t="s">
        <v>16127</v>
      </c>
      <c r="P3735" s="7" t="s">
        <v>16128</v>
      </c>
      <c r="Q3735" s="7" t="s">
        <v>16129</v>
      </c>
      <c r="R3735" s="7" t="s">
        <v>525</v>
      </c>
      <c r="S3735" s="161" t="s">
        <v>855</v>
      </c>
      <c r="T3735" s="135">
        <v>46.73985406</v>
      </c>
      <c r="U3735" s="136">
        <v>-92.0938897</v>
      </c>
      <c r="V3735" s="137" t="s">
        <v>15457</v>
      </c>
      <c r="X3735" s="161" t="s">
        <v>805</v>
      </c>
      <c r="Y3735" s="161" t="s">
        <v>878</v>
      </c>
      <c r="Z3735" s="161" t="s">
        <v>879</v>
      </c>
      <c r="AA3735" s="7" t="s">
        <v>15458</v>
      </c>
      <c r="AC3735" s="7" t="s">
        <v>16</v>
      </c>
    </row>
    <row r="3736">
      <c r="A3736" s="7" t="s">
        <v>16256</v>
      </c>
      <c r="D3736" s="163" t="s">
        <v>15789</v>
      </c>
      <c r="E3736" s="134" t="str">
        <f t="array" ref="E3736">IFNA( index(studiesdatasets!$A$2:$R4130,MATCH("*"&amp;IF(F3736 = "","INVALID", F3736)&amp;"*",studiesdatasets!$D$2:$D4130,0),1))</f>
        <v>set_15</v>
      </c>
      <c r="F3736" s="162" t="s">
        <v>543</v>
      </c>
      <c r="G3736" s="162" t="s">
        <v>15790</v>
      </c>
      <c r="H3736" s="162" t="s">
        <v>16257</v>
      </c>
      <c r="M3736" s="7" t="s">
        <v>799</v>
      </c>
      <c r="O3736" s="7" t="s">
        <v>16127</v>
      </c>
      <c r="P3736" s="7" t="s">
        <v>16128</v>
      </c>
      <c r="Q3736" s="7" t="s">
        <v>16129</v>
      </c>
      <c r="R3736" s="7" t="s">
        <v>525</v>
      </c>
      <c r="S3736" s="161" t="s">
        <v>855</v>
      </c>
      <c r="T3736" s="135">
        <v>46.73985406</v>
      </c>
      <c r="U3736" s="136">
        <v>-92.0938897</v>
      </c>
      <c r="V3736" s="137" t="s">
        <v>15457</v>
      </c>
      <c r="X3736" s="161" t="s">
        <v>805</v>
      </c>
      <c r="Y3736" s="161" t="s">
        <v>878</v>
      </c>
      <c r="Z3736" s="161" t="s">
        <v>879</v>
      </c>
      <c r="AA3736" s="7" t="s">
        <v>15458</v>
      </c>
      <c r="AC3736" s="7" t="s">
        <v>16</v>
      </c>
    </row>
    <row r="3737">
      <c r="A3737" s="7" t="s">
        <v>16258</v>
      </c>
      <c r="D3737" s="163" t="s">
        <v>15793</v>
      </c>
      <c r="E3737" s="134" t="str">
        <f t="array" ref="E3737">IFNA( index(studiesdatasets!$A$2:$R4130,MATCH("*"&amp;IF(F3737 = "","INVALID", F3737)&amp;"*",studiesdatasets!$D$2:$D4130,0),1))</f>
        <v>set_15</v>
      </c>
      <c r="F3737" s="162" t="s">
        <v>543</v>
      </c>
      <c r="G3737" s="162" t="s">
        <v>15794</v>
      </c>
      <c r="H3737" s="162" t="s">
        <v>16259</v>
      </c>
      <c r="M3737" s="7" t="s">
        <v>799</v>
      </c>
      <c r="O3737" s="7" t="s">
        <v>16127</v>
      </c>
      <c r="P3737" s="7" t="s">
        <v>16128</v>
      </c>
      <c r="Q3737" s="7" t="s">
        <v>16129</v>
      </c>
      <c r="R3737" s="7" t="s">
        <v>525</v>
      </c>
      <c r="S3737" s="161" t="s">
        <v>855</v>
      </c>
      <c r="T3737" s="135">
        <v>46.7061902</v>
      </c>
      <c r="U3737" s="136">
        <v>-92.02070279</v>
      </c>
      <c r="V3737" s="137" t="s">
        <v>15457</v>
      </c>
      <c r="X3737" s="161" t="s">
        <v>805</v>
      </c>
      <c r="Y3737" s="161" t="s">
        <v>878</v>
      </c>
      <c r="Z3737" s="161" t="s">
        <v>879</v>
      </c>
      <c r="AA3737" s="7" t="s">
        <v>15458</v>
      </c>
      <c r="AC3737" s="7" t="s">
        <v>16</v>
      </c>
    </row>
    <row r="3738">
      <c r="A3738" s="7" t="s">
        <v>16260</v>
      </c>
      <c r="D3738" s="163" t="s">
        <v>15797</v>
      </c>
      <c r="E3738" s="134" t="str">
        <f t="array" ref="E3738">IFNA( index(studiesdatasets!$A$2:$R4130,MATCH("*"&amp;IF(F3738 = "","INVALID", F3738)&amp;"*",studiesdatasets!$D$2:$D4130,0),1))</f>
        <v>set_15</v>
      </c>
      <c r="F3738" s="162" t="s">
        <v>543</v>
      </c>
      <c r="G3738" s="162" t="s">
        <v>15798</v>
      </c>
      <c r="H3738" s="162" t="s">
        <v>16261</v>
      </c>
      <c r="M3738" s="7" t="s">
        <v>799</v>
      </c>
      <c r="O3738" s="7" t="s">
        <v>16127</v>
      </c>
      <c r="P3738" s="7" t="s">
        <v>16128</v>
      </c>
      <c r="Q3738" s="7" t="s">
        <v>16129</v>
      </c>
      <c r="R3738" s="7" t="s">
        <v>525</v>
      </c>
      <c r="S3738" s="161" t="s">
        <v>855</v>
      </c>
      <c r="T3738" s="135">
        <v>46.7061902</v>
      </c>
      <c r="U3738" s="136">
        <v>-92.02070279</v>
      </c>
      <c r="V3738" s="137" t="s">
        <v>15457</v>
      </c>
      <c r="X3738" s="161" t="s">
        <v>805</v>
      </c>
      <c r="Y3738" s="161" t="s">
        <v>878</v>
      </c>
      <c r="Z3738" s="161" t="s">
        <v>879</v>
      </c>
      <c r="AA3738" s="7" t="s">
        <v>15458</v>
      </c>
      <c r="AC3738" s="7" t="s">
        <v>16</v>
      </c>
    </row>
    <row r="3739">
      <c r="A3739" s="7" t="s">
        <v>16262</v>
      </c>
      <c r="D3739" s="163" t="s">
        <v>15801</v>
      </c>
      <c r="E3739" s="134" t="str">
        <f t="array" ref="E3739">IFNA( index(studiesdatasets!$A$2:$R4130,MATCH("*"&amp;IF(F3739 = "","INVALID", F3739)&amp;"*",studiesdatasets!$D$2:$D4130,0),1))</f>
        <v>set_15</v>
      </c>
      <c r="F3739" s="162" t="s">
        <v>543</v>
      </c>
      <c r="G3739" s="162" t="s">
        <v>15802</v>
      </c>
      <c r="H3739" s="162" t="s">
        <v>16263</v>
      </c>
      <c r="M3739" s="7" t="s">
        <v>799</v>
      </c>
      <c r="O3739" s="7" t="s">
        <v>16127</v>
      </c>
      <c r="P3739" s="7" t="s">
        <v>16128</v>
      </c>
      <c r="Q3739" s="7" t="s">
        <v>16129</v>
      </c>
      <c r="R3739" s="7" t="s">
        <v>525</v>
      </c>
      <c r="S3739" s="161" t="s">
        <v>855</v>
      </c>
      <c r="T3739" s="135">
        <v>46.7061902</v>
      </c>
      <c r="U3739" s="136">
        <v>-92.02070279</v>
      </c>
      <c r="V3739" s="137" t="s">
        <v>15457</v>
      </c>
      <c r="X3739" s="161" t="s">
        <v>805</v>
      </c>
      <c r="Y3739" s="161" t="s">
        <v>878</v>
      </c>
      <c r="Z3739" s="161" t="s">
        <v>879</v>
      </c>
      <c r="AA3739" s="7" t="s">
        <v>15458</v>
      </c>
      <c r="AC3739" s="7" t="s">
        <v>16</v>
      </c>
    </row>
    <row r="3740">
      <c r="A3740" s="7" t="s">
        <v>16264</v>
      </c>
      <c r="D3740" s="163" t="s">
        <v>15805</v>
      </c>
      <c r="E3740" s="134" t="str">
        <f t="array" ref="E3740">IFNA( index(studiesdatasets!$A$2:$R4130,MATCH("*"&amp;IF(F3740 = "","INVALID", F3740)&amp;"*",studiesdatasets!$D$2:$D4130,0),1))</f>
        <v>set_15</v>
      </c>
      <c r="F3740" s="162" t="s">
        <v>543</v>
      </c>
      <c r="G3740" s="162" t="s">
        <v>15806</v>
      </c>
      <c r="H3740" s="162" t="s">
        <v>16265</v>
      </c>
      <c r="M3740" s="7" t="s">
        <v>799</v>
      </c>
      <c r="O3740" s="7" t="s">
        <v>16127</v>
      </c>
      <c r="P3740" s="7" t="s">
        <v>16128</v>
      </c>
      <c r="Q3740" s="7" t="s">
        <v>16129</v>
      </c>
      <c r="R3740" s="7" t="s">
        <v>525</v>
      </c>
      <c r="S3740" s="161" t="s">
        <v>855</v>
      </c>
      <c r="T3740" s="135">
        <v>46.74647933</v>
      </c>
      <c r="U3740" s="136">
        <v>-92.12882764</v>
      </c>
      <c r="V3740" s="137" t="s">
        <v>15457</v>
      </c>
      <c r="X3740" s="161" t="s">
        <v>805</v>
      </c>
      <c r="Y3740" s="161" t="s">
        <v>878</v>
      </c>
      <c r="Z3740" s="161" t="s">
        <v>879</v>
      </c>
      <c r="AA3740" s="7" t="s">
        <v>15458</v>
      </c>
      <c r="AC3740" s="7" t="s">
        <v>16</v>
      </c>
    </row>
    <row r="3741">
      <c r="A3741" s="7" t="s">
        <v>16266</v>
      </c>
      <c r="D3741" s="163" t="s">
        <v>15809</v>
      </c>
      <c r="E3741" s="134" t="str">
        <f t="array" ref="E3741">IFNA( index(studiesdatasets!$A$2:$R4130,MATCH("*"&amp;IF(F3741 = "","INVALID", F3741)&amp;"*",studiesdatasets!$D$2:$D4130,0),1))</f>
        <v>set_15</v>
      </c>
      <c r="F3741" s="162" t="s">
        <v>543</v>
      </c>
      <c r="G3741" s="162" t="s">
        <v>15810</v>
      </c>
      <c r="H3741" s="162" t="s">
        <v>16267</v>
      </c>
      <c r="M3741" s="7" t="s">
        <v>799</v>
      </c>
      <c r="O3741" s="7" t="s">
        <v>16127</v>
      </c>
      <c r="P3741" s="7" t="s">
        <v>16128</v>
      </c>
      <c r="Q3741" s="7" t="s">
        <v>16129</v>
      </c>
      <c r="R3741" s="7" t="s">
        <v>525</v>
      </c>
      <c r="S3741" s="161" t="s">
        <v>855</v>
      </c>
      <c r="T3741" s="135">
        <v>46.74647933</v>
      </c>
      <c r="U3741" s="136">
        <v>-92.12882764</v>
      </c>
      <c r="V3741" s="137" t="s">
        <v>15457</v>
      </c>
      <c r="X3741" s="161" t="s">
        <v>805</v>
      </c>
      <c r="Y3741" s="161" t="s">
        <v>878</v>
      </c>
      <c r="Z3741" s="161" t="s">
        <v>879</v>
      </c>
      <c r="AA3741" s="7" t="s">
        <v>15458</v>
      </c>
      <c r="AC3741" s="7" t="s">
        <v>16</v>
      </c>
    </row>
    <row r="3742">
      <c r="A3742" s="7" t="s">
        <v>16268</v>
      </c>
      <c r="D3742" s="163" t="s">
        <v>15813</v>
      </c>
      <c r="E3742" s="134" t="str">
        <f t="array" ref="E3742">IFNA( index(studiesdatasets!$A$2:$R4130,MATCH("*"&amp;IF(F3742 = "","INVALID", F3742)&amp;"*",studiesdatasets!$D$2:$D4130,0),1))</f>
        <v>set_15</v>
      </c>
      <c r="F3742" s="162" t="s">
        <v>543</v>
      </c>
      <c r="G3742" s="162" t="s">
        <v>15814</v>
      </c>
      <c r="H3742" s="162" t="s">
        <v>16269</v>
      </c>
      <c r="M3742" s="7" t="s">
        <v>799</v>
      </c>
      <c r="O3742" s="7" t="s">
        <v>16127</v>
      </c>
      <c r="P3742" s="7" t="s">
        <v>16128</v>
      </c>
      <c r="Q3742" s="7" t="s">
        <v>16129</v>
      </c>
      <c r="R3742" s="7" t="s">
        <v>525</v>
      </c>
      <c r="S3742" s="161" t="s">
        <v>855</v>
      </c>
      <c r="T3742" s="135">
        <v>46.74647933</v>
      </c>
      <c r="U3742" s="136">
        <v>-92.12882764</v>
      </c>
      <c r="V3742" s="137" t="s">
        <v>15457</v>
      </c>
      <c r="X3742" s="161" t="s">
        <v>805</v>
      </c>
      <c r="Y3742" s="161" t="s">
        <v>878</v>
      </c>
      <c r="Z3742" s="161" t="s">
        <v>879</v>
      </c>
      <c r="AA3742" s="7" t="s">
        <v>15458</v>
      </c>
      <c r="AC3742" s="7" t="s">
        <v>16</v>
      </c>
    </row>
    <row r="3743">
      <c r="A3743" s="7" t="s">
        <v>16270</v>
      </c>
      <c r="D3743" s="163" t="s">
        <v>15817</v>
      </c>
      <c r="E3743" s="134" t="str">
        <f t="array" ref="E3743">IFNA( index(studiesdatasets!$A$2:$R4130,MATCH("*"&amp;IF(F3743 = "","INVALID", F3743)&amp;"*",studiesdatasets!$D$2:$D4130,0),1))</f>
        <v>set_15</v>
      </c>
      <c r="F3743" s="162" t="s">
        <v>543</v>
      </c>
      <c r="G3743" s="162" t="s">
        <v>15818</v>
      </c>
      <c r="H3743" s="162" t="s">
        <v>16271</v>
      </c>
      <c r="M3743" s="7" t="s">
        <v>799</v>
      </c>
      <c r="O3743" s="7" t="s">
        <v>16127</v>
      </c>
      <c r="P3743" s="7" t="s">
        <v>16128</v>
      </c>
      <c r="Q3743" s="7" t="s">
        <v>16129</v>
      </c>
      <c r="R3743" s="7" t="s">
        <v>525</v>
      </c>
      <c r="S3743" s="161" t="s">
        <v>855</v>
      </c>
      <c r="T3743" s="135">
        <v>46.76437299</v>
      </c>
      <c r="U3743" s="136">
        <v>-92.09088079</v>
      </c>
      <c r="V3743" s="137" t="s">
        <v>15457</v>
      </c>
      <c r="X3743" s="161" t="s">
        <v>805</v>
      </c>
      <c r="Y3743" s="161" t="s">
        <v>878</v>
      </c>
      <c r="Z3743" s="161" t="s">
        <v>879</v>
      </c>
      <c r="AA3743" s="7" t="s">
        <v>15458</v>
      </c>
      <c r="AC3743" s="7" t="s">
        <v>16</v>
      </c>
    </row>
    <row r="3744">
      <c r="A3744" s="7" t="s">
        <v>16272</v>
      </c>
      <c r="D3744" s="163" t="s">
        <v>15821</v>
      </c>
      <c r="E3744" s="134" t="str">
        <f t="array" ref="E3744">IFNA( index(studiesdatasets!$A$2:$R4130,MATCH("*"&amp;IF(F3744 = "","INVALID", F3744)&amp;"*",studiesdatasets!$D$2:$D4130,0),1))</f>
        <v>set_15</v>
      </c>
      <c r="F3744" s="162" t="s">
        <v>543</v>
      </c>
      <c r="G3744" s="162" t="s">
        <v>15822</v>
      </c>
      <c r="H3744" s="162" t="s">
        <v>16273</v>
      </c>
      <c r="M3744" s="7" t="s">
        <v>799</v>
      </c>
      <c r="O3744" s="7" t="s">
        <v>16127</v>
      </c>
      <c r="P3744" s="7" t="s">
        <v>16128</v>
      </c>
      <c r="Q3744" s="7" t="s">
        <v>16129</v>
      </c>
      <c r="R3744" s="7" t="s">
        <v>525</v>
      </c>
      <c r="S3744" s="161" t="s">
        <v>855</v>
      </c>
      <c r="T3744" s="135">
        <v>46.76437299</v>
      </c>
      <c r="U3744" s="136">
        <v>-92.09088079</v>
      </c>
      <c r="V3744" s="137" t="s">
        <v>15457</v>
      </c>
      <c r="X3744" s="161" t="s">
        <v>805</v>
      </c>
      <c r="Y3744" s="161" t="s">
        <v>878</v>
      </c>
      <c r="Z3744" s="161" t="s">
        <v>879</v>
      </c>
      <c r="AA3744" s="7" t="s">
        <v>15458</v>
      </c>
      <c r="AC3744" s="7" t="s">
        <v>16</v>
      </c>
    </row>
    <row r="3745">
      <c r="A3745" s="7" t="s">
        <v>16274</v>
      </c>
      <c r="D3745" s="163" t="s">
        <v>15825</v>
      </c>
      <c r="E3745" s="134" t="str">
        <f t="array" ref="E3745">IFNA( index(studiesdatasets!$A$2:$R4130,MATCH("*"&amp;IF(F3745 = "","INVALID", F3745)&amp;"*",studiesdatasets!$D$2:$D4130,0),1))</f>
        <v>set_15</v>
      </c>
      <c r="F3745" s="162" t="s">
        <v>543</v>
      </c>
      <c r="G3745" s="162" t="s">
        <v>15826</v>
      </c>
      <c r="H3745" s="162" t="s">
        <v>16275</v>
      </c>
      <c r="M3745" s="7" t="s">
        <v>799</v>
      </c>
      <c r="O3745" s="7" t="s">
        <v>16127</v>
      </c>
      <c r="P3745" s="7" t="s">
        <v>16128</v>
      </c>
      <c r="Q3745" s="7" t="s">
        <v>16129</v>
      </c>
      <c r="R3745" s="7" t="s">
        <v>525</v>
      </c>
      <c r="S3745" s="161" t="s">
        <v>855</v>
      </c>
      <c r="T3745" s="135">
        <v>47.47415433</v>
      </c>
      <c r="U3745" s="136">
        <v>-89.74422461</v>
      </c>
      <c r="V3745" s="137" t="s">
        <v>15457</v>
      </c>
      <c r="X3745" s="161" t="s">
        <v>805</v>
      </c>
      <c r="Y3745" s="161" t="s">
        <v>878</v>
      </c>
      <c r="Z3745" s="161" t="s">
        <v>879</v>
      </c>
      <c r="AA3745" s="7" t="s">
        <v>15458</v>
      </c>
      <c r="AC3745" s="7" t="s">
        <v>16</v>
      </c>
    </row>
    <row r="3746">
      <c r="A3746" s="7" t="s">
        <v>16276</v>
      </c>
      <c r="D3746" s="163" t="s">
        <v>15833</v>
      </c>
      <c r="E3746" s="134" t="str">
        <f t="array" ref="E3746">IFNA( index(studiesdatasets!$A$2:$R4130,MATCH("*"&amp;IF(F3746 = "","INVALID", F3746)&amp;"*",studiesdatasets!$D$2:$D4130,0),1))</f>
        <v>set_15</v>
      </c>
      <c r="F3746" s="162" t="s">
        <v>543</v>
      </c>
      <c r="G3746" s="162" t="s">
        <v>15834</v>
      </c>
      <c r="H3746" s="162" t="s">
        <v>16277</v>
      </c>
      <c r="M3746" s="7" t="s">
        <v>799</v>
      </c>
      <c r="O3746" s="7" t="s">
        <v>16127</v>
      </c>
      <c r="P3746" s="7" t="s">
        <v>16128</v>
      </c>
      <c r="Q3746" s="7" t="s">
        <v>16129</v>
      </c>
      <c r="R3746" s="7" t="s">
        <v>525</v>
      </c>
      <c r="S3746" s="161" t="s">
        <v>855</v>
      </c>
      <c r="T3746" s="135">
        <v>46.76437299</v>
      </c>
      <c r="U3746" s="136">
        <v>-92.09088079</v>
      </c>
      <c r="V3746" s="137" t="s">
        <v>15457</v>
      </c>
      <c r="X3746" s="161" t="s">
        <v>805</v>
      </c>
      <c r="Y3746" s="161" t="s">
        <v>878</v>
      </c>
      <c r="Z3746" s="161" t="s">
        <v>879</v>
      </c>
      <c r="AA3746" s="7" t="s">
        <v>15458</v>
      </c>
      <c r="AC3746" s="7" t="s">
        <v>16</v>
      </c>
    </row>
    <row r="3747">
      <c r="A3747" s="7" t="s">
        <v>16278</v>
      </c>
      <c r="D3747" s="163" t="s">
        <v>15829</v>
      </c>
      <c r="E3747" s="134" t="str">
        <f t="array" ref="E3747">IFNA( index(studiesdatasets!$A$2:$R4130,MATCH("*"&amp;IF(F3747 = "","INVALID", F3747)&amp;"*",studiesdatasets!$D$2:$D4130,0),1))</f>
        <v>set_15</v>
      </c>
      <c r="F3747" s="162" t="s">
        <v>543</v>
      </c>
      <c r="G3747" s="162" t="s">
        <v>15830</v>
      </c>
      <c r="H3747" s="162" t="s">
        <v>16279</v>
      </c>
      <c r="M3747" s="7" t="s">
        <v>799</v>
      </c>
      <c r="O3747" s="7" t="s">
        <v>16127</v>
      </c>
      <c r="P3747" s="7" t="s">
        <v>16128</v>
      </c>
      <c r="Q3747" s="7" t="s">
        <v>16129</v>
      </c>
      <c r="R3747" s="7" t="s">
        <v>525</v>
      </c>
      <c r="S3747" s="161" t="s">
        <v>855</v>
      </c>
      <c r="T3747" s="135">
        <v>46.75642146</v>
      </c>
      <c r="U3747" s="136">
        <v>-92.05115491</v>
      </c>
      <c r="V3747" s="137" t="s">
        <v>15457</v>
      </c>
      <c r="X3747" s="161" t="s">
        <v>805</v>
      </c>
      <c r="Y3747" s="161" t="s">
        <v>878</v>
      </c>
      <c r="Z3747" s="161" t="s">
        <v>879</v>
      </c>
      <c r="AA3747" s="7" t="s">
        <v>15458</v>
      </c>
      <c r="AC3747" s="7" t="s">
        <v>16</v>
      </c>
    </row>
    <row r="3748">
      <c r="A3748" s="7" t="s">
        <v>16280</v>
      </c>
      <c r="D3748" s="163" t="s">
        <v>15837</v>
      </c>
      <c r="E3748" s="134" t="str">
        <f t="array" ref="E3748">IFNA( index(studiesdatasets!$A$2:$R4130,MATCH("*"&amp;IF(F3748 = "","INVALID", F3748)&amp;"*",studiesdatasets!$D$2:$D4130,0),1))</f>
        <v>set_15</v>
      </c>
      <c r="F3748" s="162" t="s">
        <v>543</v>
      </c>
      <c r="G3748" s="162" t="s">
        <v>15838</v>
      </c>
      <c r="H3748" s="162" t="s">
        <v>16281</v>
      </c>
      <c r="M3748" s="7" t="s">
        <v>799</v>
      </c>
      <c r="O3748" s="7" t="s">
        <v>16127</v>
      </c>
      <c r="P3748" s="7" t="s">
        <v>16128</v>
      </c>
      <c r="Q3748" s="7" t="s">
        <v>16129</v>
      </c>
      <c r="R3748" s="7" t="s">
        <v>525</v>
      </c>
      <c r="S3748" s="161" t="s">
        <v>855</v>
      </c>
      <c r="T3748" s="135">
        <v>46.70634757</v>
      </c>
      <c r="U3748" s="136">
        <v>-92.02921269</v>
      </c>
      <c r="V3748" s="137" t="s">
        <v>15457</v>
      </c>
      <c r="X3748" s="161" t="s">
        <v>805</v>
      </c>
      <c r="Y3748" s="161" t="s">
        <v>878</v>
      </c>
      <c r="Z3748" s="161" t="s">
        <v>879</v>
      </c>
      <c r="AA3748" s="7" t="s">
        <v>15458</v>
      </c>
      <c r="AC3748" s="7" t="s">
        <v>16</v>
      </c>
    </row>
    <row r="3749">
      <c r="A3749" s="7" t="s">
        <v>16282</v>
      </c>
      <c r="D3749" s="163" t="s">
        <v>15841</v>
      </c>
      <c r="E3749" s="134" t="str">
        <f t="array" ref="E3749">IFNA( index(studiesdatasets!$A$2:$R4130,MATCH("*"&amp;IF(F3749 = "","INVALID", F3749)&amp;"*",studiesdatasets!$D$2:$D4130,0),1))</f>
        <v>set_15</v>
      </c>
      <c r="F3749" s="162" t="s">
        <v>543</v>
      </c>
      <c r="G3749" s="162" t="s">
        <v>15842</v>
      </c>
      <c r="H3749" s="162" t="s">
        <v>16283</v>
      </c>
      <c r="M3749" s="7" t="s">
        <v>799</v>
      </c>
      <c r="O3749" s="7" t="s">
        <v>16127</v>
      </c>
      <c r="P3749" s="7" t="s">
        <v>16128</v>
      </c>
      <c r="Q3749" s="7" t="s">
        <v>16129</v>
      </c>
      <c r="R3749" s="7" t="s">
        <v>525</v>
      </c>
      <c r="S3749" s="161" t="s">
        <v>855</v>
      </c>
      <c r="T3749" s="135">
        <v>46.70634757</v>
      </c>
      <c r="U3749" s="136">
        <v>-92.02921269</v>
      </c>
      <c r="V3749" s="137" t="s">
        <v>15457</v>
      </c>
      <c r="X3749" s="161" t="s">
        <v>805</v>
      </c>
      <c r="Y3749" s="161" t="s">
        <v>878</v>
      </c>
      <c r="Z3749" s="161" t="s">
        <v>879</v>
      </c>
      <c r="AA3749" s="7" t="s">
        <v>15458</v>
      </c>
      <c r="AC3749" s="7" t="s">
        <v>16</v>
      </c>
    </row>
    <row r="3750">
      <c r="A3750" s="7" t="s">
        <v>16284</v>
      </c>
      <c r="D3750" s="163" t="s">
        <v>15845</v>
      </c>
      <c r="E3750" s="134" t="str">
        <f t="array" ref="E3750">IFNA( index(studiesdatasets!$A$2:$R4130,MATCH("*"&amp;IF(F3750 = "","INVALID", F3750)&amp;"*",studiesdatasets!$D$2:$D4130,0),1))</f>
        <v>set_15</v>
      </c>
      <c r="F3750" s="162" t="s">
        <v>543</v>
      </c>
      <c r="G3750" s="162" t="s">
        <v>15846</v>
      </c>
      <c r="H3750" s="162" t="s">
        <v>16285</v>
      </c>
      <c r="M3750" s="7" t="s">
        <v>799</v>
      </c>
      <c r="O3750" s="7" t="s">
        <v>16127</v>
      </c>
      <c r="P3750" s="7" t="s">
        <v>16128</v>
      </c>
      <c r="Q3750" s="7" t="s">
        <v>16129</v>
      </c>
      <c r="R3750" s="7" t="s">
        <v>525</v>
      </c>
      <c r="S3750" s="161" t="s">
        <v>855</v>
      </c>
      <c r="T3750" s="135">
        <v>46.70634757</v>
      </c>
      <c r="U3750" s="136">
        <v>-92.02921269</v>
      </c>
      <c r="V3750" s="137" t="s">
        <v>15457</v>
      </c>
      <c r="X3750" s="161" t="s">
        <v>805</v>
      </c>
      <c r="Y3750" s="161" t="s">
        <v>878</v>
      </c>
      <c r="Z3750" s="161" t="s">
        <v>879</v>
      </c>
      <c r="AA3750" s="7" t="s">
        <v>15458</v>
      </c>
      <c r="AC3750" s="7" t="s">
        <v>16</v>
      </c>
    </row>
    <row r="3751">
      <c r="A3751" s="7" t="s">
        <v>16286</v>
      </c>
      <c r="D3751" s="163" t="s">
        <v>15849</v>
      </c>
      <c r="E3751" s="134" t="str">
        <f t="array" ref="E3751">IFNA( index(studiesdatasets!$A$2:$R4130,MATCH("*"&amp;IF(F3751 = "","INVALID", F3751)&amp;"*",studiesdatasets!$D$2:$D4130,0),1))</f>
        <v>set_15</v>
      </c>
      <c r="F3751" s="162" t="s">
        <v>543</v>
      </c>
      <c r="G3751" s="162" t="s">
        <v>15850</v>
      </c>
      <c r="H3751" s="162" t="s">
        <v>16287</v>
      </c>
      <c r="M3751" s="7" t="s">
        <v>799</v>
      </c>
      <c r="O3751" s="7" t="s">
        <v>16127</v>
      </c>
      <c r="P3751" s="7" t="s">
        <v>16128</v>
      </c>
      <c r="Q3751" s="7" t="s">
        <v>16129</v>
      </c>
      <c r="R3751" s="7" t="s">
        <v>525</v>
      </c>
      <c r="S3751" s="161" t="s">
        <v>855</v>
      </c>
      <c r="T3751" s="135">
        <v>46.74262328</v>
      </c>
      <c r="U3751" s="136">
        <v>-92.12374377</v>
      </c>
      <c r="V3751" s="137" t="s">
        <v>15457</v>
      </c>
      <c r="X3751" s="161" t="s">
        <v>805</v>
      </c>
      <c r="Y3751" s="161" t="s">
        <v>878</v>
      </c>
      <c r="Z3751" s="161" t="s">
        <v>879</v>
      </c>
      <c r="AA3751" s="7" t="s">
        <v>15458</v>
      </c>
      <c r="AC3751" s="7" t="s">
        <v>16</v>
      </c>
    </row>
    <row r="3752">
      <c r="A3752" s="7" t="s">
        <v>16288</v>
      </c>
      <c r="D3752" s="163" t="s">
        <v>15853</v>
      </c>
      <c r="E3752" s="134" t="str">
        <f t="array" ref="E3752">IFNA( index(studiesdatasets!$A$2:$R4130,MATCH("*"&amp;IF(F3752 = "","INVALID", F3752)&amp;"*",studiesdatasets!$D$2:$D4130,0),1))</f>
        <v>set_15</v>
      </c>
      <c r="F3752" s="162" t="s">
        <v>543</v>
      </c>
      <c r="G3752" s="162" t="s">
        <v>15854</v>
      </c>
      <c r="H3752" s="162" t="s">
        <v>16289</v>
      </c>
      <c r="M3752" s="7" t="s">
        <v>799</v>
      </c>
      <c r="O3752" s="7" t="s">
        <v>16127</v>
      </c>
      <c r="P3752" s="7" t="s">
        <v>16128</v>
      </c>
      <c r="Q3752" s="7" t="s">
        <v>16129</v>
      </c>
      <c r="R3752" s="7" t="s">
        <v>525</v>
      </c>
      <c r="S3752" s="161" t="s">
        <v>855</v>
      </c>
      <c r="T3752" s="135">
        <v>46.74262328</v>
      </c>
      <c r="U3752" s="136">
        <v>-92.12374377</v>
      </c>
      <c r="V3752" s="137" t="s">
        <v>15457</v>
      </c>
      <c r="X3752" s="161" t="s">
        <v>805</v>
      </c>
      <c r="Y3752" s="161" t="s">
        <v>878</v>
      </c>
      <c r="Z3752" s="161" t="s">
        <v>879</v>
      </c>
      <c r="AA3752" s="7" t="s">
        <v>15458</v>
      </c>
      <c r="AC3752" s="7" t="s">
        <v>16</v>
      </c>
    </row>
    <row r="3753">
      <c r="A3753" s="7" t="s">
        <v>16290</v>
      </c>
      <c r="D3753" s="163" t="s">
        <v>15857</v>
      </c>
      <c r="E3753" s="134" t="str">
        <f t="array" ref="E3753">IFNA( index(studiesdatasets!$A$2:$R4130,MATCH("*"&amp;IF(F3753 = "","INVALID", F3753)&amp;"*",studiesdatasets!$D$2:$D4130,0),1))</f>
        <v>set_15</v>
      </c>
      <c r="F3753" s="162" t="s">
        <v>543</v>
      </c>
      <c r="G3753" s="162" t="s">
        <v>15858</v>
      </c>
      <c r="H3753" s="162" t="s">
        <v>16291</v>
      </c>
      <c r="M3753" s="7" t="s">
        <v>799</v>
      </c>
      <c r="O3753" s="7" t="s">
        <v>16127</v>
      </c>
      <c r="P3753" s="7" t="s">
        <v>16128</v>
      </c>
      <c r="Q3753" s="7" t="s">
        <v>16129</v>
      </c>
      <c r="R3753" s="7" t="s">
        <v>525</v>
      </c>
      <c r="S3753" s="161" t="s">
        <v>855</v>
      </c>
      <c r="T3753" s="135">
        <v>46.74262328</v>
      </c>
      <c r="U3753" s="136">
        <v>-92.12374377</v>
      </c>
      <c r="V3753" s="137" t="s">
        <v>15457</v>
      </c>
      <c r="X3753" s="161" t="s">
        <v>805</v>
      </c>
      <c r="Y3753" s="161" t="s">
        <v>878</v>
      </c>
      <c r="Z3753" s="161" t="s">
        <v>879</v>
      </c>
      <c r="AA3753" s="7" t="s">
        <v>15458</v>
      </c>
      <c r="AC3753" s="7" t="s">
        <v>16</v>
      </c>
    </row>
    <row r="3754">
      <c r="A3754" s="7" t="s">
        <v>16292</v>
      </c>
      <c r="D3754" s="163" t="s">
        <v>15861</v>
      </c>
      <c r="E3754" s="134" t="str">
        <f t="array" ref="E3754">IFNA( index(studiesdatasets!$A$2:$R4130,MATCH("*"&amp;IF(F3754 = "","INVALID", F3754)&amp;"*",studiesdatasets!$D$2:$D4130,0),1))</f>
        <v>set_15</v>
      </c>
      <c r="F3754" s="162" t="s">
        <v>543</v>
      </c>
      <c r="G3754" s="162" t="s">
        <v>15862</v>
      </c>
      <c r="H3754" s="162" t="s">
        <v>16293</v>
      </c>
      <c r="M3754" s="7" t="s">
        <v>799</v>
      </c>
      <c r="O3754" s="7" t="s">
        <v>16127</v>
      </c>
      <c r="P3754" s="7" t="s">
        <v>16128</v>
      </c>
      <c r="Q3754" s="7" t="s">
        <v>16129</v>
      </c>
      <c r="R3754" s="7" t="s">
        <v>525</v>
      </c>
      <c r="S3754" s="161" t="s">
        <v>855</v>
      </c>
      <c r="T3754" s="135">
        <v>46.77561521</v>
      </c>
      <c r="U3754" s="136">
        <v>-92.09902252</v>
      </c>
      <c r="V3754" s="137" t="s">
        <v>15457</v>
      </c>
      <c r="X3754" s="161" t="s">
        <v>805</v>
      </c>
      <c r="Y3754" s="161" t="s">
        <v>878</v>
      </c>
      <c r="Z3754" s="161" t="s">
        <v>879</v>
      </c>
      <c r="AA3754" s="7" t="s">
        <v>15458</v>
      </c>
      <c r="AC3754" s="7" t="s">
        <v>16</v>
      </c>
    </row>
    <row r="3755">
      <c r="A3755" s="7" t="s">
        <v>16294</v>
      </c>
      <c r="D3755" s="163" t="s">
        <v>15865</v>
      </c>
      <c r="E3755" s="134" t="str">
        <f t="array" ref="E3755">IFNA( index(studiesdatasets!$A$2:$R4130,MATCH("*"&amp;IF(F3755 = "","INVALID", F3755)&amp;"*",studiesdatasets!$D$2:$D4130,0),1))</f>
        <v>set_15</v>
      </c>
      <c r="F3755" s="162" t="s">
        <v>543</v>
      </c>
      <c r="G3755" s="162" t="s">
        <v>15866</v>
      </c>
      <c r="H3755" s="162" t="s">
        <v>16295</v>
      </c>
      <c r="M3755" s="7" t="s">
        <v>799</v>
      </c>
      <c r="O3755" s="7" t="s">
        <v>16127</v>
      </c>
      <c r="P3755" s="7" t="s">
        <v>16128</v>
      </c>
      <c r="Q3755" s="7" t="s">
        <v>16129</v>
      </c>
      <c r="R3755" s="7" t="s">
        <v>525</v>
      </c>
      <c r="S3755" s="161" t="s">
        <v>855</v>
      </c>
      <c r="T3755" s="135">
        <v>46.77561521</v>
      </c>
      <c r="U3755" s="136">
        <v>-92.09902252</v>
      </c>
      <c r="V3755" s="137" t="s">
        <v>15457</v>
      </c>
      <c r="X3755" s="161" t="s">
        <v>805</v>
      </c>
      <c r="Y3755" s="161" t="s">
        <v>878</v>
      </c>
      <c r="Z3755" s="161" t="s">
        <v>879</v>
      </c>
      <c r="AA3755" s="7" t="s">
        <v>15458</v>
      </c>
      <c r="AC3755" s="7" t="s">
        <v>16</v>
      </c>
    </row>
    <row r="3756">
      <c r="A3756" s="7" t="s">
        <v>16296</v>
      </c>
      <c r="D3756" s="163" t="s">
        <v>15869</v>
      </c>
      <c r="E3756" s="134" t="str">
        <f t="array" ref="E3756">IFNA( index(studiesdatasets!$A$2:$R4130,MATCH("*"&amp;IF(F3756 = "","INVALID", F3756)&amp;"*",studiesdatasets!$D$2:$D4130,0),1))</f>
        <v>set_15</v>
      </c>
      <c r="F3756" s="162" t="s">
        <v>543</v>
      </c>
      <c r="G3756" s="162" t="s">
        <v>15870</v>
      </c>
      <c r="H3756" s="162" t="s">
        <v>16297</v>
      </c>
      <c r="M3756" s="7" t="s">
        <v>799</v>
      </c>
      <c r="O3756" s="7" t="s">
        <v>16127</v>
      </c>
      <c r="P3756" s="7" t="s">
        <v>16128</v>
      </c>
      <c r="Q3756" s="7" t="s">
        <v>16129</v>
      </c>
      <c r="R3756" s="7" t="s">
        <v>525</v>
      </c>
      <c r="S3756" s="161" t="s">
        <v>855</v>
      </c>
      <c r="T3756" s="135">
        <v>47.47415433</v>
      </c>
      <c r="U3756" s="136">
        <v>-89.74422461</v>
      </c>
      <c r="V3756" s="137" t="s">
        <v>15457</v>
      </c>
      <c r="X3756" s="161" t="s">
        <v>805</v>
      </c>
      <c r="Y3756" s="161" t="s">
        <v>878</v>
      </c>
      <c r="Z3756" s="161" t="s">
        <v>879</v>
      </c>
      <c r="AA3756" s="7" t="s">
        <v>15458</v>
      </c>
      <c r="AC3756" s="7" t="s">
        <v>16</v>
      </c>
    </row>
    <row r="3757">
      <c r="A3757" s="7" t="s">
        <v>16298</v>
      </c>
      <c r="D3757" s="163" t="s">
        <v>15877</v>
      </c>
      <c r="E3757" s="134" t="str">
        <f t="array" ref="E3757">IFNA( index(studiesdatasets!$A$2:$R4130,MATCH("*"&amp;IF(F3757 = "","INVALID", F3757)&amp;"*",studiesdatasets!$D$2:$D4130,0),1))</f>
        <v>set_15</v>
      </c>
      <c r="F3757" s="162" t="s">
        <v>543</v>
      </c>
      <c r="G3757" s="162" t="s">
        <v>15878</v>
      </c>
      <c r="H3757" s="162" t="s">
        <v>16299</v>
      </c>
      <c r="M3757" s="7" t="s">
        <v>799</v>
      </c>
      <c r="O3757" s="7" t="s">
        <v>16127</v>
      </c>
      <c r="P3757" s="7" t="s">
        <v>16128</v>
      </c>
      <c r="Q3757" s="7" t="s">
        <v>16129</v>
      </c>
      <c r="R3757" s="7" t="s">
        <v>525</v>
      </c>
      <c r="S3757" s="161" t="s">
        <v>855</v>
      </c>
      <c r="T3757" s="135">
        <v>46.77561521</v>
      </c>
      <c r="U3757" s="136">
        <v>-92.09902252</v>
      </c>
      <c r="V3757" s="137" t="s">
        <v>15457</v>
      </c>
      <c r="X3757" s="161" t="s">
        <v>805</v>
      </c>
      <c r="Y3757" s="161" t="s">
        <v>878</v>
      </c>
      <c r="Z3757" s="161" t="s">
        <v>879</v>
      </c>
      <c r="AA3757" s="7" t="s">
        <v>15458</v>
      </c>
      <c r="AC3757" s="7" t="s">
        <v>16</v>
      </c>
    </row>
    <row r="3758">
      <c r="A3758" s="7" t="s">
        <v>16300</v>
      </c>
      <c r="D3758" s="163" t="s">
        <v>15873</v>
      </c>
      <c r="E3758" s="134" t="str">
        <f t="array" ref="E3758">IFNA( index(studiesdatasets!$A$2:$R4130,MATCH("*"&amp;IF(F3758 = "","INVALID", F3758)&amp;"*",studiesdatasets!$D$2:$D4130,0),1))</f>
        <v>set_15</v>
      </c>
      <c r="F3758" s="162" t="s">
        <v>543</v>
      </c>
      <c r="G3758" s="162" t="s">
        <v>15874</v>
      </c>
      <c r="H3758" s="162" t="s">
        <v>16301</v>
      </c>
      <c r="M3758" s="7" t="s">
        <v>799</v>
      </c>
      <c r="O3758" s="7" t="s">
        <v>16127</v>
      </c>
      <c r="P3758" s="7" t="s">
        <v>16128</v>
      </c>
      <c r="Q3758" s="7" t="s">
        <v>16129</v>
      </c>
      <c r="R3758" s="7" t="s">
        <v>525</v>
      </c>
      <c r="S3758" s="161" t="s">
        <v>855</v>
      </c>
      <c r="T3758" s="135">
        <v>46.87314</v>
      </c>
      <c r="U3758" s="136">
        <v>-90.543455</v>
      </c>
      <c r="V3758" s="137" t="s">
        <v>15457</v>
      </c>
      <c r="X3758" s="161" t="s">
        <v>805</v>
      </c>
      <c r="Y3758" s="161" t="s">
        <v>878</v>
      </c>
      <c r="Z3758" s="161" t="s">
        <v>879</v>
      </c>
      <c r="AA3758" s="7" t="s">
        <v>15458</v>
      </c>
      <c r="AC3758" s="7" t="s">
        <v>16</v>
      </c>
    </row>
    <row r="3759">
      <c r="A3759" s="7" t="s">
        <v>16302</v>
      </c>
      <c r="D3759" s="163" t="s">
        <v>15881</v>
      </c>
      <c r="E3759" s="134" t="str">
        <f t="array" ref="E3759">IFNA( index(studiesdatasets!$A$2:$R4130,MATCH("*"&amp;IF(F3759 = "","INVALID", F3759)&amp;"*",studiesdatasets!$D$2:$D4130,0),1))</f>
        <v>set_15</v>
      </c>
      <c r="F3759" s="162" t="s">
        <v>543</v>
      </c>
      <c r="G3759" s="162" t="s">
        <v>15882</v>
      </c>
      <c r="H3759" s="162" t="s">
        <v>16303</v>
      </c>
      <c r="M3759" s="7" t="s">
        <v>799</v>
      </c>
      <c r="O3759" s="7" t="s">
        <v>16127</v>
      </c>
      <c r="P3759" s="7" t="s">
        <v>16128</v>
      </c>
      <c r="Q3759" s="7" t="s">
        <v>16129</v>
      </c>
      <c r="R3759" s="7" t="s">
        <v>525</v>
      </c>
      <c r="S3759" s="161" t="s">
        <v>855</v>
      </c>
      <c r="T3759" s="135">
        <v>46.899862</v>
      </c>
      <c r="U3759" s="136">
        <v>-91.844449</v>
      </c>
      <c r="V3759" s="137" t="s">
        <v>15457</v>
      </c>
      <c r="X3759" s="161" t="s">
        <v>805</v>
      </c>
      <c r="Y3759" s="161" t="s">
        <v>878</v>
      </c>
      <c r="Z3759" s="161" t="s">
        <v>879</v>
      </c>
      <c r="AA3759" s="7" t="s">
        <v>15458</v>
      </c>
      <c r="AC3759" s="7" t="s">
        <v>16</v>
      </c>
    </row>
    <row r="3760">
      <c r="A3760" s="7" t="s">
        <v>16304</v>
      </c>
      <c r="D3760" s="163" t="s">
        <v>16113</v>
      </c>
      <c r="E3760" s="134" t="str">
        <f t="array" ref="E3760">IFNA( index(studiesdatasets!$A$2:$R4130,MATCH("*"&amp;IF(F3760 = "","INVALID", F3760)&amp;"*",studiesdatasets!$D$2:$D4130,0),1))</f>
        <v>set_15</v>
      </c>
      <c r="F3760" s="162" t="s">
        <v>543</v>
      </c>
      <c r="G3760" s="162" t="s">
        <v>15886</v>
      </c>
      <c r="H3760" s="162" t="s">
        <v>16305</v>
      </c>
      <c r="M3760" s="7" t="s">
        <v>799</v>
      </c>
      <c r="O3760" s="7" t="s">
        <v>16127</v>
      </c>
      <c r="P3760" s="7" t="s">
        <v>16128</v>
      </c>
      <c r="Q3760" s="7" t="s">
        <v>16129</v>
      </c>
      <c r="R3760" s="7" t="s">
        <v>525</v>
      </c>
      <c r="S3760" s="161" t="s">
        <v>855</v>
      </c>
      <c r="T3760" s="135">
        <v>46.77406</v>
      </c>
      <c r="U3760" s="136">
        <v>-91.85562</v>
      </c>
      <c r="V3760" s="137" t="s">
        <v>15457</v>
      </c>
      <c r="X3760" s="161" t="s">
        <v>805</v>
      </c>
      <c r="Y3760" s="161" t="s">
        <v>878</v>
      </c>
      <c r="Z3760" s="161" t="s">
        <v>879</v>
      </c>
      <c r="AA3760" s="7" t="s">
        <v>15458</v>
      </c>
      <c r="AC3760" s="7" t="s">
        <v>16</v>
      </c>
    </row>
    <row r="3761">
      <c r="A3761" s="7" t="s">
        <v>16306</v>
      </c>
      <c r="D3761" s="163" t="s">
        <v>15889</v>
      </c>
      <c r="E3761" s="134" t="str">
        <f t="array" ref="E3761">IFNA( index(studiesdatasets!$A$2:$R4130,MATCH("*"&amp;IF(F3761 = "","INVALID", F3761)&amp;"*",studiesdatasets!$D$2:$D4130,0),1))</f>
        <v>set_15</v>
      </c>
      <c r="F3761" s="162" t="s">
        <v>543</v>
      </c>
      <c r="G3761" s="162" t="s">
        <v>15890</v>
      </c>
      <c r="H3761" s="162" t="s">
        <v>16307</v>
      </c>
      <c r="M3761" s="7" t="s">
        <v>799</v>
      </c>
      <c r="O3761" s="7" t="s">
        <v>16127</v>
      </c>
      <c r="P3761" s="7" t="s">
        <v>16128</v>
      </c>
      <c r="Q3761" s="7" t="s">
        <v>16129</v>
      </c>
      <c r="R3761" s="7" t="s">
        <v>525</v>
      </c>
      <c r="S3761" s="161" t="s">
        <v>855</v>
      </c>
      <c r="T3761" s="135">
        <v>46.77406231</v>
      </c>
      <c r="U3761" s="136">
        <v>-91.85504088</v>
      </c>
      <c r="V3761" s="137" t="s">
        <v>15457</v>
      </c>
      <c r="X3761" s="161" t="s">
        <v>805</v>
      </c>
      <c r="Y3761" s="161" t="s">
        <v>878</v>
      </c>
      <c r="Z3761" s="161" t="s">
        <v>879</v>
      </c>
      <c r="AA3761" s="7" t="s">
        <v>15458</v>
      </c>
      <c r="AC3761" s="7" t="s">
        <v>16</v>
      </c>
    </row>
    <row r="3762">
      <c r="A3762" s="7" t="s">
        <v>16308</v>
      </c>
      <c r="D3762" s="163" t="s">
        <v>15893</v>
      </c>
      <c r="E3762" s="134" t="str">
        <f t="array" ref="E3762">IFNA( index(studiesdatasets!$A$2:$R4130,MATCH("*"&amp;IF(F3762 = "","INVALID", F3762)&amp;"*",studiesdatasets!$D$2:$D4130,0),1))</f>
        <v>set_15</v>
      </c>
      <c r="F3762" s="162" t="s">
        <v>543</v>
      </c>
      <c r="G3762" s="162" t="s">
        <v>15894</v>
      </c>
      <c r="H3762" s="162" t="s">
        <v>16309</v>
      </c>
      <c r="M3762" s="7" t="s">
        <v>799</v>
      </c>
      <c r="O3762" s="7" t="s">
        <v>16127</v>
      </c>
      <c r="P3762" s="7" t="s">
        <v>16128</v>
      </c>
      <c r="Q3762" s="7" t="s">
        <v>16129</v>
      </c>
      <c r="R3762" s="7" t="s">
        <v>525</v>
      </c>
      <c r="S3762" s="161" t="s">
        <v>855</v>
      </c>
      <c r="T3762" s="135">
        <v>46.75642146</v>
      </c>
      <c r="U3762" s="136">
        <v>-92.05115491</v>
      </c>
      <c r="V3762" s="137" t="s">
        <v>15457</v>
      </c>
      <c r="X3762" s="161" t="s">
        <v>805</v>
      </c>
      <c r="Y3762" s="161" t="s">
        <v>878</v>
      </c>
      <c r="Z3762" s="161" t="s">
        <v>879</v>
      </c>
      <c r="AA3762" s="7" t="s">
        <v>15458</v>
      </c>
      <c r="AC3762" s="7" t="s">
        <v>16</v>
      </c>
    </row>
    <row r="3763">
      <c r="A3763" s="7" t="s">
        <v>16310</v>
      </c>
      <c r="D3763" s="163" t="s">
        <v>15897</v>
      </c>
      <c r="E3763" s="134" t="str">
        <f t="array" ref="E3763">IFNA( index(studiesdatasets!$A$2:$R4130,MATCH("*"&amp;IF(F3763 = "","INVALID", F3763)&amp;"*",studiesdatasets!$D$2:$D4130,0),1))</f>
        <v>set_15</v>
      </c>
      <c r="F3763" s="162" t="s">
        <v>543</v>
      </c>
      <c r="G3763" s="162" t="s">
        <v>15898</v>
      </c>
      <c r="H3763" s="162" t="s">
        <v>16311</v>
      </c>
      <c r="M3763" s="7" t="s">
        <v>799</v>
      </c>
      <c r="O3763" s="7" t="s">
        <v>16127</v>
      </c>
      <c r="P3763" s="7" t="s">
        <v>16128</v>
      </c>
      <c r="Q3763" s="7" t="s">
        <v>16129</v>
      </c>
      <c r="R3763" s="7" t="s">
        <v>525</v>
      </c>
      <c r="S3763" s="161" t="s">
        <v>855</v>
      </c>
      <c r="T3763" s="135">
        <v>46.64148576</v>
      </c>
      <c r="U3763" s="136">
        <v>-90.88972836</v>
      </c>
      <c r="V3763" s="137" t="s">
        <v>15457</v>
      </c>
      <c r="X3763" s="161" t="s">
        <v>805</v>
      </c>
      <c r="Y3763" s="161" t="s">
        <v>878</v>
      </c>
      <c r="Z3763" s="161" t="s">
        <v>879</v>
      </c>
      <c r="AA3763" s="7" t="s">
        <v>15458</v>
      </c>
      <c r="AC3763" s="7" t="s">
        <v>16</v>
      </c>
    </row>
    <row r="3764">
      <c r="A3764" s="7" t="s">
        <v>16312</v>
      </c>
      <c r="D3764" s="163" t="s">
        <v>15901</v>
      </c>
      <c r="E3764" s="134" t="str">
        <f t="array" ref="E3764">IFNA( index(studiesdatasets!$A$2:$R4130,MATCH("*"&amp;IF(F3764 = "","INVALID", F3764)&amp;"*",studiesdatasets!$D$2:$D4130,0),1))</f>
        <v>set_15</v>
      </c>
      <c r="F3764" s="162" t="s">
        <v>543</v>
      </c>
      <c r="G3764" s="162" t="s">
        <v>15902</v>
      </c>
      <c r="H3764" s="162" t="s">
        <v>16313</v>
      </c>
      <c r="M3764" s="7" t="s">
        <v>799</v>
      </c>
      <c r="O3764" s="7" t="s">
        <v>16127</v>
      </c>
      <c r="P3764" s="7" t="s">
        <v>16128</v>
      </c>
      <c r="Q3764" s="7" t="s">
        <v>16129</v>
      </c>
      <c r="R3764" s="7" t="s">
        <v>525</v>
      </c>
      <c r="S3764" s="161" t="s">
        <v>855</v>
      </c>
      <c r="T3764" s="135">
        <v>46.77911672</v>
      </c>
      <c r="U3764" s="136">
        <v>-90.38005193</v>
      </c>
      <c r="V3764" s="137" t="s">
        <v>15457</v>
      </c>
      <c r="X3764" s="161" t="s">
        <v>805</v>
      </c>
      <c r="Y3764" s="161" t="s">
        <v>878</v>
      </c>
      <c r="Z3764" s="161" t="s">
        <v>879</v>
      </c>
      <c r="AA3764" s="7" t="s">
        <v>15458</v>
      </c>
      <c r="AC3764" s="7" t="s">
        <v>16</v>
      </c>
    </row>
    <row r="3765">
      <c r="A3765" s="7" t="s">
        <v>16314</v>
      </c>
      <c r="D3765" s="163" t="s">
        <v>15905</v>
      </c>
      <c r="E3765" s="134" t="str">
        <f t="array" ref="E3765">IFNA( index(studiesdatasets!$A$2:$R4130,MATCH("*"&amp;IF(F3765 = "","INVALID", F3765)&amp;"*",studiesdatasets!$D$2:$D4130,0),1))</f>
        <v>set_15</v>
      </c>
      <c r="F3765" s="162" t="s">
        <v>543</v>
      </c>
      <c r="G3765" s="162" t="s">
        <v>15906</v>
      </c>
      <c r="H3765" s="162" t="s">
        <v>16315</v>
      </c>
      <c r="M3765" s="7" t="s">
        <v>799</v>
      </c>
      <c r="O3765" s="7" t="s">
        <v>16127</v>
      </c>
      <c r="P3765" s="7" t="s">
        <v>16128</v>
      </c>
      <c r="Q3765" s="7" t="s">
        <v>16129</v>
      </c>
      <c r="R3765" s="7" t="s">
        <v>525</v>
      </c>
      <c r="S3765" s="161" t="s">
        <v>855</v>
      </c>
      <c r="T3765" s="135">
        <v>46.77911672</v>
      </c>
      <c r="U3765" s="136">
        <v>-90.38005193</v>
      </c>
      <c r="V3765" s="137" t="s">
        <v>15457</v>
      </c>
      <c r="X3765" s="161" t="s">
        <v>805</v>
      </c>
      <c r="Y3765" s="161" t="s">
        <v>878</v>
      </c>
      <c r="Z3765" s="161" t="s">
        <v>879</v>
      </c>
      <c r="AA3765" s="7" t="s">
        <v>15458</v>
      </c>
      <c r="AC3765" s="7" t="s">
        <v>16</v>
      </c>
    </row>
    <row r="3766">
      <c r="A3766" s="7" t="s">
        <v>16316</v>
      </c>
      <c r="D3766" s="163" t="s">
        <v>15781</v>
      </c>
      <c r="E3766" s="134" t="str">
        <f t="array" ref="E3766">IFNA( index(studiesdatasets!$A$2:$R4130,MATCH("*"&amp;IF(F3766 = "","INVALID", F3766)&amp;"*",studiesdatasets!$D$2:$D4130,0),1))</f>
        <v>set_15</v>
      </c>
      <c r="F3766" s="162" t="s">
        <v>543</v>
      </c>
      <c r="G3766" s="162" t="s">
        <v>15782</v>
      </c>
      <c r="H3766" s="162" t="s">
        <v>16317</v>
      </c>
      <c r="M3766" s="7" t="s">
        <v>799</v>
      </c>
      <c r="O3766" s="7" t="s">
        <v>16127</v>
      </c>
      <c r="P3766" s="7" t="s">
        <v>16318</v>
      </c>
      <c r="Q3766" s="7" t="s">
        <v>16319</v>
      </c>
      <c r="R3766" s="7" t="s">
        <v>525</v>
      </c>
      <c r="S3766" s="161" t="s">
        <v>855</v>
      </c>
      <c r="T3766" s="135">
        <v>46.76320135</v>
      </c>
      <c r="U3766" s="136">
        <v>-92.09436882</v>
      </c>
      <c r="V3766" s="137" t="s">
        <v>15457</v>
      </c>
      <c r="X3766" s="161" t="s">
        <v>805</v>
      </c>
      <c r="Y3766" s="161" t="s">
        <v>878</v>
      </c>
      <c r="Z3766" s="161" t="s">
        <v>879</v>
      </c>
      <c r="AA3766" s="7" t="s">
        <v>15458</v>
      </c>
      <c r="AC3766" s="7" t="s">
        <v>16</v>
      </c>
    </row>
    <row r="3767">
      <c r="A3767" s="7" t="s">
        <v>16320</v>
      </c>
      <c r="D3767" s="163" t="s">
        <v>15785</v>
      </c>
      <c r="E3767" s="134" t="str">
        <f t="array" ref="E3767">IFNA( index(studiesdatasets!$A$2:$R4130,MATCH("*"&amp;IF(F3767 = "","INVALID", F3767)&amp;"*",studiesdatasets!$D$2:$D4130,0),1))</f>
        <v>set_15</v>
      </c>
      <c r="F3767" s="162" t="s">
        <v>543</v>
      </c>
      <c r="G3767" s="162" t="s">
        <v>15786</v>
      </c>
      <c r="H3767" s="162" t="s">
        <v>16321</v>
      </c>
      <c r="M3767" s="7" t="s">
        <v>799</v>
      </c>
      <c r="O3767" s="7" t="s">
        <v>16127</v>
      </c>
      <c r="P3767" s="7" t="s">
        <v>16318</v>
      </c>
      <c r="Q3767" s="7" t="s">
        <v>16319</v>
      </c>
      <c r="R3767" s="7" t="s">
        <v>525</v>
      </c>
      <c r="S3767" s="161" t="s">
        <v>855</v>
      </c>
      <c r="T3767" s="135">
        <v>47.70668539</v>
      </c>
      <c r="U3767" s="136">
        <v>-88.75440856</v>
      </c>
      <c r="V3767" s="137" t="s">
        <v>15457</v>
      </c>
      <c r="X3767" s="161" t="s">
        <v>805</v>
      </c>
      <c r="Y3767" s="161" t="s">
        <v>878</v>
      </c>
      <c r="Z3767" s="161" t="s">
        <v>879</v>
      </c>
      <c r="AA3767" s="7" t="s">
        <v>15458</v>
      </c>
      <c r="AC3767" s="7" t="s">
        <v>16</v>
      </c>
    </row>
    <row r="3768">
      <c r="A3768" s="7" t="s">
        <v>16322</v>
      </c>
      <c r="D3768" s="163" t="s">
        <v>15789</v>
      </c>
      <c r="E3768" s="134" t="str">
        <f t="array" ref="E3768">IFNA( index(studiesdatasets!$A$2:$R4130,MATCH("*"&amp;IF(F3768 = "","INVALID", F3768)&amp;"*",studiesdatasets!$D$2:$D4130,0),1))</f>
        <v>set_15</v>
      </c>
      <c r="F3768" s="162" t="s">
        <v>543</v>
      </c>
      <c r="G3768" s="162" t="s">
        <v>15790</v>
      </c>
      <c r="H3768" s="162" t="s">
        <v>16323</v>
      </c>
      <c r="M3768" s="7" t="s">
        <v>799</v>
      </c>
      <c r="O3768" s="7" t="s">
        <v>16127</v>
      </c>
      <c r="P3768" s="7" t="s">
        <v>16318</v>
      </c>
      <c r="Q3768" s="7" t="s">
        <v>16319</v>
      </c>
      <c r="R3768" s="7" t="s">
        <v>525</v>
      </c>
      <c r="S3768" s="161" t="s">
        <v>855</v>
      </c>
      <c r="T3768" s="135">
        <v>46.73985406</v>
      </c>
      <c r="U3768" s="136">
        <v>-92.0938897</v>
      </c>
      <c r="V3768" s="137" t="s">
        <v>15457</v>
      </c>
      <c r="X3768" s="161" t="s">
        <v>805</v>
      </c>
      <c r="Y3768" s="161" t="s">
        <v>878</v>
      </c>
      <c r="Z3768" s="161" t="s">
        <v>879</v>
      </c>
      <c r="AA3768" s="7" t="s">
        <v>15458</v>
      </c>
      <c r="AC3768" s="7" t="s">
        <v>16</v>
      </c>
    </row>
    <row r="3769">
      <c r="A3769" s="7" t="s">
        <v>16324</v>
      </c>
      <c r="D3769" s="163" t="s">
        <v>15793</v>
      </c>
      <c r="E3769" s="134" t="str">
        <f t="array" ref="E3769">IFNA( index(studiesdatasets!$A$2:$R4130,MATCH("*"&amp;IF(F3769 = "","INVALID", F3769)&amp;"*",studiesdatasets!$D$2:$D4130,0),1))</f>
        <v>set_15</v>
      </c>
      <c r="F3769" s="162" t="s">
        <v>543</v>
      </c>
      <c r="G3769" s="162" t="s">
        <v>16064</v>
      </c>
      <c r="H3769" s="162" t="s">
        <v>16325</v>
      </c>
      <c r="M3769" s="7" t="s">
        <v>799</v>
      </c>
      <c r="O3769" s="7" t="s">
        <v>16127</v>
      </c>
      <c r="P3769" s="7" t="s">
        <v>16318</v>
      </c>
      <c r="Q3769" s="7" t="s">
        <v>16319</v>
      </c>
      <c r="R3769" s="7" t="s">
        <v>525</v>
      </c>
      <c r="S3769" s="161" t="s">
        <v>855</v>
      </c>
      <c r="T3769" s="135">
        <v>46.73985406</v>
      </c>
      <c r="U3769" s="136">
        <v>-92.0938897</v>
      </c>
      <c r="V3769" s="137" t="s">
        <v>15457</v>
      </c>
      <c r="X3769" s="161" t="s">
        <v>805</v>
      </c>
      <c r="Y3769" s="161" t="s">
        <v>878</v>
      </c>
      <c r="Z3769" s="161" t="s">
        <v>879</v>
      </c>
      <c r="AA3769" s="7" t="s">
        <v>15458</v>
      </c>
      <c r="AC3769" s="7" t="s">
        <v>16</v>
      </c>
    </row>
    <row r="3770">
      <c r="A3770" s="7" t="s">
        <v>16326</v>
      </c>
      <c r="D3770" s="163" t="s">
        <v>15797</v>
      </c>
      <c r="E3770" s="134" t="str">
        <f t="array" ref="E3770">IFNA( index(studiesdatasets!$A$2:$R4130,MATCH("*"&amp;IF(F3770 = "","INVALID", F3770)&amp;"*",studiesdatasets!$D$2:$D4130,0),1))</f>
        <v>set_15</v>
      </c>
      <c r="F3770" s="162" t="s">
        <v>543</v>
      </c>
      <c r="G3770" s="162" t="s">
        <v>15798</v>
      </c>
      <c r="H3770" s="162" t="s">
        <v>16327</v>
      </c>
      <c r="M3770" s="7" t="s">
        <v>799</v>
      </c>
      <c r="O3770" s="7" t="s">
        <v>16127</v>
      </c>
      <c r="P3770" s="7" t="s">
        <v>16318</v>
      </c>
      <c r="Q3770" s="7" t="s">
        <v>16319</v>
      </c>
      <c r="R3770" s="7" t="s">
        <v>525</v>
      </c>
      <c r="S3770" s="161" t="s">
        <v>855</v>
      </c>
      <c r="T3770" s="135">
        <v>46.7061902</v>
      </c>
      <c r="U3770" s="136">
        <v>-92.02070279</v>
      </c>
      <c r="V3770" s="137" t="s">
        <v>15457</v>
      </c>
      <c r="X3770" s="161" t="s">
        <v>805</v>
      </c>
      <c r="Y3770" s="161" t="s">
        <v>878</v>
      </c>
      <c r="Z3770" s="161" t="s">
        <v>879</v>
      </c>
      <c r="AA3770" s="7" t="s">
        <v>15458</v>
      </c>
      <c r="AC3770" s="7" t="s">
        <v>16</v>
      </c>
    </row>
    <row r="3771">
      <c r="A3771" s="7" t="s">
        <v>16328</v>
      </c>
      <c r="D3771" s="163" t="s">
        <v>15801</v>
      </c>
      <c r="E3771" s="134" t="str">
        <f t="array" ref="E3771">IFNA( index(studiesdatasets!$A$2:$R4130,MATCH("*"&amp;IF(F3771 = "","INVALID", F3771)&amp;"*",studiesdatasets!$D$2:$D4130,0),1))</f>
        <v>set_15</v>
      </c>
      <c r="F3771" s="162" t="s">
        <v>543</v>
      </c>
      <c r="G3771" s="162" t="s">
        <v>15802</v>
      </c>
      <c r="H3771" s="162" t="s">
        <v>16329</v>
      </c>
      <c r="M3771" s="7" t="s">
        <v>799</v>
      </c>
      <c r="O3771" s="7" t="s">
        <v>16127</v>
      </c>
      <c r="P3771" s="7" t="s">
        <v>16318</v>
      </c>
      <c r="Q3771" s="7" t="s">
        <v>16319</v>
      </c>
      <c r="R3771" s="7" t="s">
        <v>525</v>
      </c>
      <c r="S3771" s="161" t="s">
        <v>855</v>
      </c>
      <c r="T3771" s="135">
        <v>46.7061902</v>
      </c>
      <c r="U3771" s="136">
        <v>-92.02070279</v>
      </c>
      <c r="V3771" s="137" t="s">
        <v>15457</v>
      </c>
      <c r="X3771" s="161" t="s">
        <v>805</v>
      </c>
      <c r="Y3771" s="161" t="s">
        <v>878</v>
      </c>
      <c r="Z3771" s="161" t="s">
        <v>879</v>
      </c>
      <c r="AA3771" s="7" t="s">
        <v>15458</v>
      </c>
      <c r="AC3771" s="7" t="s">
        <v>16</v>
      </c>
    </row>
    <row r="3772">
      <c r="A3772" s="7" t="s">
        <v>16330</v>
      </c>
      <c r="D3772" s="163" t="s">
        <v>15805</v>
      </c>
      <c r="E3772" s="134" t="str">
        <f t="array" ref="E3772">IFNA( index(studiesdatasets!$A$2:$R4130,MATCH("*"&amp;IF(F3772 = "","INVALID", F3772)&amp;"*",studiesdatasets!$D$2:$D4130,0),1))</f>
        <v>set_15</v>
      </c>
      <c r="F3772" s="162" t="s">
        <v>543</v>
      </c>
      <c r="G3772" s="162" t="s">
        <v>15806</v>
      </c>
      <c r="H3772" s="162" t="s">
        <v>16331</v>
      </c>
      <c r="M3772" s="7" t="s">
        <v>799</v>
      </c>
      <c r="O3772" s="7" t="s">
        <v>16127</v>
      </c>
      <c r="P3772" s="7" t="s">
        <v>16318</v>
      </c>
      <c r="Q3772" s="7" t="s">
        <v>16319</v>
      </c>
      <c r="R3772" s="7" t="s">
        <v>525</v>
      </c>
      <c r="S3772" s="161" t="s">
        <v>855</v>
      </c>
      <c r="T3772" s="135">
        <v>46.7061902</v>
      </c>
      <c r="U3772" s="136">
        <v>-92.02070279</v>
      </c>
      <c r="V3772" s="137" t="s">
        <v>15457</v>
      </c>
      <c r="X3772" s="161" t="s">
        <v>805</v>
      </c>
      <c r="Y3772" s="161" t="s">
        <v>878</v>
      </c>
      <c r="Z3772" s="161" t="s">
        <v>879</v>
      </c>
      <c r="AA3772" s="7" t="s">
        <v>15458</v>
      </c>
      <c r="AC3772" s="7" t="s">
        <v>16</v>
      </c>
    </row>
    <row r="3773">
      <c r="A3773" s="7" t="s">
        <v>16332</v>
      </c>
      <c r="D3773" s="163" t="s">
        <v>15809</v>
      </c>
      <c r="E3773" s="134" t="str">
        <f t="array" ref="E3773">IFNA( index(studiesdatasets!$A$2:$R4130,MATCH("*"&amp;IF(F3773 = "","INVALID", F3773)&amp;"*",studiesdatasets!$D$2:$D4130,0),1))</f>
        <v>set_15</v>
      </c>
      <c r="F3773" s="162" t="s">
        <v>543</v>
      </c>
      <c r="G3773" s="162" t="s">
        <v>15810</v>
      </c>
      <c r="H3773" s="162" t="s">
        <v>16333</v>
      </c>
      <c r="M3773" s="7" t="s">
        <v>799</v>
      </c>
      <c r="O3773" s="7" t="s">
        <v>16127</v>
      </c>
      <c r="P3773" s="7" t="s">
        <v>16318</v>
      </c>
      <c r="Q3773" s="7" t="s">
        <v>16319</v>
      </c>
      <c r="R3773" s="7" t="s">
        <v>525</v>
      </c>
      <c r="S3773" s="161" t="s">
        <v>855</v>
      </c>
      <c r="T3773" s="135">
        <v>46.74647933</v>
      </c>
      <c r="U3773" s="136">
        <v>-92.12882764</v>
      </c>
      <c r="V3773" s="137" t="s">
        <v>15457</v>
      </c>
      <c r="X3773" s="161" t="s">
        <v>805</v>
      </c>
      <c r="Y3773" s="161" t="s">
        <v>878</v>
      </c>
      <c r="Z3773" s="161" t="s">
        <v>879</v>
      </c>
      <c r="AA3773" s="7" t="s">
        <v>15458</v>
      </c>
      <c r="AC3773" s="7" t="s">
        <v>16</v>
      </c>
    </row>
    <row r="3774">
      <c r="A3774" s="7" t="s">
        <v>16334</v>
      </c>
      <c r="D3774" s="163" t="s">
        <v>15813</v>
      </c>
      <c r="E3774" s="134" t="str">
        <f t="array" ref="E3774">IFNA( index(studiesdatasets!$A$2:$R4130,MATCH("*"&amp;IF(F3774 = "","INVALID", F3774)&amp;"*",studiesdatasets!$D$2:$D4130,0),1))</f>
        <v>set_15</v>
      </c>
      <c r="F3774" s="162" t="s">
        <v>543</v>
      </c>
      <c r="G3774" s="162" t="s">
        <v>15814</v>
      </c>
      <c r="H3774" s="162" t="s">
        <v>16335</v>
      </c>
      <c r="M3774" s="7" t="s">
        <v>799</v>
      </c>
      <c r="O3774" s="7" t="s">
        <v>16127</v>
      </c>
      <c r="P3774" s="7" t="s">
        <v>16318</v>
      </c>
      <c r="Q3774" s="7" t="s">
        <v>16319</v>
      </c>
      <c r="R3774" s="7" t="s">
        <v>525</v>
      </c>
      <c r="S3774" s="161" t="s">
        <v>855</v>
      </c>
      <c r="T3774" s="135">
        <v>46.74647933</v>
      </c>
      <c r="U3774" s="136">
        <v>-92.12882764</v>
      </c>
      <c r="V3774" s="137" t="s">
        <v>15457</v>
      </c>
      <c r="X3774" s="161" t="s">
        <v>805</v>
      </c>
      <c r="Y3774" s="161" t="s">
        <v>878</v>
      </c>
      <c r="Z3774" s="161" t="s">
        <v>879</v>
      </c>
      <c r="AA3774" s="7" t="s">
        <v>15458</v>
      </c>
      <c r="AC3774" s="7" t="s">
        <v>16</v>
      </c>
    </row>
    <row r="3775">
      <c r="A3775" s="7" t="s">
        <v>16336</v>
      </c>
      <c r="D3775" s="163" t="s">
        <v>15817</v>
      </c>
      <c r="E3775" s="134" t="str">
        <f t="array" ref="E3775">IFNA( index(studiesdatasets!$A$2:$R4130,MATCH("*"&amp;IF(F3775 = "","INVALID", F3775)&amp;"*",studiesdatasets!$D$2:$D4130,0),1))</f>
        <v>set_15</v>
      </c>
      <c r="F3775" s="162" t="s">
        <v>543</v>
      </c>
      <c r="G3775" s="162" t="s">
        <v>15818</v>
      </c>
      <c r="H3775" s="162" t="s">
        <v>16337</v>
      </c>
      <c r="M3775" s="7" t="s">
        <v>799</v>
      </c>
      <c r="O3775" s="7" t="s">
        <v>16127</v>
      </c>
      <c r="P3775" s="7" t="s">
        <v>16318</v>
      </c>
      <c r="Q3775" s="7" t="s">
        <v>16319</v>
      </c>
      <c r="R3775" s="7" t="s">
        <v>525</v>
      </c>
      <c r="S3775" s="161" t="s">
        <v>855</v>
      </c>
      <c r="T3775" s="135">
        <v>46.74647933</v>
      </c>
      <c r="U3775" s="136">
        <v>-92.12882764</v>
      </c>
      <c r="V3775" s="137" t="s">
        <v>15457</v>
      </c>
      <c r="X3775" s="161" t="s">
        <v>805</v>
      </c>
      <c r="Y3775" s="161" t="s">
        <v>878</v>
      </c>
      <c r="Z3775" s="161" t="s">
        <v>879</v>
      </c>
      <c r="AA3775" s="7" t="s">
        <v>15458</v>
      </c>
      <c r="AC3775" s="7" t="s">
        <v>16</v>
      </c>
    </row>
    <row r="3776">
      <c r="A3776" s="7" t="s">
        <v>16338</v>
      </c>
      <c r="D3776" s="163" t="s">
        <v>15821</v>
      </c>
      <c r="E3776" s="134" t="str">
        <f t="array" ref="E3776">IFNA( index(studiesdatasets!$A$2:$R4130,MATCH("*"&amp;IF(F3776 = "","INVALID", F3776)&amp;"*",studiesdatasets!$D$2:$D4130,0),1))</f>
        <v>set_15</v>
      </c>
      <c r="F3776" s="162" t="s">
        <v>543</v>
      </c>
      <c r="G3776" s="162" t="s">
        <v>15822</v>
      </c>
      <c r="H3776" s="162" t="s">
        <v>16339</v>
      </c>
      <c r="M3776" s="7" t="s">
        <v>799</v>
      </c>
      <c r="O3776" s="7" t="s">
        <v>16127</v>
      </c>
      <c r="P3776" s="7" t="s">
        <v>16318</v>
      </c>
      <c r="Q3776" s="7" t="s">
        <v>16319</v>
      </c>
      <c r="R3776" s="7" t="s">
        <v>525</v>
      </c>
      <c r="S3776" s="161" t="s">
        <v>855</v>
      </c>
      <c r="T3776" s="135">
        <v>46.76437299</v>
      </c>
      <c r="U3776" s="136">
        <v>-92.09088079</v>
      </c>
      <c r="V3776" s="137" t="s">
        <v>15457</v>
      </c>
      <c r="X3776" s="161" t="s">
        <v>805</v>
      </c>
      <c r="Y3776" s="161" t="s">
        <v>878</v>
      </c>
      <c r="Z3776" s="161" t="s">
        <v>879</v>
      </c>
      <c r="AA3776" s="7" t="s">
        <v>15458</v>
      </c>
      <c r="AC3776" s="7" t="s">
        <v>16</v>
      </c>
    </row>
    <row r="3777">
      <c r="A3777" s="7" t="s">
        <v>16340</v>
      </c>
      <c r="D3777" s="163" t="s">
        <v>15825</v>
      </c>
      <c r="E3777" s="134" t="str">
        <f t="array" ref="E3777">IFNA( index(studiesdatasets!$A$2:$R4130,MATCH("*"&amp;IF(F3777 = "","INVALID", F3777)&amp;"*",studiesdatasets!$D$2:$D4130,0),1))</f>
        <v>set_15</v>
      </c>
      <c r="F3777" s="162" t="s">
        <v>543</v>
      </c>
      <c r="G3777" s="162" t="s">
        <v>15826</v>
      </c>
      <c r="H3777" s="162" t="s">
        <v>16341</v>
      </c>
      <c r="M3777" s="7" t="s">
        <v>799</v>
      </c>
      <c r="O3777" s="7" t="s">
        <v>16127</v>
      </c>
      <c r="P3777" s="7" t="s">
        <v>16318</v>
      </c>
      <c r="Q3777" s="7" t="s">
        <v>16319</v>
      </c>
      <c r="R3777" s="7" t="s">
        <v>525</v>
      </c>
      <c r="S3777" s="161" t="s">
        <v>855</v>
      </c>
      <c r="T3777" s="135">
        <v>46.76437299</v>
      </c>
      <c r="U3777" s="136">
        <v>-92.09088079</v>
      </c>
      <c r="V3777" s="137" t="s">
        <v>15457</v>
      </c>
      <c r="X3777" s="161" t="s">
        <v>805</v>
      </c>
      <c r="Y3777" s="161" t="s">
        <v>878</v>
      </c>
      <c r="Z3777" s="161" t="s">
        <v>879</v>
      </c>
      <c r="AA3777" s="7" t="s">
        <v>15458</v>
      </c>
      <c r="AC3777" s="7" t="s">
        <v>16</v>
      </c>
    </row>
    <row r="3778">
      <c r="A3778" s="7" t="s">
        <v>16342</v>
      </c>
      <c r="D3778" s="163" t="s">
        <v>15833</v>
      </c>
      <c r="E3778" s="134" t="str">
        <f t="array" ref="E3778">IFNA( index(studiesdatasets!$A$2:$R4130,MATCH("*"&amp;IF(F3778 = "","INVALID", F3778)&amp;"*",studiesdatasets!$D$2:$D4130,0),1))</f>
        <v>set_15</v>
      </c>
      <c r="F3778" s="162" t="s">
        <v>543</v>
      </c>
      <c r="G3778" s="162" t="s">
        <v>15834</v>
      </c>
      <c r="H3778" s="162" t="s">
        <v>16343</v>
      </c>
      <c r="M3778" s="7" t="s">
        <v>799</v>
      </c>
      <c r="O3778" s="7" t="s">
        <v>16127</v>
      </c>
      <c r="P3778" s="7" t="s">
        <v>16318</v>
      </c>
      <c r="Q3778" s="7" t="s">
        <v>16319</v>
      </c>
      <c r="R3778" s="7" t="s">
        <v>525</v>
      </c>
      <c r="S3778" s="161" t="s">
        <v>855</v>
      </c>
      <c r="T3778" s="135">
        <v>47.47415433</v>
      </c>
      <c r="U3778" s="136">
        <v>-89.74422461</v>
      </c>
      <c r="V3778" s="137" t="s">
        <v>15457</v>
      </c>
      <c r="X3778" s="161" t="s">
        <v>805</v>
      </c>
      <c r="Y3778" s="161" t="s">
        <v>878</v>
      </c>
      <c r="Z3778" s="161" t="s">
        <v>879</v>
      </c>
      <c r="AA3778" s="7" t="s">
        <v>15458</v>
      </c>
      <c r="AC3778" s="7" t="s">
        <v>16</v>
      </c>
    </row>
    <row r="3779">
      <c r="A3779" s="7" t="s">
        <v>16344</v>
      </c>
      <c r="D3779" s="163" t="s">
        <v>15829</v>
      </c>
      <c r="E3779" s="134" t="str">
        <f t="array" ref="E3779">IFNA( index(studiesdatasets!$A$2:$R4130,MATCH("*"&amp;IF(F3779 = "","INVALID", F3779)&amp;"*",studiesdatasets!$D$2:$D4130,0),1))</f>
        <v>set_15</v>
      </c>
      <c r="F3779" s="162" t="s">
        <v>543</v>
      </c>
      <c r="G3779" s="162" t="s">
        <v>15830</v>
      </c>
      <c r="H3779" s="162" t="s">
        <v>16345</v>
      </c>
      <c r="M3779" s="7" t="s">
        <v>799</v>
      </c>
      <c r="O3779" s="7" t="s">
        <v>16127</v>
      </c>
      <c r="P3779" s="7" t="s">
        <v>16318</v>
      </c>
      <c r="Q3779" s="7" t="s">
        <v>16319</v>
      </c>
      <c r="R3779" s="7" t="s">
        <v>525</v>
      </c>
      <c r="S3779" s="161" t="s">
        <v>855</v>
      </c>
      <c r="T3779" s="135">
        <v>46.76437299</v>
      </c>
      <c r="U3779" s="136">
        <v>-92.09088079</v>
      </c>
      <c r="V3779" s="137" t="s">
        <v>15457</v>
      </c>
      <c r="X3779" s="161" t="s">
        <v>805</v>
      </c>
      <c r="Y3779" s="161" t="s">
        <v>878</v>
      </c>
      <c r="Z3779" s="161" t="s">
        <v>879</v>
      </c>
      <c r="AA3779" s="7" t="s">
        <v>15458</v>
      </c>
      <c r="AC3779" s="7" t="s">
        <v>16</v>
      </c>
    </row>
    <row r="3780">
      <c r="A3780" s="7" t="s">
        <v>16346</v>
      </c>
      <c r="D3780" s="163" t="s">
        <v>15837</v>
      </c>
      <c r="E3780" s="134" t="str">
        <f t="array" ref="E3780">IFNA( index(studiesdatasets!$A$2:$R4130,MATCH("*"&amp;IF(F3780 = "","INVALID", F3780)&amp;"*",studiesdatasets!$D$2:$D4130,0),1))</f>
        <v>set_15</v>
      </c>
      <c r="F3780" s="162" t="s">
        <v>543</v>
      </c>
      <c r="G3780" s="162" t="s">
        <v>15838</v>
      </c>
      <c r="H3780" s="162" t="s">
        <v>16347</v>
      </c>
      <c r="M3780" s="7" t="s">
        <v>799</v>
      </c>
      <c r="O3780" s="7" t="s">
        <v>16127</v>
      </c>
      <c r="P3780" s="7" t="s">
        <v>16318</v>
      </c>
      <c r="Q3780" s="7" t="s">
        <v>16319</v>
      </c>
      <c r="R3780" s="7" t="s">
        <v>525</v>
      </c>
      <c r="S3780" s="161" t="s">
        <v>855</v>
      </c>
      <c r="T3780" s="135">
        <v>46.75642146</v>
      </c>
      <c r="U3780" s="136">
        <v>-92.05115491</v>
      </c>
      <c r="V3780" s="137" t="s">
        <v>15457</v>
      </c>
      <c r="X3780" s="161" t="s">
        <v>805</v>
      </c>
      <c r="Y3780" s="161" t="s">
        <v>878</v>
      </c>
      <c r="Z3780" s="161" t="s">
        <v>879</v>
      </c>
      <c r="AA3780" s="7" t="s">
        <v>15458</v>
      </c>
      <c r="AC3780" s="7" t="s">
        <v>16</v>
      </c>
    </row>
    <row r="3781">
      <c r="A3781" s="7" t="s">
        <v>16348</v>
      </c>
      <c r="D3781" s="163" t="s">
        <v>15841</v>
      </c>
      <c r="E3781" s="134" t="str">
        <f t="array" ref="E3781">IFNA( index(studiesdatasets!$A$2:$R4130,MATCH("*"&amp;IF(F3781 = "","INVALID", F3781)&amp;"*",studiesdatasets!$D$2:$D4130,0),1))</f>
        <v>set_15</v>
      </c>
      <c r="F3781" s="162" t="s">
        <v>543</v>
      </c>
      <c r="G3781" s="162" t="s">
        <v>15842</v>
      </c>
      <c r="H3781" s="162" t="s">
        <v>16349</v>
      </c>
      <c r="M3781" s="7" t="s">
        <v>799</v>
      </c>
      <c r="O3781" s="7" t="s">
        <v>16127</v>
      </c>
      <c r="P3781" s="7" t="s">
        <v>16318</v>
      </c>
      <c r="Q3781" s="7" t="s">
        <v>16319</v>
      </c>
      <c r="R3781" s="7" t="s">
        <v>525</v>
      </c>
      <c r="S3781" s="161" t="s">
        <v>855</v>
      </c>
      <c r="T3781" s="135">
        <v>46.70634757</v>
      </c>
      <c r="U3781" s="136">
        <v>-92.02921269</v>
      </c>
      <c r="V3781" s="137" t="s">
        <v>15457</v>
      </c>
      <c r="X3781" s="161" t="s">
        <v>805</v>
      </c>
      <c r="Y3781" s="161" t="s">
        <v>878</v>
      </c>
      <c r="Z3781" s="161" t="s">
        <v>879</v>
      </c>
      <c r="AA3781" s="7" t="s">
        <v>15458</v>
      </c>
      <c r="AC3781" s="7" t="s">
        <v>16</v>
      </c>
    </row>
    <row r="3782">
      <c r="A3782" s="7" t="s">
        <v>16350</v>
      </c>
      <c r="D3782" s="163" t="s">
        <v>15845</v>
      </c>
      <c r="E3782" s="134" t="str">
        <f t="array" ref="E3782">IFNA( index(studiesdatasets!$A$2:$R4130,MATCH("*"&amp;IF(F3782 = "","INVALID", F3782)&amp;"*",studiesdatasets!$D$2:$D4130,0),1))</f>
        <v>set_15</v>
      </c>
      <c r="F3782" s="162" t="s">
        <v>543</v>
      </c>
      <c r="G3782" s="162" t="s">
        <v>15846</v>
      </c>
      <c r="H3782" s="162" t="s">
        <v>16351</v>
      </c>
      <c r="M3782" s="7" t="s">
        <v>799</v>
      </c>
      <c r="O3782" s="7" t="s">
        <v>16127</v>
      </c>
      <c r="P3782" s="7" t="s">
        <v>16318</v>
      </c>
      <c r="Q3782" s="7" t="s">
        <v>16319</v>
      </c>
      <c r="R3782" s="7" t="s">
        <v>525</v>
      </c>
      <c r="S3782" s="161" t="s">
        <v>855</v>
      </c>
      <c r="T3782" s="135">
        <v>46.70634757</v>
      </c>
      <c r="U3782" s="136">
        <v>-92.02921269</v>
      </c>
      <c r="V3782" s="137" t="s">
        <v>15457</v>
      </c>
      <c r="X3782" s="161" t="s">
        <v>805</v>
      </c>
      <c r="Y3782" s="161" t="s">
        <v>878</v>
      </c>
      <c r="Z3782" s="161" t="s">
        <v>879</v>
      </c>
      <c r="AA3782" s="7" t="s">
        <v>15458</v>
      </c>
      <c r="AC3782" s="7" t="s">
        <v>16</v>
      </c>
    </row>
    <row r="3783">
      <c r="A3783" s="7" t="s">
        <v>16352</v>
      </c>
      <c r="D3783" s="163" t="s">
        <v>15849</v>
      </c>
      <c r="E3783" s="134" t="str">
        <f t="array" ref="E3783">IFNA( index(studiesdatasets!$A$2:$R4130,MATCH("*"&amp;IF(F3783 = "","INVALID", F3783)&amp;"*",studiesdatasets!$D$2:$D4130,0),1))</f>
        <v>set_15</v>
      </c>
      <c r="F3783" s="162" t="s">
        <v>543</v>
      </c>
      <c r="G3783" s="162" t="s">
        <v>15850</v>
      </c>
      <c r="H3783" s="162" t="s">
        <v>16353</v>
      </c>
      <c r="M3783" s="7" t="s">
        <v>799</v>
      </c>
      <c r="O3783" s="7" t="s">
        <v>16127</v>
      </c>
      <c r="P3783" s="7" t="s">
        <v>16318</v>
      </c>
      <c r="Q3783" s="7" t="s">
        <v>16319</v>
      </c>
      <c r="R3783" s="7" t="s">
        <v>525</v>
      </c>
      <c r="S3783" s="161" t="s">
        <v>855</v>
      </c>
      <c r="T3783" s="135">
        <v>46.70634757</v>
      </c>
      <c r="U3783" s="136">
        <v>-92.02921269</v>
      </c>
      <c r="V3783" s="137" t="s">
        <v>15457</v>
      </c>
      <c r="X3783" s="161" t="s">
        <v>805</v>
      </c>
      <c r="Y3783" s="161" t="s">
        <v>878</v>
      </c>
      <c r="Z3783" s="161" t="s">
        <v>879</v>
      </c>
      <c r="AA3783" s="7" t="s">
        <v>15458</v>
      </c>
      <c r="AC3783" s="7" t="s">
        <v>16</v>
      </c>
    </row>
    <row r="3784">
      <c r="A3784" s="7" t="s">
        <v>16354</v>
      </c>
      <c r="D3784" s="163" t="s">
        <v>15853</v>
      </c>
      <c r="E3784" s="134" t="str">
        <f t="array" ref="E3784">IFNA( index(studiesdatasets!$A$2:$R4130,MATCH("*"&amp;IF(F3784 = "","INVALID", F3784)&amp;"*",studiesdatasets!$D$2:$D4130,0),1))</f>
        <v>set_15</v>
      </c>
      <c r="F3784" s="162" t="s">
        <v>543</v>
      </c>
      <c r="G3784" s="162" t="s">
        <v>15854</v>
      </c>
      <c r="H3784" s="162" t="s">
        <v>16355</v>
      </c>
      <c r="M3784" s="7" t="s">
        <v>799</v>
      </c>
      <c r="O3784" s="7" t="s">
        <v>16127</v>
      </c>
      <c r="P3784" s="7" t="s">
        <v>16318</v>
      </c>
      <c r="Q3784" s="7" t="s">
        <v>16319</v>
      </c>
      <c r="R3784" s="7" t="s">
        <v>525</v>
      </c>
      <c r="S3784" s="161" t="s">
        <v>855</v>
      </c>
      <c r="T3784" s="135">
        <v>46.74262328</v>
      </c>
      <c r="U3784" s="136">
        <v>-92.12374377</v>
      </c>
      <c r="V3784" s="137" t="s">
        <v>15457</v>
      </c>
      <c r="X3784" s="161" t="s">
        <v>805</v>
      </c>
      <c r="Y3784" s="161" t="s">
        <v>878</v>
      </c>
      <c r="Z3784" s="161" t="s">
        <v>879</v>
      </c>
      <c r="AA3784" s="7" t="s">
        <v>15458</v>
      </c>
      <c r="AC3784" s="7" t="s">
        <v>16</v>
      </c>
    </row>
    <row r="3785">
      <c r="A3785" s="7" t="s">
        <v>16356</v>
      </c>
      <c r="D3785" s="163" t="s">
        <v>15857</v>
      </c>
      <c r="E3785" s="134" t="str">
        <f t="array" ref="E3785">IFNA( index(studiesdatasets!$A$2:$R4130,MATCH("*"&amp;IF(F3785 = "","INVALID", F3785)&amp;"*",studiesdatasets!$D$2:$D4130,0),1))</f>
        <v>set_15</v>
      </c>
      <c r="F3785" s="162" t="s">
        <v>543</v>
      </c>
      <c r="G3785" s="162" t="s">
        <v>15858</v>
      </c>
      <c r="H3785" s="162" t="s">
        <v>16357</v>
      </c>
      <c r="M3785" s="7" t="s">
        <v>799</v>
      </c>
      <c r="O3785" s="7" t="s">
        <v>16127</v>
      </c>
      <c r="P3785" s="7" t="s">
        <v>16318</v>
      </c>
      <c r="Q3785" s="7" t="s">
        <v>16319</v>
      </c>
      <c r="R3785" s="7" t="s">
        <v>525</v>
      </c>
      <c r="S3785" s="161" t="s">
        <v>855</v>
      </c>
      <c r="T3785" s="135">
        <v>46.74262328</v>
      </c>
      <c r="U3785" s="136">
        <v>-92.12374377</v>
      </c>
      <c r="V3785" s="137" t="s">
        <v>15457</v>
      </c>
      <c r="X3785" s="161" t="s">
        <v>805</v>
      </c>
      <c r="Y3785" s="161" t="s">
        <v>878</v>
      </c>
      <c r="Z3785" s="161" t="s">
        <v>879</v>
      </c>
      <c r="AA3785" s="7" t="s">
        <v>15458</v>
      </c>
      <c r="AC3785" s="7" t="s">
        <v>16</v>
      </c>
    </row>
    <row r="3786">
      <c r="A3786" s="7" t="s">
        <v>16358</v>
      </c>
      <c r="D3786" s="163" t="s">
        <v>15861</v>
      </c>
      <c r="E3786" s="134" t="str">
        <f t="array" ref="E3786">IFNA( index(studiesdatasets!$A$2:$R4130,MATCH("*"&amp;IF(F3786 = "","INVALID", F3786)&amp;"*",studiesdatasets!$D$2:$D4130,0),1))</f>
        <v>set_15</v>
      </c>
      <c r="F3786" s="162" t="s">
        <v>543</v>
      </c>
      <c r="G3786" s="162" t="s">
        <v>15862</v>
      </c>
      <c r="H3786" s="162" t="s">
        <v>16359</v>
      </c>
      <c r="M3786" s="7" t="s">
        <v>799</v>
      </c>
      <c r="O3786" s="7" t="s">
        <v>16127</v>
      </c>
      <c r="P3786" s="7" t="s">
        <v>16318</v>
      </c>
      <c r="Q3786" s="7" t="s">
        <v>16319</v>
      </c>
      <c r="R3786" s="7" t="s">
        <v>525</v>
      </c>
      <c r="S3786" s="161" t="s">
        <v>855</v>
      </c>
      <c r="T3786" s="135">
        <v>46.74262328</v>
      </c>
      <c r="U3786" s="136">
        <v>-92.12374377</v>
      </c>
      <c r="V3786" s="137" t="s">
        <v>15457</v>
      </c>
      <c r="X3786" s="161" t="s">
        <v>805</v>
      </c>
      <c r="Y3786" s="161" t="s">
        <v>878</v>
      </c>
      <c r="Z3786" s="161" t="s">
        <v>879</v>
      </c>
      <c r="AA3786" s="7" t="s">
        <v>15458</v>
      </c>
      <c r="AC3786" s="7" t="s">
        <v>16</v>
      </c>
    </row>
    <row r="3787">
      <c r="A3787" s="7" t="s">
        <v>16360</v>
      </c>
      <c r="D3787" s="163" t="s">
        <v>15865</v>
      </c>
      <c r="E3787" s="134" t="str">
        <f t="array" ref="E3787">IFNA( index(studiesdatasets!$A$2:$R4130,MATCH("*"&amp;IF(F3787 = "","INVALID", F3787)&amp;"*",studiesdatasets!$D$2:$D4130,0),1))</f>
        <v>set_15</v>
      </c>
      <c r="F3787" s="162" t="s">
        <v>543</v>
      </c>
      <c r="G3787" s="162" t="s">
        <v>15866</v>
      </c>
      <c r="H3787" s="162" t="s">
        <v>16361</v>
      </c>
      <c r="M3787" s="7" t="s">
        <v>799</v>
      </c>
      <c r="O3787" s="7" t="s">
        <v>16127</v>
      </c>
      <c r="P3787" s="7" t="s">
        <v>16318</v>
      </c>
      <c r="Q3787" s="7" t="s">
        <v>16319</v>
      </c>
      <c r="R3787" s="7" t="s">
        <v>525</v>
      </c>
      <c r="S3787" s="161" t="s">
        <v>855</v>
      </c>
      <c r="T3787" s="135">
        <v>46.77561521</v>
      </c>
      <c r="U3787" s="136">
        <v>-92.09902252</v>
      </c>
      <c r="V3787" s="137" t="s">
        <v>15457</v>
      </c>
      <c r="X3787" s="161" t="s">
        <v>805</v>
      </c>
      <c r="Y3787" s="161" t="s">
        <v>878</v>
      </c>
      <c r="Z3787" s="161" t="s">
        <v>879</v>
      </c>
      <c r="AA3787" s="7" t="s">
        <v>15458</v>
      </c>
      <c r="AC3787" s="7" t="s">
        <v>16</v>
      </c>
    </row>
    <row r="3788">
      <c r="A3788" s="7" t="s">
        <v>16362</v>
      </c>
      <c r="D3788" s="163" t="s">
        <v>15869</v>
      </c>
      <c r="E3788" s="134" t="str">
        <f t="array" ref="E3788">IFNA( index(studiesdatasets!$A$2:$R4130,MATCH("*"&amp;IF(F3788 = "","INVALID", F3788)&amp;"*",studiesdatasets!$D$2:$D4130,0),1))</f>
        <v>set_15</v>
      </c>
      <c r="F3788" s="162" t="s">
        <v>543</v>
      </c>
      <c r="G3788" s="162" t="s">
        <v>15870</v>
      </c>
      <c r="H3788" s="162" t="s">
        <v>16363</v>
      </c>
      <c r="M3788" s="7" t="s">
        <v>799</v>
      </c>
      <c r="O3788" s="7" t="s">
        <v>16127</v>
      </c>
      <c r="P3788" s="7" t="s">
        <v>16318</v>
      </c>
      <c r="Q3788" s="7" t="s">
        <v>16319</v>
      </c>
      <c r="R3788" s="7" t="s">
        <v>525</v>
      </c>
      <c r="S3788" s="161" t="s">
        <v>855</v>
      </c>
      <c r="T3788" s="135">
        <v>46.77561521</v>
      </c>
      <c r="U3788" s="136">
        <v>-92.09902252</v>
      </c>
      <c r="V3788" s="137" t="s">
        <v>15457</v>
      </c>
      <c r="X3788" s="161" t="s">
        <v>805</v>
      </c>
      <c r="Y3788" s="161" t="s">
        <v>878</v>
      </c>
      <c r="Z3788" s="161" t="s">
        <v>879</v>
      </c>
      <c r="AA3788" s="7" t="s">
        <v>15458</v>
      </c>
      <c r="AC3788" s="7" t="s">
        <v>16</v>
      </c>
    </row>
    <row r="3789">
      <c r="A3789" s="7" t="s">
        <v>16364</v>
      </c>
      <c r="D3789" s="163" t="s">
        <v>15877</v>
      </c>
      <c r="E3789" s="134" t="str">
        <f t="array" ref="E3789">IFNA( index(studiesdatasets!$A$2:$R4130,MATCH("*"&amp;IF(F3789 = "","INVALID", F3789)&amp;"*",studiesdatasets!$D$2:$D4130,0),1))</f>
        <v>set_15</v>
      </c>
      <c r="F3789" s="162" t="s">
        <v>543</v>
      </c>
      <c r="G3789" s="162" t="s">
        <v>16365</v>
      </c>
      <c r="H3789" s="162" t="s">
        <v>16366</v>
      </c>
      <c r="M3789" s="7" t="s">
        <v>799</v>
      </c>
      <c r="O3789" s="7" t="s">
        <v>16127</v>
      </c>
      <c r="P3789" s="7" t="s">
        <v>16318</v>
      </c>
      <c r="Q3789" s="7" t="s">
        <v>16319</v>
      </c>
      <c r="R3789" s="7" t="s">
        <v>525</v>
      </c>
      <c r="S3789" s="161" t="s">
        <v>855</v>
      </c>
      <c r="T3789" s="135">
        <v>47.47415433</v>
      </c>
      <c r="U3789" s="136">
        <v>-89.74422461</v>
      </c>
      <c r="V3789" s="137" t="s">
        <v>15457</v>
      </c>
      <c r="X3789" s="161" t="s">
        <v>805</v>
      </c>
      <c r="Y3789" s="161" t="s">
        <v>878</v>
      </c>
      <c r="Z3789" s="161" t="s">
        <v>879</v>
      </c>
      <c r="AA3789" s="7" t="s">
        <v>15458</v>
      </c>
      <c r="AC3789" s="7" t="s">
        <v>16</v>
      </c>
    </row>
    <row r="3790">
      <c r="A3790" s="7" t="s">
        <v>16367</v>
      </c>
      <c r="D3790" s="163" t="s">
        <v>15873</v>
      </c>
      <c r="E3790" s="134" t="str">
        <f t="array" ref="E3790">IFNA( index(studiesdatasets!$A$2:$R4130,MATCH("*"&amp;IF(F3790 = "","INVALID", F3790)&amp;"*",studiesdatasets!$D$2:$D4130,0),1))</f>
        <v>set_15</v>
      </c>
      <c r="F3790" s="162" t="s">
        <v>543</v>
      </c>
      <c r="G3790" s="162" t="s">
        <v>15874</v>
      </c>
      <c r="H3790" s="162" t="s">
        <v>16368</v>
      </c>
      <c r="M3790" s="7" t="s">
        <v>799</v>
      </c>
      <c r="O3790" s="7" t="s">
        <v>16127</v>
      </c>
      <c r="P3790" s="7" t="s">
        <v>16318</v>
      </c>
      <c r="Q3790" s="7" t="s">
        <v>16319</v>
      </c>
      <c r="R3790" s="7" t="s">
        <v>525</v>
      </c>
      <c r="S3790" s="161" t="s">
        <v>855</v>
      </c>
      <c r="T3790" s="135">
        <v>46.77561521</v>
      </c>
      <c r="U3790" s="136">
        <v>-92.09902252</v>
      </c>
      <c r="V3790" s="137" t="s">
        <v>15457</v>
      </c>
      <c r="X3790" s="161" t="s">
        <v>805</v>
      </c>
      <c r="Y3790" s="161" t="s">
        <v>878</v>
      </c>
      <c r="Z3790" s="161" t="s">
        <v>879</v>
      </c>
      <c r="AA3790" s="7" t="s">
        <v>15458</v>
      </c>
      <c r="AC3790" s="7" t="s">
        <v>16</v>
      </c>
    </row>
    <row r="3791">
      <c r="A3791" s="7" t="s">
        <v>16369</v>
      </c>
      <c r="D3791" s="163" t="s">
        <v>15881</v>
      </c>
      <c r="E3791" s="134" t="str">
        <f t="array" ref="E3791">IFNA( index(studiesdatasets!$A$2:$R4130,MATCH("*"&amp;IF(F3791 = "","INVALID", F3791)&amp;"*",studiesdatasets!$D$2:$D4130,0),1))</f>
        <v>set_15</v>
      </c>
      <c r="F3791" s="162" t="s">
        <v>543</v>
      </c>
      <c r="G3791" s="162" t="s">
        <v>15882</v>
      </c>
      <c r="H3791" s="162" t="s">
        <v>16370</v>
      </c>
      <c r="M3791" s="7" t="s">
        <v>799</v>
      </c>
      <c r="O3791" s="7" t="s">
        <v>16127</v>
      </c>
      <c r="P3791" s="7" t="s">
        <v>16318</v>
      </c>
      <c r="Q3791" s="7" t="s">
        <v>16319</v>
      </c>
      <c r="R3791" s="7" t="s">
        <v>525</v>
      </c>
      <c r="S3791" s="161" t="s">
        <v>855</v>
      </c>
      <c r="T3791" s="135">
        <v>46.87314</v>
      </c>
      <c r="U3791" s="136">
        <v>-90.543455</v>
      </c>
      <c r="V3791" s="137" t="s">
        <v>15457</v>
      </c>
      <c r="X3791" s="161" t="s">
        <v>805</v>
      </c>
      <c r="Y3791" s="161" t="s">
        <v>878</v>
      </c>
      <c r="Z3791" s="161" t="s">
        <v>879</v>
      </c>
      <c r="AA3791" s="7" t="s">
        <v>15458</v>
      </c>
      <c r="AC3791" s="7" t="s">
        <v>16</v>
      </c>
    </row>
    <row r="3792">
      <c r="A3792" s="7" t="s">
        <v>16371</v>
      </c>
      <c r="D3792" s="163" t="s">
        <v>16113</v>
      </c>
      <c r="E3792" s="134" t="str">
        <f t="array" ref="E3792">IFNA( index(studiesdatasets!$A$2:$R4130,MATCH("*"&amp;IF(F3792 = "","INVALID", F3792)&amp;"*",studiesdatasets!$D$2:$D4130,0),1))</f>
        <v>set_15</v>
      </c>
      <c r="F3792" s="162" t="s">
        <v>543</v>
      </c>
      <c r="G3792" s="162" t="s">
        <v>15886</v>
      </c>
      <c r="H3792" s="162" t="s">
        <v>16372</v>
      </c>
      <c r="M3792" s="7" t="s">
        <v>799</v>
      </c>
      <c r="O3792" s="7" t="s">
        <v>16127</v>
      </c>
      <c r="P3792" s="7" t="s">
        <v>16318</v>
      </c>
      <c r="Q3792" s="7" t="s">
        <v>16319</v>
      </c>
      <c r="R3792" s="7" t="s">
        <v>525</v>
      </c>
      <c r="S3792" s="161" t="s">
        <v>855</v>
      </c>
      <c r="T3792" s="135">
        <v>46.899862</v>
      </c>
      <c r="U3792" s="136">
        <v>-91.844449</v>
      </c>
      <c r="V3792" s="137" t="s">
        <v>15457</v>
      </c>
      <c r="X3792" s="161" t="s">
        <v>805</v>
      </c>
      <c r="Y3792" s="161" t="s">
        <v>878</v>
      </c>
      <c r="Z3792" s="161" t="s">
        <v>879</v>
      </c>
      <c r="AA3792" s="7" t="s">
        <v>15458</v>
      </c>
      <c r="AC3792" s="7" t="s">
        <v>16</v>
      </c>
    </row>
    <row r="3793">
      <c r="A3793" s="7" t="s">
        <v>16373</v>
      </c>
      <c r="D3793" s="163" t="s">
        <v>15889</v>
      </c>
      <c r="E3793" s="134" t="str">
        <f t="array" ref="E3793">IFNA( index(studiesdatasets!$A$2:$R4130,MATCH("*"&amp;IF(F3793 = "","INVALID", F3793)&amp;"*",studiesdatasets!$D$2:$D4130,0),1))</f>
        <v>set_15</v>
      </c>
      <c r="F3793" s="162" t="s">
        <v>543</v>
      </c>
      <c r="G3793" s="162" t="s">
        <v>15890</v>
      </c>
      <c r="H3793" s="162" t="s">
        <v>16374</v>
      </c>
      <c r="M3793" s="7" t="s">
        <v>799</v>
      </c>
      <c r="O3793" s="7" t="s">
        <v>16127</v>
      </c>
      <c r="P3793" s="7" t="s">
        <v>16318</v>
      </c>
      <c r="Q3793" s="7" t="s">
        <v>16319</v>
      </c>
      <c r="R3793" s="7" t="s">
        <v>525</v>
      </c>
      <c r="S3793" s="161" t="s">
        <v>855</v>
      </c>
      <c r="T3793" s="135">
        <v>46.77406</v>
      </c>
      <c r="U3793" s="136">
        <v>-91.85562</v>
      </c>
      <c r="V3793" s="137" t="s">
        <v>15457</v>
      </c>
      <c r="X3793" s="161" t="s">
        <v>805</v>
      </c>
      <c r="Y3793" s="161" t="s">
        <v>878</v>
      </c>
      <c r="Z3793" s="161" t="s">
        <v>879</v>
      </c>
      <c r="AA3793" s="7" t="s">
        <v>15458</v>
      </c>
      <c r="AC3793" s="7" t="s">
        <v>16</v>
      </c>
    </row>
    <row r="3794">
      <c r="A3794" s="7" t="s">
        <v>16375</v>
      </c>
      <c r="D3794" s="163" t="s">
        <v>15893</v>
      </c>
      <c r="E3794" s="134" t="str">
        <f t="array" ref="E3794">IFNA( index(studiesdatasets!$A$2:$R4130,MATCH("*"&amp;IF(F3794 = "","INVALID", F3794)&amp;"*",studiesdatasets!$D$2:$D4130,0),1))</f>
        <v>set_15</v>
      </c>
      <c r="F3794" s="162" t="s">
        <v>543</v>
      </c>
      <c r="G3794" s="162" t="s">
        <v>15894</v>
      </c>
      <c r="H3794" s="162" t="s">
        <v>16376</v>
      </c>
      <c r="M3794" s="7" t="s">
        <v>799</v>
      </c>
      <c r="O3794" s="7" t="s">
        <v>16127</v>
      </c>
      <c r="P3794" s="7" t="s">
        <v>16318</v>
      </c>
      <c r="Q3794" s="7" t="s">
        <v>16319</v>
      </c>
      <c r="R3794" s="7" t="s">
        <v>525</v>
      </c>
      <c r="S3794" s="161" t="s">
        <v>855</v>
      </c>
      <c r="T3794" s="135">
        <v>46.77406231</v>
      </c>
      <c r="U3794" s="136">
        <v>-91.85504088</v>
      </c>
      <c r="V3794" s="137" t="s">
        <v>15457</v>
      </c>
      <c r="X3794" s="161" t="s">
        <v>805</v>
      </c>
      <c r="Y3794" s="161" t="s">
        <v>878</v>
      </c>
      <c r="Z3794" s="161" t="s">
        <v>879</v>
      </c>
      <c r="AA3794" s="7" t="s">
        <v>15458</v>
      </c>
      <c r="AC3794" s="7" t="s">
        <v>16</v>
      </c>
    </row>
    <row r="3795">
      <c r="A3795" s="7" t="s">
        <v>16377</v>
      </c>
      <c r="D3795" s="163" t="s">
        <v>15897</v>
      </c>
      <c r="E3795" s="134" t="str">
        <f t="array" ref="E3795">IFNA( index(studiesdatasets!$A$2:$R4130,MATCH("*"&amp;IF(F3795 = "","INVALID", F3795)&amp;"*",studiesdatasets!$D$2:$D4130,0),1))</f>
        <v>set_15</v>
      </c>
      <c r="F3795" s="162" t="s">
        <v>543</v>
      </c>
      <c r="G3795" s="162" t="s">
        <v>15898</v>
      </c>
      <c r="H3795" s="162" t="s">
        <v>16378</v>
      </c>
      <c r="M3795" s="7" t="s">
        <v>799</v>
      </c>
      <c r="O3795" s="7" t="s">
        <v>16127</v>
      </c>
      <c r="P3795" s="7" t="s">
        <v>16318</v>
      </c>
      <c r="Q3795" s="7" t="s">
        <v>16319</v>
      </c>
      <c r="R3795" s="7" t="s">
        <v>525</v>
      </c>
      <c r="S3795" s="161" t="s">
        <v>855</v>
      </c>
      <c r="T3795" s="135">
        <v>46.75642146</v>
      </c>
      <c r="U3795" s="136">
        <v>-92.05115491</v>
      </c>
      <c r="V3795" s="137" t="s">
        <v>15457</v>
      </c>
      <c r="X3795" s="161" t="s">
        <v>805</v>
      </c>
      <c r="Y3795" s="161" t="s">
        <v>878</v>
      </c>
      <c r="Z3795" s="161" t="s">
        <v>879</v>
      </c>
      <c r="AA3795" s="7" t="s">
        <v>15458</v>
      </c>
      <c r="AC3795" s="7" t="s">
        <v>16</v>
      </c>
    </row>
    <row r="3796">
      <c r="A3796" s="7" t="s">
        <v>16379</v>
      </c>
      <c r="D3796" s="163" t="s">
        <v>15901</v>
      </c>
      <c r="E3796" s="134" t="str">
        <f t="array" ref="E3796">IFNA( index(studiesdatasets!$A$2:$R4130,MATCH("*"&amp;IF(F3796 = "","INVALID", F3796)&amp;"*",studiesdatasets!$D$2:$D4130,0),1))</f>
        <v>set_15</v>
      </c>
      <c r="F3796" s="162" t="s">
        <v>543</v>
      </c>
      <c r="G3796" s="162" t="s">
        <v>15902</v>
      </c>
      <c r="H3796" s="162" t="s">
        <v>16380</v>
      </c>
      <c r="M3796" s="7" t="s">
        <v>799</v>
      </c>
      <c r="O3796" s="7" t="s">
        <v>16127</v>
      </c>
      <c r="P3796" s="7" t="s">
        <v>16318</v>
      </c>
      <c r="Q3796" s="7" t="s">
        <v>16319</v>
      </c>
      <c r="R3796" s="7" t="s">
        <v>525</v>
      </c>
      <c r="S3796" s="161" t="s">
        <v>855</v>
      </c>
      <c r="T3796" s="135">
        <v>46.64148576</v>
      </c>
      <c r="U3796" s="136">
        <v>-90.88972836</v>
      </c>
      <c r="V3796" s="137" t="s">
        <v>15457</v>
      </c>
      <c r="X3796" s="161" t="s">
        <v>805</v>
      </c>
      <c r="Y3796" s="161" t="s">
        <v>878</v>
      </c>
      <c r="Z3796" s="161" t="s">
        <v>879</v>
      </c>
      <c r="AA3796" s="7" t="s">
        <v>15458</v>
      </c>
      <c r="AC3796" s="7" t="s">
        <v>16</v>
      </c>
    </row>
    <row r="3797">
      <c r="A3797" s="7" t="s">
        <v>16381</v>
      </c>
      <c r="D3797" s="163" t="s">
        <v>15905</v>
      </c>
      <c r="E3797" s="134" t="str">
        <f t="array" ref="E3797">IFNA( index(studiesdatasets!$A$2:$R4130,MATCH("*"&amp;IF(F3797 = "","INVALID", F3797)&amp;"*",studiesdatasets!$D$2:$D4130,0),1))</f>
        <v>set_15</v>
      </c>
      <c r="F3797" s="162" t="s">
        <v>543</v>
      </c>
      <c r="G3797" s="162" t="s">
        <v>15906</v>
      </c>
      <c r="H3797" s="162" t="s">
        <v>16382</v>
      </c>
      <c r="M3797" s="7" t="s">
        <v>799</v>
      </c>
      <c r="O3797" s="7" t="s">
        <v>16127</v>
      </c>
      <c r="P3797" s="7" t="s">
        <v>16318</v>
      </c>
      <c r="Q3797" s="7" t="s">
        <v>16319</v>
      </c>
      <c r="R3797" s="7" t="s">
        <v>525</v>
      </c>
      <c r="S3797" s="161" t="s">
        <v>855</v>
      </c>
      <c r="T3797" s="135">
        <v>46.77911672</v>
      </c>
      <c r="U3797" s="136">
        <v>-90.38005193</v>
      </c>
      <c r="V3797" s="137" t="s">
        <v>15457</v>
      </c>
      <c r="X3797" s="161" t="s">
        <v>805</v>
      </c>
      <c r="Y3797" s="161" t="s">
        <v>878</v>
      </c>
      <c r="Z3797" s="161" t="s">
        <v>879</v>
      </c>
      <c r="AA3797" s="7" t="s">
        <v>15458</v>
      </c>
      <c r="AC3797" s="7" t="s">
        <v>16</v>
      </c>
    </row>
    <row r="3798">
      <c r="A3798" s="7" t="s">
        <v>16383</v>
      </c>
      <c r="D3798" s="163" t="s">
        <v>15909</v>
      </c>
      <c r="E3798" s="134" t="str">
        <f t="array" ref="E3798">IFNA( index(studiesdatasets!$A$2:$R4130,MATCH("*"&amp;IF(F3798 = "","INVALID", F3798)&amp;"*",studiesdatasets!$D$2:$D4130,0),1))</f>
        <v>set_15</v>
      </c>
      <c r="F3798" s="162" t="s">
        <v>543</v>
      </c>
      <c r="G3798" s="162" t="s">
        <v>15910</v>
      </c>
      <c r="H3798" s="162" t="s">
        <v>16384</v>
      </c>
      <c r="M3798" s="7" t="s">
        <v>799</v>
      </c>
      <c r="O3798" s="7" t="s">
        <v>16127</v>
      </c>
      <c r="P3798" s="7" t="s">
        <v>16318</v>
      </c>
      <c r="Q3798" s="7" t="s">
        <v>16319</v>
      </c>
      <c r="R3798" s="7" t="s">
        <v>525</v>
      </c>
      <c r="S3798" s="161" t="s">
        <v>855</v>
      </c>
      <c r="T3798" s="135">
        <v>46.73430153</v>
      </c>
      <c r="U3798" s="136">
        <v>-90.64433874</v>
      </c>
      <c r="V3798" s="137" t="s">
        <v>15457</v>
      </c>
      <c r="X3798" s="161" t="s">
        <v>805</v>
      </c>
      <c r="Y3798" s="161" t="s">
        <v>878</v>
      </c>
      <c r="Z3798" s="161" t="s">
        <v>879</v>
      </c>
      <c r="AA3798" s="7" t="s">
        <v>15458</v>
      </c>
      <c r="AC3798" s="7" t="s">
        <v>16</v>
      </c>
    </row>
    <row r="3799">
      <c r="A3799" s="7" t="s">
        <v>16385</v>
      </c>
      <c r="D3799" s="163" t="s">
        <v>15913</v>
      </c>
      <c r="E3799" s="134" t="str">
        <f t="array" ref="E3799">IFNA( index(studiesdatasets!$A$2:$R4130,MATCH("*"&amp;IF(F3799 = "","INVALID", F3799)&amp;"*",studiesdatasets!$D$2:$D4130,0),1))</f>
        <v>set_15</v>
      </c>
      <c r="F3799" s="162" t="s">
        <v>543</v>
      </c>
      <c r="G3799" s="162" t="s">
        <v>15914</v>
      </c>
      <c r="H3799" s="162" t="s">
        <v>16386</v>
      </c>
      <c r="M3799" s="7" t="s">
        <v>799</v>
      </c>
      <c r="O3799" s="7" t="s">
        <v>16127</v>
      </c>
      <c r="P3799" s="7" t="s">
        <v>16318</v>
      </c>
      <c r="Q3799" s="7" t="s">
        <v>16319</v>
      </c>
      <c r="R3799" s="7" t="s">
        <v>525</v>
      </c>
      <c r="S3799" s="161" t="s">
        <v>855</v>
      </c>
      <c r="T3799" s="135">
        <v>47.07080203</v>
      </c>
      <c r="U3799" s="136">
        <v>-88.49803528</v>
      </c>
      <c r="V3799" s="137" t="s">
        <v>15457</v>
      </c>
      <c r="X3799" s="161" t="s">
        <v>805</v>
      </c>
      <c r="Y3799" s="161" t="s">
        <v>878</v>
      </c>
      <c r="Z3799" s="161" t="s">
        <v>879</v>
      </c>
      <c r="AA3799" s="7" t="s">
        <v>15458</v>
      </c>
      <c r="AC3799" s="7" t="s">
        <v>16</v>
      </c>
    </row>
    <row r="3800">
      <c r="A3800" s="7" t="s">
        <v>16387</v>
      </c>
      <c r="D3800" s="163" t="s">
        <v>15921</v>
      </c>
      <c r="E3800" s="134" t="str">
        <f t="array" ref="E3800">IFNA( index(studiesdatasets!$A$2:$R4130,MATCH("*"&amp;IF(F3800 = "","INVALID", F3800)&amp;"*",studiesdatasets!$D$2:$D4130,0),1))</f>
        <v>set_15</v>
      </c>
      <c r="F3800" s="162" t="s">
        <v>543</v>
      </c>
      <c r="G3800" s="162" t="s">
        <v>15922</v>
      </c>
      <c r="H3800" s="162" t="s">
        <v>16388</v>
      </c>
      <c r="M3800" s="7" t="s">
        <v>799</v>
      </c>
      <c r="O3800" s="7" t="s">
        <v>16127</v>
      </c>
      <c r="P3800" s="7" t="s">
        <v>16318</v>
      </c>
      <c r="Q3800" s="7" t="s">
        <v>16319</v>
      </c>
      <c r="R3800" s="7" t="s">
        <v>525</v>
      </c>
      <c r="S3800" s="161" t="s">
        <v>855</v>
      </c>
      <c r="T3800" s="135">
        <v>47.15728461</v>
      </c>
      <c r="U3800" s="136">
        <v>-91.2829772</v>
      </c>
      <c r="V3800" s="137" t="s">
        <v>15457</v>
      </c>
      <c r="X3800" s="161" t="s">
        <v>805</v>
      </c>
      <c r="Y3800" s="161" t="s">
        <v>878</v>
      </c>
      <c r="Z3800" s="161" t="s">
        <v>879</v>
      </c>
      <c r="AA3800" s="7" t="s">
        <v>15458</v>
      </c>
      <c r="AC3800" s="7" t="s">
        <v>16</v>
      </c>
    </row>
    <row r="3801">
      <c r="A3801" s="7" t="s">
        <v>16389</v>
      </c>
      <c r="D3801" s="163" t="s">
        <v>863</v>
      </c>
      <c r="E3801" s="134" t="str">
        <f t="array" ref="E3801">IFNA( index(studiesdatasets!$A$2:$R4130,MATCH("*"&amp;IF(F3801 = "","INVALID", F3801)&amp;"*",studiesdatasets!$D$2:$D4130,0),1))</f>
        <v>set_15</v>
      </c>
      <c r="F3801" s="162" t="s">
        <v>543</v>
      </c>
      <c r="G3801" s="162" t="s">
        <v>864</v>
      </c>
      <c r="H3801" s="162" t="s">
        <v>16390</v>
      </c>
      <c r="M3801" s="7" t="s">
        <v>799</v>
      </c>
      <c r="O3801" s="7" t="s">
        <v>16127</v>
      </c>
      <c r="P3801" s="7" t="s">
        <v>16318</v>
      </c>
      <c r="Q3801" s="7" t="s">
        <v>16319</v>
      </c>
      <c r="R3801" s="7" t="s">
        <v>525</v>
      </c>
      <c r="S3801" s="161" t="s">
        <v>855</v>
      </c>
      <c r="T3801" s="135">
        <v>46.77406</v>
      </c>
      <c r="U3801" s="136">
        <v>-91.85562</v>
      </c>
      <c r="V3801" s="137" t="s">
        <v>15457</v>
      </c>
      <c r="X3801" s="161" t="s">
        <v>805</v>
      </c>
      <c r="Y3801" s="161" t="s">
        <v>878</v>
      </c>
      <c r="Z3801" s="161" t="s">
        <v>879</v>
      </c>
      <c r="AA3801" s="7" t="s">
        <v>15458</v>
      </c>
      <c r="AC3801" s="7" t="s">
        <v>16</v>
      </c>
    </row>
    <row r="3802">
      <c r="A3802" s="7" t="s">
        <v>16391</v>
      </c>
      <c r="D3802" s="163" t="s">
        <v>15454</v>
      </c>
      <c r="E3802" s="134" t="str">
        <f t="array" ref="E3802">IFNA( index(studiesdatasets!$A$2:$R4130,MATCH("*"&amp;IF(F3802 = "","INVALID", F3802)&amp;"*",studiesdatasets!$D$2:$D4130,0),1))</f>
        <v>set_15</v>
      </c>
      <c r="F3802" s="162" t="s">
        <v>543</v>
      </c>
      <c r="G3802" s="162" t="s">
        <v>15455</v>
      </c>
      <c r="H3802" s="162" t="s">
        <v>16392</v>
      </c>
      <c r="M3802" s="7" t="s">
        <v>799</v>
      </c>
      <c r="O3802" s="7" t="s">
        <v>16127</v>
      </c>
      <c r="P3802" s="7" t="s">
        <v>16318</v>
      </c>
      <c r="Q3802" s="7" t="s">
        <v>16319</v>
      </c>
      <c r="R3802" s="7" t="s">
        <v>525</v>
      </c>
      <c r="S3802" s="161" t="s">
        <v>855</v>
      </c>
      <c r="T3802" s="135">
        <v>46.77406</v>
      </c>
      <c r="U3802" s="136">
        <v>-91.85562</v>
      </c>
      <c r="V3802" s="137" t="s">
        <v>15457</v>
      </c>
      <c r="X3802" s="161" t="s">
        <v>805</v>
      </c>
      <c r="Y3802" s="161" t="s">
        <v>878</v>
      </c>
      <c r="Z3802" s="161" t="s">
        <v>879</v>
      </c>
      <c r="AA3802" s="7" t="s">
        <v>15458</v>
      </c>
      <c r="AC3802" s="7" t="s">
        <v>16</v>
      </c>
    </row>
    <row r="3803">
      <c r="A3803" s="7" t="s">
        <v>16393</v>
      </c>
      <c r="D3803" s="163" t="s">
        <v>15461</v>
      </c>
      <c r="E3803" s="134" t="str">
        <f t="array" ref="E3803">IFNA( index(studiesdatasets!$A$2:$R4130,MATCH("*"&amp;IF(F3803 = "","INVALID", F3803)&amp;"*",studiesdatasets!$D$2:$D4130,0),1))</f>
        <v>set_15</v>
      </c>
      <c r="F3803" s="162" t="s">
        <v>543</v>
      </c>
      <c r="G3803" s="162" t="s">
        <v>15462</v>
      </c>
      <c r="H3803" s="162" t="s">
        <v>16394</v>
      </c>
      <c r="M3803" s="7" t="s">
        <v>799</v>
      </c>
      <c r="O3803" s="7" t="s">
        <v>16127</v>
      </c>
      <c r="P3803" s="7" t="s">
        <v>16318</v>
      </c>
      <c r="Q3803" s="7" t="s">
        <v>16319</v>
      </c>
      <c r="R3803" s="7" t="s">
        <v>525</v>
      </c>
      <c r="S3803" s="161" t="s">
        <v>855</v>
      </c>
      <c r="T3803" s="135">
        <v>46.81837878</v>
      </c>
      <c r="U3803" s="136">
        <v>-92.00002423</v>
      </c>
      <c r="V3803" s="137" t="s">
        <v>15457</v>
      </c>
      <c r="X3803" s="161" t="s">
        <v>805</v>
      </c>
      <c r="Y3803" s="161" t="s">
        <v>878</v>
      </c>
      <c r="Z3803" s="161" t="s">
        <v>879</v>
      </c>
      <c r="AA3803" s="7" t="s">
        <v>15458</v>
      </c>
      <c r="AC3803" s="7" t="s">
        <v>16</v>
      </c>
    </row>
    <row r="3804">
      <c r="A3804" s="7" t="s">
        <v>16395</v>
      </c>
      <c r="D3804" s="163" t="s">
        <v>15465</v>
      </c>
      <c r="E3804" s="134" t="str">
        <f t="array" ref="E3804">IFNA( index(studiesdatasets!$A$2:$R4130,MATCH("*"&amp;IF(F3804 = "","INVALID", F3804)&amp;"*",studiesdatasets!$D$2:$D4130,0),1))</f>
        <v>set_15</v>
      </c>
      <c r="F3804" s="162" t="s">
        <v>543</v>
      </c>
      <c r="G3804" s="162" t="s">
        <v>15466</v>
      </c>
      <c r="H3804" s="162" t="s">
        <v>16396</v>
      </c>
      <c r="M3804" s="7" t="s">
        <v>799</v>
      </c>
      <c r="O3804" s="7" t="s">
        <v>16127</v>
      </c>
      <c r="P3804" s="7" t="s">
        <v>16318</v>
      </c>
      <c r="Q3804" s="7" t="s">
        <v>16319</v>
      </c>
      <c r="R3804" s="7" t="s">
        <v>525</v>
      </c>
      <c r="S3804" s="161" t="s">
        <v>855</v>
      </c>
      <c r="T3804" s="135">
        <v>46.81837878</v>
      </c>
      <c r="U3804" s="136">
        <v>-92.00002423</v>
      </c>
      <c r="V3804" s="137" t="s">
        <v>15457</v>
      </c>
      <c r="X3804" s="161" t="s">
        <v>805</v>
      </c>
      <c r="Y3804" s="161" t="s">
        <v>878</v>
      </c>
      <c r="Z3804" s="161" t="s">
        <v>879</v>
      </c>
      <c r="AA3804" s="7" t="s">
        <v>15458</v>
      </c>
      <c r="AC3804" s="7" t="s">
        <v>16</v>
      </c>
    </row>
    <row r="3805">
      <c r="A3805" s="7" t="s">
        <v>16397</v>
      </c>
      <c r="D3805" s="163" t="s">
        <v>15469</v>
      </c>
      <c r="E3805" s="134" t="str">
        <f t="array" ref="E3805">IFNA( index(studiesdatasets!$A$2:$R4130,MATCH("*"&amp;IF(F3805 = "","INVALID", F3805)&amp;"*",studiesdatasets!$D$2:$D4130,0),1))</f>
        <v>set_15</v>
      </c>
      <c r="F3805" s="162" t="s">
        <v>543</v>
      </c>
      <c r="G3805" s="162" t="s">
        <v>15470</v>
      </c>
      <c r="H3805" s="162" t="s">
        <v>16398</v>
      </c>
      <c r="M3805" s="7" t="s">
        <v>799</v>
      </c>
      <c r="O3805" s="7" t="s">
        <v>16127</v>
      </c>
      <c r="P3805" s="7" t="s">
        <v>16318</v>
      </c>
      <c r="Q3805" s="7" t="s">
        <v>16319</v>
      </c>
      <c r="R3805" s="7" t="s">
        <v>525</v>
      </c>
      <c r="S3805" s="161" t="s">
        <v>855</v>
      </c>
      <c r="T3805" s="135">
        <v>46.83598378</v>
      </c>
      <c r="U3805" s="136">
        <v>-91.86992031</v>
      </c>
      <c r="V3805" s="137" t="s">
        <v>15457</v>
      </c>
      <c r="X3805" s="161" t="s">
        <v>805</v>
      </c>
      <c r="Y3805" s="161" t="s">
        <v>878</v>
      </c>
      <c r="Z3805" s="161" t="s">
        <v>879</v>
      </c>
      <c r="AA3805" s="7" t="s">
        <v>15458</v>
      </c>
      <c r="AC3805" s="7" t="s">
        <v>16</v>
      </c>
    </row>
    <row r="3806">
      <c r="A3806" s="7" t="s">
        <v>16399</v>
      </c>
      <c r="D3806" s="163" t="s">
        <v>15473</v>
      </c>
      <c r="E3806" s="134" t="str">
        <f t="array" ref="E3806">IFNA( index(studiesdatasets!$A$2:$R4130,MATCH("*"&amp;IF(F3806 = "","INVALID", F3806)&amp;"*",studiesdatasets!$D$2:$D4130,0),1))</f>
        <v>set_15</v>
      </c>
      <c r="F3806" s="162" t="s">
        <v>543</v>
      </c>
      <c r="G3806" s="162" t="s">
        <v>15946</v>
      </c>
      <c r="H3806" s="162" t="s">
        <v>16400</v>
      </c>
      <c r="M3806" s="7" t="s">
        <v>799</v>
      </c>
      <c r="O3806" s="7" t="s">
        <v>16127</v>
      </c>
      <c r="P3806" s="7" t="s">
        <v>16318</v>
      </c>
      <c r="Q3806" s="7" t="s">
        <v>16319</v>
      </c>
      <c r="R3806" s="7" t="s">
        <v>525</v>
      </c>
      <c r="S3806" s="161" t="s">
        <v>855</v>
      </c>
      <c r="T3806" s="135">
        <v>46.83598378</v>
      </c>
      <c r="U3806" s="136">
        <v>-91.86992031</v>
      </c>
      <c r="V3806" s="137" t="s">
        <v>15457</v>
      </c>
      <c r="X3806" s="161" t="s">
        <v>805</v>
      </c>
      <c r="Y3806" s="161" t="s">
        <v>878</v>
      </c>
      <c r="Z3806" s="161" t="s">
        <v>879</v>
      </c>
      <c r="AA3806" s="7" t="s">
        <v>15458</v>
      </c>
      <c r="AC3806" s="7" t="s">
        <v>16</v>
      </c>
    </row>
    <row r="3807">
      <c r="A3807" s="7" t="s">
        <v>16401</v>
      </c>
      <c r="D3807" s="163" t="s">
        <v>15477</v>
      </c>
      <c r="E3807" s="134" t="str">
        <f t="array" ref="E3807">IFNA( index(studiesdatasets!$A$2:$R4130,MATCH("*"&amp;IF(F3807 = "","INVALID", F3807)&amp;"*",studiesdatasets!$D$2:$D4130,0),1))</f>
        <v>set_15</v>
      </c>
      <c r="F3807" s="162" t="s">
        <v>543</v>
      </c>
      <c r="G3807" s="162" t="s">
        <v>15478</v>
      </c>
      <c r="H3807" s="162" t="s">
        <v>16402</v>
      </c>
      <c r="M3807" s="7" t="s">
        <v>799</v>
      </c>
      <c r="O3807" s="7" t="s">
        <v>16127</v>
      </c>
      <c r="P3807" s="7" t="s">
        <v>16318</v>
      </c>
      <c r="Q3807" s="7" t="s">
        <v>16319</v>
      </c>
      <c r="R3807" s="7" t="s">
        <v>525</v>
      </c>
      <c r="S3807" s="161" t="s">
        <v>855</v>
      </c>
      <c r="T3807" s="135">
        <v>46.7799196</v>
      </c>
      <c r="U3807" s="136">
        <v>-91.78577144</v>
      </c>
      <c r="V3807" s="137" t="s">
        <v>15457</v>
      </c>
      <c r="X3807" s="161" t="s">
        <v>805</v>
      </c>
      <c r="Y3807" s="161" t="s">
        <v>878</v>
      </c>
      <c r="Z3807" s="161" t="s">
        <v>879</v>
      </c>
      <c r="AA3807" s="7" t="s">
        <v>15458</v>
      </c>
      <c r="AC3807" s="7" t="s">
        <v>16</v>
      </c>
    </row>
    <row r="3808">
      <c r="A3808" s="7" t="s">
        <v>16403</v>
      </c>
      <c r="D3808" s="163" t="s">
        <v>15481</v>
      </c>
      <c r="E3808" s="134" t="str">
        <f t="array" ref="E3808">IFNA( index(studiesdatasets!$A$2:$R4130,MATCH("*"&amp;IF(F3808 = "","INVALID", F3808)&amp;"*",studiesdatasets!$D$2:$D4130,0),1))</f>
        <v>set_15</v>
      </c>
      <c r="F3808" s="162" t="s">
        <v>543</v>
      </c>
      <c r="G3808" s="162" t="s">
        <v>15482</v>
      </c>
      <c r="H3808" s="162" t="s">
        <v>16404</v>
      </c>
      <c r="M3808" s="7" t="s">
        <v>799</v>
      </c>
      <c r="O3808" s="7" t="s">
        <v>16127</v>
      </c>
      <c r="P3808" s="7" t="s">
        <v>16318</v>
      </c>
      <c r="Q3808" s="7" t="s">
        <v>16319</v>
      </c>
      <c r="R3808" s="7" t="s">
        <v>525</v>
      </c>
      <c r="S3808" s="161" t="s">
        <v>855</v>
      </c>
      <c r="T3808" s="135">
        <v>46.7799196</v>
      </c>
      <c r="U3808" s="136">
        <v>-91.78577144</v>
      </c>
      <c r="V3808" s="137" t="s">
        <v>15457</v>
      </c>
      <c r="X3808" s="161" t="s">
        <v>805</v>
      </c>
      <c r="Y3808" s="161" t="s">
        <v>878</v>
      </c>
      <c r="Z3808" s="161" t="s">
        <v>879</v>
      </c>
      <c r="AA3808" s="7" t="s">
        <v>15458</v>
      </c>
      <c r="AC3808" s="7" t="s">
        <v>16</v>
      </c>
    </row>
    <row r="3809">
      <c r="A3809" s="7" t="s">
        <v>16405</v>
      </c>
      <c r="D3809" s="163" t="s">
        <v>15485</v>
      </c>
      <c r="E3809" s="134" t="str">
        <f t="array" ref="E3809">IFNA( index(studiesdatasets!$A$2:$R4130,MATCH("*"&amp;IF(F3809 = "","INVALID", F3809)&amp;"*",studiesdatasets!$D$2:$D4130,0),1))</f>
        <v>set_15</v>
      </c>
      <c r="F3809" s="162" t="s">
        <v>543</v>
      </c>
      <c r="G3809" s="162" t="s">
        <v>15486</v>
      </c>
      <c r="H3809" s="162" t="s">
        <v>16406</v>
      </c>
      <c r="M3809" s="7" t="s">
        <v>799</v>
      </c>
      <c r="O3809" s="7" t="s">
        <v>16127</v>
      </c>
      <c r="P3809" s="7" t="s">
        <v>16318</v>
      </c>
      <c r="Q3809" s="7" t="s">
        <v>16319</v>
      </c>
      <c r="R3809" s="7" t="s">
        <v>525</v>
      </c>
      <c r="S3809" s="161" t="s">
        <v>855</v>
      </c>
      <c r="T3809" s="135">
        <v>46.85677557</v>
      </c>
      <c r="U3809" s="136">
        <v>-91.88622579</v>
      </c>
      <c r="V3809" s="137" t="s">
        <v>15457</v>
      </c>
      <c r="X3809" s="161" t="s">
        <v>805</v>
      </c>
      <c r="Y3809" s="161" t="s">
        <v>878</v>
      </c>
      <c r="Z3809" s="161" t="s">
        <v>879</v>
      </c>
      <c r="AA3809" s="7" t="s">
        <v>15458</v>
      </c>
      <c r="AC3809" s="7" t="s">
        <v>16</v>
      </c>
    </row>
    <row r="3810">
      <c r="A3810" s="7" t="s">
        <v>16407</v>
      </c>
      <c r="D3810" s="163" t="s">
        <v>15489</v>
      </c>
      <c r="E3810" s="134" t="str">
        <f t="array" ref="E3810">IFNA( index(studiesdatasets!$A$2:$R4130,MATCH("*"&amp;IF(F3810 = "","INVALID", F3810)&amp;"*",studiesdatasets!$D$2:$D4130,0),1))</f>
        <v>set_15</v>
      </c>
      <c r="F3810" s="162" t="s">
        <v>543</v>
      </c>
      <c r="G3810" s="162" t="s">
        <v>15490</v>
      </c>
      <c r="H3810" s="162" t="s">
        <v>16408</v>
      </c>
      <c r="M3810" s="7" t="s">
        <v>799</v>
      </c>
      <c r="O3810" s="7" t="s">
        <v>16127</v>
      </c>
      <c r="P3810" s="7" t="s">
        <v>16318</v>
      </c>
      <c r="Q3810" s="7" t="s">
        <v>16319</v>
      </c>
      <c r="R3810" s="7" t="s">
        <v>525</v>
      </c>
      <c r="S3810" s="161" t="s">
        <v>855</v>
      </c>
      <c r="T3810" s="135">
        <v>46.85677557</v>
      </c>
      <c r="U3810" s="136">
        <v>-91.88622579</v>
      </c>
      <c r="V3810" s="137" t="s">
        <v>15457</v>
      </c>
      <c r="X3810" s="161" t="s">
        <v>805</v>
      </c>
      <c r="Y3810" s="161" t="s">
        <v>878</v>
      </c>
      <c r="Z3810" s="161" t="s">
        <v>879</v>
      </c>
      <c r="AA3810" s="7" t="s">
        <v>15458</v>
      </c>
      <c r="AC3810" s="7" t="s">
        <v>16</v>
      </c>
    </row>
    <row r="3811">
      <c r="A3811" s="7" t="s">
        <v>16409</v>
      </c>
      <c r="D3811" s="163" t="s">
        <v>15493</v>
      </c>
      <c r="E3811" s="134" t="str">
        <f t="array" ref="E3811">IFNA( index(studiesdatasets!$A$2:$R4130,MATCH("*"&amp;IF(F3811 = "","INVALID", F3811)&amp;"*",studiesdatasets!$D$2:$D4130,0),1))</f>
        <v>set_15</v>
      </c>
      <c r="F3811" s="162" t="s">
        <v>543</v>
      </c>
      <c r="G3811" s="162" t="s">
        <v>15494</v>
      </c>
      <c r="H3811" s="162" t="s">
        <v>16410</v>
      </c>
      <c r="M3811" s="7" t="s">
        <v>799</v>
      </c>
      <c r="O3811" s="7" t="s">
        <v>16127</v>
      </c>
      <c r="P3811" s="7" t="s">
        <v>16318</v>
      </c>
      <c r="Q3811" s="7" t="s">
        <v>16319</v>
      </c>
      <c r="R3811" s="7" t="s">
        <v>525</v>
      </c>
      <c r="S3811" s="161" t="s">
        <v>855</v>
      </c>
      <c r="T3811" s="135">
        <v>46.85677557</v>
      </c>
      <c r="U3811" s="136">
        <v>-91.88622579</v>
      </c>
      <c r="V3811" s="137" t="s">
        <v>15457</v>
      </c>
      <c r="X3811" s="161" t="s">
        <v>805</v>
      </c>
      <c r="Y3811" s="161" t="s">
        <v>878</v>
      </c>
      <c r="Z3811" s="161" t="s">
        <v>879</v>
      </c>
      <c r="AA3811" s="7" t="s">
        <v>15458</v>
      </c>
      <c r="AC3811" s="7" t="s">
        <v>16</v>
      </c>
    </row>
    <row r="3812">
      <c r="A3812" s="7" t="s">
        <v>16411</v>
      </c>
      <c r="D3812" s="163" t="s">
        <v>15959</v>
      </c>
      <c r="E3812" s="134" t="str">
        <f t="array" ref="E3812">IFNA( index(studiesdatasets!$A$2:$R4130,MATCH("*"&amp;IF(F3812 = "","INVALID", F3812)&amp;"*",studiesdatasets!$D$2:$D4130,0),1))</f>
        <v>set_15</v>
      </c>
      <c r="F3812" s="162" t="s">
        <v>543</v>
      </c>
      <c r="G3812" s="162" t="s">
        <v>15498</v>
      </c>
      <c r="H3812" s="162" t="s">
        <v>16412</v>
      </c>
      <c r="M3812" s="7" t="s">
        <v>799</v>
      </c>
      <c r="O3812" s="7" t="s">
        <v>16127</v>
      </c>
      <c r="P3812" s="7" t="s">
        <v>16318</v>
      </c>
      <c r="Q3812" s="7" t="s">
        <v>16319</v>
      </c>
      <c r="R3812" s="7" t="s">
        <v>525</v>
      </c>
      <c r="S3812" s="161" t="s">
        <v>855</v>
      </c>
      <c r="T3812" s="135">
        <v>46.81035146</v>
      </c>
      <c r="U3812" s="136">
        <v>-91.95055416</v>
      </c>
      <c r="V3812" s="137" t="s">
        <v>15457</v>
      </c>
      <c r="X3812" s="161" t="s">
        <v>805</v>
      </c>
      <c r="Y3812" s="161" t="s">
        <v>878</v>
      </c>
      <c r="Z3812" s="161" t="s">
        <v>879</v>
      </c>
      <c r="AA3812" s="7" t="s">
        <v>15458</v>
      </c>
      <c r="AC3812" s="7" t="s">
        <v>16</v>
      </c>
    </row>
    <row r="3813">
      <c r="A3813" s="7" t="s">
        <v>16413</v>
      </c>
      <c r="D3813" s="163" t="s">
        <v>15501</v>
      </c>
      <c r="E3813" s="134" t="str">
        <f t="array" ref="E3813">IFNA( index(studiesdatasets!$A$2:$R4130,MATCH("*"&amp;IF(F3813 = "","INVALID", F3813)&amp;"*",studiesdatasets!$D$2:$D4130,0),1))</f>
        <v>set_15</v>
      </c>
      <c r="F3813" s="162" t="s">
        <v>543</v>
      </c>
      <c r="G3813" s="162" t="s">
        <v>15962</v>
      </c>
      <c r="H3813" s="162" t="s">
        <v>16414</v>
      </c>
      <c r="M3813" s="7" t="s">
        <v>799</v>
      </c>
      <c r="O3813" s="7" t="s">
        <v>16127</v>
      </c>
      <c r="P3813" s="7" t="s">
        <v>16318</v>
      </c>
      <c r="Q3813" s="7" t="s">
        <v>16319</v>
      </c>
      <c r="R3813" s="7" t="s">
        <v>525</v>
      </c>
      <c r="S3813" s="161" t="s">
        <v>855</v>
      </c>
      <c r="T3813" s="135">
        <v>46.81035146</v>
      </c>
      <c r="U3813" s="136">
        <v>-91.95055416</v>
      </c>
      <c r="V3813" s="137" t="s">
        <v>15457</v>
      </c>
      <c r="X3813" s="161" t="s">
        <v>805</v>
      </c>
      <c r="Y3813" s="161" t="s">
        <v>878</v>
      </c>
      <c r="Z3813" s="161" t="s">
        <v>879</v>
      </c>
      <c r="AA3813" s="7" t="s">
        <v>15458</v>
      </c>
      <c r="AC3813" s="7" t="s">
        <v>16</v>
      </c>
    </row>
    <row r="3814">
      <c r="A3814" s="7" t="s">
        <v>16415</v>
      </c>
      <c r="D3814" s="163" t="s">
        <v>15505</v>
      </c>
      <c r="E3814" s="134" t="str">
        <f t="array" ref="E3814">IFNA( index(studiesdatasets!$A$2:$R4130,MATCH("*"&amp;IF(F3814 = "","INVALID", F3814)&amp;"*",studiesdatasets!$D$2:$D4130,0),1))</f>
        <v>set_15</v>
      </c>
      <c r="F3814" s="162" t="s">
        <v>543</v>
      </c>
      <c r="G3814" s="162" t="s">
        <v>15506</v>
      </c>
      <c r="H3814" s="162" t="s">
        <v>16416</v>
      </c>
      <c r="M3814" s="7" t="s">
        <v>799</v>
      </c>
      <c r="O3814" s="7" t="s">
        <v>16127</v>
      </c>
      <c r="P3814" s="7" t="s">
        <v>16318</v>
      </c>
      <c r="Q3814" s="7" t="s">
        <v>16319</v>
      </c>
      <c r="R3814" s="7" t="s">
        <v>525</v>
      </c>
      <c r="S3814" s="161" t="s">
        <v>855</v>
      </c>
      <c r="T3814" s="135">
        <v>46.81035146</v>
      </c>
      <c r="U3814" s="136">
        <v>-91.95055416</v>
      </c>
      <c r="V3814" s="137" t="s">
        <v>15457</v>
      </c>
      <c r="X3814" s="161" t="s">
        <v>805</v>
      </c>
      <c r="Y3814" s="161" t="s">
        <v>878</v>
      </c>
      <c r="Z3814" s="161" t="s">
        <v>879</v>
      </c>
      <c r="AA3814" s="7" t="s">
        <v>15458</v>
      </c>
      <c r="AC3814" s="7" t="s">
        <v>16</v>
      </c>
    </row>
    <row r="3815">
      <c r="A3815" s="7" t="s">
        <v>16417</v>
      </c>
      <c r="D3815" s="163" t="s">
        <v>15509</v>
      </c>
      <c r="E3815" s="134" t="str">
        <f t="array" ref="E3815">IFNA( index(studiesdatasets!$A$2:$R4130,MATCH("*"&amp;IF(F3815 = "","INVALID", F3815)&amp;"*",studiesdatasets!$D$2:$D4130,0),1))</f>
        <v>set_15</v>
      </c>
      <c r="F3815" s="162" t="s">
        <v>543</v>
      </c>
      <c r="G3815" s="162" t="s">
        <v>15510</v>
      </c>
      <c r="H3815" s="162" t="s">
        <v>16418</v>
      </c>
      <c r="M3815" s="7" t="s">
        <v>799</v>
      </c>
      <c r="O3815" s="7" t="s">
        <v>16127</v>
      </c>
      <c r="P3815" s="7" t="s">
        <v>16318</v>
      </c>
      <c r="Q3815" s="7" t="s">
        <v>16319</v>
      </c>
      <c r="R3815" s="7" t="s">
        <v>525</v>
      </c>
      <c r="S3815" s="161" t="s">
        <v>855</v>
      </c>
      <c r="T3815" s="135">
        <v>47.28814896</v>
      </c>
      <c r="U3815" s="136">
        <v>-88.6156213</v>
      </c>
      <c r="V3815" s="137" t="s">
        <v>15457</v>
      </c>
      <c r="X3815" s="161" t="s">
        <v>805</v>
      </c>
      <c r="Y3815" s="161" t="s">
        <v>878</v>
      </c>
      <c r="Z3815" s="161" t="s">
        <v>879</v>
      </c>
      <c r="AA3815" s="7" t="s">
        <v>15458</v>
      </c>
      <c r="AC3815" s="7" t="s">
        <v>16</v>
      </c>
    </row>
    <row r="3816">
      <c r="A3816" s="7" t="s">
        <v>16419</v>
      </c>
      <c r="D3816" s="163" t="s">
        <v>15513</v>
      </c>
      <c r="E3816" s="134" t="str">
        <f t="array" ref="E3816">IFNA( index(studiesdatasets!$A$2:$R4130,MATCH("*"&amp;IF(F3816 = "","INVALID", F3816)&amp;"*",studiesdatasets!$D$2:$D4130,0),1))</f>
        <v>set_15</v>
      </c>
      <c r="F3816" s="162" t="s">
        <v>543</v>
      </c>
      <c r="G3816" s="162" t="s">
        <v>15514</v>
      </c>
      <c r="H3816" s="162" t="s">
        <v>16420</v>
      </c>
      <c r="M3816" s="7" t="s">
        <v>799</v>
      </c>
      <c r="O3816" s="7" t="s">
        <v>16127</v>
      </c>
      <c r="P3816" s="7" t="s">
        <v>16318</v>
      </c>
      <c r="Q3816" s="7" t="s">
        <v>16319</v>
      </c>
      <c r="R3816" s="7" t="s">
        <v>525</v>
      </c>
      <c r="S3816" s="161" t="s">
        <v>855</v>
      </c>
      <c r="T3816" s="135">
        <v>46.81777928</v>
      </c>
      <c r="U3816" s="136">
        <v>-91.90638214</v>
      </c>
      <c r="V3816" s="137" t="s">
        <v>15457</v>
      </c>
      <c r="X3816" s="161" t="s">
        <v>805</v>
      </c>
      <c r="Y3816" s="161" t="s">
        <v>878</v>
      </c>
      <c r="Z3816" s="161" t="s">
        <v>879</v>
      </c>
      <c r="AA3816" s="7" t="s">
        <v>15458</v>
      </c>
      <c r="AC3816" s="7" t="s">
        <v>16</v>
      </c>
    </row>
    <row r="3817">
      <c r="A3817" s="7" t="s">
        <v>16421</v>
      </c>
      <c r="D3817" s="163" t="s">
        <v>15517</v>
      </c>
      <c r="E3817" s="134" t="str">
        <f t="array" ref="E3817">IFNA( index(studiesdatasets!$A$2:$R4130,MATCH("*"&amp;IF(F3817 = "","INVALID", F3817)&amp;"*",studiesdatasets!$D$2:$D4130,0),1))</f>
        <v>set_15</v>
      </c>
      <c r="F3817" s="162" t="s">
        <v>543</v>
      </c>
      <c r="G3817" s="162" t="s">
        <v>15518</v>
      </c>
      <c r="H3817" s="162" t="s">
        <v>16422</v>
      </c>
      <c r="M3817" s="7" t="s">
        <v>799</v>
      </c>
      <c r="O3817" s="7" t="s">
        <v>16127</v>
      </c>
      <c r="P3817" s="7" t="s">
        <v>16318</v>
      </c>
      <c r="Q3817" s="7" t="s">
        <v>16319</v>
      </c>
      <c r="R3817" s="7" t="s">
        <v>525</v>
      </c>
      <c r="S3817" s="161" t="s">
        <v>855</v>
      </c>
      <c r="T3817" s="135">
        <v>46.81777928</v>
      </c>
      <c r="U3817" s="136">
        <v>-91.90638214</v>
      </c>
      <c r="V3817" s="137" t="s">
        <v>15457</v>
      </c>
      <c r="X3817" s="161" t="s">
        <v>805</v>
      </c>
      <c r="Y3817" s="161" t="s">
        <v>878</v>
      </c>
      <c r="Z3817" s="161" t="s">
        <v>879</v>
      </c>
      <c r="AA3817" s="7" t="s">
        <v>15458</v>
      </c>
      <c r="AC3817" s="7" t="s">
        <v>16</v>
      </c>
    </row>
    <row r="3818">
      <c r="A3818" s="7" t="s">
        <v>16423</v>
      </c>
      <c r="D3818" s="163" t="s">
        <v>15521</v>
      </c>
      <c r="E3818" s="134" t="str">
        <f t="array" ref="E3818">IFNA( index(studiesdatasets!$A$2:$R4130,MATCH("*"&amp;IF(F3818 = "","INVALID", F3818)&amp;"*",studiesdatasets!$D$2:$D4130,0),1))</f>
        <v>set_15</v>
      </c>
      <c r="F3818" s="162" t="s">
        <v>543</v>
      </c>
      <c r="G3818" s="162" t="s">
        <v>15522</v>
      </c>
      <c r="H3818" s="162" t="s">
        <v>16424</v>
      </c>
      <c r="M3818" s="7" t="s">
        <v>799</v>
      </c>
      <c r="O3818" s="7" t="s">
        <v>16127</v>
      </c>
      <c r="P3818" s="7" t="s">
        <v>16318</v>
      </c>
      <c r="Q3818" s="7" t="s">
        <v>16319</v>
      </c>
      <c r="R3818" s="7" t="s">
        <v>525</v>
      </c>
      <c r="S3818" s="161" t="s">
        <v>855</v>
      </c>
      <c r="T3818" s="135">
        <v>46.81777928</v>
      </c>
      <c r="U3818" s="136">
        <v>-91.90638214</v>
      </c>
      <c r="V3818" s="137" t="s">
        <v>15457</v>
      </c>
      <c r="X3818" s="161" t="s">
        <v>805</v>
      </c>
      <c r="Y3818" s="161" t="s">
        <v>878</v>
      </c>
      <c r="Z3818" s="161" t="s">
        <v>879</v>
      </c>
      <c r="AA3818" s="7" t="s">
        <v>15458</v>
      </c>
      <c r="AC3818" s="7" t="s">
        <v>16</v>
      </c>
    </row>
    <row r="3819">
      <c r="A3819" s="7" t="s">
        <v>16425</v>
      </c>
      <c r="D3819" s="163" t="s">
        <v>15525</v>
      </c>
      <c r="E3819" s="134" t="str">
        <f t="array" ref="E3819">IFNA( index(studiesdatasets!$A$2:$R4130,MATCH("*"&amp;IF(F3819 = "","INVALID", F3819)&amp;"*",studiesdatasets!$D$2:$D4130,0),1))</f>
        <v>set_15</v>
      </c>
      <c r="F3819" s="162" t="s">
        <v>543</v>
      </c>
      <c r="G3819" s="162" t="s">
        <v>15975</v>
      </c>
      <c r="H3819" s="162" t="s">
        <v>16426</v>
      </c>
      <c r="M3819" s="7" t="s">
        <v>799</v>
      </c>
      <c r="O3819" s="7" t="s">
        <v>16127</v>
      </c>
      <c r="P3819" s="7" t="s">
        <v>16318</v>
      </c>
      <c r="Q3819" s="7" t="s">
        <v>16319</v>
      </c>
      <c r="R3819" s="7" t="s">
        <v>525</v>
      </c>
      <c r="S3819" s="161" t="s">
        <v>855</v>
      </c>
      <c r="T3819" s="135">
        <v>46.82874543</v>
      </c>
      <c r="U3819" s="136">
        <v>-91.81058655</v>
      </c>
      <c r="V3819" s="137" t="s">
        <v>15457</v>
      </c>
      <c r="X3819" s="161" t="s">
        <v>805</v>
      </c>
      <c r="Y3819" s="161" t="s">
        <v>878</v>
      </c>
      <c r="Z3819" s="161" t="s">
        <v>879</v>
      </c>
      <c r="AA3819" s="7" t="s">
        <v>15458</v>
      </c>
      <c r="AC3819" s="7" t="s">
        <v>16</v>
      </c>
    </row>
    <row r="3820">
      <c r="A3820" s="7" t="s">
        <v>16427</v>
      </c>
      <c r="D3820" s="163" t="s">
        <v>15978</v>
      </c>
      <c r="E3820" s="134" t="str">
        <f t="array" ref="E3820">IFNA( index(studiesdatasets!$A$2:$R4130,MATCH("*"&amp;IF(F3820 = "","INVALID", F3820)&amp;"*",studiesdatasets!$D$2:$D4130,0),1))</f>
        <v>set_15</v>
      </c>
      <c r="F3820" s="162" t="s">
        <v>543</v>
      </c>
      <c r="G3820" s="162" t="s">
        <v>15530</v>
      </c>
      <c r="H3820" s="162" t="s">
        <v>16428</v>
      </c>
      <c r="M3820" s="7" t="s">
        <v>799</v>
      </c>
      <c r="O3820" s="7" t="s">
        <v>16127</v>
      </c>
      <c r="P3820" s="7" t="s">
        <v>16318</v>
      </c>
      <c r="Q3820" s="7" t="s">
        <v>16319</v>
      </c>
      <c r="R3820" s="7" t="s">
        <v>525</v>
      </c>
      <c r="S3820" s="161" t="s">
        <v>855</v>
      </c>
      <c r="T3820" s="135">
        <v>46.82874543</v>
      </c>
      <c r="U3820" s="136">
        <v>-91.81058655</v>
      </c>
      <c r="V3820" s="137" t="s">
        <v>15457</v>
      </c>
      <c r="X3820" s="161" t="s">
        <v>805</v>
      </c>
      <c r="Y3820" s="161" t="s">
        <v>878</v>
      </c>
      <c r="Z3820" s="161" t="s">
        <v>879</v>
      </c>
      <c r="AA3820" s="7" t="s">
        <v>15458</v>
      </c>
      <c r="AC3820" s="7" t="s">
        <v>16</v>
      </c>
    </row>
    <row r="3821">
      <c r="A3821" s="7" t="s">
        <v>16429</v>
      </c>
      <c r="D3821" s="163" t="s">
        <v>15533</v>
      </c>
      <c r="E3821" s="134" t="str">
        <f t="array" ref="E3821">IFNA( index(studiesdatasets!$A$2:$R4130,MATCH("*"&amp;IF(F3821 = "","INVALID", F3821)&amp;"*",studiesdatasets!$D$2:$D4130,0),1))</f>
        <v>set_15</v>
      </c>
      <c r="F3821" s="162" t="s">
        <v>543</v>
      </c>
      <c r="G3821" s="162" t="s">
        <v>15534</v>
      </c>
      <c r="H3821" s="162" t="s">
        <v>16430</v>
      </c>
      <c r="M3821" s="7" t="s">
        <v>799</v>
      </c>
      <c r="O3821" s="7" t="s">
        <v>16127</v>
      </c>
      <c r="P3821" s="7" t="s">
        <v>16318</v>
      </c>
      <c r="Q3821" s="7" t="s">
        <v>16319</v>
      </c>
      <c r="R3821" s="7" t="s">
        <v>525</v>
      </c>
      <c r="S3821" s="161" t="s">
        <v>855</v>
      </c>
      <c r="T3821" s="135">
        <v>46.86173498</v>
      </c>
      <c r="U3821" s="136">
        <v>-91.92375006</v>
      </c>
      <c r="V3821" s="137" t="s">
        <v>15457</v>
      </c>
      <c r="X3821" s="161" t="s">
        <v>805</v>
      </c>
      <c r="Y3821" s="161" t="s">
        <v>878</v>
      </c>
      <c r="Z3821" s="161" t="s">
        <v>879</v>
      </c>
      <c r="AA3821" s="7" t="s">
        <v>15458</v>
      </c>
      <c r="AC3821" s="7" t="s">
        <v>16</v>
      </c>
    </row>
    <row r="3822">
      <c r="A3822" s="7" t="s">
        <v>16431</v>
      </c>
      <c r="D3822" s="163" t="s">
        <v>15537</v>
      </c>
      <c r="E3822" s="134" t="str">
        <f t="array" ref="E3822">IFNA( index(studiesdatasets!$A$2:$R4130,MATCH("*"&amp;IF(F3822 = "","INVALID", F3822)&amp;"*",studiesdatasets!$D$2:$D4130,0),1))</f>
        <v>set_15</v>
      </c>
      <c r="F3822" s="162" t="s">
        <v>543</v>
      </c>
      <c r="G3822" s="162" t="s">
        <v>15538</v>
      </c>
      <c r="H3822" s="162" t="s">
        <v>16432</v>
      </c>
      <c r="M3822" s="7" t="s">
        <v>799</v>
      </c>
      <c r="O3822" s="7" t="s">
        <v>16127</v>
      </c>
      <c r="P3822" s="7" t="s">
        <v>16318</v>
      </c>
      <c r="Q3822" s="7" t="s">
        <v>16319</v>
      </c>
      <c r="R3822" s="7" t="s">
        <v>525</v>
      </c>
      <c r="S3822" s="161" t="s">
        <v>855</v>
      </c>
      <c r="T3822" s="135">
        <v>46.86173498</v>
      </c>
      <c r="U3822" s="136">
        <v>-91.92375006</v>
      </c>
      <c r="V3822" s="137" t="s">
        <v>15457</v>
      </c>
      <c r="X3822" s="161" t="s">
        <v>805</v>
      </c>
      <c r="Y3822" s="161" t="s">
        <v>878</v>
      </c>
      <c r="Z3822" s="161" t="s">
        <v>879</v>
      </c>
      <c r="AA3822" s="7" t="s">
        <v>15458</v>
      </c>
      <c r="AC3822" s="7" t="s">
        <v>16</v>
      </c>
    </row>
    <row r="3823">
      <c r="A3823" s="7" t="s">
        <v>16433</v>
      </c>
      <c r="D3823" s="163" t="s">
        <v>15541</v>
      </c>
      <c r="E3823" s="134" t="str">
        <f t="array" ref="E3823">IFNA( index(studiesdatasets!$A$2:$R4130,MATCH("*"&amp;IF(F3823 = "","INVALID", F3823)&amp;"*",studiesdatasets!$D$2:$D4130,0),1))</f>
        <v>set_15</v>
      </c>
      <c r="F3823" s="162" t="s">
        <v>543</v>
      </c>
      <c r="G3823" s="162" t="s">
        <v>15542</v>
      </c>
      <c r="H3823" s="162" t="s">
        <v>16434</v>
      </c>
      <c r="M3823" s="7" t="s">
        <v>799</v>
      </c>
      <c r="O3823" s="7" t="s">
        <v>16127</v>
      </c>
      <c r="P3823" s="7" t="s">
        <v>16318</v>
      </c>
      <c r="Q3823" s="7" t="s">
        <v>16319</v>
      </c>
      <c r="R3823" s="7" t="s">
        <v>525</v>
      </c>
      <c r="S3823" s="161" t="s">
        <v>855</v>
      </c>
      <c r="T3823" s="135">
        <v>46.86173498</v>
      </c>
      <c r="U3823" s="136">
        <v>-91.92375006</v>
      </c>
      <c r="V3823" s="137" t="s">
        <v>15457</v>
      </c>
      <c r="X3823" s="161" t="s">
        <v>805</v>
      </c>
      <c r="Y3823" s="161" t="s">
        <v>878</v>
      </c>
      <c r="Z3823" s="161" t="s">
        <v>879</v>
      </c>
      <c r="AA3823" s="7" t="s">
        <v>15458</v>
      </c>
      <c r="AC3823" s="7" t="s">
        <v>16</v>
      </c>
    </row>
    <row r="3824">
      <c r="A3824" s="7" t="s">
        <v>16435</v>
      </c>
      <c r="D3824" s="163" t="s">
        <v>15545</v>
      </c>
      <c r="E3824" s="134" t="str">
        <f t="array" ref="E3824">IFNA( index(studiesdatasets!$A$2:$R4130,MATCH("*"&amp;IF(F3824 = "","INVALID", F3824)&amp;"*",studiesdatasets!$D$2:$D4130,0),1))</f>
        <v>set_15</v>
      </c>
      <c r="F3824" s="162" t="s">
        <v>543</v>
      </c>
      <c r="G3824" s="162" t="s">
        <v>15546</v>
      </c>
      <c r="H3824" s="162" t="s">
        <v>16436</v>
      </c>
      <c r="M3824" s="7" t="s">
        <v>799</v>
      </c>
      <c r="O3824" s="7" t="s">
        <v>16127</v>
      </c>
      <c r="P3824" s="7" t="s">
        <v>16318</v>
      </c>
      <c r="Q3824" s="7" t="s">
        <v>16319</v>
      </c>
      <c r="R3824" s="7" t="s">
        <v>525</v>
      </c>
      <c r="S3824" s="161" t="s">
        <v>855</v>
      </c>
      <c r="T3824" s="135">
        <v>46.78779406</v>
      </c>
      <c r="U3824" s="136">
        <v>-91.94929456</v>
      </c>
      <c r="V3824" s="137" t="s">
        <v>15457</v>
      </c>
      <c r="X3824" s="161" t="s">
        <v>805</v>
      </c>
      <c r="Y3824" s="161" t="s">
        <v>878</v>
      </c>
      <c r="Z3824" s="161" t="s">
        <v>879</v>
      </c>
      <c r="AA3824" s="7" t="s">
        <v>15458</v>
      </c>
      <c r="AC3824" s="7" t="s">
        <v>16</v>
      </c>
    </row>
    <row r="3825">
      <c r="A3825" s="7" t="s">
        <v>16437</v>
      </c>
      <c r="D3825" s="163" t="s">
        <v>15549</v>
      </c>
      <c r="E3825" s="134" t="str">
        <f t="array" ref="E3825">IFNA( index(studiesdatasets!$A$2:$R4130,MATCH("*"&amp;IF(F3825 = "","INVALID", F3825)&amp;"*",studiesdatasets!$D$2:$D4130,0),1))</f>
        <v>set_15</v>
      </c>
      <c r="F3825" s="162" t="s">
        <v>543</v>
      </c>
      <c r="G3825" s="162" t="s">
        <v>15550</v>
      </c>
      <c r="H3825" s="162" t="s">
        <v>16438</v>
      </c>
      <c r="M3825" s="7" t="s">
        <v>799</v>
      </c>
      <c r="O3825" s="7" t="s">
        <v>16127</v>
      </c>
      <c r="P3825" s="7" t="s">
        <v>16318</v>
      </c>
      <c r="Q3825" s="7" t="s">
        <v>16319</v>
      </c>
      <c r="R3825" s="7" t="s">
        <v>525</v>
      </c>
      <c r="S3825" s="161" t="s">
        <v>855</v>
      </c>
      <c r="T3825" s="135">
        <v>46.78779406</v>
      </c>
      <c r="U3825" s="136">
        <v>-91.94929456</v>
      </c>
      <c r="V3825" s="137" t="s">
        <v>15457</v>
      </c>
      <c r="X3825" s="161" t="s">
        <v>805</v>
      </c>
      <c r="Y3825" s="161" t="s">
        <v>878</v>
      </c>
      <c r="Z3825" s="161" t="s">
        <v>879</v>
      </c>
      <c r="AA3825" s="7" t="s">
        <v>15458</v>
      </c>
      <c r="AC3825" s="7" t="s">
        <v>16</v>
      </c>
    </row>
    <row r="3826">
      <c r="A3826" s="7" t="s">
        <v>16439</v>
      </c>
      <c r="D3826" s="163" t="s">
        <v>15553</v>
      </c>
      <c r="E3826" s="134" t="str">
        <f t="array" ref="E3826">IFNA( index(studiesdatasets!$A$2:$R4130,MATCH("*"&amp;IF(F3826 = "","INVALID", F3826)&amp;"*",studiesdatasets!$D$2:$D4130,0),1))</f>
        <v>set_15</v>
      </c>
      <c r="F3826" s="162" t="s">
        <v>543</v>
      </c>
      <c r="G3826" s="162" t="s">
        <v>15991</v>
      </c>
      <c r="H3826" s="162" t="s">
        <v>16440</v>
      </c>
      <c r="M3826" s="7" t="s">
        <v>799</v>
      </c>
      <c r="O3826" s="7" t="s">
        <v>16127</v>
      </c>
      <c r="P3826" s="7" t="s">
        <v>16318</v>
      </c>
      <c r="Q3826" s="7" t="s">
        <v>16319</v>
      </c>
      <c r="R3826" s="7" t="s">
        <v>525</v>
      </c>
      <c r="S3826" s="161" t="s">
        <v>855</v>
      </c>
      <c r="T3826" s="135">
        <v>47.27239195</v>
      </c>
      <c r="U3826" s="136">
        <v>-88.60174406</v>
      </c>
      <c r="V3826" s="137" t="s">
        <v>15457</v>
      </c>
      <c r="X3826" s="161" t="s">
        <v>805</v>
      </c>
      <c r="Y3826" s="161" t="s">
        <v>878</v>
      </c>
      <c r="Z3826" s="161" t="s">
        <v>879</v>
      </c>
      <c r="AA3826" s="7" t="s">
        <v>15458</v>
      </c>
      <c r="AC3826" s="7" t="s">
        <v>16</v>
      </c>
    </row>
    <row r="3827">
      <c r="A3827" s="7" t="s">
        <v>16441</v>
      </c>
      <c r="D3827" s="163" t="s">
        <v>15657</v>
      </c>
      <c r="E3827" s="134" t="str">
        <f t="array" ref="E3827">IFNA( index(studiesdatasets!$A$2:$R4130,MATCH("*"&amp;IF(F3827 = "","INVALID", F3827)&amp;"*",studiesdatasets!$D$2:$D4130,0),1))</f>
        <v>set_15</v>
      </c>
      <c r="F3827" s="162" t="s">
        <v>543</v>
      </c>
      <c r="G3827" s="162" t="s">
        <v>15658</v>
      </c>
      <c r="H3827" s="162" t="s">
        <v>16442</v>
      </c>
      <c r="M3827" s="7" t="s">
        <v>799</v>
      </c>
      <c r="O3827" s="7" t="s">
        <v>16127</v>
      </c>
      <c r="P3827" s="7" t="s">
        <v>16318</v>
      </c>
      <c r="Q3827" s="7" t="s">
        <v>16319</v>
      </c>
      <c r="R3827" s="7" t="s">
        <v>525</v>
      </c>
      <c r="S3827" s="161" t="s">
        <v>855</v>
      </c>
      <c r="T3827" s="135">
        <v>46.78779406</v>
      </c>
      <c r="U3827" s="136">
        <v>-91.94929456</v>
      </c>
      <c r="V3827" s="137" t="s">
        <v>15457</v>
      </c>
      <c r="X3827" s="161" t="s">
        <v>805</v>
      </c>
      <c r="Y3827" s="161" t="s">
        <v>878</v>
      </c>
      <c r="Z3827" s="161" t="s">
        <v>879</v>
      </c>
      <c r="AA3827" s="7" t="s">
        <v>15458</v>
      </c>
      <c r="AC3827" s="7" t="s">
        <v>16</v>
      </c>
    </row>
    <row r="3828">
      <c r="A3828" s="7" t="s">
        <v>16443</v>
      </c>
      <c r="D3828" s="163" t="s">
        <v>15661</v>
      </c>
      <c r="E3828" s="134" t="str">
        <f t="array" ref="E3828">IFNA( index(studiesdatasets!$A$2:$R4130,MATCH("*"&amp;IF(F3828 = "","INVALID", F3828)&amp;"*",studiesdatasets!$D$2:$D4130,0),1))</f>
        <v>set_15</v>
      </c>
      <c r="F3828" s="162" t="s">
        <v>543</v>
      </c>
      <c r="G3828" s="162" t="s">
        <v>15662</v>
      </c>
      <c r="H3828" s="162" t="s">
        <v>16444</v>
      </c>
      <c r="M3828" s="7" t="s">
        <v>799</v>
      </c>
      <c r="O3828" s="7" t="s">
        <v>16127</v>
      </c>
      <c r="P3828" s="7" t="s">
        <v>16318</v>
      </c>
      <c r="Q3828" s="7" t="s">
        <v>16319</v>
      </c>
      <c r="R3828" s="7" t="s">
        <v>525</v>
      </c>
      <c r="S3828" s="161" t="s">
        <v>855</v>
      </c>
      <c r="T3828" s="135">
        <v>46.77406231</v>
      </c>
      <c r="U3828" s="136">
        <v>-91.85504088</v>
      </c>
      <c r="V3828" s="137" t="s">
        <v>15457</v>
      </c>
      <c r="X3828" s="161" t="s">
        <v>805</v>
      </c>
      <c r="Y3828" s="161" t="s">
        <v>878</v>
      </c>
      <c r="Z3828" s="161" t="s">
        <v>879</v>
      </c>
      <c r="AA3828" s="7" t="s">
        <v>15458</v>
      </c>
      <c r="AC3828" s="7" t="s">
        <v>16</v>
      </c>
    </row>
    <row r="3829">
      <c r="A3829" s="7" t="s">
        <v>16445</v>
      </c>
      <c r="D3829" s="163" t="s">
        <v>15665</v>
      </c>
      <c r="E3829" s="134" t="str">
        <f t="array" ref="E3829">IFNA( index(studiesdatasets!$A$2:$R4130,MATCH("*"&amp;IF(F3829 = "","INVALID", F3829)&amp;"*",studiesdatasets!$D$2:$D4130,0),1))</f>
        <v>set_15</v>
      </c>
      <c r="F3829" s="162" t="s">
        <v>543</v>
      </c>
      <c r="G3829" s="162" t="s">
        <v>15666</v>
      </c>
      <c r="H3829" s="162" t="s">
        <v>16446</v>
      </c>
      <c r="M3829" s="7" t="s">
        <v>799</v>
      </c>
      <c r="O3829" s="7" t="s">
        <v>16127</v>
      </c>
      <c r="P3829" s="7" t="s">
        <v>16318</v>
      </c>
      <c r="Q3829" s="7" t="s">
        <v>16319</v>
      </c>
      <c r="R3829" s="7" t="s">
        <v>525</v>
      </c>
      <c r="S3829" s="161" t="s">
        <v>855</v>
      </c>
      <c r="T3829" s="135">
        <v>46.72063537</v>
      </c>
      <c r="U3829" s="136">
        <v>-91.82745087</v>
      </c>
      <c r="V3829" s="137" t="s">
        <v>15457</v>
      </c>
      <c r="X3829" s="161" t="s">
        <v>805</v>
      </c>
      <c r="Y3829" s="161" t="s">
        <v>878</v>
      </c>
      <c r="Z3829" s="161" t="s">
        <v>879</v>
      </c>
      <c r="AA3829" s="7" t="s">
        <v>15458</v>
      </c>
      <c r="AC3829" s="7" t="s">
        <v>16</v>
      </c>
    </row>
    <row r="3830">
      <c r="A3830" s="7" t="s">
        <v>16447</v>
      </c>
      <c r="D3830" s="163" t="s">
        <v>15669</v>
      </c>
      <c r="E3830" s="134" t="str">
        <f t="array" ref="E3830">IFNA( index(studiesdatasets!$A$2:$R4130,MATCH("*"&amp;IF(F3830 = "","INVALID", F3830)&amp;"*",studiesdatasets!$D$2:$D4130,0),1))</f>
        <v>set_15</v>
      </c>
      <c r="F3830" s="162" t="s">
        <v>543</v>
      </c>
      <c r="G3830" s="162" t="s">
        <v>16000</v>
      </c>
      <c r="H3830" s="162" t="s">
        <v>16448</v>
      </c>
      <c r="M3830" s="7" t="s">
        <v>799</v>
      </c>
      <c r="O3830" s="7" t="s">
        <v>16127</v>
      </c>
      <c r="P3830" s="7" t="s">
        <v>16318</v>
      </c>
      <c r="Q3830" s="7" t="s">
        <v>16319</v>
      </c>
      <c r="R3830" s="7" t="s">
        <v>525</v>
      </c>
      <c r="S3830" s="161" t="s">
        <v>855</v>
      </c>
      <c r="T3830" s="135">
        <v>46.72063537</v>
      </c>
      <c r="U3830" s="136">
        <v>-91.82745087</v>
      </c>
      <c r="V3830" s="137" t="s">
        <v>15457</v>
      </c>
      <c r="X3830" s="161" t="s">
        <v>805</v>
      </c>
      <c r="Y3830" s="161" t="s">
        <v>878</v>
      </c>
      <c r="Z3830" s="161" t="s">
        <v>879</v>
      </c>
      <c r="AA3830" s="7" t="s">
        <v>15458</v>
      </c>
      <c r="AC3830" s="7" t="s">
        <v>16</v>
      </c>
    </row>
    <row r="3831">
      <c r="A3831" s="7" t="s">
        <v>16449</v>
      </c>
      <c r="D3831" s="163" t="s">
        <v>15673</v>
      </c>
      <c r="E3831" s="134" t="str">
        <f t="array" ref="E3831">IFNA( index(studiesdatasets!$A$2:$R4130,MATCH("*"&amp;IF(F3831 = "","INVALID", F3831)&amp;"*",studiesdatasets!$D$2:$D4130,0),1))</f>
        <v>set_15</v>
      </c>
      <c r="F3831" s="162" t="s">
        <v>543</v>
      </c>
      <c r="G3831" s="162" t="s">
        <v>15674</v>
      </c>
      <c r="H3831" s="162" t="s">
        <v>16450</v>
      </c>
      <c r="M3831" s="7" t="s">
        <v>799</v>
      </c>
      <c r="O3831" s="7" t="s">
        <v>16127</v>
      </c>
      <c r="P3831" s="7" t="s">
        <v>16318</v>
      </c>
      <c r="Q3831" s="7" t="s">
        <v>16319</v>
      </c>
      <c r="R3831" s="7" t="s">
        <v>525</v>
      </c>
      <c r="S3831" s="161" t="s">
        <v>855</v>
      </c>
      <c r="T3831" s="135">
        <v>46.70913635</v>
      </c>
      <c r="U3831" s="136">
        <v>-91.97924898</v>
      </c>
      <c r="V3831" s="137" t="s">
        <v>15457</v>
      </c>
      <c r="X3831" s="161" t="s">
        <v>805</v>
      </c>
      <c r="Y3831" s="161" t="s">
        <v>878</v>
      </c>
      <c r="Z3831" s="161" t="s">
        <v>879</v>
      </c>
      <c r="AA3831" s="7" t="s">
        <v>15458</v>
      </c>
      <c r="AC3831" s="7" t="s">
        <v>16</v>
      </c>
    </row>
    <row r="3832">
      <c r="A3832" s="7" t="s">
        <v>16451</v>
      </c>
      <c r="D3832" s="163" t="s">
        <v>15677</v>
      </c>
      <c r="E3832" s="134" t="str">
        <f t="array" ref="E3832">IFNA( index(studiesdatasets!$A$2:$R4130,MATCH("*"&amp;IF(F3832 = "","INVALID", F3832)&amp;"*",studiesdatasets!$D$2:$D4130,0),1))</f>
        <v>set_15</v>
      </c>
      <c r="F3832" s="162" t="s">
        <v>543</v>
      </c>
      <c r="G3832" s="162" t="s">
        <v>15678</v>
      </c>
      <c r="H3832" s="162" t="s">
        <v>16452</v>
      </c>
      <c r="M3832" s="7" t="s">
        <v>799</v>
      </c>
      <c r="O3832" s="7" t="s">
        <v>16127</v>
      </c>
      <c r="P3832" s="7" t="s">
        <v>16318</v>
      </c>
      <c r="Q3832" s="7" t="s">
        <v>16319</v>
      </c>
      <c r="R3832" s="7" t="s">
        <v>525</v>
      </c>
      <c r="S3832" s="161" t="s">
        <v>855</v>
      </c>
      <c r="T3832" s="135">
        <v>46.70913635</v>
      </c>
      <c r="U3832" s="136">
        <v>-91.97924898</v>
      </c>
      <c r="V3832" s="137" t="s">
        <v>15457</v>
      </c>
      <c r="X3832" s="161" t="s">
        <v>805</v>
      </c>
      <c r="Y3832" s="161" t="s">
        <v>878</v>
      </c>
      <c r="Z3832" s="161" t="s">
        <v>879</v>
      </c>
      <c r="AA3832" s="7" t="s">
        <v>15458</v>
      </c>
      <c r="AC3832" s="7" t="s">
        <v>16</v>
      </c>
    </row>
    <row r="3833">
      <c r="A3833" s="7" t="s">
        <v>16453</v>
      </c>
      <c r="D3833" s="163" t="s">
        <v>15681</v>
      </c>
      <c r="E3833" s="134" t="str">
        <f t="array" ref="E3833">IFNA( index(studiesdatasets!$A$2:$R4130,MATCH("*"&amp;IF(F3833 = "","INVALID", F3833)&amp;"*",studiesdatasets!$D$2:$D4130,0),1))</f>
        <v>set_15</v>
      </c>
      <c r="F3833" s="162" t="s">
        <v>543</v>
      </c>
      <c r="G3833" s="162" t="s">
        <v>15682</v>
      </c>
      <c r="H3833" s="162" t="s">
        <v>16454</v>
      </c>
      <c r="M3833" s="7" t="s">
        <v>799</v>
      </c>
      <c r="O3833" s="7" t="s">
        <v>16127</v>
      </c>
      <c r="P3833" s="7" t="s">
        <v>16318</v>
      </c>
      <c r="Q3833" s="7" t="s">
        <v>16319</v>
      </c>
      <c r="R3833" s="7" t="s">
        <v>525</v>
      </c>
      <c r="S3833" s="161" t="s">
        <v>855</v>
      </c>
      <c r="T3833" s="135">
        <v>46.75588076</v>
      </c>
      <c r="U3833" s="136">
        <v>-91.99436303</v>
      </c>
      <c r="V3833" s="137" t="s">
        <v>15457</v>
      </c>
      <c r="X3833" s="161" t="s">
        <v>805</v>
      </c>
      <c r="Y3833" s="161" t="s">
        <v>878</v>
      </c>
      <c r="Z3833" s="161" t="s">
        <v>879</v>
      </c>
      <c r="AA3833" s="7" t="s">
        <v>15458</v>
      </c>
      <c r="AC3833" s="7" t="s">
        <v>16</v>
      </c>
    </row>
    <row r="3834">
      <c r="A3834" s="7" t="s">
        <v>16455</v>
      </c>
      <c r="D3834" s="163" t="s">
        <v>15685</v>
      </c>
      <c r="E3834" s="134" t="str">
        <f t="array" ref="E3834">IFNA( index(studiesdatasets!$A$2:$R4130,MATCH("*"&amp;IF(F3834 = "","INVALID", F3834)&amp;"*",studiesdatasets!$D$2:$D4130,0),1))</f>
        <v>set_15</v>
      </c>
      <c r="F3834" s="162" t="s">
        <v>543</v>
      </c>
      <c r="G3834" s="162" t="s">
        <v>15686</v>
      </c>
      <c r="H3834" s="162" t="s">
        <v>16456</v>
      </c>
      <c r="M3834" s="7" t="s">
        <v>799</v>
      </c>
      <c r="O3834" s="7" t="s">
        <v>16127</v>
      </c>
      <c r="P3834" s="7" t="s">
        <v>16318</v>
      </c>
      <c r="Q3834" s="7" t="s">
        <v>16319</v>
      </c>
      <c r="R3834" s="7" t="s">
        <v>525</v>
      </c>
      <c r="S3834" s="161" t="s">
        <v>855</v>
      </c>
      <c r="T3834" s="135">
        <v>46.75588076</v>
      </c>
      <c r="U3834" s="136">
        <v>-91.99436303</v>
      </c>
      <c r="V3834" s="137" t="s">
        <v>15457</v>
      </c>
      <c r="X3834" s="161" t="s">
        <v>805</v>
      </c>
      <c r="Y3834" s="161" t="s">
        <v>878</v>
      </c>
      <c r="Z3834" s="161" t="s">
        <v>879</v>
      </c>
      <c r="AA3834" s="7" t="s">
        <v>15458</v>
      </c>
      <c r="AC3834" s="7" t="s">
        <v>16</v>
      </c>
    </row>
    <row r="3835">
      <c r="A3835" s="7" t="s">
        <v>16457</v>
      </c>
      <c r="D3835" s="163" t="s">
        <v>15689</v>
      </c>
      <c r="E3835" s="134" t="str">
        <f t="array" ref="E3835">IFNA( index(studiesdatasets!$A$2:$R4130,MATCH("*"&amp;IF(F3835 = "","INVALID", F3835)&amp;"*",studiesdatasets!$D$2:$D4130,0),1))</f>
        <v>set_15</v>
      </c>
      <c r="F3835" s="162" t="s">
        <v>543</v>
      </c>
      <c r="G3835" s="162" t="s">
        <v>15690</v>
      </c>
      <c r="H3835" s="162" t="s">
        <v>16458</v>
      </c>
      <c r="M3835" s="7" t="s">
        <v>799</v>
      </c>
      <c r="O3835" s="7" t="s">
        <v>16127</v>
      </c>
      <c r="P3835" s="7" t="s">
        <v>16318</v>
      </c>
      <c r="Q3835" s="7" t="s">
        <v>16319</v>
      </c>
      <c r="R3835" s="7" t="s">
        <v>525</v>
      </c>
      <c r="S3835" s="161" t="s">
        <v>855</v>
      </c>
      <c r="T3835" s="135">
        <v>46.71814</v>
      </c>
      <c r="U3835" s="136">
        <v>-91.86934</v>
      </c>
      <c r="V3835" s="137" t="s">
        <v>15457</v>
      </c>
      <c r="X3835" s="161" t="s">
        <v>805</v>
      </c>
      <c r="Y3835" s="161" t="s">
        <v>878</v>
      </c>
      <c r="Z3835" s="161" t="s">
        <v>879</v>
      </c>
      <c r="AA3835" s="7" t="s">
        <v>15458</v>
      </c>
      <c r="AC3835" s="7" t="s">
        <v>16</v>
      </c>
    </row>
    <row r="3836">
      <c r="A3836" s="7" t="s">
        <v>16459</v>
      </c>
      <c r="D3836" s="163" t="s">
        <v>15693</v>
      </c>
      <c r="E3836" s="134" t="str">
        <f t="array" ref="E3836">IFNA( index(studiesdatasets!$A$2:$R4130,MATCH("*"&amp;IF(F3836 = "","INVALID", F3836)&amp;"*",studiesdatasets!$D$2:$D4130,0),1))</f>
        <v>set_15</v>
      </c>
      <c r="F3836" s="162" t="s">
        <v>543</v>
      </c>
      <c r="G3836" s="162" t="s">
        <v>15694</v>
      </c>
      <c r="H3836" s="162" t="s">
        <v>16460</v>
      </c>
      <c r="M3836" s="7" t="s">
        <v>799</v>
      </c>
      <c r="O3836" s="7" t="s">
        <v>16127</v>
      </c>
      <c r="P3836" s="7" t="s">
        <v>16318</v>
      </c>
      <c r="Q3836" s="7" t="s">
        <v>16319</v>
      </c>
      <c r="R3836" s="7" t="s">
        <v>525</v>
      </c>
      <c r="S3836" s="161" t="s">
        <v>855</v>
      </c>
      <c r="T3836" s="135">
        <v>46.71814</v>
      </c>
      <c r="U3836" s="136">
        <v>-91.86934</v>
      </c>
      <c r="V3836" s="137" t="s">
        <v>15457</v>
      </c>
      <c r="X3836" s="161" t="s">
        <v>805</v>
      </c>
      <c r="Y3836" s="161" t="s">
        <v>878</v>
      </c>
      <c r="Z3836" s="161" t="s">
        <v>879</v>
      </c>
      <c r="AA3836" s="7" t="s">
        <v>15458</v>
      </c>
      <c r="AC3836" s="7" t="s">
        <v>16</v>
      </c>
    </row>
    <row r="3837">
      <c r="A3837" s="7" t="s">
        <v>16461</v>
      </c>
      <c r="D3837" s="163" t="s">
        <v>15697</v>
      </c>
      <c r="E3837" s="134" t="str">
        <f t="array" ref="E3837">IFNA( index(studiesdatasets!$A$2:$R4130,MATCH("*"&amp;IF(F3837 = "","INVALID", F3837)&amp;"*",studiesdatasets!$D$2:$D4130,0),1))</f>
        <v>set_15</v>
      </c>
      <c r="F3837" s="162" t="s">
        <v>543</v>
      </c>
      <c r="G3837" s="162" t="s">
        <v>15698</v>
      </c>
      <c r="H3837" s="162" t="s">
        <v>16462</v>
      </c>
      <c r="M3837" s="7" t="s">
        <v>799</v>
      </c>
      <c r="O3837" s="7" t="s">
        <v>16127</v>
      </c>
      <c r="P3837" s="7" t="s">
        <v>16318</v>
      </c>
      <c r="Q3837" s="7" t="s">
        <v>16319</v>
      </c>
      <c r="R3837" s="7" t="s">
        <v>525</v>
      </c>
      <c r="S3837" s="161" t="s">
        <v>855</v>
      </c>
      <c r="T3837" s="135">
        <v>47.96940801</v>
      </c>
      <c r="U3837" s="136">
        <v>-87.89751083</v>
      </c>
      <c r="V3837" s="137" t="s">
        <v>15457</v>
      </c>
      <c r="X3837" s="161" t="s">
        <v>805</v>
      </c>
      <c r="Y3837" s="161" t="s">
        <v>878</v>
      </c>
      <c r="Z3837" s="161" t="s">
        <v>879</v>
      </c>
      <c r="AA3837" s="7" t="s">
        <v>15458</v>
      </c>
      <c r="AC3837" s="7" t="s">
        <v>16</v>
      </c>
    </row>
    <row r="3838">
      <c r="A3838" s="7" t="s">
        <v>16463</v>
      </c>
      <c r="D3838" s="163" t="s">
        <v>15701</v>
      </c>
      <c r="E3838" s="134" t="str">
        <f t="array" ref="E3838">IFNA( index(studiesdatasets!$A$2:$R4130,MATCH("*"&amp;IF(F3838 = "","INVALID", F3838)&amp;"*",studiesdatasets!$D$2:$D4130,0),1))</f>
        <v>set_15</v>
      </c>
      <c r="F3838" s="162" t="s">
        <v>543</v>
      </c>
      <c r="G3838" s="162" t="s">
        <v>15702</v>
      </c>
      <c r="H3838" s="162" t="s">
        <v>16464</v>
      </c>
      <c r="M3838" s="7" t="s">
        <v>799</v>
      </c>
      <c r="O3838" s="7" t="s">
        <v>16127</v>
      </c>
      <c r="P3838" s="7" t="s">
        <v>16318</v>
      </c>
      <c r="Q3838" s="7" t="s">
        <v>16319</v>
      </c>
      <c r="R3838" s="7" t="s">
        <v>525</v>
      </c>
      <c r="S3838" s="161" t="s">
        <v>855</v>
      </c>
      <c r="T3838" s="135">
        <v>46.71814</v>
      </c>
      <c r="U3838" s="136">
        <v>-91.86934</v>
      </c>
      <c r="V3838" s="137" t="s">
        <v>15457</v>
      </c>
      <c r="X3838" s="161" t="s">
        <v>805</v>
      </c>
      <c r="Y3838" s="161" t="s">
        <v>878</v>
      </c>
      <c r="Z3838" s="161" t="s">
        <v>879</v>
      </c>
      <c r="AA3838" s="7" t="s">
        <v>15458</v>
      </c>
      <c r="AC3838" s="7" t="s">
        <v>16</v>
      </c>
    </row>
    <row r="3839">
      <c r="A3839" s="7" t="s">
        <v>16465</v>
      </c>
      <c r="D3839" s="163" t="s">
        <v>15705</v>
      </c>
      <c r="E3839" s="134" t="str">
        <f t="array" ref="E3839">IFNA( index(studiesdatasets!$A$2:$R4130,MATCH("*"&amp;IF(F3839 = "","INVALID", F3839)&amp;"*",studiesdatasets!$D$2:$D4130,0),1))</f>
        <v>set_15</v>
      </c>
      <c r="F3839" s="162" t="s">
        <v>543</v>
      </c>
      <c r="G3839" s="162" t="s">
        <v>15706</v>
      </c>
      <c r="H3839" s="162" t="s">
        <v>16466</v>
      </c>
      <c r="M3839" s="7" t="s">
        <v>799</v>
      </c>
      <c r="O3839" s="7" t="s">
        <v>16127</v>
      </c>
      <c r="P3839" s="7" t="s">
        <v>16318</v>
      </c>
      <c r="Q3839" s="7" t="s">
        <v>16319</v>
      </c>
      <c r="R3839" s="7" t="s">
        <v>525</v>
      </c>
      <c r="S3839" s="161" t="s">
        <v>855</v>
      </c>
      <c r="T3839" s="135">
        <v>46.69708238</v>
      </c>
      <c r="U3839" s="136">
        <v>-91.80417513</v>
      </c>
      <c r="V3839" s="137" t="s">
        <v>15457</v>
      </c>
      <c r="X3839" s="161" t="s">
        <v>805</v>
      </c>
      <c r="Y3839" s="161" t="s">
        <v>878</v>
      </c>
      <c r="Z3839" s="161" t="s">
        <v>879</v>
      </c>
      <c r="AA3839" s="7" t="s">
        <v>15458</v>
      </c>
      <c r="AC3839" s="7" t="s">
        <v>16</v>
      </c>
    </row>
    <row r="3840">
      <c r="A3840" s="7" t="s">
        <v>16467</v>
      </c>
      <c r="D3840" s="163" t="s">
        <v>15709</v>
      </c>
      <c r="E3840" s="134" t="str">
        <f t="array" ref="E3840">IFNA( index(studiesdatasets!$A$2:$R4130,MATCH("*"&amp;IF(F3840 = "","INVALID", F3840)&amp;"*",studiesdatasets!$D$2:$D4130,0),1))</f>
        <v>set_15</v>
      </c>
      <c r="F3840" s="162" t="s">
        <v>543</v>
      </c>
      <c r="G3840" s="162" t="s">
        <v>15710</v>
      </c>
      <c r="H3840" s="162" t="s">
        <v>16468</v>
      </c>
      <c r="M3840" s="7" t="s">
        <v>799</v>
      </c>
      <c r="O3840" s="7" t="s">
        <v>16127</v>
      </c>
      <c r="P3840" s="7" t="s">
        <v>16318</v>
      </c>
      <c r="Q3840" s="7" t="s">
        <v>16319</v>
      </c>
      <c r="R3840" s="7" t="s">
        <v>525</v>
      </c>
      <c r="S3840" s="161" t="s">
        <v>855</v>
      </c>
      <c r="T3840" s="135">
        <v>46.69708238</v>
      </c>
      <c r="U3840" s="136">
        <v>-91.80417513</v>
      </c>
      <c r="V3840" s="137" t="s">
        <v>15457</v>
      </c>
      <c r="X3840" s="161" t="s">
        <v>805</v>
      </c>
      <c r="Y3840" s="161" t="s">
        <v>878</v>
      </c>
      <c r="Z3840" s="161" t="s">
        <v>879</v>
      </c>
      <c r="AA3840" s="7" t="s">
        <v>15458</v>
      </c>
      <c r="AC3840" s="7" t="s">
        <v>16</v>
      </c>
    </row>
    <row r="3841">
      <c r="A3841" s="7" t="s">
        <v>16469</v>
      </c>
      <c r="D3841" s="163" t="s">
        <v>15713</v>
      </c>
      <c r="E3841" s="134" t="str">
        <f t="array" ref="E3841">IFNA( index(studiesdatasets!$A$2:$R4130,MATCH("*"&amp;IF(F3841 = "","INVALID", F3841)&amp;"*",studiesdatasets!$D$2:$D4130,0),1))</f>
        <v>set_15</v>
      </c>
      <c r="F3841" s="162" t="s">
        <v>543</v>
      </c>
      <c r="G3841" s="162" t="s">
        <v>15714</v>
      </c>
      <c r="H3841" s="162" t="s">
        <v>16470</v>
      </c>
      <c r="M3841" s="7" t="s">
        <v>799</v>
      </c>
      <c r="O3841" s="7" t="s">
        <v>16127</v>
      </c>
      <c r="P3841" s="7" t="s">
        <v>16318</v>
      </c>
      <c r="Q3841" s="7" t="s">
        <v>16319</v>
      </c>
      <c r="R3841" s="7" t="s">
        <v>525</v>
      </c>
      <c r="S3841" s="161" t="s">
        <v>855</v>
      </c>
      <c r="T3841" s="135">
        <v>46.69708238</v>
      </c>
      <c r="U3841" s="136">
        <v>-91.80417513</v>
      </c>
      <c r="V3841" s="137" t="s">
        <v>15457</v>
      </c>
      <c r="X3841" s="161" t="s">
        <v>805</v>
      </c>
      <c r="Y3841" s="161" t="s">
        <v>878</v>
      </c>
      <c r="Z3841" s="161" t="s">
        <v>879</v>
      </c>
      <c r="AA3841" s="7" t="s">
        <v>15458</v>
      </c>
      <c r="AC3841" s="7" t="s">
        <v>16</v>
      </c>
    </row>
    <row r="3842">
      <c r="A3842" s="7" t="s">
        <v>16471</v>
      </c>
      <c r="D3842" s="163" t="s">
        <v>15717</v>
      </c>
      <c r="E3842" s="134" t="str">
        <f t="array" ref="E3842">IFNA( index(studiesdatasets!$A$2:$R4130,MATCH("*"&amp;IF(F3842 = "","INVALID", F3842)&amp;"*",studiesdatasets!$D$2:$D4130,0),1))</f>
        <v>set_15</v>
      </c>
      <c r="F3842" s="162" t="s">
        <v>543</v>
      </c>
      <c r="G3842" s="162" t="s">
        <v>15718</v>
      </c>
      <c r="H3842" s="162" t="s">
        <v>16472</v>
      </c>
      <c r="M3842" s="7" t="s">
        <v>799</v>
      </c>
      <c r="O3842" s="7" t="s">
        <v>16127</v>
      </c>
      <c r="P3842" s="7" t="s">
        <v>16318</v>
      </c>
      <c r="Q3842" s="7" t="s">
        <v>16319</v>
      </c>
      <c r="R3842" s="7" t="s">
        <v>525</v>
      </c>
      <c r="S3842" s="161" t="s">
        <v>855</v>
      </c>
      <c r="T3842" s="135">
        <v>46.71968687</v>
      </c>
      <c r="U3842" s="136">
        <v>-92.02159987</v>
      </c>
      <c r="V3842" s="137" t="s">
        <v>15457</v>
      </c>
      <c r="X3842" s="161" t="s">
        <v>805</v>
      </c>
      <c r="Y3842" s="161" t="s">
        <v>878</v>
      </c>
      <c r="Z3842" s="161" t="s">
        <v>879</v>
      </c>
      <c r="AA3842" s="7" t="s">
        <v>15458</v>
      </c>
      <c r="AC3842" s="7" t="s">
        <v>16</v>
      </c>
    </row>
    <row r="3843">
      <c r="A3843" s="7" t="s">
        <v>16473</v>
      </c>
      <c r="D3843" s="163" t="s">
        <v>15721</v>
      </c>
      <c r="E3843" s="134" t="str">
        <f t="array" ref="E3843">IFNA( index(studiesdatasets!$A$2:$R4130,MATCH("*"&amp;IF(F3843 = "","INVALID", F3843)&amp;"*",studiesdatasets!$D$2:$D4130,0),1))</f>
        <v>set_15</v>
      </c>
      <c r="F3843" s="162" t="s">
        <v>543</v>
      </c>
      <c r="G3843" s="162" t="s">
        <v>15722</v>
      </c>
      <c r="H3843" s="162" t="s">
        <v>16474</v>
      </c>
      <c r="M3843" s="7" t="s">
        <v>799</v>
      </c>
      <c r="O3843" s="7" t="s">
        <v>16127</v>
      </c>
      <c r="P3843" s="7" t="s">
        <v>16318</v>
      </c>
      <c r="Q3843" s="7" t="s">
        <v>16319</v>
      </c>
      <c r="R3843" s="7" t="s">
        <v>525</v>
      </c>
      <c r="S3843" s="161" t="s">
        <v>855</v>
      </c>
      <c r="T3843" s="135">
        <v>46.71968687</v>
      </c>
      <c r="U3843" s="136">
        <v>-92.02159987</v>
      </c>
      <c r="V3843" s="137" t="s">
        <v>15457</v>
      </c>
      <c r="X3843" s="161" t="s">
        <v>805</v>
      </c>
      <c r="Y3843" s="161" t="s">
        <v>878</v>
      </c>
      <c r="Z3843" s="161" t="s">
        <v>879</v>
      </c>
      <c r="AA3843" s="7" t="s">
        <v>15458</v>
      </c>
      <c r="AC3843" s="7" t="s">
        <v>16</v>
      </c>
    </row>
    <row r="3844">
      <c r="A3844" s="7" t="s">
        <v>16475</v>
      </c>
      <c r="D3844" s="163" t="s">
        <v>15725</v>
      </c>
      <c r="E3844" s="134" t="str">
        <f t="array" ref="E3844">IFNA( index(studiesdatasets!$A$2:$R4130,MATCH("*"&amp;IF(F3844 = "","INVALID", F3844)&amp;"*",studiesdatasets!$D$2:$D4130,0),1))</f>
        <v>set_15</v>
      </c>
      <c r="F3844" s="162" t="s">
        <v>543</v>
      </c>
      <c r="G3844" s="162" t="s">
        <v>15726</v>
      </c>
      <c r="H3844" s="162" t="s">
        <v>16476</v>
      </c>
      <c r="M3844" s="7" t="s">
        <v>799</v>
      </c>
      <c r="O3844" s="7" t="s">
        <v>16127</v>
      </c>
      <c r="P3844" s="7" t="s">
        <v>16318</v>
      </c>
      <c r="Q3844" s="7" t="s">
        <v>16319</v>
      </c>
      <c r="R3844" s="7" t="s">
        <v>525</v>
      </c>
      <c r="S3844" s="161" t="s">
        <v>855</v>
      </c>
      <c r="T3844" s="135">
        <v>46.71968687</v>
      </c>
      <c r="U3844" s="136">
        <v>-92.02159987</v>
      </c>
      <c r="V3844" s="137" t="s">
        <v>15457</v>
      </c>
      <c r="X3844" s="161" t="s">
        <v>805</v>
      </c>
      <c r="Y3844" s="161" t="s">
        <v>878</v>
      </c>
      <c r="Z3844" s="161" t="s">
        <v>879</v>
      </c>
      <c r="AA3844" s="7" t="s">
        <v>15458</v>
      </c>
      <c r="AC3844" s="7" t="s">
        <v>16</v>
      </c>
    </row>
    <row r="3845">
      <c r="A3845" s="7" t="s">
        <v>16477</v>
      </c>
      <c r="D3845" s="163" t="s">
        <v>15729</v>
      </c>
      <c r="E3845" s="134" t="str">
        <f t="array" ref="E3845">IFNA( index(studiesdatasets!$A$2:$R4130,MATCH("*"&amp;IF(F3845 = "","INVALID", F3845)&amp;"*",studiesdatasets!$D$2:$D4130,0),1))</f>
        <v>set_15</v>
      </c>
      <c r="F3845" s="162" t="s">
        <v>543</v>
      </c>
      <c r="G3845" s="162" t="s">
        <v>15730</v>
      </c>
      <c r="H3845" s="162" t="s">
        <v>16478</v>
      </c>
      <c r="M3845" s="7" t="s">
        <v>799</v>
      </c>
      <c r="O3845" s="7" t="s">
        <v>16127</v>
      </c>
      <c r="P3845" s="7" t="s">
        <v>16318</v>
      </c>
      <c r="Q3845" s="7" t="s">
        <v>16319</v>
      </c>
      <c r="R3845" s="7" t="s">
        <v>525</v>
      </c>
      <c r="S3845" s="161" t="s">
        <v>855</v>
      </c>
      <c r="T3845" s="135">
        <v>46.75974855</v>
      </c>
      <c r="U3845" s="136">
        <v>-91.86720267</v>
      </c>
      <c r="V3845" s="137" t="s">
        <v>15457</v>
      </c>
      <c r="X3845" s="161" t="s">
        <v>805</v>
      </c>
      <c r="Y3845" s="161" t="s">
        <v>878</v>
      </c>
      <c r="Z3845" s="161" t="s">
        <v>879</v>
      </c>
      <c r="AA3845" s="7" t="s">
        <v>15458</v>
      </c>
      <c r="AC3845" s="7" t="s">
        <v>16</v>
      </c>
    </row>
    <row r="3846">
      <c r="A3846" s="7" t="s">
        <v>16479</v>
      </c>
      <c r="D3846" s="163" t="s">
        <v>15733</v>
      </c>
      <c r="E3846" s="134" t="str">
        <f t="array" ref="E3846">IFNA( index(studiesdatasets!$A$2:$R4130,MATCH("*"&amp;IF(F3846 = "","INVALID", F3846)&amp;"*",studiesdatasets!$D$2:$D4130,0),1))</f>
        <v>set_15</v>
      </c>
      <c r="F3846" s="162" t="s">
        <v>543</v>
      </c>
      <c r="G3846" s="162" t="s">
        <v>15734</v>
      </c>
      <c r="H3846" s="162" t="s">
        <v>16480</v>
      </c>
      <c r="M3846" s="7" t="s">
        <v>799</v>
      </c>
      <c r="O3846" s="7" t="s">
        <v>16127</v>
      </c>
      <c r="P3846" s="7" t="s">
        <v>16318</v>
      </c>
      <c r="Q3846" s="7" t="s">
        <v>16319</v>
      </c>
      <c r="R3846" s="7" t="s">
        <v>525</v>
      </c>
      <c r="S3846" s="161" t="s">
        <v>855</v>
      </c>
      <c r="T3846" s="135">
        <v>46.75974855</v>
      </c>
      <c r="U3846" s="136">
        <v>-91.86720267</v>
      </c>
      <c r="V3846" s="137" t="s">
        <v>15457</v>
      </c>
      <c r="X3846" s="161" t="s">
        <v>805</v>
      </c>
      <c r="Y3846" s="161" t="s">
        <v>878</v>
      </c>
      <c r="Z3846" s="161" t="s">
        <v>879</v>
      </c>
      <c r="AA3846" s="7" t="s">
        <v>15458</v>
      </c>
      <c r="AC3846" s="7" t="s">
        <v>16</v>
      </c>
    </row>
    <row r="3847">
      <c r="A3847" s="7" t="s">
        <v>16481</v>
      </c>
      <c r="D3847" s="163" t="s">
        <v>15737</v>
      </c>
      <c r="E3847" s="134" t="str">
        <f t="array" ref="E3847">IFNA( index(studiesdatasets!$A$2:$R4130,MATCH("*"&amp;IF(F3847 = "","INVALID", F3847)&amp;"*",studiesdatasets!$D$2:$D4130,0),1))</f>
        <v>set_15</v>
      </c>
      <c r="F3847" s="162" t="s">
        <v>543</v>
      </c>
      <c r="G3847" s="162" t="s">
        <v>15738</v>
      </c>
      <c r="H3847" s="162" t="s">
        <v>16482</v>
      </c>
      <c r="M3847" s="7" t="s">
        <v>799</v>
      </c>
      <c r="O3847" s="7" t="s">
        <v>16127</v>
      </c>
      <c r="P3847" s="7" t="s">
        <v>16318</v>
      </c>
      <c r="Q3847" s="7" t="s">
        <v>16319</v>
      </c>
      <c r="R3847" s="7" t="s">
        <v>525</v>
      </c>
      <c r="S3847" s="161" t="s">
        <v>855</v>
      </c>
      <c r="T3847" s="135">
        <v>46.75974855</v>
      </c>
      <c r="U3847" s="136">
        <v>-91.86720267</v>
      </c>
      <c r="V3847" s="137" t="s">
        <v>15457</v>
      </c>
      <c r="X3847" s="161" t="s">
        <v>805</v>
      </c>
      <c r="Y3847" s="161" t="s">
        <v>878</v>
      </c>
      <c r="Z3847" s="161" t="s">
        <v>879</v>
      </c>
      <c r="AA3847" s="7" t="s">
        <v>15458</v>
      </c>
      <c r="AC3847" s="7" t="s">
        <v>16</v>
      </c>
    </row>
    <row r="3848">
      <c r="A3848" s="7" t="s">
        <v>16483</v>
      </c>
      <c r="D3848" s="163" t="s">
        <v>15741</v>
      </c>
      <c r="E3848" s="134" t="str">
        <f t="array" ref="E3848">IFNA( index(studiesdatasets!$A$2:$R4130,MATCH("*"&amp;IF(F3848 = "","INVALID", F3848)&amp;"*",studiesdatasets!$D$2:$D4130,0),1))</f>
        <v>set_15</v>
      </c>
      <c r="F3848" s="162" t="s">
        <v>543</v>
      </c>
      <c r="G3848" s="162" t="s">
        <v>15742</v>
      </c>
      <c r="H3848" s="162" t="s">
        <v>16484</v>
      </c>
      <c r="M3848" s="7" t="s">
        <v>799</v>
      </c>
      <c r="O3848" s="7" t="s">
        <v>16127</v>
      </c>
      <c r="P3848" s="7" t="s">
        <v>16318</v>
      </c>
      <c r="Q3848" s="7" t="s">
        <v>16319</v>
      </c>
      <c r="R3848" s="7" t="s">
        <v>525</v>
      </c>
      <c r="S3848" s="161" t="s">
        <v>855</v>
      </c>
      <c r="T3848" s="135">
        <v>47.96940801</v>
      </c>
      <c r="U3848" s="136">
        <v>-87.89751083</v>
      </c>
      <c r="V3848" s="137" t="s">
        <v>15457</v>
      </c>
      <c r="X3848" s="161" t="s">
        <v>805</v>
      </c>
      <c r="Y3848" s="161" t="s">
        <v>878</v>
      </c>
      <c r="Z3848" s="161" t="s">
        <v>879</v>
      </c>
      <c r="AA3848" s="7" t="s">
        <v>15458</v>
      </c>
      <c r="AC3848" s="7" t="s">
        <v>16</v>
      </c>
    </row>
    <row r="3849">
      <c r="A3849" s="7" t="s">
        <v>16485</v>
      </c>
      <c r="D3849" s="163" t="s">
        <v>15745</v>
      </c>
      <c r="E3849" s="134" t="str">
        <f t="array" ref="E3849">IFNA( index(studiesdatasets!$A$2:$R4130,MATCH("*"&amp;IF(F3849 = "","INVALID", F3849)&amp;"*",studiesdatasets!$D$2:$D4130,0),1))</f>
        <v>set_15</v>
      </c>
      <c r="F3849" s="162" t="s">
        <v>543</v>
      </c>
      <c r="G3849" s="162" t="s">
        <v>15746</v>
      </c>
      <c r="H3849" s="162" t="s">
        <v>16486</v>
      </c>
      <c r="M3849" s="7" t="s">
        <v>799</v>
      </c>
      <c r="O3849" s="7" t="s">
        <v>16127</v>
      </c>
      <c r="P3849" s="7" t="s">
        <v>16318</v>
      </c>
      <c r="Q3849" s="7" t="s">
        <v>16319</v>
      </c>
      <c r="R3849" s="7" t="s">
        <v>525</v>
      </c>
      <c r="S3849" s="161" t="s">
        <v>855</v>
      </c>
      <c r="T3849" s="135">
        <v>46.81432657</v>
      </c>
      <c r="U3849" s="136">
        <v>-92.03317995</v>
      </c>
      <c r="V3849" s="137" t="s">
        <v>15457</v>
      </c>
      <c r="X3849" s="161" t="s">
        <v>805</v>
      </c>
      <c r="Y3849" s="161" t="s">
        <v>878</v>
      </c>
      <c r="Z3849" s="161" t="s">
        <v>879</v>
      </c>
      <c r="AA3849" s="7" t="s">
        <v>15458</v>
      </c>
      <c r="AC3849" s="7" t="s">
        <v>16</v>
      </c>
    </row>
    <row r="3850">
      <c r="A3850" s="7" t="s">
        <v>16487</v>
      </c>
      <c r="D3850" s="163" t="s">
        <v>15749</v>
      </c>
      <c r="E3850" s="134" t="str">
        <f t="array" ref="E3850">IFNA( index(studiesdatasets!$A$2:$R4130,MATCH("*"&amp;IF(F3850 = "","INVALID", F3850)&amp;"*",studiesdatasets!$D$2:$D4130,0),1))</f>
        <v>set_15</v>
      </c>
      <c r="F3850" s="162" t="s">
        <v>543</v>
      </c>
      <c r="G3850" s="162" t="s">
        <v>15750</v>
      </c>
      <c r="H3850" s="162" t="s">
        <v>16488</v>
      </c>
      <c r="M3850" s="7" t="s">
        <v>799</v>
      </c>
      <c r="O3850" s="7" t="s">
        <v>16127</v>
      </c>
      <c r="P3850" s="7" t="s">
        <v>16318</v>
      </c>
      <c r="Q3850" s="7" t="s">
        <v>16319</v>
      </c>
      <c r="R3850" s="7" t="s">
        <v>525</v>
      </c>
      <c r="S3850" s="161" t="s">
        <v>855</v>
      </c>
      <c r="T3850" s="135">
        <v>46.81432657</v>
      </c>
      <c r="U3850" s="136">
        <v>-92.03317995</v>
      </c>
      <c r="V3850" s="137" t="s">
        <v>15457</v>
      </c>
      <c r="X3850" s="161" t="s">
        <v>805</v>
      </c>
      <c r="Y3850" s="161" t="s">
        <v>878</v>
      </c>
      <c r="Z3850" s="161" t="s">
        <v>879</v>
      </c>
      <c r="AA3850" s="7" t="s">
        <v>15458</v>
      </c>
      <c r="AC3850" s="7" t="s">
        <v>16</v>
      </c>
    </row>
    <row r="3851">
      <c r="A3851" s="7" t="s">
        <v>16489</v>
      </c>
      <c r="D3851" s="163" t="s">
        <v>15753</v>
      </c>
      <c r="E3851" s="134" t="str">
        <f t="array" ref="E3851">IFNA( index(studiesdatasets!$A$2:$R4130,MATCH("*"&amp;IF(F3851 = "","INVALID", F3851)&amp;"*",studiesdatasets!$D$2:$D4130,0),1))</f>
        <v>set_15</v>
      </c>
      <c r="F3851" s="162" t="s">
        <v>543</v>
      </c>
      <c r="G3851" s="162" t="s">
        <v>15754</v>
      </c>
      <c r="H3851" s="162" t="s">
        <v>16490</v>
      </c>
      <c r="M3851" s="7" t="s">
        <v>799</v>
      </c>
      <c r="O3851" s="7" t="s">
        <v>16127</v>
      </c>
      <c r="P3851" s="7" t="s">
        <v>16318</v>
      </c>
      <c r="Q3851" s="7" t="s">
        <v>16319</v>
      </c>
      <c r="R3851" s="7" t="s">
        <v>525</v>
      </c>
      <c r="S3851" s="161" t="s">
        <v>855</v>
      </c>
      <c r="T3851" s="135">
        <v>46.81432657</v>
      </c>
      <c r="U3851" s="136">
        <v>-92.03317995</v>
      </c>
      <c r="V3851" s="137" t="s">
        <v>15457</v>
      </c>
      <c r="X3851" s="161" t="s">
        <v>805</v>
      </c>
      <c r="Y3851" s="161" t="s">
        <v>878</v>
      </c>
      <c r="Z3851" s="161" t="s">
        <v>879</v>
      </c>
      <c r="AA3851" s="7" t="s">
        <v>15458</v>
      </c>
      <c r="AC3851" s="7" t="s">
        <v>16</v>
      </c>
    </row>
    <row r="3852">
      <c r="A3852" s="7" t="s">
        <v>16491</v>
      </c>
      <c r="D3852" s="163" t="s">
        <v>15757</v>
      </c>
      <c r="E3852" s="134" t="str">
        <f t="array" ref="E3852">IFNA( index(studiesdatasets!$A$2:$R4130,MATCH("*"&amp;IF(F3852 = "","INVALID", F3852)&amp;"*",studiesdatasets!$D$2:$D4130,0),1))</f>
        <v>set_15</v>
      </c>
      <c r="F3852" s="162" t="s">
        <v>543</v>
      </c>
      <c r="G3852" s="162" t="s">
        <v>15758</v>
      </c>
      <c r="H3852" s="162" t="s">
        <v>16492</v>
      </c>
      <c r="M3852" s="7" t="s">
        <v>799</v>
      </c>
      <c r="O3852" s="7" t="s">
        <v>16127</v>
      </c>
      <c r="P3852" s="7" t="s">
        <v>16318</v>
      </c>
      <c r="Q3852" s="7" t="s">
        <v>16319</v>
      </c>
      <c r="R3852" s="7" t="s">
        <v>525</v>
      </c>
      <c r="S3852" s="161" t="s">
        <v>855</v>
      </c>
      <c r="T3852" s="135">
        <v>46.74585836</v>
      </c>
      <c r="U3852" s="136">
        <v>-91.74935949</v>
      </c>
      <c r="V3852" s="137" t="s">
        <v>15457</v>
      </c>
      <c r="X3852" s="161" t="s">
        <v>805</v>
      </c>
      <c r="Y3852" s="161" t="s">
        <v>878</v>
      </c>
      <c r="Z3852" s="161" t="s">
        <v>879</v>
      </c>
      <c r="AA3852" s="7" t="s">
        <v>15458</v>
      </c>
      <c r="AC3852" s="7" t="s">
        <v>16</v>
      </c>
    </row>
    <row r="3853">
      <c r="A3853" s="7" t="s">
        <v>16493</v>
      </c>
      <c r="D3853" s="163" t="s">
        <v>15761</v>
      </c>
      <c r="E3853" s="134" t="str">
        <f t="array" ref="E3853">IFNA( index(studiesdatasets!$A$2:$R4130,MATCH("*"&amp;IF(F3853 = "","INVALID", F3853)&amp;"*",studiesdatasets!$D$2:$D4130,0),1))</f>
        <v>set_15</v>
      </c>
      <c r="F3853" s="162" t="s">
        <v>543</v>
      </c>
      <c r="G3853" s="162" t="s">
        <v>15762</v>
      </c>
      <c r="H3853" s="162" t="s">
        <v>16494</v>
      </c>
      <c r="M3853" s="7" t="s">
        <v>799</v>
      </c>
      <c r="O3853" s="7" t="s">
        <v>16127</v>
      </c>
      <c r="P3853" s="7" t="s">
        <v>16318</v>
      </c>
      <c r="Q3853" s="7" t="s">
        <v>16319</v>
      </c>
      <c r="R3853" s="7" t="s">
        <v>525</v>
      </c>
      <c r="S3853" s="161" t="s">
        <v>855</v>
      </c>
      <c r="T3853" s="135">
        <v>46.74585836</v>
      </c>
      <c r="U3853" s="136">
        <v>-91.74935949</v>
      </c>
      <c r="V3853" s="137" t="s">
        <v>15457</v>
      </c>
      <c r="X3853" s="161" t="s">
        <v>805</v>
      </c>
      <c r="Y3853" s="161" t="s">
        <v>878</v>
      </c>
      <c r="Z3853" s="161" t="s">
        <v>879</v>
      </c>
      <c r="AA3853" s="7" t="s">
        <v>15458</v>
      </c>
      <c r="AC3853" s="7" t="s">
        <v>16</v>
      </c>
    </row>
    <row r="3854">
      <c r="A3854" s="7" t="s">
        <v>16495</v>
      </c>
      <c r="D3854" s="163" t="s">
        <v>15765</v>
      </c>
      <c r="E3854" s="134" t="str">
        <f t="array" ref="E3854">IFNA( index(studiesdatasets!$A$2:$R4130,MATCH("*"&amp;IF(F3854 = "","INVALID", F3854)&amp;"*",studiesdatasets!$D$2:$D4130,0),1))</f>
        <v>set_15</v>
      </c>
      <c r="F3854" s="162" t="s">
        <v>543</v>
      </c>
      <c r="G3854" s="162" t="s">
        <v>15766</v>
      </c>
      <c r="H3854" s="162" t="s">
        <v>16496</v>
      </c>
      <c r="M3854" s="7" t="s">
        <v>799</v>
      </c>
      <c r="O3854" s="7" t="s">
        <v>16127</v>
      </c>
      <c r="P3854" s="7" t="s">
        <v>16318</v>
      </c>
      <c r="Q3854" s="7" t="s">
        <v>16319</v>
      </c>
      <c r="R3854" s="7" t="s">
        <v>525</v>
      </c>
      <c r="S3854" s="161" t="s">
        <v>855</v>
      </c>
      <c r="T3854" s="135">
        <v>46.74585836</v>
      </c>
      <c r="U3854" s="136">
        <v>-91.74935949</v>
      </c>
      <c r="V3854" s="137" t="s">
        <v>15457</v>
      </c>
      <c r="X3854" s="161" t="s">
        <v>805</v>
      </c>
      <c r="Y3854" s="161" t="s">
        <v>878</v>
      </c>
      <c r="Z3854" s="161" t="s">
        <v>879</v>
      </c>
      <c r="AA3854" s="7" t="s">
        <v>15458</v>
      </c>
      <c r="AC3854" s="7" t="s">
        <v>16</v>
      </c>
    </row>
    <row r="3855">
      <c r="A3855" s="7" t="s">
        <v>16497</v>
      </c>
      <c r="D3855" s="163" t="s">
        <v>15769</v>
      </c>
      <c r="E3855" s="134" t="str">
        <f t="array" ref="E3855">IFNA( index(studiesdatasets!$A$2:$R4130,MATCH("*"&amp;IF(F3855 = "","INVALID", F3855)&amp;"*",studiesdatasets!$D$2:$D4130,0),1))</f>
        <v>set_15</v>
      </c>
      <c r="F3855" s="162" t="s">
        <v>543</v>
      </c>
      <c r="G3855" s="162" t="s">
        <v>15770</v>
      </c>
      <c r="H3855" s="162" t="s">
        <v>16498</v>
      </c>
      <c r="M3855" s="7" t="s">
        <v>799</v>
      </c>
      <c r="O3855" s="7" t="s">
        <v>16127</v>
      </c>
      <c r="P3855" s="7" t="s">
        <v>16318</v>
      </c>
      <c r="Q3855" s="7" t="s">
        <v>16319</v>
      </c>
      <c r="R3855" s="7" t="s">
        <v>525</v>
      </c>
      <c r="S3855" s="161" t="s">
        <v>855</v>
      </c>
      <c r="T3855" s="135">
        <v>46.74433911</v>
      </c>
      <c r="U3855" s="136">
        <v>-92.11652396</v>
      </c>
      <c r="V3855" s="137" t="s">
        <v>15457</v>
      </c>
      <c r="X3855" s="161" t="s">
        <v>805</v>
      </c>
      <c r="Y3855" s="161" t="s">
        <v>878</v>
      </c>
      <c r="Z3855" s="161" t="s">
        <v>879</v>
      </c>
      <c r="AA3855" s="7" t="s">
        <v>15458</v>
      </c>
      <c r="AC3855" s="7" t="s">
        <v>16</v>
      </c>
    </row>
    <row r="3856">
      <c r="A3856" s="7" t="s">
        <v>16499</v>
      </c>
      <c r="D3856" s="163" t="s">
        <v>15773</v>
      </c>
      <c r="E3856" s="134" t="str">
        <f t="array" ref="E3856">IFNA( index(studiesdatasets!$A$2:$R4130,MATCH("*"&amp;IF(F3856 = "","INVALID", F3856)&amp;"*",studiesdatasets!$D$2:$D4130,0),1))</f>
        <v>set_15</v>
      </c>
      <c r="F3856" s="162" t="s">
        <v>543</v>
      </c>
      <c r="G3856" s="162" t="s">
        <v>15774</v>
      </c>
      <c r="H3856" s="162" t="s">
        <v>16500</v>
      </c>
      <c r="M3856" s="7" t="s">
        <v>799</v>
      </c>
      <c r="O3856" s="7" t="s">
        <v>16127</v>
      </c>
      <c r="P3856" s="7" t="s">
        <v>16318</v>
      </c>
      <c r="Q3856" s="7" t="s">
        <v>16319</v>
      </c>
      <c r="R3856" s="7" t="s">
        <v>525</v>
      </c>
      <c r="S3856" s="161" t="s">
        <v>855</v>
      </c>
      <c r="T3856" s="135">
        <v>46.74433911</v>
      </c>
      <c r="U3856" s="136">
        <v>-92.11652396</v>
      </c>
      <c r="V3856" s="137" t="s">
        <v>15457</v>
      </c>
      <c r="X3856" s="161" t="s">
        <v>805</v>
      </c>
      <c r="Y3856" s="161" t="s">
        <v>878</v>
      </c>
      <c r="Z3856" s="161" t="s">
        <v>879</v>
      </c>
      <c r="AA3856" s="7" t="s">
        <v>15458</v>
      </c>
      <c r="AC3856" s="7" t="s">
        <v>16</v>
      </c>
    </row>
    <row r="3857">
      <c r="A3857" s="7" t="s">
        <v>16501</v>
      </c>
      <c r="D3857" s="163" t="s">
        <v>15777</v>
      </c>
      <c r="E3857" s="134" t="str">
        <f t="array" ref="E3857">IFNA( index(studiesdatasets!$A$2:$R4130,MATCH("*"&amp;IF(F3857 = "","INVALID", F3857)&amp;"*",studiesdatasets!$D$2:$D4130,0),1))</f>
        <v>set_15</v>
      </c>
      <c r="F3857" s="162" t="s">
        <v>543</v>
      </c>
      <c r="G3857" s="162" t="s">
        <v>15778</v>
      </c>
      <c r="H3857" s="162" t="s">
        <v>16502</v>
      </c>
      <c r="M3857" s="7" t="s">
        <v>799</v>
      </c>
      <c r="O3857" s="7" t="s">
        <v>16127</v>
      </c>
      <c r="P3857" s="7" t="s">
        <v>16318</v>
      </c>
      <c r="Q3857" s="7" t="s">
        <v>16319</v>
      </c>
      <c r="R3857" s="7" t="s">
        <v>525</v>
      </c>
      <c r="S3857" s="161" t="s">
        <v>855</v>
      </c>
      <c r="T3857" s="135">
        <v>46.76320135</v>
      </c>
      <c r="U3857" s="136">
        <v>-92.09436882</v>
      </c>
      <c r="V3857" s="137" t="s">
        <v>15457</v>
      </c>
      <c r="X3857" s="161" t="s">
        <v>805</v>
      </c>
      <c r="Y3857" s="161" t="s">
        <v>878</v>
      </c>
      <c r="Z3857" s="161" t="s">
        <v>879</v>
      </c>
      <c r="AA3857" s="7" t="s">
        <v>15458</v>
      </c>
      <c r="AC3857" s="7" t="s">
        <v>16</v>
      </c>
    </row>
    <row r="3858">
      <c r="A3858" s="7" t="s">
        <v>16503</v>
      </c>
      <c r="B3858" s="7" t="b">
        <v>1</v>
      </c>
      <c r="D3858" s="233" t="s">
        <v>16504</v>
      </c>
      <c r="E3858" s="67" t="s">
        <v>626</v>
      </c>
      <c r="F3858" s="162"/>
      <c r="G3858" s="162"/>
      <c r="H3858" s="162"/>
      <c r="M3858" s="7" t="s">
        <v>560</v>
      </c>
      <c r="R3858" s="7" t="s">
        <v>16505</v>
      </c>
      <c r="S3858" s="234" t="s">
        <v>16506</v>
      </c>
      <c r="T3858" s="135">
        <v>42.406603</v>
      </c>
      <c r="U3858" s="136">
        <v>-82.185703</v>
      </c>
      <c r="V3858" s="137" t="s">
        <v>16507</v>
      </c>
      <c r="X3858" s="235" t="s">
        <v>7602</v>
      </c>
      <c r="Y3858" s="235" t="s">
        <v>16508</v>
      </c>
      <c r="Z3858" s="161" t="s">
        <v>879</v>
      </c>
      <c r="AB3858" s="7">
        <v>0.5</v>
      </c>
    </row>
    <row r="3859">
      <c r="A3859" s="7" t="s">
        <v>16509</v>
      </c>
      <c r="B3859" s="7" t="b">
        <v>1</v>
      </c>
      <c r="D3859" s="233" t="s">
        <v>16510</v>
      </c>
      <c r="E3859" s="67" t="s">
        <v>626</v>
      </c>
      <c r="F3859" s="162"/>
      <c r="G3859" s="162"/>
      <c r="H3859" s="162"/>
      <c r="M3859" s="7" t="s">
        <v>560</v>
      </c>
      <c r="R3859" s="7" t="s">
        <v>559</v>
      </c>
      <c r="S3859" s="7" t="s">
        <v>874</v>
      </c>
      <c r="T3859" s="135">
        <v>42.42953333</v>
      </c>
      <c r="U3859" s="136">
        <v>-81.20435</v>
      </c>
      <c r="V3859" s="137" t="s">
        <v>16511</v>
      </c>
      <c r="X3859" s="161" t="s">
        <v>805</v>
      </c>
      <c r="Y3859" s="161" t="s">
        <v>878</v>
      </c>
      <c r="Z3859" s="161" t="s">
        <v>879</v>
      </c>
      <c r="AB3859" s="7">
        <v>5.0</v>
      </c>
    </row>
    <row r="3860">
      <c r="A3860" s="7" t="s">
        <v>16512</v>
      </c>
      <c r="B3860" s="7" t="b">
        <v>1</v>
      </c>
      <c r="D3860" s="233" t="s">
        <v>16513</v>
      </c>
      <c r="E3860" s="67" t="s">
        <v>626</v>
      </c>
      <c r="F3860" s="162"/>
      <c r="G3860" s="162"/>
      <c r="H3860" s="162"/>
      <c r="M3860" s="7" t="s">
        <v>560</v>
      </c>
      <c r="R3860" s="7" t="s">
        <v>559</v>
      </c>
      <c r="S3860" s="7" t="s">
        <v>874</v>
      </c>
      <c r="T3860" s="135">
        <v>42.5228</v>
      </c>
      <c r="U3860" s="136">
        <v>-81.2077</v>
      </c>
      <c r="V3860" s="137" t="s">
        <v>16511</v>
      </c>
      <c r="X3860" s="161" t="s">
        <v>805</v>
      </c>
      <c r="Y3860" s="161" t="s">
        <v>878</v>
      </c>
      <c r="Z3860" s="161" t="s">
        <v>879</v>
      </c>
      <c r="AB3860" s="7">
        <v>5.0</v>
      </c>
    </row>
    <row r="3861">
      <c r="A3861" s="7" t="s">
        <v>16514</v>
      </c>
      <c r="B3861" s="7" t="b">
        <v>1</v>
      </c>
      <c r="D3861" s="236" t="s">
        <v>16515</v>
      </c>
      <c r="E3861" s="67" t="s">
        <v>692</v>
      </c>
      <c r="F3861" s="162"/>
      <c r="G3861" s="162"/>
      <c r="H3861" s="162"/>
      <c r="M3861" s="7" t="s">
        <v>560</v>
      </c>
      <c r="T3861" s="168"/>
      <c r="U3861" s="169"/>
      <c r="V3861" s="237"/>
      <c r="CS3861" s="7" t="s">
        <v>16516</v>
      </c>
    </row>
    <row r="3862">
      <c r="A3862" s="7" t="s">
        <v>16517</v>
      </c>
      <c r="B3862" s="7" t="b">
        <v>1</v>
      </c>
      <c r="D3862" s="236" t="s">
        <v>16518</v>
      </c>
      <c r="E3862" s="67" t="s">
        <v>692</v>
      </c>
      <c r="F3862" s="162"/>
      <c r="G3862" s="162"/>
      <c r="H3862" s="162"/>
      <c r="M3862" s="7" t="s">
        <v>560</v>
      </c>
      <c r="T3862" s="168"/>
      <c r="U3862" s="169"/>
      <c r="V3862" s="237"/>
      <c r="CS3862" s="7" t="s">
        <v>16519</v>
      </c>
    </row>
    <row r="3863">
      <c r="A3863" s="7" t="s">
        <v>16520</v>
      </c>
      <c r="B3863" s="7" t="b">
        <v>1</v>
      </c>
      <c r="D3863" s="236" t="s">
        <v>16521</v>
      </c>
      <c r="E3863" s="67" t="s">
        <v>692</v>
      </c>
      <c r="F3863" s="162"/>
      <c r="G3863" s="162"/>
      <c r="H3863" s="162"/>
      <c r="M3863" s="7" t="s">
        <v>560</v>
      </c>
      <c r="T3863" s="168"/>
      <c r="U3863" s="169"/>
      <c r="V3863" s="237"/>
      <c r="CS3863" s="7" t="s">
        <v>16522</v>
      </c>
    </row>
    <row r="3864">
      <c r="A3864" s="7" t="s">
        <v>16523</v>
      </c>
      <c r="B3864" s="7" t="b">
        <v>1</v>
      </c>
      <c r="D3864" s="236" t="s">
        <v>16524</v>
      </c>
      <c r="E3864" s="67" t="s">
        <v>692</v>
      </c>
      <c r="F3864" s="162"/>
      <c r="G3864" s="162"/>
      <c r="H3864" s="162"/>
      <c r="M3864" s="7" t="s">
        <v>560</v>
      </c>
      <c r="T3864" s="168"/>
      <c r="U3864" s="169"/>
      <c r="V3864" s="237"/>
      <c r="CS3864" s="7" t="s">
        <v>16525</v>
      </c>
    </row>
    <row r="3865">
      <c r="A3865" s="7" t="s">
        <v>16526</v>
      </c>
      <c r="B3865" s="7" t="b">
        <v>1</v>
      </c>
      <c r="D3865" s="236" t="s">
        <v>16527</v>
      </c>
      <c r="E3865" s="67" t="s">
        <v>692</v>
      </c>
      <c r="F3865" s="162"/>
      <c r="G3865" s="162"/>
      <c r="H3865" s="162"/>
      <c r="M3865" s="7" t="s">
        <v>560</v>
      </c>
      <c r="T3865" s="168"/>
      <c r="U3865" s="169"/>
      <c r="V3865" s="237"/>
      <c r="CS3865" s="7" t="s">
        <v>16528</v>
      </c>
    </row>
    <row r="3866">
      <c r="A3866" s="7" t="s">
        <v>16529</v>
      </c>
      <c r="B3866" s="7" t="b">
        <v>1</v>
      </c>
      <c r="D3866" s="236" t="s">
        <v>16530</v>
      </c>
      <c r="E3866" s="67" t="s">
        <v>692</v>
      </c>
      <c r="F3866" s="162"/>
      <c r="G3866" s="162"/>
      <c r="H3866" s="162"/>
      <c r="M3866" s="7" t="s">
        <v>560</v>
      </c>
      <c r="T3866" s="168"/>
      <c r="U3866" s="169"/>
      <c r="V3866" s="237"/>
      <c r="CS3866" s="7" t="s">
        <v>16531</v>
      </c>
    </row>
    <row r="3867">
      <c r="A3867" s="7" t="s">
        <v>16532</v>
      </c>
      <c r="B3867" s="7" t="b">
        <v>1</v>
      </c>
      <c r="D3867" s="236" t="s">
        <v>16533</v>
      </c>
      <c r="E3867" s="67" t="s">
        <v>692</v>
      </c>
      <c r="F3867" s="162"/>
      <c r="G3867" s="162"/>
      <c r="H3867" s="162"/>
      <c r="M3867" s="7" t="s">
        <v>560</v>
      </c>
      <c r="T3867" s="168"/>
      <c r="U3867" s="169"/>
      <c r="V3867" s="237"/>
      <c r="CS3867" s="7" t="s">
        <v>16534</v>
      </c>
    </row>
    <row r="3868">
      <c r="A3868" s="7" t="s">
        <v>16535</v>
      </c>
      <c r="B3868" s="7" t="b">
        <v>1</v>
      </c>
      <c r="D3868" s="236" t="s">
        <v>16536</v>
      </c>
      <c r="E3868" s="67" t="s">
        <v>692</v>
      </c>
      <c r="F3868" s="162"/>
      <c r="G3868" s="162"/>
      <c r="H3868" s="162"/>
      <c r="M3868" s="7" t="s">
        <v>560</v>
      </c>
      <c r="T3868" s="168"/>
      <c r="U3868" s="169"/>
      <c r="V3868" s="237"/>
      <c r="CS3868" s="7" t="s">
        <v>16537</v>
      </c>
    </row>
    <row r="3869">
      <c r="A3869" s="7" t="s">
        <v>16538</v>
      </c>
      <c r="B3869" s="7" t="b">
        <v>1</v>
      </c>
      <c r="D3869" s="236" t="s">
        <v>16539</v>
      </c>
      <c r="E3869" s="67" t="s">
        <v>692</v>
      </c>
      <c r="F3869" s="162"/>
      <c r="G3869" s="162"/>
      <c r="H3869" s="162"/>
      <c r="M3869" s="7" t="s">
        <v>560</v>
      </c>
      <c r="T3869" s="168"/>
      <c r="U3869" s="169"/>
      <c r="V3869" s="237"/>
      <c r="CS3869" s="7" t="s">
        <v>16540</v>
      </c>
    </row>
    <row r="3870">
      <c r="A3870" s="7" t="s">
        <v>16541</v>
      </c>
      <c r="B3870" s="7" t="b">
        <v>1</v>
      </c>
      <c r="D3870" s="236" t="s">
        <v>16542</v>
      </c>
      <c r="E3870" s="67" t="s">
        <v>692</v>
      </c>
      <c r="F3870" s="162"/>
      <c r="G3870" s="162"/>
      <c r="H3870" s="162"/>
      <c r="M3870" s="7" t="s">
        <v>560</v>
      </c>
      <c r="T3870" s="168"/>
      <c r="U3870" s="169"/>
      <c r="V3870" s="237"/>
      <c r="CS3870" s="7" t="s">
        <v>16543</v>
      </c>
    </row>
    <row r="3871">
      <c r="A3871" s="7" t="s">
        <v>16544</v>
      </c>
      <c r="B3871" s="7" t="b">
        <v>1</v>
      </c>
      <c r="D3871" s="236" t="s">
        <v>16545</v>
      </c>
      <c r="E3871" s="67" t="s">
        <v>692</v>
      </c>
      <c r="F3871" s="162"/>
      <c r="G3871" s="162"/>
      <c r="H3871" s="162"/>
      <c r="M3871" s="7" t="s">
        <v>560</v>
      </c>
      <c r="T3871" s="168"/>
      <c r="U3871" s="169"/>
      <c r="V3871" s="237"/>
      <c r="CS3871" s="7" t="s">
        <v>16546</v>
      </c>
    </row>
    <row r="3872">
      <c r="A3872" s="7" t="s">
        <v>16547</v>
      </c>
      <c r="B3872" s="7" t="b">
        <v>1</v>
      </c>
      <c r="D3872" s="236" t="s">
        <v>16548</v>
      </c>
      <c r="E3872" s="67" t="s">
        <v>692</v>
      </c>
      <c r="F3872" s="162"/>
      <c r="G3872" s="162"/>
      <c r="H3872" s="162"/>
      <c r="M3872" s="7" t="s">
        <v>560</v>
      </c>
      <c r="T3872" s="168"/>
      <c r="U3872" s="169"/>
      <c r="V3872" s="237"/>
      <c r="CS3872" s="7" t="s">
        <v>16549</v>
      </c>
    </row>
    <row r="3873">
      <c r="A3873" s="7" t="s">
        <v>16550</v>
      </c>
      <c r="B3873" s="7" t="b">
        <v>1</v>
      </c>
      <c r="D3873" s="236" t="s">
        <v>16551</v>
      </c>
      <c r="E3873" s="67" t="s">
        <v>692</v>
      </c>
      <c r="F3873" s="162"/>
      <c r="G3873" s="162"/>
      <c r="H3873" s="162"/>
      <c r="M3873" s="7" t="s">
        <v>560</v>
      </c>
      <c r="T3873" s="168"/>
      <c r="U3873" s="169"/>
      <c r="V3873" s="237"/>
      <c r="CS3873" s="7" t="s">
        <v>16552</v>
      </c>
    </row>
    <row r="3874">
      <c r="A3874" s="7" t="s">
        <v>16553</v>
      </c>
      <c r="B3874" s="7" t="b">
        <v>1</v>
      </c>
      <c r="D3874" s="236" t="s">
        <v>16554</v>
      </c>
      <c r="E3874" s="67" t="s">
        <v>692</v>
      </c>
      <c r="F3874" s="162"/>
      <c r="G3874" s="162"/>
      <c r="H3874" s="162"/>
      <c r="M3874" s="7" t="s">
        <v>560</v>
      </c>
      <c r="T3874" s="168"/>
      <c r="U3874" s="169"/>
      <c r="V3874" s="237"/>
      <c r="CS3874" s="7" t="s">
        <v>16555</v>
      </c>
    </row>
    <row r="3875">
      <c r="A3875" s="7" t="s">
        <v>16556</v>
      </c>
      <c r="B3875" s="7" t="b">
        <v>1</v>
      </c>
      <c r="D3875" s="236" t="s">
        <v>16557</v>
      </c>
      <c r="E3875" s="67" t="s">
        <v>692</v>
      </c>
      <c r="F3875" s="162"/>
      <c r="G3875" s="162"/>
      <c r="H3875" s="162"/>
      <c r="M3875" s="7" t="s">
        <v>560</v>
      </c>
      <c r="T3875" s="168"/>
      <c r="U3875" s="169"/>
      <c r="V3875" s="237"/>
      <c r="CS3875" s="7" t="s">
        <v>16558</v>
      </c>
    </row>
    <row r="3876">
      <c r="A3876" s="7" t="s">
        <v>16559</v>
      </c>
      <c r="B3876" s="7" t="b">
        <v>1</v>
      </c>
      <c r="D3876" s="236" t="s">
        <v>16560</v>
      </c>
      <c r="E3876" s="67" t="s">
        <v>692</v>
      </c>
      <c r="F3876" s="162"/>
      <c r="G3876" s="162"/>
      <c r="H3876" s="162"/>
      <c r="M3876" s="7" t="s">
        <v>560</v>
      </c>
      <c r="T3876" s="168"/>
      <c r="U3876" s="169"/>
      <c r="V3876" s="237"/>
      <c r="CS3876" s="7" t="s">
        <v>16561</v>
      </c>
    </row>
    <row r="3877">
      <c r="A3877" s="7" t="s">
        <v>16562</v>
      </c>
      <c r="B3877" s="7" t="b">
        <v>1</v>
      </c>
      <c r="D3877" s="236" t="s">
        <v>16563</v>
      </c>
      <c r="E3877" s="67" t="s">
        <v>692</v>
      </c>
      <c r="F3877" s="162"/>
      <c r="G3877" s="162"/>
      <c r="H3877" s="162"/>
      <c r="M3877" s="7" t="s">
        <v>560</v>
      </c>
      <c r="T3877" s="168"/>
      <c r="U3877" s="169"/>
      <c r="V3877" s="237"/>
      <c r="CS3877" s="7" t="s">
        <v>16564</v>
      </c>
    </row>
    <row r="3878">
      <c r="A3878" s="7" t="s">
        <v>16565</v>
      </c>
      <c r="B3878" s="7" t="b">
        <v>1</v>
      </c>
      <c r="D3878" s="236" t="s">
        <v>16566</v>
      </c>
      <c r="E3878" s="67" t="s">
        <v>692</v>
      </c>
      <c r="F3878" s="162"/>
      <c r="G3878" s="162"/>
      <c r="H3878" s="162"/>
      <c r="M3878" s="7" t="s">
        <v>560</v>
      </c>
      <c r="T3878" s="168"/>
      <c r="U3878" s="169"/>
      <c r="V3878" s="237"/>
      <c r="CS3878" s="7" t="s">
        <v>16567</v>
      </c>
    </row>
    <row r="3879">
      <c r="A3879" s="7" t="s">
        <v>16568</v>
      </c>
      <c r="B3879" s="7" t="b">
        <v>1</v>
      </c>
      <c r="D3879" s="236" t="s">
        <v>16569</v>
      </c>
      <c r="E3879" s="67" t="s">
        <v>692</v>
      </c>
      <c r="F3879" s="162"/>
      <c r="G3879" s="162"/>
      <c r="H3879" s="162"/>
      <c r="M3879" s="7" t="s">
        <v>560</v>
      </c>
      <c r="T3879" s="168"/>
      <c r="U3879" s="169"/>
      <c r="V3879" s="237"/>
      <c r="CS3879" s="7" t="s">
        <v>16570</v>
      </c>
    </row>
    <row r="3880">
      <c r="A3880" s="7" t="s">
        <v>16571</v>
      </c>
      <c r="B3880" s="7" t="b">
        <v>1</v>
      </c>
      <c r="D3880" s="236" t="s">
        <v>16572</v>
      </c>
      <c r="E3880" s="67" t="s">
        <v>692</v>
      </c>
      <c r="F3880" s="162"/>
      <c r="G3880" s="162"/>
      <c r="H3880" s="162"/>
      <c r="M3880" s="7" t="s">
        <v>560</v>
      </c>
      <c r="T3880" s="168"/>
      <c r="U3880" s="169"/>
      <c r="V3880" s="237"/>
      <c r="CS3880" s="7" t="s">
        <v>16573</v>
      </c>
    </row>
    <row r="3881">
      <c r="A3881" s="7" t="s">
        <v>16574</v>
      </c>
      <c r="B3881" s="7" t="b">
        <v>1</v>
      </c>
      <c r="D3881" s="236" t="s">
        <v>16575</v>
      </c>
      <c r="E3881" s="67" t="s">
        <v>692</v>
      </c>
      <c r="F3881" s="162"/>
      <c r="G3881" s="162"/>
      <c r="H3881" s="162"/>
      <c r="M3881" s="7" t="s">
        <v>560</v>
      </c>
      <c r="T3881" s="168"/>
      <c r="U3881" s="169"/>
      <c r="V3881" s="237"/>
      <c r="CS3881" s="7" t="s">
        <v>16576</v>
      </c>
    </row>
    <row r="3882">
      <c r="A3882" s="7" t="s">
        <v>16577</v>
      </c>
      <c r="B3882" s="7" t="b">
        <v>1</v>
      </c>
      <c r="D3882" s="236" t="s">
        <v>16578</v>
      </c>
      <c r="E3882" s="67" t="s">
        <v>692</v>
      </c>
      <c r="F3882" s="162"/>
      <c r="G3882" s="162"/>
      <c r="H3882" s="162"/>
      <c r="M3882" s="7" t="s">
        <v>560</v>
      </c>
      <c r="T3882" s="168"/>
      <c r="U3882" s="169"/>
      <c r="V3882" s="237"/>
      <c r="CS3882" s="7" t="s">
        <v>16579</v>
      </c>
    </row>
    <row r="3883">
      <c r="A3883" s="7" t="s">
        <v>16580</v>
      </c>
      <c r="B3883" s="7" t="b">
        <v>1</v>
      </c>
      <c r="D3883" s="236" t="s">
        <v>16581</v>
      </c>
      <c r="E3883" s="67" t="s">
        <v>692</v>
      </c>
      <c r="F3883" s="162"/>
      <c r="G3883" s="162"/>
      <c r="H3883" s="162"/>
      <c r="M3883" s="7" t="s">
        <v>560</v>
      </c>
      <c r="T3883" s="168"/>
      <c r="U3883" s="169"/>
      <c r="V3883" s="237"/>
      <c r="CS3883" s="7" t="s">
        <v>16582</v>
      </c>
    </row>
    <row r="3884">
      <c r="A3884" s="7" t="s">
        <v>16583</v>
      </c>
      <c r="B3884" s="7" t="b">
        <v>1</v>
      </c>
      <c r="D3884" s="236" t="s">
        <v>16584</v>
      </c>
      <c r="E3884" s="67" t="s">
        <v>692</v>
      </c>
      <c r="F3884" s="162"/>
      <c r="G3884" s="162"/>
      <c r="H3884" s="162"/>
      <c r="M3884" s="7" t="s">
        <v>560</v>
      </c>
      <c r="T3884" s="168"/>
      <c r="U3884" s="169"/>
      <c r="V3884" s="237"/>
      <c r="CS3884" s="7" t="s">
        <v>16585</v>
      </c>
    </row>
    <row r="3885">
      <c r="A3885" s="7" t="s">
        <v>16586</v>
      </c>
      <c r="B3885" s="7" t="b">
        <v>1</v>
      </c>
      <c r="D3885" s="236" t="s">
        <v>16587</v>
      </c>
      <c r="E3885" s="67" t="s">
        <v>692</v>
      </c>
      <c r="F3885" s="162"/>
      <c r="G3885" s="162"/>
      <c r="H3885" s="162"/>
      <c r="M3885" s="7" t="s">
        <v>560</v>
      </c>
      <c r="T3885" s="168"/>
      <c r="U3885" s="169"/>
      <c r="V3885" s="237"/>
      <c r="CS3885" s="7" t="s">
        <v>16588</v>
      </c>
    </row>
    <row r="3886">
      <c r="A3886" s="7" t="s">
        <v>16589</v>
      </c>
      <c r="B3886" s="7" t="b">
        <v>1</v>
      </c>
      <c r="D3886" s="236" t="s">
        <v>16590</v>
      </c>
      <c r="E3886" s="67" t="s">
        <v>692</v>
      </c>
      <c r="F3886" s="162"/>
      <c r="G3886" s="162"/>
      <c r="H3886" s="162"/>
      <c r="M3886" s="7" t="s">
        <v>560</v>
      </c>
      <c r="T3886" s="168"/>
      <c r="U3886" s="169"/>
      <c r="V3886" s="237"/>
      <c r="CS3886" s="7" t="s">
        <v>16591</v>
      </c>
    </row>
    <row r="3887">
      <c r="A3887" s="7" t="s">
        <v>16592</v>
      </c>
      <c r="B3887" s="7" t="b">
        <v>1</v>
      </c>
      <c r="D3887" s="163" t="s">
        <v>16593</v>
      </c>
      <c r="E3887" s="67" t="s">
        <v>626</v>
      </c>
      <c r="F3887" s="162"/>
      <c r="G3887" s="162"/>
      <c r="H3887" s="162"/>
      <c r="M3887" s="7" t="s">
        <v>560</v>
      </c>
      <c r="R3887" s="7" t="s">
        <v>559</v>
      </c>
      <c r="T3887" s="135">
        <v>41.724444</v>
      </c>
      <c r="U3887" s="136">
        <v>-83.370278</v>
      </c>
      <c r="V3887" s="137" t="s">
        <v>16594</v>
      </c>
    </row>
    <row r="3888">
      <c r="A3888" s="238" t="s">
        <v>16595</v>
      </c>
      <c r="C3888" s="239"/>
      <c r="D3888" s="238" t="s">
        <v>16596</v>
      </c>
      <c r="E3888" s="238" t="s">
        <v>654</v>
      </c>
      <c r="F3888" s="240"/>
      <c r="G3888" s="240"/>
      <c r="H3888" s="240"/>
      <c r="I3888" s="239"/>
      <c r="J3888" s="239"/>
      <c r="K3888" s="239"/>
      <c r="L3888" s="239"/>
      <c r="M3888" s="7" t="s">
        <v>560</v>
      </c>
      <c r="N3888" s="238"/>
      <c r="O3888" s="239"/>
      <c r="P3888" s="239"/>
      <c r="Q3888" s="239"/>
      <c r="R3888" s="238" t="s">
        <v>559</v>
      </c>
      <c r="S3888" s="239"/>
      <c r="T3888" s="241">
        <v>41.7626</v>
      </c>
      <c r="U3888" s="242">
        <v>-83.328</v>
      </c>
      <c r="V3888" s="243" t="s">
        <v>16597</v>
      </c>
      <c r="W3888" s="238" t="s">
        <v>876</v>
      </c>
      <c r="X3888" s="239"/>
      <c r="Y3888" s="239"/>
      <c r="Z3888" s="239"/>
      <c r="AA3888" s="239"/>
      <c r="AB3888" s="244">
        <v>0.75</v>
      </c>
      <c r="AC3888" s="239"/>
      <c r="AD3888" s="244">
        <v>5.81</v>
      </c>
      <c r="AE3888" s="239"/>
      <c r="AF3888" s="239"/>
      <c r="AG3888" s="239"/>
      <c r="AH3888" s="244">
        <v>22.4</v>
      </c>
      <c r="AI3888" s="239"/>
      <c r="AJ3888" s="239"/>
      <c r="AK3888" s="239"/>
      <c r="AL3888" s="239"/>
      <c r="AM3888" s="239"/>
      <c r="AN3888" s="239"/>
      <c r="AO3888" s="244">
        <v>6.0</v>
      </c>
      <c r="AP3888" s="244">
        <v>275.6</v>
      </c>
      <c r="AQ3888" s="244">
        <v>1.0</v>
      </c>
      <c r="AR3888" s="244">
        <v>8.36</v>
      </c>
      <c r="AS3888" s="244">
        <v>0.1</v>
      </c>
      <c r="AT3888" s="244">
        <v>0.21</v>
      </c>
      <c r="AU3888" s="244">
        <v>4.62</v>
      </c>
      <c r="AV3888" s="239"/>
      <c r="AW3888" s="239"/>
      <c r="AX3888" s="244">
        <v>10.8</v>
      </c>
      <c r="AY3888" s="244">
        <v>44.61</v>
      </c>
      <c r="AZ3888" s="244">
        <v>23.05</v>
      </c>
      <c r="BA3888" s="244">
        <v>15.28</v>
      </c>
      <c r="BB3888" s="244">
        <v>40.17</v>
      </c>
      <c r="BC3888" s="244">
        <v>0.127</v>
      </c>
      <c r="BD3888" s="239"/>
      <c r="BE3888" s="238" t="s">
        <v>16</v>
      </c>
      <c r="BF3888" s="244">
        <v>0.4</v>
      </c>
      <c r="BG3888" s="244">
        <v>0.07</v>
      </c>
      <c r="BH3888" s="238" t="s">
        <v>16</v>
      </c>
      <c r="BI3888" s="244">
        <v>1.0</v>
      </c>
      <c r="BJ3888" s="239"/>
      <c r="BK3888" s="244">
        <v>8.36</v>
      </c>
      <c r="BL3888" s="244">
        <v>2.69</v>
      </c>
      <c r="BM3888" s="239"/>
      <c r="BN3888" s="239"/>
      <c r="BO3888" s="239"/>
      <c r="BP3888" s="239"/>
      <c r="BQ3888" s="239"/>
      <c r="BR3888" s="239"/>
      <c r="BS3888" s="239"/>
      <c r="BT3888" s="239"/>
      <c r="BU3888" s="239"/>
      <c r="BV3888" s="239"/>
      <c r="BW3888" s="239"/>
      <c r="BX3888" s="239"/>
      <c r="BY3888" s="239"/>
      <c r="BZ3888" s="239"/>
      <c r="CA3888" s="239"/>
      <c r="CB3888" s="239"/>
      <c r="CC3888" s="239"/>
      <c r="CD3888" s="239"/>
      <c r="CE3888" s="239"/>
      <c r="CF3888" s="239"/>
      <c r="CG3888" s="239"/>
      <c r="CH3888" s="239"/>
      <c r="CI3888" s="239"/>
      <c r="CJ3888" s="244">
        <v>3.9</v>
      </c>
      <c r="CK3888" s="244">
        <v>37.8</v>
      </c>
      <c r="CL3888" s="244">
        <v>718.0</v>
      </c>
      <c r="CM3888" s="238" t="s">
        <v>16</v>
      </c>
      <c r="CN3888" s="244">
        <v>0.39</v>
      </c>
      <c r="CO3888" s="244">
        <v>6.2</v>
      </c>
      <c r="CP3888" s="239"/>
      <c r="CQ3888" s="239"/>
      <c r="CR3888" s="239"/>
      <c r="CS3888" s="239"/>
      <c r="CT3888" s="239"/>
      <c r="CU3888" s="245"/>
      <c r="CV3888" s="245"/>
      <c r="CW3888" s="245"/>
      <c r="CX3888" s="245"/>
      <c r="CY3888" s="245"/>
      <c r="CZ3888" s="245"/>
      <c r="DA3888" s="245"/>
    </row>
    <row r="3889">
      <c r="A3889" s="238" t="s">
        <v>16598</v>
      </c>
      <c r="C3889" s="239"/>
      <c r="D3889" s="238" t="s">
        <v>16599</v>
      </c>
      <c r="E3889" s="238" t="s">
        <v>654</v>
      </c>
      <c r="F3889" s="240"/>
      <c r="G3889" s="240"/>
      <c r="H3889" s="240"/>
      <c r="I3889" s="239"/>
      <c r="J3889" s="239"/>
      <c r="K3889" s="239"/>
      <c r="L3889" s="239"/>
      <c r="M3889" s="7" t="s">
        <v>560</v>
      </c>
      <c r="N3889" s="238"/>
      <c r="O3889" s="239"/>
      <c r="P3889" s="239"/>
      <c r="Q3889" s="239"/>
      <c r="R3889" s="238" t="s">
        <v>559</v>
      </c>
      <c r="S3889" s="239"/>
      <c r="T3889" s="241">
        <v>41.8262</v>
      </c>
      <c r="U3889" s="242">
        <v>-83.1936</v>
      </c>
      <c r="V3889" s="243" t="s">
        <v>16600</v>
      </c>
      <c r="W3889" s="238" t="s">
        <v>890</v>
      </c>
      <c r="X3889" s="239"/>
      <c r="Y3889" s="239"/>
      <c r="Z3889" s="239"/>
      <c r="AA3889" s="239"/>
      <c r="AB3889" s="244">
        <v>0.75</v>
      </c>
      <c r="AC3889" s="239"/>
      <c r="AD3889" s="244">
        <v>8.96</v>
      </c>
      <c r="AE3889" s="239"/>
      <c r="AF3889" s="239"/>
      <c r="AG3889" s="239"/>
      <c r="AH3889" s="244">
        <v>21.5</v>
      </c>
      <c r="AI3889" s="239"/>
      <c r="AJ3889" s="239"/>
      <c r="AK3889" s="239"/>
      <c r="AL3889" s="239"/>
      <c r="AM3889" s="239"/>
      <c r="AN3889" s="239"/>
      <c r="AO3889" s="244">
        <v>6.4</v>
      </c>
      <c r="AP3889" s="244">
        <v>237.3</v>
      </c>
      <c r="AQ3889" s="244">
        <v>3.25</v>
      </c>
      <c r="AR3889" s="244">
        <v>2.03</v>
      </c>
      <c r="AS3889" s="244">
        <v>0.1</v>
      </c>
      <c r="AT3889" s="244">
        <v>0.1</v>
      </c>
      <c r="AU3889" s="244">
        <v>0.62</v>
      </c>
      <c r="AV3889" s="239"/>
      <c r="AW3889" s="239"/>
      <c r="AX3889" s="244">
        <v>4.74</v>
      </c>
      <c r="AY3889" s="244">
        <v>11.18</v>
      </c>
      <c r="AZ3889" s="244">
        <v>1.73</v>
      </c>
      <c r="BA3889" s="244">
        <v>1.62</v>
      </c>
      <c r="BB3889" s="244">
        <v>12.08</v>
      </c>
      <c r="BC3889" s="244">
        <v>0.278</v>
      </c>
      <c r="BD3889" s="239"/>
      <c r="BE3889" s="238" t="s">
        <v>16</v>
      </c>
      <c r="BF3889" s="244">
        <v>0.39</v>
      </c>
      <c r="BG3889" s="244">
        <v>0.07</v>
      </c>
      <c r="BH3889" s="238" t="s">
        <v>16</v>
      </c>
      <c r="BI3889" s="244">
        <v>0.25</v>
      </c>
      <c r="BJ3889" s="239"/>
      <c r="BK3889" s="244">
        <v>3.31</v>
      </c>
      <c r="BL3889" s="244">
        <v>1.38</v>
      </c>
      <c r="BM3889" s="239"/>
      <c r="BN3889" s="239"/>
      <c r="BO3889" s="239"/>
      <c r="BP3889" s="239"/>
      <c r="BQ3889" s="239"/>
      <c r="BR3889" s="239"/>
      <c r="BS3889" s="239"/>
      <c r="BT3889" s="239"/>
      <c r="BU3889" s="239"/>
      <c r="BV3889" s="239"/>
      <c r="BW3889" s="239"/>
      <c r="BX3889" s="239"/>
      <c r="BY3889" s="239"/>
      <c r="BZ3889" s="239"/>
      <c r="CA3889" s="239"/>
      <c r="CB3889" s="239"/>
      <c r="CC3889" s="239"/>
      <c r="CD3889" s="239"/>
      <c r="CE3889" s="239"/>
      <c r="CF3889" s="239"/>
      <c r="CG3889" s="239"/>
      <c r="CH3889" s="239"/>
      <c r="CI3889" s="239"/>
      <c r="CJ3889" s="244">
        <v>1.2</v>
      </c>
      <c r="CK3889" s="244">
        <v>73.3</v>
      </c>
      <c r="CL3889" s="244">
        <v>99.6</v>
      </c>
      <c r="CM3889" s="238" t="s">
        <v>2438</v>
      </c>
      <c r="CN3889" s="244">
        <v>0.59</v>
      </c>
      <c r="CO3889" s="244">
        <v>5.89</v>
      </c>
      <c r="CP3889" s="239"/>
      <c r="CQ3889" s="239"/>
      <c r="CR3889" s="239"/>
      <c r="CS3889" s="239"/>
      <c r="CT3889" s="239"/>
      <c r="CU3889" s="245"/>
      <c r="CV3889" s="245"/>
      <c r="CW3889" s="245"/>
      <c r="CX3889" s="245"/>
      <c r="CY3889" s="245"/>
      <c r="CZ3889" s="245"/>
      <c r="DA3889" s="245"/>
    </row>
    <row r="3890">
      <c r="A3890" s="238" t="s">
        <v>16601</v>
      </c>
      <c r="C3890" s="239"/>
      <c r="D3890" s="238" t="s">
        <v>16602</v>
      </c>
      <c r="E3890" s="238" t="s">
        <v>654</v>
      </c>
      <c r="F3890" s="240"/>
      <c r="G3890" s="240"/>
      <c r="H3890" s="240"/>
      <c r="I3890" s="239"/>
      <c r="J3890" s="239"/>
      <c r="K3890" s="239"/>
      <c r="L3890" s="239"/>
      <c r="M3890" s="7" t="s">
        <v>560</v>
      </c>
      <c r="N3890" s="238"/>
      <c r="O3890" s="239"/>
      <c r="P3890" s="239"/>
      <c r="Q3890" s="239"/>
      <c r="R3890" s="238" t="s">
        <v>559</v>
      </c>
      <c r="S3890" s="239"/>
      <c r="T3890" s="241">
        <v>41.8342</v>
      </c>
      <c r="U3890" s="242">
        <v>-83.3605</v>
      </c>
      <c r="V3890" s="243" t="s">
        <v>16603</v>
      </c>
      <c r="W3890" s="238" t="s">
        <v>1179</v>
      </c>
      <c r="X3890" s="239"/>
      <c r="Y3890" s="239"/>
      <c r="Z3890" s="239"/>
      <c r="AA3890" s="239"/>
      <c r="AB3890" s="244">
        <v>0.75</v>
      </c>
      <c r="AC3890" s="239"/>
      <c r="AD3890" s="244">
        <v>5.2</v>
      </c>
      <c r="AE3890" s="239"/>
      <c r="AF3890" s="239"/>
      <c r="AG3890" s="239"/>
      <c r="AH3890" s="244">
        <v>21.7</v>
      </c>
      <c r="AI3890" s="239"/>
      <c r="AJ3890" s="239"/>
      <c r="AK3890" s="239"/>
      <c r="AL3890" s="239"/>
      <c r="AM3890" s="239"/>
      <c r="AN3890" s="239"/>
      <c r="AO3890" s="244">
        <v>5.9</v>
      </c>
      <c r="AP3890" s="244">
        <v>296.3</v>
      </c>
      <c r="AQ3890" s="244">
        <v>1.5</v>
      </c>
      <c r="AR3890" s="244">
        <v>6.17</v>
      </c>
      <c r="AS3890" s="244">
        <v>0.1</v>
      </c>
      <c r="AT3890" s="244">
        <v>0.1</v>
      </c>
      <c r="AU3890" s="244">
        <v>4.41</v>
      </c>
      <c r="AV3890" s="239"/>
      <c r="AW3890" s="239"/>
      <c r="AX3890" s="244">
        <v>12.34</v>
      </c>
      <c r="AY3890" s="244">
        <v>57.84</v>
      </c>
      <c r="AZ3890" s="244">
        <v>30.54</v>
      </c>
      <c r="BA3890" s="244">
        <v>19.95</v>
      </c>
      <c r="BB3890" s="244">
        <v>109.11</v>
      </c>
      <c r="BC3890" s="244">
        <v>0.322</v>
      </c>
      <c r="BD3890" s="239"/>
      <c r="BE3890" s="238" t="s">
        <v>16</v>
      </c>
      <c r="BF3890" s="244">
        <v>0.79</v>
      </c>
      <c r="BG3890" s="244">
        <v>0.19</v>
      </c>
      <c r="BH3890" s="238" t="s">
        <v>16</v>
      </c>
      <c r="BI3890" s="244">
        <v>1.36</v>
      </c>
      <c r="BJ3890" s="239"/>
      <c r="BK3890" s="244">
        <v>6.2</v>
      </c>
      <c r="BL3890" s="244">
        <v>1.49</v>
      </c>
      <c r="BM3890" s="239"/>
      <c r="BN3890" s="239"/>
      <c r="BO3890" s="239"/>
      <c r="BP3890" s="239"/>
      <c r="BQ3890" s="239"/>
      <c r="BR3890" s="239"/>
      <c r="BS3890" s="239"/>
      <c r="BT3890" s="239"/>
      <c r="BU3890" s="239"/>
      <c r="BV3890" s="239"/>
      <c r="BW3890" s="239"/>
      <c r="BX3890" s="239"/>
      <c r="BY3890" s="239"/>
      <c r="BZ3890" s="239"/>
      <c r="CA3890" s="239"/>
      <c r="CB3890" s="239"/>
      <c r="CC3890" s="239"/>
      <c r="CD3890" s="239"/>
      <c r="CE3890" s="239"/>
      <c r="CF3890" s="239"/>
      <c r="CG3890" s="239"/>
      <c r="CH3890" s="239"/>
      <c r="CI3890" s="239"/>
      <c r="CJ3890" s="244">
        <v>2.5</v>
      </c>
      <c r="CK3890" s="244">
        <v>53.7</v>
      </c>
      <c r="CL3890" s="244">
        <v>34.8</v>
      </c>
      <c r="CM3890" s="238" t="s">
        <v>2414</v>
      </c>
      <c r="CN3890" s="244">
        <v>0.49</v>
      </c>
      <c r="CO3890" s="244">
        <v>6.89</v>
      </c>
      <c r="CP3890" s="239"/>
      <c r="CQ3890" s="239"/>
      <c r="CR3890" s="239"/>
      <c r="CS3890" s="239"/>
      <c r="CT3890" s="239"/>
      <c r="CU3890" s="245"/>
      <c r="CV3890" s="245"/>
      <c r="CW3890" s="245"/>
      <c r="CX3890" s="245"/>
      <c r="CY3890" s="245"/>
      <c r="CZ3890" s="245"/>
      <c r="DA3890" s="245"/>
    </row>
    <row r="3891">
      <c r="A3891" s="238" t="s">
        <v>16604</v>
      </c>
      <c r="C3891" s="239"/>
      <c r="D3891" s="238" t="s">
        <v>16605</v>
      </c>
      <c r="E3891" s="238" t="s">
        <v>654</v>
      </c>
      <c r="F3891" s="240"/>
      <c r="G3891" s="240"/>
      <c r="H3891" s="240"/>
      <c r="I3891" s="239"/>
      <c r="J3891" s="239"/>
      <c r="K3891" s="239"/>
      <c r="L3891" s="239"/>
      <c r="M3891" s="7" t="s">
        <v>560</v>
      </c>
      <c r="N3891" s="238"/>
      <c r="O3891" s="239"/>
      <c r="P3891" s="239"/>
      <c r="Q3891" s="239"/>
      <c r="R3891" s="238" t="s">
        <v>559</v>
      </c>
      <c r="S3891" s="239"/>
      <c r="T3891" s="241">
        <v>41.7029</v>
      </c>
      <c r="U3891" s="242">
        <v>-83.2551</v>
      </c>
      <c r="V3891" s="243" t="s">
        <v>16606</v>
      </c>
      <c r="W3891" s="238" t="s">
        <v>899</v>
      </c>
      <c r="X3891" s="239"/>
      <c r="Y3891" s="239"/>
      <c r="Z3891" s="239"/>
      <c r="AA3891" s="239"/>
      <c r="AB3891" s="244">
        <v>0.75</v>
      </c>
      <c r="AC3891" s="239"/>
      <c r="AD3891" s="244">
        <v>6.78</v>
      </c>
      <c r="AE3891" s="239"/>
      <c r="AF3891" s="239"/>
      <c r="AG3891" s="239"/>
      <c r="AH3891" s="244">
        <v>21.6</v>
      </c>
      <c r="AI3891" s="239"/>
      <c r="AJ3891" s="239"/>
      <c r="AK3891" s="239"/>
      <c r="AL3891" s="239"/>
      <c r="AM3891" s="239"/>
      <c r="AN3891" s="239"/>
      <c r="AO3891" s="244">
        <v>6.0</v>
      </c>
      <c r="AP3891" s="244">
        <v>263.6</v>
      </c>
      <c r="AQ3891" s="244">
        <v>1.25</v>
      </c>
      <c r="AR3891" s="244">
        <v>6.3</v>
      </c>
      <c r="AS3891" s="244">
        <v>0.1</v>
      </c>
      <c r="AT3891" s="244">
        <v>0.1</v>
      </c>
      <c r="AU3891" s="244">
        <v>2.88</v>
      </c>
      <c r="AV3891" s="239"/>
      <c r="AW3891" s="239"/>
      <c r="AX3891" s="244">
        <v>13.46</v>
      </c>
      <c r="AY3891" s="244">
        <v>42.63</v>
      </c>
      <c r="AZ3891" s="244">
        <v>18.62</v>
      </c>
      <c r="BA3891" s="244">
        <v>12.8</v>
      </c>
      <c r="BB3891" s="244">
        <v>18.24</v>
      </c>
      <c r="BC3891" s="244">
        <v>0.065</v>
      </c>
      <c r="BD3891" s="239"/>
      <c r="BE3891" s="238" t="s">
        <v>16</v>
      </c>
      <c r="BF3891" s="244">
        <v>0.74</v>
      </c>
      <c r="BG3891" s="244">
        <v>0.17</v>
      </c>
      <c r="BH3891" s="238" t="s">
        <v>16</v>
      </c>
      <c r="BI3891" s="244">
        <v>0.95</v>
      </c>
      <c r="BJ3891" s="239"/>
      <c r="BK3891" s="244">
        <v>7.8</v>
      </c>
      <c r="BL3891" s="244">
        <v>1.41</v>
      </c>
      <c r="BM3891" s="239"/>
      <c r="BN3891" s="239"/>
      <c r="BO3891" s="239"/>
      <c r="BP3891" s="239"/>
      <c r="BQ3891" s="239"/>
      <c r="BR3891" s="239"/>
      <c r="BS3891" s="239"/>
      <c r="BT3891" s="239"/>
      <c r="BU3891" s="239"/>
      <c r="BV3891" s="239"/>
      <c r="BW3891" s="239"/>
      <c r="BX3891" s="239"/>
      <c r="BY3891" s="239"/>
      <c r="BZ3891" s="239"/>
      <c r="CA3891" s="239"/>
      <c r="CB3891" s="239"/>
      <c r="CC3891" s="239"/>
      <c r="CD3891" s="239"/>
      <c r="CE3891" s="239"/>
      <c r="CF3891" s="239"/>
      <c r="CG3891" s="239"/>
      <c r="CH3891" s="239"/>
      <c r="CI3891" s="239"/>
      <c r="CJ3891" s="244">
        <v>3.6</v>
      </c>
      <c r="CK3891" s="244">
        <v>40.6</v>
      </c>
      <c r="CL3891" s="244">
        <v>103.0</v>
      </c>
      <c r="CM3891" s="238" t="s">
        <v>16</v>
      </c>
      <c r="CN3891" s="244">
        <v>0.36</v>
      </c>
      <c r="CO3891" s="244">
        <v>5.56</v>
      </c>
      <c r="CP3891" s="239"/>
      <c r="CQ3891" s="239"/>
      <c r="CR3891" s="239"/>
      <c r="CS3891" s="239"/>
      <c r="CT3891" s="239"/>
      <c r="CU3891" s="245"/>
      <c r="CV3891" s="245"/>
      <c r="CW3891" s="245"/>
      <c r="CX3891" s="245"/>
      <c r="CY3891" s="245"/>
      <c r="CZ3891" s="245"/>
      <c r="DA3891" s="245"/>
    </row>
    <row r="3892">
      <c r="A3892" s="238" t="s">
        <v>16607</v>
      </c>
      <c r="C3892" s="239"/>
      <c r="D3892" s="238" t="s">
        <v>16608</v>
      </c>
      <c r="E3892" s="238" t="s">
        <v>654</v>
      </c>
      <c r="F3892" s="240"/>
      <c r="G3892" s="240"/>
      <c r="H3892" s="240"/>
      <c r="I3892" s="239"/>
      <c r="J3892" s="239"/>
      <c r="K3892" s="239"/>
      <c r="L3892" s="239"/>
      <c r="M3892" s="7" t="s">
        <v>560</v>
      </c>
      <c r="N3892" s="238"/>
      <c r="O3892" s="239"/>
      <c r="P3892" s="239"/>
      <c r="Q3892" s="239"/>
      <c r="R3892" s="238" t="s">
        <v>559</v>
      </c>
      <c r="S3892" s="239"/>
      <c r="T3892" s="241">
        <v>41.7628</v>
      </c>
      <c r="U3892" s="242">
        <v>-83.3297</v>
      </c>
      <c r="V3892" s="243" t="s">
        <v>16609</v>
      </c>
      <c r="W3892" s="238" t="s">
        <v>876</v>
      </c>
      <c r="X3892" s="239"/>
      <c r="Y3892" s="239"/>
      <c r="Z3892" s="239"/>
      <c r="AA3892" s="239"/>
      <c r="AB3892" s="244">
        <v>0.75</v>
      </c>
      <c r="AC3892" s="239"/>
      <c r="AD3892" s="244">
        <v>5.71</v>
      </c>
      <c r="AE3892" s="239"/>
      <c r="AF3892" s="239"/>
      <c r="AG3892" s="239"/>
      <c r="AH3892" s="244">
        <v>22.4</v>
      </c>
      <c r="AI3892" s="239"/>
      <c r="AJ3892" s="239"/>
      <c r="AK3892" s="239"/>
      <c r="AL3892" s="239"/>
      <c r="AM3892" s="239"/>
      <c r="AN3892" s="239"/>
      <c r="AO3892" s="244">
        <v>7.58</v>
      </c>
      <c r="AP3892" s="244">
        <v>243.8</v>
      </c>
      <c r="AQ3892" s="244">
        <v>1.5</v>
      </c>
      <c r="AR3892" s="244">
        <v>4.88</v>
      </c>
      <c r="AS3892" s="244">
        <v>0.21</v>
      </c>
      <c r="AT3892" s="244">
        <v>0.19</v>
      </c>
      <c r="AU3892" s="244">
        <v>9.28</v>
      </c>
      <c r="AV3892" s="239"/>
      <c r="AW3892" s="239"/>
      <c r="AX3892" s="244">
        <v>22.62</v>
      </c>
      <c r="AY3892" s="244">
        <v>31.21</v>
      </c>
      <c r="AZ3892" s="244">
        <v>8.17</v>
      </c>
      <c r="BA3892" s="244">
        <v>11.26</v>
      </c>
      <c r="BB3892" s="244">
        <v>8.02</v>
      </c>
      <c r="BC3892" s="244">
        <v>0.009</v>
      </c>
      <c r="BD3892" s="239"/>
      <c r="BE3892" s="238" t="s">
        <v>16</v>
      </c>
      <c r="BF3892" s="244">
        <v>1.19</v>
      </c>
      <c r="BG3892" s="244">
        <v>0.2</v>
      </c>
      <c r="BH3892" s="238" t="s">
        <v>16</v>
      </c>
      <c r="BI3892" s="244">
        <v>0.49</v>
      </c>
      <c r="BJ3892" s="239"/>
      <c r="BK3892" s="244">
        <v>7.48</v>
      </c>
      <c r="BL3892" s="244">
        <v>2.28</v>
      </c>
      <c r="BM3892" s="239"/>
      <c r="BN3892" s="239"/>
      <c r="BO3892" s="239"/>
      <c r="BP3892" s="239"/>
      <c r="BQ3892" s="239"/>
      <c r="BR3892" s="239"/>
      <c r="BS3892" s="239"/>
      <c r="BT3892" s="239"/>
      <c r="BU3892" s="239"/>
      <c r="BV3892" s="239"/>
      <c r="BW3892" s="239"/>
      <c r="BX3892" s="239"/>
      <c r="BY3892" s="239"/>
      <c r="BZ3892" s="239"/>
      <c r="CA3892" s="239"/>
      <c r="CB3892" s="239"/>
      <c r="CC3892" s="239"/>
      <c r="CD3892" s="239"/>
      <c r="CE3892" s="239"/>
      <c r="CF3892" s="239"/>
      <c r="CG3892" s="239"/>
      <c r="CH3892" s="239"/>
      <c r="CI3892" s="239"/>
      <c r="CJ3892" s="238" t="s">
        <v>16</v>
      </c>
      <c r="CK3892" s="238" t="s">
        <v>16</v>
      </c>
      <c r="CL3892" s="238" t="s">
        <v>16</v>
      </c>
      <c r="CM3892" s="238" t="s">
        <v>2414</v>
      </c>
      <c r="CN3892" s="244">
        <v>1.64</v>
      </c>
      <c r="CO3892" s="244">
        <v>7.78</v>
      </c>
      <c r="CP3892" s="239"/>
      <c r="CQ3892" s="239"/>
      <c r="CR3892" s="239"/>
      <c r="CS3892" s="239"/>
      <c r="CT3892" s="239"/>
      <c r="CU3892" s="245"/>
      <c r="CV3892" s="245"/>
      <c r="CW3892" s="245"/>
      <c r="CX3892" s="245"/>
      <c r="CY3892" s="245"/>
      <c r="CZ3892" s="245"/>
      <c r="DA3892" s="245"/>
    </row>
    <row r="3893">
      <c r="A3893" s="238" t="s">
        <v>16610</v>
      </c>
      <c r="C3893" s="239"/>
      <c r="D3893" s="238" t="s">
        <v>16611</v>
      </c>
      <c r="E3893" s="238" t="s">
        <v>654</v>
      </c>
      <c r="F3893" s="240"/>
      <c r="G3893" s="240"/>
      <c r="H3893" s="240"/>
      <c r="I3893" s="239"/>
      <c r="J3893" s="239"/>
      <c r="K3893" s="239"/>
      <c r="L3893" s="239"/>
      <c r="M3893" s="7" t="s">
        <v>560</v>
      </c>
      <c r="N3893" s="238"/>
      <c r="O3893" s="239"/>
      <c r="P3893" s="239"/>
      <c r="Q3893" s="239"/>
      <c r="R3893" s="238" t="s">
        <v>559</v>
      </c>
      <c r="S3893" s="239"/>
      <c r="T3893" s="241">
        <v>41.8275</v>
      </c>
      <c r="U3893" s="242">
        <v>-83.1967</v>
      </c>
      <c r="V3893" s="243" t="s">
        <v>16612</v>
      </c>
      <c r="W3893" s="238" t="s">
        <v>890</v>
      </c>
      <c r="X3893" s="239"/>
      <c r="Y3893" s="239"/>
      <c r="Z3893" s="239"/>
      <c r="AA3893" s="239"/>
      <c r="AB3893" s="244">
        <v>0.75</v>
      </c>
      <c r="AC3893" s="239"/>
      <c r="AD3893" s="244">
        <v>8.63</v>
      </c>
      <c r="AE3893" s="239"/>
      <c r="AF3893" s="239"/>
      <c r="AG3893" s="239"/>
      <c r="AH3893" s="244">
        <v>22.2</v>
      </c>
      <c r="AI3893" s="239"/>
      <c r="AJ3893" s="239"/>
      <c r="AK3893" s="239"/>
      <c r="AL3893" s="239"/>
      <c r="AM3893" s="239"/>
      <c r="AN3893" s="239"/>
      <c r="AO3893" s="244">
        <v>7.55</v>
      </c>
      <c r="AP3893" s="244">
        <v>222.8</v>
      </c>
      <c r="AQ3893" s="244">
        <v>2.5</v>
      </c>
      <c r="AR3893" s="244">
        <v>1.93</v>
      </c>
      <c r="AS3893" s="244">
        <v>0.1</v>
      </c>
      <c r="AT3893" s="244">
        <v>0.12</v>
      </c>
      <c r="AU3893" s="244">
        <v>0.28</v>
      </c>
      <c r="AV3893" s="239"/>
      <c r="AW3893" s="239"/>
      <c r="AX3893" s="244">
        <v>3.47</v>
      </c>
      <c r="AY3893" s="244">
        <v>17.59</v>
      </c>
      <c r="AZ3893" s="244">
        <v>7.28</v>
      </c>
      <c r="BA3893" s="244">
        <v>9.04</v>
      </c>
      <c r="BB3893" s="244">
        <v>18.33</v>
      </c>
      <c r="BC3893" s="244">
        <v>0.25</v>
      </c>
      <c r="BD3893" s="239"/>
      <c r="BE3893" s="238" t="s">
        <v>16</v>
      </c>
      <c r="BF3893" s="244">
        <v>0.33</v>
      </c>
      <c r="BG3893" s="244">
        <v>0.06</v>
      </c>
      <c r="BH3893" s="238" t="s">
        <v>16</v>
      </c>
      <c r="BI3893" s="244">
        <v>0.19</v>
      </c>
      <c r="BJ3893" s="239"/>
      <c r="BK3893" s="244">
        <v>3.63</v>
      </c>
      <c r="BL3893" s="244">
        <v>0.53</v>
      </c>
      <c r="BM3893" s="239"/>
      <c r="BN3893" s="239"/>
      <c r="BO3893" s="239"/>
      <c r="BP3893" s="239"/>
      <c r="BQ3893" s="239"/>
      <c r="BR3893" s="239"/>
      <c r="BS3893" s="239"/>
      <c r="BT3893" s="239"/>
      <c r="BU3893" s="239"/>
      <c r="BV3893" s="239"/>
      <c r="BW3893" s="239"/>
      <c r="BX3893" s="239"/>
      <c r="BY3893" s="239"/>
      <c r="BZ3893" s="239"/>
      <c r="CA3893" s="239"/>
      <c r="CB3893" s="239"/>
      <c r="CC3893" s="239"/>
      <c r="CD3893" s="239"/>
      <c r="CE3893" s="239"/>
      <c r="CF3893" s="239"/>
      <c r="CG3893" s="239"/>
      <c r="CH3893" s="239"/>
      <c r="CI3893" s="239"/>
      <c r="CJ3893" s="238" t="s">
        <v>16</v>
      </c>
      <c r="CK3893" s="238" t="s">
        <v>16</v>
      </c>
      <c r="CL3893" s="238" t="s">
        <v>16</v>
      </c>
      <c r="CM3893" s="238" t="s">
        <v>2562</v>
      </c>
      <c r="CN3893" s="244">
        <v>1.97</v>
      </c>
      <c r="CO3893" s="238" t="s">
        <v>16</v>
      </c>
      <c r="CP3893" s="239"/>
      <c r="CQ3893" s="239"/>
      <c r="CR3893" s="239"/>
      <c r="CS3893" s="239"/>
      <c r="CT3893" s="239"/>
      <c r="CU3893" s="245"/>
      <c r="CV3893" s="245"/>
      <c r="CW3893" s="245"/>
      <c r="CX3893" s="245"/>
      <c r="CY3893" s="245"/>
      <c r="CZ3893" s="245"/>
      <c r="DA3893" s="245"/>
    </row>
    <row r="3894">
      <c r="A3894" s="238" t="s">
        <v>16613</v>
      </c>
      <c r="C3894" s="239"/>
      <c r="D3894" s="238" t="s">
        <v>16614</v>
      </c>
      <c r="E3894" s="238" t="s">
        <v>654</v>
      </c>
      <c r="F3894" s="240"/>
      <c r="G3894" s="240"/>
      <c r="H3894" s="240"/>
      <c r="I3894" s="239"/>
      <c r="J3894" s="239"/>
      <c r="K3894" s="239"/>
      <c r="L3894" s="239"/>
      <c r="M3894" s="7" t="s">
        <v>560</v>
      </c>
      <c r="N3894" s="238"/>
      <c r="O3894" s="239"/>
      <c r="P3894" s="239"/>
      <c r="Q3894" s="239"/>
      <c r="R3894" s="238" t="s">
        <v>559</v>
      </c>
      <c r="S3894" s="239"/>
      <c r="T3894" s="241">
        <v>41.8351</v>
      </c>
      <c r="U3894" s="242">
        <v>-83.3589</v>
      </c>
      <c r="V3894" s="243" t="s">
        <v>16615</v>
      </c>
      <c r="W3894" s="238" t="s">
        <v>1179</v>
      </c>
      <c r="X3894" s="239"/>
      <c r="Y3894" s="239"/>
      <c r="Z3894" s="239"/>
      <c r="AA3894" s="239"/>
      <c r="AB3894" s="244">
        <v>0.75</v>
      </c>
      <c r="AC3894" s="239"/>
      <c r="AD3894" s="244">
        <v>5.08</v>
      </c>
      <c r="AE3894" s="239"/>
      <c r="AF3894" s="239"/>
      <c r="AG3894" s="239"/>
      <c r="AH3894" s="244">
        <v>22.1</v>
      </c>
      <c r="AI3894" s="239"/>
      <c r="AJ3894" s="239"/>
      <c r="AK3894" s="239"/>
      <c r="AL3894" s="239"/>
      <c r="AM3894" s="239"/>
      <c r="AN3894" s="239"/>
      <c r="AO3894" s="244">
        <v>6.83</v>
      </c>
      <c r="AP3894" s="244">
        <v>253.4</v>
      </c>
      <c r="AQ3894" s="244">
        <v>1.0</v>
      </c>
      <c r="AR3894" s="244">
        <v>4.2</v>
      </c>
      <c r="AS3894" s="244">
        <v>0.14</v>
      </c>
      <c r="AT3894" s="244">
        <v>0.21</v>
      </c>
      <c r="AU3894" s="244">
        <v>4.73</v>
      </c>
      <c r="AV3894" s="239"/>
      <c r="AW3894" s="239"/>
      <c r="AX3894" s="244">
        <v>19.71</v>
      </c>
      <c r="AY3894" s="244">
        <v>32.75</v>
      </c>
      <c r="AZ3894" s="244">
        <v>10.76</v>
      </c>
      <c r="BA3894" s="244">
        <v>9.41</v>
      </c>
      <c r="BB3894" s="244">
        <v>12.58</v>
      </c>
      <c r="BC3894" s="244">
        <v>0.008</v>
      </c>
      <c r="BD3894" s="239"/>
      <c r="BE3894" s="238" t="s">
        <v>16</v>
      </c>
      <c r="BF3894" s="244">
        <v>1.02</v>
      </c>
      <c r="BG3894" s="244">
        <v>0.2</v>
      </c>
      <c r="BH3894" s="238" t="s">
        <v>16</v>
      </c>
      <c r="BI3894" s="244">
        <v>0.62</v>
      </c>
      <c r="BJ3894" s="239"/>
      <c r="BK3894" s="244">
        <v>5.7</v>
      </c>
      <c r="BL3894" s="244">
        <v>2.13</v>
      </c>
      <c r="BM3894" s="239"/>
      <c r="BN3894" s="239"/>
      <c r="BO3894" s="239"/>
      <c r="BP3894" s="239"/>
      <c r="BQ3894" s="239"/>
      <c r="BR3894" s="239"/>
      <c r="BS3894" s="239"/>
      <c r="BT3894" s="239"/>
      <c r="BU3894" s="239"/>
      <c r="BV3894" s="239"/>
      <c r="BW3894" s="239"/>
      <c r="BX3894" s="239"/>
      <c r="BY3894" s="239"/>
      <c r="BZ3894" s="239"/>
      <c r="CA3894" s="239"/>
      <c r="CB3894" s="239"/>
      <c r="CC3894" s="239"/>
      <c r="CD3894" s="239"/>
      <c r="CE3894" s="239"/>
      <c r="CF3894" s="239"/>
      <c r="CG3894" s="239"/>
      <c r="CH3894" s="239"/>
      <c r="CI3894" s="239"/>
      <c r="CJ3894" s="238" t="s">
        <v>16</v>
      </c>
      <c r="CK3894" s="238" t="s">
        <v>16</v>
      </c>
      <c r="CL3894" s="238" t="s">
        <v>16</v>
      </c>
      <c r="CM3894" s="238" t="s">
        <v>2562</v>
      </c>
      <c r="CN3894" s="244">
        <v>1.64</v>
      </c>
      <c r="CO3894" s="238" t="s">
        <v>16</v>
      </c>
      <c r="CP3894" s="239"/>
      <c r="CQ3894" s="239"/>
      <c r="CR3894" s="239"/>
      <c r="CS3894" s="239"/>
      <c r="CT3894" s="239"/>
      <c r="CU3894" s="245"/>
      <c r="CV3894" s="245"/>
      <c r="CW3894" s="245"/>
      <c r="CX3894" s="245"/>
      <c r="CY3894" s="245"/>
      <c r="CZ3894" s="245"/>
      <c r="DA3894" s="245"/>
    </row>
    <row r="3895">
      <c r="A3895" s="238" t="s">
        <v>16616</v>
      </c>
      <c r="C3895" s="239"/>
      <c r="D3895" s="238" t="s">
        <v>16617</v>
      </c>
      <c r="E3895" s="238" t="s">
        <v>654</v>
      </c>
      <c r="F3895" s="240"/>
      <c r="G3895" s="240"/>
      <c r="H3895" s="240"/>
      <c r="I3895" s="239"/>
      <c r="J3895" s="239"/>
      <c r="K3895" s="239"/>
      <c r="L3895" s="239"/>
      <c r="M3895" s="7" t="s">
        <v>560</v>
      </c>
      <c r="N3895" s="238"/>
      <c r="O3895" s="239"/>
      <c r="P3895" s="239"/>
      <c r="Q3895" s="239"/>
      <c r="R3895" s="238" t="s">
        <v>559</v>
      </c>
      <c r="S3895" s="239"/>
      <c r="T3895" s="241">
        <v>41.7055</v>
      </c>
      <c r="U3895" s="242">
        <v>-83.2542</v>
      </c>
      <c r="V3895" s="243" t="s">
        <v>16618</v>
      </c>
      <c r="W3895" s="238" t="s">
        <v>899</v>
      </c>
      <c r="X3895" s="239"/>
      <c r="Y3895" s="239"/>
      <c r="Z3895" s="239"/>
      <c r="AA3895" s="239"/>
      <c r="AB3895" s="244">
        <v>0.75</v>
      </c>
      <c r="AC3895" s="239"/>
      <c r="AD3895" s="244">
        <v>7.0</v>
      </c>
      <c r="AE3895" s="239"/>
      <c r="AF3895" s="239"/>
      <c r="AG3895" s="239"/>
      <c r="AH3895" s="244">
        <v>22.5</v>
      </c>
      <c r="AI3895" s="239"/>
      <c r="AJ3895" s="239"/>
      <c r="AK3895" s="239"/>
      <c r="AL3895" s="239"/>
      <c r="AM3895" s="239"/>
      <c r="AN3895" s="239"/>
      <c r="AO3895" s="244">
        <v>8.01</v>
      </c>
      <c r="AP3895" s="244">
        <v>238.8</v>
      </c>
      <c r="AQ3895" s="244">
        <v>1.0</v>
      </c>
      <c r="AR3895" s="244">
        <v>5.99</v>
      </c>
      <c r="AS3895" s="244">
        <v>0.38</v>
      </c>
      <c r="AT3895" s="244">
        <v>0.2</v>
      </c>
      <c r="AU3895" s="244">
        <v>10.8</v>
      </c>
      <c r="AV3895" s="239"/>
      <c r="AW3895" s="239"/>
      <c r="AX3895" s="244">
        <v>22.36</v>
      </c>
      <c r="AY3895" s="244">
        <v>31.48</v>
      </c>
      <c r="AZ3895" s="244">
        <v>7.37</v>
      </c>
      <c r="BA3895" s="244">
        <v>2.57</v>
      </c>
      <c r="BB3895" s="244">
        <v>4.97</v>
      </c>
      <c r="BC3895" s="244">
        <v>0.026</v>
      </c>
      <c r="BD3895" s="239"/>
      <c r="BE3895" s="238" t="s">
        <v>16</v>
      </c>
      <c r="BF3895" s="244">
        <v>1.15</v>
      </c>
      <c r="BG3895" s="244">
        <v>0.19</v>
      </c>
      <c r="BH3895" s="238" t="s">
        <v>16</v>
      </c>
      <c r="BI3895" s="244">
        <v>0.41</v>
      </c>
      <c r="BJ3895" s="239"/>
      <c r="BK3895" s="244">
        <v>8.49</v>
      </c>
      <c r="BL3895" s="244">
        <v>2.67</v>
      </c>
      <c r="BM3895" s="239"/>
      <c r="BN3895" s="239"/>
      <c r="BO3895" s="239"/>
      <c r="BP3895" s="239"/>
      <c r="BQ3895" s="239"/>
      <c r="BR3895" s="239"/>
      <c r="BS3895" s="239"/>
      <c r="BT3895" s="239"/>
      <c r="BU3895" s="239"/>
      <c r="BV3895" s="239"/>
      <c r="BW3895" s="239"/>
      <c r="BX3895" s="239"/>
      <c r="BY3895" s="239"/>
      <c r="BZ3895" s="239"/>
      <c r="CA3895" s="239"/>
      <c r="CB3895" s="239"/>
      <c r="CC3895" s="239"/>
      <c r="CD3895" s="239"/>
      <c r="CE3895" s="239"/>
      <c r="CF3895" s="239"/>
      <c r="CG3895" s="239"/>
      <c r="CH3895" s="239"/>
      <c r="CI3895" s="239"/>
      <c r="CJ3895" s="238" t="s">
        <v>16</v>
      </c>
      <c r="CK3895" s="238" t="s">
        <v>16</v>
      </c>
      <c r="CL3895" s="238" t="s">
        <v>16</v>
      </c>
      <c r="CM3895" s="238" t="s">
        <v>2414</v>
      </c>
      <c r="CN3895" s="244">
        <v>1.64</v>
      </c>
      <c r="CO3895" s="244">
        <v>7.78</v>
      </c>
      <c r="CP3895" s="239"/>
      <c r="CQ3895" s="239"/>
      <c r="CR3895" s="239"/>
      <c r="CS3895" s="239"/>
      <c r="CT3895" s="239"/>
      <c r="CU3895" s="245"/>
      <c r="CV3895" s="245"/>
      <c r="CW3895" s="245"/>
      <c r="CX3895" s="245"/>
      <c r="CY3895" s="245"/>
      <c r="CZ3895" s="245"/>
      <c r="DA3895" s="245"/>
    </row>
    <row r="3896">
      <c r="A3896" s="238" t="s">
        <v>16619</v>
      </c>
      <c r="C3896" s="239"/>
      <c r="D3896" s="238" t="s">
        <v>16620</v>
      </c>
      <c r="E3896" s="238" t="s">
        <v>654</v>
      </c>
      <c r="F3896" s="240"/>
      <c r="G3896" s="240"/>
      <c r="H3896" s="240"/>
      <c r="I3896" s="239"/>
      <c r="J3896" s="239"/>
      <c r="K3896" s="239"/>
      <c r="L3896" s="239"/>
      <c r="M3896" s="7" t="s">
        <v>560</v>
      </c>
      <c r="N3896" s="238"/>
      <c r="O3896" s="239"/>
      <c r="P3896" s="239"/>
      <c r="Q3896" s="239"/>
      <c r="R3896" s="238" t="s">
        <v>559</v>
      </c>
      <c r="S3896" s="239"/>
      <c r="T3896" s="241">
        <v>41.7623</v>
      </c>
      <c r="U3896" s="242">
        <v>-83.3306</v>
      </c>
      <c r="V3896" s="243" t="s">
        <v>16621</v>
      </c>
      <c r="W3896" s="238" t="s">
        <v>876</v>
      </c>
      <c r="X3896" s="239"/>
      <c r="Y3896" s="239"/>
      <c r="Z3896" s="239"/>
      <c r="AA3896" s="239"/>
      <c r="AB3896" s="244">
        <v>0.75</v>
      </c>
      <c r="AC3896" s="239"/>
      <c r="AD3896" s="244">
        <v>5.52</v>
      </c>
      <c r="AE3896" s="239"/>
      <c r="AF3896" s="239"/>
      <c r="AG3896" s="239"/>
      <c r="AH3896" s="244">
        <v>15.4</v>
      </c>
      <c r="AI3896" s="239"/>
      <c r="AJ3896" s="239"/>
      <c r="AK3896" s="239"/>
      <c r="AL3896" s="239"/>
      <c r="AM3896" s="239"/>
      <c r="AN3896" s="239"/>
      <c r="AO3896" s="244">
        <v>8.55</v>
      </c>
      <c r="AP3896" s="244">
        <v>259.9</v>
      </c>
      <c r="AQ3896" s="244">
        <v>1.5</v>
      </c>
      <c r="AR3896" s="244">
        <v>4.29</v>
      </c>
      <c r="AS3896" s="244">
        <v>0.1</v>
      </c>
      <c r="AT3896" s="244">
        <v>0.14</v>
      </c>
      <c r="AU3896" s="244">
        <v>3.01</v>
      </c>
      <c r="AV3896" s="239"/>
      <c r="AW3896" s="239"/>
      <c r="AX3896" s="244">
        <v>8.0</v>
      </c>
      <c r="AY3896" s="244">
        <v>28.58</v>
      </c>
      <c r="AZ3896" s="244">
        <v>15.44</v>
      </c>
      <c r="BA3896" s="244">
        <v>11.68</v>
      </c>
      <c r="BB3896" s="244">
        <v>5.67</v>
      </c>
      <c r="BC3896" s="244">
        <v>0.011</v>
      </c>
      <c r="BD3896" s="239"/>
      <c r="BE3896" s="238" t="s">
        <v>16</v>
      </c>
      <c r="BF3896" s="244">
        <v>0.61</v>
      </c>
      <c r="BG3896" s="244">
        <v>0.08</v>
      </c>
      <c r="BH3896" s="238" t="s">
        <v>16</v>
      </c>
      <c r="BI3896" s="244">
        <v>0.57</v>
      </c>
      <c r="BJ3896" s="239"/>
      <c r="BK3896" s="244">
        <v>5.57</v>
      </c>
      <c r="BL3896" s="244">
        <v>2.05</v>
      </c>
      <c r="BM3896" s="239"/>
      <c r="BN3896" s="239"/>
      <c r="BO3896" s="239"/>
      <c r="BP3896" s="239"/>
      <c r="BQ3896" s="239"/>
      <c r="BR3896" s="239"/>
      <c r="BS3896" s="239"/>
      <c r="BT3896" s="239"/>
      <c r="BU3896" s="239"/>
      <c r="BV3896" s="239"/>
      <c r="BW3896" s="239"/>
      <c r="BX3896" s="239"/>
      <c r="BY3896" s="239"/>
      <c r="BZ3896" s="239"/>
      <c r="CA3896" s="239"/>
      <c r="CB3896" s="239"/>
      <c r="CC3896" s="239"/>
      <c r="CD3896" s="239"/>
      <c r="CE3896" s="239"/>
      <c r="CF3896" s="239"/>
      <c r="CG3896" s="239"/>
      <c r="CH3896" s="239"/>
      <c r="CI3896" s="239"/>
      <c r="CJ3896" s="238" t="s">
        <v>16</v>
      </c>
      <c r="CK3896" s="238" t="s">
        <v>16</v>
      </c>
      <c r="CL3896" s="238" t="s">
        <v>16</v>
      </c>
      <c r="CM3896" s="238" t="s">
        <v>2438</v>
      </c>
      <c r="CN3896" s="244">
        <v>0.2</v>
      </c>
      <c r="CO3896" s="244">
        <v>3.89</v>
      </c>
      <c r="CP3896" s="239"/>
      <c r="CQ3896" s="239"/>
      <c r="CR3896" s="239"/>
      <c r="CS3896" s="239"/>
      <c r="CT3896" s="239"/>
      <c r="CU3896" s="245"/>
      <c r="CV3896" s="245"/>
      <c r="CW3896" s="245"/>
      <c r="CX3896" s="245"/>
      <c r="CY3896" s="245"/>
      <c r="CZ3896" s="245"/>
      <c r="DA3896" s="245"/>
    </row>
    <row r="3897">
      <c r="A3897" s="238" t="s">
        <v>16622</v>
      </c>
      <c r="C3897" s="239"/>
      <c r="D3897" s="238" t="s">
        <v>16623</v>
      </c>
      <c r="E3897" s="238" t="s">
        <v>654</v>
      </c>
      <c r="F3897" s="240"/>
      <c r="G3897" s="240"/>
      <c r="H3897" s="240"/>
      <c r="I3897" s="239"/>
      <c r="J3897" s="239"/>
      <c r="K3897" s="239"/>
      <c r="L3897" s="239"/>
      <c r="M3897" s="7" t="s">
        <v>560</v>
      </c>
      <c r="N3897" s="238"/>
      <c r="O3897" s="239"/>
      <c r="P3897" s="239"/>
      <c r="Q3897" s="239"/>
      <c r="R3897" s="238" t="s">
        <v>559</v>
      </c>
      <c r="S3897" s="239"/>
      <c r="T3897" s="241">
        <v>41.834</v>
      </c>
      <c r="U3897" s="242">
        <v>-83.3593</v>
      </c>
      <c r="V3897" s="243" t="s">
        <v>16624</v>
      </c>
      <c r="W3897" s="238" t="s">
        <v>1179</v>
      </c>
      <c r="X3897" s="239"/>
      <c r="Y3897" s="239"/>
      <c r="Z3897" s="239"/>
      <c r="AA3897" s="239"/>
      <c r="AB3897" s="244">
        <v>0.75</v>
      </c>
      <c r="AC3897" s="239"/>
      <c r="AD3897" s="244">
        <v>5.1</v>
      </c>
      <c r="AE3897" s="239"/>
      <c r="AF3897" s="239"/>
      <c r="AG3897" s="239"/>
      <c r="AH3897" s="244">
        <v>14.7</v>
      </c>
      <c r="AI3897" s="239"/>
      <c r="AJ3897" s="239"/>
      <c r="AK3897" s="239"/>
      <c r="AL3897" s="239"/>
      <c r="AM3897" s="239"/>
      <c r="AN3897" s="239"/>
      <c r="AO3897" s="244">
        <v>8.87</v>
      </c>
      <c r="AP3897" s="244">
        <v>281.6</v>
      </c>
      <c r="AQ3897" s="244">
        <v>2.5</v>
      </c>
      <c r="AR3897" s="244">
        <v>2.4</v>
      </c>
      <c r="AS3897" s="244">
        <v>0.16</v>
      </c>
      <c r="AT3897" s="244">
        <v>0.14</v>
      </c>
      <c r="AU3897" s="244">
        <v>6.35</v>
      </c>
      <c r="AV3897" s="239"/>
      <c r="AW3897" s="239"/>
      <c r="AX3897" s="244">
        <v>6.79</v>
      </c>
      <c r="AY3897" s="244">
        <v>30.28</v>
      </c>
      <c r="AZ3897" s="244">
        <v>11.77</v>
      </c>
      <c r="BA3897" s="244">
        <v>8.26</v>
      </c>
      <c r="BB3897" s="244">
        <v>13.43</v>
      </c>
      <c r="BC3897" s="244">
        <v>0.024</v>
      </c>
      <c r="BD3897" s="239"/>
      <c r="BE3897" s="238" t="s">
        <v>16</v>
      </c>
      <c r="BF3897" s="244">
        <v>0.55</v>
      </c>
      <c r="BG3897" s="244">
        <v>0.08</v>
      </c>
      <c r="BH3897" s="238" t="s">
        <v>16</v>
      </c>
      <c r="BI3897" s="244">
        <v>0.6</v>
      </c>
      <c r="BJ3897" s="239"/>
      <c r="BK3897" s="244">
        <v>3.39</v>
      </c>
      <c r="BL3897" s="244">
        <v>1.99</v>
      </c>
      <c r="BM3897" s="239"/>
      <c r="BN3897" s="239"/>
      <c r="BO3897" s="239"/>
      <c r="BP3897" s="239"/>
      <c r="BQ3897" s="239"/>
      <c r="BR3897" s="239"/>
      <c r="BS3897" s="239"/>
      <c r="BT3897" s="239"/>
      <c r="BU3897" s="239"/>
      <c r="BV3897" s="239"/>
      <c r="BW3897" s="239"/>
      <c r="BX3897" s="239"/>
      <c r="BY3897" s="239"/>
      <c r="BZ3897" s="239"/>
      <c r="CA3897" s="239"/>
      <c r="CB3897" s="239"/>
      <c r="CC3897" s="239"/>
      <c r="CD3897" s="239"/>
      <c r="CE3897" s="239"/>
      <c r="CF3897" s="239"/>
      <c r="CG3897" s="239"/>
      <c r="CH3897" s="239"/>
      <c r="CI3897" s="239"/>
      <c r="CJ3897" s="238" t="s">
        <v>16</v>
      </c>
      <c r="CK3897" s="238" t="s">
        <v>16</v>
      </c>
      <c r="CL3897" s="238" t="s">
        <v>16</v>
      </c>
      <c r="CM3897" s="238" t="s">
        <v>2438</v>
      </c>
      <c r="CN3897" s="244">
        <v>0.4</v>
      </c>
      <c r="CO3897" s="238" t="s">
        <v>16</v>
      </c>
      <c r="CP3897" s="239"/>
      <c r="CQ3897" s="239"/>
      <c r="CR3897" s="239"/>
      <c r="CS3897" s="239"/>
      <c r="CT3897" s="239"/>
      <c r="CU3897" s="245"/>
      <c r="CV3897" s="245"/>
      <c r="CW3897" s="245"/>
      <c r="CX3897" s="245"/>
      <c r="CY3897" s="245"/>
      <c r="CZ3897" s="245"/>
      <c r="DA3897" s="245"/>
    </row>
    <row r="3898">
      <c r="A3898" s="238" t="s">
        <v>16625</v>
      </c>
      <c r="C3898" s="239"/>
      <c r="D3898" s="238" t="s">
        <v>16626</v>
      </c>
      <c r="E3898" s="238" t="s">
        <v>654</v>
      </c>
      <c r="F3898" s="240"/>
      <c r="G3898" s="240"/>
      <c r="H3898" s="240"/>
      <c r="I3898" s="239"/>
      <c r="J3898" s="239"/>
      <c r="K3898" s="239"/>
      <c r="L3898" s="239"/>
      <c r="M3898" s="7" t="s">
        <v>560</v>
      </c>
      <c r="N3898" s="238"/>
      <c r="O3898" s="239"/>
      <c r="P3898" s="239"/>
      <c r="Q3898" s="239"/>
      <c r="R3898" s="238" t="s">
        <v>559</v>
      </c>
      <c r="S3898" s="239"/>
      <c r="T3898" s="241">
        <v>41.704</v>
      </c>
      <c r="U3898" s="242">
        <v>-83.2552</v>
      </c>
      <c r="V3898" s="243" t="s">
        <v>16627</v>
      </c>
      <c r="W3898" s="238" t="s">
        <v>899</v>
      </c>
      <c r="X3898" s="239"/>
      <c r="Y3898" s="239"/>
      <c r="Z3898" s="239"/>
      <c r="AA3898" s="239"/>
      <c r="AB3898" s="244">
        <v>0.75</v>
      </c>
      <c r="AC3898" s="239"/>
      <c r="AD3898" s="244">
        <v>6.81</v>
      </c>
      <c r="AE3898" s="239"/>
      <c r="AF3898" s="239"/>
      <c r="AG3898" s="239"/>
      <c r="AH3898" s="244">
        <v>15.2</v>
      </c>
      <c r="AI3898" s="239"/>
      <c r="AJ3898" s="239"/>
      <c r="AK3898" s="239"/>
      <c r="AL3898" s="239"/>
      <c r="AM3898" s="239"/>
      <c r="AN3898" s="239"/>
      <c r="AO3898" s="244">
        <v>9.07</v>
      </c>
      <c r="AP3898" s="244">
        <v>258.4</v>
      </c>
      <c r="AQ3898" s="244">
        <v>1.0</v>
      </c>
      <c r="AR3898" s="244">
        <v>7.24</v>
      </c>
      <c r="AS3898" s="244">
        <v>0.1</v>
      </c>
      <c r="AT3898" s="244">
        <v>0.33</v>
      </c>
      <c r="AU3898" s="244">
        <v>3.19</v>
      </c>
      <c r="AV3898" s="239"/>
      <c r="AW3898" s="239"/>
      <c r="AX3898" s="244">
        <v>9.65</v>
      </c>
      <c r="AY3898" s="244">
        <v>28.96</v>
      </c>
      <c r="AZ3898" s="244">
        <v>9.31</v>
      </c>
      <c r="BA3898" s="244">
        <v>7.37</v>
      </c>
      <c r="BB3898" s="244">
        <v>2.89</v>
      </c>
      <c r="BC3898" s="244">
        <v>0.002</v>
      </c>
      <c r="BD3898" s="239"/>
      <c r="BE3898" s="238" t="s">
        <v>16</v>
      </c>
      <c r="BF3898" s="244">
        <v>0.83</v>
      </c>
      <c r="BG3898" s="244">
        <v>0.09</v>
      </c>
      <c r="BH3898" s="238" t="s">
        <v>16</v>
      </c>
      <c r="BI3898" s="244">
        <v>0.49</v>
      </c>
      <c r="BJ3898" s="239"/>
      <c r="BK3898" s="244">
        <v>8.39</v>
      </c>
      <c r="BL3898" s="244">
        <v>2.6</v>
      </c>
      <c r="BM3898" s="239"/>
      <c r="BN3898" s="239"/>
      <c r="BO3898" s="239"/>
      <c r="BP3898" s="239"/>
      <c r="BQ3898" s="239"/>
      <c r="BR3898" s="239"/>
      <c r="BS3898" s="239"/>
      <c r="BT3898" s="239"/>
      <c r="BU3898" s="239"/>
      <c r="BV3898" s="239"/>
      <c r="BW3898" s="239"/>
      <c r="BX3898" s="239"/>
      <c r="BY3898" s="239"/>
      <c r="BZ3898" s="239"/>
      <c r="CA3898" s="239"/>
      <c r="CB3898" s="239"/>
      <c r="CC3898" s="239"/>
      <c r="CD3898" s="239"/>
      <c r="CE3898" s="239"/>
      <c r="CF3898" s="239"/>
      <c r="CG3898" s="239"/>
      <c r="CH3898" s="239"/>
      <c r="CI3898" s="239"/>
      <c r="CJ3898" s="238" t="s">
        <v>16</v>
      </c>
      <c r="CK3898" s="238" t="s">
        <v>16</v>
      </c>
      <c r="CL3898" s="238" t="s">
        <v>16</v>
      </c>
      <c r="CM3898" s="238" t="s">
        <v>2438</v>
      </c>
      <c r="CN3898" s="244">
        <v>0.3</v>
      </c>
      <c r="CO3898" s="244">
        <v>5.83</v>
      </c>
      <c r="CP3898" s="239"/>
      <c r="CQ3898" s="239"/>
      <c r="CR3898" s="239"/>
      <c r="CS3898" s="239"/>
      <c r="CT3898" s="239"/>
      <c r="CU3898" s="245"/>
      <c r="CV3898" s="245"/>
      <c r="CW3898" s="245"/>
      <c r="CX3898" s="245"/>
      <c r="CY3898" s="245"/>
      <c r="CZ3898" s="245"/>
      <c r="DA3898" s="245"/>
    </row>
    <row r="3899">
      <c r="A3899" s="238" t="s">
        <v>16628</v>
      </c>
      <c r="C3899" s="239"/>
      <c r="D3899" s="238" t="s">
        <v>16629</v>
      </c>
      <c r="E3899" s="238" t="s">
        <v>654</v>
      </c>
      <c r="F3899" s="240"/>
      <c r="G3899" s="240"/>
      <c r="H3899" s="240"/>
      <c r="I3899" s="239"/>
      <c r="J3899" s="239"/>
      <c r="K3899" s="239"/>
      <c r="L3899" s="239"/>
      <c r="M3899" s="7" t="s">
        <v>560</v>
      </c>
      <c r="N3899" s="238"/>
      <c r="O3899" s="239"/>
      <c r="P3899" s="239"/>
      <c r="Q3899" s="239"/>
      <c r="R3899" s="238" t="s">
        <v>559</v>
      </c>
      <c r="S3899" s="239"/>
      <c r="T3899" s="241">
        <v>41.7629</v>
      </c>
      <c r="U3899" s="242">
        <v>-83.3299</v>
      </c>
      <c r="V3899" s="243" t="s">
        <v>16630</v>
      </c>
      <c r="W3899" s="238" t="s">
        <v>876</v>
      </c>
      <c r="X3899" s="239"/>
      <c r="Y3899" s="239"/>
      <c r="Z3899" s="239"/>
      <c r="AA3899" s="239"/>
      <c r="AB3899" s="244">
        <v>0.75</v>
      </c>
      <c r="AC3899" s="239"/>
      <c r="AD3899" s="244">
        <v>5.63</v>
      </c>
      <c r="AE3899" s="239"/>
      <c r="AF3899" s="239"/>
      <c r="AG3899" s="239"/>
      <c r="AH3899" s="244">
        <v>24.4</v>
      </c>
      <c r="AI3899" s="239"/>
      <c r="AJ3899" s="239"/>
      <c r="AK3899" s="239"/>
      <c r="AL3899" s="239"/>
      <c r="AM3899" s="239"/>
      <c r="AN3899" s="239"/>
      <c r="AO3899" s="244">
        <v>7.15</v>
      </c>
      <c r="AP3899" s="244">
        <v>261.9</v>
      </c>
      <c r="AQ3899" s="244">
        <v>1.5</v>
      </c>
      <c r="AR3899" s="244">
        <v>3.79</v>
      </c>
      <c r="AS3899" s="244">
        <v>0.1</v>
      </c>
      <c r="AT3899" s="244">
        <v>0.1</v>
      </c>
      <c r="AU3899" s="244">
        <v>0.91</v>
      </c>
      <c r="AV3899" s="239"/>
      <c r="AW3899" s="239"/>
      <c r="AX3899" s="244">
        <v>7.07</v>
      </c>
      <c r="AY3899" s="244">
        <v>26.68</v>
      </c>
      <c r="AZ3899" s="244">
        <v>10.23</v>
      </c>
      <c r="BA3899" s="244">
        <v>2.53</v>
      </c>
      <c r="BB3899" s="244">
        <v>9.22</v>
      </c>
      <c r="BC3899" s="244">
        <v>0.275</v>
      </c>
      <c r="BD3899" s="239"/>
      <c r="BE3899" s="238" t="s">
        <v>16</v>
      </c>
      <c r="BF3899" s="244">
        <v>0.53</v>
      </c>
      <c r="BG3899" s="244">
        <v>0.08</v>
      </c>
      <c r="BH3899" s="238" t="s">
        <v>16</v>
      </c>
      <c r="BI3899" s="244">
        <v>0.43</v>
      </c>
      <c r="BJ3899" s="239"/>
      <c r="BK3899" s="244">
        <v>4.58</v>
      </c>
      <c r="BL3899" s="244">
        <v>0.84</v>
      </c>
      <c r="BM3899" s="239"/>
      <c r="BN3899" s="239"/>
      <c r="BO3899" s="239"/>
      <c r="BP3899" s="239"/>
      <c r="BQ3899" s="239"/>
      <c r="BR3899" s="239"/>
      <c r="BS3899" s="239"/>
      <c r="BT3899" s="239"/>
      <c r="BU3899" s="239"/>
      <c r="BV3899" s="239"/>
      <c r="BW3899" s="239"/>
      <c r="BX3899" s="239"/>
      <c r="BY3899" s="239"/>
      <c r="BZ3899" s="239"/>
      <c r="CA3899" s="239"/>
      <c r="CB3899" s="239"/>
      <c r="CC3899" s="239"/>
      <c r="CD3899" s="239"/>
      <c r="CE3899" s="239"/>
      <c r="CF3899" s="239"/>
      <c r="CG3899" s="239"/>
      <c r="CH3899" s="239"/>
      <c r="CI3899" s="239"/>
      <c r="CJ3899" s="244">
        <v>3.2</v>
      </c>
      <c r="CK3899" s="244">
        <v>45.0</v>
      </c>
      <c r="CL3899" s="244">
        <v>283.0</v>
      </c>
      <c r="CM3899" s="238" t="s">
        <v>2438</v>
      </c>
      <c r="CN3899" s="244">
        <v>0.66</v>
      </c>
      <c r="CO3899" s="244">
        <v>3.89</v>
      </c>
      <c r="CP3899" s="239"/>
      <c r="CQ3899" s="239"/>
      <c r="CR3899" s="239"/>
      <c r="CS3899" s="239"/>
      <c r="CT3899" s="239"/>
      <c r="CU3899" s="245"/>
      <c r="CV3899" s="245"/>
      <c r="CW3899" s="245"/>
      <c r="CX3899" s="245"/>
      <c r="CY3899" s="245"/>
      <c r="CZ3899" s="245"/>
      <c r="DA3899" s="245"/>
    </row>
    <row r="3900">
      <c r="A3900" s="238" t="s">
        <v>16631</v>
      </c>
      <c r="C3900" s="239"/>
      <c r="D3900" s="238" t="s">
        <v>16632</v>
      </c>
      <c r="E3900" s="238" t="s">
        <v>654</v>
      </c>
      <c r="F3900" s="240"/>
      <c r="G3900" s="240"/>
      <c r="H3900" s="240"/>
      <c r="I3900" s="239"/>
      <c r="J3900" s="239"/>
      <c r="K3900" s="239"/>
      <c r="L3900" s="239"/>
      <c r="M3900" s="7" t="s">
        <v>560</v>
      </c>
      <c r="N3900" s="238"/>
      <c r="O3900" s="239"/>
      <c r="P3900" s="239"/>
      <c r="Q3900" s="239"/>
      <c r="R3900" s="238" t="s">
        <v>559</v>
      </c>
      <c r="S3900" s="239"/>
      <c r="T3900" s="241">
        <v>41.8277</v>
      </c>
      <c r="U3900" s="242">
        <v>-83.196</v>
      </c>
      <c r="V3900" s="243" t="s">
        <v>16633</v>
      </c>
      <c r="W3900" s="238" t="s">
        <v>890</v>
      </c>
      <c r="X3900" s="239"/>
      <c r="Y3900" s="239"/>
      <c r="Z3900" s="239"/>
      <c r="AA3900" s="239"/>
      <c r="AB3900" s="244">
        <v>0.75</v>
      </c>
      <c r="AC3900" s="239"/>
      <c r="AD3900" s="244">
        <v>8.53</v>
      </c>
      <c r="AE3900" s="239"/>
      <c r="AF3900" s="239"/>
      <c r="AG3900" s="239"/>
      <c r="AH3900" s="244">
        <v>23.9</v>
      </c>
      <c r="AI3900" s="239"/>
      <c r="AJ3900" s="239"/>
      <c r="AK3900" s="239"/>
      <c r="AL3900" s="239"/>
      <c r="AM3900" s="239"/>
      <c r="AN3900" s="239"/>
      <c r="AO3900" s="244">
        <v>7.38</v>
      </c>
      <c r="AP3900" s="244">
        <v>223.5</v>
      </c>
      <c r="AQ3900" s="244">
        <v>3.5</v>
      </c>
      <c r="AR3900" s="244">
        <v>1.82</v>
      </c>
      <c r="AS3900" s="244">
        <v>0.13</v>
      </c>
      <c r="AT3900" s="244">
        <v>0.1</v>
      </c>
      <c r="AU3900" s="244">
        <v>0.88</v>
      </c>
      <c r="AV3900" s="239"/>
      <c r="AW3900" s="239"/>
      <c r="AX3900" s="244">
        <v>6.05</v>
      </c>
      <c r="AY3900" s="244">
        <v>17.89</v>
      </c>
      <c r="AZ3900" s="244">
        <v>9.84</v>
      </c>
      <c r="BA3900" s="244">
        <v>2.75</v>
      </c>
      <c r="BB3900" s="244">
        <v>12.46</v>
      </c>
      <c r="BC3900" s="244">
        <v>0.215</v>
      </c>
      <c r="BD3900" s="239"/>
      <c r="BE3900" s="238" t="s">
        <v>16</v>
      </c>
      <c r="BF3900" s="244">
        <v>0.4</v>
      </c>
      <c r="BG3900" s="244">
        <v>0.06</v>
      </c>
      <c r="BH3900" s="238" t="s">
        <v>16</v>
      </c>
      <c r="BI3900" s="244">
        <v>0.22</v>
      </c>
      <c r="BJ3900" s="239"/>
      <c r="BK3900" s="244">
        <v>2.3</v>
      </c>
      <c r="BL3900" s="244">
        <v>0.74</v>
      </c>
      <c r="BM3900" s="239"/>
      <c r="BN3900" s="239"/>
      <c r="BO3900" s="239"/>
      <c r="BP3900" s="239"/>
      <c r="BQ3900" s="239"/>
      <c r="BR3900" s="239"/>
      <c r="BS3900" s="239"/>
      <c r="BT3900" s="239"/>
      <c r="BU3900" s="239"/>
      <c r="BV3900" s="239"/>
      <c r="BW3900" s="239"/>
      <c r="BX3900" s="239"/>
      <c r="BY3900" s="239"/>
      <c r="BZ3900" s="239"/>
      <c r="CA3900" s="239"/>
      <c r="CB3900" s="239"/>
      <c r="CC3900" s="239"/>
      <c r="CD3900" s="239"/>
      <c r="CE3900" s="239"/>
      <c r="CF3900" s="239"/>
      <c r="CG3900" s="239"/>
      <c r="CH3900" s="239"/>
      <c r="CI3900" s="239"/>
      <c r="CJ3900" s="244">
        <v>1.6</v>
      </c>
      <c r="CK3900" s="244">
        <v>66.5</v>
      </c>
      <c r="CL3900" s="244">
        <v>581.0</v>
      </c>
      <c r="CM3900" s="238" t="s">
        <v>2438</v>
      </c>
      <c r="CN3900" s="244">
        <v>1.64</v>
      </c>
      <c r="CO3900" s="244">
        <v>9.91</v>
      </c>
      <c r="CP3900" s="239"/>
      <c r="CQ3900" s="239"/>
      <c r="CR3900" s="239"/>
      <c r="CS3900" s="239"/>
      <c r="CT3900" s="239"/>
      <c r="CU3900" s="245"/>
      <c r="CV3900" s="245"/>
      <c r="CW3900" s="245"/>
      <c r="CX3900" s="245"/>
      <c r="CY3900" s="245"/>
      <c r="CZ3900" s="245"/>
      <c r="DA3900" s="245"/>
    </row>
    <row r="3901">
      <c r="A3901" s="238" t="s">
        <v>16634</v>
      </c>
      <c r="C3901" s="239"/>
      <c r="D3901" s="238" t="s">
        <v>16635</v>
      </c>
      <c r="E3901" s="238" t="s">
        <v>654</v>
      </c>
      <c r="F3901" s="240"/>
      <c r="G3901" s="240"/>
      <c r="H3901" s="240"/>
      <c r="I3901" s="239"/>
      <c r="J3901" s="239"/>
      <c r="K3901" s="239"/>
      <c r="L3901" s="239"/>
      <c r="M3901" s="7" t="s">
        <v>560</v>
      </c>
      <c r="N3901" s="238"/>
      <c r="O3901" s="239"/>
      <c r="P3901" s="239"/>
      <c r="Q3901" s="239"/>
      <c r="R3901" s="238" t="s">
        <v>559</v>
      </c>
      <c r="S3901" s="239"/>
      <c r="T3901" s="241">
        <v>41.834</v>
      </c>
      <c r="U3901" s="242">
        <v>-83.3599</v>
      </c>
      <c r="V3901" s="243" t="s">
        <v>16636</v>
      </c>
      <c r="W3901" s="238" t="s">
        <v>1179</v>
      </c>
      <c r="X3901" s="239"/>
      <c r="Y3901" s="239"/>
      <c r="Z3901" s="239"/>
      <c r="AA3901" s="239"/>
      <c r="AB3901" s="244">
        <v>0.75</v>
      </c>
      <c r="AC3901" s="239"/>
      <c r="AD3901" s="244">
        <v>5.3</v>
      </c>
      <c r="AE3901" s="239"/>
      <c r="AF3901" s="239"/>
      <c r="AG3901" s="239"/>
      <c r="AH3901" s="238" t="s">
        <v>16</v>
      </c>
      <c r="AI3901" s="239"/>
      <c r="AJ3901" s="239"/>
      <c r="AK3901" s="239"/>
      <c r="AL3901" s="239"/>
      <c r="AM3901" s="239"/>
      <c r="AN3901" s="239"/>
      <c r="AO3901" s="238" t="s">
        <v>16</v>
      </c>
      <c r="AP3901" s="238" t="s">
        <v>16</v>
      </c>
      <c r="AQ3901" s="244">
        <v>2.0</v>
      </c>
      <c r="AR3901" s="244">
        <v>7.06</v>
      </c>
      <c r="AS3901" s="244">
        <v>0.1</v>
      </c>
      <c r="AT3901" s="244">
        <v>0.1</v>
      </c>
      <c r="AU3901" s="244">
        <v>1.13</v>
      </c>
      <c r="AV3901" s="239"/>
      <c r="AW3901" s="239"/>
      <c r="AX3901" s="244">
        <v>9.28</v>
      </c>
      <c r="AY3901" s="244">
        <v>34.05</v>
      </c>
      <c r="AZ3901" s="244">
        <v>15.76</v>
      </c>
      <c r="BA3901" s="244">
        <v>3.25</v>
      </c>
      <c r="BB3901" s="244">
        <v>34.09</v>
      </c>
      <c r="BC3901" s="244">
        <v>0.895</v>
      </c>
      <c r="BD3901" s="239"/>
      <c r="BE3901" s="238" t="s">
        <v>16</v>
      </c>
      <c r="BF3901" s="244">
        <v>0.6</v>
      </c>
      <c r="BG3901" s="244">
        <v>0.11</v>
      </c>
      <c r="BH3901" s="238" t="s">
        <v>16</v>
      </c>
      <c r="BI3901" s="244">
        <v>1.42</v>
      </c>
      <c r="BJ3901" s="239"/>
      <c r="BK3901" s="244">
        <v>2.5</v>
      </c>
      <c r="BL3901" s="244">
        <v>0.62</v>
      </c>
      <c r="BM3901" s="239"/>
      <c r="BN3901" s="239"/>
      <c r="BO3901" s="239"/>
      <c r="BP3901" s="239"/>
      <c r="BQ3901" s="239"/>
      <c r="BR3901" s="239"/>
      <c r="BS3901" s="239"/>
      <c r="BT3901" s="239"/>
      <c r="BU3901" s="239"/>
      <c r="BV3901" s="239"/>
      <c r="BW3901" s="239"/>
      <c r="BX3901" s="239"/>
      <c r="BY3901" s="239"/>
      <c r="BZ3901" s="239"/>
      <c r="CA3901" s="239"/>
      <c r="CB3901" s="239"/>
      <c r="CC3901" s="239"/>
      <c r="CD3901" s="239"/>
      <c r="CE3901" s="239"/>
      <c r="CF3901" s="239"/>
      <c r="CG3901" s="239"/>
      <c r="CH3901" s="239"/>
      <c r="CI3901" s="239"/>
      <c r="CJ3901" s="238" t="s">
        <v>16</v>
      </c>
      <c r="CK3901" s="238" t="s">
        <v>16</v>
      </c>
      <c r="CL3901" s="238" t="s">
        <v>16</v>
      </c>
      <c r="CM3901" s="238" t="s">
        <v>2438</v>
      </c>
      <c r="CN3901" s="244">
        <v>1.64</v>
      </c>
      <c r="CO3901" s="244">
        <v>9.91</v>
      </c>
      <c r="CP3901" s="239"/>
      <c r="CQ3901" s="239"/>
      <c r="CR3901" s="239"/>
      <c r="CS3901" s="239"/>
      <c r="CT3901" s="239"/>
      <c r="CU3901" s="245"/>
      <c r="CV3901" s="245"/>
      <c r="CW3901" s="245"/>
      <c r="CX3901" s="245"/>
      <c r="CY3901" s="245"/>
      <c r="CZ3901" s="245"/>
      <c r="DA3901" s="245"/>
    </row>
    <row r="3902">
      <c r="A3902" s="238" t="s">
        <v>16637</v>
      </c>
      <c r="C3902" s="239"/>
      <c r="D3902" s="238" t="s">
        <v>16638</v>
      </c>
      <c r="E3902" s="238" t="s">
        <v>654</v>
      </c>
      <c r="F3902" s="240"/>
      <c r="G3902" s="240"/>
      <c r="H3902" s="240"/>
      <c r="I3902" s="239"/>
      <c r="J3902" s="239"/>
      <c r="K3902" s="239"/>
      <c r="L3902" s="239"/>
      <c r="M3902" s="7" t="s">
        <v>560</v>
      </c>
      <c r="N3902" s="238"/>
      <c r="O3902" s="239"/>
      <c r="P3902" s="239"/>
      <c r="Q3902" s="239"/>
      <c r="R3902" s="238" t="s">
        <v>559</v>
      </c>
      <c r="S3902" s="239"/>
      <c r="T3902" s="241">
        <v>41.7035</v>
      </c>
      <c r="U3902" s="242">
        <v>-83.2534</v>
      </c>
      <c r="V3902" s="243" t="s">
        <v>16639</v>
      </c>
      <c r="W3902" s="238" t="s">
        <v>899</v>
      </c>
      <c r="X3902" s="239"/>
      <c r="Y3902" s="239"/>
      <c r="Z3902" s="239"/>
      <c r="AA3902" s="239"/>
      <c r="AB3902" s="244">
        <v>0.75</v>
      </c>
      <c r="AC3902" s="239"/>
      <c r="AD3902" s="244">
        <v>6.71</v>
      </c>
      <c r="AE3902" s="239"/>
      <c r="AF3902" s="239"/>
      <c r="AG3902" s="239"/>
      <c r="AH3902" s="244">
        <v>24.5</v>
      </c>
      <c r="AI3902" s="239"/>
      <c r="AJ3902" s="239"/>
      <c r="AK3902" s="239"/>
      <c r="AL3902" s="239"/>
      <c r="AM3902" s="239"/>
      <c r="AN3902" s="239"/>
      <c r="AO3902" s="244">
        <v>7.48</v>
      </c>
      <c r="AP3902" s="244">
        <v>296.8</v>
      </c>
      <c r="AQ3902" s="244">
        <v>1.0</v>
      </c>
      <c r="AR3902" s="244">
        <v>7.81</v>
      </c>
      <c r="AS3902" s="244">
        <v>0.46</v>
      </c>
      <c r="AT3902" s="244">
        <v>0.1</v>
      </c>
      <c r="AU3902" s="244">
        <v>4.16</v>
      </c>
      <c r="AV3902" s="239"/>
      <c r="AW3902" s="239"/>
      <c r="AX3902" s="244">
        <v>24.38</v>
      </c>
      <c r="AY3902" s="244">
        <v>55.85</v>
      </c>
      <c r="AZ3902" s="244">
        <v>20.24</v>
      </c>
      <c r="BA3902" s="244">
        <v>9.76</v>
      </c>
      <c r="BB3902" s="244">
        <v>12.78</v>
      </c>
      <c r="BC3902" s="244">
        <v>1.232</v>
      </c>
      <c r="BD3902" s="239"/>
      <c r="BE3902" s="238" t="s">
        <v>16</v>
      </c>
      <c r="BF3902" s="244">
        <v>1.04</v>
      </c>
      <c r="BG3902" s="244">
        <v>0.18</v>
      </c>
      <c r="BH3902" s="238" t="s">
        <v>16</v>
      </c>
      <c r="BI3902" s="244">
        <v>2.3</v>
      </c>
      <c r="BJ3902" s="239"/>
      <c r="BK3902" s="244">
        <v>9.72</v>
      </c>
      <c r="BL3902" s="244">
        <v>1.58</v>
      </c>
      <c r="BM3902" s="239"/>
      <c r="BN3902" s="239"/>
      <c r="BO3902" s="239"/>
      <c r="BP3902" s="239"/>
      <c r="BQ3902" s="239"/>
      <c r="BR3902" s="239"/>
      <c r="BS3902" s="239"/>
      <c r="BT3902" s="239"/>
      <c r="BU3902" s="239"/>
      <c r="BV3902" s="239"/>
      <c r="BW3902" s="239"/>
      <c r="BX3902" s="239"/>
      <c r="BY3902" s="239"/>
      <c r="BZ3902" s="239"/>
      <c r="CA3902" s="239"/>
      <c r="CB3902" s="239"/>
      <c r="CC3902" s="239"/>
      <c r="CD3902" s="239"/>
      <c r="CE3902" s="239"/>
      <c r="CF3902" s="239"/>
      <c r="CG3902" s="239"/>
      <c r="CH3902" s="239"/>
      <c r="CI3902" s="239"/>
      <c r="CJ3902" s="244">
        <v>5.1</v>
      </c>
      <c r="CK3902" s="244">
        <v>28.2</v>
      </c>
      <c r="CL3902" s="244">
        <v>740.0</v>
      </c>
      <c r="CM3902" s="238" t="s">
        <v>2438</v>
      </c>
      <c r="CN3902" s="244">
        <v>0.98</v>
      </c>
      <c r="CO3902" s="244">
        <v>3.89</v>
      </c>
      <c r="CP3902" s="239"/>
      <c r="CQ3902" s="239"/>
      <c r="CR3902" s="239"/>
      <c r="CS3902" s="239"/>
      <c r="CT3902" s="239"/>
      <c r="CU3902" s="245"/>
      <c r="CV3902" s="245"/>
      <c r="CW3902" s="245"/>
      <c r="CX3902" s="245"/>
      <c r="CY3902" s="245"/>
      <c r="CZ3902" s="245"/>
      <c r="DA3902" s="245"/>
    </row>
    <row r="3903">
      <c r="A3903" s="238" t="s">
        <v>16640</v>
      </c>
      <c r="C3903" s="239"/>
      <c r="D3903" s="238" t="s">
        <v>16641</v>
      </c>
      <c r="E3903" s="238" t="s">
        <v>654</v>
      </c>
      <c r="F3903" s="240"/>
      <c r="G3903" s="240"/>
      <c r="H3903" s="240"/>
      <c r="I3903" s="239"/>
      <c r="J3903" s="239"/>
      <c r="K3903" s="239"/>
      <c r="L3903" s="239"/>
      <c r="M3903" s="7" t="s">
        <v>560</v>
      </c>
      <c r="N3903" s="238"/>
      <c r="O3903" s="239"/>
      <c r="P3903" s="239"/>
      <c r="Q3903" s="239"/>
      <c r="R3903" s="238" t="s">
        <v>559</v>
      </c>
      <c r="S3903" s="239"/>
      <c r="T3903" s="241">
        <v>41.7615</v>
      </c>
      <c r="U3903" s="242">
        <v>-83.3316</v>
      </c>
      <c r="V3903" s="243" t="s">
        <v>16642</v>
      </c>
      <c r="W3903" s="238" t="s">
        <v>876</v>
      </c>
      <c r="X3903" s="239"/>
      <c r="Y3903" s="239"/>
      <c r="Z3903" s="239"/>
      <c r="AA3903" s="239"/>
      <c r="AB3903" s="244">
        <v>0.75</v>
      </c>
      <c r="AC3903" s="239"/>
      <c r="AD3903" s="244">
        <v>5.54</v>
      </c>
      <c r="AE3903" s="239"/>
      <c r="AF3903" s="239"/>
      <c r="AG3903" s="239"/>
      <c r="AH3903" s="244">
        <v>26.9</v>
      </c>
      <c r="AI3903" s="239"/>
      <c r="AJ3903" s="239"/>
      <c r="AK3903" s="239"/>
      <c r="AL3903" s="239"/>
      <c r="AM3903" s="239"/>
      <c r="AN3903" s="239"/>
      <c r="AO3903" s="244">
        <v>7.19</v>
      </c>
      <c r="AP3903" s="244">
        <v>269.0</v>
      </c>
      <c r="AQ3903" s="244">
        <v>1.0</v>
      </c>
      <c r="AR3903" s="244">
        <v>4.89</v>
      </c>
      <c r="AS3903" s="244">
        <v>1.59</v>
      </c>
      <c r="AT3903" s="244">
        <v>0.21</v>
      </c>
      <c r="AU3903" s="244">
        <v>9.94</v>
      </c>
      <c r="AV3903" s="239"/>
      <c r="AW3903" s="239"/>
      <c r="AX3903" s="244">
        <v>26.26</v>
      </c>
      <c r="AY3903" s="244">
        <v>34.6</v>
      </c>
      <c r="AZ3903" s="244">
        <v>13.24</v>
      </c>
      <c r="BA3903" s="244">
        <v>3.79</v>
      </c>
      <c r="BB3903" s="244">
        <v>5.32</v>
      </c>
      <c r="BC3903" s="244">
        <v>0.176</v>
      </c>
      <c r="BD3903" s="239"/>
      <c r="BE3903" s="238" t="s">
        <v>16</v>
      </c>
      <c r="BF3903" s="244">
        <v>2.3</v>
      </c>
      <c r="BG3903" s="244">
        <v>0.33</v>
      </c>
      <c r="BH3903" s="238" t="s">
        <v>16</v>
      </c>
      <c r="BI3903" s="244">
        <v>1.12</v>
      </c>
      <c r="BJ3903" s="239"/>
      <c r="BK3903" s="244">
        <v>8.05</v>
      </c>
      <c r="BL3903" s="244">
        <v>4.45</v>
      </c>
      <c r="BM3903" s="239"/>
      <c r="BN3903" s="239"/>
      <c r="BO3903" s="239"/>
      <c r="BP3903" s="239"/>
      <c r="BQ3903" s="239"/>
      <c r="BR3903" s="239"/>
      <c r="BS3903" s="239"/>
      <c r="BT3903" s="239"/>
      <c r="BU3903" s="239"/>
      <c r="BV3903" s="239"/>
      <c r="BW3903" s="239"/>
      <c r="BX3903" s="239"/>
      <c r="BY3903" s="239"/>
      <c r="BZ3903" s="239"/>
      <c r="CA3903" s="239"/>
      <c r="CB3903" s="239"/>
      <c r="CC3903" s="239"/>
      <c r="CD3903" s="239"/>
      <c r="CE3903" s="239"/>
      <c r="CF3903" s="239"/>
      <c r="CG3903" s="239"/>
      <c r="CH3903" s="239"/>
      <c r="CI3903" s="239"/>
      <c r="CJ3903" s="244">
        <v>4.2</v>
      </c>
      <c r="CK3903" s="244">
        <v>35.3</v>
      </c>
      <c r="CL3903" s="244">
        <v>749.0</v>
      </c>
      <c r="CM3903" s="238" t="s">
        <v>2438</v>
      </c>
      <c r="CN3903" s="244">
        <v>0.66</v>
      </c>
      <c r="CO3903" s="244">
        <v>3.89</v>
      </c>
      <c r="CP3903" s="239"/>
      <c r="CQ3903" s="239"/>
      <c r="CR3903" s="239"/>
      <c r="CS3903" s="239"/>
      <c r="CT3903" s="239"/>
      <c r="CU3903" s="245"/>
      <c r="CV3903" s="245"/>
      <c r="CW3903" s="245"/>
      <c r="CX3903" s="245"/>
      <c r="CY3903" s="245"/>
      <c r="CZ3903" s="245"/>
      <c r="DA3903" s="245"/>
    </row>
    <row r="3904">
      <c r="A3904" s="238" t="s">
        <v>16643</v>
      </c>
      <c r="C3904" s="239"/>
      <c r="D3904" s="238" t="s">
        <v>16644</v>
      </c>
      <c r="E3904" s="238" t="s">
        <v>654</v>
      </c>
      <c r="F3904" s="240"/>
      <c r="G3904" s="240"/>
      <c r="H3904" s="240"/>
      <c r="I3904" s="239"/>
      <c r="J3904" s="239"/>
      <c r="K3904" s="239"/>
      <c r="L3904" s="239"/>
      <c r="M3904" s="7" t="s">
        <v>560</v>
      </c>
      <c r="N3904" s="238"/>
      <c r="O3904" s="239"/>
      <c r="P3904" s="239"/>
      <c r="Q3904" s="239"/>
      <c r="R3904" s="238" t="s">
        <v>559</v>
      </c>
      <c r="S3904" s="239"/>
      <c r="T3904" s="241">
        <v>41.8265</v>
      </c>
      <c r="U3904" s="242">
        <v>-83.1967</v>
      </c>
      <c r="V3904" s="243" t="s">
        <v>16645</v>
      </c>
      <c r="W3904" s="238" t="s">
        <v>890</v>
      </c>
      <c r="X3904" s="239"/>
      <c r="Y3904" s="239"/>
      <c r="Z3904" s="239"/>
      <c r="AA3904" s="239"/>
      <c r="AB3904" s="244">
        <v>0.75</v>
      </c>
      <c r="AC3904" s="239"/>
      <c r="AD3904" s="244">
        <v>8.39</v>
      </c>
      <c r="AE3904" s="239"/>
      <c r="AF3904" s="239"/>
      <c r="AG3904" s="239"/>
      <c r="AH3904" s="244">
        <v>26.7</v>
      </c>
      <c r="AI3904" s="239"/>
      <c r="AJ3904" s="239"/>
      <c r="AK3904" s="239"/>
      <c r="AL3904" s="239"/>
      <c r="AM3904" s="239"/>
      <c r="AN3904" s="239"/>
      <c r="AO3904" s="244">
        <v>6.91</v>
      </c>
      <c r="AP3904" s="244">
        <v>237.3</v>
      </c>
      <c r="AQ3904" s="244">
        <v>1.5</v>
      </c>
      <c r="AR3904" s="244">
        <v>4.12</v>
      </c>
      <c r="AS3904" s="244">
        <v>1.05</v>
      </c>
      <c r="AT3904" s="244">
        <v>0.12</v>
      </c>
      <c r="AU3904" s="244">
        <v>3.57</v>
      </c>
      <c r="AV3904" s="239"/>
      <c r="AW3904" s="239"/>
      <c r="AX3904" s="244">
        <v>14.1</v>
      </c>
      <c r="AY3904" s="244">
        <v>24.74</v>
      </c>
      <c r="AZ3904" s="244">
        <v>6.54</v>
      </c>
      <c r="BA3904" s="244">
        <v>2.23</v>
      </c>
      <c r="BB3904" s="244">
        <v>13.33</v>
      </c>
      <c r="BC3904" s="244">
        <v>0.159</v>
      </c>
      <c r="BD3904" s="239"/>
      <c r="BE3904" s="238" t="s">
        <v>16</v>
      </c>
      <c r="BF3904" s="244">
        <v>1.21</v>
      </c>
      <c r="BG3904" s="244">
        <v>0.19</v>
      </c>
      <c r="BH3904" s="238" t="s">
        <v>16</v>
      </c>
      <c r="BI3904" s="244">
        <v>0.39</v>
      </c>
      <c r="BJ3904" s="239"/>
      <c r="BK3904" s="244">
        <v>4.95</v>
      </c>
      <c r="BL3904" s="244">
        <v>4.65</v>
      </c>
      <c r="BM3904" s="239"/>
      <c r="BN3904" s="239"/>
      <c r="BO3904" s="239"/>
      <c r="BP3904" s="239"/>
      <c r="BQ3904" s="239"/>
      <c r="BR3904" s="239"/>
      <c r="BS3904" s="239"/>
      <c r="BT3904" s="239"/>
      <c r="BU3904" s="239"/>
      <c r="BV3904" s="239"/>
      <c r="BW3904" s="239"/>
      <c r="BX3904" s="239"/>
      <c r="BY3904" s="239"/>
      <c r="BZ3904" s="239"/>
      <c r="CA3904" s="239"/>
      <c r="CB3904" s="239"/>
      <c r="CC3904" s="239"/>
      <c r="CD3904" s="239"/>
      <c r="CE3904" s="239"/>
      <c r="CF3904" s="239"/>
      <c r="CG3904" s="239"/>
      <c r="CH3904" s="239"/>
      <c r="CI3904" s="239"/>
      <c r="CJ3904" s="244">
        <v>2.8</v>
      </c>
      <c r="CK3904" s="244">
        <v>50.2</v>
      </c>
      <c r="CL3904" s="244">
        <v>143.0</v>
      </c>
      <c r="CM3904" s="238" t="s">
        <v>2433</v>
      </c>
      <c r="CN3904" s="244">
        <v>0.98</v>
      </c>
      <c r="CO3904" s="244">
        <v>7.0</v>
      </c>
      <c r="CP3904" s="239"/>
      <c r="CQ3904" s="239"/>
      <c r="CR3904" s="239"/>
      <c r="CS3904" s="239"/>
      <c r="CT3904" s="239"/>
      <c r="CU3904" s="245"/>
      <c r="CV3904" s="245"/>
      <c r="CW3904" s="245"/>
      <c r="CX3904" s="245"/>
      <c r="CY3904" s="245"/>
      <c r="CZ3904" s="245"/>
      <c r="DA3904" s="245"/>
    </row>
    <row r="3905">
      <c r="A3905" s="238" t="s">
        <v>16646</v>
      </c>
      <c r="C3905" s="239"/>
      <c r="D3905" s="238" t="s">
        <v>16647</v>
      </c>
      <c r="E3905" s="238" t="s">
        <v>654</v>
      </c>
      <c r="F3905" s="240"/>
      <c r="G3905" s="240"/>
      <c r="H3905" s="240"/>
      <c r="I3905" s="239"/>
      <c r="J3905" s="239"/>
      <c r="K3905" s="239"/>
      <c r="L3905" s="239"/>
      <c r="M3905" s="7" t="s">
        <v>560</v>
      </c>
      <c r="N3905" s="238"/>
      <c r="O3905" s="239"/>
      <c r="P3905" s="239"/>
      <c r="Q3905" s="239"/>
      <c r="R3905" s="238" t="s">
        <v>559</v>
      </c>
      <c r="S3905" s="239"/>
      <c r="T3905" s="241">
        <v>41.8339</v>
      </c>
      <c r="U3905" s="242">
        <v>-83.3594</v>
      </c>
      <c r="V3905" s="243" t="s">
        <v>16648</v>
      </c>
      <c r="W3905" s="238" t="s">
        <v>1179</v>
      </c>
      <c r="X3905" s="239"/>
      <c r="Y3905" s="239"/>
      <c r="Z3905" s="239"/>
      <c r="AA3905" s="239"/>
      <c r="AB3905" s="244">
        <v>0.75</v>
      </c>
      <c r="AC3905" s="239"/>
      <c r="AD3905" s="244">
        <v>4.93</v>
      </c>
      <c r="AE3905" s="239"/>
      <c r="AF3905" s="239"/>
      <c r="AG3905" s="239"/>
      <c r="AH3905" s="244">
        <v>26.4</v>
      </c>
      <c r="AI3905" s="239"/>
      <c r="AJ3905" s="239"/>
      <c r="AK3905" s="239"/>
      <c r="AL3905" s="239"/>
      <c r="AM3905" s="239"/>
      <c r="AN3905" s="239"/>
      <c r="AO3905" s="244">
        <v>6.41</v>
      </c>
      <c r="AP3905" s="244">
        <v>273.0</v>
      </c>
      <c r="AQ3905" s="244">
        <v>1.5</v>
      </c>
      <c r="AR3905" s="244">
        <v>6.23</v>
      </c>
      <c r="AS3905" s="244">
        <v>1.74</v>
      </c>
      <c r="AT3905" s="244">
        <v>0.28</v>
      </c>
      <c r="AU3905" s="244">
        <v>10.46</v>
      </c>
      <c r="AV3905" s="239"/>
      <c r="AW3905" s="239"/>
      <c r="AX3905" s="244">
        <v>28.27</v>
      </c>
      <c r="AY3905" s="244">
        <v>47.29</v>
      </c>
      <c r="AZ3905" s="244">
        <v>12.38</v>
      </c>
      <c r="BA3905" s="244">
        <v>5.32</v>
      </c>
      <c r="BB3905" s="244">
        <v>25.95</v>
      </c>
      <c r="BC3905" s="244">
        <v>0.191</v>
      </c>
      <c r="BD3905" s="239"/>
      <c r="BE3905" s="238" t="s">
        <v>16</v>
      </c>
      <c r="BF3905" s="244">
        <v>2.02</v>
      </c>
      <c r="BG3905" s="244">
        <v>0.33</v>
      </c>
      <c r="BH3905" s="238" t="s">
        <v>16</v>
      </c>
      <c r="BI3905" s="244">
        <v>1.22</v>
      </c>
      <c r="BJ3905" s="239"/>
      <c r="BK3905" s="244">
        <v>6.65</v>
      </c>
      <c r="BL3905" s="244">
        <v>5.0</v>
      </c>
      <c r="BM3905" s="239"/>
      <c r="BN3905" s="239"/>
      <c r="BO3905" s="239"/>
      <c r="BP3905" s="239"/>
      <c r="BQ3905" s="239"/>
      <c r="BR3905" s="239"/>
      <c r="BS3905" s="239"/>
      <c r="BT3905" s="239"/>
      <c r="BU3905" s="239"/>
      <c r="BV3905" s="239"/>
      <c r="BW3905" s="239"/>
      <c r="BX3905" s="239"/>
      <c r="BY3905" s="239"/>
      <c r="BZ3905" s="239"/>
      <c r="CA3905" s="239"/>
      <c r="CB3905" s="239"/>
      <c r="CC3905" s="239"/>
      <c r="CD3905" s="239"/>
      <c r="CE3905" s="239"/>
      <c r="CF3905" s="239"/>
      <c r="CG3905" s="239"/>
      <c r="CH3905" s="239"/>
      <c r="CI3905" s="239"/>
      <c r="CJ3905" s="244">
        <v>3.3</v>
      </c>
      <c r="CK3905" s="244">
        <v>44.4</v>
      </c>
      <c r="CL3905" s="244">
        <v>48.4</v>
      </c>
      <c r="CM3905" s="238" t="s">
        <v>2438</v>
      </c>
      <c r="CN3905" s="244">
        <v>0.98</v>
      </c>
      <c r="CO3905" s="244">
        <v>9.91</v>
      </c>
      <c r="CP3905" s="239"/>
      <c r="CQ3905" s="239"/>
      <c r="CR3905" s="239"/>
      <c r="CS3905" s="239"/>
      <c r="CT3905" s="239"/>
      <c r="CU3905" s="245"/>
      <c r="CV3905" s="245"/>
      <c r="CW3905" s="245"/>
      <c r="CX3905" s="245"/>
      <c r="CY3905" s="245"/>
      <c r="CZ3905" s="245"/>
      <c r="DA3905" s="245"/>
    </row>
    <row r="3906">
      <c r="A3906" s="238" t="s">
        <v>16649</v>
      </c>
      <c r="C3906" s="239"/>
      <c r="D3906" s="238" t="s">
        <v>16650</v>
      </c>
      <c r="E3906" s="238" t="s">
        <v>654</v>
      </c>
      <c r="F3906" s="240"/>
      <c r="G3906" s="240"/>
      <c r="H3906" s="240"/>
      <c r="I3906" s="239"/>
      <c r="J3906" s="239"/>
      <c r="K3906" s="239"/>
      <c r="L3906" s="239"/>
      <c r="M3906" s="7" t="s">
        <v>560</v>
      </c>
      <c r="N3906" s="238"/>
      <c r="O3906" s="239"/>
      <c r="P3906" s="239"/>
      <c r="Q3906" s="239"/>
      <c r="R3906" s="238" t="s">
        <v>559</v>
      </c>
      <c r="S3906" s="239"/>
      <c r="T3906" s="241">
        <v>41.7034</v>
      </c>
      <c r="U3906" s="242">
        <v>-83.2552</v>
      </c>
      <c r="V3906" s="243" t="s">
        <v>16651</v>
      </c>
      <c r="W3906" s="238" t="s">
        <v>899</v>
      </c>
      <c r="X3906" s="239"/>
      <c r="Y3906" s="239"/>
      <c r="Z3906" s="239"/>
      <c r="AA3906" s="239"/>
      <c r="AB3906" s="244">
        <v>0.75</v>
      </c>
      <c r="AC3906" s="239"/>
      <c r="AD3906" s="244">
        <v>6.69</v>
      </c>
      <c r="AE3906" s="239"/>
      <c r="AF3906" s="239"/>
      <c r="AG3906" s="239"/>
      <c r="AH3906" s="244">
        <v>26.3</v>
      </c>
      <c r="AI3906" s="239"/>
      <c r="AJ3906" s="239"/>
      <c r="AK3906" s="239"/>
      <c r="AL3906" s="239"/>
      <c r="AM3906" s="239"/>
      <c r="AN3906" s="239"/>
      <c r="AO3906" s="244">
        <v>6.89</v>
      </c>
      <c r="AP3906" s="244">
        <v>249.7</v>
      </c>
      <c r="AQ3906" s="244">
        <v>1.3</v>
      </c>
      <c r="AR3906" s="244">
        <v>5.89</v>
      </c>
      <c r="AS3906" s="244">
        <v>1.26</v>
      </c>
      <c r="AT3906" s="244">
        <v>0.14</v>
      </c>
      <c r="AU3906" s="244">
        <v>8.21</v>
      </c>
      <c r="AV3906" s="239"/>
      <c r="AW3906" s="239"/>
      <c r="AX3906" s="244">
        <v>21.12</v>
      </c>
      <c r="AY3906" s="244">
        <v>30.95</v>
      </c>
      <c r="AZ3906" s="244">
        <v>13.45</v>
      </c>
      <c r="BA3906" s="244">
        <v>2.68</v>
      </c>
      <c r="BB3906" s="244">
        <v>7.24</v>
      </c>
      <c r="BC3906" s="244">
        <v>0.046</v>
      </c>
      <c r="BD3906" s="239"/>
      <c r="BE3906" s="238" t="s">
        <v>16</v>
      </c>
      <c r="BF3906" s="244">
        <v>1.52</v>
      </c>
      <c r="BG3906" s="244">
        <v>0.24</v>
      </c>
      <c r="BH3906" s="238" t="s">
        <v>16</v>
      </c>
      <c r="BI3906" s="244">
        <v>0.73</v>
      </c>
      <c r="BJ3906" s="239"/>
      <c r="BK3906" s="244">
        <v>6.45</v>
      </c>
      <c r="BL3906" s="244">
        <v>1.5</v>
      </c>
      <c r="BM3906" s="239"/>
      <c r="BN3906" s="239"/>
      <c r="BO3906" s="239"/>
      <c r="BP3906" s="239"/>
      <c r="BQ3906" s="239"/>
      <c r="BR3906" s="239"/>
      <c r="BS3906" s="239"/>
      <c r="BT3906" s="239"/>
      <c r="BU3906" s="239"/>
      <c r="BV3906" s="239"/>
      <c r="BW3906" s="239"/>
      <c r="BX3906" s="239"/>
      <c r="BY3906" s="239"/>
      <c r="BZ3906" s="239"/>
      <c r="CA3906" s="239"/>
      <c r="CB3906" s="239"/>
      <c r="CC3906" s="239"/>
      <c r="CD3906" s="239"/>
      <c r="CE3906" s="239"/>
      <c r="CF3906" s="239"/>
      <c r="CG3906" s="239"/>
      <c r="CH3906" s="239"/>
      <c r="CI3906" s="239"/>
      <c r="CJ3906" s="244">
        <v>3.7</v>
      </c>
      <c r="CK3906" s="244">
        <v>40.1</v>
      </c>
      <c r="CL3906" s="244">
        <v>142.0</v>
      </c>
      <c r="CM3906" s="238" t="s">
        <v>2620</v>
      </c>
      <c r="CN3906" s="244">
        <v>0.66</v>
      </c>
      <c r="CO3906" s="244">
        <v>3.89</v>
      </c>
      <c r="CP3906" s="239"/>
      <c r="CQ3906" s="239"/>
      <c r="CR3906" s="239"/>
      <c r="CS3906" s="239"/>
      <c r="CT3906" s="239"/>
      <c r="CU3906" s="245"/>
      <c r="CV3906" s="245"/>
      <c r="CW3906" s="245"/>
      <c r="CX3906" s="245"/>
      <c r="CY3906" s="245"/>
      <c r="CZ3906" s="245"/>
      <c r="DA3906" s="245"/>
    </row>
    <row r="3907">
      <c r="A3907" s="238" t="s">
        <v>16652</v>
      </c>
      <c r="C3907" s="239"/>
      <c r="D3907" s="238" t="s">
        <v>16653</v>
      </c>
      <c r="E3907" s="238" t="s">
        <v>654</v>
      </c>
      <c r="F3907" s="240"/>
      <c r="G3907" s="240"/>
      <c r="H3907" s="240"/>
      <c r="I3907" s="239"/>
      <c r="J3907" s="239"/>
      <c r="K3907" s="239"/>
      <c r="L3907" s="239"/>
      <c r="M3907" s="7" t="s">
        <v>560</v>
      </c>
      <c r="N3907" s="238"/>
      <c r="O3907" s="239"/>
      <c r="P3907" s="239"/>
      <c r="Q3907" s="239"/>
      <c r="R3907" s="238" t="s">
        <v>559</v>
      </c>
      <c r="S3907" s="239"/>
      <c r="T3907" s="241">
        <v>41.7615</v>
      </c>
      <c r="U3907" s="242">
        <v>-83.3297</v>
      </c>
      <c r="V3907" s="243" t="s">
        <v>16654</v>
      </c>
      <c r="W3907" s="238" t="s">
        <v>876</v>
      </c>
      <c r="X3907" s="239"/>
      <c r="Y3907" s="239"/>
      <c r="Z3907" s="239"/>
      <c r="AA3907" s="239"/>
      <c r="AB3907" s="244">
        <v>0.75</v>
      </c>
      <c r="AC3907" s="239"/>
      <c r="AD3907" s="244">
        <v>5.62</v>
      </c>
      <c r="AE3907" s="239"/>
      <c r="AF3907" s="239"/>
      <c r="AG3907" s="239"/>
      <c r="AH3907" s="244">
        <v>22.7</v>
      </c>
      <c r="AI3907" s="239"/>
      <c r="AJ3907" s="239"/>
      <c r="AK3907" s="239"/>
      <c r="AL3907" s="239"/>
      <c r="AM3907" s="239"/>
      <c r="AN3907" s="239"/>
      <c r="AO3907" s="244">
        <v>7.32</v>
      </c>
      <c r="AP3907" s="244">
        <v>288.3</v>
      </c>
      <c r="AQ3907" s="244">
        <v>0.6</v>
      </c>
      <c r="AR3907" s="244">
        <v>11.4</v>
      </c>
      <c r="AS3907" s="244">
        <v>0.87</v>
      </c>
      <c r="AT3907" s="244">
        <v>0.27</v>
      </c>
      <c r="AU3907" s="244">
        <v>7.21</v>
      </c>
      <c r="AV3907" s="239"/>
      <c r="AW3907" s="239"/>
      <c r="AX3907" s="244">
        <v>5.49</v>
      </c>
      <c r="AY3907" s="244">
        <v>60.2</v>
      </c>
      <c r="AZ3907" s="244">
        <v>6.87</v>
      </c>
      <c r="BA3907" s="244">
        <v>3.92</v>
      </c>
      <c r="BB3907" s="244">
        <v>4.54</v>
      </c>
      <c r="BC3907" s="244">
        <v>0.005</v>
      </c>
      <c r="BD3907" s="239"/>
      <c r="BE3907" s="238" t="s">
        <v>16</v>
      </c>
      <c r="BF3907" s="244">
        <v>2.36</v>
      </c>
      <c r="BG3907" s="244">
        <v>0.31</v>
      </c>
      <c r="BH3907" s="238" t="s">
        <v>16</v>
      </c>
      <c r="BI3907" s="244">
        <v>1.21</v>
      </c>
      <c r="BJ3907" s="239"/>
      <c r="BK3907" s="244">
        <v>16.8</v>
      </c>
      <c r="BL3907" s="244">
        <v>5.44</v>
      </c>
      <c r="BM3907" s="239"/>
      <c r="BN3907" s="239"/>
      <c r="BO3907" s="239"/>
      <c r="BP3907" s="239"/>
      <c r="BQ3907" s="239"/>
      <c r="BR3907" s="239"/>
      <c r="BS3907" s="239"/>
      <c r="BT3907" s="239"/>
      <c r="BU3907" s="239"/>
      <c r="BV3907" s="239"/>
      <c r="BW3907" s="239"/>
      <c r="BX3907" s="239"/>
      <c r="BY3907" s="239"/>
      <c r="BZ3907" s="239"/>
      <c r="CA3907" s="239"/>
      <c r="CB3907" s="239"/>
      <c r="CC3907" s="239"/>
      <c r="CD3907" s="239"/>
      <c r="CE3907" s="239"/>
      <c r="CF3907" s="239"/>
      <c r="CG3907" s="239"/>
      <c r="CH3907" s="239"/>
      <c r="CI3907" s="239"/>
      <c r="CJ3907" s="244">
        <v>7.5</v>
      </c>
      <c r="CK3907" s="244">
        <v>15.4</v>
      </c>
      <c r="CL3907" s="244">
        <v>276.0</v>
      </c>
      <c r="CM3907" s="238" t="s">
        <v>2414</v>
      </c>
      <c r="CN3907" s="244">
        <v>0.98</v>
      </c>
      <c r="CO3907" s="244">
        <v>7.78</v>
      </c>
      <c r="CP3907" s="239"/>
      <c r="CQ3907" s="239"/>
      <c r="CR3907" s="239"/>
      <c r="CS3907" s="239"/>
      <c r="CT3907" s="239"/>
      <c r="CU3907" s="245"/>
      <c r="CV3907" s="245"/>
      <c r="CW3907" s="245"/>
      <c r="CX3907" s="245"/>
      <c r="CY3907" s="245"/>
      <c r="CZ3907" s="245"/>
      <c r="DA3907" s="245"/>
    </row>
    <row r="3908">
      <c r="A3908" s="238" t="s">
        <v>16655</v>
      </c>
      <c r="C3908" s="239"/>
      <c r="D3908" s="238" t="s">
        <v>16656</v>
      </c>
      <c r="E3908" s="238" t="s">
        <v>654</v>
      </c>
      <c r="F3908" s="240"/>
      <c r="G3908" s="240"/>
      <c r="H3908" s="240"/>
      <c r="I3908" s="239"/>
      <c r="J3908" s="239"/>
      <c r="K3908" s="239"/>
      <c r="L3908" s="239"/>
      <c r="M3908" s="7" t="s">
        <v>560</v>
      </c>
      <c r="N3908" s="238"/>
      <c r="O3908" s="239"/>
      <c r="P3908" s="239"/>
      <c r="Q3908" s="239"/>
      <c r="R3908" s="238" t="s">
        <v>559</v>
      </c>
      <c r="S3908" s="239"/>
      <c r="T3908" s="241">
        <v>41.8251</v>
      </c>
      <c r="U3908" s="242">
        <v>-83.1949</v>
      </c>
      <c r="V3908" s="243" t="s">
        <v>16657</v>
      </c>
      <c r="W3908" s="238" t="s">
        <v>890</v>
      </c>
      <c r="X3908" s="239"/>
      <c r="Y3908" s="239"/>
      <c r="Z3908" s="239"/>
      <c r="AA3908" s="239"/>
      <c r="AB3908" s="244">
        <v>0.75</v>
      </c>
      <c r="AC3908" s="239"/>
      <c r="AD3908" s="244">
        <v>8.75</v>
      </c>
      <c r="AE3908" s="239"/>
      <c r="AF3908" s="239"/>
      <c r="AG3908" s="239"/>
      <c r="AH3908" s="244">
        <v>22.6</v>
      </c>
      <c r="AI3908" s="239"/>
      <c r="AJ3908" s="239"/>
      <c r="AK3908" s="239"/>
      <c r="AL3908" s="239"/>
      <c r="AM3908" s="239"/>
      <c r="AN3908" s="239"/>
      <c r="AO3908" s="244">
        <v>7.6</v>
      </c>
      <c r="AP3908" s="244">
        <v>255.1</v>
      </c>
      <c r="AQ3908" s="244">
        <v>1.0</v>
      </c>
      <c r="AR3908" s="244">
        <v>5.48</v>
      </c>
      <c r="AS3908" s="244">
        <v>1.1</v>
      </c>
      <c r="AT3908" s="244">
        <v>0.21</v>
      </c>
      <c r="AU3908" s="244">
        <v>8.88</v>
      </c>
      <c r="AV3908" s="239"/>
      <c r="AW3908" s="239"/>
      <c r="AX3908" s="244">
        <v>7.73</v>
      </c>
      <c r="AY3908" s="244">
        <v>29.14</v>
      </c>
      <c r="AZ3908" s="244">
        <v>4.9</v>
      </c>
      <c r="BA3908" s="244">
        <v>1.72</v>
      </c>
      <c r="BB3908" s="244">
        <v>9.5</v>
      </c>
      <c r="BC3908" s="244">
        <v>0.026</v>
      </c>
      <c r="BD3908" s="239"/>
      <c r="BE3908" s="238" t="s">
        <v>16</v>
      </c>
      <c r="BF3908" s="244">
        <v>1.37</v>
      </c>
      <c r="BG3908" s="244">
        <v>0.23</v>
      </c>
      <c r="BH3908" s="238" t="s">
        <v>16</v>
      </c>
      <c r="BI3908" s="244">
        <v>0.55</v>
      </c>
      <c r="BJ3908" s="239"/>
      <c r="BK3908" s="244">
        <v>9.36</v>
      </c>
      <c r="BL3908" s="244">
        <v>3.44</v>
      </c>
      <c r="BM3908" s="239"/>
      <c r="BN3908" s="239"/>
      <c r="BO3908" s="239"/>
      <c r="BP3908" s="239"/>
      <c r="BQ3908" s="239"/>
      <c r="BR3908" s="239"/>
      <c r="BS3908" s="239"/>
      <c r="BT3908" s="239"/>
      <c r="BU3908" s="239"/>
      <c r="BV3908" s="239"/>
      <c r="BW3908" s="239"/>
      <c r="BX3908" s="239"/>
      <c r="BY3908" s="239"/>
      <c r="BZ3908" s="239"/>
      <c r="CA3908" s="239"/>
      <c r="CB3908" s="239"/>
      <c r="CC3908" s="239"/>
      <c r="CD3908" s="239"/>
      <c r="CE3908" s="239"/>
      <c r="CF3908" s="239"/>
      <c r="CG3908" s="239"/>
      <c r="CH3908" s="239"/>
      <c r="CI3908" s="239"/>
      <c r="CJ3908" s="244">
        <v>4.5</v>
      </c>
      <c r="CK3908" s="244">
        <v>32.8</v>
      </c>
      <c r="CL3908" s="244">
        <v>66.3</v>
      </c>
      <c r="CM3908" s="238" t="s">
        <v>2414</v>
      </c>
      <c r="CN3908" s="244">
        <v>1.31</v>
      </c>
      <c r="CO3908" s="244">
        <v>15.94</v>
      </c>
      <c r="CP3908" s="239"/>
      <c r="CQ3908" s="239"/>
      <c r="CR3908" s="239"/>
      <c r="CS3908" s="239"/>
      <c r="CT3908" s="239"/>
      <c r="CU3908" s="245"/>
      <c r="CV3908" s="245"/>
      <c r="CW3908" s="245"/>
      <c r="CX3908" s="245"/>
      <c r="CY3908" s="245"/>
      <c r="CZ3908" s="245"/>
      <c r="DA3908" s="245"/>
    </row>
    <row r="3909">
      <c r="A3909" s="238" t="s">
        <v>16658</v>
      </c>
      <c r="C3909" s="239"/>
      <c r="D3909" s="238" t="s">
        <v>16659</v>
      </c>
      <c r="E3909" s="238" t="s">
        <v>654</v>
      </c>
      <c r="F3909" s="240"/>
      <c r="G3909" s="240"/>
      <c r="H3909" s="240"/>
      <c r="I3909" s="239"/>
      <c r="J3909" s="239"/>
      <c r="K3909" s="239"/>
      <c r="L3909" s="239"/>
      <c r="M3909" s="7" t="s">
        <v>560</v>
      </c>
      <c r="N3909" s="238"/>
      <c r="O3909" s="239"/>
      <c r="P3909" s="239"/>
      <c r="Q3909" s="239"/>
      <c r="R3909" s="238" t="s">
        <v>559</v>
      </c>
      <c r="S3909" s="239"/>
      <c r="T3909" s="241">
        <v>41.8327</v>
      </c>
      <c r="U3909" s="242">
        <v>-83.358</v>
      </c>
      <c r="V3909" s="243" t="s">
        <v>16660</v>
      </c>
      <c r="W3909" s="238" t="s">
        <v>1179</v>
      </c>
      <c r="X3909" s="239"/>
      <c r="Y3909" s="239"/>
      <c r="Z3909" s="239"/>
      <c r="AA3909" s="239"/>
      <c r="AB3909" s="244">
        <v>0.75</v>
      </c>
      <c r="AC3909" s="239"/>
      <c r="AD3909" s="244">
        <v>5.24</v>
      </c>
      <c r="AE3909" s="239"/>
      <c r="AF3909" s="239"/>
      <c r="AG3909" s="239"/>
      <c r="AH3909" s="244">
        <v>22.7</v>
      </c>
      <c r="AI3909" s="239"/>
      <c r="AJ3909" s="239"/>
      <c r="AK3909" s="239"/>
      <c r="AL3909" s="239"/>
      <c r="AM3909" s="239"/>
      <c r="AN3909" s="239"/>
      <c r="AO3909" s="244">
        <v>7.44</v>
      </c>
      <c r="AP3909" s="244">
        <v>271.4</v>
      </c>
      <c r="AQ3909" s="244">
        <v>0.6</v>
      </c>
      <c r="AR3909" s="244">
        <v>10.1</v>
      </c>
      <c r="AS3909" s="244">
        <v>0.68</v>
      </c>
      <c r="AT3909" s="244">
        <v>0.28</v>
      </c>
      <c r="AU3909" s="244">
        <v>4.03</v>
      </c>
      <c r="AV3909" s="239"/>
      <c r="AW3909" s="239"/>
      <c r="AX3909" s="244">
        <v>18.78</v>
      </c>
      <c r="AY3909" s="244">
        <v>49.95</v>
      </c>
      <c r="AZ3909" s="244">
        <v>5.73</v>
      </c>
      <c r="BA3909" s="244">
        <v>2.04</v>
      </c>
      <c r="BB3909" s="244">
        <v>4.6</v>
      </c>
      <c r="BC3909" s="244">
        <v>0.035</v>
      </c>
      <c r="BD3909" s="239"/>
      <c r="BE3909" s="238" t="s">
        <v>16</v>
      </c>
      <c r="BF3909" s="244">
        <v>2.56</v>
      </c>
      <c r="BG3909" s="244">
        <v>0.33</v>
      </c>
      <c r="BH3909" s="238" t="s">
        <v>16</v>
      </c>
      <c r="BI3909" s="244">
        <v>1.12</v>
      </c>
      <c r="BJ3909" s="239"/>
      <c r="BK3909" s="244">
        <v>15.12</v>
      </c>
      <c r="BL3909" s="244">
        <v>6.28</v>
      </c>
      <c r="BM3909" s="239"/>
      <c r="BN3909" s="239"/>
      <c r="BO3909" s="239"/>
      <c r="BP3909" s="239"/>
      <c r="BQ3909" s="239"/>
      <c r="BR3909" s="239"/>
      <c r="BS3909" s="239"/>
      <c r="BT3909" s="239"/>
      <c r="BU3909" s="239"/>
      <c r="BV3909" s="239"/>
      <c r="BW3909" s="239"/>
      <c r="BX3909" s="239"/>
      <c r="BY3909" s="239"/>
      <c r="BZ3909" s="239"/>
      <c r="CA3909" s="239"/>
      <c r="CB3909" s="239"/>
      <c r="CC3909" s="239"/>
      <c r="CD3909" s="239"/>
      <c r="CE3909" s="239"/>
      <c r="CF3909" s="239"/>
      <c r="CG3909" s="239"/>
      <c r="CH3909" s="239"/>
      <c r="CI3909" s="239"/>
      <c r="CJ3909" s="244">
        <v>5.7</v>
      </c>
      <c r="CK3909" s="244">
        <v>23.8</v>
      </c>
      <c r="CL3909" s="244">
        <v>27.0</v>
      </c>
      <c r="CM3909" s="238" t="s">
        <v>2433</v>
      </c>
      <c r="CN3909" s="244">
        <v>0.98</v>
      </c>
      <c r="CO3909" s="244">
        <v>13.02</v>
      </c>
      <c r="CP3909" s="239"/>
      <c r="CQ3909" s="239"/>
      <c r="CR3909" s="239"/>
      <c r="CS3909" s="239"/>
      <c r="CT3909" s="239"/>
      <c r="CU3909" s="245"/>
      <c r="CV3909" s="245"/>
      <c r="CW3909" s="245"/>
      <c r="CX3909" s="245"/>
      <c r="CY3909" s="245"/>
      <c r="CZ3909" s="245"/>
      <c r="DA3909" s="245"/>
    </row>
    <row r="3910">
      <c r="A3910" s="238" t="s">
        <v>16661</v>
      </c>
      <c r="C3910" s="239"/>
      <c r="D3910" s="238" t="s">
        <v>16662</v>
      </c>
      <c r="E3910" s="238" t="s">
        <v>654</v>
      </c>
      <c r="F3910" s="240"/>
      <c r="G3910" s="240"/>
      <c r="H3910" s="240"/>
      <c r="I3910" s="239"/>
      <c r="J3910" s="239"/>
      <c r="K3910" s="239"/>
      <c r="L3910" s="239"/>
      <c r="M3910" s="7" t="s">
        <v>560</v>
      </c>
      <c r="N3910" s="238"/>
      <c r="O3910" s="239"/>
      <c r="P3910" s="239"/>
      <c r="Q3910" s="239"/>
      <c r="R3910" s="238" t="s">
        <v>559</v>
      </c>
      <c r="S3910" s="239"/>
      <c r="T3910" s="241">
        <v>41.701</v>
      </c>
      <c r="U3910" s="242">
        <v>-83.2522</v>
      </c>
      <c r="V3910" s="243" t="s">
        <v>16663</v>
      </c>
      <c r="W3910" s="238" t="s">
        <v>899</v>
      </c>
      <c r="X3910" s="239"/>
      <c r="Y3910" s="239"/>
      <c r="Z3910" s="239"/>
      <c r="AA3910" s="239"/>
      <c r="AB3910" s="244">
        <v>0.75</v>
      </c>
      <c r="AC3910" s="239"/>
      <c r="AD3910" s="244">
        <v>6.81</v>
      </c>
      <c r="AE3910" s="239"/>
      <c r="AF3910" s="239"/>
      <c r="AG3910" s="239"/>
      <c r="AH3910" s="244">
        <v>22.7</v>
      </c>
      <c r="AI3910" s="239"/>
      <c r="AJ3910" s="239"/>
      <c r="AK3910" s="239"/>
      <c r="AL3910" s="239"/>
      <c r="AM3910" s="239"/>
      <c r="AN3910" s="239"/>
      <c r="AO3910" s="244">
        <v>7.42</v>
      </c>
      <c r="AP3910" s="244">
        <v>266.6</v>
      </c>
      <c r="AQ3910" s="244">
        <v>0.5</v>
      </c>
      <c r="AR3910" s="244">
        <v>10.7</v>
      </c>
      <c r="AS3910" s="244">
        <v>0.52</v>
      </c>
      <c r="AT3910" s="244">
        <v>0.23</v>
      </c>
      <c r="AU3910" s="244">
        <v>5.92</v>
      </c>
      <c r="AV3910" s="239"/>
      <c r="AW3910" s="239"/>
      <c r="AX3910" s="244">
        <v>1.05</v>
      </c>
      <c r="AY3910" s="244">
        <v>47.43</v>
      </c>
      <c r="AZ3910" s="244">
        <v>7.62</v>
      </c>
      <c r="BA3910" s="244">
        <v>2.5</v>
      </c>
      <c r="BB3910" s="244">
        <v>5.09</v>
      </c>
      <c r="BC3910" s="244">
        <v>0.014</v>
      </c>
      <c r="BD3910" s="239"/>
      <c r="BE3910" s="238" t="s">
        <v>16</v>
      </c>
      <c r="BF3910" s="244">
        <v>2.0</v>
      </c>
      <c r="BG3910" s="244">
        <v>0.3</v>
      </c>
      <c r="BH3910" s="238" t="s">
        <v>16</v>
      </c>
      <c r="BI3910" s="244">
        <v>0.91</v>
      </c>
      <c r="BJ3910" s="239"/>
      <c r="BK3910" s="244">
        <v>13.08</v>
      </c>
      <c r="BL3910" s="244">
        <v>3.76</v>
      </c>
      <c r="BM3910" s="239"/>
      <c r="BN3910" s="239"/>
      <c r="BO3910" s="239"/>
      <c r="BP3910" s="239"/>
      <c r="BQ3910" s="239"/>
      <c r="BR3910" s="239"/>
      <c r="BS3910" s="239"/>
      <c r="BT3910" s="239"/>
      <c r="BU3910" s="239"/>
      <c r="BV3910" s="239"/>
      <c r="BW3910" s="239"/>
      <c r="BX3910" s="239"/>
      <c r="BY3910" s="239"/>
      <c r="BZ3910" s="239"/>
      <c r="CA3910" s="239"/>
      <c r="CB3910" s="239"/>
      <c r="CC3910" s="239"/>
      <c r="CD3910" s="239"/>
      <c r="CE3910" s="239"/>
      <c r="CF3910" s="239"/>
      <c r="CG3910" s="239"/>
      <c r="CH3910" s="239"/>
      <c r="CI3910" s="239"/>
      <c r="CJ3910" s="244">
        <v>7.0</v>
      </c>
      <c r="CK3910" s="244">
        <v>17.3</v>
      </c>
      <c r="CL3910" s="244">
        <v>124.0</v>
      </c>
      <c r="CM3910" s="238" t="s">
        <v>2414</v>
      </c>
      <c r="CN3910" s="244">
        <v>1.31</v>
      </c>
      <c r="CO3910" s="244">
        <v>9.72</v>
      </c>
      <c r="CP3910" s="239"/>
      <c r="CQ3910" s="239"/>
      <c r="CR3910" s="239"/>
      <c r="CS3910" s="239"/>
      <c r="CT3910" s="239"/>
      <c r="CU3910" s="245"/>
      <c r="CV3910" s="245"/>
      <c r="CW3910" s="245"/>
      <c r="CX3910" s="245"/>
      <c r="CY3910" s="245"/>
      <c r="CZ3910" s="245"/>
      <c r="DA3910" s="245"/>
    </row>
    <row r="3911">
      <c r="A3911" s="238" t="s">
        <v>16664</v>
      </c>
      <c r="C3911" s="239"/>
      <c r="D3911" s="238" t="s">
        <v>16665</v>
      </c>
      <c r="E3911" s="238" t="s">
        <v>654</v>
      </c>
      <c r="F3911" s="240"/>
      <c r="G3911" s="240"/>
      <c r="H3911" s="240"/>
      <c r="I3911" s="239"/>
      <c r="J3911" s="239"/>
      <c r="K3911" s="239"/>
      <c r="L3911" s="239"/>
      <c r="M3911" s="7" t="s">
        <v>560</v>
      </c>
      <c r="N3911" s="238"/>
      <c r="O3911" s="239"/>
      <c r="P3911" s="239"/>
      <c r="Q3911" s="239"/>
      <c r="R3911" s="238" t="s">
        <v>559</v>
      </c>
      <c r="S3911" s="239"/>
      <c r="T3911" s="241">
        <v>41.762</v>
      </c>
      <c r="U3911" s="242">
        <v>-83.3307</v>
      </c>
      <c r="V3911" s="243" t="s">
        <v>16666</v>
      </c>
      <c r="W3911" s="238" t="s">
        <v>876</v>
      </c>
      <c r="X3911" s="239"/>
      <c r="Y3911" s="239"/>
      <c r="Z3911" s="239"/>
      <c r="AA3911" s="239"/>
      <c r="AB3911" s="244">
        <v>0.75</v>
      </c>
      <c r="AC3911" s="239"/>
      <c r="AD3911" s="244">
        <v>5.5</v>
      </c>
      <c r="AE3911" s="239"/>
      <c r="AF3911" s="239"/>
      <c r="AG3911" s="239"/>
      <c r="AH3911" s="244">
        <v>19.0</v>
      </c>
      <c r="AI3911" s="239"/>
      <c r="AJ3911" s="239"/>
      <c r="AK3911" s="239"/>
      <c r="AL3911" s="239"/>
      <c r="AM3911" s="239"/>
      <c r="AN3911" s="239"/>
      <c r="AO3911" s="244">
        <v>8.15</v>
      </c>
      <c r="AP3911" s="244">
        <v>294.7</v>
      </c>
      <c r="AQ3911" s="244">
        <v>1.3</v>
      </c>
      <c r="AR3911" s="244">
        <v>4.94</v>
      </c>
      <c r="AS3911" s="244">
        <v>0.11</v>
      </c>
      <c r="AT3911" s="244">
        <v>0.2</v>
      </c>
      <c r="AU3911" s="244">
        <v>6.78</v>
      </c>
      <c r="AV3911" s="239"/>
      <c r="AW3911" s="239"/>
      <c r="AX3911" s="244">
        <v>16.64</v>
      </c>
      <c r="AY3911" s="244">
        <v>41.99</v>
      </c>
      <c r="AZ3911" s="244">
        <v>18.65</v>
      </c>
      <c r="BA3911" s="244">
        <v>10.63</v>
      </c>
      <c r="BB3911" s="244">
        <v>9.19</v>
      </c>
      <c r="BC3911" s="244">
        <v>0.074</v>
      </c>
      <c r="BD3911" s="239"/>
      <c r="BE3911" s="238" t="s">
        <v>16</v>
      </c>
      <c r="BF3911" s="244">
        <v>1.03</v>
      </c>
      <c r="BG3911" s="244">
        <v>0.17</v>
      </c>
      <c r="BH3911" s="238" t="s">
        <v>16</v>
      </c>
      <c r="BI3911" s="244">
        <v>0.98</v>
      </c>
      <c r="BJ3911" s="239"/>
      <c r="BK3911" s="244">
        <v>5.48</v>
      </c>
      <c r="BL3911" s="244">
        <v>2.24</v>
      </c>
      <c r="BM3911" s="239"/>
      <c r="BN3911" s="239"/>
      <c r="BO3911" s="239"/>
      <c r="BP3911" s="239"/>
      <c r="BQ3911" s="239"/>
      <c r="BR3911" s="239"/>
      <c r="BS3911" s="239"/>
      <c r="BT3911" s="239"/>
      <c r="BU3911" s="239"/>
      <c r="BV3911" s="239"/>
      <c r="BW3911" s="239"/>
      <c r="BX3911" s="239"/>
      <c r="BY3911" s="239"/>
      <c r="BZ3911" s="239"/>
      <c r="CA3911" s="239"/>
      <c r="CB3911" s="239"/>
      <c r="CC3911" s="239"/>
      <c r="CD3911" s="239"/>
      <c r="CE3911" s="239"/>
      <c r="CF3911" s="239"/>
      <c r="CG3911" s="239"/>
      <c r="CH3911" s="239"/>
      <c r="CI3911" s="239"/>
      <c r="CJ3911" s="244">
        <v>3.9</v>
      </c>
      <c r="CK3911" s="244">
        <v>38.0</v>
      </c>
      <c r="CL3911" s="244">
        <v>365.0</v>
      </c>
      <c r="CM3911" s="238" t="s">
        <v>2414</v>
      </c>
      <c r="CN3911" s="244">
        <v>0.33</v>
      </c>
      <c r="CO3911" s="244">
        <v>3.89</v>
      </c>
      <c r="CP3911" s="239"/>
      <c r="CQ3911" s="239"/>
      <c r="CR3911" s="239"/>
      <c r="CS3911" s="239"/>
      <c r="CT3911" s="239"/>
      <c r="CU3911" s="245"/>
      <c r="CV3911" s="245"/>
      <c r="CW3911" s="245"/>
      <c r="CX3911" s="245"/>
      <c r="CY3911" s="245"/>
      <c r="CZ3911" s="245"/>
      <c r="DA3911" s="245"/>
    </row>
    <row r="3912">
      <c r="A3912" s="238" t="s">
        <v>16667</v>
      </c>
      <c r="C3912" s="239"/>
      <c r="D3912" s="238" t="s">
        <v>16668</v>
      </c>
      <c r="E3912" s="238" t="s">
        <v>654</v>
      </c>
      <c r="F3912" s="240"/>
      <c r="G3912" s="240"/>
      <c r="H3912" s="240"/>
      <c r="I3912" s="239"/>
      <c r="J3912" s="239"/>
      <c r="K3912" s="239"/>
      <c r="L3912" s="239"/>
      <c r="M3912" s="7" t="s">
        <v>560</v>
      </c>
      <c r="N3912" s="238"/>
      <c r="O3912" s="239"/>
      <c r="P3912" s="239"/>
      <c r="Q3912" s="239"/>
      <c r="R3912" s="238" t="s">
        <v>559</v>
      </c>
      <c r="S3912" s="239"/>
      <c r="T3912" s="241">
        <v>41.8302</v>
      </c>
      <c r="U3912" s="242">
        <v>-83.1947</v>
      </c>
      <c r="V3912" s="243" t="s">
        <v>16669</v>
      </c>
      <c r="W3912" s="238" t="s">
        <v>890</v>
      </c>
      <c r="X3912" s="239"/>
      <c r="Y3912" s="239"/>
      <c r="Z3912" s="239"/>
      <c r="AA3912" s="239"/>
      <c r="AB3912" s="244">
        <v>0.75</v>
      </c>
      <c r="AC3912" s="239"/>
      <c r="AD3912" s="244">
        <v>8.41</v>
      </c>
      <c r="AE3912" s="239"/>
      <c r="AF3912" s="239"/>
      <c r="AG3912" s="239"/>
      <c r="AH3912" s="244">
        <v>18.9</v>
      </c>
      <c r="AI3912" s="239"/>
      <c r="AJ3912" s="239"/>
      <c r="AK3912" s="239"/>
      <c r="AL3912" s="239"/>
      <c r="AM3912" s="239"/>
      <c r="AN3912" s="239"/>
      <c r="AO3912" s="244">
        <v>8.78</v>
      </c>
      <c r="AP3912" s="244">
        <v>249.0</v>
      </c>
      <c r="AQ3912" s="244">
        <v>2.7</v>
      </c>
      <c r="AR3912" s="244">
        <v>1.4</v>
      </c>
      <c r="AS3912" s="244">
        <v>0.1</v>
      </c>
      <c r="AT3912" s="244">
        <v>0.1</v>
      </c>
      <c r="AU3912" s="244">
        <v>3.85</v>
      </c>
      <c r="AV3912" s="239"/>
      <c r="AW3912" s="239"/>
      <c r="AX3912" s="244">
        <v>13.0</v>
      </c>
      <c r="AY3912" s="244">
        <v>16.93</v>
      </c>
      <c r="AZ3912" s="244">
        <v>12.0</v>
      </c>
      <c r="BA3912" s="244">
        <v>1.46</v>
      </c>
      <c r="BB3912" s="244">
        <v>8.02</v>
      </c>
      <c r="BC3912" s="244">
        <v>0.201</v>
      </c>
      <c r="BD3912" s="239"/>
      <c r="BE3912" s="238" t="s">
        <v>16</v>
      </c>
      <c r="BF3912" s="244">
        <v>0.65</v>
      </c>
      <c r="BG3912" s="244">
        <v>0.11</v>
      </c>
      <c r="BH3912" s="238" t="s">
        <v>16</v>
      </c>
      <c r="BI3912" s="244">
        <v>0.32</v>
      </c>
      <c r="BJ3912" s="239"/>
      <c r="BK3912" s="244">
        <v>2.6</v>
      </c>
      <c r="BL3912" s="244">
        <v>1.8</v>
      </c>
      <c r="BM3912" s="239"/>
      <c r="BN3912" s="239"/>
      <c r="BO3912" s="239"/>
      <c r="BP3912" s="239"/>
      <c r="BQ3912" s="239"/>
      <c r="BR3912" s="239"/>
      <c r="BS3912" s="239"/>
      <c r="BT3912" s="239"/>
      <c r="BU3912" s="239"/>
      <c r="BV3912" s="239"/>
      <c r="BW3912" s="239"/>
      <c r="BX3912" s="239"/>
      <c r="BY3912" s="239"/>
      <c r="BZ3912" s="239"/>
      <c r="CA3912" s="239"/>
      <c r="CB3912" s="239"/>
      <c r="CC3912" s="239"/>
      <c r="CD3912" s="239"/>
      <c r="CE3912" s="239"/>
      <c r="CF3912" s="239"/>
      <c r="CG3912" s="239"/>
      <c r="CH3912" s="239"/>
      <c r="CI3912" s="239"/>
      <c r="CJ3912" s="244">
        <v>2.3</v>
      </c>
      <c r="CK3912" s="244">
        <v>56.1</v>
      </c>
      <c r="CL3912" s="244">
        <v>109.0</v>
      </c>
      <c r="CM3912" s="238" t="s">
        <v>7096</v>
      </c>
      <c r="CN3912" s="244">
        <v>0.33</v>
      </c>
      <c r="CO3912" s="244">
        <v>7.0</v>
      </c>
      <c r="CP3912" s="239"/>
      <c r="CQ3912" s="239"/>
      <c r="CR3912" s="239"/>
      <c r="CS3912" s="239"/>
      <c r="CT3912" s="239"/>
      <c r="CU3912" s="245"/>
      <c r="CV3912" s="245"/>
      <c r="CW3912" s="245"/>
      <c r="CX3912" s="245"/>
      <c r="CY3912" s="245"/>
      <c r="CZ3912" s="245"/>
      <c r="DA3912" s="245"/>
    </row>
    <row r="3913">
      <c r="A3913" s="238" t="s">
        <v>16670</v>
      </c>
      <c r="C3913" s="239"/>
      <c r="D3913" s="238" t="s">
        <v>16671</v>
      </c>
      <c r="E3913" s="238" t="s">
        <v>654</v>
      </c>
      <c r="F3913" s="240"/>
      <c r="G3913" s="240"/>
      <c r="H3913" s="240"/>
      <c r="I3913" s="239"/>
      <c r="J3913" s="239"/>
      <c r="K3913" s="239"/>
      <c r="L3913" s="239"/>
      <c r="M3913" s="7" t="s">
        <v>560</v>
      </c>
      <c r="N3913" s="238"/>
      <c r="O3913" s="239"/>
      <c r="P3913" s="239"/>
      <c r="Q3913" s="239"/>
      <c r="R3913" s="238" t="s">
        <v>559</v>
      </c>
      <c r="S3913" s="239"/>
      <c r="T3913" s="241">
        <v>41.8337</v>
      </c>
      <c r="U3913" s="242">
        <v>-83.358</v>
      </c>
      <c r="V3913" s="243" t="s">
        <v>16672</v>
      </c>
      <c r="W3913" s="238" t="s">
        <v>1179</v>
      </c>
      <c r="X3913" s="239"/>
      <c r="Y3913" s="239"/>
      <c r="Z3913" s="239"/>
      <c r="AA3913" s="239"/>
      <c r="AB3913" s="244">
        <v>0.75</v>
      </c>
      <c r="AC3913" s="239"/>
      <c r="AD3913" s="244">
        <v>4.99</v>
      </c>
      <c r="AE3913" s="239"/>
      <c r="AF3913" s="239"/>
      <c r="AG3913" s="239"/>
      <c r="AH3913" s="244">
        <v>19.2</v>
      </c>
      <c r="AI3913" s="239"/>
      <c r="AJ3913" s="239"/>
      <c r="AK3913" s="239"/>
      <c r="AL3913" s="239"/>
      <c r="AM3913" s="239"/>
      <c r="AN3913" s="239"/>
      <c r="AO3913" s="244">
        <v>8.21</v>
      </c>
      <c r="AP3913" s="244">
        <v>312.0</v>
      </c>
      <c r="AQ3913" s="244">
        <v>1.3</v>
      </c>
      <c r="AR3913" s="244">
        <v>6.61</v>
      </c>
      <c r="AS3913" s="244">
        <v>0.14</v>
      </c>
      <c r="AT3913" s="244">
        <v>0.23</v>
      </c>
      <c r="AU3913" s="244">
        <v>27.58</v>
      </c>
      <c r="AV3913" s="239"/>
      <c r="AW3913" s="239"/>
      <c r="AX3913" s="244">
        <v>33.0</v>
      </c>
      <c r="AY3913" s="244">
        <v>47.66</v>
      </c>
      <c r="AZ3913" s="244">
        <v>12.62</v>
      </c>
      <c r="BA3913" s="244">
        <v>3.68</v>
      </c>
      <c r="BB3913" s="244">
        <v>6.69</v>
      </c>
      <c r="BC3913" s="244">
        <v>0.037</v>
      </c>
      <c r="BD3913" s="239"/>
      <c r="BE3913" s="238" t="s">
        <v>16</v>
      </c>
      <c r="BF3913" s="244">
        <v>1.71</v>
      </c>
      <c r="BG3913" s="244">
        <v>0.32</v>
      </c>
      <c r="BH3913" s="238" t="s">
        <v>16</v>
      </c>
      <c r="BI3913" s="244">
        <v>1.44</v>
      </c>
      <c r="BJ3913" s="239"/>
      <c r="BK3913" s="244">
        <v>5.56</v>
      </c>
      <c r="BL3913" s="244">
        <v>4.52</v>
      </c>
      <c r="BM3913" s="239"/>
      <c r="BN3913" s="239"/>
      <c r="BO3913" s="239"/>
      <c r="BP3913" s="239"/>
      <c r="BQ3913" s="239"/>
      <c r="BR3913" s="239"/>
      <c r="BS3913" s="239"/>
      <c r="BT3913" s="239"/>
      <c r="BU3913" s="239"/>
      <c r="BV3913" s="239"/>
      <c r="BW3913" s="239"/>
      <c r="BX3913" s="239"/>
      <c r="BY3913" s="239"/>
      <c r="BZ3913" s="239"/>
      <c r="CA3913" s="239"/>
      <c r="CB3913" s="239"/>
      <c r="CC3913" s="239"/>
      <c r="CD3913" s="239"/>
      <c r="CE3913" s="239"/>
      <c r="CF3913" s="239"/>
      <c r="CG3913" s="239"/>
      <c r="CH3913" s="239"/>
      <c r="CI3913" s="239"/>
      <c r="CJ3913" s="244">
        <v>3.5</v>
      </c>
      <c r="CK3913" s="244">
        <v>41.6</v>
      </c>
      <c r="CL3913" s="244">
        <v>258.0</v>
      </c>
      <c r="CM3913" s="238" t="s">
        <v>2414</v>
      </c>
      <c r="CN3913" s="244">
        <v>0.33</v>
      </c>
      <c r="CO3913" s="244">
        <v>6.03</v>
      </c>
      <c r="CP3913" s="239"/>
      <c r="CQ3913" s="239"/>
      <c r="CR3913" s="239"/>
      <c r="CS3913" s="239"/>
      <c r="CT3913" s="239"/>
      <c r="CU3913" s="245"/>
      <c r="CV3913" s="245"/>
      <c r="CW3913" s="245"/>
      <c r="CX3913" s="245"/>
      <c r="CY3913" s="245"/>
      <c r="CZ3913" s="245"/>
      <c r="DA3913" s="245"/>
    </row>
    <row r="3914">
      <c r="A3914" s="238" t="s">
        <v>16673</v>
      </c>
      <c r="C3914" s="239"/>
      <c r="D3914" s="238" t="s">
        <v>16674</v>
      </c>
      <c r="E3914" s="238" t="s">
        <v>654</v>
      </c>
      <c r="F3914" s="240"/>
      <c r="G3914" s="240"/>
      <c r="H3914" s="240"/>
      <c r="I3914" s="239"/>
      <c r="J3914" s="239"/>
      <c r="K3914" s="239"/>
      <c r="L3914" s="239"/>
      <c r="M3914" s="7" t="s">
        <v>560</v>
      </c>
      <c r="N3914" s="238"/>
      <c r="O3914" s="239"/>
      <c r="P3914" s="239"/>
      <c r="Q3914" s="239"/>
      <c r="R3914" s="238" t="s">
        <v>559</v>
      </c>
      <c r="S3914" s="239"/>
      <c r="T3914" s="241">
        <v>41.7027</v>
      </c>
      <c r="U3914" s="242">
        <v>-83.2536</v>
      </c>
      <c r="V3914" s="243" t="s">
        <v>16675</v>
      </c>
      <c r="W3914" s="238" t="s">
        <v>899</v>
      </c>
      <c r="X3914" s="239"/>
      <c r="Y3914" s="239"/>
      <c r="Z3914" s="239"/>
      <c r="AA3914" s="239"/>
      <c r="AB3914" s="244">
        <v>0.75</v>
      </c>
      <c r="AC3914" s="239"/>
      <c r="AD3914" s="244">
        <v>6.62</v>
      </c>
      <c r="AE3914" s="239"/>
      <c r="AF3914" s="239"/>
      <c r="AG3914" s="239"/>
      <c r="AH3914" s="244">
        <v>19.1</v>
      </c>
      <c r="AI3914" s="239"/>
      <c r="AJ3914" s="239"/>
      <c r="AK3914" s="239"/>
      <c r="AL3914" s="239"/>
      <c r="AM3914" s="239"/>
      <c r="AN3914" s="239"/>
      <c r="AO3914" s="244">
        <v>8.32</v>
      </c>
      <c r="AP3914" s="244">
        <v>257.4</v>
      </c>
      <c r="AQ3914" s="244">
        <v>1.5</v>
      </c>
      <c r="AR3914" s="244">
        <v>5.34</v>
      </c>
      <c r="AS3914" s="244">
        <v>0.1</v>
      </c>
      <c r="AT3914" s="244">
        <v>0.15</v>
      </c>
      <c r="AU3914" s="244">
        <v>5.02</v>
      </c>
      <c r="AV3914" s="239"/>
      <c r="AW3914" s="239"/>
      <c r="AX3914" s="244">
        <v>19.23</v>
      </c>
      <c r="AY3914" s="244">
        <v>30.4</v>
      </c>
      <c r="AZ3914" s="244">
        <v>9.92</v>
      </c>
      <c r="BA3914" s="244">
        <v>2.34</v>
      </c>
      <c r="BB3914" s="244">
        <v>8.36</v>
      </c>
      <c r="BC3914" s="244">
        <v>0.029</v>
      </c>
      <c r="BD3914" s="239"/>
      <c r="BE3914" s="238" t="s">
        <v>16</v>
      </c>
      <c r="BF3914" s="244">
        <v>0.96</v>
      </c>
      <c r="BG3914" s="244">
        <v>0.17</v>
      </c>
      <c r="BH3914" s="238" t="s">
        <v>16</v>
      </c>
      <c r="BI3914" s="244">
        <v>0.7</v>
      </c>
      <c r="BJ3914" s="239"/>
      <c r="BK3914" s="244">
        <v>5.6</v>
      </c>
      <c r="BL3914" s="244">
        <v>1.84</v>
      </c>
      <c r="BM3914" s="239"/>
      <c r="BN3914" s="239"/>
      <c r="BO3914" s="239"/>
      <c r="BP3914" s="239"/>
      <c r="BQ3914" s="239"/>
      <c r="BR3914" s="239"/>
      <c r="BS3914" s="239"/>
      <c r="BT3914" s="239"/>
      <c r="BU3914" s="239"/>
      <c r="BV3914" s="239"/>
      <c r="BW3914" s="239"/>
      <c r="BX3914" s="239"/>
      <c r="BY3914" s="239"/>
      <c r="BZ3914" s="239"/>
      <c r="CA3914" s="239"/>
      <c r="CB3914" s="239"/>
      <c r="CC3914" s="239"/>
      <c r="CD3914" s="239"/>
      <c r="CE3914" s="239"/>
      <c r="CF3914" s="239"/>
      <c r="CG3914" s="239"/>
      <c r="CH3914" s="239"/>
      <c r="CI3914" s="239"/>
      <c r="CJ3914" s="244">
        <v>4.0</v>
      </c>
      <c r="CK3914" s="244">
        <v>37.1</v>
      </c>
      <c r="CL3914" s="244">
        <v>258.0</v>
      </c>
      <c r="CM3914" s="238" t="s">
        <v>2414</v>
      </c>
      <c r="CN3914" s="244">
        <v>0.33</v>
      </c>
      <c r="CO3914" s="244">
        <v>3.89</v>
      </c>
      <c r="CP3914" s="239"/>
      <c r="CQ3914" s="239"/>
      <c r="CR3914" s="239"/>
      <c r="CS3914" s="239"/>
      <c r="CT3914" s="239"/>
      <c r="CU3914" s="245"/>
      <c r="CV3914" s="245"/>
      <c r="CW3914" s="245"/>
      <c r="CX3914" s="245"/>
      <c r="CY3914" s="245"/>
      <c r="CZ3914" s="245"/>
      <c r="DA3914" s="245"/>
    </row>
    <row r="3915">
      <c r="A3915" s="238" t="s">
        <v>16676</v>
      </c>
      <c r="C3915" s="239"/>
      <c r="D3915" s="238" t="s">
        <v>16677</v>
      </c>
      <c r="E3915" s="238" t="s">
        <v>654</v>
      </c>
      <c r="F3915" s="240"/>
      <c r="G3915" s="240"/>
      <c r="H3915" s="240"/>
      <c r="I3915" s="239"/>
      <c r="J3915" s="239"/>
      <c r="K3915" s="239"/>
      <c r="L3915" s="239"/>
      <c r="M3915" s="7" t="s">
        <v>560</v>
      </c>
      <c r="N3915" s="238"/>
      <c r="O3915" s="239"/>
      <c r="P3915" s="239"/>
      <c r="Q3915" s="239"/>
      <c r="R3915" s="238" t="s">
        <v>559</v>
      </c>
      <c r="S3915" s="239"/>
      <c r="T3915" s="246" t="s">
        <v>16</v>
      </c>
      <c r="U3915" s="247" t="s">
        <v>16</v>
      </c>
      <c r="V3915" s="248" t="s">
        <v>16678</v>
      </c>
      <c r="W3915" s="238" t="s">
        <v>876</v>
      </c>
      <c r="X3915" s="239"/>
      <c r="Y3915" s="239"/>
      <c r="Z3915" s="239"/>
      <c r="AA3915" s="239"/>
      <c r="AB3915" s="238" t="s">
        <v>16</v>
      </c>
      <c r="AC3915" s="239"/>
      <c r="AD3915" s="238" t="s">
        <v>16</v>
      </c>
      <c r="AE3915" s="239"/>
      <c r="AF3915" s="239"/>
      <c r="AG3915" s="239"/>
      <c r="AH3915" s="238" t="s">
        <v>16</v>
      </c>
      <c r="AI3915" s="239"/>
      <c r="AJ3915" s="239"/>
      <c r="AK3915" s="239"/>
      <c r="AL3915" s="239"/>
      <c r="AM3915" s="239"/>
      <c r="AN3915" s="239"/>
      <c r="AO3915" s="238" t="s">
        <v>16</v>
      </c>
      <c r="AP3915" s="238" t="s">
        <v>16</v>
      </c>
      <c r="AQ3915" s="238" t="s">
        <v>16</v>
      </c>
      <c r="AR3915" s="238" t="s">
        <v>16</v>
      </c>
      <c r="AS3915" s="238" t="s">
        <v>16</v>
      </c>
      <c r="AT3915" s="238" t="s">
        <v>16</v>
      </c>
      <c r="AU3915" s="238" t="s">
        <v>16</v>
      </c>
      <c r="AV3915" s="239"/>
      <c r="AW3915" s="239"/>
      <c r="AX3915" s="238" t="s">
        <v>16</v>
      </c>
      <c r="AY3915" s="238" t="s">
        <v>16</v>
      </c>
      <c r="AZ3915" s="238" t="s">
        <v>16</v>
      </c>
      <c r="BA3915" s="238" t="s">
        <v>16</v>
      </c>
      <c r="BB3915" s="238" t="s">
        <v>16</v>
      </c>
      <c r="BC3915" s="238" t="s">
        <v>16</v>
      </c>
      <c r="BD3915" s="239"/>
      <c r="BE3915" s="238" t="s">
        <v>16</v>
      </c>
      <c r="BF3915" s="238" t="s">
        <v>16</v>
      </c>
      <c r="BG3915" s="238" t="s">
        <v>16</v>
      </c>
      <c r="BH3915" s="238" t="s">
        <v>16</v>
      </c>
      <c r="BI3915" s="238" t="s">
        <v>16</v>
      </c>
      <c r="BJ3915" s="239"/>
      <c r="BK3915" s="238" t="s">
        <v>16</v>
      </c>
      <c r="BL3915" s="238" t="s">
        <v>16</v>
      </c>
      <c r="BM3915" s="239"/>
      <c r="BN3915" s="239"/>
      <c r="BO3915" s="239"/>
      <c r="BP3915" s="239"/>
      <c r="BQ3915" s="239"/>
      <c r="BR3915" s="239"/>
      <c r="BS3915" s="239"/>
      <c r="BT3915" s="239"/>
      <c r="BU3915" s="239"/>
      <c r="BV3915" s="239"/>
      <c r="BW3915" s="239"/>
      <c r="BX3915" s="239"/>
      <c r="BY3915" s="239"/>
      <c r="BZ3915" s="239"/>
      <c r="CA3915" s="239"/>
      <c r="CB3915" s="239"/>
      <c r="CC3915" s="239"/>
      <c r="CD3915" s="239"/>
      <c r="CE3915" s="239"/>
      <c r="CF3915" s="239"/>
      <c r="CG3915" s="239"/>
      <c r="CH3915" s="239"/>
      <c r="CI3915" s="239"/>
      <c r="CJ3915" s="238" t="s">
        <v>16</v>
      </c>
      <c r="CK3915" s="238" t="s">
        <v>16</v>
      </c>
      <c r="CL3915" s="238" t="s">
        <v>16</v>
      </c>
      <c r="CM3915" s="238" t="s">
        <v>16</v>
      </c>
      <c r="CN3915" s="238" t="s">
        <v>16</v>
      </c>
      <c r="CO3915" s="238" t="s">
        <v>16</v>
      </c>
      <c r="CP3915" s="239"/>
      <c r="CQ3915" s="239"/>
      <c r="CR3915" s="239"/>
      <c r="CS3915" s="239"/>
      <c r="CT3915" s="239"/>
      <c r="CU3915" s="245"/>
      <c r="CV3915" s="245"/>
      <c r="CW3915" s="245"/>
      <c r="CX3915" s="245"/>
      <c r="CY3915" s="245"/>
      <c r="CZ3915" s="245"/>
      <c r="DA3915" s="245"/>
    </row>
    <row r="3916">
      <c r="A3916" s="238" t="s">
        <v>16679</v>
      </c>
      <c r="C3916" s="239"/>
      <c r="D3916" s="238" t="s">
        <v>16680</v>
      </c>
      <c r="E3916" s="238" t="s">
        <v>654</v>
      </c>
      <c r="F3916" s="240"/>
      <c r="G3916" s="240"/>
      <c r="H3916" s="240"/>
      <c r="I3916" s="239"/>
      <c r="J3916" s="239"/>
      <c r="K3916" s="239"/>
      <c r="L3916" s="239"/>
      <c r="M3916" s="7" t="s">
        <v>560</v>
      </c>
      <c r="N3916" s="238"/>
      <c r="O3916" s="239"/>
      <c r="P3916" s="239"/>
      <c r="Q3916" s="239"/>
      <c r="R3916" s="238" t="s">
        <v>559</v>
      </c>
      <c r="S3916" s="239"/>
      <c r="T3916" s="246" t="s">
        <v>16</v>
      </c>
      <c r="U3916" s="247" t="s">
        <v>16</v>
      </c>
      <c r="V3916" s="248" t="s">
        <v>16681</v>
      </c>
      <c r="W3916" s="238" t="s">
        <v>876</v>
      </c>
      <c r="X3916" s="239"/>
      <c r="Y3916" s="239"/>
      <c r="Z3916" s="239"/>
      <c r="AA3916" s="239"/>
      <c r="AB3916" s="238" t="s">
        <v>16</v>
      </c>
      <c r="AC3916" s="239"/>
      <c r="AD3916" s="238" t="s">
        <v>16</v>
      </c>
      <c r="AE3916" s="239"/>
      <c r="AF3916" s="239"/>
      <c r="AG3916" s="239"/>
      <c r="AH3916" s="238" t="s">
        <v>16</v>
      </c>
      <c r="AI3916" s="239"/>
      <c r="AJ3916" s="239"/>
      <c r="AK3916" s="239"/>
      <c r="AL3916" s="239"/>
      <c r="AM3916" s="239"/>
      <c r="AN3916" s="239"/>
      <c r="AO3916" s="238" t="s">
        <v>16</v>
      </c>
      <c r="AP3916" s="238" t="s">
        <v>16</v>
      </c>
      <c r="AQ3916" s="238" t="s">
        <v>16</v>
      </c>
      <c r="AR3916" s="238" t="s">
        <v>16</v>
      </c>
      <c r="AS3916" s="238" t="s">
        <v>16</v>
      </c>
      <c r="AT3916" s="238" t="s">
        <v>16</v>
      </c>
      <c r="AU3916" s="238" t="s">
        <v>16</v>
      </c>
      <c r="AV3916" s="239"/>
      <c r="AW3916" s="239"/>
      <c r="AX3916" s="238" t="s">
        <v>16</v>
      </c>
      <c r="AY3916" s="238" t="s">
        <v>16</v>
      </c>
      <c r="AZ3916" s="238" t="s">
        <v>16</v>
      </c>
      <c r="BA3916" s="238" t="s">
        <v>16</v>
      </c>
      <c r="BB3916" s="238" t="s">
        <v>16</v>
      </c>
      <c r="BC3916" s="238" t="s">
        <v>16</v>
      </c>
      <c r="BD3916" s="239"/>
      <c r="BE3916" s="238" t="s">
        <v>16</v>
      </c>
      <c r="BF3916" s="238" t="s">
        <v>16</v>
      </c>
      <c r="BG3916" s="238" t="s">
        <v>16</v>
      </c>
      <c r="BH3916" s="238" t="s">
        <v>16</v>
      </c>
      <c r="BI3916" s="238" t="s">
        <v>16</v>
      </c>
      <c r="BJ3916" s="239"/>
      <c r="BK3916" s="238" t="s">
        <v>16</v>
      </c>
      <c r="BL3916" s="238" t="s">
        <v>16</v>
      </c>
      <c r="BM3916" s="239"/>
      <c r="BN3916" s="239"/>
      <c r="BO3916" s="239"/>
      <c r="BP3916" s="239"/>
      <c r="BQ3916" s="239"/>
      <c r="BR3916" s="239"/>
      <c r="BS3916" s="239"/>
      <c r="BT3916" s="239"/>
      <c r="BU3916" s="239"/>
      <c r="BV3916" s="239"/>
      <c r="BW3916" s="239"/>
      <c r="BX3916" s="239"/>
      <c r="BY3916" s="239"/>
      <c r="BZ3916" s="239"/>
      <c r="CA3916" s="239"/>
      <c r="CB3916" s="239"/>
      <c r="CC3916" s="239"/>
      <c r="CD3916" s="239"/>
      <c r="CE3916" s="239"/>
      <c r="CF3916" s="239"/>
      <c r="CG3916" s="239"/>
      <c r="CH3916" s="239"/>
      <c r="CI3916" s="239"/>
      <c r="CJ3916" s="238" t="s">
        <v>16</v>
      </c>
      <c r="CK3916" s="238" t="s">
        <v>16</v>
      </c>
      <c r="CL3916" s="238" t="s">
        <v>16</v>
      </c>
      <c r="CM3916" s="238" t="s">
        <v>16</v>
      </c>
      <c r="CN3916" s="238" t="s">
        <v>16</v>
      </c>
      <c r="CO3916" s="238" t="s">
        <v>16</v>
      </c>
      <c r="CP3916" s="239"/>
      <c r="CQ3916" s="239"/>
      <c r="CR3916" s="239"/>
      <c r="CS3916" s="239"/>
      <c r="CT3916" s="239"/>
      <c r="CU3916" s="245"/>
      <c r="CV3916" s="245"/>
      <c r="CW3916" s="245"/>
      <c r="CX3916" s="245"/>
      <c r="CY3916" s="245"/>
      <c r="CZ3916" s="245"/>
      <c r="DA3916" s="245"/>
    </row>
    <row r="3917">
      <c r="A3917" s="238" t="s">
        <v>16682</v>
      </c>
      <c r="C3917" s="239"/>
      <c r="D3917" s="238" t="s">
        <v>16683</v>
      </c>
      <c r="E3917" s="238" t="s">
        <v>654</v>
      </c>
      <c r="F3917" s="240"/>
      <c r="G3917" s="240"/>
      <c r="H3917" s="240"/>
      <c r="I3917" s="239"/>
      <c r="J3917" s="239"/>
      <c r="K3917" s="239"/>
      <c r="L3917" s="239"/>
      <c r="M3917" s="7" t="s">
        <v>560</v>
      </c>
      <c r="N3917" s="238"/>
      <c r="O3917" s="239"/>
      <c r="P3917" s="239"/>
      <c r="Q3917" s="239"/>
      <c r="R3917" s="238" t="s">
        <v>559</v>
      </c>
      <c r="S3917" s="239"/>
      <c r="T3917" s="246" t="s">
        <v>16</v>
      </c>
      <c r="U3917" s="247" t="s">
        <v>16</v>
      </c>
      <c r="V3917" s="248" t="s">
        <v>16681</v>
      </c>
      <c r="W3917" s="238" t="s">
        <v>890</v>
      </c>
      <c r="X3917" s="239"/>
      <c r="Y3917" s="239"/>
      <c r="Z3917" s="239"/>
      <c r="AA3917" s="239"/>
      <c r="AB3917" s="238" t="s">
        <v>16</v>
      </c>
      <c r="AC3917" s="239"/>
      <c r="AD3917" s="238" t="s">
        <v>16</v>
      </c>
      <c r="AE3917" s="239"/>
      <c r="AF3917" s="239"/>
      <c r="AG3917" s="239"/>
      <c r="AH3917" s="238" t="s">
        <v>16</v>
      </c>
      <c r="AI3917" s="239"/>
      <c r="AJ3917" s="239"/>
      <c r="AK3917" s="239"/>
      <c r="AL3917" s="239"/>
      <c r="AM3917" s="239"/>
      <c r="AN3917" s="239"/>
      <c r="AO3917" s="238" t="s">
        <v>16</v>
      </c>
      <c r="AP3917" s="238" t="s">
        <v>16</v>
      </c>
      <c r="AQ3917" s="238" t="s">
        <v>16</v>
      </c>
      <c r="AR3917" s="238" t="s">
        <v>16</v>
      </c>
      <c r="AS3917" s="238" t="s">
        <v>16</v>
      </c>
      <c r="AT3917" s="238" t="s">
        <v>16</v>
      </c>
      <c r="AU3917" s="238" t="s">
        <v>16</v>
      </c>
      <c r="AV3917" s="239"/>
      <c r="AW3917" s="239"/>
      <c r="AX3917" s="238" t="s">
        <v>16</v>
      </c>
      <c r="AY3917" s="238" t="s">
        <v>16</v>
      </c>
      <c r="AZ3917" s="238" t="s">
        <v>16</v>
      </c>
      <c r="BA3917" s="238" t="s">
        <v>16</v>
      </c>
      <c r="BB3917" s="238" t="s">
        <v>16</v>
      </c>
      <c r="BC3917" s="238" t="s">
        <v>16</v>
      </c>
      <c r="BD3917" s="239"/>
      <c r="BE3917" s="238" t="s">
        <v>16</v>
      </c>
      <c r="BF3917" s="238" t="s">
        <v>16</v>
      </c>
      <c r="BG3917" s="238" t="s">
        <v>16</v>
      </c>
      <c r="BH3917" s="238" t="s">
        <v>16</v>
      </c>
      <c r="BI3917" s="238" t="s">
        <v>16</v>
      </c>
      <c r="BJ3917" s="239"/>
      <c r="BK3917" s="238" t="s">
        <v>16</v>
      </c>
      <c r="BL3917" s="238" t="s">
        <v>16</v>
      </c>
      <c r="BM3917" s="239"/>
      <c r="BN3917" s="239"/>
      <c r="BO3917" s="239"/>
      <c r="BP3917" s="239"/>
      <c r="BQ3917" s="239"/>
      <c r="BR3917" s="239"/>
      <c r="BS3917" s="239"/>
      <c r="BT3917" s="239"/>
      <c r="BU3917" s="239"/>
      <c r="BV3917" s="239"/>
      <c r="BW3917" s="239"/>
      <c r="BX3917" s="239"/>
      <c r="BY3917" s="239"/>
      <c r="BZ3917" s="239"/>
      <c r="CA3917" s="239"/>
      <c r="CB3917" s="239"/>
      <c r="CC3917" s="239"/>
      <c r="CD3917" s="239"/>
      <c r="CE3917" s="239"/>
      <c r="CF3917" s="239"/>
      <c r="CG3917" s="239"/>
      <c r="CH3917" s="239"/>
      <c r="CI3917" s="239"/>
      <c r="CJ3917" s="238" t="s">
        <v>16</v>
      </c>
      <c r="CK3917" s="238" t="s">
        <v>16</v>
      </c>
      <c r="CL3917" s="238" t="s">
        <v>16</v>
      </c>
      <c r="CM3917" s="238" t="s">
        <v>16</v>
      </c>
      <c r="CN3917" s="238" t="s">
        <v>16</v>
      </c>
      <c r="CO3917" s="238" t="s">
        <v>16</v>
      </c>
      <c r="CP3917" s="239"/>
      <c r="CQ3917" s="239"/>
      <c r="CR3917" s="239"/>
      <c r="CS3917" s="239"/>
      <c r="CT3917" s="239"/>
      <c r="CU3917" s="245"/>
      <c r="CV3917" s="245"/>
      <c r="CW3917" s="245"/>
      <c r="CX3917" s="245"/>
      <c r="CY3917" s="245"/>
      <c r="CZ3917" s="245"/>
      <c r="DA3917" s="245"/>
    </row>
    <row r="3918">
      <c r="A3918" s="238" t="s">
        <v>16684</v>
      </c>
      <c r="C3918" s="239"/>
      <c r="D3918" s="238" t="s">
        <v>16685</v>
      </c>
      <c r="E3918" s="238" t="s">
        <v>654</v>
      </c>
      <c r="F3918" s="240"/>
      <c r="G3918" s="240"/>
      <c r="H3918" s="240"/>
      <c r="I3918" s="239"/>
      <c r="J3918" s="239"/>
      <c r="K3918" s="239"/>
      <c r="L3918" s="239"/>
      <c r="M3918" s="7" t="s">
        <v>560</v>
      </c>
      <c r="N3918" s="238"/>
      <c r="O3918" s="239"/>
      <c r="P3918" s="239"/>
      <c r="Q3918" s="239"/>
      <c r="R3918" s="238" t="s">
        <v>559</v>
      </c>
      <c r="S3918" s="239"/>
      <c r="T3918" s="246" t="s">
        <v>16</v>
      </c>
      <c r="U3918" s="247" t="s">
        <v>16</v>
      </c>
      <c r="V3918" s="248" t="s">
        <v>16681</v>
      </c>
      <c r="W3918" s="238" t="s">
        <v>1179</v>
      </c>
      <c r="X3918" s="239"/>
      <c r="Y3918" s="239"/>
      <c r="Z3918" s="239"/>
      <c r="AA3918" s="239"/>
      <c r="AB3918" s="238" t="s">
        <v>16</v>
      </c>
      <c r="AC3918" s="239"/>
      <c r="AD3918" s="238" t="s">
        <v>16</v>
      </c>
      <c r="AE3918" s="239"/>
      <c r="AF3918" s="239"/>
      <c r="AG3918" s="239"/>
      <c r="AH3918" s="238" t="s">
        <v>16</v>
      </c>
      <c r="AI3918" s="239"/>
      <c r="AJ3918" s="239"/>
      <c r="AK3918" s="239"/>
      <c r="AL3918" s="239"/>
      <c r="AM3918" s="239"/>
      <c r="AN3918" s="239"/>
      <c r="AO3918" s="238" t="s">
        <v>16</v>
      </c>
      <c r="AP3918" s="238" t="s">
        <v>16</v>
      </c>
      <c r="AQ3918" s="238" t="s">
        <v>16</v>
      </c>
      <c r="AR3918" s="238" t="s">
        <v>16</v>
      </c>
      <c r="AS3918" s="238" t="s">
        <v>16</v>
      </c>
      <c r="AT3918" s="238" t="s">
        <v>16</v>
      </c>
      <c r="AU3918" s="238" t="s">
        <v>16</v>
      </c>
      <c r="AV3918" s="239"/>
      <c r="AW3918" s="239"/>
      <c r="AX3918" s="238" t="s">
        <v>16</v>
      </c>
      <c r="AY3918" s="238" t="s">
        <v>16</v>
      </c>
      <c r="AZ3918" s="238" t="s">
        <v>16</v>
      </c>
      <c r="BA3918" s="238" t="s">
        <v>16</v>
      </c>
      <c r="BB3918" s="238" t="s">
        <v>16</v>
      </c>
      <c r="BC3918" s="238" t="s">
        <v>16</v>
      </c>
      <c r="BD3918" s="239"/>
      <c r="BE3918" s="238" t="s">
        <v>16</v>
      </c>
      <c r="BF3918" s="238" t="s">
        <v>16</v>
      </c>
      <c r="BG3918" s="238" t="s">
        <v>16</v>
      </c>
      <c r="BH3918" s="238" t="s">
        <v>16</v>
      </c>
      <c r="BI3918" s="238" t="s">
        <v>16</v>
      </c>
      <c r="BJ3918" s="239"/>
      <c r="BK3918" s="238" t="s">
        <v>16</v>
      </c>
      <c r="BL3918" s="238" t="s">
        <v>16</v>
      </c>
      <c r="BM3918" s="239"/>
      <c r="BN3918" s="239"/>
      <c r="BO3918" s="239"/>
      <c r="BP3918" s="239"/>
      <c r="BQ3918" s="239"/>
      <c r="BR3918" s="239"/>
      <c r="BS3918" s="239"/>
      <c r="BT3918" s="239"/>
      <c r="BU3918" s="239"/>
      <c r="BV3918" s="239"/>
      <c r="BW3918" s="239"/>
      <c r="BX3918" s="239"/>
      <c r="BY3918" s="239"/>
      <c r="BZ3918" s="239"/>
      <c r="CA3918" s="239"/>
      <c r="CB3918" s="239"/>
      <c r="CC3918" s="239"/>
      <c r="CD3918" s="239"/>
      <c r="CE3918" s="239"/>
      <c r="CF3918" s="239"/>
      <c r="CG3918" s="239"/>
      <c r="CH3918" s="239"/>
      <c r="CI3918" s="239"/>
      <c r="CJ3918" s="238" t="s">
        <v>16</v>
      </c>
      <c r="CK3918" s="238" t="s">
        <v>16</v>
      </c>
      <c r="CL3918" s="238" t="s">
        <v>16</v>
      </c>
      <c r="CM3918" s="238" t="s">
        <v>16</v>
      </c>
      <c r="CN3918" s="238" t="s">
        <v>16</v>
      </c>
      <c r="CO3918" s="238" t="s">
        <v>16</v>
      </c>
      <c r="CP3918" s="239"/>
      <c r="CQ3918" s="239"/>
      <c r="CR3918" s="239"/>
      <c r="CS3918" s="239"/>
      <c r="CT3918" s="239"/>
      <c r="CU3918" s="245"/>
      <c r="CV3918" s="245"/>
      <c r="CW3918" s="245"/>
      <c r="CX3918" s="245"/>
      <c r="CY3918" s="245"/>
      <c r="CZ3918" s="245"/>
      <c r="DA3918" s="245"/>
    </row>
    <row r="3919">
      <c r="A3919" s="238" t="s">
        <v>16686</v>
      </c>
      <c r="C3919" s="239"/>
      <c r="D3919" s="238" t="s">
        <v>16687</v>
      </c>
      <c r="E3919" s="238" t="s">
        <v>654</v>
      </c>
      <c r="F3919" s="240"/>
      <c r="G3919" s="240"/>
      <c r="H3919" s="240"/>
      <c r="I3919" s="239"/>
      <c r="J3919" s="239"/>
      <c r="K3919" s="239"/>
      <c r="L3919" s="239"/>
      <c r="M3919" s="7" t="s">
        <v>560</v>
      </c>
      <c r="N3919" s="238"/>
      <c r="O3919" s="239"/>
      <c r="P3919" s="239"/>
      <c r="Q3919" s="239"/>
      <c r="R3919" s="238" t="s">
        <v>559</v>
      </c>
      <c r="S3919" s="239"/>
      <c r="T3919" s="246" t="s">
        <v>16</v>
      </c>
      <c r="U3919" s="247" t="s">
        <v>16</v>
      </c>
      <c r="V3919" s="248" t="s">
        <v>16681</v>
      </c>
      <c r="W3919" s="238" t="s">
        <v>899</v>
      </c>
      <c r="X3919" s="239"/>
      <c r="Y3919" s="239"/>
      <c r="Z3919" s="239"/>
      <c r="AA3919" s="239"/>
      <c r="AB3919" s="238" t="s">
        <v>16</v>
      </c>
      <c r="AC3919" s="239"/>
      <c r="AD3919" s="238" t="s">
        <v>16</v>
      </c>
      <c r="AE3919" s="239"/>
      <c r="AF3919" s="239"/>
      <c r="AG3919" s="239"/>
      <c r="AH3919" s="238" t="s">
        <v>16</v>
      </c>
      <c r="AI3919" s="239"/>
      <c r="AJ3919" s="239"/>
      <c r="AK3919" s="239"/>
      <c r="AL3919" s="239"/>
      <c r="AM3919" s="239"/>
      <c r="AN3919" s="239"/>
      <c r="AO3919" s="238" t="s">
        <v>16</v>
      </c>
      <c r="AP3919" s="238" t="s">
        <v>16</v>
      </c>
      <c r="AQ3919" s="238" t="s">
        <v>16</v>
      </c>
      <c r="AR3919" s="238" t="s">
        <v>16</v>
      </c>
      <c r="AS3919" s="238" t="s">
        <v>16</v>
      </c>
      <c r="AT3919" s="238" t="s">
        <v>16</v>
      </c>
      <c r="AU3919" s="238" t="s">
        <v>16</v>
      </c>
      <c r="AV3919" s="239"/>
      <c r="AW3919" s="239"/>
      <c r="AX3919" s="238" t="s">
        <v>16</v>
      </c>
      <c r="AY3919" s="238" t="s">
        <v>16</v>
      </c>
      <c r="AZ3919" s="238" t="s">
        <v>16</v>
      </c>
      <c r="BA3919" s="238" t="s">
        <v>16</v>
      </c>
      <c r="BB3919" s="238" t="s">
        <v>16</v>
      </c>
      <c r="BC3919" s="238" t="s">
        <v>16</v>
      </c>
      <c r="BD3919" s="239"/>
      <c r="BE3919" s="238" t="s">
        <v>16</v>
      </c>
      <c r="BF3919" s="238" t="s">
        <v>16</v>
      </c>
      <c r="BG3919" s="238" t="s">
        <v>16</v>
      </c>
      <c r="BH3919" s="238" t="s">
        <v>16</v>
      </c>
      <c r="BI3919" s="238" t="s">
        <v>16</v>
      </c>
      <c r="BJ3919" s="239"/>
      <c r="BK3919" s="238" t="s">
        <v>16</v>
      </c>
      <c r="BL3919" s="238" t="s">
        <v>16</v>
      </c>
      <c r="BM3919" s="239"/>
      <c r="BN3919" s="239"/>
      <c r="BO3919" s="239"/>
      <c r="BP3919" s="239"/>
      <c r="BQ3919" s="239"/>
      <c r="BR3919" s="239"/>
      <c r="BS3919" s="239"/>
      <c r="BT3919" s="239"/>
      <c r="BU3919" s="239"/>
      <c r="BV3919" s="239"/>
      <c r="BW3919" s="239"/>
      <c r="BX3919" s="239"/>
      <c r="BY3919" s="239"/>
      <c r="BZ3919" s="239"/>
      <c r="CA3919" s="239"/>
      <c r="CB3919" s="239"/>
      <c r="CC3919" s="239"/>
      <c r="CD3919" s="239"/>
      <c r="CE3919" s="239"/>
      <c r="CF3919" s="239"/>
      <c r="CG3919" s="239"/>
      <c r="CH3919" s="239"/>
      <c r="CI3919" s="239"/>
      <c r="CJ3919" s="238" t="s">
        <v>16</v>
      </c>
      <c r="CK3919" s="238" t="s">
        <v>16</v>
      </c>
      <c r="CL3919" s="238" t="s">
        <v>16</v>
      </c>
      <c r="CM3919" s="238" t="s">
        <v>16</v>
      </c>
      <c r="CN3919" s="238" t="s">
        <v>16</v>
      </c>
      <c r="CO3919" s="238" t="s">
        <v>16</v>
      </c>
      <c r="CP3919" s="239"/>
      <c r="CQ3919" s="239"/>
      <c r="CR3919" s="239"/>
      <c r="CS3919" s="239"/>
      <c r="CT3919" s="239"/>
      <c r="CU3919" s="245"/>
      <c r="CV3919" s="245"/>
      <c r="CW3919" s="245"/>
      <c r="CX3919" s="245"/>
      <c r="CY3919" s="245"/>
      <c r="CZ3919" s="245"/>
      <c r="DA3919" s="245"/>
    </row>
    <row r="3920">
      <c r="A3920" s="238" t="s">
        <v>16688</v>
      </c>
      <c r="C3920" s="239"/>
      <c r="D3920" s="238" t="s">
        <v>16689</v>
      </c>
      <c r="E3920" s="238" t="s">
        <v>654</v>
      </c>
      <c r="F3920" s="240"/>
      <c r="G3920" s="240"/>
      <c r="H3920" s="240"/>
      <c r="I3920" s="239"/>
      <c r="J3920" s="239"/>
      <c r="K3920" s="239"/>
      <c r="L3920" s="239"/>
      <c r="M3920" s="7" t="s">
        <v>560</v>
      </c>
      <c r="N3920" s="238"/>
      <c r="O3920" s="239"/>
      <c r="P3920" s="239"/>
      <c r="Q3920" s="239"/>
      <c r="R3920" s="238" t="s">
        <v>559</v>
      </c>
      <c r="S3920" s="239"/>
      <c r="T3920" s="246" t="s">
        <v>16</v>
      </c>
      <c r="U3920" s="247" t="s">
        <v>16</v>
      </c>
      <c r="V3920" s="248" t="s">
        <v>16690</v>
      </c>
      <c r="W3920" s="238" t="s">
        <v>876</v>
      </c>
      <c r="X3920" s="239"/>
      <c r="Y3920" s="239"/>
      <c r="Z3920" s="239"/>
      <c r="AA3920" s="239"/>
      <c r="AB3920" s="238" t="s">
        <v>16</v>
      </c>
      <c r="AC3920" s="239"/>
      <c r="AD3920" s="238" t="s">
        <v>16</v>
      </c>
      <c r="AE3920" s="239"/>
      <c r="AF3920" s="239"/>
      <c r="AG3920" s="239"/>
      <c r="AH3920" s="238" t="s">
        <v>16</v>
      </c>
      <c r="AI3920" s="239"/>
      <c r="AJ3920" s="239"/>
      <c r="AK3920" s="239"/>
      <c r="AL3920" s="239"/>
      <c r="AM3920" s="239"/>
      <c r="AN3920" s="239"/>
      <c r="AO3920" s="238" t="s">
        <v>16</v>
      </c>
      <c r="AP3920" s="238" t="s">
        <v>16</v>
      </c>
      <c r="AQ3920" s="238" t="s">
        <v>16</v>
      </c>
      <c r="AR3920" s="238" t="s">
        <v>16</v>
      </c>
      <c r="AS3920" s="238" t="s">
        <v>16</v>
      </c>
      <c r="AT3920" s="238" t="s">
        <v>16</v>
      </c>
      <c r="AU3920" s="238" t="s">
        <v>16</v>
      </c>
      <c r="AV3920" s="239"/>
      <c r="AW3920" s="239"/>
      <c r="AX3920" s="238" t="s">
        <v>16</v>
      </c>
      <c r="AY3920" s="238" t="s">
        <v>16</v>
      </c>
      <c r="AZ3920" s="238" t="s">
        <v>16</v>
      </c>
      <c r="BA3920" s="238" t="s">
        <v>16</v>
      </c>
      <c r="BB3920" s="238" t="s">
        <v>16</v>
      </c>
      <c r="BC3920" s="238" t="s">
        <v>16</v>
      </c>
      <c r="BD3920" s="239"/>
      <c r="BE3920" s="238" t="s">
        <v>16</v>
      </c>
      <c r="BF3920" s="238" t="s">
        <v>16</v>
      </c>
      <c r="BG3920" s="238" t="s">
        <v>16</v>
      </c>
      <c r="BH3920" s="238" t="s">
        <v>16</v>
      </c>
      <c r="BI3920" s="238" t="s">
        <v>16</v>
      </c>
      <c r="BJ3920" s="239"/>
      <c r="BK3920" s="238" t="s">
        <v>16</v>
      </c>
      <c r="BL3920" s="238" t="s">
        <v>16</v>
      </c>
      <c r="BM3920" s="239"/>
      <c r="BN3920" s="239"/>
      <c r="BO3920" s="239"/>
      <c r="BP3920" s="239"/>
      <c r="BQ3920" s="239"/>
      <c r="BR3920" s="239"/>
      <c r="BS3920" s="239"/>
      <c r="BT3920" s="239"/>
      <c r="BU3920" s="239"/>
      <c r="BV3920" s="239"/>
      <c r="BW3920" s="239"/>
      <c r="BX3920" s="239"/>
      <c r="BY3920" s="239"/>
      <c r="BZ3920" s="239"/>
      <c r="CA3920" s="239"/>
      <c r="CB3920" s="239"/>
      <c r="CC3920" s="239"/>
      <c r="CD3920" s="239"/>
      <c r="CE3920" s="239"/>
      <c r="CF3920" s="239"/>
      <c r="CG3920" s="239"/>
      <c r="CH3920" s="239"/>
      <c r="CI3920" s="239"/>
      <c r="CJ3920" s="238" t="s">
        <v>16</v>
      </c>
      <c r="CK3920" s="238" t="s">
        <v>16</v>
      </c>
      <c r="CL3920" s="238" t="s">
        <v>16</v>
      </c>
      <c r="CM3920" s="238" t="s">
        <v>16</v>
      </c>
      <c r="CN3920" s="238" t="s">
        <v>16</v>
      </c>
      <c r="CO3920" s="238" t="s">
        <v>16</v>
      </c>
      <c r="CP3920" s="239"/>
      <c r="CQ3920" s="239"/>
      <c r="CR3920" s="239"/>
      <c r="CS3920" s="239"/>
      <c r="CT3920" s="239"/>
      <c r="CU3920" s="245"/>
      <c r="CV3920" s="245"/>
      <c r="CW3920" s="245"/>
      <c r="CX3920" s="245"/>
      <c r="CY3920" s="245"/>
      <c r="CZ3920" s="245"/>
      <c r="DA3920" s="245"/>
    </row>
    <row r="3921">
      <c r="A3921" s="238" t="s">
        <v>16691</v>
      </c>
      <c r="C3921" s="239"/>
      <c r="D3921" s="238" t="s">
        <v>16692</v>
      </c>
      <c r="E3921" s="238" t="s">
        <v>654</v>
      </c>
      <c r="F3921" s="240"/>
      <c r="G3921" s="240"/>
      <c r="H3921" s="240"/>
      <c r="I3921" s="239"/>
      <c r="J3921" s="239"/>
      <c r="K3921" s="239"/>
      <c r="L3921" s="239"/>
      <c r="M3921" s="7" t="s">
        <v>560</v>
      </c>
      <c r="N3921" s="238"/>
      <c r="O3921" s="239"/>
      <c r="P3921" s="239"/>
      <c r="Q3921" s="239"/>
      <c r="R3921" s="238" t="s">
        <v>559</v>
      </c>
      <c r="S3921" s="239"/>
      <c r="T3921" s="246" t="s">
        <v>16</v>
      </c>
      <c r="U3921" s="247" t="s">
        <v>16</v>
      </c>
      <c r="V3921" s="248" t="s">
        <v>16690</v>
      </c>
      <c r="W3921" s="238" t="s">
        <v>890</v>
      </c>
      <c r="X3921" s="239"/>
      <c r="Y3921" s="239"/>
      <c r="Z3921" s="239"/>
      <c r="AA3921" s="239"/>
      <c r="AB3921" s="238" t="s">
        <v>16</v>
      </c>
      <c r="AC3921" s="239"/>
      <c r="AD3921" s="238" t="s">
        <v>16</v>
      </c>
      <c r="AE3921" s="239"/>
      <c r="AF3921" s="239"/>
      <c r="AG3921" s="239"/>
      <c r="AH3921" s="238" t="s">
        <v>16</v>
      </c>
      <c r="AI3921" s="239"/>
      <c r="AJ3921" s="239"/>
      <c r="AK3921" s="239"/>
      <c r="AL3921" s="239"/>
      <c r="AM3921" s="239"/>
      <c r="AN3921" s="239"/>
      <c r="AO3921" s="238" t="s">
        <v>16</v>
      </c>
      <c r="AP3921" s="238" t="s">
        <v>16</v>
      </c>
      <c r="AQ3921" s="238" t="s">
        <v>16</v>
      </c>
      <c r="AR3921" s="238" t="s">
        <v>16</v>
      </c>
      <c r="AS3921" s="238" t="s">
        <v>16</v>
      </c>
      <c r="AT3921" s="238" t="s">
        <v>16</v>
      </c>
      <c r="AU3921" s="238" t="s">
        <v>16</v>
      </c>
      <c r="AV3921" s="239"/>
      <c r="AW3921" s="239"/>
      <c r="AX3921" s="238" t="s">
        <v>16</v>
      </c>
      <c r="AY3921" s="238" t="s">
        <v>16</v>
      </c>
      <c r="AZ3921" s="238" t="s">
        <v>16</v>
      </c>
      <c r="BA3921" s="238" t="s">
        <v>16</v>
      </c>
      <c r="BB3921" s="238" t="s">
        <v>16</v>
      </c>
      <c r="BC3921" s="238" t="s">
        <v>16</v>
      </c>
      <c r="BD3921" s="239"/>
      <c r="BE3921" s="238" t="s">
        <v>16</v>
      </c>
      <c r="BF3921" s="238" t="s">
        <v>16</v>
      </c>
      <c r="BG3921" s="238" t="s">
        <v>16</v>
      </c>
      <c r="BH3921" s="238" t="s">
        <v>16</v>
      </c>
      <c r="BI3921" s="238" t="s">
        <v>16</v>
      </c>
      <c r="BJ3921" s="239"/>
      <c r="BK3921" s="238" t="s">
        <v>16</v>
      </c>
      <c r="BL3921" s="238" t="s">
        <v>16</v>
      </c>
      <c r="BM3921" s="239"/>
      <c r="BN3921" s="239"/>
      <c r="BO3921" s="239"/>
      <c r="BP3921" s="239"/>
      <c r="BQ3921" s="239"/>
      <c r="BR3921" s="239"/>
      <c r="BS3921" s="239"/>
      <c r="BT3921" s="239"/>
      <c r="BU3921" s="239"/>
      <c r="BV3921" s="239"/>
      <c r="BW3921" s="239"/>
      <c r="BX3921" s="239"/>
      <c r="BY3921" s="239"/>
      <c r="BZ3921" s="239"/>
      <c r="CA3921" s="239"/>
      <c r="CB3921" s="239"/>
      <c r="CC3921" s="239"/>
      <c r="CD3921" s="239"/>
      <c r="CE3921" s="239"/>
      <c r="CF3921" s="239"/>
      <c r="CG3921" s="239"/>
      <c r="CH3921" s="239"/>
      <c r="CI3921" s="239"/>
      <c r="CJ3921" s="238" t="s">
        <v>16</v>
      </c>
      <c r="CK3921" s="238" t="s">
        <v>16</v>
      </c>
      <c r="CL3921" s="238" t="s">
        <v>16</v>
      </c>
      <c r="CM3921" s="238" t="s">
        <v>16</v>
      </c>
      <c r="CN3921" s="238" t="s">
        <v>16</v>
      </c>
      <c r="CO3921" s="238" t="s">
        <v>16</v>
      </c>
      <c r="CP3921" s="239"/>
      <c r="CQ3921" s="239"/>
      <c r="CR3921" s="239"/>
      <c r="CS3921" s="239"/>
      <c r="CT3921" s="239"/>
      <c r="CU3921" s="245"/>
      <c r="CV3921" s="245"/>
      <c r="CW3921" s="245"/>
      <c r="CX3921" s="245"/>
      <c r="CY3921" s="245"/>
      <c r="CZ3921" s="245"/>
      <c r="DA3921" s="245"/>
    </row>
    <row r="3922">
      <c r="A3922" s="238" t="s">
        <v>16693</v>
      </c>
      <c r="C3922" s="239"/>
      <c r="D3922" s="238" t="s">
        <v>16694</v>
      </c>
      <c r="E3922" s="238" t="s">
        <v>654</v>
      </c>
      <c r="F3922" s="240"/>
      <c r="G3922" s="240"/>
      <c r="H3922" s="240"/>
      <c r="I3922" s="239"/>
      <c r="J3922" s="239"/>
      <c r="K3922" s="239"/>
      <c r="L3922" s="239"/>
      <c r="M3922" s="7" t="s">
        <v>560</v>
      </c>
      <c r="N3922" s="238"/>
      <c r="O3922" s="239"/>
      <c r="P3922" s="239"/>
      <c r="Q3922" s="239"/>
      <c r="R3922" s="238" t="s">
        <v>559</v>
      </c>
      <c r="S3922" s="239"/>
      <c r="T3922" s="246" t="s">
        <v>16</v>
      </c>
      <c r="U3922" s="247" t="s">
        <v>16</v>
      </c>
      <c r="V3922" s="248" t="s">
        <v>16690</v>
      </c>
      <c r="W3922" s="238" t="s">
        <v>1179</v>
      </c>
      <c r="X3922" s="239"/>
      <c r="Y3922" s="239"/>
      <c r="Z3922" s="239"/>
      <c r="AA3922" s="239"/>
      <c r="AB3922" s="238" t="s">
        <v>16</v>
      </c>
      <c r="AC3922" s="239"/>
      <c r="AD3922" s="238" t="s">
        <v>16</v>
      </c>
      <c r="AE3922" s="239"/>
      <c r="AF3922" s="239"/>
      <c r="AG3922" s="239"/>
      <c r="AH3922" s="238" t="s">
        <v>16</v>
      </c>
      <c r="AI3922" s="239"/>
      <c r="AJ3922" s="239"/>
      <c r="AK3922" s="239"/>
      <c r="AL3922" s="239"/>
      <c r="AM3922" s="239"/>
      <c r="AN3922" s="239"/>
      <c r="AO3922" s="238" t="s">
        <v>16</v>
      </c>
      <c r="AP3922" s="238" t="s">
        <v>16</v>
      </c>
      <c r="AQ3922" s="238" t="s">
        <v>16</v>
      </c>
      <c r="AR3922" s="238" t="s">
        <v>16</v>
      </c>
      <c r="AS3922" s="238" t="s">
        <v>16</v>
      </c>
      <c r="AT3922" s="238" t="s">
        <v>16</v>
      </c>
      <c r="AU3922" s="238" t="s">
        <v>16</v>
      </c>
      <c r="AV3922" s="239"/>
      <c r="AW3922" s="239"/>
      <c r="AX3922" s="238" t="s">
        <v>16</v>
      </c>
      <c r="AY3922" s="238" t="s">
        <v>16</v>
      </c>
      <c r="AZ3922" s="238" t="s">
        <v>16</v>
      </c>
      <c r="BA3922" s="238" t="s">
        <v>16</v>
      </c>
      <c r="BB3922" s="238" t="s">
        <v>16</v>
      </c>
      <c r="BC3922" s="238" t="s">
        <v>16</v>
      </c>
      <c r="BD3922" s="239"/>
      <c r="BE3922" s="238" t="s">
        <v>16</v>
      </c>
      <c r="BF3922" s="238" t="s">
        <v>16</v>
      </c>
      <c r="BG3922" s="238" t="s">
        <v>16</v>
      </c>
      <c r="BH3922" s="238" t="s">
        <v>16</v>
      </c>
      <c r="BI3922" s="238" t="s">
        <v>16</v>
      </c>
      <c r="BJ3922" s="239"/>
      <c r="BK3922" s="238" t="s">
        <v>16</v>
      </c>
      <c r="BL3922" s="238" t="s">
        <v>16</v>
      </c>
      <c r="BM3922" s="239"/>
      <c r="BN3922" s="239"/>
      <c r="BO3922" s="239"/>
      <c r="BP3922" s="239"/>
      <c r="BQ3922" s="239"/>
      <c r="BR3922" s="239"/>
      <c r="BS3922" s="239"/>
      <c r="BT3922" s="239"/>
      <c r="BU3922" s="239"/>
      <c r="BV3922" s="239"/>
      <c r="BW3922" s="239"/>
      <c r="BX3922" s="239"/>
      <c r="BY3922" s="239"/>
      <c r="BZ3922" s="239"/>
      <c r="CA3922" s="239"/>
      <c r="CB3922" s="239"/>
      <c r="CC3922" s="239"/>
      <c r="CD3922" s="239"/>
      <c r="CE3922" s="239"/>
      <c r="CF3922" s="239"/>
      <c r="CG3922" s="239"/>
      <c r="CH3922" s="239"/>
      <c r="CI3922" s="239"/>
      <c r="CJ3922" s="238" t="s">
        <v>16</v>
      </c>
      <c r="CK3922" s="238" t="s">
        <v>16</v>
      </c>
      <c r="CL3922" s="238" t="s">
        <v>16</v>
      </c>
      <c r="CM3922" s="238" t="s">
        <v>16</v>
      </c>
      <c r="CN3922" s="238" t="s">
        <v>16</v>
      </c>
      <c r="CO3922" s="238" t="s">
        <v>16</v>
      </c>
      <c r="CP3922" s="239"/>
      <c r="CQ3922" s="239"/>
      <c r="CR3922" s="239"/>
      <c r="CS3922" s="239"/>
      <c r="CT3922" s="239"/>
      <c r="CU3922" s="245"/>
      <c r="CV3922" s="245"/>
      <c r="CW3922" s="245"/>
      <c r="CX3922" s="245"/>
      <c r="CY3922" s="245"/>
      <c r="CZ3922" s="245"/>
      <c r="DA3922" s="245"/>
    </row>
    <row r="3923">
      <c r="A3923" s="238" t="s">
        <v>16695</v>
      </c>
      <c r="C3923" s="239"/>
      <c r="D3923" s="238" t="s">
        <v>16696</v>
      </c>
      <c r="E3923" s="238" t="s">
        <v>654</v>
      </c>
      <c r="F3923" s="240"/>
      <c r="G3923" s="240"/>
      <c r="H3923" s="240"/>
      <c r="I3923" s="239"/>
      <c r="J3923" s="239"/>
      <c r="K3923" s="239"/>
      <c r="L3923" s="239"/>
      <c r="M3923" s="7" t="s">
        <v>560</v>
      </c>
      <c r="N3923" s="238"/>
      <c r="O3923" s="239"/>
      <c r="P3923" s="239"/>
      <c r="Q3923" s="239"/>
      <c r="R3923" s="238" t="s">
        <v>559</v>
      </c>
      <c r="S3923" s="239"/>
      <c r="T3923" s="246" t="s">
        <v>16</v>
      </c>
      <c r="U3923" s="247" t="s">
        <v>16</v>
      </c>
      <c r="V3923" s="248" t="s">
        <v>16690</v>
      </c>
      <c r="W3923" s="238" t="s">
        <v>899</v>
      </c>
      <c r="X3923" s="239"/>
      <c r="Y3923" s="239"/>
      <c r="Z3923" s="239"/>
      <c r="AA3923" s="239"/>
      <c r="AB3923" s="238" t="s">
        <v>16</v>
      </c>
      <c r="AC3923" s="239"/>
      <c r="AD3923" s="238" t="s">
        <v>16</v>
      </c>
      <c r="AE3923" s="239"/>
      <c r="AF3923" s="239"/>
      <c r="AG3923" s="239"/>
      <c r="AH3923" s="238" t="s">
        <v>16</v>
      </c>
      <c r="AI3923" s="239"/>
      <c r="AJ3923" s="239"/>
      <c r="AK3923" s="239"/>
      <c r="AL3923" s="239"/>
      <c r="AM3923" s="239"/>
      <c r="AN3923" s="239"/>
      <c r="AO3923" s="238" t="s">
        <v>16</v>
      </c>
      <c r="AP3923" s="238" t="s">
        <v>16</v>
      </c>
      <c r="AQ3923" s="238" t="s">
        <v>16</v>
      </c>
      <c r="AR3923" s="238" t="s">
        <v>16</v>
      </c>
      <c r="AS3923" s="238" t="s">
        <v>16</v>
      </c>
      <c r="AT3923" s="238" t="s">
        <v>16</v>
      </c>
      <c r="AU3923" s="238" t="s">
        <v>16</v>
      </c>
      <c r="AV3923" s="239"/>
      <c r="AW3923" s="239"/>
      <c r="AX3923" s="238" t="s">
        <v>16</v>
      </c>
      <c r="AY3923" s="238" t="s">
        <v>16</v>
      </c>
      <c r="AZ3923" s="238" t="s">
        <v>16</v>
      </c>
      <c r="BA3923" s="238" t="s">
        <v>16</v>
      </c>
      <c r="BB3923" s="238" t="s">
        <v>16</v>
      </c>
      <c r="BC3923" s="238" t="s">
        <v>16</v>
      </c>
      <c r="BD3923" s="239"/>
      <c r="BE3923" s="238" t="s">
        <v>16</v>
      </c>
      <c r="BF3923" s="238" t="s">
        <v>16</v>
      </c>
      <c r="BG3923" s="238" t="s">
        <v>16</v>
      </c>
      <c r="BH3923" s="238" t="s">
        <v>16</v>
      </c>
      <c r="BI3923" s="238" t="s">
        <v>16</v>
      </c>
      <c r="BJ3923" s="239"/>
      <c r="BK3923" s="238" t="s">
        <v>16</v>
      </c>
      <c r="BL3923" s="238" t="s">
        <v>16</v>
      </c>
      <c r="BM3923" s="239"/>
      <c r="BN3923" s="239"/>
      <c r="BO3923" s="239"/>
      <c r="BP3923" s="239"/>
      <c r="BQ3923" s="239"/>
      <c r="BR3923" s="239"/>
      <c r="BS3923" s="239"/>
      <c r="BT3923" s="239"/>
      <c r="BU3923" s="239"/>
      <c r="BV3923" s="239"/>
      <c r="BW3923" s="239"/>
      <c r="BX3923" s="239"/>
      <c r="BY3923" s="239"/>
      <c r="BZ3923" s="239"/>
      <c r="CA3923" s="239"/>
      <c r="CB3923" s="239"/>
      <c r="CC3923" s="239"/>
      <c r="CD3923" s="239"/>
      <c r="CE3923" s="239"/>
      <c r="CF3923" s="239"/>
      <c r="CG3923" s="239"/>
      <c r="CH3923" s="239"/>
      <c r="CI3923" s="239"/>
      <c r="CJ3923" s="238" t="s">
        <v>16</v>
      </c>
      <c r="CK3923" s="238" t="s">
        <v>16</v>
      </c>
      <c r="CL3923" s="238" t="s">
        <v>16</v>
      </c>
      <c r="CM3923" s="238" t="s">
        <v>16</v>
      </c>
      <c r="CN3923" s="238" t="s">
        <v>16</v>
      </c>
      <c r="CO3923" s="238" t="s">
        <v>16</v>
      </c>
      <c r="CP3923" s="239"/>
      <c r="CQ3923" s="239"/>
      <c r="CR3923" s="239"/>
      <c r="CS3923" s="239"/>
      <c r="CT3923" s="239"/>
      <c r="CU3923" s="245"/>
      <c r="CV3923" s="245"/>
      <c r="CW3923" s="245"/>
      <c r="CX3923" s="245"/>
      <c r="CY3923" s="245"/>
      <c r="CZ3923" s="245"/>
      <c r="DA3923" s="245"/>
    </row>
    <row r="3924">
      <c r="A3924" s="238" t="s">
        <v>16697</v>
      </c>
      <c r="C3924" s="239"/>
      <c r="D3924" s="238" t="s">
        <v>16698</v>
      </c>
      <c r="E3924" s="238" t="s">
        <v>654</v>
      </c>
      <c r="F3924" s="240"/>
      <c r="G3924" s="240"/>
      <c r="H3924" s="240"/>
      <c r="I3924" s="239"/>
      <c r="J3924" s="239"/>
      <c r="K3924" s="239"/>
      <c r="L3924" s="239"/>
      <c r="M3924" s="7" t="s">
        <v>560</v>
      </c>
      <c r="N3924" s="238"/>
      <c r="O3924" s="239"/>
      <c r="P3924" s="239"/>
      <c r="Q3924" s="239"/>
      <c r="R3924" s="238" t="s">
        <v>559</v>
      </c>
      <c r="S3924" s="239"/>
      <c r="T3924" s="246" t="s">
        <v>16</v>
      </c>
      <c r="U3924" s="247" t="s">
        <v>16</v>
      </c>
      <c r="V3924" s="248" t="s">
        <v>16699</v>
      </c>
      <c r="W3924" s="238" t="s">
        <v>876</v>
      </c>
      <c r="X3924" s="239"/>
      <c r="Y3924" s="239"/>
      <c r="Z3924" s="239"/>
      <c r="AA3924" s="239"/>
      <c r="AB3924" s="238" t="s">
        <v>16</v>
      </c>
      <c r="AC3924" s="239"/>
      <c r="AD3924" s="238" t="s">
        <v>16</v>
      </c>
      <c r="AE3924" s="239"/>
      <c r="AF3924" s="239"/>
      <c r="AG3924" s="239"/>
      <c r="AH3924" s="238" t="s">
        <v>16</v>
      </c>
      <c r="AI3924" s="239"/>
      <c r="AJ3924" s="239"/>
      <c r="AK3924" s="239"/>
      <c r="AL3924" s="239"/>
      <c r="AM3924" s="239"/>
      <c r="AN3924" s="239"/>
      <c r="AO3924" s="238" t="s">
        <v>16</v>
      </c>
      <c r="AP3924" s="238" t="s">
        <v>16</v>
      </c>
      <c r="AQ3924" s="238" t="s">
        <v>16</v>
      </c>
      <c r="AR3924" s="238" t="s">
        <v>16</v>
      </c>
      <c r="AS3924" s="238" t="s">
        <v>16</v>
      </c>
      <c r="AT3924" s="238" t="s">
        <v>16</v>
      </c>
      <c r="AU3924" s="238" t="s">
        <v>16</v>
      </c>
      <c r="AV3924" s="239"/>
      <c r="AW3924" s="239"/>
      <c r="AX3924" s="238" t="s">
        <v>16</v>
      </c>
      <c r="AY3924" s="238" t="s">
        <v>16</v>
      </c>
      <c r="AZ3924" s="238" t="s">
        <v>16</v>
      </c>
      <c r="BA3924" s="238" t="s">
        <v>16</v>
      </c>
      <c r="BB3924" s="238" t="s">
        <v>16</v>
      </c>
      <c r="BC3924" s="238" t="s">
        <v>16</v>
      </c>
      <c r="BD3924" s="239"/>
      <c r="BE3924" s="238" t="s">
        <v>16</v>
      </c>
      <c r="BF3924" s="238" t="s">
        <v>16</v>
      </c>
      <c r="BG3924" s="238" t="s">
        <v>16</v>
      </c>
      <c r="BH3924" s="238" t="s">
        <v>16</v>
      </c>
      <c r="BI3924" s="238" t="s">
        <v>16</v>
      </c>
      <c r="BJ3924" s="239"/>
      <c r="BK3924" s="238" t="s">
        <v>16</v>
      </c>
      <c r="BL3924" s="238" t="s">
        <v>16</v>
      </c>
      <c r="BM3924" s="239"/>
      <c r="BN3924" s="239"/>
      <c r="BO3924" s="239"/>
      <c r="BP3924" s="239"/>
      <c r="BQ3924" s="239"/>
      <c r="BR3924" s="239"/>
      <c r="BS3924" s="239"/>
      <c r="BT3924" s="239"/>
      <c r="BU3924" s="239"/>
      <c r="BV3924" s="239"/>
      <c r="BW3924" s="239"/>
      <c r="BX3924" s="239"/>
      <c r="BY3924" s="239"/>
      <c r="BZ3924" s="239"/>
      <c r="CA3924" s="239"/>
      <c r="CB3924" s="239"/>
      <c r="CC3924" s="239"/>
      <c r="CD3924" s="239"/>
      <c r="CE3924" s="239"/>
      <c r="CF3924" s="239"/>
      <c r="CG3924" s="239"/>
      <c r="CH3924" s="239"/>
      <c r="CI3924" s="239"/>
      <c r="CJ3924" s="238" t="s">
        <v>16</v>
      </c>
      <c r="CK3924" s="238" t="s">
        <v>16</v>
      </c>
      <c r="CL3924" s="238" t="s">
        <v>16</v>
      </c>
      <c r="CM3924" s="238" t="s">
        <v>16</v>
      </c>
      <c r="CN3924" s="238" t="s">
        <v>16</v>
      </c>
      <c r="CO3924" s="238" t="s">
        <v>16</v>
      </c>
      <c r="CP3924" s="239"/>
      <c r="CQ3924" s="239"/>
      <c r="CR3924" s="239"/>
      <c r="CS3924" s="239"/>
      <c r="CT3924" s="239"/>
      <c r="CU3924" s="245"/>
      <c r="CV3924" s="245"/>
      <c r="CW3924" s="245"/>
      <c r="CX3924" s="245"/>
      <c r="CY3924" s="245"/>
      <c r="CZ3924" s="245"/>
      <c r="DA3924" s="245"/>
    </row>
    <row r="3925">
      <c r="A3925" s="238" t="s">
        <v>16700</v>
      </c>
      <c r="C3925" s="239"/>
      <c r="D3925" s="238" t="s">
        <v>16701</v>
      </c>
      <c r="E3925" s="238" t="s">
        <v>654</v>
      </c>
      <c r="F3925" s="240"/>
      <c r="G3925" s="240"/>
      <c r="H3925" s="240"/>
      <c r="I3925" s="239"/>
      <c r="J3925" s="239"/>
      <c r="K3925" s="239"/>
      <c r="L3925" s="239"/>
      <c r="M3925" s="7" t="s">
        <v>560</v>
      </c>
      <c r="N3925" s="238"/>
      <c r="O3925" s="239"/>
      <c r="P3925" s="239"/>
      <c r="Q3925" s="239"/>
      <c r="R3925" s="238" t="s">
        <v>559</v>
      </c>
      <c r="S3925" s="239"/>
      <c r="T3925" s="246" t="s">
        <v>16</v>
      </c>
      <c r="U3925" s="247" t="s">
        <v>16</v>
      </c>
      <c r="V3925" s="248" t="s">
        <v>16699</v>
      </c>
      <c r="W3925" s="238" t="s">
        <v>890</v>
      </c>
      <c r="X3925" s="239"/>
      <c r="Y3925" s="239"/>
      <c r="Z3925" s="239"/>
      <c r="AA3925" s="239"/>
      <c r="AB3925" s="238" t="s">
        <v>16</v>
      </c>
      <c r="AC3925" s="239"/>
      <c r="AD3925" s="238" t="s">
        <v>16</v>
      </c>
      <c r="AE3925" s="239"/>
      <c r="AF3925" s="239"/>
      <c r="AG3925" s="239"/>
      <c r="AH3925" s="238" t="s">
        <v>16</v>
      </c>
      <c r="AI3925" s="239"/>
      <c r="AJ3925" s="239"/>
      <c r="AK3925" s="239"/>
      <c r="AL3925" s="239"/>
      <c r="AM3925" s="239"/>
      <c r="AN3925" s="239"/>
      <c r="AO3925" s="238" t="s">
        <v>16</v>
      </c>
      <c r="AP3925" s="238" t="s">
        <v>16</v>
      </c>
      <c r="AQ3925" s="238" t="s">
        <v>16</v>
      </c>
      <c r="AR3925" s="238" t="s">
        <v>16</v>
      </c>
      <c r="AS3925" s="238" t="s">
        <v>16</v>
      </c>
      <c r="AT3925" s="238" t="s">
        <v>16</v>
      </c>
      <c r="AU3925" s="238" t="s">
        <v>16</v>
      </c>
      <c r="AV3925" s="239"/>
      <c r="AW3925" s="239"/>
      <c r="AX3925" s="238" t="s">
        <v>16</v>
      </c>
      <c r="AY3925" s="238" t="s">
        <v>16</v>
      </c>
      <c r="AZ3925" s="238" t="s">
        <v>16</v>
      </c>
      <c r="BA3925" s="238" t="s">
        <v>16</v>
      </c>
      <c r="BB3925" s="238" t="s">
        <v>16</v>
      </c>
      <c r="BC3925" s="238" t="s">
        <v>16</v>
      </c>
      <c r="BD3925" s="239"/>
      <c r="BE3925" s="238" t="s">
        <v>16</v>
      </c>
      <c r="BF3925" s="238" t="s">
        <v>16</v>
      </c>
      <c r="BG3925" s="238" t="s">
        <v>16</v>
      </c>
      <c r="BH3925" s="238" t="s">
        <v>16</v>
      </c>
      <c r="BI3925" s="238" t="s">
        <v>16</v>
      </c>
      <c r="BJ3925" s="239"/>
      <c r="BK3925" s="238" t="s">
        <v>16</v>
      </c>
      <c r="BL3925" s="238" t="s">
        <v>16</v>
      </c>
      <c r="BM3925" s="239"/>
      <c r="BN3925" s="239"/>
      <c r="BO3925" s="239"/>
      <c r="BP3925" s="239"/>
      <c r="BQ3925" s="239"/>
      <c r="BR3925" s="239"/>
      <c r="BS3925" s="239"/>
      <c r="BT3925" s="239"/>
      <c r="BU3925" s="239"/>
      <c r="BV3925" s="239"/>
      <c r="BW3925" s="239"/>
      <c r="BX3925" s="239"/>
      <c r="BY3925" s="239"/>
      <c r="BZ3925" s="239"/>
      <c r="CA3925" s="239"/>
      <c r="CB3925" s="239"/>
      <c r="CC3925" s="239"/>
      <c r="CD3925" s="239"/>
      <c r="CE3925" s="239"/>
      <c r="CF3925" s="239"/>
      <c r="CG3925" s="239"/>
      <c r="CH3925" s="239"/>
      <c r="CI3925" s="239"/>
      <c r="CJ3925" s="238" t="s">
        <v>16</v>
      </c>
      <c r="CK3925" s="238" t="s">
        <v>16</v>
      </c>
      <c r="CL3925" s="238" t="s">
        <v>16</v>
      </c>
      <c r="CM3925" s="238" t="s">
        <v>16</v>
      </c>
      <c r="CN3925" s="238" t="s">
        <v>16</v>
      </c>
      <c r="CO3925" s="238" t="s">
        <v>16</v>
      </c>
      <c r="CP3925" s="239"/>
      <c r="CQ3925" s="239"/>
      <c r="CR3925" s="239"/>
      <c r="CS3925" s="239"/>
      <c r="CT3925" s="239"/>
      <c r="CU3925" s="245"/>
      <c r="CV3925" s="245"/>
      <c r="CW3925" s="245"/>
      <c r="CX3925" s="245"/>
      <c r="CY3925" s="245"/>
      <c r="CZ3925" s="245"/>
      <c r="DA3925" s="245"/>
    </row>
    <row r="3926">
      <c r="A3926" s="238" t="s">
        <v>16702</v>
      </c>
      <c r="C3926" s="239"/>
      <c r="D3926" s="238" t="s">
        <v>16703</v>
      </c>
      <c r="E3926" s="238" t="s">
        <v>654</v>
      </c>
      <c r="F3926" s="240"/>
      <c r="G3926" s="240"/>
      <c r="H3926" s="240"/>
      <c r="I3926" s="239"/>
      <c r="J3926" s="239"/>
      <c r="K3926" s="239"/>
      <c r="L3926" s="239"/>
      <c r="M3926" s="7" t="s">
        <v>560</v>
      </c>
      <c r="N3926" s="238"/>
      <c r="O3926" s="239"/>
      <c r="P3926" s="239"/>
      <c r="Q3926" s="239"/>
      <c r="R3926" s="238" t="s">
        <v>559</v>
      </c>
      <c r="S3926" s="239"/>
      <c r="T3926" s="246" t="s">
        <v>16</v>
      </c>
      <c r="U3926" s="247" t="s">
        <v>16</v>
      </c>
      <c r="V3926" s="248" t="s">
        <v>16699</v>
      </c>
      <c r="W3926" s="238" t="s">
        <v>1179</v>
      </c>
      <c r="X3926" s="239"/>
      <c r="Y3926" s="239"/>
      <c r="Z3926" s="239"/>
      <c r="AA3926" s="239"/>
      <c r="AB3926" s="238" t="s">
        <v>16</v>
      </c>
      <c r="AC3926" s="239"/>
      <c r="AD3926" s="238" t="s">
        <v>16</v>
      </c>
      <c r="AE3926" s="239"/>
      <c r="AF3926" s="239"/>
      <c r="AG3926" s="239"/>
      <c r="AH3926" s="238" t="s">
        <v>16</v>
      </c>
      <c r="AI3926" s="239"/>
      <c r="AJ3926" s="239"/>
      <c r="AK3926" s="239"/>
      <c r="AL3926" s="239"/>
      <c r="AM3926" s="239"/>
      <c r="AN3926" s="239"/>
      <c r="AO3926" s="238" t="s">
        <v>16</v>
      </c>
      <c r="AP3926" s="238" t="s">
        <v>16</v>
      </c>
      <c r="AQ3926" s="238" t="s">
        <v>16</v>
      </c>
      <c r="AR3926" s="238" t="s">
        <v>16</v>
      </c>
      <c r="AS3926" s="238" t="s">
        <v>16</v>
      </c>
      <c r="AT3926" s="238" t="s">
        <v>16</v>
      </c>
      <c r="AU3926" s="238" t="s">
        <v>16</v>
      </c>
      <c r="AV3926" s="239"/>
      <c r="AW3926" s="239"/>
      <c r="AX3926" s="238" t="s">
        <v>16</v>
      </c>
      <c r="AY3926" s="238" t="s">
        <v>16</v>
      </c>
      <c r="AZ3926" s="238" t="s">
        <v>16</v>
      </c>
      <c r="BA3926" s="238" t="s">
        <v>16</v>
      </c>
      <c r="BB3926" s="238" t="s">
        <v>16</v>
      </c>
      <c r="BC3926" s="238" t="s">
        <v>16</v>
      </c>
      <c r="BD3926" s="239"/>
      <c r="BE3926" s="238" t="s">
        <v>16</v>
      </c>
      <c r="BF3926" s="238" t="s">
        <v>16</v>
      </c>
      <c r="BG3926" s="238" t="s">
        <v>16</v>
      </c>
      <c r="BH3926" s="238" t="s">
        <v>16</v>
      </c>
      <c r="BI3926" s="238" t="s">
        <v>16</v>
      </c>
      <c r="BJ3926" s="239"/>
      <c r="BK3926" s="238" t="s">
        <v>16</v>
      </c>
      <c r="BL3926" s="238" t="s">
        <v>16</v>
      </c>
      <c r="BM3926" s="239"/>
      <c r="BN3926" s="239"/>
      <c r="BO3926" s="239"/>
      <c r="BP3926" s="239"/>
      <c r="BQ3926" s="239"/>
      <c r="BR3926" s="239"/>
      <c r="BS3926" s="239"/>
      <c r="BT3926" s="239"/>
      <c r="BU3926" s="239"/>
      <c r="BV3926" s="239"/>
      <c r="BW3926" s="239"/>
      <c r="BX3926" s="239"/>
      <c r="BY3926" s="239"/>
      <c r="BZ3926" s="239"/>
      <c r="CA3926" s="239"/>
      <c r="CB3926" s="239"/>
      <c r="CC3926" s="239"/>
      <c r="CD3926" s="239"/>
      <c r="CE3926" s="239"/>
      <c r="CF3926" s="239"/>
      <c r="CG3926" s="239"/>
      <c r="CH3926" s="239"/>
      <c r="CI3926" s="239"/>
      <c r="CJ3926" s="238" t="s">
        <v>16</v>
      </c>
      <c r="CK3926" s="238" t="s">
        <v>16</v>
      </c>
      <c r="CL3926" s="238" t="s">
        <v>16</v>
      </c>
      <c r="CM3926" s="238" t="s">
        <v>16</v>
      </c>
      <c r="CN3926" s="238" t="s">
        <v>16</v>
      </c>
      <c r="CO3926" s="238" t="s">
        <v>16</v>
      </c>
      <c r="CP3926" s="239"/>
      <c r="CQ3926" s="239"/>
      <c r="CR3926" s="239"/>
      <c r="CS3926" s="239"/>
      <c r="CT3926" s="239"/>
      <c r="CU3926" s="245"/>
      <c r="CV3926" s="245"/>
      <c r="CW3926" s="245"/>
      <c r="CX3926" s="245"/>
      <c r="CY3926" s="245"/>
      <c r="CZ3926" s="245"/>
      <c r="DA3926" s="245"/>
    </row>
    <row r="3927">
      <c r="A3927" s="238" t="s">
        <v>16704</v>
      </c>
      <c r="C3927" s="239"/>
      <c r="D3927" s="238" t="s">
        <v>16705</v>
      </c>
      <c r="E3927" s="238" t="s">
        <v>654</v>
      </c>
      <c r="F3927" s="240"/>
      <c r="G3927" s="240"/>
      <c r="H3927" s="240"/>
      <c r="I3927" s="239"/>
      <c r="J3927" s="239"/>
      <c r="K3927" s="239"/>
      <c r="L3927" s="239"/>
      <c r="M3927" s="7" t="s">
        <v>560</v>
      </c>
      <c r="N3927" s="238"/>
      <c r="O3927" s="239"/>
      <c r="P3927" s="239"/>
      <c r="Q3927" s="239"/>
      <c r="R3927" s="238" t="s">
        <v>559</v>
      </c>
      <c r="S3927" s="239"/>
      <c r="T3927" s="246" t="s">
        <v>16</v>
      </c>
      <c r="U3927" s="247" t="s">
        <v>16</v>
      </c>
      <c r="V3927" s="248" t="s">
        <v>16699</v>
      </c>
      <c r="W3927" s="238" t="s">
        <v>899</v>
      </c>
      <c r="X3927" s="239"/>
      <c r="Y3927" s="239"/>
      <c r="Z3927" s="239"/>
      <c r="AA3927" s="239"/>
      <c r="AB3927" s="238" t="s">
        <v>16</v>
      </c>
      <c r="AC3927" s="239"/>
      <c r="AD3927" s="238" t="s">
        <v>16</v>
      </c>
      <c r="AE3927" s="239"/>
      <c r="AF3927" s="239"/>
      <c r="AG3927" s="239"/>
      <c r="AH3927" s="238" t="s">
        <v>16</v>
      </c>
      <c r="AI3927" s="239"/>
      <c r="AJ3927" s="239"/>
      <c r="AK3927" s="239"/>
      <c r="AL3927" s="239"/>
      <c r="AM3927" s="239"/>
      <c r="AN3927" s="239"/>
      <c r="AO3927" s="238" t="s">
        <v>16</v>
      </c>
      <c r="AP3927" s="238" t="s">
        <v>16</v>
      </c>
      <c r="AQ3927" s="238" t="s">
        <v>16</v>
      </c>
      <c r="AR3927" s="238" t="s">
        <v>16</v>
      </c>
      <c r="AS3927" s="238" t="s">
        <v>16</v>
      </c>
      <c r="AT3927" s="238" t="s">
        <v>16</v>
      </c>
      <c r="AU3927" s="238" t="s">
        <v>16</v>
      </c>
      <c r="AV3927" s="239"/>
      <c r="AW3927" s="239"/>
      <c r="AX3927" s="238" t="s">
        <v>16</v>
      </c>
      <c r="AY3927" s="238" t="s">
        <v>16</v>
      </c>
      <c r="AZ3927" s="238" t="s">
        <v>16</v>
      </c>
      <c r="BA3927" s="238" t="s">
        <v>16</v>
      </c>
      <c r="BB3927" s="238" t="s">
        <v>16</v>
      </c>
      <c r="BC3927" s="238" t="s">
        <v>16</v>
      </c>
      <c r="BD3927" s="239"/>
      <c r="BE3927" s="238" t="s">
        <v>16</v>
      </c>
      <c r="BF3927" s="238" t="s">
        <v>16</v>
      </c>
      <c r="BG3927" s="238" t="s">
        <v>16</v>
      </c>
      <c r="BH3927" s="238" t="s">
        <v>16</v>
      </c>
      <c r="BI3927" s="238" t="s">
        <v>16</v>
      </c>
      <c r="BJ3927" s="239"/>
      <c r="BK3927" s="238" t="s">
        <v>16</v>
      </c>
      <c r="BL3927" s="238" t="s">
        <v>16</v>
      </c>
      <c r="BM3927" s="239"/>
      <c r="BN3927" s="239"/>
      <c r="BO3927" s="239"/>
      <c r="BP3927" s="239"/>
      <c r="BQ3927" s="239"/>
      <c r="BR3927" s="239"/>
      <c r="BS3927" s="239"/>
      <c r="BT3927" s="239"/>
      <c r="BU3927" s="239"/>
      <c r="BV3927" s="239"/>
      <c r="BW3927" s="239"/>
      <c r="BX3927" s="239"/>
      <c r="BY3927" s="239"/>
      <c r="BZ3927" s="239"/>
      <c r="CA3927" s="239"/>
      <c r="CB3927" s="239"/>
      <c r="CC3927" s="239"/>
      <c r="CD3927" s="239"/>
      <c r="CE3927" s="239"/>
      <c r="CF3927" s="239"/>
      <c r="CG3927" s="239"/>
      <c r="CH3927" s="239"/>
      <c r="CI3927" s="239"/>
      <c r="CJ3927" s="238" t="s">
        <v>16</v>
      </c>
      <c r="CK3927" s="238" t="s">
        <v>16</v>
      </c>
      <c r="CL3927" s="238" t="s">
        <v>16</v>
      </c>
      <c r="CM3927" s="238" t="s">
        <v>16</v>
      </c>
      <c r="CN3927" s="238" t="s">
        <v>16</v>
      </c>
      <c r="CO3927" s="238" t="s">
        <v>16</v>
      </c>
      <c r="CP3927" s="239"/>
      <c r="CQ3927" s="239"/>
      <c r="CR3927" s="239"/>
      <c r="CS3927" s="239"/>
      <c r="CT3927" s="239"/>
      <c r="CU3927" s="245"/>
      <c r="CV3927" s="245"/>
      <c r="CW3927" s="245"/>
      <c r="CX3927" s="245"/>
      <c r="CY3927" s="245"/>
      <c r="CZ3927" s="245"/>
      <c r="DA3927" s="245"/>
    </row>
    <row r="3928">
      <c r="A3928" s="238" t="s">
        <v>16706</v>
      </c>
      <c r="C3928" s="239"/>
      <c r="D3928" s="238" t="s">
        <v>16707</v>
      </c>
      <c r="E3928" s="238" t="s">
        <v>654</v>
      </c>
      <c r="F3928" s="240"/>
      <c r="G3928" s="240"/>
      <c r="H3928" s="240"/>
      <c r="I3928" s="239"/>
      <c r="J3928" s="239"/>
      <c r="K3928" s="239"/>
      <c r="L3928" s="239"/>
      <c r="M3928" s="7" t="s">
        <v>560</v>
      </c>
      <c r="N3928" s="238"/>
      <c r="O3928" s="239"/>
      <c r="P3928" s="239"/>
      <c r="Q3928" s="239"/>
      <c r="R3928" s="238" t="s">
        <v>559</v>
      </c>
      <c r="S3928" s="239"/>
      <c r="T3928" s="246" t="s">
        <v>16</v>
      </c>
      <c r="U3928" s="247" t="s">
        <v>16</v>
      </c>
      <c r="V3928" s="248" t="s">
        <v>16708</v>
      </c>
      <c r="W3928" s="238" t="s">
        <v>876</v>
      </c>
      <c r="X3928" s="239"/>
      <c r="Y3928" s="239"/>
      <c r="Z3928" s="239"/>
      <c r="AA3928" s="239"/>
      <c r="AB3928" s="238" t="s">
        <v>16</v>
      </c>
      <c r="AC3928" s="239"/>
      <c r="AD3928" s="238" t="s">
        <v>16</v>
      </c>
      <c r="AE3928" s="239"/>
      <c r="AF3928" s="239"/>
      <c r="AG3928" s="239"/>
      <c r="AH3928" s="238" t="s">
        <v>16</v>
      </c>
      <c r="AI3928" s="239"/>
      <c r="AJ3928" s="239"/>
      <c r="AK3928" s="239"/>
      <c r="AL3928" s="239"/>
      <c r="AM3928" s="239"/>
      <c r="AN3928" s="239"/>
      <c r="AO3928" s="238" t="s">
        <v>16</v>
      </c>
      <c r="AP3928" s="238" t="s">
        <v>16</v>
      </c>
      <c r="AQ3928" s="238" t="s">
        <v>16</v>
      </c>
      <c r="AR3928" s="238" t="s">
        <v>16</v>
      </c>
      <c r="AS3928" s="238" t="s">
        <v>16</v>
      </c>
      <c r="AT3928" s="238" t="s">
        <v>16</v>
      </c>
      <c r="AU3928" s="238" t="s">
        <v>16</v>
      </c>
      <c r="AV3928" s="239"/>
      <c r="AW3928" s="239"/>
      <c r="AX3928" s="238" t="s">
        <v>16</v>
      </c>
      <c r="AY3928" s="238" t="s">
        <v>16</v>
      </c>
      <c r="AZ3928" s="238" t="s">
        <v>16</v>
      </c>
      <c r="BA3928" s="238" t="s">
        <v>16</v>
      </c>
      <c r="BB3928" s="238" t="s">
        <v>16</v>
      </c>
      <c r="BC3928" s="238" t="s">
        <v>16</v>
      </c>
      <c r="BD3928" s="239"/>
      <c r="BE3928" s="238" t="s">
        <v>16</v>
      </c>
      <c r="BF3928" s="238" t="s">
        <v>16</v>
      </c>
      <c r="BG3928" s="238" t="s">
        <v>16</v>
      </c>
      <c r="BH3928" s="238" t="s">
        <v>16</v>
      </c>
      <c r="BI3928" s="238" t="s">
        <v>16</v>
      </c>
      <c r="BJ3928" s="239"/>
      <c r="BK3928" s="238" t="s">
        <v>16</v>
      </c>
      <c r="BL3928" s="238" t="s">
        <v>16</v>
      </c>
      <c r="BM3928" s="239"/>
      <c r="BN3928" s="239"/>
      <c r="BO3928" s="239"/>
      <c r="BP3928" s="239"/>
      <c r="BQ3928" s="239"/>
      <c r="BR3928" s="239"/>
      <c r="BS3928" s="239"/>
      <c r="BT3928" s="239"/>
      <c r="BU3928" s="239"/>
      <c r="BV3928" s="239"/>
      <c r="BW3928" s="239"/>
      <c r="BX3928" s="239"/>
      <c r="BY3928" s="239"/>
      <c r="BZ3928" s="239"/>
      <c r="CA3928" s="239"/>
      <c r="CB3928" s="239"/>
      <c r="CC3928" s="239"/>
      <c r="CD3928" s="239"/>
      <c r="CE3928" s="239"/>
      <c r="CF3928" s="239"/>
      <c r="CG3928" s="239"/>
      <c r="CH3928" s="239"/>
      <c r="CI3928" s="239"/>
      <c r="CJ3928" s="238" t="s">
        <v>16</v>
      </c>
      <c r="CK3928" s="238" t="s">
        <v>16</v>
      </c>
      <c r="CL3928" s="238" t="s">
        <v>16</v>
      </c>
      <c r="CM3928" s="238" t="s">
        <v>16</v>
      </c>
      <c r="CN3928" s="238" t="s">
        <v>16</v>
      </c>
      <c r="CO3928" s="238" t="s">
        <v>16</v>
      </c>
      <c r="CP3928" s="239"/>
      <c r="CQ3928" s="239"/>
      <c r="CR3928" s="239"/>
      <c r="CS3928" s="239"/>
      <c r="CT3928" s="239"/>
      <c r="CU3928" s="245"/>
      <c r="CV3928" s="245"/>
      <c r="CW3928" s="245"/>
      <c r="CX3928" s="245"/>
      <c r="CY3928" s="245"/>
      <c r="CZ3928" s="245"/>
      <c r="DA3928" s="245"/>
    </row>
    <row r="3929">
      <c r="A3929" s="238" t="s">
        <v>16709</v>
      </c>
      <c r="C3929" s="239"/>
      <c r="D3929" s="238" t="s">
        <v>16710</v>
      </c>
      <c r="E3929" s="238" t="s">
        <v>654</v>
      </c>
      <c r="F3929" s="240"/>
      <c r="G3929" s="240"/>
      <c r="H3929" s="240"/>
      <c r="I3929" s="239"/>
      <c r="J3929" s="239"/>
      <c r="K3929" s="239"/>
      <c r="L3929" s="239"/>
      <c r="M3929" s="7" t="s">
        <v>560</v>
      </c>
      <c r="N3929" s="238"/>
      <c r="O3929" s="239"/>
      <c r="P3929" s="239"/>
      <c r="Q3929" s="239"/>
      <c r="R3929" s="238" t="s">
        <v>559</v>
      </c>
      <c r="S3929" s="239"/>
      <c r="T3929" s="246" t="s">
        <v>16</v>
      </c>
      <c r="U3929" s="247" t="s">
        <v>16</v>
      </c>
      <c r="V3929" s="248" t="s">
        <v>16708</v>
      </c>
      <c r="W3929" s="238" t="s">
        <v>890</v>
      </c>
      <c r="X3929" s="239"/>
      <c r="Y3929" s="239"/>
      <c r="Z3929" s="239"/>
      <c r="AA3929" s="239"/>
      <c r="AB3929" s="238" t="s">
        <v>16</v>
      </c>
      <c r="AC3929" s="239"/>
      <c r="AD3929" s="238" t="s">
        <v>16</v>
      </c>
      <c r="AE3929" s="239"/>
      <c r="AF3929" s="239"/>
      <c r="AG3929" s="239"/>
      <c r="AH3929" s="238" t="s">
        <v>16</v>
      </c>
      <c r="AI3929" s="239"/>
      <c r="AJ3929" s="239"/>
      <c r="AK3929" s="239"/>
      <c r="AL3929" s="239"/>
      <c r="AM3929" s="239"/>
      <c r="AN3929" s="239"/>
      <c r="AO3929" s="238" t="s">
        <v>16</v>
      </c>
      <c r="AP3929" s="238" t="s">
        <v>16</v>
      </c>
      <c r="AQ3929" s="238" t="s">
        <v>16</v>
      </c>
      <c r="AR3929" s="238" t="s">
        <v>16</v>
      </c>
      <c r="AS3929" s="238" t="s">
        <v>16</v>
      </c>
      <c r="AT3929" s="238" t="s">
        <v>16</v>
      </c>
      <c r="AU3929" s="238" t="s">
        <v>16</v>
      </c>
      <c r="AV3929" s="239"/>
      <c r="AW3929" s="239"/>
      <c r="AX3929" s="238" t="s">
        <v>16</v>
      </c>
      <c r="AY3929" s="238" t="s">
        <v>16</v>
      </c>
      <c r="AZ3929" s="238" t="s">
        <v>16</v>
      </c>
      <c r="BA3929" s="238" t="s">
        <v>16</v>
      </c>
      <c r="BB3929" s="238" t="s">
        <v>16</v>
      </c>
      <c r="BC3929" s="238" t="s">
        <v>16</v>
      </c>
      <c r="BD3929" s="239"/>
      <c r="BE3929" s="238" t="s">
        <v>16</v>
      </c>
      <c r="BF3929" s="238" t="s">
        <v>16</v>
      </c>
      <c r="BG3929" s="238" t="s">
        <v>16</v>
      </c>
      <c r="BH3929" s="238" t="s">
        <v>16</v>
      </c>
      <c r="BI3929" s="238" t="s">
        <v>16</v>
      </c>
      <c r="BJ3929" s="239"/>
      <c r="BK3929" s="238" t="s">
        <v>16</v>
      </c>
      <c r="BL3929" s="238" t="s">
        <v>16</v>
      </c>
      <c r="BM3929" s="239"/>
      <c r="BN3929" s="239"/>
      <c r="BO3929" s="239"/>
      <c r="BP3929" s="239"/>
      <c r="BQ3929" s="239"/>
      <c r="BR3929" s="239"/>
      <c r="BS3929" s="239"/>
      <c r="BT3929" s="239"/>
      <c r="BU3929" s="239"/>
      <c r="BV3929" s="239"/>
      <c r="BW3929" s="239"/>
      <c r="BX3929" s="239"/>
      <c r="BY3929" s="239"/>
      <c r="BZ3929" s="239"/>
      <c r="CA3929" s="239"/>
      <c r="CB3929" s="239"/>
      <c r="CC3929" s="239"/>
      <c r="CD3929" s="239"/>
      <c r="CE3929" s="239"/>
      <c r="CF3929" s="239"/>
      <c r="CG3929" s="239"/>
      <c r="CH3929" s="239"/>
      <c r="CI3929" s="239"/>
      <c r="CJ3929" s="238" t="s">
        <v>16</v>
      </c>
      <c r="CK3929" s="238" t="s">
        <v>16</v>
      </c>
      <c r="CL3929" s="238" t="s">
        <v>16</v>
      </c>
      <c r="CM3929" s="238" t="s">
        <v>16</v>
      </c>
      <c r="CN3929" s="238" t="s">
        <v>16</v>
      </c>
      <c r="CO3929" s="238" t="s">
        <v>16</v>
      </c>
      <c r="CP3929" s="239"/>
      <c r="CQ3929" s="239"/>
      <c r="CR3929" s="239"/>
      <c r="CS3929" s="239"/>
      <c r="CT3929" s="239"/>
      <c r="CU3929" s="245"/>
      <c r="CV3929" s="245"/>
      <c r="CW3929" s="245"/>
      <c r="CX3929" s="245"/>
      <c r="CY3929" s="245"/>
      <c r="CZ3929" s="245"/>
      <c r="DA3929" s="245"/>
    </row>
    <row r="3930">
      <c r="A3930" s="238" t="s">
        <v>16711</v>
      </c>
      <c r="C3930" s="239"/>
      <c r="D3930" s="238" t="s">
        <v>16712</v>
      </c>
      <c r="E3930" s="238" t="s">
        <v>654</v>
      </c>
      <c r="F3930" s="240"/>
      <c r="G3930" s="240"/>
      <c r="H3930" s="240"/>
      <c r="I3930" s="239"/>
      <c r="J3930" s="239"/>
      <c r="K3930" s="239"/>
      <c r="L3930" s="239"/>
      <c r="M3930" s="7" t="s">
        <v>560</v>
      </c>
      <c r="N3930" s="238"/>
      <c r="O3930" s="239"/>
      <c r="P3930" s="239"/>
      <c r="Q3930" s="239"/>
      <c r="R3930" s="238" t="s">
        <v>559</v>
      </c>
      <c r="S3930" s="239"/>
      <c r="T3930" s="246" t="s">
        <v>16</v>
      </c>
      <c r="U3930" s="247" t="s">
        <v>16</v>
      </c>
      <c r="V3930" s="248" t="s">
        <v>16708</v>
      </c>
      <c r="W3930" s="238" t="s">
        <v>1179</v>
      </c>
      <c r="X3930" s="239"/>
      <c r="Y3930" s="239"/>
      <c r="Z3930" s="239"/>
      <c r="AA3930" s="239"/>
      <c r="AB3930" s="238" t="s">
        <v>16</v>
      </c>
      <c r="AC3930" s="239"/>
      <c r="AD3930" s="238" t="s">
        <v>16</v>
      </c>
      <c r="AE3930" s="239"/>
      <c r="AF3930" s="239"/>
      <c r="AG3930" s="239"/>
      <c r="AH3930" s="238" t="s">
        <v>16</v>
      </c>
      <c r="AI3930" s="239"/>
      <c r="AJ3930" s="239"/>
      <c r="AK3930" s="239"/>
      <c r="AL3930" s="239"/>
      <c r="AM3930" s="239"/>
      <c r="AN3930" s="239"/>
      <c r="AO3930" s="238" t="s">
        <v>16</v>
      </c>
      <c r="AP3930" s="238" t="s">
        <v>16</v>
      </c>
      <c r="AQ3930" s="238" t="s">
        <v>16</v>
      </c>
      <c r="AR3930" s="238" t="s">
        <v>16</v>
      </c>
      <c r="AS3930" s="238" t="s">
        <v>16</v>
      </c>
      <c r="AT3930" s="238" t="s">
        <v>16</v>
      </c>
      <c r="AU3930" s="238" t="s">
        <v>16</v>
      </c>
      <c r="AV3930" s="239"/>
      <c r="AW3930" s="239"/>
      <c r="AX3930" s="238" t="s">
        <v>16</v>
      </c>
      <c r="AY3930" s="238" t="s">
        <v>16</v>
      </c>
      <c r="AZ3930" s="238" t="s">
        <v>16</v>
      </c>
      <c r="BA3930" s="238" t="s">
        <v>16</v>
      </c>
      <c r="BB3930" s="238" t="s">
        <v>16</v>
      </c>
      <c r="BC3930" s="238" t="s">
        <v>16</v>
      </c>
      <c r="BD3930" s="239"/>
      <c r="BE3930" s="238" t="s">
        <v>16</v>
      </c>
      <c r="BF3930" s="238" t="s">
        <v>16</v>
      </c>
      <c r="BG3930" s="238" t="s">
        <v>16</v>
      </c>
      <c r="BH3930" s="238" t="s">
        <v>16</v>
      </c>
      <c r="BI3930" s="238" t="s">
        <v>16</v>
      </c>
      <c r="BJ3930" s="239"/>
      <c r="BK3930" s="238" t="s">
        <v>16</v>
      </c>
      <c r="BL3930" s="238" t="s">
        <v>16</v>
      </c>
      <c r="BM3930" s="239"/>
      <c r="BN3930" s="239"/>
      <c r="BO3930" s="239"/>
      <c r="BP3930" s="239"/>
      <c r="BQ3930" s="239"/>
      <c r="BR3930" s="239"/>
      <c r="BS3930" s="239"/>
      <c r="BT3930" s="239"/>
      <c r="BU3930" s="239"/>
      <c r="BV3930" s="239"/>
      <c r="BW3930" s="239"/>
      <c r="BX3930" s="239"/>
      <c r="BY3930" s="239"/>
      <c r="BZ3930" s="239"/>
      <c r="CA3930" s="239"/>
      <c r="CB3930" s="239"/>
      <c r="CC3930" s="239"/>
      <c r="CD3930" s="239"/>
      <c r="CE3930" s="239"/>
      <c r="CF3930" s="239"/>
      <c r="CG3930" s="239"/>
      <c r="CH3930" s="239"/>
      <c r="CI3930" s="239"/>
      <c r="CJ3930" s="238" t="s">
        <v>16</v>
      </c>
      <c r="CK3930" s="238" t="s">
        <v>16</v>
      </c>
      <c r="CL3930" s="238" t="s">
        <v>16</v>
      </c>
      <c r="CM3930" s="238" t="s">
        <v>16</v>
      </c>
      <c r="CN3930" s="238" t="s">
        <v>16</v>
      </c>
      <c r="CO3930" s="238" t="s">
        <v>16</v>
      </c>
      <c r="CP3930" s="239"/>
      <c r="CQ3930" s="239"/>
      <c r="CR3930" s="239"/>
      <c r="CS3930" s="239"/>
      <c r="CT3930" s="239"/>
      <c r="CU3930" s="245"/>
      <c r="CV3930" s="245"/>
      <c r="CW3930" s="245"/>
      <c r="CX3930" s="245"/>
      <c r="CY3930" s="245"/>
      <c r="CZ3930" s="245"/>
      <c r="DA3930" s="245"/>
    </row>
    <row r="3931">
      <c r="A3931" s="238" t="s">
        <v>16713</v>
      </c>
      <c r="C3931" s="239"/>
      <c r="D3931" s="238" t="s">
        <v>16714</v>
      </c>
      <c r="E3931" s="238" t="s">
        <v>654</v>
      </c>
      <c r="F3931" s="240"/>
      <c r="G3931" s="240"/>
      <c r="H3931" s="240"/>
      <c r="I3931" s="239"/>
      <c r="J3931" s="239"/>
      <c r="K3931" s="239"/>
      <c r="L3931" s="239"/>
      <c r="M3931" s="7" t="s">
        <v>560</v>
      </c>
      <c r="N3931" s="238"/>
      <c r="O3931" s="239"/>
      <c r="P3931" s="239"/>
      <c r="Q3931" s="239"/>
      <c r="R3931" s="238" t="s">
        <v>559</v>
      </c>
      <c r="S3931" s="239"/>
      <c r="T3931" s="246" t="s">
        <v>16</v>
      </c>
      <c r="U3931" s="247" t="s">
        <v>16</v>
      </c>
      <c r="V3931" s="248" t="s">
        <v>16708</v>
      </c>
      <c r="W3931" s="238" t="s">
        <v>899</v>
      </c>
      <c r="X3931" s="239"/>
      <c r="Y3931" s="239"/>
      <c r="Z3931" s="239"/>
      <c r="AA3931" s="239"/>
      <c r="AB3931" s="238" t="s">
        <v>16</v>
      </c>
      <c r="AC3931" s="239"/>
      <c r="AD3931" s="238" t="s">
        <v>16</v>
      </c>
      <c r="AE3931" s="239"/>
      <c r="AF3931" s="239"/>
      <c r="AG3931" s="239"/>
      <c r="AH3931" s="238" t="s">
        <v>16</v>
      </c>
      <c r="AI3931" s="239"/>
      <c r="AJ3931" s="239"/>
      <c r="AK3931" s="239"/>
      <c r="AL3931" s="239"/>
      <c r="AM3931" s="239"/>
      <c r="AN3931" s="239"/>
      <c r="AO3931" s="238" t="s">
        <v>16</v>
      </c>
      <c r="AP3931" s="238" t="s">
        <v>16</v>
      </c>
      <c r="AQ3931" s="238" t="s">
        <v>16</v>
      </c>
      <c r="AR3931" s="238" t="s">
        <v>16</v>
      </c>
      <c r="AS3931" s="238" t="s">
        <v>16</v>
      </c>
      <c r="AT3931" s="238" t="s">
        <v>16</v>
      </c>
      <c r="AU3931" s="238" t="s">
        <v>16</v>
      </c>
      <c r="AV3931" s="239"/>
      <c r="AW3931" s="239"/>
      <c r="AX3931" s="238" t="s">
        <v>16</v>
      </c>
      <c r="AY3931" s="238" t="s">
        <v>16</v>
      </c>
      <c r="AZ3931" s="238" t="s">
        <v>16</v>
      </c>
      <c r="BA3931" s="238" t="s">
        <v>16</v>
      </c>
      <c r="BB3931" s="238" t="s">
        <v>16</v>
      </c>
      <c r="BC3931" s="238" t="s">
        <v>16</v>
      </c>
      <c r="BD3931" s="239"/>
      <c r="BE3931" s="238" t="s">
        <v>16</v>
      </c>
      <c r="BF3931" s="238" t="s">
        <v>16</v>
      </c>
      <c r="BG3931" s="238" t="s">
        <v>16</v>
      </c>
      <c r="BH3931" s="238" t="s">
        <v>16</v>
      </c>
      <c r="BI3931" s="238" t="s">
        <v>16</v>
      </c>
      <c r="BJ3931" s="239"/>
      <c r="BK3931" s="238" t="s">
        <v>16</v>
      </c>
      <c r="BL3931" s="238" t="s">
        <v>16</v>
      </c>
      <c r="BM3931" s="239"/>
      <c r="BN3931" s="239"/>
      <c r="BO3931" s="239"/>
      <c r="BP3931" s="239"/>
      <c r="BQ3931" s="239"/>
      <c r="BR3931" s="239"/>
      <c r="BS3931" s="239"/>
      <c r="BT3931" s="239"/>
      <c r="BU3931" s="239"/>
      <c r="BV3931" s="239"/>
      <c r="BW3931" s="239"/>
      <c r="BX3931" s="239"/>
      <c r="BY3931" s="239"/>
      <c r="BZ3931" s="239"/>
      <c r="CA3931" s="239"/>
      <c r="CB3931" s="239"/>
      <c r="CC3931" s="239"/>
      <c r="CD3931" s="239"/>
      <c r="CE3931" s="239"/>
      <c r="CF3931" s="239"/>
      <c r="CG3931" s="239"/>
      <c r="CH3931" s="239"/>
      <c r="CI3931" s="239"/>
      <c r="CJ3931" s="238" t="s">
        <v>16</v>
      </c>
      <c r="CK3931" s="238" t="s">
        <v>16</v>
      </c>
      <c r="CL3931" s="238" t="s">
        <v>16</v>
      </c>
      <c r="CM3931" s="238" t="s">
        <v>16</v>
      </c>
      <c r="CN3931" s="238" t="s">
        <v>16</v>
      </c>
      <c r="CO3931" s="238" t="s">
        <v>16</v>
      </c>
      <c r="CP3931" s="239"/>
      <c r="CQ3931" s="239"/>
      <c r="CR3931" s="239"/>
      <c r="CS3931" s="239"/>
      <c r="CT3931" s="239"/>
      <c r="CU3931" s="245"/>
      <c r="CV3931" s="245"/>
      <c r="CW3931" s="245"/>
      <c r="CX3931" s="245"/>
      <c r="CY3931" s="245"/>
      <c r="CZ3931" s="245"/>
      <c r="DA3931" s="245"/>
    </row>
    <row r="3932">
      <c r="A3932" s="238" t="s">
        <v>16715</v>
      </c>
      <c r="C3932" s="239"/>
      <c r="D3932" s="238" t="s">
        <v>16716</v>
      </c>
      <c r="E3932" s="238" t="s">
        <v>654</v>
      </c>
      <c r="F3932" s="240"/>
      <c r="G3932" s="240"/>
      <c r="H3932" s="240"/>
      <c r="I3932" s="239"/>
      <c r="J3932" s="239"/>
      <c r="K3932" s="239"/>
      <c r="L3932" s="239"/>
      <c r="M3932" s="7" t="s">
        <v>560</v>
      </c>
      <c r="N3932" s="238"/>
      <c r="O3932" s="239"/>
      <c r="P3932" s="239"/>
      <c r="Q3932" s="239"/>
      <c r="R3932" s="238" t="s">
        <v>559</v>
      </c>
      <c r="S3932" s="239"/>
      <c r="T3932" s="246" t="s">
        <v>16</v>
      </c>
      <c r="U3932" s="247" t="s">
        <v>16</v>
      </c>
      <c r="V3932" s="248" t="s">
        <v>16717</v>
      </c>
      <c r="W3932" s="238" t="s">
        <v>876</v>
      </c>
      <c r="X3932" s="239"/>
      <c r="Y3932" s="239"/>
      <c r="Z3932" s="239"/>
      <c r="AA3932" s="239"/>
      <c r="AB3932" s="238" t="s">
        <v>16</v>
      </c>
      <c r="AC3932" s="239"/>
      <c r="AD3932" s="238" t="s">
        <v>16</v>
      </c>
      <c r="AE3932" s="239"/>
      <c r="AF3932" s="239"/>
      <c r="AG3932" s="239"/>
      <c r="AH3932" s="238" t="s">
        <v>16</v>
      </c>
      <c r="AI3932" s="239"/>
      <c r="AJ3932" s="239"/>
      <c r="AK3932" s="239"/>
      <c r="AL3932" s="239"/>
      <c r="AM3932" s="239"/>
      <c r="AN3932" s="239"/>
      <c r="AO3932" s="238" t="s">
        <v>16</v>
      </c>
      <c r="AP3932" s="238" t="s">
        <v>16</v>
      </c>
      <c r="AQ3932" s="238" t="s">
        <v>16</v>
      </c>
      <c r="AR3932" s="238" t="s">
        <v>16</v>
      </c>
      <c r="AS3932" s="238" t="s">
        <v>16</v>
      </c>
      <c r="AT3932" s="238" t="s">
        <v>16</v>
      </c>
      <c r="AU3932" s="238" t="s">
        <v>16</v>
      </c>
      <c r="AV3932" s="239"/>
      <c r="AW3932" s="239"/>
      <c r="AX3932" s="238" t="s">
        <v>16</v>
      </c>
      <c r="AY3932" s="238" t="s">
        <v>16</v>
      </c>
      <c r="AZ3932" s="238" t="s">
        <v>16</v>
      </c>
      <c r="BA3932" s="238" t="s">
        <v>16</v>
      </c>
      <c r="BB3932" s="238" t="s">
        <v>16</v>
      </c>
      <c r="BC3932" s="238" t="s">
        <v>16</v>
      </c>
      <c r="BD3932" s="239"/>
      <c r="BE3932" s="238" t="s">
        <v>16</v>
      </c>
      <c r="BF3932" s="238" t="s">
        <v>16</v>
      </c>
      <c r="BG3932" s="238" t="s">
        <v>16</v>
      </c>
      <c r="BH3932" s="238" t="s">
        <v>16</v>
      </c>
      <c r="BI3932" s="238" t="s">
        <v>16</v>
      </c>
      <c r="BJ3932" s="239"/>
      <c r="BK3932" s="238" t="s">
        <v>16</v>
      </c>
      <c r="BL3932" s="238" t="s">
        <v>16</v>
      </c>
      <c r="BM3932" s="239"/>
      <c r="BN3932" s="239"/>
      <c r="BO3932" s="239"/>
      <c r="BP3932" s="239"/>
      <c r="BQ3932" s="239"/>
      <c r="BR3932" s="239"/>
      <c r="BS3932" s="239"/>
      <c r="BT3932" s="239"/>
      <c r="BU3932" s="239"/>
      <c r="BV3932" s="239"/>
      <c r="BW3932" s="239"/>
      <c r="BX3932" s="239"/>
      <c r="BY3932" s="239"/>
      <c r="BZ3932" s="239"/>
      <c r="CA3932" s="239"/>
      <c r="CB3932" s="239"/>
      <c r="CC3932" s="239"/>
      <c r="CD3932" s="239"/>
      <c r="CE3932" s="239"/>
      <c r="CF3932" s="239"/>
      <c r="CG3932" s="239"/>
      <c r="CH3932" s="239"/>
      <c r="CI3932" s="239"/>
      <c r="CJ3932" s="238" t="s">
        <v>16</v>
      </c>
      <c r="CK3932" s="238" t="s">
        <v>16</v>
      </c>
      <c r="CL3932" s="238" t="s">
        <v>16</v>
      </c>
      <c r="CM3932" s="238" t="s">
        <v>16</v>
      </c>
      <c r="CN3932" s="238" t="s">
        <v>16</v>
      </c>
      <c r="CO3932" s="238" t="s">
        <v>16</v>
      </c>
      <c r="CP3932" s="239"/>
      <c r="CQ3932" s="239"/>
      <c r="CR3932" s="239"/>
      <c r="CS3932" s="239"/>
      <c r="CT3932" s="239"/>
      <c r="CU3932" s="245"/>
      <c r="CV3932" s="245"/>
      <c r="CW3932" s="245"/>
      <c r="CX3932" s="245"/>
      <c r="CY3932" s="245"/>
      <c r="CZ3932" s="245"/>
      <c r="DA3932" s="245"/>
    </row>
    <row r="3933">
      <c r="A3933" s="238" t="s">
        <v>16718</v>
      </c>
      <c r="C3933" s="239"/>
      <c r="D3933" s="238" t="s">
        <v>16719</v>
      </c>
      <c r="E3933" s="238" t="s">
        <v>654</v>
      </c>
      <c r="F3933" s="240"/>
      <c r="G3933" s="240"/>
      <c r="H3933" s="240"/>
      <c r="I3933" s="239"/>
      <c r="J3933" s="239"/>
      <c r="K3933" s="239"/>
      <c r="L3933" s="239"/>
      <c r="M3933" s="7" t="s">
        <v>560</v>
      </c>
      <c r="N3933" s="238"/>
      <c r="O3933" s="239"/>
      <c r="P3933" s="239"/>
      <c r="Q3933" s="239"/>
      <c r="R3933" s="238" t="s">
        <v>559</v>
      </c>
      <c r="S3933" s="239"/>
      <c r="T3933" s="246" t="s">
        <v>16</v>
      </c>
      <c r="U3933" s="247" t="s">
        <v>16</v>
      </c>
      <c r="V3933" s="248" t="s">
        <v>16717</v>
      </c>
      <c r="W3933" s="238" t="s">
        <v>1179</v>
      </c>
      <c r="X3933" s="239"/>
      <c r="Y3933" s="239"/>
      <c r="Z3933" s="239"/>
      <c r="AA3933" s="239"/>
      <c r="AB3933" s="238" t="s">
        <v>16</v>
      </c>
      <c r="AC3933" s="239"/>
      <c r="AD3933" s="238" t="s">
        <v>16</v>
      </c>
      <c r="AE3933" s="239"/>
      <c r="AF3933" s="239"/>
      <c r="AG3933" s="239"/>
      <c r="AH3933" s="238" t="s">
        <v>16</v>
      </c>
      <c r="AI3933" s="239"/>
      <c r="AJ3933" s="239"/>
      <c r="AK3933" s="239"/>
      <c r="AL3933" s="239"/>
      <c r="AM3933" s="239"/>
      <c r="AN3933" s="239"/>
      <c r="AO3933" s="238" t="s">
        <v>16</v>
      </c>
      <c r="AP3933" s="238" t="s">
        <v>16</v>
      </c>
      <c r="AQ3933" s="238" t="s">
        <v>16</v>
      </c>
      <c r="AR3933" s="238" t="s">
        <v>16</v>
      </c>
      <c r="AS3933" s="238" t="s">
        <v>16</v>
      </c>
      <c r="AT3933" s="238" t="s">
        <v>16</v>
      </c>
      <c r="AU3933" s="238" t="s">
        <v>16</v>
      </c>
      <c r="AV3933" s="239"/>
      <c r="AW3933" s="239"/>
      <c r="AX3933" s="238" t="s">
        <v>16</v>
      </c>
      <c r="AY3933" s="238" t="s">
        <v>16</v>
      </c>
      <c r="AZ3933" s="238" t="s">
        <v>16</v>
      </c>
      <c r="BA3933" s="238" t="s">
        <v>16</v>
      </c>
      <c r="BB3933" s="238" t="s">
        <v>16</v>
      </c>
      <c r="BC3933" s="238" t="s">
        <v>16</v>
      </c>
      <c r="BD3933" s="239"/>
      <c r="BE3933" s="238" t="s">
        <v>16</v>
      </c>
      <c r="BF3933" s="238" t="s">
        <v>16</v>
      </c>
      <c r="BG3933" s="238" t="s">
        <v>16</v>
      </c>
      <c r="BH3933" s="238" t="s">
        <v>16</v>
      </c>
      <c r="BI3933" s="238" t="s">
        <v>16</v>
      </c>
      <c r="BJ3933" s="239"/>
      <c r="BK3933" s="238" t="s">
        <v>16</v>
      </c>
      <c r="BL3933" s="238" t="s">
        <v>16</v>
      </c>
      <c r="BM3933" s="239"/>
      <c r="BN3933" s="239"/>
      <c r="BO3933" s="239"/>
      <c r="BP3933" s="239"/>
      <c r="BQ3933" s="239"/>
      <c r="BR3933" s="239"/>
      <c r="BS3933" s="239"/>
      <c r="BT3933" s="239"/>
      <c r="BU3933" s="239"/>
      <c r="BV3933" s="239"/>
      <c r="BW3933" s="239"/>
      <c r="BX3933" s="239"/>
      <c r="BY3933" s="239"/>
      <c r="BZ3933" s="239"/>
      <c r="CA3933" s="239"/>
      <c r="CB3933" s="239"/>
      <c r="CC3933" s="239"/>
      <c r="CD3933" s="239"/>
      <c r="CE3933" s="239"/>
      <c r="CF3933" s="239"/>
      <c r="CG3933" s="239"/>
      <c r="CH3933" s="239"/>
      <c r="CI3933" s="239"/>
      <c r="CJ3933" s="238" t="s">
        <v>16</v>
      </c>
      <c r="CK3933" s="238" t="s">
        <v>16</v>
      </c>
      <c r="CL3933" s="238" t="s">
        <v>16</v>
      </c>
      <c r="CM3933" s="238" t="s">
        <v>16</v>
      </c>
      <c r="CN3933" s="238" t="s">
        <v>16</v>
      </c>
      <c r="CO3933" s="238" t="s">
        <v>16</v>
      </c>
      <c r="CP3933" s="239"/>
      <c r="CQ3933" s="239"/>
      <c r="CR3933" s="239"/>
      <c r="CS3933" s="239"/>
      <c r="CT3933" s="239"/>
      <c r="CU3933" s="245"/>
      <c r="CV3933" s="245"/>
      <c r="CW3933" s="245"/>
      <c r="CX3933" s="245"/>
      <c r="CY3933" s="245"/>
      <c r="CZ3933" s="245"/>
      <c r="DA3933" s="245"/>
    </row>
    <row r="3934">
      <c r="A3934" s="238" t="s">
        <v>16720</v>
      </c>
      <c r="C3934" s="239"/>
      <c r="D3934" s="238" t="s">
        <v>16721</v>
      </c>
      <c r="E3934" s="238" t="s">
        <v>654</v>
      </c>
      <c r="F3934" s="240"/>
      <c r="G3934" s="240"/>
      <c r="H3934" s="240"/>
      <c r="I3934" s="239"/>
      <c r="J3934" s="239"/>
      <c r="K3934" s="239"/>
      <c r="L3934" s="239"/>
      <c r="M3934" s="7" t="s">
        <v>560</v>
      </c>
      <c r="N3934" s="238"/>
      <c r="O3934" s="239"/>
      <c r="P3934" s="239"/>
      <c r="Q3934" s="239"/>
      <c r="R3934" s="238" t="s">
        <v>559</v>
      </c>
      <c r="S3934" s="239"/>
      <c r="T3934" s="246" t="s">
        <v>16</v>
      </c>
      <c r="U3934" s="247" t="s">
        <v>16</v>
      </c>
      <c r="V3934" s="248" t="s">
        <v>16717</v>
      </c>
      <c r="W3934" s="238" t="s">
        <v>899</v>
      </c>
      <c r="X3934" s="239"/>
      <c r="Y3934" s="239"/>
      <c r="Z3934" s="239"/>
      <c r="AA3934" s="239"/>
      <c r="AB3934" s="238" t="s">
        <v>16</v>
      </c>
      <c r="AC3934" s="239"/>
      <c r="AD3934" s="238" t="s">
        <v>16</v>
      </c>
      <c r="AE3934" s="239"/>
      <c r="AF3934" s="239"/>
      <c r="AG3934" s="239"/>
      <c r="AH3934" s="238" t="s">
        <v>16</v>
      </c>
      <c r="AI3934" s="239"/>
      <c r="AJ3934" s="239"/>
      <c r="AK3934" s="239"/>
      <c r="AL3934" s="239"/>
      <c r="AM3934" s="239"/>
      <c r="AN3934" s="239"/>
      <c r="AO3934" s="238" t="s">
        <v>16</v>
      </c>
      <c r="AP3934" s="238" t="s">
        <v>16</v>
      </c>
      <c r="AQ3934" s="238" t="s">
        <v>16</v>
      </c>
      <c r="AR3934" s="238" t="s">
        <v>16</v>
      </c>
      <c r="AS3934" s="238" t="s">
        <v>16</v>
      </c>
      <c r="AT3934" s="238" t="s">
        <v>16</v>
      </c>
      <c r="AU3934" s="238" t="s">
        <v>16</v>
      </c>
      <c r="AV3934" s="239"/>
      <c r="AW3934" s="239"/>
      <c r="AX3934" s="238" t="s">
        <v>16</v>
      </c>
      <c r="AY3934" s="238" t="s">
        <v>16</v>
      </c>
      <c r="AZ3934" s="238" t="s">
        <v>16</v>
      </c>
      <c r="BA3934" s="238" t="s">
        <v>16</v>
      </c>
      <c r="BB3934" s="238" t="s">
        <v>16</v>
      </c>
      <c r="BC3934" s="238" t="s">
        <v>16</v>
      </c>
      <c r="BD3934" s="239"/>
      <c r="BE3934" s="238" t="s">
        <v>16</v>
      </c>
      <c r="BF3934" s="238" t="s">
        <v>16</v>
      </c>
      <c r="BG3934" s="238" t="s">
        <v>16</v>
      </c>
      <c r="BH3934" s="238" t="s">
        <v>16</v>
      </c>
      <c r="BI3934" s="238" t="s">
        <v>16</v>
      </c>
      <c r="BJ3934" s="239"/>
      <c r="BK3934" s="238" t="s">
        <v>16</v>
      </c>
      <c r="BL3934" s="238" t="s">
        <v>16</v>
      </c>
      <c r="BM3934" s="239"/>
      <c r="BN3934" s="239"/>
      <c r="BO3934" s="239"/>
      <c r="BP3934" s="239"/>
      <c r="BQ3934" s="239"/>
      <c r="BR3934" s="239"/>
      <c r="BS3934" s="239"/>
      <c r="BT3934" s="239"/>
      <c r="BU3934" s="239"/>
      <c r="BV3934" s="239"/>
      <c r="BW3934" s="239"/>
      <c r="BX3934" s="239"/>
      <c r="BY3934" s="239"/>
      <c r="BZ3934" s="239"/>
      <c r="CA3934" s="239"/>
      <c r="CB3934" s="239"/>
      <c r="CC3934" s="239"/>
      <c r="CD3934" s="239"/>
      <c r="CE3934" s="239"/>
      <c r="CF3934" s="239"/>
      <c r="CG3934" s="239"/>
      <c r="CH3934" s="239"/>
      <c r="CI3934" s="239"/>
      <c r="CJ3934" s="238" t="s">
        <v>16</v>
      </c>
      <c r="CK3934" s="238" t="s">
        <v>16</v>
      </c>
      <c r="CL3934" s="238" t="s">
        <v>16</v>
      </c>
      <c r="CM3934" s="238" t="s">
        <v>16</v>
      </c>
      <c r="CN3934" s="238" t="s">
        <v>16</v>
      </c>
      <c r="CO3934" s="238" t="s">
        <v>16</v>
      </c>
      <c r="CP3934" s="239"/>
      <c r="CQ3934" s="239"/>
      <c r="CR3934" s="239"/>
      <c r="CS3934" s="239"/>
      <c r="CT3934" s="239"/>
      <c r="CU3934" s="245"/>
      <c r="CV3934" s="245"/>
      <c r="CW3934" s="245"/>
      <c r="CX3934" s="245"/>
      <c r="CY3934" s="245"/>
      <c r="CZ3934" s="245"/>
      <c r="DA3934" s="245"/>
    </row>
    <row r="3935">
      <c r="A3935" s="238" t="s">
        <v>16722</v>
      </c>
      <c r="C3935" s="239"/>
      <c r="D3935" s="238" t="s">
        <v>16723</v>
      </c>
      <c r="E3935" s="238" t="s">
        <v>654</v>
      </c>
      <c r="F3935" s="240"/>
      <c r="G3935" s="240"/>
      <c r="H3935" s="240"/>
      <c r="I3935" s="239"/>
      <c r="J3935" s="239"/>
      <c r="K3935" s="239"/>
      <c r="L3935" s="239"/>
      <c r="M3935" s="7" t="s">
        <v>560</v>
      </c>
      <c r="N3935" s="238"/>
      <c r="O3935" s="239"/>
      <c r="P3935" s="239"/>
      <c r="Q3935" s="239"/>
      <c r="R3935" s="238" t="s">
        <v>559</v>
      </c>
      <c r="S3935" s="239"/>
      <c r="T3935" s="246" t="s">
        <v>16</v>
      </c>
      <c r="U3935" s="247" t="s">
        <v>16</v>
      </c>
      <c r="V3935" s="248" t="s">
        <v>16724</v>
      </c>
      <c r="W3935" s="238" t="s">
        <v>876</v>
      </c>
      <c r="X3935" s="239"/>
      <c r="Y3935" s="239"/>
      <c r="Z3935" s="239"/>
      <c r="AA3935" s="239"/>
      <c r="AB3935" s="238" t="s">
        <v>16</v>
      </c>
      <c r="AC3935" s="239"/>
      <c r="AD3935" s="238" t="s">
        <v>16</v>
      </c>
      <c r="AE3935" s="239"/>
      <c r="AF3935" s="239"/>
      <c r="AG3935" s="239"/>
      <c r="AH3935" s="238" t="s">
        <v>16</v>
      </c>
      <c r="AI3935" s="239"/>
      <c r="AJ3935" s="239"/>
      <c r="AK3935" s="239"/>
      <c r="AL3935" s="239"/>
      <c r="AM3935" s="239"/>
      <c r="AN3935" s="239"/>
      <c r="AO3935" s="238" t="s">
        <v>16</v>
      </c>
      <c r="AP3935" s="238" t="s">
        <v>16</v>
      </c>
      <c r="AQ3935" s="238" t="s">
        <v>16</v>
      </c>
      <c r="AR3935" s="238" t="s">
        <v>16</v>
      </c>
      <c r="AS3935" s="238" t="s">
        <v>16</v>
      </c>
      <c r="AT3935" s="238" t="s">
        <v>16</v>
      </c>
      <c r="AU3935" s="238" t="s">
        <v>16</v>
      </c>
      <c r="AV3935" s="239"/>
      <c r="AW3935" s="239"/>
      <c r="AX3935" s="238" t="s">
        <v>16</v>
      </c>
      <c r="AY3935" s="238" t="s">
        <v>16</v>
      </c>
      <c r="AZ3935" s="238" t="s">
        <v>16</v>
      </c>
      <c r="BA3935" s="238" t="s">
        <v>16</v>
      </c>
      <c r="BB3935" s="238" t="s">
        <v>16</v>
      </c>
      <c r="BC3935" s="238" t="s">
        <v>16</v>
      </c>
      <c r="BD3935" s="239"/>
      <c r="BE3935" s="238" t="s">
        <v>16</v>
      </c>
      <c r="BF3935" s="238" t="s">
        <v>16</v>
      </c>
      <c r="BG3935" s="238" t="s">
        <v>16</v>
      </c>
      <c r="BH3935" s="238" t="s">
        <v>16</v>
      </c>
      <c r="BI3935" s="238" t="s">
        <v>16</v>
      </c>
      <c r="BJ3935" s="239"/>
      <c r="BK3935" s="238" t="s">
        <v>16</v>
      </c>
      <c r="BL3935" s="238" t="s">
        <v>16</v>
      </c>
      <c r="BM3935" s="239"/>
      <c r="BN3935" s="239"/>
      <c r="BO3935" s="239"/>
      <c r="BP3935" s="239"/>
      <c r="BQ3935" s="239"/>
      <c r="BR3935" s="239"/>
      <c r="BS3935" s="239"/>
      <c r="BT3935" s="239"/>
      <c r="BU3935" s="239"/>
      <c r="BV3935" s="239"/>
      <c r="BW3935" s="239"/>
      <c r="BX3935" s="239"/>
      <c r="BY3935" s="239"/>
      <c r="BZ3935" s="239"/>
      <c r="CA3935" s="239"/>
      <c r="CB3935" s="239"/>
      <c r="CC3935" s="239"/>
      <c r="CD3935" s="239"/>
      <c r="CE3935" s="239"/>
      <c r="CF3935" s="239"/>
      <c r="CG3935" s="239"/>
      <c r="CH3935" s="239"/>
      <c r="CI3935" s="239"/>
      <c r="CJ3935" s="238" t="s">
        <v>16</v>
      </c>
      <c r="CK3935" s="238" t="s">
        <v>16</v>
      </c>
      <c r="CL3935" s="238" t="s">
        <v>16</v>
      </c>
      <c r="CM3935" s="238" t="s">
        <v>16</v>
      </c>
      <c r="CN3935" s="238" t="s">
        <v>16</v>
      </c>
      <c r="CO3935" s="238" t="s">
        <v>16</v>
      </c>
      <c r="CP3935" s="239"/>
      <c r="CQ3935" s="239"/>
      <c r="CR3935" s="239"/>
      <c r="CS3935" s="239"/>
      <c r="CT3935" s="239"/>
      <c r="CU3935" s="245"/>
      <c r="CV3935" s="245"/>
      <c r="CW3935" s="245"/>
      <c r="CX3935" s="245"/>
      <c r="CY3935" s="245"/>
      <c r="CZ3935" s="245"/>
      <c r="DA3935" s="245"/>
    </row>
    <row r="3936">
      <c r="A3936" s="238" t="s">
        <v>16725</v>
      </c>
      <c r="C3936" s="239"/>
      <c r="D3936" s="238" t="s">
        <v>16726</v>
      </c>
      <c r="E3936" s="238" t="s">
        <v>654</v>
      </c>
      <c r="F3936" s="240"/>
      <c r="G3936" s="240"/>
      <c r="H3936" s="240"/>
      <c r="I3936" s="239"/>
      <c r="J3936" s="239"/>
      <c r="K3936" s="239"/>
      <c r="L3936" s="239"/>
      <c r="M3936" s="7" t="s">
        <v>560</v>
      </c>
      <c r="N3936" s="238"/>
      <c r="O3936" s="239"/>
      <c r="P3936" s="239"/>
      <c r="Q3936" s="239"/>
      <c r="R3936" s="238" t="s">
        <v>559</v>
      </c>
      <c r="S3936" s="239"/>
      <c r="T3936" s="246" t="s">
        <v>16</v>
      </c>
      <c r="U3936" s="247" t="s">
        <v>16</v>
      </c>
      <c r="V3936" s="248" t="s">
        <v>16724</v>
      </c>
      <c r="W3936" s="238" t="s">
        <v>1179</v>
      </c>
      <c r="X3936" s="239"/>
      <c r="Y3936" s="239"/>
      <c r="Z3936" s="239"/>
      <c r="AA3936" s="239"/>
      <c r="AB3936" s="238" t="s">
        <v>16</v>
      </c>
      <c r="AC3936" s="239"/>
      <c r="AD3936" s="238" t="s">
        <v>16</v>
      </c>
      <c r="AE3936" s="239"/>
      <c r="AF3936" s="239"/>
      <c r="AG3936" s="239"/>
      <c r="AH3936" s="238" t="s">
        <v>16</v>
      </c>
      <c r="AI3936" s="239"/>
      <c r="AJ3936" s="239"/>
      <c r="AK3936" s="239"/>
      <c r="AL3936" s="239"/>
      <c r="AM3936" s="239"/>
      <c r="AN3936" s="239"/>
      <c r="AO3936" s="238" t="s">
        <v>16</v>
      </c>
      <c r="AP3936" s="238" t="s">
        <v>16</v>
      </c>
      <c r="AQ3936" s="238" t="s">
        <v>16</v>
      </c>
      <c r="AR3936" s="238" t="s">
        <v>16</v>
      </c>
      <c r="AS3936" s="238" t="s">
        <v>16</v>
      </c>
      <c r="AT3936" s="238" t="s">
        <v>16</v>
      </c>
      <c r="AU3936" s="238" t="s">
        <v>16</v>
      </c>
      <c r="AV3936" s="239"/>
      <c r="AW3936" s="239"/>
      <c r="AX3936" s="238" t="s">
        <v>16</v>
      </c>
      <c r="AY3936" s="238" t="s">
        <v>16</v>
      </c>
      <c r="AZ3936" s="238" t="s">
        <v>16</v>
      </c>
      <c r="BA3936" s="238" t="s">
        <v>16</v>
      </c>
      <c r="BB3936" s="238" t="s">
        <v>16</v>
      </c>
      <c r="BC3936" s="238" t="s">
        <v>16</v>
      </c>
      <c r="BD3936" s="239"/>
      <c r="BE3936" s="238" t="s">
        <v>16</v>
      </c>
      <c r="BF3936" s="238" t="s">
        <v>16</v>
      </c>
      <c r="BG3936" s="238" t="s">
        <v>16</v>
      </c>
      <c r="BH3936" s="238" t="s">
        <v>16</v>
      </c>
      <c r="BI3936" s="238" t="s">
        <v>16</v>
      </c>
      <c r="BJ3936" s="239"/>
      <c r="BK3936" s="238" t="s">
        <v>16</v>
      </c>
      <c r="BL3936" s="238" t="s">
        <v>16</v>
      </c>
      <c r="BM3936" s="239"/>
      <c r="BN3936" s="239"/>
      <c r="BO3936" s="239"/>
      <c r="BP3936" s="239"/>
      <c r="BQ3936" s="239"/>
      <c r="BR3936" s="239"/>
      <c r="BS3936" s="239"/>
      <c r="BT3936" s="239"/>
      <c r="BU3936" s="239"/>
      <c r="BV3936" s="239"/>
      <c r="BW3936" s="239"/>
      <c r="BX3936" s="239"/>
      <c r="BY3936" s="239"/>
      <c r="BZ3936" s="239"/>
      <c r="CA3936" s="239"/>
      <c r="CB3936" s="239"/>
      <c r="CC3936" s="239"/>
      <c r="CD3936" s="239"/>
      <c r="CE3936" s="239"/>
      <c r="CF3936" s="239"/>
      <c r="CG3936" s="239"/>
      <c r="CH3936" s="239"/>
      <c r="CI3936" s="239"/>
      <c r="CJ3936" s="238" t="s">
        <v>16</v>
      </c>
      <c r="CK3936" s="238" t="s">
        <v>16</v>
      </c>
      <c r="CL3936" s="238" t="s">
        <v>16</v>
      </c>
      <c r="CM3936" s="238" t="s">
        <v>16</v>
      </c>
      <c r="CN3936" s="238" t="s">
        <v>16</v>
      </c>
      <c r="CO3936" s="238" t="s">
        <v>16</v>
      </c>
      <c r="CP3936" s="239"/>
      <c r="CQ3936" s="239"/>
      <c r="CR3936" s="239"/>
      <c r="CS3936" s="239"/>
      <c r="CT3936" s="239"/>
      <c r="CU3936" s="245"/>
      <c r="CV3936" s="245"/>
      <c r="CW3936" s="245"/>
      <c r="CX3936" s="245"/>
      <c r="CY3936" s="245"/>
      <c r="CZ3936" s="245"/>
      <c r="DA3936" s="245"/>
    </row>
    <row r="3937">
      <c r="A3937" s="238" t="s">
        <v>16727</v>
      </c>
      <c r="C3937" s="239"/>
      <c r="D3937" s="238" t="s">
        <v>16728</v>
      </c>
      <c r="E3937" s="238" t="s">
        <v>654</v>
      </c>
      <c r="F3937" s="240"/>
      <c r="G3937" s="240"/>
      <c r="H3937" s="240"/>
      <c r="I3937" s="239"/>
      <c r="J3937" s="239"/>
      <c r="K3937" s="239"/>
      <c r="L3937" s="239"/>
      <c r="M3937" s="7" t="s">
        <v>560</v>
      </c>
      <c r="N3937" s="238"/>
      <c r="O3937" s="239"/>
      <c r="P3937" s="239"/>
      <c r="Q3937" s="239"/>
      <c r="R3937" s="238" t="s">
        <v>559</v>
      </c>
      <c r="S3937" s="239"/>
      <c r="T3937" s="246" t="s">
        <v>16</v>
      </c>
      <c r="U3937" s="247" t="s">
        <v>16</v>
      </c>
      <c r="V3937" s="248" t="s">
        <v>16724</v>
      </c>
      <c r="W3937" s="238" t="s">
        <v>899</v>
      </c>
      <c r="X3937" s="239"/>
      <c r="Y3937" s="239"/>
      <c r="Z3937" s="239"/>
      <c r="AA3937" s="239"/>
      <c r="AB3937" s="238" t="s">
        <v>16</v>
      </c>
      <c r="AC3937" s="239"/>
      <c r="AD3937" s="238" t="s">
        <v>16</v>
      </c>
      <c r="AE3937" s="239"/>
      <c r="AF3937" s="239"/>
      <c r="AG3937" s="239"/>
      <c r="AH3937" s="238" t="s">
        <v>16</v>
      </c>
      <c r="AI3937" s="239"/>
      <c r="AJ3937" s="239"/>
      <c r="AK3937" s="239"/>
      <c r="AL3937" s="239"/>
      <c r="AM3937" s="239"/>
      <c r="AN3937" s="239"/>
      <c r="AO3937" s="238" t="s">
        <v>16</v>
      </c>
      <c r="AP3937" s="238" t="s">
        <v>16</v>
      </c>
      <c r="AQ3937" s="238" t="s">
        <v>16</v>
      </c>
      <c r="AR3937" s="238" t="s">
        <v>16</v>
      </c>
      <c r="AS3937" s="238" t="s">
        <v>16</v>
      </c>
      <c r="AT3937" s="238" t="s">
        <v>16</v>
      </c>
      <c r="AU3937" s="238" t="s">
        <v>16</v>
      </c>
      <c r="AV3937" s="239"/>
      <c r="AW3937" s="239"/>
      <c r="AX3937" s="238" t="s">
        <v>16</v>
      </c>
      <c r="AY3937" s="238" t="s">
        <v>16</v>
      </c>
      <c r="AZ3937" s="238" t="s">
        <v>16</v>
      </c>
      <c r="BA3937" s="238" t="s">
        <v>16</v>
      </c>
      <c r="BB3937" s="238" t="s">
        <v>16</v>
      </c>
      <c r="BC3937" s="238" t="s">
        <v>16</v>
      </c>
      <c r="BD3937" s="239"/>
      <c r="BE3937" s="238" t="s">
        <v>16</v>
      </c>
      <c r="BF3937" s="238" t="s">
        <v>16</v>
      </c>
      <c r="BG3937" s="238" t="s">
        <v>16</v>
      </c>
      <c r="BH3937" s="238" t="s">
        <v>16</v>
      </c>
      <c r="BI3937" s="238" t="s">
        <v>16</v>
      </c>
      <c r="BJ3937" s="239"/>
      <c r="BK3937" s="238" t="s">
        <v>16</v>
      </c>
      <c r="BL3937" s="238" t="s">
        <v>16</v>
      </c>
      <c r="BM3937" s="239"/>
      <c r="BN3937" s="239"/>
      <c r="BO3937" s="239"/>
      <c r="BP3937" s="239"/>
      <c r="BQ3937" s="239"/>
      <c r="BR3937" s="239"/>
      <c r="BS3937" s="239"/>
      <c r="BT3937" s="239"/>
      <c r="BU3937" s="239"/>
      <c r="BV3937" s="239"/>
      <c r="BW3937" s="239"/>
      <c r="BX3937" s="239"/>
      <c r="BY3937" s="239"/>
      <c r="BZ3937" s="239"/>
      <c r="CA3937" s="239"/>
      <c r="CB3937" s="239"/>
      <c r="CC3937" s="239"/>
      <c r="CD3937" s="239"/>
      <c r="CE3937" s="239"/>
      <c r="CF3937" s="239"/>
      <c r="CG3937" s="239"/>
      <c r="CH3937" s="239"/>
      <c r="CI3937" s="239"/>
      <c r="CJ3937" s="238" t="s">
        <v>16</v>
      </c>
      <c r="CK3937" s="238" t="s">
        <v>16</v>
      </c>
      <c r="CL3937" s="238" t="s">
        <v>16</v>
      </c>
      <c r="CM3937" s="238" t="s">
        <v>16</v>
      </c>
      <c r="CN3937" s="238" t="s">
        <v>16</v>
      </c>
      <c r="CO3937" s="238" t="s">
        <v>16</v>
      </c>
      <c r="CP3937" s="239"/>
      <c r="CQ3937" s="239"/>
      <c r="CR3937" s="239"/>
      <c r="CS3937" s="239"/>
      <c r="CT3937" s="239"/>
      <c r="CU3937" s="245"/>
      <c r="CV3937" s="245"/>
      <c r="CW3937" s="245"/>
      <c r="CX3937" s="245"/>
      <c r="CY3937" s="245"/>
      <c r="CZ3937" s="245"/>
      <c r="DA3937" s="245"/>
    </row>
    <row r="3938">
      <c r="A3938" s="238" t="s">
        <v>16729</v>
      </c>
      <c r="C3938" s="239"/>
      <c r="D3938" s="238" t="s">
        <v>16730</v>
      </c>
      <c r="E3938" s="238" t="s">
        <v>654</v>
      </c>
      <c r="F3938" s="240"/>
      <c r="G3938" s="240"/>
      <c r="H3938" s="240"/>
      <c r="I3938" s="239"/>
      <c r="J3938" s="239"/>
      <c r="K3938" s="239"/>
      <c r="L3938" s="239"/>
      <c r="M3938" s="7" t="s">
        <v>560</v>
      </c>
      <c r="N3938" s="238"/>
      <c r="O3938" s="239"/>
      <c r="P3938" s="239"/>
      <c r="Q3938" s="239"/>
      <c r="R3938" s="238" t="s">
        <v>559</v>
      </c>
      <c r="S3938" s="239"/>
      <c r="T3938" s="246" t="s">
        <v>16</v>
      </c>
      <c r="U3938" s="247" t="s">
        <v>16</v>
      </c>
      <c r="V3938" s="248" t="s">
        <v>16731</v>
      </c>
      <c r="W3938" s="238" t="s">
        <v>876</v>
      </c>
      <c r="X3938" s="239"/>
      <c r="Y3938" s="239"/>
      <c r="Z3938" s="239"/>
      <c r="AA3938" s="239"/>
      <c r="AB3938" s="238" t="s">
        <v>16</v>
      </c>
      <c r="AC3938" s="239"/>
      <c r="AD3938" s="238" t="s">
        <v>16</v>
      </c>
      <c r="AE3938" s="239"/>
      <c r="AF3938" s="239"/>
      <c r="AG3938" s="239"/>
      <c r="AH3938" s="238" t="s">
        <v>16</v>
      </c>
      <c r="AI3938" s="239"/>
      <c r="AJ3938" s="239"/>
      <c r="AK3938" s="239"/>
      <c r="AL3938" s="239"/>
      <c r="AM3938" s="239"/>
      <c r="AN3938" s="239"/>
      <c r="AO3938" s="238" t="s">
        <v>16</v>
      </c>
      <c r="AP3938" s="238" t="s">
        <v>16</v>
      </c>
      <c r="AQ3938" s="238" t="s">
        <v>16</v>
      </c>
      <c r="AR3938" s="238" t="s">
        <v>16</v>
      </c>
      <c r="AS3938" s="238" t="s">
        <v>16</v>
      </c>
      <c r="AT3938" s="238" t="s">
        <v>16</v>
      </c>
      <c r="AU3938" s="238" t="s">
        <v>16</v>
      </c>
      <c r="AV3938" s="239"/>
      <c r="AW3938" s="239"/>
      <c r="AX3938" s="238" t="s">
        <v>16</v>
      </c>
      <c r="AY3938" s="238" t="s">
        <v>16</v>
      </c>
      <c r="AZ3938" s="238" t="s">
        <v>16</v>
      </c>
      <c r="BA3938" s="238" t="s">
        <v>16</v>
      </c>
      <c r="BB3938" s="238" t="s">
        <v>16</v>
      </c>
      <c r="BC3938" s="238" t="s">
        <v>16</v>
      </c>
      <c r="BD3938" s="239"/>
      <c r="BE3938" s="238" t="s">
        <v>16</v>
      </c>
      <c r="BF3938" s="238" t="s">
        <v>16</v>
      </c>
      <c r="BG3938" s="238" t="s">
        <v>16</v>
      </c>
      <c r="BH3938" s="238" t="s">
        <v>16</v>
      </c>
      <c r="BI3938" s="238" t="s">
        <v>16</v>
      </c>
      <c r="BJ3938" s="239"/>
      <c r="BK3938" s="238" t="s">
        <v>16</v>
      </c>
      <c r="BL3938" s="238" t="s">
        <v>16</v>
      </c>
      <c r="BM3938" s="239"/>
      <c r="BN3938" s="239"/>
      <c r="BO3938" s="239"/>
      <c r="BP3938" s="239"/>
      <c r="BQ3938" s="239"/>
      <c r="BR3938" s="239"/>
      <c r="BS3938" s="239"/>
      <c r="BT3938" s="239"/>
      <c r="BU3938" s="239"/>
      <c r="BV3938" s="239"/>
      <c r="BW3938" s="239"/>
      <c r="BX3938" s="239"/>
      <c r="BY3938" s="239"/>
      <c r="BZ3938" s="239"/>
      <c r="CA3938" s="239"/>
      <c r="CB3938" s="239"/>
      <c r="CC3938" s="239"/>
      <c r="CD3938" s="239"/>
      <c r="CE3938" s="239"/>
      <c r="CF3938" s="239"/>
      <c r="CG3938" s="239"/>
      <c r="CH3938" s="239"/>
      <c r="CI3938" s="239"/>
      <c r="CJ3938" s="238" t="s">
        <v>16</v>
      </c>
      <c r="CK3938" s="238" t="s">
        <v>16</v>
      </c>
      <c r="CL3938" s="238" t="s">
        <v>16</v>
      </c>
      <c r="CM3938" s="238" t="s">
        <v>16</v>
      </c>
      <c r="CN3938" s="238" t="s">
        <v>16</v>
      </c>
      <c r="CO3938" s="238" t="s">
        <v>16</v>
      </c>
      <c r="CP3938" s="239"/>
      <c r="CQ3938" s="239"/>
      <c r="CR3938" s="239"/>
      <c r="CS3938" s="239"/>
      <c r="CT3938" s="239"/>
      <c r="CU3938" s="245"/>
      <c r="CV3938" s="245"/>
      <c r="CW3938" s="245"/>
      <c r="CX3938" s="245"/>
      <c r="CY3938" s="245"/>
      <c r="CZ3938" s="245"/>
      <c r="DA3938" s="245"/>
    </row>
    <row r="3939">
      <c r="A3939" s="238" t="s">
        <v>16732</v>
      </c>
      <c r="C3939" s="239"/>
      <c r="D3939" s="238" t="s">
        <v>16733</v>
      </c>
      <c r="E3939" s="238" t="s">
        <v>654</v>
      </c>
      <c r="F3939" s="240"/>
      <c r="G3939" s="240"/>
      <c r="H3939" s="240"/>
      <c r="I3939" s="239"/>
      <c r="J3939" s="239"/>
      <c r="K3939" s="239"/>
      <c r="L3939" s="239"/>
      <c r="M3939" s="7" t="s">
        <v>560</v>
      </c>
      <c r="N3939" s="238"/>
      <c r="O3939" s="239"/>
      <c r="P3939" s="239"/>
      <c r="Q3939" s="239"/>
      <c r="R3939" s="238" t="s">
        <v>559</v>
      </c>
      <c r="S3939" s="239"/>
      <c r="T3939" s="246" t="s">
        <v>16</v>
      </c>
      <c r="U3939" s="247" t="s">
        <v>16</v>
      </c>
      <c r="V3939" s="248" t="s">
        <v>16731</v>
      </c>
      <c r="W3939" s="238" t="s">
        <v>890</v>
      </c>
      <c r="X3939" s="239"/>
      <c r="Y3939" s="239"/>
      <c r="Z3939" s="239"/>
      <c r="AA3939" s="239"/>
      <c r="AB3939" s="238" t="s">
        <v>16</v>
      </c>
      <c r="AC3939" s="239"/>
      <c r="AD3939" s="238" t="s">
        <v>16</v>
      </c>
      <c r="AE3939" s="239"/>
      <c r="AF3939" s="239"/>
      <c r="AG3939" s="239"/>
      <c r="AH3939" s="238" t="s">
        <v>16</v>
      </c>
      <c r="AI3939" s="239"/>
      <c r="AJ3939" s="239"/>
      <c r="AK3939" s="239"/>
      <c r="AL3939" s="239"/>
      <c r="AM3939" s="239"/>
      <c r="AN3939" s="239"/>
      <c r="AO3939" s="238" t="s">
        <v>16</v>
      </c>
      <c r="AP3939" s="238" t="s">
        <v>16</v>
      </c>
      <c r="AQ3939" s="238" t="s">
        <v>16</v>
      </c>
      <c r="AR3939" s="238" t="s">
        <v>16</v>
      </c>
      <c r="AS3939" s="238" t="s">
        <v>16</v>
      </c>
      <c r="AT3939" s="238" t="s">
        <v>16</v>
      </c>
      <c r="AU3939" s="238" t="s">
        <v>16</v>
      </c>
      <c r="AV3939" s="239"/>
      <c r="AW3939" s="239"/>
      <c r="AX3939" s="238" t="s">
        <v>16</v>
      </c>
      <c r="AY3939" s="238" t="s">
        <v>16</v>
      </c>
      <c r="AZ3939" s="238" t="s">
        <v>16</v>
      </c>
      <c r="BA3939" s="238" t="s">
        <v>16</v>
      </c>
      <c r="BB3939" s="238" t="s">
        <v>16</v>
      </c>
      <c r="BC3939" s="238" t="s">
        <v>16</v>
      </c>
      <c r="BD3939" s="239"/>
      <c r="BE3939" s="238" t="s">
        <v>16</v>
      </c>
      <c r="BF3939" s="238" t="s">
        <v>16</v>
      </c>
      <c r="BG3939" s="238" t="s">
        <v>16</v>
      </c>
      <c r="BH3939" s="238" t="s">
        <v>16</v>
      </c>
      <c r="BI3939" s="238" t="s">
        <v>16</v>
      </c>
      <c r="BJ3939" s="239"/>
      <c r="BK3939" s="238" t="s">
        <v>16</v>
      </c>
      <c r="BL3939" s="238" t="s">
        <v>16</v>
      </c>
      <c r="BM3939" s="239"/>
      <c r="BN3939" s="239"/>
      <c r="BO3939" s="239"/>
      <c r="BP3939" s="239"/>
      <c r="BQ3939" s="239"/>
      <c r="BR3939" s="239"/>
      <c r="BS3939" s="239"/>
      <c r="BT3939" s="239"/>
      <c r="BU3939" s="239"/>
      <c r="BV3939" s="239"/>
      <c r="BW3939" s="239"/>
      <c r="BX3939" s="239"/>
      <c r="BY3939" s="239"/>
      <c r="BZ3939" s="239"/>
      <c r="CA3939" s="239"/>
      <c r="CB3939" s="239"/>
      <c r="CC3939" s="239"/>
      <c r="CD3939" s="239"/>
      <c r="CE3939" s="239"/>
      <c r="CF3939" s="239"/>
      <c r="CG3939" s="239"/>
      <c r="CH3939" s="239"/>
      <c r="CI3939" s="239"/>
      <c r="CJ3939" s="238" t="s">
        <v>16</v>
      </c>
      <c r="CK3939" s="238" t="s">
        <v>16</v>
      </c>
      <c r="CL3939" s="238" t="s">
        <v>16</v>
      </c>
      <c r="CM3939" s="238" t="s">
        <v>16</v>
      </c>
      <c r="CN3939" s="238" t="s">
        <v>16</v>
      </c>
      <c r="CO3939" s="238" t="s">
        <v>16</v>
      </c>
      <c r="CP3939" s="239"/>
      <c r="CQ3939" s="239"/>
      <c r="CR3939" s="239"/>
      <c r="CS3939" s="239"/>
      <c r="CT3939" s="239"/>
      <c r="CU3939" s="245"/>
      <c r="CV3939" s="245"/>
      <c r="CW3939" s="245"/>
      <c r="CX3939" s="245"/>
      <c r="CY3939" s="245"/>
      <c r="CZ3939" s="245"/>
      <c r="DA3939" s="245"/>
    </row>
    <row r="3940">
      <c r="A3940" s="238" t="s">
        <v>16734</v>
      </c>
      <c r="C3940" s="239"/>
      <c r="D3940" s="238" t="s">
        <v>16735</v>
      </c>
      <c r="E3940" s="238" t="s">
        <v>654</v>
      </c>
      <c r="F3940" s="240"/>
      <c r="G3940" s="240"/>
      <c r="H3940" s="240"/>
      <c r="I3940" s="239"/>
      <c r="J3940" s="239"/>
      <c r="K3940" s="239"/>
      <c r="L3940" s="239"/>
      <c r="M3940" s="7" t="s">
        <v>560</v>
      </c>
      <c r="N3940" s="238"/>
      <c r="O3940" s="239"/>
      <c r="P3940" s="239"/>
      <c r="Q3940" s="239"/>
      <c r="R3940" s="238" t="s">
        <v>559</v>
      </c>
      <c r="S3940" s="239"/>
      <c r="T3940" s="246" t="s">
        <v>16</v>
      </c>
      <c r="U3940" s="247" t="s">
        <v>16</v>
      </c>
      <c r="V3940" s="248" t="s">
        <v>16731</v>
      </c>
      <c r="W3940" s="238" t="s">
        <v>1179</v>
      </c>
      <c r="X3940" s="239"/>
      <c r="Y3940" s="239"/>
      <c r="Z3940" s="239"/>
      <c r="AA3940" s="239"/>
      <c r="AB3940" s="238" t="s">
        <v>16</v>
      </c>
      <c r="AC3940" s="239"/>
      <c r="AD3940" s="238" t="s">
        <v>16</v>
      </c>
      <c r="AE3940" s="239"/>
      <c r="AF3940" s="239"/>
      <c r="AG3940" s="239"/>
      <c r="AH3940" s="238" t="s">
        <v>16</v>
      </c>
      <c r="AI3940" s="239"/>
      <c r="AJ3940" s="239"/>
      <c r="AK3940" s="239"/>
      <c r="AL3940" s="239"/>
      <c r="AM3940" s="239"/>
      <c r="AN3940" s="239"/>
      <c r="AO3940" s="238" t="s">
        <v>16</v>
      </c>
      <c r="AP3940" s="238" t="s">
        <v>16</v>
      </c>
      <c r="AQ3940" s="238" t="s">
        <v>16</v>
      </c>
      <c r="AR3940" s="238" t="s">
        <v>16</v>
      </c>
      <c r="AS3940" s="238" t="s">
        <v>16</v>
      </c>
      <c r="AT3940" s="238" t="s">
        <v>16</v>
      </c>
      <c r="AU3940" s="238" t="s">
        <v>16</v>
      </c>
      <c r="AV3940" s="239"/>
      <c r="AW3940" s="239"/>
      <c r="AX3940" s="238" t="s">
        <v>16</v>
      </c>
      <c r="AY3940" s="238" t="s">
        <v>16</v>
      </c>
      <c r="AZ3940" s="238" t="s">
        <v>16</v>
      </c>
      <c r="BA3940" s="238" t="s">
        <v>16</v>
      </c>
      <c r="BB3940" s="238" t="s">
        <v>16</v>
      </c>
      <c r="BC3940" s="238" t="s">
        <v>16</v>
      </c>
      <c r="BD3940" s="239"/>
      <c r="BE3940" s="238" t="s">
        <v>16</v>
      </c>
      <c r="BF3940" s="238" t="s">
        <v>16</v>
      </c>
      <c r="BG3940" s="238" t="s">
        <v>16</v>
      </c>
      <c r="BH3940" s="238" t="s">
        <v>16</v>
      </c>
      <c r="BI3940" s="238" t="s">
        <v>16</v>
      </c>
      <c r="BJ3940" s="239"/>
      <c r="BK3940" s="238" t="s">
        <v>16</v>
      </c>
      <c r="BL3940" s="238" t="s">
        <v>16</v>
      </c>
      <c r="BM3940" s="239"/>
      <c r="BN3940" s="239"/>
      <c r="BO3940" s="239"/>
      <c r="BP3940" s="239"/>
      <c r="BQ3940" s="239"/>
      <c r="BR3940" s="239"/>
      <c r="BS3940" s="239"/>
      <c r="BT3940" s="239"/>
      <c r="BU3940" s="239"/>
      <c r="BV3940" s="239"/>
      <c r="BW3940" s="239"/>
      <c r="BX3940" s="239"/>
      <c r="BY3940" s="239"/>
      <c r="BZ3940" s="239"/>
      <c r="CA3940" s="239"/>
      <c r="CB3940" s="239"/>
      <c r="CC3940" s="239"/>
      <c r="CD3940" s="239"/>
      <c r="CE3940" s="239"/>
      <c r="CF3940" s="239"/>
      <c r="CG3940" s="239"/>
      <c r="CH3940" s="239"/>
      <c r="CI3940" s="239"/>
      <c r="CJ3940" s="238" t="s">
        <v>16</v>
      </c>
      <c r="CK3940" s="238" t="s">
        <v>16</v>
      </c>
      <c r="CL3940" s="238" t="s">
        <v>16</v>
      </c>
      <c r="CM3940" s="238" t="s">
        <v>16</v>
      </c>
      <c r="CN3940" s="238" t="s">
        <v>16</v>
      </c>
      <c r="CO3940" s="238" t="s">
        <v>16</v>
      </c>
      <c r="CP3940" s="239"/>
      <c r="CQ3940" s="239"/>
      <c r="CR3940" s="239"/>
      <c r="CS3940" s="239"/>
      <c r="CT3940" s="239"/>
      <c r="CU3940" s="245"/>
      <c r="CV3940" s="245"/>
      <c r="CW3940" s="245"/>
      <c r="CX3940" s="245"/>
      <c r="CY3940" s="245"/>
      <c r="CZ3940" s="245"/>
      <c r="DA3940" s="245"/>
    </row>
    <row r="3941">
      <c r="A3941" s="238" t="s">
        <v>16736</v>
      </c>
      <c r="C3941" s="239"/>
      <c r="D3941" s="238" t="s">
        <v>16737</v>
      </c>
      <c r="E3941" s="238" t="s">
        <v>654</v>
      </c>
      <c r="F3941" s="240"/>
      <c r="G3941" s="240"/>
      <c r="H3941" s="240"/>
      <c r="I3941" s="239"/>
      <c r="J3941" s="239"/>
      <c r="K3941" s="239"/>
      <c r="L3941" s="239"/>
      <c r="M3941" s="7" t="s">
        <v>560</v>
      </c>
      <c r="N3941" s="238"/>
      <c r="O3941" s="239"/>
      <c r="P3941" s="239"/>
      <c r="Q3941" s="239"/>
      <c r="R3941" s="238" t="s">
        <v>559</v>
      </c>
      <c r="S3941" s="239"/>
      <c r="T3941" s="246" t="s">
        <v>16</v>
      </c>
      <c r="U3941" s="247" t="s">
        <v>16</v>
      </c>
      <c r="V3941" s="248" t="s">
        <v>16731</v>
      </c>
      <c r="W3941" s="238" t="s">
        <v>899</v>
      </c>
      <c r="X3941" s="239"/>
      <c r="Y3941" s="239"/>
      <c r="Z3941" s="239"/>
      <c r="AA3941" s="239"/>
      <c r="AB3941" s="238" t="s">
        <v>16</v>
      </c>
      <c r="AC3941" s="239"/>
      <c r="AD3941" s="238" t="s">
        <v>16</v>
      </c>
      <c r="AE3941" s="239"/>
      <c r="AF3941" s="239"/>
      <c r="AG3941" s="239"/>
      <c r="AH3941" s="238" t="s">
        <v>16</v>
      </c>
      <c r="AI3941" s="239"/>
      <c r="AJ3941" s="239"/>
      <c r="AK3941" s="239"/>
      <c r="AL3941" s="239"/>
      <c r="AM3941" s="239"/>
      <c r="AN3941" s="239"/>
      <c r="AO3941" s="238" t="s">
        <v>16</v>
      </c>
      <c r="AP3941" s="238" t="s">
        <v>16</v>
      </c>
      <c r="AQ3941" s="238" t="s">
        <v>16</v>
      </c>
      <c r="AR3941" s="238" t="s">
        <v>16</v>
      </c>
      <c r="AS3941" s="238" t="s">
        <v>16</v>
      </c>
      <c r="AT3941" s="238" t="s">
        <v>16</v>
      </c>
      <c r="AU3941" s="238" t="s">
        <v>16</v>
      </c>
      <c r="AV3941" s="239"/>
      <c r="AW3941" s="239"/>
      <c r="AX3941" s="238" t="s">
        <v>16</v>
      </c>
      <c r="AY3941" s="238" t="s">
        <v>16</v>
      </c>
      <c r="AZ3941" s="238" t="s">
        <v>16</v>
      </c>
      <c r="BA3941" s="238" t="s">
        <v>16</v>
      </c>
      <c r="BB3941" s="238" t="s">
        <v>16</v>
      </c>
      <c r="BC3941" s="238" t="s">
        <v>16</v>
      </c>
      <c r="BD3941" s="239"/>
      <c r="BE3941" s="238" t="s">
        <v>16</v>
      </c>
      <c r="BF3941" s="238" t="s">
        <v>16</v>
      </c>
      <c r="BG3941" s="238" t="s">
        <v>16</v>
      </c>
      <c r="BH3941" s="238" t="s">
        <v>16</v>
      </c>
      <c r="BI3941" s="238" t="s">
        <v>16</v>
      </c>
      <c r="BJ3941" s="239"/>
      <c r="BK3941" s="238" t="s">
        <v>16</v>
      </c>
      <c r="BL3941" s="238" t="s">
        <v>16</v>
      </c>
      <c r="BM3941" s="239"/>
      <c r="BN3941" s="239"/>
      <c r="BO3941" s="239"/>
      <c r="BP3941" s="239"/>
      <c r="BQ3941" s="239"/>
      <c r="BR3941" s="239"/>
      <c r="BS3941" s="239"/>
      <c r="BT3941" s="239"/>
      <c r="BU3941" s="239"/>
      <c r="BV3941" s="239"/>
      <c r="BW3941" s="239"/>
      <c r="BX3941" s="239"/>
      <c r="BY3941" s="239"/>
      <c r="BZ3941" s="239"/>
      <c r="CA3941" s="239"/>
      <c r="CB3941" s="239"/>
      <c r="CC3941" s="239"/>
      <c r="CD3941" s="239"/>
      <c r="CE3941" s="239"/>
      <c r="CF3941" s="239"/>
      <c r="CG3941" s="239"/>
      <c r="CH3941" s="239"/>
      <c r="CI3941" s="239"/>
      <c r="CJ3941" s="238" t="s">
        <v>16</v>
      </c>
      <c r="CK3941" s="238" t="s">
        <v>16</v>
      </c>
      <c r="CL3941" s="238" t="s">
        <v>16</v>
      </c>
      <c r="CM3941" s="238" t="s">
        <v>16</v>
      </c>
      <c r="CN3941" s="238" t="s">
        <v>16</v>
      </c>
      <c r="CO3941" s="238" t="s">
        <v>16</v>
      </c>
      <c r="CP3941" s="239"/>
      <c r="CQ3941" s="239"/>
      <c r="CR3941" s="239"/>
      <c r="CS3941" s="239"/>
      <c r="CT3941" s="239"/>
      <c r="CU3941" s="245"/>
      <c r="CV3941" s="245"/>
      <c r="CW3941" s="245"/>
      <c r="CX3941" s="245"/>
      <c r="CY3941" s="245"/>
      <c r="CZ3941" s="245"/>
      <c r="DA3941" s="245"/>
    </row>
    <row r="3942">
      <c r="A3942" s="238" t="s">
        <v>16738</v>
      </c>
      <c r="C3942" s="239"/>
      <c r="D3942" s="238" t="s">
        <v>16739</v>
      </c>
      <c r="E3942" s="238" t="s">
        <v>654</v>
      </c>
      <c r="F3942" s="240"/>
      <c r="G3942" s="240"/>
      <c r="H3942" s="240"/>
      <c r="I3942" s="239"/>
      <c r="J3942" s="239"/>
      <c r="K3942" s="239"/>
      <c r="L3942" s="239"/>
      <c r="M3942" s="7" t="s">
        <v>560</v>
      </c>
      <c r="N3942" s="238"/>
      <c r="O3942" s="239"/>
      <c r="P3942" s="239"/>
      <c r="Q3942" s="239"/>
      <c r="R3942" s="238" t="s">
        <v>802</v>
      </c>
      <c r="S3942" s="239"/>
      <c r="T3942" s="241">
        <v>43.6398</v>
      </c>
      <c r="U3942" s="242">
        <v>-83.661</v>
      </c>
      <c r="V3942" s="243" t="s">
        <v>16740</v>
      </c>
      <c r="W3942" s="238" t="s">
        <v>16741</v>
      </c>
      <c r="X3942" s="239"/>
      <c r="Y3942" s="239"/>
      <c r="Z3942" s="239"/>
      <c r="AA3942" s="239"/>
      <c r="AB3942" s="244">
        <v>0.75</v>
      </c>
      <c r="AC3942" s="239"/>
      <c r="AD3942" s="244">
        <v>4.44</v>
      </c>
      <c r="AE3942" s="239"/>
      <c r="AF3942" s="239"/>
      <c r="AG3942" s="239"/>
      <c r="AH3942" s="244">
        <v>25.7</v>
      </c>
      <c r="AI3942" s="239"/>
      <c r="AJ3942" s="239"/>
      <c r="AK3942" s="239"/>
      <c r="AL3942" s="239"/>
      <c r="AM3942" s="239"/>
      <c r="AN3942" s="239"/>
      <c r="AO3942" s="244">
        <v>8.64</v>
      </c>
      <c r="AP3942" s="244">
        <v>405.0</v>
      </c>
      <c r="AQ3942" s="244">
        <v>1.4</v>
      </c>
      <c r="AR3942" s="244">
        <v>6.09</v>
      </c>
      <c r="AS3942" s="244">
        <v>3.28</v>
      </c>
      <c r="AT3942" s="244">
        <v>0.17</v>
      </c>
      <c r="AU3942" s="244">
        <v>29.84</v>
      </c>
      <c r="AV3942" s="239"/>
      <c r="AW3942" s="239"/>
      <c r="AX3942" s="244">
        <v>7.18</v>
      </c>
      <c r="AY3942" s="244">
        <v>30.64</v>
      </c>
      <c r="AZ3942" s="244">
        <v>7.52</v>
      </c>
      <c r="BA3942" s="244">
        <v>3.19</v>
      </c>
      <c r="BB3942" s="244">
        <v>2.86</v>
      </c>
      <c r="BC3942" s="244">
        <v>0.003</v>
      </c>
      <c r="BD3942" s="239"/>
      <c r="BE3942" s="238" t="s">
        <v>16</v>
      </c>
      <c r="BF3942" s="244">
        <v>3.09</v>
      </c>
      <c r="BG3942" s="244">
        <v>0.31</v>
      </c>
      <c r="BH3942" s="238" t="s">
        <v>16</v>
      </c>
      <c r="BI3942" s="244">
        <v>1.78</v>
      </c>
      <c r="BJ3942" s="239"/>
      <c r="BK3942" s="244">
        <v>11.05</v>
      </c>
      <c r="BL3942" s="244">
        <v>5.95</v>
      </c>
      <c r="BM3942" s="239"/>
      <c r="BN3942" s="239"/>
      <c r="BO3942" s="239"/>
      <c r="BP3942" s="239"/>
      <c r="BQ3942" s="239"/>
      <c r="BR3942" s="239"/>
      <c r="BS3942" s="239"/>
      <c r="BT3942" s="239"/>
      <c r="BU3942" s="239"/>
      <c r="BV3942" s="239"/>
      <c r="BW3942" s="239"/>
      <c r="BX3942" s="239"/>
      <c r="BY3942" s="239"/>
      <c r="BZ3942" s="239"/>
      <c r="CA3942" s="239"/>
      <c r="CB3942" s="239"/>
      <c r="CC3942" s="239"/>
      <c r="CD3942" s="239"/>
      <c r="CE3942" s="239"/>
      <c r="CF3942" s="239"/>
      <c r="CG3942" s="239"/>
      <c r="CH3942" s="239"/>
      <c r="CI3942" s="239"/>
      <c r="CJ3942" s="238" t="s">
        <v>16</v>
      </c>
      <c r="CK3942" s="238" t="s">
        <v>16</v>
      </c>
      <c r="CL3942" s="238" t="s">
        <v>16</v>
      </c>
      <c r="CM3942" s="238" t="s">
        <v>2438</v>
      </c>
      <c r="CN3942" s="238" t="s">
        <v>16</v>
      </c>
      <c r="CO3942" s="238" t="s">
        <v>16</v>
      </c>
      <c r="CP3942" s="239"/>
      <c r="CQ3942" s="239"/>
      <c r="CR3942" s="239"/>
      <c r="CS3942" s="239"/>
      <c r="CT3942" s="239"/>
      <c r="CU3942" s="245"/>
      <c r="CV3942" s="245"/>
      <c r="CW3942" s="245"/>
      <c r="CX3942" s="245"/>
      <c r="CY3942" s="245"/>
      <c r="CZ3942" s="245"/>
      <c r="DA3942" s="245"/>
    </row>
    <row r="3943">
      <c r="A3943" s="238" t="s">
        <v>16742</v>
      </c>
      <c r="C3943" s="239"/>
      <c r="D3943" s="238" t="s">
        <v>16743</v>
      </c>
      <c r="E3943" s="238" t="s">
        <v>654</v>
      </c>
      <c r="F3943" s="240"/>
      <c r="G3943" s="240"/>
      <c r="H3943" s="240"/>
      <c r="I3943" s="239"/>
      <c r="J3943" s="239"/>
      <c r="K3943" s="239"/>
      <c r="L3943" s="239"/>
      <c r="M3943" s="7" t="s">
        <v>560</v>
      </c>
      <c r="N3943" s="238"/>
      <c r="O3943" s="239"/>
      <c r="P3943" s="239"/>
      <c r="Q3943" s="239"/>
      <c r="R3943" s="238" t="s">
        <v>802</v>
      </c>
      <c r="S3943" s="239"/>
      <c r="T3943" s="241">
        <v>43.6673</v>
      </c>
      <c r="U3943" s="242">
        <v>-83.8078</v>
      </c>
      <c r="V3943" s="243" t="s">
        <v>16744</v>
      </c>
      <c r="W3943" s="238" t="s">
        <v>12061</v>
      </c>
      <c r="X3943" s="239"/>
      <c r="Y3943" s="239"/>
      <c r="Z3943" s="239"/>
      <c r="AA3943" s="239"/>
      <c r="AB3943" s="244">
        <v>0.75</v>
      </c>
      <c r="AC3943" s="239"/>
      <c r="AD3943" s="244">
        <v>4.48</v>
      </c>
      <c r="AE3943" s="239"/>
      <c r="AF3943" s="239"/>
      <c r="AG3943" s="239"/>
      <c r="AH3943" s="244">
        <v>25.4</v>
      </c>
      <c r="AI3943" s="239"/>
      <c r="AJ3943" s="239"/>
      <c r="AK3943" s="239"/>
      <c r="AL3943" s="239"/>
      <c r="AM3943" s="239"/>
      <c r="AN3943" s="239"/>
      <c r="AO3943" s="244">
        <v>8.57</v>
      </c>
      <c r="AP3943" s="244">
        <v>294.1</v>
      </c>
      <c r="AQ3943" s="244">
        <v>1.5</v>
      </c>
      <c r="AR3943" s="244">
        <v>4.94</v>
      </c>
      <c r="AS3943" s="244">
        <v>2.39</v>
      </c>
      <c r="AT3943" s="244">
        <v>0.28</v>
      </c>
      <c r="AU3943" s="244">
        <v>49.56</v>
      </c>
      <c r="AV3943" s="239"/>
      <c r="AW3943" s="239"/>
      <c r="AX3943" s="244">
        <v>4.92</v>
      </c>
      <c r="AY3943" s="244">
        <v>25.91</v>
      </c>
      <c r="AZ3943" s="244">
        <v>5.44</v>
      </c>
      <c r="BA3943" s="244">
        <v>3.24</v>
      </c>
      <c r="BB3943" s="244">
        <v>3.23</v>
      </c>
      <c r="BC3943" s="244">
        <v>0.019</v>
      </c>
      <c r="BD3943" s="239"/>
      <c r="BE3943" s="238" t="s">
        <v>16</v>
      </c>
      <c r="BF3943" s="244">
        <v>2.24</v>
      </c>
      <c r="BG3943" s="244">
        <v>0.3</v>
      </c>
      <c r="BH3943" s="238" t="s">
        <v>16</v>
      </c>
      <c r="BI3943" s="244">
        <v>1.03</v>
      </c>
      <c r="BJ3943" s="239"/>
      <c r="BK3943" s="244">
        <v>7.95</v>
      </c>
      <c r="BL3943" s="244">
        <v>4.65</v>
      </c>
      <c r="BM3943" s="239"/>
      <c r="BN3943" s="239"/>
      <c r="BO3943" s="239"/>
      <c r="BP3943" s="239"/>
      <c r="BQ3943" s="239"/>
      <c r="BR3943" s="239"/>
      <c r="BS3943" s="239"/>
      <c r="BT3943" s="239"/>
      <c r="BU3943" s="239"/>
      <c r="BV3943" s="239"/>
      <c r="BW3943" s="239"/>
      <c r="BX3943" s="239"/>
      <c r="BY3943" s="239"/>
      <c r="BZ3943" s="239"/>
      <c r="CA3943" s="239"/>
      <c r="CB3943" s="239"/>
      <c r="CC3943" s="239"/>
      <c r="CD3943" s="239"/>
      <c r="CE3943" s="239"/>
      <c r="CF3943" s="239"/>
      <c r="CG3943" s="239"/>
      <c r="CH3943" s="239"/>
      <c r="CI3943" s="239"/>
      <c r="CJ3943" s="238" t="s">
        <v>16</v>
      </c>
      <c r="CK3943" s="238" t="s">
        <v>16</v>
      </c>
      <c r="CL3943" s="238" t="s">
        <v>16</v>
      </c>
      <c r="CM3943" s="238" t="s">
        <v>2438</v>
      </c>
      <c r="CN3943" s="238" t="s">
        <v>16</v>
      </c>
      <c r="CO3943" s="238" t="s">
        <v>16</v>
      </c>
      <c r="CP3943" s="239"/>
      <c r="CQ3943" s="239"/>
      <c r="CR3943" s="239"/>
      <c r="CS3943" s="239"/>
      <c r="CT3943" s="239"/>
      <c r="CU3943" s="245"/>
      <c r="CV3943" s="245"/>
      <c r="CW3943" s="245"/>
      <c r="CX3943" s="245"/>
      <c r="CY3943" s="245"/>
      <c r="CZ3943" s="245"/>
      <c r="DA3943" s="245"/>
    </row>
    <row r="3944">
      <c r="A3944" s="238" t="s">
        <v>16745</v>
      </c>
      <c r="C3944" s="239"/>
      <c r="D3944" s="238" t="s">
        <v>16746</v>
      </c>
      <c r="E3944" s="238" t="s">
        <v>654</v>
      </c>
      <c r="F3944" s="240"/>
      <c r="G3944" s="240"/>
      <c r="H3944" s="240"/>
      <c r="I3944" s="239"/>
      <c r="J3944" s="239"/>
      <c r="K3944" s="239"/>
      <c r="L3944" s="239"/>
      <c r="M3944" s="7" t="s">
        <v>560</v>
      </c>
      <c r="N3944" s="238"/>
      <c r="O3944" s="239"/>
      <c r="P3944" s="239"/>
      <c r="Q3944" s="239"/>
      <c r="R3944" s="238" t="s">
        <v>802</v>
      </c>
      <c r="S3944" s="239"/>
      <c r="T3944" s="241">
        <v>43.7383</v>
      </c>
      <c r="U3944" s="242">
        <v>-83.6408</v>
      </c>
      <c r="V3944" s="243" t="s">
        <v>16747</v>
      </c>
      <c r="W3944" s="238" t="s">
        <v>12069</v>
      </c>
      <c r="X3944" s="239"/>
      <c r="Y3944" s="239"/>
      <c r="Z3944" s="239"/>
      <c r="AA3944" s="239"/>
      <c r="AB3944" s="244">
        <v>0.75</v>
      </c>
      <c r="AC3944" s="239"/>
      <c r="AD3944" s="244">
        <v>4.41</v>
      </c>
      <c r="AE3944" s="239"/>
      <c r="AF3944" s="239"/>
      <c r="AG3944" s="239"/>
      <c r="AH3944" s="244">
        <v>24.9</v>
      </c>
      <c r="AI3944" s="239"/>
      <c r="AJ3944" s="239"/>
      <c r="AK3944" s="239"/>
      <c r="AL3944" s="239"/>
      <c r="AM3944" s="239"/>
      <c r="AN3944" s="239"/>
      <c r="AO3944" s="244">
        <v>7.61</v>
      </c>
      <c r="AP3944" s="244">
        <v>264.9</v>
      </c>
      <c r="AQ3944" s="244">
        <v>2.0</v>
      </c>
      <c r="AR3944" s="244">
        <v>2.0</v>
      </c>
      <c r="AS3944" s="244">
        <v>0.76</v>
      </c>
      <c r="AT3944" s="244">
        <v>0.24</v>
      </c>
      <c r="AU3944" s="244">
        <v>8.71</v>
      </c>
      <c r="AV3944" s="239"/>
      <c r="AW3944" s="239"/>
      <c r="AX3944" s="244">
        <v>2.62</v>
      </c>
      <c r="AY3944" s="244">
        <v>13.09</v>
      </c>
      <c r="AZ3944" s="244">
        <v>3.54</v>
      </c>
      <c r="BA3944" s="244">
        <v>6.78</v>
      </c>
      <c r="BB3944" s="244">
        <v>3.58</v>
      </c>
      <c r="BC3944" s="244">
        <v>0.114</v>
      </c>
      <c r="BD3944" s="239"/>
      <c r="BE3944" s="238" t="s">
        <v>16</v>
      </c>
      <c r="BF3944" s="244">
        <v>1.06</v>
      </c>
      <c r="BG3944" s="244">
        <v>0.15</v>
      </c>
      <c r="BH3944" s="238" t="s">
        <v>16</v>
      </c>
      <c r="BI3944" s="244">
        <v>0.66</v>
      </c>
      <c r="BJ3944" s="239"/>
      <c r="BK3944" s="244">
        <v>3.65</v>
      </c>
      <c r="BL3944" s="244">
        <v>2.6</v>
      </c>
      <c r="BM3944" s="239"/>
      <c r="BN3944" s="239"/>
      <c r="BO3944" s="239"/>
      <c r="BP3944" s="239"/>
      <c r="BQ3944" s="239"/>
      <c r="BR3944" s="239"/>
      <c r="BS3944" s="239"/>
      <c r="BT3944" s="239"/>
      <c r="BU3944" s="239"/>
      <c r="BV3944" s="239"/>
      <c r="BW3944" s="239"/>
      <c r="BX3944" s="239"/>
      <c r="BY3944" s="239"/>
      <c r="BZ3944" s="239"/>
      <c r="CA3944" s="239"/>
      <c r="CB3944" s="239"/>
      <c r="CC3944" s="239"/>
      <c r="CD3944" s="239"/>
      <c r="CE3944" s="239"/>
      <c r="CF3944" s="239"/>
      <c r="CG3944" s="239"/>
      <c r="CH3944" s="239"/>
      <c r="CI3944" s="239"/>
      <c r="CJ3944" s="238" t="s">
        <v>16</v>
      </c>
      <c r="CK3944" s="238" t="s">
        <v>16</v>
      </c>
      <c r="CL3944" s="238" t="s">
        <v>16</v>
      </c>
      <c r="CM3944" s="238" t="s">
        <v>2438</v>
      </c>
      <c r="CN3944" s="238" t="s">
        <v>16</v>
      </c>
      <c r="CO3944" s="238" t="s">
        <v>16</v>
      </c>
      <c r="CP3944" s="239"/>
      <c r="CQ3944" s="239"/>
      <c r="CR3944" s="239"/>
      <c r="CS3944" s="239"/>
      <c r="CT3944" s="239"/>
      <c r="CU3944" s="245"/>
      <c r="CV3944" s="245"/>
      <c r="CW3944" s="245"/>
      <c r="CX3944" s="245"/>
      <c r="CY3944" s="245"/>
      <c r="CZ3944" s="245"/>
      <c r="DA3944" s="245"/>
    </row>
    <row r="3945">
      <c r="A3945" s="238" t="s">
        <v>16748</v>
      </c>
      <c r="C3945" s="239"/>
      <c r="D3945" s="238" t="s">
        <v>16749</v>
      </c>
      <c r="E3945" s="238" t="s">
        <v>654</v>
      </c>
      <c r="F3945" s="240"/>
      <c r="G3945" s="240"/>
      <c r="H3945" s="240"/>
      <c r="I3945" s="239"/>
      <c r="J3945" s="239"/>
      <c r="K3945" s="239"/>
      <c r="L3945" s="239"/>
      <c r="M3945" s="7" t="s">
        <v>560</v>
      </c>
      <c r="N3945" s="238"/>
      <c r="O3945" s="239"/>
      <c r="P3945" s="239"/>
      <c r="Q3945" s="239"/>
      <c r="R3945" s="238" t="s">
        <v>802</v>
      </c>
      <c r="S3945" s="239"/>
      <c r="T3945" s="246" t="s">
        <v>16</v>
      </c>
      <c r="U3945" s="247" t="s">
        <v>16</v>
      </c>
      <c r="V3945" s="248" t="s">
        <v>16750</v>
      </c>
      <c r="W3945" s="238" t="s">
        <v>16741</v>
      </c>
      <c r="X3945" s="239"/>
      <c r="Y3945" s="239"/>
      <c r="Z3945" s="239"/>
      <c r="AA3945" s="239"/>
      <c r="AB3945" s="238" t="s">
        <v>16</v>
      </c>
      <c r="AC3945" s="239"/>
      <c r="AD3945" s="238" t="s">
        <v>16</v>
      </c>
      <c r="AE3945" s="239"/>
      <c r="AF3945" s="239"/>
      <c r="AG3945" s="239"/>
      <c r="AH3945" s="238" t="s">
        <v>16</v>
      </c>
      <c r="AI3945" s="239"/>
      <c r="AJ3945" s="239"/>
      <c r="AK3945" s="239"/>
      <c r="AL3945" s="239"/>
      <c r="AM3945" s="239"/>
      <c r="AN3945" s="239"/>
      <c r="AO3945" s="238" t="s">
        <v>16</v>
      </c>
      <c r="AP3945" s="238" t="s">
        <v>16</v>
      </c>
      <c r="AQ3945" s="238" t="s">
        <v>16</v>
      </c>
      <c r="AR3945" s="238" t="s">
        <v>16</v>
      </c>
      <c r="AS3945" s="238" t="s">
        <v>16</v>
      </c>
      <c r="AT3945" s="238" t="s">
        <v>16</v>
      </c>
      <c r="AU3945" s="238" t="s">
        <v>16</v>
      </c>
      <c r="AV3945" s="239"/>
      <c r="AW3945" s="239"/>
      <c r="AX3945" s="238" t="s">
        <v>16</v>
      </c>
      <c r="AY3945" s="238" t="s">
        <v>16</v>
      </c>
      <c r="AZ3945" s="238" t="s">
        <v>16</v>
      </c>
      <c r="BA3945" s="238" t="s">
        <v>16</v>
      </c>
      <c r="BB3945" s="238" t="s">
        <v>16</v>
      </c>
      <c r="BC3945" s="238" t="s">
        <v>16</v>
      </c>
      <c r="BD3945" s="239"/>
      <c r="BE3945" s="238" t="s">
        <v>16</v>
      </c>
      <c r="BF3945" s="238" t="s">
        <v>16</v>
      </c>
      <c r="BG3945" s="238" t="s">
        <v>16</v>
      </c>
      <c r="BH3945" s="238" t="s">
        <v>16</v>
      </c>
      <c r="BI3945" s="238" t="s">
        <v>16</v>
      </c>
      <c r="BJ3945" s="239"/>
      <c r="BK3945" s="238" t="s">
        <v>16</v>
      </c>
      <c r="BL3945" s="238" t="s">
        <v>16</v>
      </c>
      <c r="BM3945" s="239"/>
      <c r="BN3945" s="239"/>
      <c r="BO3945" s="239"/>
      <c r="BP3945" s="239"/>
      <c r="BQ3945" s="239"/>
      <c r="BR3945" s="239"/>
      <c r="BS3945" s="239"/>
      <c r="BT3945" s="239"/>
      <c r="BU3945" s="239"/>
      <c r="BV3945" s="239"/>
      <c r="BW3945" s="239"/>
      <c r="BX3945" s="239"/>
      <c r="BY3945" s="239"/>
      <c r="BZ3945" s="239"/>
      <c r="CA3945" s="239"/>
      <c r="CB3945" s="239"/>
      <c r="CC3945" s="239"/>
      <c r="CD3945" s="239"/>
      <c r="CE3945" s="239"/>
      <c r="CF3945" s="239"/>
      <c r="CG3945" s="239"/>
      <c r="CH3945" s="239"/>
      <c r="CI3945" s="239"/>
      <c r="CJ3945" s="238" t="s">
        <v>16</v>
      </c>
      <c r="CK3945" s="238" t="s">
        <v>16</v>
      </c>
      <c r="CL3945" s="238" t="s">
        <v>16</v>
      </c>
      <c r="CM3945" s="238" t="s">
        <v>16</v>
      </c>
      <c r="CN3945" s="238" t="s">
        <v>16</v>
      </c>
      <c r="CO3945" s="238" t="s">
        <v>16</v>
      </c>
      <c r="CP3945" s="239"/>
      <c r="CQ3945" s="239"/>
      <c r="CR3945" s="239"/>
      <c r="CS3945" s="239"/>
      <c r="CT3945" s="239"/>
      <c r="CU3945" s="245"/>
      <c r="CV3945" s="245"/>
      <c r="CW3945" s="245"/>
      <c r="CX3945" s="245"/>
      <c r="CY3945" s="245"/>
      <c r="CZ3945" s="245"/>
      <c r="DA3945" s="245"/>
    </row>
    <row r="3946">
      <c r="A3946" s="238" t="s">
        <v>16751</v>
      </c>
      <c r="C3946" s="239"/>
      <c r="D3946" s="238" t="s">
        <v>16752</v>
      </c>
      <c r="E3946" s="238" t="s">
        <v>654</v>
      </c>
      <c r="F3946" s="240"/>
      <c r="G3946" s="240"/>
      <c r="H3946" s="240"/>
      <c r="I3946" s="239"/>
      <c r="J3946" s="239"/>
      <c r="K3946" s="239"/>
      <c r="L3946" s="239"/>
      <c r="M3946" s="7" t="s">
        <v>560</v>
      </c>
      <c r="N3946" s="238"/>
      <c r="O3946" s="239"/>
      <c r="P3946" s="239"/>
      <c r="Q3946" s="239"/>
      <c r="R3946" s="238" t="s">
        <v>802</v>
      </c>
      <c r="S3946" s="239"/>
      <c r="T3946" s="246" t="s">
        <v>16</v>
      </c>
      <c r="U3946" s="247" t="s">
        <v>16</v>
      </c>
      <c r="V3946" s="248" t="s">
        <v>16750</v>
      </c>
      <c r="W3946" s="238" t="s">
        <v>12061</v>
      </c>
      <c r="X3946" s="239"/>
      <c r="Y3946" s="239"/>
      <c r="Z3946" s="239"/>
      <c r="AA3946" s="239"/>
      <c r="AB3946" s="238" t="s">
        <v>16</v>
      </c>
      <c r="AC3946" s="239"/>
      <c r="AD3946" s="238" t="s">
        <v>16</v>
      </c>
      <c r="AE3946" s="239"/>
      <c r="AF3946" s="239"/>
      <c r="AG3946" s="239"/>
      <c r="AH3946" s="238" t="s">
        <v>16</v>
      </c>
      <c r="AI3946" s="239"/>
      <c r="AJ3946" s="239"/>
      <c r="AK3946" s="239"/>
      <c r="AL3946" s="239"/>
      <c r="AM3946" s="239"/>
      <c r="AN3946" s="239"/>
      <c r="AO3946" s="238" t="s">
        <v>16</v>
      </c>
      <c r="AP3946" s="238" t="s">
        <v>16</v>
      </c>
      <c r="AQ3946" s="238" t="s">
        <v>16</v>
      </c>
      <c r="AR3946" s="238" t="s">
        <v>16</v>
      </c>
      <c r="AS3946" s="238" t="s">
        <v>16</v>
      </c>
      <c r="AT3946" s="238" t="s">
        <v>16</v>
      </c>
      <c r="AU3946" s="238" t="s">
        <v>16</v>
      </c>
      <c r="AV3946" s="239"/>
      <c r="AW3946" s="239"/>
      <c r="AX3946" s="238" t="s">
        <v>16</v>
      </c>
      <c r="AY3946" s="238" t="s">
        <v>16</v>
      </c>
      <c r="AZ3946" s="238" t="s">
        <v>16</v>
      </c>
      <c r="BA3946" s="238" t="s">
        <v>16</v>
      </c>
      <c r="BB3946" s="238" t="s">
        <v>16</v>
      </c>
      <c r="BC3946" s="238" t="s">
        <v>16</v>
      </c>
      <c r="BD3946" s="239"/>
      <c r="BE3946" s="238" t="s">
        <v>16</v>
      </c>
      <c r="BF3946" s="238" t="s">
        <v>16</v>
      </c>
      <c r="BG3946" s="238" t="s">
        <v>16</v>
      </c>
      <c r="BH3946" s="238" t="s">
        <v>16</v>
      </c>
      <c r="BI3946" s="238" t="s">
        <v>16</v>
      </c>
      <c r="BJ3946" s="239"/>
      <c r="BK3946" s="238" t="s">
        <v>16</v>
      </c>
      <c r="BL3946" s="238" t="s">
        <v>16</v>
      </c>
      <c r="BM3946" s="239"/>
      <c r="BN3946" s="239"/>
      <c r="BO3946" s="239"/>
      <c r="BP3946" s="239"/>
      <c r="BQ3946" s="239"/>
      <c r="BR3946" s="239"/>
      <c r="BS3946" s="239"/>
      <c r="BT3946" s="239"/>
      <c r="BU3946" s="239"/>
      <c r="BV3946" s="239"/>
      <c r="BW3946" s="239"/>
      <c r="BX3946" s="239"/>
      <c r="BY3946" s="239"/>
      <c r="BZ3946" s="239"/>
      <c r="CA3946" s="239"/>
      <c r="CB3946" s="239"/>
      <c r="CC3946" s="239"/>
      <c r="CD3946" s="239"/>
      <c r="CE3946" s="239"/>
      <c r="CF3946" s="239"/>
      <c r="CG3946" s="239"/>
      <c r="CH3946" s="239"/>
      <c r="CI3946" s="239"/>
      <c r="CJ3946" s="238" t="s">
        <v>16</v>
      </c>
      <c r="CK3946" s="238" t="s">
        <v>16</v>
      </c>
      <c r="CL3946" s="238" t="s">
        <v>16</v>
      </c>
      <c r="CM3946" s="238" t="s">
        <v>16</v>
      </c>
      <c r="CN3946" s="238" t="s">
        <v>16</v>
      </c>
      <c r="CO3946" s="238" t="s">
        <v>16</v>
      </c>
      <c r="CP3946" s="239"/>
      <c r="CQ3946" s="239"/>
      <c r="CR3946" s="239"/>
      <c r="CS3946" s="239"/>
      <c r="CT3946" s="239"/>
      <c r="CU3946" s="245"/>
      <c r="CV3946" s="245"/>
      <c r="CW3946" s="245"/>
      <c r="CX3946" s="245"/>
      <c r="CY3946" s="245"/>
      <c r="CZ3946" s="245"/>
      <c r="DA3946" s="245"/>
    </row>
    <row r="3947">
      <c r="A3947" s="238" t="s">
        <v>16753</v>
      </c>
      <c r="C3947" s="239"/>
      <c r="D3947" s="238" t="s">
        <v>16754</v>
      </c>
      <c r="E3947" s="238" t="s">
        <v>654</v>
      </c>
      <c r="F3947" s="240"/>
      <c r="G3947" s="240"/>
      <c r="H3947" s="240"/>
      <c r="I3947" s="239"/>
      <c r="J3947" s="239"/>
      <c r="K3947" s="239"/>
      <c r="L3947" s="239"/>
      <c r="M3947" s="7" t="s">
        <v>560</v>
      </c>
      <c r="N3947" s="238"/>
      <c r="O3947" s="239"/>
      <c r="P3947" s="239"/>
      <c r="Q3947" s="239"/>
      <c r="R3947" s="238" t="s">
        <v>802</v>
      </c>
      <c r="S3947" s="239"/>
      <c r="T3947" s="246" t="s">
        <v>16</v>
      </c>
      <c r="U3947" s="247" t="s">
        <v>16</v>
      </c>
      <c r="V3947" s="248" t="s">
        <v>16750</v>
      </c>
      <c r="W3947" s="238" t="s">
        <v>12069</v>
      </c>
      <c r="X3947" s="239"/>
      <c r="Y3947" s="239"/>
      <c r="Z3947" s="239"/>
      <c r="AA3947" s="239"/>
      <c r="AB3947" s="238" t="s">
        <v>16</v>
      </c>
      <c r="AC3947" s="239"/>
      <c r="AD3947" s="238" t="s">
        <v>16</v>
      </c>
      <c r="AE3947" s="239"/>
      <c r="AF3947" s="239"/>
      <c r="AG3947" s="239"/>
      <c r="AH3947" s="238" t="s">
        <v>16</v>
      </c>
      <c r="AI3947" s="239"/>
      <c r="AJ3947" s="239"/>
      <c r="AK3947" s="239"/>
      <c r="AL3947" s="239"/>
      <c r="AM3947" s="239"/>
      <c r="AN3947" s="239"/>
      <c r="AO3947" s="238" t="s">
        <v>16</v>
      </c>
      <c r="AP3947" s="238" t="s">
        <v>16</v>
      </c>
      <c r="AQ3947" s="238" t="s">
        <v>16</v>
      </c>
      <c r="AR3947" s="238" t="s">
        <v>16</v>
      </c>
      <c r="AS3947" s="238" t="s">
        <v>16</v>
      </c>
      <c r="AT3947" s="238" t="s">
        <v>16</v>
      </c>
      <c r="AU3947" s="238" t="s">
        <v>16</v>
      </c>
      <c r="AV3947" s="239"/>
      <c r="AW3947" s="239"/>
      <c r="AX3947" s="238" t="s">
        <v>16</v>
      </c>
      <c r="AY3947" s="238" t="s">
        <v>16</v>
      </c>
      <c r="AZ3947" s="238" t="s">
        <v>16</v>
      </c>
      <c r="BA3947" s="238" t="s">
        <v>16</v>
      </c>
      <c r="BB3947" s="238" t="s">
        <v>16</v>
      </c>
      <c r="BC3947" s="238" t="s">
        <v>16</v>
      </c>
      <c r="BD3947" s="239"/>
      <c r="BE3947" s="238" t="s">
        <v>16</v>
      </c>
      <c r="BF3947" s="238" t="s">
        <v>16</v>
      </c>
      <c r="BG3947" s="238" t="s">
        <v>16</v>
      </c>
      <c r="BH3947" s="238" t="s">
        <v>16</v>
      </c>
      <c r="BI3947" s="238" t="s">
        <v>16</v>
      </c>
      <c r="BJ3947" s="239"/>
      <c r="BK3947" s="238" t="s">
        <v>16</v>
      </c>
      <c r="BL3947" s="238" t="s">
        <v>16</v>
      </c>
      <c r="BM3947" s="239"/>
      <c r="BN3947" s="239"/>
      <c r="BO3947" s="239"/>
      <c r="BP3947" s="239"/>
      <c r="BQ3947" s="239"/>
      <c r="BR3947" s="239"/>
      <c r="BS3947" s="239"/>
      <c r="BT3947" s="239"/>
      <c r="BU3947" s="239"/>
      <c r="BV3947" s="239"/>
      <c r="BW3947" s="239"/>
      <c r="BX3947" s="239"/>
      <c r="BY3947" s="239"/>
      <c r="BZ3947" s="239"/>
      <c r="CA3947" s="239"/>
      <c r="CB3947" s="239"/>
      <c r="CC3947" s="239"/>
      <c r="CD3947" s="239"/>
      <c r="CE3947" s="239"/>
      <c r="CF3947" s="239"/>
      <c r="CG3947" s="239"/>
      <c r="CH3947" s="239"/>
      <c r="CI3947" s="239"/>
      <c r="CJ3947" s="238" t="s">
        <v>16</v>
      </c>
      <c r="CK3947" s="238" t="s">
        <v>16</v>
      </c>
      <c r="CL3947" s="238" t="s">
        <v>16</v>
      </c>
      <c r="CM3947" s="238" t="s">
        <v>16</v>
      </c>
      <c r="CN3947" s="238" t="s">
        <v>16</v>
      </c>
      <c r="CO3947" s="238" t="s">
        <v>16</v>
      </c>
      <c r="CP3947" s="239"/>
      <c r="CQ3947" s="239"/>
      <c r="CR3947" s="239"/>
      <c r="CS3947" s="239"/>
      <c r="CT3947" s="239"/>
      <c r="CU3947" s="245"/>
      <c r="CV3947" s="245"/>
      <c r="CW3947" s="245"/>
      <c r="CX3947" s="245"/>
      <c r="CY3947" s="245"/>
      <c r="CZ3947" s="245"/>
      <c r="DA3947" s="245"/>
    </row>
    <row r="3948">
      <c r="A3948" s="238" t="s">
        <v>16755</v>
      </c>
      <c r="C3948" s="239"/>
      <c r="D3948" s="238" t="s">
        <v>16756</v>
      </c>
      <c r="E3948" s="238" t="s">
        <v>654</v>
      </c>
      <c r="F3948" s="240"/>
      <c r="G3948" s="240"/>
      <c r="H3948" s="240"/>
      <c r="I3948" s="239"/>
      <c r="J3948" s="239"/>
      <c r="K3948" s="239"/>
      <c r="L3948" s="239"/>
      <c r="M3948" s="7" t="s">
        <v>560</v>
      </c>
      <c r="N3948" s="238"/>
      <c r="O3948" s="239"/>
      <c r="P3948" s="239"/>
      <c r="Q3948" s="239"/>
      <c r="R3948" s="238" t="s">
        <v>802</v>
      </c>
      <c r="S3948" s="239"/>
      <c r="T3948" s="246" t="s">
        <v>16</v>
      </c>
      <c r="U3948" s="247" t="s">
        <v>16</v>
      </c>
      <c r="V3948" s="243" t="s">
        <v>16757</v>
      </c>
      <c r="W3948" s="238" t="s">
        <v>16741</v>
      </c>
      <c r="X3948" s="239"/>
      <c r="Y3948" s="239"/>
      <c r="Z3948" s="239"/>
      <c r="AA3948" s="239"/>
      <c r="AB3948" s="244">
        <v>0.75</v>
      </c>
      <c r="AC3948" s="239"/>
      <c r="AD3948" s="244">
        <v>4.18</v>
      </c>
      <c r="AE3948" s="239"/>
      <c r="AF3948" s="239"/>
      <c r="AG3948" s="239"/>
      <c r="AH3948" s="244">
        <v>16.7</v>
      </c>
      <c r="AI3948" s="239"/>
      <c r="AJ3948" s="239"/>
      <c r="AK3948" s="239"/>
      <c r="AL3948" s="239"/>
      <c r="AM3948" s="239"/>
      <c r="AN3948" s="239"/>
      <c r="AO3948" s="244">
        <v>8.99</v>
      </c>
      <c r="AP3948" s="244">
        <v>296.2</v>
      </c>
      <c r="AQ3948" s="244">
        <v>1.5</v>
      </c>
      <c r="AR3948" s="244">
        <v>3.88</v>
      </c>
      <c r="AS3948" s="244">
        <v>0.13</v>
      </c>
      <c r="AT3948" s="244">
        <v>0.1</v>
      </c>
      <c r="AU3948" s="244">
        <v>3.07</v>
      </c>
      <c r="AV3948" s="239"/>
      <c r="AW3948" s="239"/>
      <c r="AX3948" s="244">
        <v>6.19</v>
      </c>
      <c r="AY3948" s="244">
        <v>17.59</v>
      </c>
      <c r="AZ3948" s="244">
        <v>4.34</v>
      </c>
      <c r="BA3948" s="244">
        <v>7.15</v>
      </c>
      <c r="BB3948" s="244">
        <v>1.77</v>
      </c>
      <c r="BC3948" s="244">
        <v>0.002</v>
      </c>
      <c r="BD3948" s="239"/>
      <c r="BE3948" s="238" t="s">
        <v>16</v>
      </c>
      <c r="BF3948" s="244">
        <v>1.81</v>
      </c>
      <c r="BG3948" s="244">
        <v>0.22</v>
      </c>
      <c r="BH3948" s="238" t="s">
        <v>16</v>
      </c>
      <c r="BI3948" s="244">
        <v>0.68</v>
      </c>
      <c r="BJ3948" s="239"/>
      <c r="BK3948" s="244">
        <v>6.93</v>
      </c>
      <c r="BL3948" s="244">
        <v>6.6</v>
      </c>
      <c r="BM3948" s="239"/>
      <c r="BN3948" s="239"/>
      <c r="BO3948" s="239"/>
      <c r="BP3948" s="239"/>
      <c r="BQ3948" s="239"/>
      <c r="BR3948" s="239"/>
      <c r="BS3948" s="239"/>
      <c r="BT3948" s="239"/>
      <c r="BU3948" s="239"/>
      <c r="BV3948" s="239"/>
      <c r="BW3948" s="239"/>
      <c r="BX3948" s="239"/>
      <c r="BY3948" s="239"/>
      <c r="BZ3948" s="239"/>
      <c r="CA3948" s="239"/>
      <c r="CB3948" s="239"/>
      <c r="CC3948" s="239"/>
      <c r="CD3948" s="239"/>
      <c r="CE3948" s="239"/>
      <c r="CF3948" s="239"/>
      <c r="CG3948" s="239"/>
      <c r="CH3948" s="239"/>
      <c r="CI3948" s="239"/>
      <c r="CJ3948" s="238" t="s">
        <v>16</v>
      </c>
      <c r="CK3948" s="238" t="s">
        <v>16</v>
      </c>
      <c r="CL3948" s="238" t="s">
        <v>16</v>
      </c>
      <c r="CM3948" s="238" t="s">
        <v>2447</v>
      </c>
      <c r="CN3948" s="238" t="s">
        <v>16</v>
      </c>
      <c r="CO3948" s="238" t="s">
        <v>16</v>
      </c>
      <c r="CP3948" s="239"/>
      <c r="CQ3948" s="239"/>
      <c r="CR3948" s="239"/>
      <c r="CS3948" s="239"/>
      <c r="CT3948" s="239"/>
      <c r="CU3948" s="245"/>
      <c r="CV3948" s="245"/>
      <c r="CW3948" s="245"/>
      <c r="CX3948" s="245"/>
      <c r="CY3948" s="245"/>
      <c r="CZ3948" s="245"/>
      <c r="DA3948" s="245"/>
    </row>
    <row r="3949">
      <c r="A3949" s="238" t="s">
        <v>16758</v>
      </c>
      <c r="C3949" s="239"/>
      <c r="D3949" s="238" t="s">
        <v>16759</v>
      </c>
      <c r="E3949" s="238" t="s">
        <v>654</v>
      </c>
      <c r="F3949" s="240"/>
      <c r="G3949" s="240"/>
      <c r="H3949" s="240"/>
      <c r="I3949" s="239"/>
      <c r="J3949" s="239"/>
      <c r="K3949" s="239"/>
      <c r="L3949" s="239"/>
      <c r="M3949" s="7" t="s">
        <v>560</v>
      </c>
      <c r="N3949" s="238"/>
      <c r="O3949" s="239"/>
      <c r="P3949" s="239"/>
      <c r="Q3949" s="239"/>
      <c r="R3949" s="238" t="s">
        <v>802</v>
      </c>
      <c r="S3949" s="239"/>
      <c r="T3949" s="246" t="s">
        <v>16</v>
      </c>
      <c r="U3949" s="247" t="s">
        <v>16</v>
      </c>
      <c r="V3949" s="243" t="s">
        <v>16760</v>
      </c>
      <c r="W3949" s="238" t="s">
        <v>12061</v>
      </c>
      <c r="X3949" s="239"/>
      <c r="Y3949" s="239"/>
      <c r="Z3949" s="239"/>
      <c r="AA3949" s="239"/>
      <c r="AB3949" s="244">
        <v>0.75</v>
      </c>
      <c r="AC3949" s="239"/>
      <c r="AD3949" s="244">
        <v>4.37</v>
      </c>
      <c r="AE3949" s="239"/>
      <c r="AF3949" s="239"/>
      <c r="AG3949" s="239"/>
      <c r="AH3949" s="244">
        <v>17.2</v>
      </c>
      <c r="AI3949" s="239"/>
      <c r="AJ3949" s="239"/>
      <c r="AK3949" s="239"/>
      <c r="AL3949" s="239"/>
      <c r="AM3949" s="239"/>
      <c r="AN3949" s="239"/>
      <c r="AO3949" s="244">
        <v>8.66</v>
      </c>
      <c r="AP3949" s="244">
        <v>349.5</v>
      </c>
      <c r="AQ3949" s="244">
        <v>1.5</v>
      </c>
      <c r="AR3949" s="244">
        <v>4.09</v>
      </c>
      <c r="AS3949" s="244">
        <v>0.1</v>
      </c>
      <c r="AT3949" s="244">
        <v>0.1</v>
      </c>
      <c r="AU3949" s="244">
        <v>3.25</v>
      </c>
      <c r="AV3949" s="239"/>
      <c r="AW3949" s="239"/>
      <c r="AX3949" s="244">
        <v>7.91</v>
      </c>
      <c r="AY3949" s="244">
        <v>21.52</v>
      </c>
      <c r="AZ3949" s="244">
        <v>4.42</v>
      </c>
      <c r="BA3949" s="244">
        <v>5.56</v>
      </c>
      <c r="BB3949" s="244">
        <v>4.43</v>
      </c>
      <c r="BC3949" s="244">
        <v>0.097</v>
      </c>
      <c r="BD3949" s="239"/>
      <c r="BE3949" s="238" t="s">
        <v>16</v>
      </c>
      <c r="BF3949" s="244">
        <v>0.73</v>
      </c>
      <c r="BG3949" s="244">
        <v>0.09</v>
      </c>
      <c r="BH3949" s="238" t="s">
        <v>16</v>
      </c>
      <c r="BI3949" s="244">
        <v>1.04</v>
      </c>
      <c r="BJ3949" s="239"/>
      <c r="BK3949" s="244">
        <v>7.0</v>
      </c>
      <c r="BL3949" s="244">
        <v>7.13</v>
      </c>
      <c r="BM3949" s="239"/>
      <c r="BN3949" s="239"/>
      <c r="BO3949" s="239"/>
      <c r="BP3949" s="239"/>
      <c r="BQ3949" s="239"/>
      <c r="BR3949" s="239"/>
      <c r="BS3949" s="239"/>
      <c r="BT3949" s="239"/>
      <c r="BU3949" s="239"/>
      <c r="BV3949" s="239"/>
      <c r="BW3949" s="239"/>
      <c r="BX3949" s="239"/>
      <c r="BY3949" s="239"/>
      <c r="BZ3949" s="239"/>
      <c r="CA3949" s="239"/>
      <c r="CB3949" s="239"/>
      <c r="CC3949" s="239"/>
      <c r="CD3949" s="239"/>
      <c r="CE3949" s="239"/>
      <c r="CF3949" s="239"/>
      <c r="CG3949" s="239"/>
      <c r="CH3949" s="239"/>
      <c r="CI3949" s="239"/>
      <c r="CJ3949" s="238" t="s">
        <v>16</v>
      </c>
      <c r="CK3949" s="238" t="s">
        <v>16</v>
      </c>
      <c r="CL3949" s="238" t="s">
        <v>16</v>
      </c>
      <c r="CM3949" s="238" t="s">
        <v>2620</v>
      </c>
      <c r="CN3949" s="238" t="s">
        <v>16</v>
      </c>
      <c r="CO3949" s="238" t="s">
        <v>16</v>
      </c>
      <c r="CP3949" s="239"/>
      <c r="CQ3949" s="239"/>
      <c r="CR3949" s="239"/>
      <c r="CS3949" s="239"/>
      <c r="CT3949" s="239"/>
      <c r="CU3949" s="245"/>
      <c r="CV3949" s="245"/>
      <c r="CW3949" s="245"/>
      <c r="CX3949" s="245"/>
      <c r="CY3949" s="245"/>
      <c r="CZ3949" s="245"/>
      <c r="DA3949" s="245"/>
    </row>
    <row r="3950">
      <c r="A3950" s="238" t="s">
        <v>16761</v>
      </c>
      <c r="C3950" s="239"/>
      <c r="D3950" s="238" t="s">
        <v>16762</v>
      </c>
      <c r="E3950" s="238" t="s">
        <v>654</v>
      </c>
      <c r="F3950" s="240"/>
      <c r="G3950" s="240"/>
      <c r="H3950" s="240"/>
      <c r="I3950" s="239"/>
      <c r="J3950" s="239"/>
      <c r="K3950" s="239"/>
      <c r="L3950" s="239"/>
      <c r="M3950" s="7" t="s">
        <v>560</v>
      </c>
      <c r="N3950" s="238"/>
      <c r="O3950" s="239"/>
      <c r="P3950" s="239"/>
      <c r="Q3950" s="239"/>
      <c r="R3950" s="238" t="s">
        <v>802</v>
      </c>
      <c r="S3950" s="239"/>
      <c r="T3950" s="246" t="s">
        <v>16</v>
      </c>
      <c r="U3950" s="247" t="s">
        <v>16</v>
      </c>
      <c r="V3950" s="243" t="s">
        <v>16763</v>
      </c>
      <c r="W3950" s="238" t="s">
        <v>12069</v>
      </c>
      <c r="X3950" s="239"/>
      <c r="Y3950" s="239"/>
      <c r="Z3950" s="239"/>
      <c r="AA3950" s="239"/>
      <c r="AB3950" s="244">
        <v>0.75</v>
      </c>
      <c r="AC3950" s="239"/>
      <c r="AD3950" s="244">
        <v>4.13</v>
      </c>
      <c r="AE3950" s="239"/>
      <c r="AF3950" s="239"/>
      <c r="AG3950" s="239"/>
      <c r="AH3950" s="244">
        <v>16.9</v>
      </c>
      <c r="AI3950" s="239"/>
      <c r="AJ3950" s="239"/>
      <c r="AK3950" s="239"/>
      <c r="AL3950" s="239"/>
      <c r="AM3950" s="239"/>
      <c r="AN3950" s="239"/>
      <c r="AO3950" s="244">
        <v>8.96</v>
      </c>
      <c r="AP3950" s="244">
        <v>321.3</v>
      </c>
      <c r="AQ3950" s="244">
        <v>1.5</v>
      </c>
      <c r="AR3950" s="244">
        <v>3.08</v>
      </c>
      <c r="AS3950" s="244">
        <v>0.1</v>
      </c>
      <c r="AT3950" s="244">
        <v>0.1</v>
      </c>
      <c r="AU3950" s="244">
        <v>3.66</v>
      </c>
      <c r="AV3950" s="239"/>
      <c r="AW3950" s="239"/>
      <c r="AX3950" s="244">
        <v>6.96</v>
      </c>
      <c r="AY3950" s="244">
        <v>18.83</v>
      </c>
      <c r="AZ3950" s="244">
        <v>5.02</v>
      </c>
      <c r="BA3950" s="244">
        <v>3.95</v>
      </c>
      <c r="BB3950" s="244">
        <v>2.39</v>
      </c>
      <c r="BC3950" s="244">
        <v>0.002</v>
      </c>
      <c r="BD3950" s="239"/>
      <c r="BE3950" s="238" t="s">
        <v>16</v>
      </c>
      <c r="BF3950" s="244">
        <v>1.62</v>
      </c>
      <c r="BG3950" s="244">
        <v>0.21</v>
      </c>
      <c r="BH3950" s="238" t="s">
        <v>16</v>
      </c>
      <c r="BI3950" s="244">
        <v>0.79</v>
      </c>
      <c r="BJ3950" s="239"/>
      <c r="BK3950" s="244">
        <v>5.73</v>
      </c>
      <c r="BL3950" s="244">
        <v>4.7</v>
      </c>
      <c r="BM3950" s="239"/>
      <c r="BN3950" s="239"/>
      <c r="BO3950" s="239"/>
      <c r="BP3950" s="239"/>
      <c r="BQ3950" s="239"/>
      <c r="BR3950" s="239"/>
      <c r="BS3950" s="239"/>
      <c r="BT3950" s="239"/>
      <c r="BU3950" s="239"/>
      <c r="BV3950" s="239"/>
      <c r="BW3950" s="239"/>
      <c r="BX3950" s="239"/>
      <c r="BY3950" s="239"/>
      <c r="BZ3950" s="239"/>
      <c r="CA3950" s="239"/>
      <c r="CB3950" s="239"/>
      <c r="CC3950" s="239"/>
      <c r="CD3950" s="239"/>
      <c r="CE3950" s="239"/>
      <c r="CF3950" s="239"/>
      <c r="CG3950" s="239"/>
      <c r="CH3950" s="239"/>
      <c r="CI3950" s="239"/>
      <c r="CJ3950" s="238" t="s">
        <v>16</v>
      </c>
      <c r="CK3950" s="238" t="s">
        <v>16</v>
      </c>
      <c r="CL3950" s="238" t="s">
        <v>16</v>
      </c>
      <c r="CM3950" s="238" t="s">
        <v>12163</v>
      </c>
      <c r="CN3950" s="238" t="s">
        <v>16</v>
      </c>
      <c r="CO3950" s="238" t="s">
        <v>16</v>
      </c>
      <c r="CP3950" s="239"/>
      <c r="CQ3950" s="239"/>
      <c r="CR3950" s="239"/>
      <c r="CS3950" s="239"/>
      <c r="CT3950" s="239"/>
      <c r="CU3950" s="245"/>
      <c r="CV3950" s="245"/>
      <c r="CW3950" s="245"/>
      <c r="CX3950" s="245"/>
      <c r="CY3950" s="245"/>
      <c r="CZ3950" s="245"/>
      <c r="DA3950" s="245"/>
    </row>
    <row r="3951">
      <c r="A3951" s="238" t="s">
        <v>16764</v>
      </c>
      <c r="C3951" s="239"/>
      <c r="D3951" s="238" t="s">
        <v>16765</v>
      </c>
      <c r="E3951" s="238" t="s">
        <v>654</v>
      </c>
      <c r="F3951" s="240"/>
      <c r="G3951" s="240"/>
      <c r="H3951" s="240"/>
      <c r="I3951" s="239"/>
      <c r="J3951" s="239"/>
      <c r="K3951" s="239"/>
      <c r="L3951" s="239"/>
      <c r="M3951" s="7" t="s">
        <v>560</v>
      </c>
      <c r="N3951" s="238"/>
      <c r="O3951" s="239"/>
      <c r="P3951" s="239"/>
      <c r="Q3951" s="239"/>
      <c r="R3951" s="238" t="s">
        <v>802</v>
      </c>
      <c r="S3951" s="239"/>
      <c r="T3951" s="246" t="s">
        <v>16</v>
      </c>
      <c r="U3951" s="247" t="s">
        <v>16</v>
      </c>
      <c r="V3951" s="243" t="s">
        <v>16766</v>
      </c>
      <c r="W3951" s="238" t="s">
        <v>16741</v>
      </c>
      <c r="X3951" s="239"/>
      <c r="Y3951" s="239"/>
      <c r="Z3951" s="239"/>
      <c r="AA3951" s="239"/>
      <c r="AB3951" s="244">
        <v>0.75</v>
      </c>
      <c r="AC3951" s="239"/>
      <c r="AD3951" s="244">
        <v>3.93</v>
      </c>
      <c r="AE3951" s="239"/>
      <c r="AF3951" s="239"/>
      <c r="AG3951" s="239"/>
      <c r="AH3951" s="244">
        <v>25.8</v>
      </c>
      <c r="AI3951" s="239"/>
      <c r="AJ3951" s="239"/>
      <c r="AK3951" s="239"/>
      <c r="AL3951" s="239"/>
      <c r="AM3951" s="239"/>
      <c r="AN3951" s="239"/>
      <c r="AO3951" s="244">
        <v>8.29</v>
      </c>
      <c r="AP3951" s="244">
        <v>313.8</v>
      </c>
      <c r="AQ3951" s="244">
        <v>1.3</v>
      </c>
      <c r="AR3951" s="244">
        <v>5.2</v>
      </c>
      <c r="AS3951" s="244">
        <v>0.43</v>
      </c>
      <c r="AT3951" s="244">
        <v>0.12</v>
      </c>
      <c r="AU3951" s="244">
        <v>12.27</v>
      </c>
      <c r="AV3951" s="239"/>
      <c r="AW3951" s="239"/>
      <c r="AX3951" s="244">
        <v>19.24</v>
      </c>
      <c r="AY3951" s="244">
        <v>25.11</v>
      </c>
      <c r="AZ3951" s="244">
        <v>8.11</v>
      </c>
      <c r="BA3951" s="244">
        <v>5.63</v>
      </c>
      <c r="BB3951" s="244">
        <v>3.76</v>
      </c>
      <c r="BC3951" s="244">
        <v>0.421</v>
      </c>
      <c r="BD3951" s="239"/>
      <c r="BE3951" s="238" t="s">
        <v>16</v>
      </c>
      <c r="BF3951" s="244">
        <v>2.44</v>
      </c>
      <c r="BG3951" s="244">
        <v>0.31</v>
      </c>
      <c r="BH3951" s="238" t="s">
        <v>16</v>
      </c>
      <c r="BI3951" s="244">
        <v>1.15</v>
      </c>
      <c r="BJ3951" s="239"/>
      <c r="BK3951" s="244">
        <v>10.6</v>
      </c>
      <c r="BL3951" s="244">
        <v>6.44</v>
      </c>
      <c r="BM3951" s="239"/>
      <c r="BN3951" s="239"/>
      <c r="BO3951" s="239"/>
      <c r="BP3951" s="239"/>
      <c r="BQ3951" s="239"/>
      <c r="BR3951" s="239"/>
      <c r="BS3951" s="239"/>
      <c r="BT3951" s="239"/>
      <c r="BU3951" s="239"/>
      <c r="BV3951" s="239"/>
      <c r="BW3951" s="239"/>
      <c r="BX3951" s="239"/>
      <c r="BY3951" s="239"/>
      <c r="BZ3951" s="239"/>
      <c r="CA3951" s="239"/>
      <c r="CB3951" s="239"/>
      <c r="CC3951" s="239"/>
      <c r="CD3951" s="239"/>
      <c r="CE3951" s="239"/>
      <c r="CF3951" s="239"/>
      <c r="CG3951" s="239"/>
      <c r="CH3951" s="239"/>
      <c r="CI3951" s="239"/>
      <c r="CJ3951" s="244">
        <v>4.6</v>
      </c>
      <c r="CK3951" s="244">
        <v>31.5</v>
      </c>
      <c r="CL3951" s="244">
        <v>1259.0</v>
      </c>
      <c r="CM3951" s="238" t="s">
        <v>2447</v>
      </c>
      <c r="CN3951" s="238" t="s">
        <v>16</v>
      </c>
      <c r="CO3951" s="238" t="s">
        <v>16</v>
      </c>
      <c r="CP3951" s="239"/>
      <c r="CQ3951" s="239"/>
      <c r="CR3951" s="239"/>
      <c r="CS3951" s="239"/>
      <c r="CT3951" s="239"/>
      <c r="CU3951" s="245"/>
      <c r="CV3951" s="245"/>
      <c r="CW3951" s="245"/>
      <c r="CX3951" s="245"/>
      <c r="CY3951" s="245"/>
      <c r="CZ3951" s="245"/>
      <c r="DA3951" s="245"/>
    </row>
    <row r="3952">
      <c r="A3952" s="238" t="s">
        <v>16767</v>
      </c>
      <c r="C3952" s="239"/>
      <c r="D3952" s="238" t="s">
        <v>16768</v>
      </c>
      <c r="E3952" s="238" t="s">
        <v>654</v>
      </c>
      <c r="F3952" s="240"/>
      <c r="G3952" s="240"/>
      <c r="H3952" s="240"/>
      <c r="I3952" s="239"/>
      <c r="J3952" s="239"/>
      <c r="K3952" s="239"/>
      <c r="L3952" s="239"/>
      <c r="M3952" s="7" t="s">
        <v>560</v>
      </c>
      <c r="N3952" s="238"/>
      <c r="O3952" s="239"/>
      <c r="P3952" s="239"/>
      <c r="Q3952" s="239"/>
      <c r="R3952" s="238" t="s">
        <v>802</v>
      </c>
      <c r="S3952" s="239"/>
      <c r="T3952" s="246" t="s">
        <v>16</v>
      </c>
      <c r="U3952" s="247" t="s">
        <v>16</v>
      </c>
      <c r="V3952" s="243" t="s">
        <v>16769</v>
      </c>
      <c r="W3952" s="238" t="s">
        <v>12061</v>
      </c>
      <c r="X3952" s="239"/>
      <c r="Y3952" s="239"/>
      <c r="Z3952" s="239"/>
      <c r="AA3952" s="239"/>
      <c r="AB3952" s="244">
        <v>0.75</v>
      </c>
      <c r="AC3952" s="239"/>
      <c r="AD3952" s="244">
        <v>4.06</v>
      </c>
      <c r="AE3952" s="239"/>
      <c r="AF3952" s="239"/>
      <c r="AG3952" s="239"/>
      <c r="AH3952" s="244">
        <v>25.7</v>
      </c>
      <c r="AI3952" s="239"/>
      <c r="AJ3952" s="239"/>
      <c r="AK3952" s="239"/>
      <c r="AL3952" s="239"/>
      <c r="AM3952" s="239"/>
      <c r="AN3952" s="239"/>
      <c r="AO3952" s="244">
        <v>7.32</v>
      </c>
      <c r="AP3952" s="244">
        <v>341.9</v>
      </c>
      <c r="AQ3952" s="244">
        <v>1.5</v>
      </c>
      <c r="AR3952" s="244">
        <v>3.23</v>
      </c>
      <c r="AS3952" s="244">
        <v>0.73</v>
      </c>
      <c r="AT3952" s="244">
        <v>0.1</v>
      </c>
      <c r="AU3952" s="244">
        <v>15.84</v>
      </c>
      <c r="AV3952" s="239"/>
      <c r="AW3952" s="239"/>
      <c r="AX3952" s="244">
        <v>21.91</v>
      </c>
      <c r="AY3952" s="244">
        <v>32.95</v>
      </c>
      <c r="AZ3952" s="244">
        <v>8.19</v>
      </c>
      <c r="BA3952" s="244">
        <v>5.78</v>
      </c>
      <c r="BB3952" s="244">
        <v>3.13</v>
      </c>
      <c r="BC3952" s="244">
        <v>0.359</v>
      </c>
      <c r="BD3952" s="239"/>
      <c r="BE3952" s="238" t="s">
        <v>16</v>
      </c>
      <c r="BF3952" s="244">
        <v>2.24</v>
      </c>
      <c r="BG3952" s="244">
        <v>0.31</v>
      </c>
      <c r="BH3952" s="238" t="s">
        <v>16</v>
      </c>
      <c r="BI3952" s="244">
        <v>1.5</v>
      </c>
      <c r="BJ3952" s="239"/>
      <c r="BK3952" s="244">
        <v>7.67</v>
      </c>
      <c r="BL3952" s="244">
        <v>5.27</v>
      </c>
      <c r="BM3952" s="239"/>
      <c r="BN3952" s="239"/>
      <c r="BO3952" s="239"/>
      <c r="BP3952" s="239"/>
      <c r="BQ3952" s="239"/>
      <c r="BR3952" s="239"/>
      <c r="BS3952" s="239"/>
      <c r="BT3952" s="239"/>
      <c r="BU3952" s="239"/>
      <c r="BV3952" s="239"/>
      <c r="BW3952" s="239"/>
      <c r="BX3952" s="239"/>
      <c r="BY3952" s="239"/>
      <c r="BZ3952" s="239"/>
      <c r="CA3952" s="239"/>
      <c r="CB3952" s="239"/>
      <c r="CC3952" s="239"/>
      <c r="CD3952" s="239"/>
      <c r="CE3952" s="239"/>
      <c r="CF3952" s="239"/>
      <c r="CG3952" s="239"/>
      <c r="CH3952" s="239"/>
      <c r="CI3952" s="239"/>
      <c r="CJ3952" s="244">
        <v>3.7</v>
      </c>
      <c r="CK3952" s="244">
        <v>39.5</v>
      </c>
      <c r="CL3952" s="244">
        <v>1142.0</v>
      </c>
      <c r="CM3952" s="238" t="s">
        <v>2447</v>
      </c>
      <c r="CN3952" s="238" t="s">
        <v>16</v>
      </c>
      <c r="CO3952" s="238" t="s">
        <v>16</v>
      </c>
      <c r="CP3952" s="239"/>
      <c r="CQ3952" s="239"/>
      <c r="CR3952" s="239"/>
      <c r="CS3952" s="239"/>
      <c r="CT3952" s="239"/>
      <c r="CU3952" s="245"/>
      <c r="CV3952" s="245"/>
      <c r="CW3952" s="245"/>
      <c r="CX3952" s="245"/>
      <c r="CY3952" s="245"/>
      <c r="CZ3952" s="245"/>
      <c r="DA3952" s="245"/>
    </row>
    <row r="3953">
      <c r="A3953" s="238" t="s">
        <v>16770</v>
      </c>
      <c r="C3953" s="239"/>
      <c r="D3953" s="238" t="s">
        <v>16771</v>
      </c>
      <c r="E3953" s="238" t="s">
        <v>654</v>
      </c>
      <c r="F3953" s="240"/>
      <c r="G3953" s="240"/>
      <c r="H3953" s="240"/>
      <c r="I3953" s="239"/>
      <c r="J3953" s="239"/>
      <c r="K3953" s="239"/>
      <c r="L3953" s="239"/>
      <c r="M3953" s="7" t="s">
        <v>560</v>
      </c>
      <c r="N3953" s="238"/>
      <c r="O3953" s="239"/>
      <c r="P3953" s="239"/>
      <c r="Q3953" s="239"/>
      <c r="R3953" s="238" t="s">
        <v>802</v>
      </c>
      <c r="S3953" s="239"/>
      <c r="T3953" s="246" t="s">
        <v>16</v>
      </c>
      <c r="U3953" s="247" t="s">
        <v>16</v>
      </c>
      <c r="V3953" s="243" t="s">
        <v>16772</v>
      </c>
      <c r="W3953" s="238" t="s">
        <v>12069</v>
      </c>
      <c r="X3953" s="239"/>
      <c r="Y3953" s="239"/>
      <c r="Z3953" s="239"/>
      <c r="AA3953" s="239"/>
      <c r="AB3953" s="244">
        <v>0.75</v>
      </c>
      <c r="AC3953" s="239"/>
      <c r="AD3953" s="244">
        <v>3.98</v>
      </c>
      <c r="AE3953" s="239"/>
      <c r="AF3953" s="239"/>
      <c r="AG3953" s="239"/>
      <c r="AH3953" s="244">
        <v>24.7</v>
      </c>
      <c r="AI3953" s="239"/>
      <c r="AJ3953" s="239"/>
      <c r="AK3953" s="239"/>
      <c r="AL3953" s="239"/>
      <c r="AM3953" s="239"/>
      <c r="AN3953" s="239"/>
      <c r="AO3953" s="244">
        <v>7.18</v>
      </c>
      <c r="AP3953" s="244">
        <v>278.6</v>
      </c>
      <c r="AQ3953" s="244">
        <v>1.3</v>
      </c>
      <c r="AR3953" s="244">
        <v>3.94</v>
      </c>
      <c r="AS3953" s="244">
        <v>0.22</v>
      </c>
      <c r="AT3953" s="244">
        <v>0.12</v>
      </c>
      <c r="AU3953" s="244">
        <v>12.03</v>
      </c>
      <c r="AV3953" s="239"/>
      <c r="AW3953" s="239"/>
      <c r="AX3953" s="244">
        <v>19.18</v>
      </c>
      <c r="AY3953" s="244">
        <v>22.34</v>
      </c>
      <c r="AZ3953" s="244">
        <v>7.03</v>
      </c>
      <c r="BA3953" s="244">
        <v>4.76</v>
      </c>
      <c r="BB3953" s="244">
        <v>2.72</v>
      </c>
      <c r="BC3953" s="244">
        <v>0.213</v>
      </c>
      <c r="BD3953" s="239"/>
      <c r="BE3953" s="238" t="s">
        <v>16</v>
      </c>
      <c r="BF3953" s="244">
        <v>2.53</v>
      </c>
      <c r="BG3953" s="244">
        <v>0.31</v>
      </c>
      <c r="BH3953" s="238" t="s">
        <v>16</v>
      </c>
      <c r="BI3953" s="244">
        <v>0.59</v>
      </c>
      <c r="BJ3953" s="239"/>
      <c r="BK3953" s="244">
        <v>7.83</v>
      </c>
      <c r="BL3953" s="244">
        <v>4.73</v>
      </c>
      <c r="BM3953" s="239"/>
      <c r="BN3953" s="239"/>
      <c r="BO3953" s="239"/>
      <c r="BP3953" s="239"/>
      <c r="BQ3953" s="239"/>
      <c r="BR3953" s="239"/>
      <c r="BS3953" s="239"/>
      <c r="BT3953" s="239"/>
      <c r="BU3953" s="239"/>
      <c r="BV3953" s="239"/>
      <c r="BW3953" s="239"/>
      <c r="BX3953" s="239"/>
      <c r="BY3953" s="239"/>
      <c r="BZ3953" s="239"/>
      <c r="CA3953" s="239"/>
      <c r="CB3953" s="239"/>
      <c r="CC3953" s="239"/>
      <c r="CD3953" s="239"/>
      <c r="CE3953" s="239"/>
      <c r="CF3953" s="239"/>
      <c r="CG3953" s="239"/>
      <c r="CH3953" s="239"/>
      <c r="CI3953" s="239"/>
      <c r="CJ3953" s="244">
        <v>4.3</v>
      </c>
      <c r="CK3953" s="244">
        <v>34.4</v>
      </c>
      <c r="CL3953" s="244">
        <v>980.0</v>
      </c>
      <c r="CM3953" s="238" t="s">
        <v>12163</v>
      </c>
      <c r="CN3953" s="238" t="s">
        <v>16</v>
      </c>
      <c r="CO3953" s="238" t="s">
        <v>16</v>
      </c>
      <c r="CP3953" s="239"/>
      <c r="CQ3953" s="239"/>
      <c r="CR3953" s="239"/>
      <c r="CS3953" s="239"/>
      <c r="CT3953" s="239"/>
      <c r="CU3953" s="245"/>
      <c r="CV3953" s="245"/>
      <c r="CW3953" s="245"/>
      <c r="CX3953" s="245"/>
      <c r="CY3953" s="245"/>
      <c r="CZ3953" s="245"/>
      <c r="DA3953" s="245"/>
    </row>
    <row r="3954">
      <c r="A3954" s="238" t="s">
        <v>16773</v>
      </c>
      <c r="C3954" s="239"/>
      <c r="D3954" s="238" t="s">
        <v>16774</v>
      </c>
      <c r="E3954" s="238" t="s">
        <v>654</v>
      </c>
      <c r="F3954" s="240"/>
      <c r="G3954" s="240"/>
      <c r="H3954" s="240"/>
      <c r="I3954" s="239"/>
      <c r="J3954" s="239"/>
      <c r="K3954" s="239"/>
      <c r="L3954" s="239"/>
      <c r="M3954" s="7" t="s">
        <v>560</v>
      </c>
      <c r="N3954" s="238"/>
      <c r="O3954" s="239"/>
      <c r="P3954" s="239"/>
      <c r="Q3954" s="239"/>
      <c r="R3954" s="238" t="s">
        <v>802</v>
      </c>
      <c r="S3954" s="239"/>
      <c r="T3954" s="241">
        <v>43.6394</v>
      </c>
      <c r="U3954" s="242">
        <v>-83.6621</v>
      </c>
      <c r="V3954" s="243" t="s">
        <v>16775</v>
      </c>
      <c r="W3954" s="238" t="s">
        <v>16741</v>
      </c>
      <c r="X3954" s="239"/>
      <c r="Y3954" s="239"/>
      <c r="Z3954" s="239"/>
      <c r="AA3954" s="239"/>
      <c r="AB3954" s="244">
        <v>0.75</v>
      </c>
      <c r="AC3954" s="239"/>
      <c r="AD3954" s="244">
        <v>3.99</v>
      </c>
      <c r="AE3954" s="239"/>
      <c r="AF3954" s="239"/>
      <c r="AG3954" s="239"/>
      <c r="AH3954" s="244">
        <v>26.6</v>
      </c>
      <c r="AI3954" s="239"/>
      <c r="AJ3954" s="239"/>
      <c r="AK3954" s="239"/>
      <c r="AL3954" s="239"/>
      <c r="AM3954" s="239"/>
      <c r="AN3954" s="239"/>
      <c r="AO3954" s="244">
        <v>6.96</v>
      </c>
      <c r="AP3954" s="244">
        <v>282.4</v>
      </c>
      <c r="AQ3954" s="244">
        <v>1.0</v>
      </c>
      <c r="AR3954" s="244">
        <v>6.01</v>
      </c>
      <c r="AS3954" s="244">
        <v>0.33</v>
      </c>
      <c r="AT3954" s="244">
        <v>0.1</v>
      </c>
      <c r="AU3954" s="244">
        <v>5.09</v>
      </c>
      <c r="AV3954" s="239"/>
      <c r="AW3954" s="239"/>
      <c r="AX3954" s="244">
        <v>20.41</v>
      </c>
      <c r="AY3954" s="244">
        <v>24.85</v>
      </c>
      <c r="AZ3954" s="244">
        <v>17.51</v>
      </c>
      <c r="BA3954" s="244">
        <v>5.02</v>
      </c>
      <c r="BB3954" s="244">
        <v>2.37</v>
      </c>
      <c r="BC3954" s="244">
        <v>0.012</v>
      </c>
      <c r="BD3954" s="239"/>
      <c r="BE3954" s="238" t="s">
        <v>16</v>
      </c>
      <c r="BF3954" s="244">
        <v>3.12</v>
      </c>
      <c r="BG3954" s="244">
        <v>0.34</v>
      </c>
      <c r="BH3954" s="238" t="s">
        <v>16</v>
      </c>
      <c r="BI3954" s="244">
        <v>0.66</v>
      </c>
      <c r="BJ3954" s="239"/>
      <c r="BK3954" s="244">
        <v>11.4</v>
      </c>
      <c r="BL3954" s="244">
        <v>6.4</v>
      </c>
      <c r="BM3954" s="239"/>
      <c r="BN3954" s="239"/>
      <c r="BO3954" s="239"/>
      <c r="BP3954" s="239"/>
      <c r="BQ3954" s="239"/>
      <c r="BR3954" s="239"/>
      <c r="BS3954" s="239"/>
      <c r="BT3954" s="239"/>
      <c r="BU3954" s="239"/>
      <c r="BV3954" s="239"/>
      <c r="BW3954" s="239"/>
      <c r="BX3954" s="239"/>
      <c r="BY3954" s="239"/>
      <c r="BZ3954" s="239"/>
      <c r="CA3954" s="239"/>
      <c r="CB3954" s="239"/>
      <c r="CC3954" s="239"/>
      <c r="CD3954" s="239"/>
      <c r="CE3954" s="239"/>
      <c r="CF3954" s="239"/>
      <c r="CG3954" s="239"/>
      <c r="CH3954" s="239"/>
      <c r="CI3954" s="239"/>
      <c r="CJ3954" s="244">
        <v>6.7</v>
      </c>
      <c r="CK3954" s="244">
        <v>18.9</v>
      </c>
      <c r="CL3954" s="244">
        <v>1011.0</v>
      </c>
      <c r="CM3954" s="238" t="s">
        <v>2438</v>
      </c>
      <c r="CN3954" s="238" t="s">
        <v>16</v>
      </c>
      <c r="CO3954" s="238" t="s">
        <v>16</v>
      </c>
      <c r="CP3954" s="239"/>
      <c r="CQ3954" s="239"/>
      <c r="CR3954" s="239"/>
      <c r="CS3954" s="239"/>
      <c r="CT3954" s="239"/>
      <c r="CU3954" s="245"/>
      <c r="CV3954" s="245"/>
      <c r="CW3954" s="245"/>
      <c r="CX3954" s="245"/>
      <c r="CY3954" s="245"/>
      <c r="CZ3954" s="245"/>
      <c r="DA3954" s="245"/>
    </row>
    <row r="3955">
      <c r="A3955" s="238" t="s">
        <v>16776</v>
      </c>
      <c r="C3955" s="239"/>
      <c r="D3955" s="238" t="s">
        <v>16777</v>
      </c>
      <c r="E3955" s="238" t="s">
        <v>654</v>
      </c>
      <c r="F3955" s="240"/>
      <c r="G3955" s="240"/>
      <c r="H3955" s="240"/>
      <c r="I3955" s="239"/>
      <c r="J3955" s="239"/>
      <c r="K3955" s="239"/>
      <c r="L3955" s="239"/>
      <c r="M3955" s="7" t="s">
        <v>560</v>
      </c>
      <c r="N3955" s="238"/>
      <c r="O3955" s="239"/>
      <c r="P3955" s="239"/>
      <c r="Q3955" s="239"/>
      <c r="R3955" s="238" t="s">
        <v>802</v>
      </c>
      <c r="S3955" s="239"/>
      <c r="T3955" s="241">
        <v>43.6676</v>
      </c>
      <c r="U3955" s="242">
        <v>-83.8078</v>
      </c>
      <c r="V3955" s="243" t="s">
        <v>16778</v>
      </c>
      <c r="W3955" s="238" t="s">
        <v>12061</v>
      </c>
      <c r="X3955" s="239"/>
      <c r="Y3955" s="239"/>
      <c r="Z3955" s="239"/>
      <c r="AA3955" s="239"/>
      <c r="AB3955" s="244">
        <v>0.75</v>
      </c>
      <c r="AC3955" s="239"/>
      <c r="AD3955" s="244">
        <v>4.17</v>
      </c>
      <c r="AE3955" s="239"/>
      <c r="AF3955" s="239"/>
      <c r="AG3955" s="239"/>
      <c r="AH3955" s="244">
        <v>26.7</v>
      </c>
      <c r="AI3955" s="239"/>
      <c r="AJ3955" s="239"/>
      <c r="AK3955" s="239"/>
      <c r="AL3955" s="239"/>
      <c r="AM3955" s="239"/>
      <c r="AN3955" s="239"/>
      <c r="AO3955" s="244">
        <v>7.35</v>
      </c>
      <c r="AP3955" s="244">
        <v>335.4</v>
      </c>
      <c r="AQ3955" s="244">
        <v>1.0</v>
      </c>
      <c r="AR3955" s="244">
        <v>4.44</v>
      </c>
      <c r="AS3955" s="244">
        <v>1.19</v>
      </c>
      <c r="AT3955" s="244">
        <v>0.1</v>
      </c>
      <c r="AU3955" s="244">
        <v>15.23</v>
      </c>
      <c r="AV3955" s="239"/>
      <c r="AW3955" s="239"/>
      <c r="AX3955" s="244">
        <v>34.32</v>
      </c>
      <c r="AY3955" s="244">
        <v>38.58</v>
      </c>
      <c r="AZ3955" s="244">
        <v>12.72</v>
      </c>
      <c r="BA3955" s="244">
        <v>4.84</v>
      </c>
      <c r="BB3955" s="244">
        <v>2.32</v>
      </c>
      <c r="BC3955" s="244">
        <v>0.023</v>
      </c>
      <c r="BD3955" s="239"/>
      <c r="BE3955" s="238" t="s">
        <v>16</v>
      </c>
      <c r="BF3955" s="244">
        <v>3.04</v>
      </c>
      <c r="BG3955" s="244">
        <v>0.39</v>
      </c>
      <c r="BH3955" s="238" t="s">
        <v>16</v>
      </c>
      <c r="BI3955" s="244">
        <v>1.08</v>
      </c>
      <c r="BJ3955" s="239"/>
      <c r="BK3955" s="244">
        <v>10.1</v>
      </c>
      <c r="BL3955" s="244">
        <v>6.4</v>
      </c>
      <c r="BM3955" s="239"/>
      <c r="BN3955" s="239"/>
      <c r="BO3955" s="239"/>
      <c r="BP3955" s="239"/>
      <c r="BQ3955" s="239"/>
      <c r="BR3955" s="239"/>
      <c r="BS3955" s="239"/>
      <c r="BT3955" s="239"/>
      <c r="BU3955" s="239"/>
      <c r="BV3955" s="239"/>
      <c r="BW3955" s="239"/>
      <c r="BX3955" s="239"/>
      <c r="BY3955" s="239"/>
      <c r="BZ3955" s="239"/>
      <c r="CA3955" s="239"/>
      <c r="CB3955" s="239"/>
      <c r="CC3955" s="239"/>
      <c r="CD3955" s="239"/>
      <c r="CE3955" s="239"/>
      <c r="CF3955" s="239"/>
      <c r="CG3955" s="239"/>
      <c r="CH3955" s="239"/>
      <c r="CI3955" s="239"/>
      <c r="CJ3955" s="244">
        <v>6.0</v>
      </c>
      <c r="CK3955" s="244">
        <v>22.1</v>
      </c>
      <c r="CL3955" s="244">
        <v>775.0</v>
      </c>
      <c r="CM3955" s="238" t="s">
        <v>2438</v>
      </c>
      <c r="CN3955" s="238" t="s">
        <v>16</v>
      </c>
      <c r="CO3955" s="238" t="s">
        <v>16</v>
      </c>
      <c r="CP3955" s="239"/>
      <c r="CQ3955" s="239"/>
      <c r="CR3955" s="239"/>
      <c r="CS3955" s="239"/>
      <c r="CT3955" s="239"/>
      <c r="CU3955" s="245"/>
      <c r="CV3955" s="245"/>
      <c r="CW3955" s="245"/>
      <c r="CX3955" s="245"/>
      <c r="CY3955" s="245"/>
      <c r="CZ3955" s="245"/>
      <c r="DA3955" s="245"/>
    </row>
    <row r="3956">
      <c r="A3956" s="238" t="s">
        <v>16779</v>
      </c>
      <c r="C3956" s="239"/>
      <c r="D3956" s="238" t="s">
        <v>16780</v>
      </c>
      <c r="E3956" s="238" t="s">
        <v>654</v>
      </c>
      <c r="F3956" s="240"/>
      <c r="G3956" s="240"/>
      <c r="H3956" s="240"/>
      <c r="I3956" s="239"/>
      <c r="J3956" s="239"/>
      <c r="K3956" s="239"/>
      <c r="L3956" s="239"/>
      <c r="M3956" s="7" t="s">
        <v>560</v>
      </c>
      <c r="N3956" s="238"/>
      <c r="O3956" s="239"/>
      <c r="P3956" s="239"/>
      <c r="Q3956" s="239"/>
      <c r="R3956" s="238" t="s">
        <v>802</v>
      </c>
      <c r="S3956" s="239"/>
      <c r="T3956" s="241">
        <v>43.7382</v>
      </c>
      <c r="U3956" s="242">
        <v>-83.6396</v>
      </c>
      <c r="V3956" s="243" t="s">
        <v>16781</v>
      </c>
      <c r="W3956" s="238" t="s">
        <v>12069</v>
      </c>
      <c r="X3956" s="239"/>
      <c r="Y3956" s="239"/>
      <c r="Z3956" s="239"/>
      <c r="AA3956" s="239"/>
      <c r="AB3956" s="244">
        <v>0.75</v>
      </c>
      <c r="AC3956" s="239"/>
      <c r="AD3956" s="244">
        <v>3.99</v>
      </c>
      <c r="AE3956" s="239"/>
      <c r="AF3956" s="239"/>
      <c r="AG3956" s="239"/>
      <c r="AH3956" s="244">
        <v>25.8</v>
      </c>
      <c r="AI3956" s="239"/>
      <c r="AJ3956" s="239"/>
      <c r="AK3956" s="239"/>
      <c r="AL3956" s="239"/>
      <c r="AM3956" s="239"/>
      <c r="AN3956" s="239"/>
      <c r="AO3956" s="244">
        <v>8.19</v>
      </c>
      <c r="AP3956" s="244">
        <v>239.3</v>
      </c>
      <c r="AQ3956" s="244">
        <v>1.5</v>
      </c>
      <c r="AR3956" s="244">
        <v>6.14</v>
      </c>
      <c r="AS3956" s="244">
        <v>0.1</v>
      </c>
      <c r="AT3956" s="244">
        <v>0.1</v>
      </c>
      <c r="AU3956" s="244">
        <v>11.32</v>
      </c>
      <c r="AV3956" s="239"/>
      <c r="AW3956" s="239"/>
      <c r="AX3956" s="244">
        <v>11.21</v>
      </c>
      <c r="AY3956" s="244">
        <v>20.05</v>
      </c>
      <c r="AZ3956" s="244">
        <v>9.3</v>
      </c>
      <c r="BA3956" s="244">
        <v>4.55</v>
      </c>
      <c r="BB3956" s="244">
        <v>1.3</v>
      </c>
      <c r="BC3956" s="244">
        <v>0.008</v>
      </c>
      <c r="BD3956" s="239"/>
      <c r="BE3956" s="238" t="s">
        <v>16</v>
      </c>
      <c r="BF3956" s="244">
        <v>1.56</v>
      </c>
      <c r="BG3956" s="244">
        <v>0.18</v>
      </c>
      <c r="BH3956" s="238" t="s">
        <v>16</v>
      </c>
      <c r="BI3956" s="244">
        <v>0.66</v>
      </c>
      <c r="BJ3956" s="239"/>
      <c r="BK3956" s="244">
        <v>5.56</v>
      </c>
      <c r="BL3956" s="244">
        <v>3.72</v>
      </c>
      <c r="BM3956" s="239"/>
      <c r="BN3956" s="239"/>
      <c r="BO3956" s="239"/>
      <c r="BP3956" s="239"/>
      <c r="BQ3956" s="239"/>
      <c r="BR3956" s="239"/>
      <c r="BS3956" s="239"/>
      <c r="BT3956" s="239"/>
      <c r="BU3956" s="239"/>
      <c r="BV3956" s="239"/>
      <c r="BW3956" s="239"/>
      <c r="BX3956" s="239"/>
      <c r="BY3956" s="239"/>
      <c r="BZ3956" s="239"/>
      <c r="CA3956" s="239"/>
      <c r="CB3956" s="239"/>
      <c r="CC3956" s="239"/>
      <c r="CD3956" s="239"/>
      <c r="CE3956" s="239"/>
      <c r="CF3956" s="239"/>
      <c r="CG3956" s="239"/>
      <c r="CH3956" s="239"/>
      <c r="CI3956" s="239"/>
      <c r="CJ3956" s="244">
        <v>3.8</v>
      </c>
      <c r="CK3956" s="244">
        <v>39.1</v>
      </c>
      <c r="CL3956" s="244">
        <v>542.0</v>
      </c>
      <c r="CM3956" s="238" t="s">
        <v>2438</v>
      </c>
      <c r="CN3956" s="238" t="s">
        <v>16</v>
      </c>
      <c r="CO3956" s="238" t="s">
        <v>16</v>
      </c>
      <c r="CP3956" s="239"/>
      <c r="CQ3956" s="239"/>
      <c r="CR3956" s="239"/>
      <c r="CS3956" s="239"/>
      <c r="CT3956" s="239"/>
      <c r="CU3956" s="245"/>
      <c r="CV3956" s="245"/>
      <c r="CW3956" s="245"/>
      <c r="CX3956" s="245"/>
      <c r="CY3956" s="245"/>
      <c r="CZ3956" s="245"/>
      <c r="DA3956" s="245"/>
    </row>
    <row r="3957">
      <c r="A3957" s="238" t="s">
        <v>16782</v>
      </c>
      <c r="C3957" s="239"/>
      <c r="D3957" s="238" t="s">
        <v>16783</v>
      </c>
      <c r="E3957" s="238" t="s">
        <v>654</v>
      </c>
      <c r="F3957" s="240"/>
      <c r="G3957" s="240"/>
      <c r="H3957" s="240"/>
      <c r="I3957" s="239"/>
      <c r="J3957" s="239"/>
      <c r="K3957" s="239"/>
      <c r="L3957" s="239"/>
      <c r="M3957" s="7" t="s">
        <v>560</v>
      </c>
      <c r="N3957" s="238"/>
      <c r="O3957" s="239"/>
      <c r="P3957" s="239"/>
      <c r="Q3957" s="239"/>
      <c r="R3957" s="238" t="s">
        <v>802</v>
      </c>
      <c r="S3957" s="239"/>
      <c r="T3957" s="246" t="s">
        <v>16</v>
      </c>
      <c r="U3957" s="247" t="s">
        <v>16</v>
      </c>
      <c r="V3957" s="243" t="s">
        <v>16784</v>
      </c>
      <c r="W3957" s="238" t="s">
        <v>16741</v>
      </c>
      <c r="X3957" s="239"/>
      <c r="Y3957" s="239"/>
      <c r="Z3957" s="239"/>
      <c r="AA3957" s="239"/>
      <c r="AB3957" s="244">
        <v>0.75</v>
      </c>
      <c r="AC3957" s="239"/>
      <c r="AD3957" s="244">
        <v>3.89</v>
      </c>
      <c r="AE3957" s="239"/>
      <c r="AF3957" s="239"/>
      <c r="AG3957" s="239"/>
      <c r="AH3957" s="244">
        <v>20.0</v>
      </c>
      <c r="AI3957" s="239"/>
      <c r="AJ3957" s="239"/>
      <c r="AK3957" s="239"/>
      <c r="AL3957" s="239"/>
      <c r="AM3957" s="239"/>
      <c r="AN3957" s="239"/>
      <c r="AO3957" s="244">
        <v>7.82</v>
      </c>
      <c r="AP3957" s="244">
        <v>329.0</v>
      </c>
      <c r="AQ3957" s="244">
        <v>0.8</v>
      </c>
      <c r="AR3957" s="244">
        <v>7.16</v>
      </c>
      <c r="AS3957" s="244">
        <v>0.12</v>
      </c>
      <c r="AT3957" s="244">
        <v>0.1</v>
      </c>
      <c r="AU3957" s="244">
        <v>24.14</v>
      </c>
      <c r="AV3957" s="239"/>
      <c r="AW3957" s="239"/>
      <c r="AX3957" s="244">
        <v>31.98</v>
      </c>
      <c r="AY3957" s="244">
        <v>37.03</v>
      </c>
      <c r="AZ3957" s="244">
        <v>11.03</v>
      </c>
      <c r="BA3957" s="244">
        <v>9.95</v>
      </c>
      <c r="BB3957" s="244">
        <v>3.85</v>
      </c>
      <c r="BC3957" s="244">
        <v>0.014</v>
      </c>
      <c r="BD3957" s="239"/>
      <c r="BE3957" s="238" t="s">
        <v>16</v>
      </c>
      <c r="BF3957" s="244">
        <v>3.24</v>
      </c>
      <c r="BG3957" s="244">
        <v>0.38</v>
      </c>
      <c r="BH3957" s="238" t="s">
        <v>16</v>
      </c>
      <c r="BI3957" s="244">
        <v>1.25</v>
      </c>
      <c r="BJ3957" s="239"/>
      <c r="BK3957" s="244">
        <v>12.16</v>
      </c>
      <c r="BL3957" s="244">
        <v>6.64</v>
      </c>
      <c r="BM3957" s="239"/>
      <c r="BN3957" s="239"/>
      <c r="BO3957" s="239"/>
      <c r="BP3957" s="239"/>
      <c r="BQ3957" s="239"/>
      <c r="BR3957" s="239"/>
      <c r="BS3957" s="239"/>
      <c r="BT3957" s="239"/>
      <c r="BU3957" s="239"/>
      <c r="BV3957" s="239"/>
      <c r="BW3957" s="239"/>
      <c r="BX3957" s="239"/>
      <c r="BY3957" s="239"/>
      <c r="BZ3957" s="239"/>
      <c r="CA3957" s="239"/>
      <c r="CB3957" s="239"/>
      <c r="CC3957" s="239"/>
      <c r="CD3957" s="239"/>
      <c r="CE3957" s="239"/>
      <c r="CF3957" s="239"/>
      <c r="CG3957" s="239"/>
      <c r="CH3957" s="239"/>
      <c r="CI3957" s="239"/>
      <c r="CJ3957" s="244">
        <v>6.5</v>
      </c>
      <c r="CK3957" s="244">
        <v>19.7</v>
      </c>
      <c r="CL3957" s="244">
        <v>554.0</v>
      </c>
      <c r="CM3957" s="238" t="s">
        <v>2438</v>
      </c>
      <c r="CN3957" s="238" t="s">
        <v>16</v>
      </c>
      <c r="CO3957" s="238" t="s">
        <v>16</v>
      </c>
      <c r="CP3957" s="239"/>
      <c r="CQ3957" s="239"/>
      <c r="CR3957" s="239"/>
      <c r="CS3957" s="239"/>
      <c r="CT3957" s="239"/>
      <c r="CU3957" s="245"/>
      <c r="CV3957" s="245"/>
      <c r="CW3957" s="245"/>
      <c r="CX3957" s="245"/>
      <c r="CY3957" s="245"/>
      <c r="CZ3957" s="245"/>
      <c r="DA3957" s="245"/>
    </row>
    <row r="3958">
      <c r="A3958" s="238" t="s">
        <v>16785</v>
      </c>
      <c r="C3958" s="239"/>
      <c r="D3958" s="238" t="s">
        <v>16786</v>
      </c>
      <c r="E3958" s="238" t="s">
        <v>654</v>
      </c>
      <c r="F3958" s="240"/>
      <c r="G3958" s="240"/>
      <c r="H3958" s="240"/>
      <c r="I3958" s="239"/>
      <c r="J3958" s="239"/>
      <c r="K3958" s="239"/>
      <c r="L3958" s="239"/>
      <c r="M3958" s="7" t="s">
        <v>560</v>
      </c>
      <c r="N3958" s="238"/>
      <c r="O3958" s="239"/>
      <c r="P3958" s="239"/>
      <c r="Q3958" s="239"/>
      <c r="R3958" s="238" t="s">
        <v>802</v>
      </c>
      <c r="S3958" s="239"/>
      <c r="T3958" s="246" t="s">
        <v>16</v>
      </c>
      <c r="U3958" s="247" t="s">
        <v>16</v>
      </c>
      <c r="V3958" s="243" t="s">
        <v>16787</v>
      </c>
      <c r="W3958" s="238" t="s">
        <v>12061</v>
      </c>
      <c r="X3958" s="239"/>
      <c r="Y3958" s="239"/>
      <c r="Z3958" s="239"/>
      <c r="AA3958" s="239"/>
      <c r="AB3958" s="244">
        <v>0.75</v>
      </c>
      <c r="AC3958" s="239"/>
      <c r="AD3958" s="244">
        <v>4.11</v>
      </c>
      <c r="AE3958" s="239"/>
      <c r="AF3958" s="239"/>
      <c r="AG3958" s="239"/>
      <c r="AH3958" s="244">
        <v>20.8</v>
      </c>
      <c r="AI3958" s="239"/>
      <c r="AJ3958" s="239"/>
      <c r="AK3958" s="239"/>
      <c r="AL3958" s="239"/>
      <c r="AM3958" s="239"/>
      <c r="AN3958" s="239"/>
      <c r="AO3958" s="244">
        <v>8.86</v>
      </c>
      <c r="AP3958" s="244">
        <v>293.3</v>
      </c>
      <c r="AQ3958" s="244">
        <v>1.0</v>
      </c>
      <c r="AR3958" s="244">
        <v>6.43</v>
      </c>
      <c r="AS3958" s="244">
        <v>0.1</v>
      </c>
      <c r="AT3958" s="244">
        <v>0.1</v>
      </c>
      <c r="AU3958" s="244">
        <v>16.17</v>
      </c>
      <c r="AV3958" s="239"/>
      <c r="AW3958" s="239"/>
      <c r="AX3958" s="244">
        <v>23.47</v>
      </c>
      <c r="AY3958" s="244">
        <v>38.67</v>
      </c>
      <c r="AZ3958" s="244">
        <v>12.64</v>
      </c>
      <c r="BA3958" s="244">
        <v>6.6</v>
      </c>
      <c r="BB3958" s="244">
        <v>3.3</v>
      </c>
      <c r="BC3958" s="244">
        <v>0.01</v>
      </c>
      <c r="BD3958" s="239"/>
      <c r="BE3958" s="238" t="s">
        <v>16</v>
      </c>
      <c r="BF3958" s="244">
        <v>2.66</v>
      </c>
      <c r="BG3958" s="244">
        <v>0.32</v>
      </c>
      <c r="BH3958" s="238" t="s">
        <v>16</v>
      </c>
      <c r="BI3958" s="244">
        <v>0.89</v>
      </c>
      <c r="BJ3958" s="239"/>
      <c r="BK3958" s="244">
        <v>10.08</v>
      </c>
      <c r="BL3958" s="244">
        <v>5.4</v>
      </c>
      <c r="BM3958" s="239"/>
      <c r="BN3958" s="239"/>
      <c r="BO3958" s="239"/>
      <c r="BP3958" s="239"/>
      <c r="BQ3958" s="239"/>
      <c r="BR3958" s="239"/>
      <c r="BS3958" s="239"/>
      <c r="BT3958" s="239"/>
      <c r="BU3958" s="239"/>
      <c r="BV3958" s="239"/>
      <c r="BW3958" s="239"/>
      <c r="BX3958" s="239"/>
      <c r="BY3958" s="239"/>
      <c r="BZ3958" s="239"/>
      <c r="CA3958" s="239"/>
      <c r="CB3958" s="239"/>
      <c r="CC3958" s="239"/>
      <c r="CD3958" s="239"/>
      <c r="CE3958" s="239"/>
      <c r="CF3958" s="239"/>
      <c r="CG3958" s="239"/>
      <c r="CH3958" s="239"/>
      <c r="CI3958" s="239"/>
      <c r="CJ3958" s="244">
        <v>5.6</v>
      </c>
      <c r="CK3958" s="244">
        <v>24.6</v>
      </c>
      <c r="CL3958" s="244">
        <v>884.0</v>
      </c>
      <c r="CM3958" s="238" t="s">
        <v>2438</v>
      </c>
      <c r="CN3958" s="238" t="s">
        <v>16</v>
      </c>
      <c r="CO3958" s="238" t="s">
        <v>16</v>
      </c>
      <c r="CP3958" s="239"/>
      <c r="CQ3958" s="239"/>
      <c r="CR3958" s="239"/>
      <c r="CS3958" s="239"/>
      <c r="CT3958" s="239"/>
      <c r="CU3958" s="245"/>
      <c r="CV3958" s="245"/>
      <c r="CW3958" s="245"/>
      <c r="CX3958" s="245"/>
      <c r="CY3958" s="245"/>
      <c r="CZ3958" s="245"/>
      <c r="DA3958" s="245"/>
    </row>
    <row r="3959">
      <c r="A3959" s="238" t="s">
        <v>16788</v>
      </c>
      <c r="C3959" s="239"/>
      <c r="D3959" s="238" t="s">
        <v>16789</v>
      </c>
      <c r="E3959" s="238" t="s">
        <v>654</v>
      </c>
      <c r="F3959" s="240"/>
      <c r="G3959" s="240"/>
      <c r="H3959" s="240"/>
      <c r="I3959" s="239"/>
      <c r="J3959" s="239"/>
      <c r="K3959" s="239"/>
      <c r="L3959" s="239"/>
      <c r="M3959" s="7" t="s">
        <v>560</v>
      </c>
      <c r="N3959" s="238"/>
      <c r="O3959" s="239"/>
      <c r="P3959" s="239"/>
      <c r="Q3959" s="239"/>
      <c r="R3959" s="238" t="s">
        <v>802</v>
      </c>
      <c r="S3959" s="239"/>
      <c r="T3959" s="246" t="s">
        <v>16</v>
      </c>
      <c r="U3959" s="247" t="s">
        <v>16</v>
      </c>
      <c r="V3959" s="243" t="s">
        <v>16790</v>
      </c>
      <c r="W3959" s="238" t="s">
        <v>12069</v>
      </c>
      <c r="X3959" s="239"/>
      <c r="Y3959" s="239"/>
      <c r="Z3959" s="239"/>
      <c r="AA3959" s="239"/>
      <c r="AB3959" s="244">
        <v>0.75</v>
      </c>
      <c r="AC3959" s="239"/>
      <c r="AD3959" s="244">
        <v>4.12</v>
      </c>
      <c r="AE3959" s="239"/>
      <c r="AF3959" s="239"/>
      <c r="AG3959" s="239"/>
      <c r="AH3959" s="244">
        <v>20.7</v>
      </c>
      <c r="AI3959" s="239"/>
      <c r="AJ3959" s="239"/>
      <c r="AK3959" s="239"/>
      <c r="AL3959" s="239"/>
      <c r="AM3959" s="239"/>
      <c r="AN3959" s="239"/>
      <c r="AO3959" s="244">
        <v>8.79</v>
      </c>
      <c r="AP3959" s="244">
        <v>267.0</v>
      </c>
      <c r="AQ3959" s="244">
        <v>1.0</v>
      </c>
      <c r="AR3959" s="244">
        <v>5.81</v>
      </c>
      <c r="AS3959" s="244">
        <v>0.1</v>
      </c>
      <c r="AT3959" s="244">
        <v>0.1</v>
      </c>
      <c r="AU3959" s="244">
        <v>7.86</v>
      </c>
      <c r="AV3959" s="239"/>
      <c r="AW3959" s="239"/>
      <c r="AX3959" s="244">
        <v>20.15</v>
      </c>
      <c r="AY3959" s="244">
        <v>30.32</v>
      </c>
      <c r="AZ3959" s="244">
        <v>11.13</v>
      </c>
      <c r="BA3959" s="244">
        <v>7.66</v>
      </c>
      <c r="BB3959" s="244">
        <v>3.93</v>
      </c>
      <c r="BC3959" s="244">
        <v>0.011</v>
      </c>
      <c r="BD3959" s="239"/>
      <c r="BE3959" s="238" t="s">
        <v>16</v>
      </c>
      <c r="BF3959" s="244">
        <v>3.56</v>
      </c>
      <c r="BG3959" s="244">
        <v>0.37</v>
      </c>
      <c r="BH3959" s="238" t="s">
        <v>16</v>
      </c>
      <c r="BI3959" s="244">
        <v>0.82</v>
      </c>
      <c r="BJ3959" s="239"/>
      <c r="BK3959" s="244">
        <v>13.07</v>
      </c>
      <c r="BL3959" s="244">
        <v>8.31</v>
      </c>
      <c r="BM3959" s="239"/>
      <c r="BN3959" s="239"/>
      <c r="BO3959" s="239"/>
      <c r="BP3959" s="239"/>
      <c r="BQ3959" s="239"/>
      <c r="BR3959" s="239"/>
      <c r="BS3959" s="239"/>
      <c r="BT3959" s="239"/>
      <c r="BU3959" s="239"/>
      <c r="BV3959" s="239"/>
      <c r="BW3959" s="239"/>
      <c r="BX3959" s="239"/>
      <c r="BY3959" s="239"/>
      <c r="BZ3959" s="239"/>
      <c r="CA3959" s="239"/>
      <c r="CB3959" s="239"/>
      <c r="CC3959" s="239"/>
      <c r="CD3959" s="239"/>
      <c r="CE3959" s="239"/>
      <c r="CF3959" s="239"/>
      <c r="CG3959" s="239"/>
      <c r="CH3959" s="239"/>
      <c r="CI3959" s="239"/>
      <c r="CJ3959" s="244">
        <v>6.3</v>
      </c>
      <c r="CK3959" s="244">
        <v>20.9</v>
      </c>
      <c r="CL3959" s="244">
        <v>768.0</v>
      </c>
      <c r="CM3959" s="238" t="s">
        <v>2438</v>
      </c>
      <c r="CN3959" s="238" t="s">
        <v>16</v>
      </c>
      <c r="CO3959" s="238" t="s">
        <v>16</v>
      </c>
      <c r="CP3959" s="239"/>
      <c r="CQ3959" s="239"/>
      <c r="CR3959" s="239"/>
      <c r="CS3959" s="239"/>
      <c r="CT3959" s="239"/>
      <c r="CU3959" s="245"/>
      <c r="CV3959" s="245"/>
      <c r="CW3959" s="245"/>
      <c r="CX3959" s="245"/>
      <c r="CY3959" s="245"/>
      <c r="CZ3959" s="245"/>
      <c r="DA3959" s="245"/>
    </row>
    <row r="3960">
      <c r="A3960" s="238" t="s">
        <v>16791</v>
      </c>
      <c r="C3960" s="239"/>
      <c r="D3960" s="238" t="s">
        <v>16792</v>
      </c>
      <c r="E3960" s="238" t="s">
        <v>654</v>
      </c>
      <c r="F3960" s="240"/>
      <c r="G3960" s="240"/>
      <c r="H3960" s="240"/>
      <c r="I3960" s="239"/>
      <c r="J3960" s="239"/>
      <c r="K3960" s="239"/>
      <c r="L3960" s="239"/>
      <c r="M3960" s="7" t="s">
        <v>560</v>
      </c>
      <c r="N3960" s="238"/>
      <c r="O3960" s="239"/>
      <c r="P3960" s="239"/>
      <c r="Q3960" s="239"/>
      <c r="R3960" s="238" t="s">
        <v>802</v>
      </c>
      <c r="S3960" s="239"/>
      <c r="T3960" s="246" t="s">
        <v>16</v>
      </c>
      <c r="U3960" s="247" t="s">
        <v>16</v>
      </c>
      <c r="V3960" s="248" t="s">
        <v>16793</v>
      </c>
      <c r="W3960" s="238" t="s">
        <v>16741</v>
      </c>
      <c r="X3960" s="239"/>
      <c r="Y3960" s="239"/>
      <c r="Z3960" s="239"/>
      <c r="AA3960" s="239"/>
      <c r="AB3960" s="238" t="s">
        <v>16</v>
      </c>
      <c r="AC3960" s="239"/>
      <c r="AD3960" s="238" t="s">
        <v>16</v>
      </c>
      <c r="AE3960" s="239"/>
      <c r="AF3960" s="239"/>
      <c r="AG3960" s="239"/>
      <c r="AH3960" s="238" t="s">
        <v>16</v>
      </c>
      <c r="AI3960" s="239"/>
      <c r="AJ3960" s="239"/>
      <c r="AK3960" s="239"/>
      <c r="AL3960" s="239"/>
      <c r="AM3960" s="239"/>
      <c r="AN3960" s="239"/>
      <c r="AO3960" s="238" t="s">
        <v>16</v>
      </c>
      <c r="AP3960" s="238" t="s">
        <v>16</v>
      </c>
      <c r="AQ3960" s="238" t="s">
        <v>16</v>
      </c>
      <c r="AR3960" s="238" t="s">
        <v>16</v>
      </c>
      <c r="AS3960" s="238" t="s">
        <v>16</v>
      </c>
      <c r="AT3960" s="238" t="s">
        <v>16</v>
      </c>
      <c r="AU3960" s="238" t="s">
        <v>16</v>
      </c>
      <c r="AV3960" s="239"/>
      <c r="AW3960" s="239"/>
      <c r="AX3960" s="238" t="s">
        <v>16</v>
      </c>
      <c r="AY3960" s="238" t="s">
        <v>16</v>
      </c>
      <c r="AZ3960" s="238" t="s">
        <v>16</v>
      </c>
      <c r="BA3960" s="238" t="s">
        <v>16</v>
      </c>
      <c r="BB3960" s="238" t="s">
        <v>16</v>
      </c>
      <c r="BC3960" s="238" t="s">
        <v>16</v>
      </c>
      <c r="BD3960" s="239"/>
      <c r="BE3960" s="238" t="s">
        <v>16</v>
      </c>
      <c r="BF3960" s="238" t="s">
        <v>16</v>
      </c>
      <c r="BG3960" s="238" t="s">
        <v>16</v>
      </c>
      <c r="BH3960" s="238" t="s">
        <v>16</v>
      </c>
      <c r="BI3960" s="238" t="s">
        <v>16</v>
      </c>
      <c r="BJ3960" s="239"/>
      <c r="BK3960" s="238" t="s">
        <v>16</v>
      </c>
      <c r="BL3960" s="238" t="s">
        <v>16</v>
      </c>
      <c r="BM3960" s="239"/>
      <c r="BN3960" s="239"/>
      <c r="BO3960" s="239"/>
      <c r="BP3960" s="239"/>
      <c r="BQ3960" s="239"/>
      <c r="BR3960" s="239"/>
      <c r="BS3960" s="239"/>
      <c r="BT3960" s="239"/>
      <c r="BU3960" s="239"/>
      <c r="BV3960" s="239"/>
      <c r="BW3960" s="239"/>
      <c r="BX3960" s="239"/>
      <c r="BY3960" s="239"/>
      <c r="BZ3960" s="239"/>
      <c r="CA3960" s="239"/>
      <c r="CB3960" s="239"/>
      <c r="CC3960" s="239"/>
      <c r="CD3960" s="239"/>
      <c r="CE3960" s="239"/>
      <c r="CF3960" s="239"/>
      <c r="CG3960" s="239"/>
      <c r="CH3960" s="239"/>
      <c r="CI3960" s="239"/>
      <c r="CJ3960" s="238" t="s">
        <v>16</v>
      </c>
      <c r="CK3960" s="238" t="s">
        <v>16</v>
      </c>
      <c r="CL3960" s="238" t="s">
        <v>16</v>
      </c>
      <c r="CM3960" s="238" t="s">
        <v>16</v>
      </c>
      <c r="CN3960" s="238" t="s">
        <v>16</v>
      </c>
      <c r="CO3960" s="238" t="s">
        <v>16</v>
      </c>
      <c r="CP3960" s="239"/>
      <c r="CQ3960" s="239"/>
      <c r="CR3960" s="239"/>
      <c r="CS3960" s="239"/>
      <c r="CT3960" s="239"/>
      <c r="CU3960" s="245"/>
      <c r="CV3960" s="245"/>
      <c r="CW3960" s="245"/>
      <c r="CX3960" s="245"/>
      <c r="CY3960" s="245"/>
      <c r="CZ3960" s="245"/>
      <c r="DA3960" s="245"/>
    </row>
    <row r="3961">
      <c r="A3961" s="238" t="s">
        <v>16794</v>
      </c>
      <c r="C3961" s="239"/>
      <c r="D3961" s="238" t="s">
        <v>16795</v>
      </c>
      <c r="E3961" s="238" t="s">
        <v>654</v>
      </c>
      <c r="F3961" s="240"/>
      <c r="G3961" s="240"/>
      <c r="H3961" s="240"/>
      <c r="I3961" s="239"/>
      <c r="J3961" s="239"/>
      <c r="K3961" s="239"/>
      <c r="L3961" s="239"/>
      <c r="M3961" s="7" t="s">
        <v>560</v>
      </c>
      <c r="N3961" s="238"/>
      <c r="O3961" s="239"/>
      <c r="P3961" s="239"/>
      <c r="Q3961" s="239"/>
      <c r="R3961" s="238" t="s">
        <v>802</v>
      </c>
      <c r="S3961" s="239"/>
      <c r="T3961" s="246" t="s">
        <v>16</v>
      </c>
      <c r="U3961" s="247" t="s">
        <v>16</v>
      </c>
      <c r="V3961" s="248" t="s">
        <v>16793</v>
      </c>
      <c r="W3961" s="238" t="s">
        <v>12061</v>
      </c>
      <c r="X3961" s="239"/>
      <c r="Y3961" s="239"/>
      <c r="Z3961" s="239"/>
      <c r="AA3961" s="239"/>
      <c r="AB3961" s="238" t="s">
        <v>16</v>
      </c>
      <c r="AC3961" s="239"/>
      <c r="AD3961" s="238" t="s">
        <v>16</v>
      </c>
      <c r="AE3961" s="239"/>
      <c r="AF3961" s="239"/>
      <c r="AG3961" s="239"/>
      <c r="AH3961" s="238" t="s">
        <v>16</v>
      </c>
      <c r="AI3961" s="239"/>
      <c r="AJ3961" s="239"/>
      <c r="AK3961" s="239"/>
      <c r="AL3961" s="239"/>
      <c r="AM3961" s="239"/>
      <c r="AN3961" s="239"/>
      <c r="AO3961" s="238" t="s">
        <v>16</v>
      </c>
      <c r="AP3961" s="238" t="s">
        <v>16</v>
      </c>
      <c r="AQ3961" s="238" t="s">
        <v>16</v>
      </c>
      <c r="AR3961" s="238" t="s">
        <v>16</v>
      </c>
      <c r="AS3961" s="238" t="s">
        <v>16</v>
      </c>
      <c r="AT3961" s="238" t="s">
        <v>16</v>
      </c>
      <c r="AU3961" s="238" t="s">
        <v>16</v>
      </c>
      <c r="AV3961" s="239"/>
      <c r="AW3961" s="239"/>
      <c r="AX3961" s="238" t="s">
        <v>16</v>
      </c>
      <c r="AY3961" s="238" t="s">
        <v>16</v>
      </c>
      <c r="AZ3961" s="238" t="s">
        <v>16</v>
      </c>
      <c r="BA3961" s="238" t="s">
        <v>16</v>
      </c>
      <c r="BB3961" s="238" t="s">
        <v>16</v>
      </c>
      <c r="BC3961" s="238" t="s">
        <v>16</v>
      </c>
      <c r="BD3961" s="239"/>
      <c r="BE3961" s="238" t="s">
        <v>16</v>
      </c>
      <c r="BF3961" s="238" t="s">
        <v>16</v>
      </c>
      <c r="BG3961" s="238" t="s">
        <v>16</v>
      </c>
      <c r="BH3961" s="238" t="s">
        <v>16</v>
      </c>
      <c r="BI3961" s="238" t="s">
        <v>16</v>
      </c>
      <c r="BJ3961" s="239"/>
      <c r="BK3961" s="238" t="s">
        <v>16</v>
      </c>
      <c r="BL3961" s="238" t="s">
        <v>16</v>
      </c>
      <c r="BM3961" s="239"/>
      <c r="BN3961" s="239"/>
      <c r="BO3961" s="239"/>
      <c r="BP3961" s="239"/>
      <c r="BQ3961" s="239"/>
      <c r="BR3961" s="239"/>
      <c r="BS3961" s="239"/>
      <c r="BT3961" s="239"/>
      <c r="BU3961" s="239"/>
      <c r="BV3961" s="239"/>
      <c r="BW3961" s="239"/>
      <c r="BX3961" s="239"/>
      <c r="BY3961" s="239"/>
      <c r="BZ3961" s="239"/>
      <c r="CA3961" s="239"/>
      <c r="CB3961" s="239"/>
      <c r="CC3961" s="239"/>
      <c r="CD3961" s="239"/>
      <c r="CE3961" s="239"/>
      <c r="CF3961" s="239"/>
      <c r="CG3961" s="239"/>
      <c r="CH3961" s="239"/>
      <c r="CI3961" s="239"/>
      <c r="CJ3961" s="238" t="s">
        <v>16</v>
      </c>
      <c r="CK3961" s="238" t="s">
        <v>16</v>
      </c>
      <c r="CL3961" s="238" t="s">
        <v>16</v>
      </c>
      <c r="CM3961" s="238" t="s">
        <v>16</v>
      </c>
      <c r="CN3961" s="238" t="s">
        <v>16</v>
      </c>
      <c r="CO3961" s="238" t="s">
        <v>16</v>
      </c>
      <c r="CP3961" s="239"/>
      <c r="CQ3961" s="239"/>
      <c r="CR3961" s="239"/>
      <c r="CS3961" s="239"/>
      <c r="CT3961" s="239"/>
      <c r="CU3961" s="245"/>
      <c r="CV3961" s="245"/>
      <c r="CW3961" s="245"/>
      <c r="CX3961" s="245"/>
      <c r="CY3961" s="245"/>
      <c r="CZ3961" s="245"/>
      <c r="DA3961" s="245"/>
    </row>
    <row r="3962">
      <c r="A3962" s="238" t="s">
        <v>16796</v>
      </c>
      <c r="C3962" s="239"/>
      <c r="D3962" s="238" t="s">
        <v>16797</v>
      </c>
      <c r="E3962" s="238" t="s">
        <v>654</v>
      </c>
      <c r="F3962" s="240"/>
      <c r="G3962" s="240"/>
      <c r="H3962" s="240"/>
      <c r="I3962" s="239"/>
      <c r="J3962" s="239"/>
      <c r="K3962" s="239"/>
      <c r="L3962" s="239"/>
      <c r="M3962" s="7" t="s">
        <v>560</v>
      </c>
      <c r="N3962" s="238"/>
      <c r="O3962" s="239"/>
      <c r="P3962" s="239"/>
      <c r="Q3962" s="239"/>
      <c r="R3962" s="238" t="s">
        <v>802</v>
      </c>
      <c r="S3962" s="239"/>
      <c r="T3962" s="246" t="s">
        <v>16</v>
      </c>
      <c r="U3962" s="247" t="s">
        <v>16</v>
      </c>
      <c r="V3962" s="248" t="s">
        <v>16793</v>
      </c>
      <c r="W3962" s="238" t="s">
        <v>12069</v>
      </c>
      <c r="X3962" s="239"/>
      <c r="Y3962" s="239"/>
      <c r="Z3962" s="239"/>
      <c r="AA3962" s="239"/>
      <c r="AB3962" s="238" t="s">
        <v>16</v>
      </c>
      <c r="AC3962" s="239"/>
      <c r="AD3962" s="238" t="s">
        <v>16</v>
      </c>
      <c r="AE3962" s="239"/>
      <c r="AF3962" s="239"/>
      <c r="AG3962" s="239"/>
      <c r="AH3962" s="238" t="s">
        <v>16</v>
      </c>
      <c r="AI3962" s="239"/>
      <c r="AJ3962" s="239"/>
      <c r="AK3962" s="239"/>
      <c r="AL3962" s="239"/>
      <c r="AM3962" s="239"/>
      <c r="AN3962" s="239"/>
      <c r="AO3962" s="238" t="s">
        <v>16</v>
      </c>
      <c r="AP3962" s="238" t="s">
        <v>16</v>
      </c>
      <c r="AQ3962" s="238" t="s">
        <v>16</v>
      </c>
      <c r="AR3962" s="238" t="s">
        <v>16</v>
      </c>
      <c r="AS3962" s="238" t="s">
        <v>16</v>
      </c>
      <c r="AT3962" s="238" t="s">
        <v>16</v>
      </c>
      <c r="AU3962" s="238" t="s">
        <v>16</v>
      </c>
      <c r="AV3962" s="239"/>
      <c r="AW3962" s="239"/>
      <c r="AX3962" s="238" t="s">
        <v>16</v>
      </c>
      <c r="AY3962" s="238" t="s">
        <v>16</v>
      </c>
      <c r="AZ3962" s="238" t="s">
        <v>16</v>
      </c>
      <c r="BA3962" s="238" t="s">
        <v>16</v>
      </c>
      <c r="BB3962" s="238" t="s">
        <v>16</v>
      </c>
      <c r="BC3962" s="238" t="s">
        <v>16</v>
      </c>
      <c r="BD3962" s="239"/>
      <c r="BE3962" s="238" t="s">
        <v>16</v>
      </c>
      <c r="BF3962" s="238" t="s">
        <v>16</v>
      </c>
      <c r="BG3962" s="238" t="s">
        <v>16</v>
      </c>
      <c r="BH3962" s="238" t="s">
        <v>16</v>
      </c>
      <c r="BI3962" s="238" t="s">
        <v>16</v>
      </c>
      <c r="BJ3962" s="239"/>
      <c r="BK3962" s="238" t="s">
        <v>16</v>
      </c>
      <c r="BL3962" s="238" t="s">
        <v>16</v>
      </c>
      <c r="BM3962" s="239"/>
      <c r="BN3962" s="239"/>
      <c r="BO3962" s="239"/>
      <c r="BP3962" s="239"/>
      <c r="BQ3962" s="239"/>
      <c r="BR3962" s="239"/>
      <c r="BS3962" s="239"/>
      <c r="BT3962" s="239"/>
      <c r="BU3962" s="239"/>
      <c r="BV3962" s="239"/>
      <c r="BW3962" s="239"/>
      <c r="BX3962" s="239"/>
      <c r="BY3962" s="239"/>
      <c r="BZ3962" s="239"/>
      <c r="CA3962" s="239"/>
      <c r="CB3962" s="239"/>
      <c r="CC3962" s="239"/>
      <c r="CD3962" s="239"/>
      <c r="CE3962" s="239"/>
      <c r="CF3962" s="239"/>
      <c r="CG3962" s="239"/>
      <c r="CH3962" s="239"/>
      <c r="CI3962" s="239"/>
      <c r="CJ3962" s="238" t="s">
        <v>16</v>
      </c>
      <c r="CK3962" s="238" t="s">
        <v>16</v>
      </c>
      <c r="CL3962" s="238" t="s">
        <v>16</v>
      </c>
      <c r="CM3962" s="238" t="s">
        <v>16</v>
      </c>
      <c r="CN3962" s="238" t="s">
        <v>16</v>
      </c>
      <c r="CO3962" s="238" t="s">
        <v>16</v>
      </c>
      <c r="CP3962" s="239"/>
      <c r="CQ3962" s="239"/>
      <c r="CR3962" s="239"/>
      <c r="CS3962" s="239"/>
      <c r="CT3962" s="239"/>
      <c r="CU3962" s="245"/>
      <c r="CV3962" s="245"/>
      <c r="CW3962" s="245"/>
      <c r="CX3962" s="245"/>
      <c r="CY3962" s="245"/>
      <c r="CZ3962" s="245"/>
      <c r="DA3962" s="245"/>
    </row>
    <row r="3963">
      <c r="A3963" s="238" t="s">
        <v>16798</v>
      </c>
      <c r="C3963" s="239"/>
      <c r="D3963" s="238" t="s">
        <v>16799</v>
      </c>
      <c r="E3963" s="238" t="s">
        <v>654</v>
      </c>
      <c r="F3963" s="240"/>
      <c r="G3963" s="240"/>
      <c r="H3963" s="240"/>
      <c r="I3963" s="239"/>
      <c r="J3963" s="239"/>
      <c r="K3963" s="239"/>
      <c r="L3963" s="239"/>
      <c r="M3963" s="7" t="s">
        <v>560</v>
      </c>
      <c r="N3963" s="238"/>
      <c r="O3963" s="239"/>
      <c r="P3963" s="239"/>
      <c r="Q3963" s="239"/>
      <c r="R3963" s="238" t="s">
        <v>802</v>
      </c>
      <c r="S3963" s="239"/>
      <c r="T3963" s="246" t="s">
        <v>16</v>
      </c>
      <c r="U3963" s="247" t="s">
        <v>16</v>
      </c>
      <c r="V3963" s="248" t="s">
        <v>16800</v>
      </c>
      <c r="W3963" s="238" t="s">
        <v>16741</v>
      </c>
      <c r="X3963" s="239"/>
      <c r="Y3963" s="239"/>
      <c r="Z3963" s="239"/>
      <c r="AA3963" s="239"/>
      <c r="AB3963" s="238" t="s">
        <v>16</v>
      </c>
      <c r="AC3963" s="239"/>
      <c r="AD3963" s="238" t="s">
        <v>16</v>
      </c>
      <c r="AE3963" s="239"/>
      <c r="AF3963" s="239"/>
      <c r="AG3963" s="239"/>
      <c r="AH3963" s="238" t="s">
        <v>16</v>
      </c>
      <c r="AI3963" s="239"/>
      <c r="AJ3963" s="239"/>
      <c r="AK3963" s="239"/>
      <c r="AL3963" s="239"/>
      <c r="AM3963" s="239"/>
      <c r="AN3963" s="239"/>
      <c r="AO3963" s="238" t="s">
        <v>16</v>
      </c>
      <c r="AP3963" s="238" t="s">
        <v>16</v>
      </c>
      <c r="AQ3963" s="238" t="s">
        <v>16</v>
      </c>
      <c r="AR3963" s="238" t="s">
        <v>16</v>
      </c>
      <c r="AS3963" s="238" t="s">
        <v>16</v>
      </c>
      <c r="AT3963" s="238" t="s">
        <v>16</v>
      </c>
      <c r="AU3963" s="238" t="s">
        <v>16</v>
      </c>
      <c r="AV3963" s="239"/>
      <c r="AW3963" s="239"/>
      <c r="AX3963" s="238" t="s">
        <v>16</v>
      </c>
      <c r="AY3963" s="238" t="s">
        <v>16</v>
      </c>
      <c r="AZ3963" s="238" t="s">
        <v>16</v>
      </c>
      <c r="BA3963" s="238" t="s">
        <v>16</v>
      </c>
      <c r="BB3963" s="238" t="s">
        <v>16</v>
      </c>
      <c r="BC3963" s="238" t="s">
        <v>16</v>
      </c>
      <c r="BD3963" s="239"/>
      <c r="BE3963" s="238" t="s">
        <v>16</v>
      </c>
      <c r="BF3963" s="238" t="s">
        <v>16</v>
      </c>
      <c r="BG3963" s="238" t="s">
        <v>16</v>
      </c>
      <c r="BH3963" s="238" t="s">
        <v>16</v>
      </c>
      <c r="BI3963" s="238" t="s">
        <v>16</v>
      </c>
      <c r="BJ3963" s="239"/>
      <c r="BK3963" s="238" t="s">
        <v>16</v>
      </c>
      <c r="BL3963" s="238" t="s">
        <v>16</v>
      </c>
      <c r="BM3963" s="239"/>
      <c r="BN3963" s="239"/>
      <c r="BO3963" s="239"/>
      <c r="BP3963" s="239"/>
      <c r="BQ3963" s="239"/>
      <c r="BR3963" s="239"/>
      <c r="BS3963" s="239"/>
      <c r="BT3963" s="239"/>
      <c r="BU3963" s="239"/>
      <c r="BV3963" s="239"/>
      <c r="BW3963" s="239"/>
      <c r="BX3963" s="239"/>
      <c r="BY3963" s="239"/>
      <c r="BZ3963" s="239"/>
      <c r="CA3963" s="239"/>
      <c r="CB3963" s="239"/>
      <c r="CC3963" s="239"/>
      <c r="CD3963" s="239"/>
      <c r="CE3963" s="239"/>
      <c r="CF3963" s="239"/>
      <c r="CG3963" s="239"/>
      <c r="CH3963" s="239"/>
      <c r="CI3963" s="239"/>
      <c r="CJ3963" s="238" t="s">
        <v>16</v>
      </c>
      <c r="CK3963" s="238" t="s">
        <v>16</v>
      </c>
      <c r="CL3963" s="238" t="s">
        <v>16</v>
      </c>
      <c r="CM3963" s="238" t="s">
        <v>16</v>
      </c>
      <c r="CN3963" s="238" t="s">
        <v>16</v>
      </c>
      <c r="CO3963" s="238" t="s">
        <v>16</v>
      </c>
      <c r="CP3963" s="239"/>
      <c r="CQ3963" s="239"/>
      <c r="CR3963" s="239"/>
      <c r="CS3963" s="239"/>
      <c r="CT3963" s="239"/>
      <c r="CU3963" s="245"/>
      <c r="CV3963" s="245"/>
      <c r="CW3963" s="245"/>
      <c r="CX3963" s="245"/>
      <c r="CY3963" s="245"/>
      <c r="CZ3963" s="245"/>
      <c r="DA3963" s="245"/>
    </row>
    <row r="3964">
      <c r="A3964" s="238" t="s">
        <v>16801</v>
      </c>
      <c r="C3964" s="239"/>
      <c r="D3964" s="238" t="s">
        <v>16802</v>
      </c>
      <c r="E3964" s="238" t="s">
        <v>654</v>
      </c>
      <c r="F3964" s="240"/>
      <c r="G3964" s="240"/>
      <c r="H3964" s="240"/>
      <c r="I3964" s="239"/>
      <c r="J3964" s="239"/>
      <c r="K3964" s="239"/>
      <c r="L3964" s="239"/>
      <c r="M3964" s="7" t="s">
        <v>560</v>
      </c>
      <c r="N3964" s="238"/>
      <c r="O3964" s="239"/>
      <c r="P3964" s="239"/>
      <c r="Q3964" s="239"/>
      <c r="R3964" s="238" t="s">
        <v>802</v>
      </c>
      <c r="S3964" s="239"/>
      <c r="T3964" s="246" t="s">
        <v>16</v>
      </c>
      <c r="U3964" s="247" t="s">
        <v>16</v>
      </c>
      <c r="V3964" s="248" t="s">
        <v>16800</v>
      </c>
      <c r="W3964" s="238" t="s">
        <v>12061</v>
      </c>
      <c r="X3964" s="239"/>
      <c r="Y3964" s="239"/>
      <c r="Z3964" s="239"/>
      <c r="AA3964" s="239"/>
      <c r="AB3964" s="238" t="s">
        <v>16</v>
      </c>
      <c r="AC3964" s="239"/>
      <c r="AD3964" s="238" t="s">
        <v>16</v>
      </c>
      <c r="AE3964" s="239"/>
      <c r="AF3964" s="239"/>
      <c r="AG3964" s="239"/>
      <c r="AH3964" s="238" t="s">
        <v>16</v>
      </c>
      <c r="AI3964" s="239"/>
      <c r="AJ3964" s="239"/>
      <c r="AK3964" s="239"/>
      <c r="AL3964" s="239"/>
      <c r="AM3964" s="239"/>
      <c r="AN3964" s="239"/>
      <c r="AO3964" s="238" t="s">
        <v>16</v>
      </c>
      <c r="AP3964" s="238" t="s">
        <v>16</v>
      </c>
      <c r="AQ3964" s="238" t="s">
        <v>16</v>
      </c>
      <c r="AR3964" s="238" t="s">
        <v>16</v>
      </c>
      <c r="AS3964" s="238" t="s">
        <v>16</v>
      </c>
      <c r="AT3964" s="238" t="s">
        <v>16</v>
      </c>
      <c r="AU3964" s="238" t="s">
        <v>16</v>
      </c>
      <c r="AV3964" s="239"/>
      <c r="AW3964" s="239"/>
      <c r="AX3964" s="238" t="s">
        <v>16</v>
      </c>
      <c r="AY3964" s="238" t="s">
        <v>16</v>
      </c>
      <c r="AZ3964" s="238" t="s">
        <v>16</v>
      </c>
      <c r="BA3964" s="238" t="s">
        <v>16</v>
      </c>
      <c r="BB3964" s="238" t="s">
        <v>16</v>
      </c>
      <c r="BC3964" s="238" t="s">
        <v>16</v>
      </c>
      <c r="BD3964" s="239"/>
      <c r="BE3964" s="238" t="s">
        <v>16</v>
      </c>
      <c r="BF3964" s="238" t="s">
        <v>16</v>
      </c>
      <c r="BG3964" s="238" t="s">
        <v>16</v>
      </c>
      <c r="BH3964" s="238" t="s">
        <v>16</v>
      </c>
      <c r="BI3964" s="238" t="s">
        <v>16</v>
      </c>
      <c r="BJ3964" s="239"/>
      <c r="BK3964" s="238" t="s">
        <v>16</v>
      </c>
      <c r="BL3964" s="238" t="s">
        <v>16</v>
      </c>
      <c r="BM3964" s="239"/>
      <c r="BN3964" s="239"/>
      <c r="BO3964" s="239"/>
      <c r="BP3964" s="239"/>
      <c r="BQ3964" s="239"/>
      <c r="BR3964" s="239"/>
      <c r="BS3964" s="239"/>
      <c r="BT3964" s="239"/>
      <c r="BU3964" s="239"/>
      <c r="BV3964" s="239"/>
      <c r="BW3964" s="239"/>
      <c r="BX3964" s="239"/>
      <c r="BY3964" s="239"/>
      <c r="BZ3964" s="239"/>
      <c r="CA3964" s="239"/>
      <c r="CB3964" s="239"/>
      <c r="CC3964" s="239"/>
      <c r="CD3964" s="239"/>
      <c r="CE3964" s="239"/>
      <c r="CF3964" s="239"/>
      <c r="CG3964" s="239"/>
      <c r="CH3964" s="239"/>
      <c r="CI3964" s="239"/>
      <c r="CJ3964" s="238" t="s">
        <v>16</v>
      </c>
      <c r="CK3964" s="238" t="s">
        <v>16</v>
      </c>
      <c r="CL3964" s="238" t="s">
        <v>16</v>
      </c>
      <c r="CM3964" s="238" t="s">
        <v>16</v>
      </c>
      <c r="CN3964" s="238" t="s">
        <v>16</v>
      </c>
      <c r="CO3964" s="238" t="s">
        <v>16</v>
      </c>
      <c r="CP3964" s="239"/>
      <c r="CQ3964" s="239"/>
      <c r="CR3964" s="239"/>
      <c r="CS3964" s="239"/>
      <c r="CT3964" s="239"/>
      <c r="CU3964" s="245"/>
      <c r="CV3964" s="245"/>
      <c r="CW3964" s="245"/>
      <c r="CX3964" s="245"/>
      <c r="CY3964" s="245"/>
      <c r="CZ3964" s="245"/>
      <c r="DA3964" s="245"/>
    </row>
    <row r="3965">
      <c r="A3965" s="238" t="s">
        <v>16803</v>
      </c>
      <c r="C3965" s="239"/>
      <c r="D3965" s="238" t="s">
        <v>16804</v>
      </c>
      <c r="E3965" s="238" t="s">
        <v>654</v>
      </c>
      <c r="F3965" s="240"/>
      <c r="G3965" s="240"/>
      <c r="H3965" s="240"/>
      <c r="I3965" s="239"/>
      <c r="J3965" s="239"/>
      <c r="K3965" s="239"/>
      <c r="L3965" s="239"/>
      <c r="M3965" s="7" t="s">
        <v>560</v>
      </c>
      <c r="N3965" s="238"/>
      <c r="O3965" s="239"/>
      <c r="P3965" s="239"/>
      <c r="Q3965" s="239"/>
      <c r="R3965" s="238" t="s">
        <v>802</v>
      </c>
      <c r="S3965" s="239"/>
      <c r="T3965" s="246" t="s">
        <v>16</v>
      </c>
      <c r="U3965" s="247" t="s">
        <v>16</v>
      </c>
      <c r="V3965" s="248" t="s">
        <v>16800</v>
      </c>
      <c r="W3965" s="238" t="s">
        <v>12069</v>
      </c>
      <c r="X3965" s="239"/>
      <c r="Y3965" s="239"/>
      <c r="Z3965" s="239"/>
      <c r="AA3965" s="239"/>
      <c r="AB3965" s="238" t="s">
        <v>16</v>
      </c>
      <c r="AC3965" s="239"/>
      <c r="AD3965" s="238" t="s">
        <v>16</v>
      </c>
      <c r="AE3965" s="239"/>
      <c r="AF3965" s="239"/>
      <c r="AG3965" s="239"/>
      <c r="AH3965" s="238" t="s">
        <v>16</v>
      </c>
      <c r="AI3965" s="239"/>
      <c r="AJ3965" s="239"/>
      <c r="AK3965" s="239"/>
      <c r="AL3965" s="239"/>
      <c r="AM3965" s="239"/>
      <c r="AN3965" s="239"/>
      <c r="AO3965" s="238" t="s">
        <v>16</v>
      </c>
      <c r="AP3965" s="238" t="s">
        <v>16</v>
      </c>
      <c r="AQ3965" s="238" t="s">
        <v>16</v>
      </c>
      <c r="AR3965" s="238" t="s">
        <v>16</v>
      </c>
      <c r="AS3965" s="238" t="s">
        <v>16</v>
      </c>
      <c r="AT3965" s="238" t="s">
        <v>16</v>
      </c>
      <c r="AU3965" s="238" t="s">
        <v>16</v>
      </c>
      <c r="AV3965" s="239"/>
      <c r="AW3965" s="239"/>
      <c r="AX3965" s="238" t="s">
        <v>16</v>
      </c>
      <c r="AY3965" s="238" t="s">
        <v>16</v>
      </c>
      <c r="AZ3965" s="238" t="s">
        <v>16</v>
      </c>
      <c r="BA3965" s="238" t="s">
        <v>16</v>
      </c>
      <c r="BB3965" s="238" t="s">
        <v>16</v>
      </c>
      <c r="BC3965" s="238" t="s">
        <v>16</v>
      </c>
      <c r="BD3965" s="239"/>
      <c r="BE3965" s="238" t="s">
        <v>16</v>
      </c>
      <c r="BF3965" s="238" t="s">
        <v>16</v>
      </c>
      <c r="BG3965" s="238" t="s">
        <v>16</v>
      </c>
      <c r="BH3965" s="238" t="s">
        <v>16</v>
      </c>
      <c r="BI3965" s="238" t="s">
        <v>16</v>
      </c>
      <c r="BJ3965" s="239"/>
      <c r="BK3965" s="238" t="s">
        <v>16</v>
      </c>
      <c r="BL3965" s="238" t="s">
        <v>16</v>
      </c>
      <c r="BM3965" s="239"/>
      <c r="BN3965" s="239"/>
      <c r="BO3965" s="239"/>
      <c r="BP3965" s="239"/>
      <c r="BQ3965" s="239"/>
      <c r="BR3965" s="239"/>
      <c r="BS3965" s="239"/>
      <c r="BT3965" s="239"/>
      <c r="BU3965" s="239"/>
      <c r="BV3965" s="239"/>
      <c r="BW3965" s="239"/>
      <c r="BX3965" s="239"/>
      <c r="BY3965" s="239"/>
      <c r="BZ3965" s="239"/>
      <c r="CA3965" s="239"/>
      <c r="CB3965" s="239"/>
      <c r="CC3965" s="239"/>
      <c r="CD3965" s="239"/>
      <c r="CE3965" s="239"/>
      <c r="CF3965" s="239"/>
      <c r="CG3965" s="239"/>
      <c r="CH3965" s="239"/>
      <c r="CI3965" s="239"/>
      <c r="CJ3965" s="238" t="s">
        <v>16</v>
      </c>
      <c r="CK3965" s="238" t="s">
        <v>16</v>
      </c>
      <c r="CL3965" s="238" t="s">
        <v>16</v>
      </c>
      <c r="CM3965" s="238" t="s">
        <v>16</v>
      </c>
      <c r="CN3965" s="238" t="s">
        <v>16</v>
      </c>
      <c r="CO3965" s="238" t="s">
        <v>16</v>
      </c>
      <c r="CP3965" s="239"/>
      <c r="CQ3965" s="239"/>
      <c r="CR3965" s="239"/>
      <c r="CS3965" s="239"/>
      <c r="CT3965" s="239"/>
      <c r="CU3965" s="245"/>
      <c r="CV3965" s="245"/>
      <c r="CW3965" s="245"/>
      <c r="CX3965" s="245"/>
      <c r="CY3965" s="245"/>
      <c r="CZ3965" s="245"/>
      <c r="DA3965" s="245"/>
    </row>
    <row r="3966">
      <c r="A3966" s="238" t="s">
        <v>16805</v>
      </c>
      <c r="C3966" s="239"/>
      <c r="D3966" s="238" t="s">
        <v>16806</v>
      </c>
      <c r="E3966" s="238" t="s">
        <v>654</v>
      </c>
      <c r="F3966" s="240"/>
      <c r="G3966" s="240"/>
      <c r="H3966" s="240"/>
      <c r="I3966" s="239"/>
      <c r="J3966" s="239"/>
      <c r="K3966" s="239"/>
      <c r="L3966" s="239"/>
      <c r="M3966" s="7" t="s">
        <v>560</v>
      </c>
      <c r="N3966" s="238"/>
      <c r="O3966" s="239"/>
      <c r="P3966" s="239"/>
      <c r="Q3966" s="239"/>
      <c r="R3966" s="238" t="s">
        <v>802</v>
      </c>
      <c r="S3966" s="239"/>
      <c r="T3966" s="246" t="s">
        <v>16</v>
      </c>
      <c r="U3966" s="247" t="s">
        <v>16</v>
      </c>
      <c r="V3966" s="248" t="s">
        <v>16807</v>
      </c>
      <c r="W3966" s="238" t="s">
        <v>16741</v>
      </c>
      <c r="X3966" s="239"/>
      <c r="Y3966" s="239"/>
      <c r="Z3966" s="239"/>
      <c r="AA3966" s="239"/>
      <c r="AB3966" s="238" t="s">
        <v>16</v>
      </c>
      <c r="AC3966" s="239"/>
      <c r="AD3966" s="238" t="s">
        <v>16</v>
      </c>
      <c r="AE3966" s="239"/>
      <c r="AF3966" s="239"/>
      <c r="AG3966" s="239"/>
      <c r="AH3966" s="238" t="s">
        <v>16</v>
      </c>
      <c r="AI3966" s="239"/>
      <c r="AJ3966" s="239"/>
      <c r="AK3966" s="239"/>
      <c r="AL3966" s="239"/>
      <c r="AM3966" s="239"/>
      <c r="AN3966" s="239"/>
      <c r="AO3966" s="238" t="s">
        <v>16</v>
      </c>
      <c r="AP3966" s="238" t="s">
        <v>16</v>
      </c>
      <c r="AQ3966" s="238" t="s">
        <v>16</v>
      </c>
      <c r="AR3966" s="238" t="s">
        <v>16</v>
      </c>
      <c r="AS3966" s="238" t="s">
        <v>16</v>
      </c>
      <c r="AT3966" s="238" t="s">
        <v>16</v>
      </c>
      <c r="AU3966" s="238" t="s">
        <v>16</v>
      </c>
      <c r="AV3966" s="239"/>
      <c r="AW3966" s="239"/>
      <c r="AX3966" s="238" t="s">
        <v>16</v>
      </c>
      <c r="AY3966" s="238" t="s">
        <v>16</v>
      </c>
      <c r="AZ3966" s="238" t="s">
        <v>16</v>
      </c>
      <c r="BA3966" s="238" t="s">
        <v>16</v>
      </c>
      <c r="BB3966" s="238" t="s">
        <v>16</v>
      </c>
      <c r="BC3966" s="238" t="s">
        <v>16</v>
      </c>
      <c r="BD3966" s="239"/>
      <c r="BE3966" s="238" t="s">
        <v>16</v>
      </c>
      <c r="BF3966" s="238" t="s">
        <v>16</v>
      </c>
      <c r="BG3966" s="238" t="s">
        <v>16</v>
      </c>
      <c r="BH3966" s="238" t="s">
        <v>16</v>
      </c>
      <c r="BI3966" s="238" t="s">
        <v>16</v>
      </c>
      <c r="BJ3966" s="239"/>
      <c r="BK3966" s="238" t="s">
        <v>16</v>
      </c>
      <c r="BL3966" s="238" t="s">
        <v>16</v>
      </c>
      <c r="BM3966" s="239"/>
      <c r="BN3966" s="239"/>
      <c r="BO3966" s="239"/>
      <c r="BP3966" s="239"/>
      <c r="BQ3966" s="239"/>
      <c r="BR3966" s="239"/>
      <c r="BS3966" s="239"/>
      <c r="BT3966" s="239"/>
      <c r="BU3966" s="239"/>
      <c r="BV3966" s="239"/>
      <c r="BW3966" s="239"/>
      <c r="BX3966" s="239"/>
      <c r="BY3966" s="239"/>
      <c r="BZ3966" s="239"/>
      <c r="CA3966" s="239"/>
      <c r="CB3966" s="239"/>
      <c r="CC3966" s="239"/>
      <c r="CD3966" s="239"/>
      <c r="CE3966" s="239"/>
      <c r="CF3966" s="239"/>
      <c r="CG3966" s="239"/>
      <c r="CH3966" s="239"/>
      <c r="CI3966" s="239"/>
      <c r="CJ3966" s="238" t="s">
        <v>16</v>
      </c>
      <c r="CK3966" s="238" t="s">
        <v>16</v>
      </c>
      <c r="CL3966" s="238" t="s">
        <v>16</v>
      </c>
      <c r="CM3966" s="238" t="s">
        <v>16</v>
      </c>
      <c r="CN3966" s="238" t="s">
        <v>16</v>
      </c>
      <c r="CO3966" s="238" t="s">
        <v>16</v>
      </c>
      <c r="CP3966" s="239"/>
      <c r="CQ3966" s="239"/>
      <c r="CR3966" s="239"/>
      <c r="CS3966" s="239"/>
      <c r="CT3966" s="239"/>
      <c r="CU3966" s="245"/>
      <c r="CV3966" s="245"/>
      <c r="CW3966" s="245"/>
      <c r="CX3966" s="245"/>
      <c r="CY3966" s="245"/>
      <c r="CZ3966" s="245"/>
      <c r="DA3966" s="245"/>
    </row>
    <row r="3967">
      <c r="A3967" s="238" t="s">
        <v>16808</v>
      </c>
      <c r="C3967" s="239"/>
      <c r="D3967" s="238" t="s">
        <v>16809</v>
      </c>
      <c r="E3967" s="238" t="s">
        <v>654</v>
      </c>
      <c r="F3967" s="240"/>
      <c r="G3967" s="240"/>
      <c r="H3967" s="240"/>
      <c r="I3967" s="239"/>
      <c r="J3967" s="239"/>
      <c r="K3967" s="239"/>
      <c r="L3967" s="239"/>
      <c r="M3967" s="7" t="s">
        <v>560</v>
      </c>
      <c r="N3967" s="238"/>
      <c r="O3967" s="239"/>
      <c r="P3967" s="239"/>
      <c r="Q3967" s="239"/>
      <c r="R3967" s="238" t="s">
        <v>802</v>
      </c>
      <c r="S3967" s="239"/>
      <c r="T3967" s="246" t="s">
        <v>16</v>
      </c>
      <c r="U3967" s="247" t="s">
        <v>16</v>
      </c>
      <c r="V3967" s="248" t="s">
        <v>16807</v>
      </c>
      <c r="W3967" s="238" t="s">
        <v>12061</v>
      </c>
      <c r="X3967" s="239"/>
      <c r="Y3967" s="239"/>
      <c r="Z3967" s="239"/>
      <c r="AA3967" s="239"/>
      <c r="AB3967" s="238" t="s">
        <v>16</v>
      </c>
      <c r="AC3967" s="239"/>
      <c r="AD3967" s="238" t="s">
        <v>16</v>
      </c>
      <c r="AE3967" s="239"/>
      <c r="AF3967" s="239"/>
      <c r="AG3967" s="239"/>
      <c r="AH3967" s="238" t="s">
        <v>16</v>
      </c>
      <c r="AI3967" s="239"/>
      <c r="AJ3967" s="239"/>
      <c r="AK3967" s="239"/>
      <c r="AL3967" s="239"/>
      <c r="AM3967" s="239"/>
      <c r="AN3967" s="239"/>
      <c r="AO3967" s="238" t="s">
        <v>16</v>
      </c>
      <c r="AP3967" s="238" t="s">
        <v>16</v>
      </c>
      <c r="AQ3967" s="238" t="s">
        <v>16</v>
      </c>
      <c r="AR3967" s="238" t="s">
        <v>16</v>
      </c>
      <c r="AS3967" s="238" t="s">
        <v>16</v>
      </c>
      <c r="AT3967" s="238" t="s">
        <v>16</v>
      </c>
      <c r="AU3967" s="238" t="s">
        <v>16</v>
      </c>
      <c r="AV3967" s="239"/>
      <c r="AW3967" s="239"/>
      <c r="AX3967" s="238" t="s">
        <v>16</v>
      </c>
      <c r="AY3967" s="238" t="s">
        <v>16</v>
      </c>
      <c r="AZ3967" s="238" t="s">
        <v>16</v>
      </c>
      <c r="BA3967" s="238" t="s">
        <v>16</v>
      </c>
      <c r="BB3967" s="238" t="s">
        <v>16</v>
      </c>
      <c r="BC3967" s="238" t="s">
        <v>16</v>
      </c>
      <c r="BD3967" s="239"/>
      <c r="BE3967" s="238" t="s">
        <v>16</v>
      </c>
      <c r="BF3967" s="238" t="s">
        <v>16</v>
      </c>
      <c r="BG3967" s="238" t="s">
        <v>16</v>
      </c>
      <c r="BH3967" s="238" t="s">
        <v>16</v>
      </c>
      <c r="BI3967" s="238" t="s">
        <v>16</v>
      </c>
      <c r="BJ3967" s="239"/>
      <c r="BK3967" s="238" t="s">
        <v>16</v>
      </c>
      <c r="BL3967" s="238" t="s">
        <v>16</v>
      </c>
      <c r="BM3967" s="239"/>
      <c r="BN3967" s="239"/>
      <c r="BO3967" s="239"/>
      <c r="BP3967" s="239"/>
      <c r="BQ3967" s="239"/>
      <c r="BR3967" s="239"/>
      <c r="BS3967" s="239"/>
      <c r="BT3967" s="239"/>
      <c r="BU3967" s="239"/>
      <c r="BV3967" s="239"/>
      <c r="BW3967" s="239"/>
      <c r="BX3967" s="239"/>
      <c r="BY3967" s="239"/>
      <c r="BZ3967" s="239"/>
      <c r="CA3967" s="239"/>
      <c r="CB3967" s="239"/>
      <c r="CC3967" s="239"/>
      <c r="CD3967" s="239"/>
      <c r="CE3967" s="239"/>
      <c r="CF3967" s="239"/>
      <c r="CG3967" s="239"/>
      <c r="CH3967" s="239"/>
      <c r="CI3967" s="239"/>
      <c r="CJ3967" s="238" t="s">
        <v>16</v>
      </c>
      <c r="CK3967" s="238" t="s">
        <v>16</v>
      </c>
      <c r="CL3967" s="238" t="s">
        <v>16</v>
      </c>
      <c r="CM3967" s="238" t="s">
        <v>16</v>
      </c>
      <c r="CN3967" s="238" t="s">
        <v>16</v>
      </c>
      <c r="CO3967" s="238" t="s">
        <v>16</v>
      </c>
      <c r="CP3967" s="239"/>
      <c r="CQ3967" s="239"/>
      <c r="CR3967" s="239"/>
      <c r="CS3967" s="239"/>
      <c r="CT3967" s="239"/>
      <c r="CU3967" s="245"/>
      <c r="CV3967" s="245"/>
      <c r="CW3967" s="245"/>
      <c r="CX3967" s="245"/>
      <c r="CY3967" s="245"/>
      <c r="CZ3967" s="245"/>
      <c r="DA3967" s="245"/>
    </row>
    <row r="3968">
      <c r="A3968" s="238" t="s">
        <v>16810</v>
      </c>
      <c r="C3968" s="239"/>
      <c r="D3968" s="238" t="s">
        <v>16811</v>
      </c>
      <c r="E3968" s="238" t="s">
        <v>654</v>
      </c>
      <c r="F3968" s="240"/>
      <c r="G3968" s="240"/>
      <c r="H3968" s="240"/>
      <c r="I3968" s="239"/>
      <c r="J3968" s="239"/>
      <c r="K3968" s="239"/>
      <c r="L3968" s="239"/>
      <c r="M3968" s="7" t="s">
        <v>560</v>
      </c>
      <c r="N3968" s="238"/>
      <c r="O3968" s="239"/>
      <c r="P3968" s="239"/>
      <c r="Q3968" s="239"/>
      <c r="R3968" s="238" t="s">
        <v>802</v>
      </c>
      <c r="S3968" s="239"/>
      <c r="T3968" s="246" t="s">
        <v>16</v>
      </c>
      <c r="U3968" s="247" t="s">
        <v>16</v>
      </c>
      <c r="V3968" s="248" t="s">
        <v>16807</v>
      </c>
      <c r="W3968" s="238" t="s">
        <v>12069</v>
      </c>
      <c r="X3968" s="239"/>
      <c r="Y3968" s="239"/>
      <c r="Z3968" s="239"/>
      <c r="AA3968" s="239"/>
      <c r="AB3968" s="238" t="s">
        <v>16</v>
      </c>
      <c r="AC3968" s="239"/>
      <c r="AD3968" s="238" t="s">
        <v>16</v>
      </c>
      <c r="AE3968" s="239"/>
      <c r="AF3968" s="239"/>
      <c r="AG3968" s="239"/>
      <c r="AH3968" s="238" t="s">
        <v>16</v>
      </c>
      <c r="AI3968" s="239"/>
      <c r="AJ3968" s="239"/>
      <c r="AK3968" s="239"/>
      <c r="AL3968" s="239"/>
      <c r="AM3968" s="239"/>
      <c r="AN3968" s="239"/>
      <c r="AO3968" s="238" t="s">
        <v>16</v>
      </c>
      <c r="AP3968" s="238" t="s">
        <v>16</v>
      </c>
      <c r="AQ3968" s="238" t="s">
        <v>16</v>
      </c>
      <c r="AR3968" s="238" t="s">
        <v>16</v>
      </c>
      <c r="AS3968" s="238" t="s">
        <v>16</v>
      </c>
      <c r="AT3968" s="238" t="s">
        <v>16</v>
      </c>
      <c r="AU3968" s="238" t="s">
        <v>16</v>
      </c>
      <c r="AV3968" s="239"/>
      <c r="AW3968" s="239"/>
      <c r="AX3968" s="238" t="s">
        <v>16</v>
      </c>
      <c r="AY3968" s="238" t="s">
        <v>16</v>
      </c>
      <c r="AZ3968" s="238" t="s">
        <v>16</v>
      </c>
      <c r="BA3968" s="238" t="s">
        <v>16</v>
      </c>
      <c r="BB3968" s="238" t="s">
        <v>16</v>
      </c>
      <c r="BC3968" s="238" t="s">
        <v>16</v>
      </c>
      <c r="BD3968" s="239"/>
      <c r="BE3968" s="238" t="s">
        <v>16</v>
      </c>
      <c r="BF3968" s="238" t="s">
        <v>16</v>
      </c>
      <c r="BG3968" s="238" t="s">
        <v>16</v>
      </c>
      <c r="BH3968" s="238" t="s">
        <v>16</v>
      </c>
      <c r="BI3968" s="238" t="s">
        <v>16</v>
      </c>
      <c r="BJ3968" s="239"/>
      <c r="BK3968" s="238" t="s">
        <v>16</v>
      </c>
      <c r="BL3968" s="238" t="s">
        <v>16</v>
      </c>
      <c r="BM3968" s="239"/>
      <c r="BN3968" s="239"/>
      <c r="BO3968" s="239"/>
      <c r="BP3968" s="239"/>
      <c r="BQ3968" s="239"/>
      <c r="BR3968" s="239"/>
      <c r="BS3968" s="239"/>
      <c r="BT3968" s="239"/>
      <c r="BU3968" s="239"/>
      <c r="BV3968" s="239"/>
      <c r="BW3968" s="239"/>
      <c r="BX3968" s="239"/>
      <c r="BY3968" s="239"/>
      <c r="BZ3968" s="239"/>
      <c r="CA3968" s="239"/>
      <c r="CB3968" s="239"/>
      <c r="CC3968" s="239"/>
      <c r="CD3968" s="239"/>
      <c r="CE3968" s="239"/>
      <c r="CF3968" s="239"/>
      <c r="CG3968" s="239"/>
      <c r="CH3968" s="239"/>
      <c r="CI3968" s="239"/>
      <c r="CJ3968" s="238" t="s">
        <v>16</v>
      </c>
      <c r="CK3968" s="238" t="s">
        <v>16</v>
      </c>
      <c r="CL3968" s="238" t="s">
        <v>16</v>
      </c>
      <c r="CM3968" s="238" t="s">
        <v>16</v>
      </c>
      <c r="CN3968" s="238" t="s">
        <v>16</v>
      </c>
      <c r="CO3968" s="238" t="s">
        <v>16</v>
      </c>
      <c r="CP3968" s="239"/>
      <c r="CQ3968" s="239"/>
      <c r="CR3968" s="239"/>
      <c r="CS3968" s="239"/>
      <c r="CT3968" s="239"/>
      <c r="CU3968" s="245"/>
      <c r="CV3968" s="245"/>
      <c r="CW3968" s="245"/>
      <c r="CX3968" s="245"/>
      <c r="CY3968" s="245"/>
      <c r="CZ3968" s="245"/>
      <c r="DA3968" s="245"/>
    </row>
    <row r="3969">
      <c r="A3969" s="238" t="s">
        <v>16812</v>
      </c>
      <c r="C3969" s="239"/>
      <c r="D3969" s="238" t="s">
        <v>16813</v>
      </c>
      <c r="E3969" s="238" t="s">
        <v>654</v>
      </c>
      <c r="F3969" s="240"/>
      <c r="G3969" s="240"/>
      <c r="H3969" s="240"/>
      <c r="I3969" s="239"/>
      <c r="J3969" s="239"/>
      <c r="K3969" s="239"/>
      <c r="L3969" s="239"/>
      <c r="M3969" s="7" t="s">
        <v>560</v>
      </c>
      <c r="N3969" s="238"/>
      <c r="O3969" s="239"/>
      <c r="P3969" s="239"/>
      <c r="Q3969" s="239"/>
      <c r="R3969" s="238" t="s">
        <v>802</v>
      </c>
      <c r="S3969" s="239"/>
      <c r="T3969" s="246" t="s">
        <v>16</v>
      </c>
      <c r="U3969" s="247" t="s">
        <v>16</v>
      </c>
      <c r="V3969" s="248" t="s">
        <v>16814</v>
      </c>
      <c r="W3969" s="238" t="s">
        <v>16741</v>
      </c>
      <c r="X3969" s="239"/>
      <c r="Y3969" s="239"/>
      <c r="Z3969" s="239"/>
      <c r="AA3969" s="239"/>
      <c r="AB3969" s="238" t="s">
        <v>16</v>
      </c>
      <c r="AC3969" s="239"/>
      <c r="AD3969" s="238" t="s">
        <v>16</v>
      </c>
      <c r="AE3969" s="239"/>
      <c r="AF3969" s="239"/>
      <c r="AG3969" s="239"/>
      <c r="AH3969" s="238" t="s">
        <v>16</v>
      </c>
      <c r="AI3969" s="239"/>
      <c r="AJ3969" s="239"/>
      <c r="AK3969" s="239"/>
      <c r="AL3969" s="239"/>
      <c r="AM3969" s="239"/>
      <c r="AN3969" s="239"/>
      <c r="AO3969" s="238" t="s">
        <v>16</v>
      </c>
      <c r="AP3969" s="238" t="s">
        <v>16</v>
      </c>
      <c r="AQ3969" s="238" t="s">
        <v>16</v>
      </c>
      <c r="AR3969" s="238" t="s">
        <v>16</v>
      </c>
      <c r="AS3969" s="238" t="s">
        <v>16</v>
      </c>
      <c r="AT3969" s="238" t="s">
        <v>16</v>
      </c>
      <c r="AU3969" s="238" t="s">
        <v>16</v>
      </c>
      <c r="AV3969" s="239"/>
      <c r="AW3969" s="239"/>
      <c r="AX3969" s="238" t="s">
        <v>16</v>
      </c>
      <c r="AY3969" s="238" t="s">
        <v>16</v>
      </c>
      <c r="AZ3969" s="238" t="s">
        <v>16</v>
      </c>
      <c r="BA3969" s="238" t="s">
        <v>16</v>
      </c>
      <c r="BB3969" s="238" t="s">
        <v>16</v>
      </c>
      <c r="BC3969" s="238" t="s">
        <v>16</v>
      </c>
      <c r="BD3969" s="239"/>
      <c r="BE3969" s="238" t="s">
        <v>16</v>
      </c>
      <c r="BF3969" s="238" t="s">
        <v>16</v>
      </c>
      <c r="BG3969" s="238" t="s">
        <v>16</v>
      </c>
      <c r="BH3969" s="238" t="s">
        <v>16</v>
      </c>
      <c r="BI3969" s="238" t="s">
        <v>16</v>
      </c>
      <c r="BJ3969" s="239"/>
      <c r="BK3969" s="238" t="s">
        <v>16</v>
      </c>
      <c r="BL3969" s="238" t="s">
        <v>16</v>
      </c>
      <c r="BM3969" s="239"/>
      <c r="BN3969" s="239"/>
      <c r="BO3969" s="239"/>
      <c r="BP3969" s="239"/>
      <c r="BQ3969" s="239"/>
      <c r="BR3969" s="239"/>
      <c r="BS3969" s="239"/>
      <c r="BT3969" s="239"/>
      <c r="BU3969" s="239"/>
      <c r="BV3969" s="239"/>
      <c r="BW3969" s="239"/>
      <c r="BX3969" s="239"/>
      <c r="BY3969" s="239"/>
      <c r="BZ3969" s="239"/>
      <c r="CA3969" s="239"/>
      <c r="CB3969" s="239"/>
      <c r="CC3969" s="239"/>
      <c r="CD3969" s="239"/>
      <c r="CE3969" s="239"/>
      <c r="CF3969" s="239"/>
      <c r="CG3969" s="239"/>
      <c r="CH3969" s="239"/>
      <c r="CI3969" s="239"/>
      <c r="CJ3969" s="238" t="s">
        <v>16</v>
      </c>
      <c r="CK3969" s="238" t="s">
        <v>16</v>
      </c>
      <c r="CL3969" s="238" t="s">
        <v>16</v>
      </c>
      <c r="CM3969" s="238" t="s">
        <v>16</v>
      </c>
      <c r="CN3969" s="238" t="s">
        <v>16</v>
      </c>
      <c r="CO3969" s="238" t="s">
        <v>16</v>
      </c>
      <c r="CP3969" s="239"/>
      <c r="CQ3969" s="239"/>
      <c r="CR3969" s="239"/>
      <c r="CS3969" s="239"/>
      <c r="CT3969" s="239"/>
      <c r="CU3969" s="245"/>
      <c r="CV3969" s="245"/>
      <c r="CW3969" s="245"/>
      <c r="CX3969" s="245"/>
      <c r="CY3969" s="245"/>
      <c r="CZ3969" s="245"/>
      <c r="DA3969" s="245"/>
    </row>
    <row r="3970">
      <c r="A3970" s="238" t="s">
        <v>16815</v>
      </c>
      <c r="C3970" s="239"/>
      <c r="D3970" s="238" t="s">
        <v>16816</v>
      </c>
      <c r="E3970" s="238" t="s">
        <v>654</v>
      </c>
      <c r="F3970" s="240"/>
      <c r="G3970" s="240"/>
      <c r="H3970" s="240"/>
      <c r="I3970" s="239"/>
      <c r="J3970" s="239"/>
      <c r="K3970" s="239"/>
      <c r="L3970" s="239"/>
      <c r="M3970" s="7" t="s">
        <v>560</v>
      </c>
      <c r="N3970" s="238"/>
      <c r="O3970" s="239"/>
      <c r="P3970" s="239"/>
      <c r="Q3970" s="239"/>
      <c r="R3970" s="238" t="s">
        <v>802</v>
      </c>
      <c r="S3970" s="239"/>
      <c r="T3970" s="246" t="s">
        <v>16</v>
      </c>
      <c r="U3970" s="247" t="s">
        <v>16</v>
      </c>
      <c r="V3970" s="248" t="s">
        <v>16814</v>
      </c>
      <c r="W3970" s="238" t="s">
        <v>12069</v>
      </c>
      <c r="X3970" s="239"/>
      <c r="Y3970" s="239"/>
      <c r="Z3970" s="239"/>
      <c r="AA3970" s="239"/>
      <c r="AB3970" s="238" t="s">
        <v>16</v>
      </c>
      <c r="AC3970" s="239"/>
      <c r="AD3970" s="238" t="s">
        <v>16</v>
      </c>
      <c r="AE3970" s="239"/>
      <c r="AF3970" s="239"/>
      <c r="AG3970" s="239"/>
      <c r="AH3970" s="238" t="s">
        <v>16</v>
      </c>
      <c r="AI3970" s="239"/>
      <c r="AJ3970" s="239"/>
      <c r="AK3970" s="239"/>
      <c r="AL3970" s="239"/>
      <c r="AM3970" s="239"/>
      <c r="AN3970" s="239"/>
      <c r="AO3970" s="238" t="s">
        <v>16</v>
      </c>
      <c r="AP3970" s="238" t="s">
        <v>16</v>
      </c>
      <c r="AQ3970" s="238" t="s">
        <v>16</v>
      </c>
      <c r="AR3970" s="238" t="s">
        <v>16</v>
      </c>
      <c r="AS3970" s="238" t="s">
        <v>16</v>
      </c>
      <c r="AT3970" s="238" t="s">
        <v>16</v>
      </c>
      <c r="AU3970" s="238" t="s">
        <v>16</v>
      </c>
      <c r="AV3970" s="239"/>
      <c r="AW3970" s="239"/>
      <c r="AX3970" s="238" t="s">
        <v>16</v>
      </c>
      <c r="AY3970" s="238" t="s">
        <v>16</v>
      </c>
      <c r="AZ3970" s="238" t="s">
        <v>16</v>
      </c>
      <c r="BA3970" s="238" t="s">
        <v>16</v>
      </c>
      <c r="BB3970" s="238" t="s">
        <v>16</v>
      </c>
      <c r="BC3970" s="238" t="s">
        <v>16</v>
      </c>
      <c r="BD3970" s="239"/>
      <c r="BE3970" s="238" t="s">
        <v>16</v>
      </c>
      <c r="BF3970" s="238" t="s">
        <v>16</v>
      </c>
      <c r="BG3970" s="238" t="s">
        <v>16</v>
      </c>
      <c r="BH3970" s="238" t="s">
        <v>16</v>
      </c>
      <c r="BI3970" s="238" t="s">
        <v>16</v>
      </c>
      <c r="BJ3970" s="239"/>
      <c r="BK3970" s="238" t="s">
        <v>16</v>
      </c>
      <c r="BL3970" s="238" t="s">
        <v>16</v>
      </c>
      <c r="BM3970" s="239"/>
      <c r="BN3970" s="239"/>
      <c r="BO3970" s="239"/>
      <c r="BP3970" s="239"/>
      <c r="BQ3970" s="239"/>
      <c r="BR3970" s="239"/>
      <c r="BS3970" s="239"/>
      <c r="BT3970" s="239"/>
      <c r="BU3970" s="239"/>
      <c r="BV3970" s="239"/>
      <c r="BW3970" s="239"/>
      <c r="BX3970" s="239"/>
      <c r="BY3970" s="239"/>
      <c r="BZ3970" s="239"/>
      <c r="CA3970" s="239"/>
      <c r="CB3970" s="239"/>
      <c r="CC3970" s="239"/>
      <c r="CD3970" s="239"/>
      <c r="CE3970" s="239"/>
      <c r="CF3970" s="239"/>
      <c r="CG3970" s="239"/>
      <c r="CH3970" s="239"/>
      <c r="CI3970" s="239"/>
      <c r="CJ3970" s="238" t="s">
        <v>16</v>
      </c>
      <c r="CK3970" s="238" t="s">
        <v>16</v>
      </c>
      <c r="CL3970" s="238" t="s">
        <v>16</v>
      </c>
      <c r="CM3970" s="238" t="s">
        <v>16</v>
      </c>
      <c r="CN3970" s="238" t="s">
        <v>16</v>
      </c>
      <c r="CO3970" s="238" t="s">
        <v>16</v>
      </c>
      <c r="CP3970" s="239"/>
      <c r="CQ3970" s="239"/>
      <c r="CR3970" s="239"/>
      <c r="CS3970" s="239"/>
      <c r="CT3970" s="239"/>
      <c r="CU3970" s="245"/>
      <c r="CV3970" s="245"/>
      <c r="CW3970" s="245"/>
      <c r="CX3970" s="245"/>
      <c r="CY3970" s="245"/>
      <c r="CZ3970" s="245"/>
      <c r="DA3970" s="245"/>
    </row>
    <row r="3971">
      <c r="A3971" s="238" t="s">
        <v>16817</v>
      </c>
      <c r="C3971" s="239"/>
      <c r="D3971" s="238" t="s">
        <v>16818</v>
      </c>
      <c r="E3971" s="238" t="s">
        <v>654</v>
      </c>
      <c r="F3971" s="240"/>
      <c r="G3971" s="240"/>
      <c r="H3971" s="240"/>
      <c r="I3971" s="239"/>
      <c r="J3971" s="239"/>
      <c r="K3971" s="239"/>
      <c r="L3971" s="239"/>
      <c r="M3971" s="7" t="s">
        <v>560</v>
      </c>
      <c r="N3971" s="238"/>
      <c r="O3971" s="239"/>
      <c r="P3971" s="239"/>
      <c r="Q3971" s="239"/>
      <c r="R3971" s="238" t="s">
        <v>802</v>
      </c>
      <c r="S3971" s="239"/>
      <c r="T3971" s="246" t="s">
        <v>16</v>
      </c>
      <c r="U3971" s="247" t="s">
        <v>16</v>
      </c>
      <c r="V3971" s="248" t="s">
        <v>16819</v>
      </c>
      <c r="W3971" s="238" t="s">
        <v>16741</v>
      </c>
      <c r="X3971" s="239"/>
      <c r="Y3971" s="239"/>
      <c r="Z3971" s="239"/>
      <c r="AA3971" s="239"/>
      <c r="AB3971" s="238" t="s">
        <v>16</v>
      </c>
      <c r="AC3971" s="239"/>
      <c r="AD3971" s="238" t="s">
        <v>16</v>
      </c>
      <c r="AE3971" s="239"/>
      <c r="AF3971" s="239"/>
      <c r="AG3971" s="239"/>
      <c r="AH3971" s="238" t="s">
        <v>16</v>
      </c>
      <c r="AI3971" s="239"/>
      <c r="AJ3971" s="239"/>
      <c r="AK3971" s="239"/>
      <c r="AL3971" s="239"/>
      <c r="AM3971" s="239"/>
      <c r="AN3971" s="239"/>
      <c r="AO3971" s="238" t="s">
        <v>16</v>
      </c>
      <c r="AP3971" s="238" t="s">
        <v>16</v>
      </c>
      <c r="AQ3971" s="238" t="s">
        <v>16</v>
      </c>
      <c r="AR3971" s="238" t="s">
        <v>16</v>
      </c>
      <c r="AS3971" s="238" t="s">
        <v>16</v>
      </c>
      <c r="AT3971" s="238" t="s">
        <v>16</v>
      </c>
      <c r="AU3971" s="238" t="s">
        <v>16</v>
      </c>
      <c r="AV3971" s="239"/>
      <c r="AW3971" s="239"/>
      <c r="AX3971" s="238" t="s">
        <v>16</v>
      </c>
      <c r="AY3971" s="238" t="s">
        <v>16</v>
      </c>
      <c r="AZ3971" s="238" t="s">
        <v>16</v>
      </c>
      <c r="BA3971" s="238" t="s">
        <v>16</v>
      </c>
      <c r="BB3971" s="238" t="s">
        <v>16</v>
      </c>
      <c r="BC3971" s="238" t="s">
        <v>16</v>
      </c>
      <c r="BD3971" s="239"/>
      <c r="BE3971" s="238" t="s">
        <v>16</v>
      </c>
      <c r="BF3971" s="238" t="s">
        <v>16</v>
      </c>
      <c r="BG3971" s="238" t="s">
        <v>16</v>
      </c>
      <c r="BH3971" s="238" t="s">
        <v>16</v>
      </c>
      <c r="BI3971" s="238" t="s">
        <v>16</v>
      </c>
      <c r="BJ3971" s="239"/>
      <c r="BK3971" s="238" t="s">
        <v>16</v>
      </c>
      <c r="BL3971" s="238" t="s">
        <v>16</v>
      </c>
      <c r="BM3971" s="239"/>
      <c r="BN3971" s="239"/>
      <c r="BO3971" s="239"/>
      <c r="BP3971" s="239"/>
      <c r="BQ3971" s="239"/>
      <c r="BR3971" s="239"/>
      <c r="BS3971" s="239"/>
      <c r="BT3971" s="239"/>
      <c r="BU3971" s="239"/>
      <c r="BV3971" s="239"/>
      <c r="BW3971" s="239"/>
      <c r="BX3971" s="239"/>
      <c r="BY3971" s="239"/>
      <c r="BZ3971" s="239"/>
      <c r="CA3971" s="239"/>
      <c r="CB3971" s="239"/>
      <c r="CC3971" s="239"/>
      <c r="CD3971" s="239"/>
      <c r="CE3971" s="239"/>
      <c r="CF3971" s="239"/>
      <c r="CG3971" s="239"/>
      <c r="CH3971" s="239"/>
      <c r="CI3971" s="239"/>
      <c r="CJ3971" s="238" t="s">
        <v>16</v>
      </c>
      <c r="CK3971" s="238" t="s">
        <v>16</v>
      </c>
      <c r="CL3971" s="238" t="s">
        <v>16</v>
      </c>
      <c r="CM3971" s="238" t="s">
        <v>16</v>
      </c>
      <c r="CN3971" s="238" t="s">
        <v>16</v>
      </c>
      <c r="CO3971" s="238" t="s">
        <v>16</v>
      </c>
      <c r="CP3971" s="239"/>
      <c r="CQ3971" s="239"/>
      <c r="CR3971" s="239"/>
      <c r="CS3971" s="239"/>
      <c r="CT3971" s="239"/>
      <c r="CU3971" s="245"/>
      <c r="CV3971" s="245"/>
      <c r="CW3971" s="245"/>
      <c r="CX3971" s="245"/>
      <c r="CY3971" s="245"/>
      <c r="CZ3971" s="245"/>
      <c r="DA3971" s="245"/>
    </row>
    <row r="3972">
      <c r="A3972" s="238" t="s">
        <v>16820</v>
      </c>
      <c r="C3972" s="239"/>
      <c r="D3972" s="238" t="s">
        <v>16821</v>
      </c>
      <c r="E3972" s="238" t="s">
        <v>654</v>
      </c>
      <c r="F3972" s="240"/>
      <c r="G3972" s="240"/>
      <c r="H3972" s="240"/>
      <c r="I3972" s="239"/>
      <c r="J3972" s="239"/>
      <c r="K3972" s="239"/>
      <c r="L3972" s="239"/>
      <c r="M3972" s="7" t="s">
        <v>560</v>
      </c>
      <c r="N3972" s="238"/>
      <c r="O3972" s="239"/>
      <c r="P3972" s="239"/>
      <c r="Q3972" s="239"/>
      <c r="R3972" s="238" t="s">
        <v>802</v>
      </c>
      <c r="S3972" s="239"/>
      <c r="T3972" s="246" t="s">
        <v>16</v>
      </c>
      <c r="U3972" s="247" t="s">
        <v>16</v>
      </c>
      <c r="V3972" s="248" t="s">
        <v>16819</v>
      </c>
      <c r="W3972" s="238" t="s">
        <v>12061</v>
      </c>
      <c r="X3972" s="239"/>
      <c r="Y3972" s="239"/>
      <c r="Z3972" s="239"/>
      <c r="AA3972" s="239"/>
      <c r="AB3972" s="238" t="s">
        <v>16</v>
      </c>
      <c r="AC3972" s="239"/>
      <c r="AD3972" s="238" t="s">
        <v>16</v>
      </c>
      <c r="AE3972" s="239"/>
      <c r="AF3972" s="239"/>
      <c r="AG3972" s="239"/>
      <c r="AH3972" s="238" t="s">
        <v>16</v>
      </c>
      <c r="AI3972" s="239"/>
      <c r="AJ3972" s="239"/>
      <c r="AK3972" s="239"/>
      <c r="AL3972" s="239"/>
      <c r="AM3972" s="239"/>
      <c r="AN3972" s="239"/>
      <c r="AO3972" s="238" t="s">
        <v>16</v>
      </c>
      <c r="AP3972" s="238" t="s">
        <v>16</v>
      </c>
      <c r="AQ3972" s="238" t="s">
        <v>16</v>
      </c>
      <c r="AR3972" s="238" t="s">
        <v>16</v>
      </c>
      <c r="AS3972" s="238" t="s">
        <v>16</v>
      </c>
      <c r="AT3972" s="238" t="s">
        <v>16</v>
      </c>
      <c r="AU3972" s="238" t="s">
        <v>16</v>
      </c>
      <c r="AV3972" s="239"/>
      <c r="AW3972" s="239"/>
      <c r="AX3972" s="238" t="s">
        <v>16</v>
      </c>
      <c r="AY3972" s="238" t="s">
        <v>16</v>
      </c>
      <c r="AZ3972" s="238" t="s">
        <v>16</v>
      </c>
      <c r="BA3972" s="238" t="s">
        <v>16</v>
      </c>
      <c r="BB3972" s="238" t="s">
        <v>16</v>
      </c>
      <c r="BC3972" s="238" t="s">
        <v>16</v>
      </c>
      <c r="BD3972" s="239"/>
      <c r="BE3972" s="238" t="s">
        <v>16</v>
      </c>
      <c r="BF3972" s="238" t="s">
        <v>16</v>
      </c>
      <c r="BG3972" s="238" t="s">
        <v>16</v>
      </c>
      <c r="BH3972" s="238" t="s">
        <v>16</v>
      </c>
      <c r="BI3972" s="238" t="s">
        <v>16</v>
      </c>
      <c r="BJ3972" s="239"/>
      <c r="BK3972" s="238" t="s">
        <v>16</v>
      </c>
      <c r="BL3972" s="238" t="s">
        <v>16</v>
      </c>
      <c r="BM3972" s="239"/>
      <c r="BN3972" s="239"/>
      <c r="BO3972" s="239"/>
      <c r="BP3972" s="239"/>
      <c r="BQ3972" s="239"/>
      <c r="BR3972" s="239"/>
      <c r="BS3972" s="239"/>
      <c r="BT3972" s="239"/>
      <c r="BU3972" s="239"/>
      <c r="BV3972" s="239"/>
      <c r="BW3972" s="239"/>
      <c r="BX3972" s="239"/>
      <c r="BY3972" s="239"/>
      <c r="BZ3972" s="239"/>
      <c r="CA3972" s="239"/>
      <c r="CB3972" s="239"/>
      <c r="CC3972" s="239"/>
      <c r="CD3972" s="239"/>
      <c r="CE3972" s="239"/>
      <c r="CF3972" s="239"/>
      <c r="CG3972" s="239"/>
      <c r="CH3972" s="239"/>
      <c r="CI3972" s="239"/>
      <c r="CJ3972" s="238" t="s">
        <v>16</v>
      </c>
      <c r="CK3972" s="238" t="s">
        <v>16</v>
      </c>
      <c r="CL3972" s="238" t="s">
        <v>16</v>
      </c>
      <c r="CM3972" s="238" t="s">
        <v>16</v>
      </c>
      <c r="CN3972" s="238" t="s">
        <v>16</v>
      </c>
      <c r="CO3972" s="238" t="s">
        <v>16</v>
      </c>
      <c r="CP3972" s="239"/>
      <c r="CQ3972" s="239"/>
      <c r="CR3972" s="239"/>
      <c r="CS3972" s="239"/>
      <c r="CT3972" s="239"/>
      <c r="CU3972" s="245"/>
      <c r="CV3972" s="245"/>
      <c r="CW3972" s="245"/>
      <c r="CX3972" s="245"/>
      <c r="CY3972" s="245"/>
      <c r="CZ3972" s="245"/>
      <c r="DA3972" s="245"/>
    </row>
    <row r="3973">
      <c r="A3973" s="238" t="s">
        <v>16822</v>
      </c>
      <c r="C3973" s="239"/>
      <c r="D3973" s="238" t="s">
        <v>16823</v>
      </c>
      <c r="E3973" s="238" t="s">
        <v>654</v>
      </c>
      <c r="F3973" s="240"/>
      <c r="G3973" s="240"/>
      <c r="H3973" s="240"/>
      <c r="I3973" s="239"/>
      <c r="J3973" s="239"/>
      <c r="K3973" s="239"/>
      <c r="L3973" s="239"/>
      <c r="M3973" s="7" t="s">
        <v>560</v>
      </c>
      <c r="N3973" s="238"/>
      <c r="O3973" s="239"/>
      <c r="P3973" s="239"/>
      <c r="Q3973" s="239"/>
      <c r="R3973" s="238" t="s">
        <v>802</v>
      </c>
      <c r="S3973" s="239"/>
      <c r="T3973" s="246" t="s">
        <v>16</v>
      </c>
      <c r="U3973" s="247" t="s">
        <v>16</v>
      </c>
      <c r="V3973" s="248" t="s">
        <v>16819</v>
      </c>
      <c r="W3973" s="238" t="s">
        <v>12069</v>
      </c>
      <c r="X3973" s="239"/>
      <c r="Y3973" s="239"/>
      <c r="Z3973" s="239"/>
      <c r="AA3973" s="239"/>
      <c r="AB3973" s="238" t="s">
        <v>16</v>
      </c>
      <c r="AC3973" s="239"/>
      <c r="AD3973" s="238" t="s">
        <v>16</v>
      </c>
      <c r="AE3973" s="239"/>
      <c r="AF3973" s="239"/>
      <c r="AG3973" s="239"/>
      <c r="AH3973" s="238" t="s">
        <v>16</v>
      </c>
      <c r="AI3973" s="239"/>
      <c r="AJ3973" s="239"/>
      <c r="AK3973" s="239"/>
      <c r="AL3973" s="239"/>
      <c r="AM3973" s="239"/>
      <c r="AN3973" s="239"/>
      <c r="AO3973" s="238" t="s">
        <v>16</v>
      </c>
      <c r="AP3973" s="238" t="s">
        <v>16</v>
      </c>
      <c r="AQ3973" s="238" t="s">
        <v>16</v>
      </c>
      <c r="AR3973" s="238" t="s">
        <v>16</v>
      </c>
      <c r="AS3973" s="238" t="s">
        <v>16</v>
      </c>
      <c r="AT3973" s="238" t="s">
        <v>16</v>
      </c>
      <c r="AU3973" s="238" t="s">
        <v>16</v>
      </c>
      <c r="AV3973" s="239"/>
      <c r="AW3973" s="239"/>
      <c r="AX3973" s="238" t="s">
        <v>16</v>
      </c>
      <c r="AY3973" s="238" t="s">
        <v>16</v>
      </c>
      <c r="AZ3973" s="238" t="s">
        <v>16</v>
      </c>
      <c r="BA3973" s="238" t="s">
        <v>16</v>
      </c>
      <c r="BB3973" s="238" t="s">
        <v>16</v>
      </c>
      <c r="BC3973" s="238" t="s">
        <v>16</v>
      </c>
      <c r="BD3973" s="239"/>
      <c r="BE3973" s="238" t="s">
        <v>16</v>
      </c>
      <c r="BF3973" s="238" t="s">
        <v>16</v>
      </c>
      <c r="BG3973" s="238" t="s">
        <v>16</v>
      </c>
      <c r="BH3973" s="238" t="s">
        <v>16</v>
      </c>
      <c r="BI3973" s="238" t="s">
        <v>16</v>
      </c>
      <c r="BJ3973" s="239"/>
      <c r="BK3973" s="238" t="s">
        <v>16</v>
      </c>
      <c r="BL3973" s="238" t="s">
        <v>16</v>
      </c>
      <c r="BM3973" s="239"/>
      <c r="BN3973" s="239"/>
      <c r="BO3973" s="239"/>
      <c r="BP3973" s="239"/>
      <c r="BQ3973" s="239"/>
      <c r="BR3973" s="239"/>
      <c r="BS3973" s="239"/>
      <c r="BT3973" s="239"/>
      <c r="BU3973" s="239"/>
      <c r="BV3973" s="239"/>
      <c r="BW3973" s="239"/>
      <c r="BX3973" s="239"/>
      <c r="BY3973" s="239"/>
      <c r="BZ3973" s="239"/>
      <c r="CA3973" s="239"/>
      <c r="CB3973" s="239"/>
      <c r="CC3973" s="239"/>
      <c r="CD3973" s="239"/>
      <c r="CE3973" s="239"/>
      <c r="CF3973" s="239"/>
      <c r="CG3973" s="239"/>
      <c r="CH3973" s="239"/>
      <c r="CI3973" s="239"/>
      <c r="CJ3973" s="238" t="s">
        <v>16</v>
      </c>
      <c r="CK3973" s="238" t="s">
        <v>16</v>
      </c>
      <c r="CL3973" s="238" t="s">
        <v>16</v>
      </c>
      <c r="CM3973" s="238" t="s">
        <v>16</v>
      </c>
      <c r="CN3973" s="238" t="s">
        <v>16</v>
      </c>
      <c r="CO3973" s="238" t="s">
        <v>16</v>
      </c>
      <c r="CP3973" s="239"/>
      <c r="CQ3973" s="239"/>
      <c r="CR3973" s="239"/>
      <c r="CS3973" s="239"/>
      <c r="CT3973" s="239"/>
      <c r="CU3973" s="245"/>
      <c r="CV3973" s="245"/>
      <c r="CW3973" s="245"/>
      <c r="CX3973" s="245"/>
      <c r="CY3973" s="245"/>
      <c r="CZ3973" s="245"/>
      <c r="DA3973" s="245"/>
    </row>
    <row r="3974">
      <c r="A3974" s="238" t="s">
        <v>16824</v>
      </c>
      <c r="C3974" s="239"/>
      <c r="D3974" s="238" t="s">
        <v>16825</v>
      </c>
      <c r="E3974" s="238" t="s">
        <v>654</v>
      </c>
      <c r="F3974" s="240"/>
      <c r="G3974" s="240"/>
      <c r="H3974" s="240"/>
      <c r="I3974" s="239"/>
      <c r="J3974" s="239"/>
      <c r="K3974" s="239"/>
      <c r="L3974" s="239"/>
      <c r="M3974" s="7" t="s">
        <v>560</v>
      </c>
      <c r="N3974" s="238"/>
      <c r="O3974" s="239"/>
      <c r="P3974" s="239"/>
      <c r="Q3974" s="239"/>
      <c r="R3974" s="238" t="s">
        <v>559</v>
      </c>
      <c r="S3974" s="239"/>
      <c r="T3974" s="241">
        <v>41.2633</v>
      </c>
      <c r="U3974" s="242">
        <v>-83.329</v>
      </c>
      <c r="V3974" s="243" t="s">
        <v>16826</v>
      </c>
      <c r="W3974" s="238" t="s">
        <v>876</v>
      </c>
      <c r="X3974" s="239"/>
      <c r="Y3974" s="239"/>
      <c r="Z3974" s="239"/>
      <c r="AA3974" s="239"/>
      <c r="AB3974" s="244">
        <v>0.75</v>
      </c>
      <c r="AC3974" s="239"/>
      <c r="AD3974" s="244">
        <v>5.83</v>
      </c>
      <c r="AE3974" s="239"/>
      <c r="AF3974" s="239"/>
      <c r="AG3974" s="239"/>
      <c r="AH3974" s="244">
        <v>21.3</v>
      </c>
      <c r="AI3974" s="239"/>
      <c r="AJ3974" s="239"/>
      <c r="AK3974" s="239"/>
      <c r="AL3974" s="239"/>
      <c r="AM3974" s="239"/>
      <c r="AN3974" s="239"/>
      <c r="AO3974" s="244">
        <v>6.71</v>
      </c>
      <c r="AP3974" s="244">
        <v>409.0</v>
      </c>
      <c r="AQ3974" s="244">
        <v>0.5</v>
      </c>
      <c r="AR3974" s="244">
        <v>42.1</v>
      </c>
      <c r="AS3974" s="244">
        <v>0.46</v>
      </c>
      <c r="AT3974" s="244">
        <v>0.1</v>
      </c>
      <c r="AU3974" s="244">
        <v>0.25</v>
      </c>
      <c r="AV3974" s="239"/>
      <c r="AW3974" s="239"/>
      <c r="AX3974" s="244">
        <v>17.35</v>
      </c>
      <c r="AY3974" s="244">
        <v>94.37</v>
      </c>
      <c r="AZ3974" s="244">
        <v>33.59</v>
      </c>
      <c r="BA3974" s="244">
        <v>23.33</v>
      </c>
      <c r="BB3974" s="244">
        <v>52.27</v>
      </c>
      <c r="BC3974" s="244">
        <v>1.633</v>
      </c>
      <c r="BD3974" s="239"/>
      <c r="BE3974" s="238" t="s">
        <v>16</v>
      </c>
      <c r="BF3974" s="244">
        <v>1.47</v>
      </c>
      <c r="BG3974" s="244">
        <v>0.26</v>
      </c>
      <c r="BH3974" s="238" t="s">
        <v>16</v>
      </c>
      <c r="BI3974" s="244">
        <v>2.282</v>
      </c>
      <c r="BJ3974" s="239"/>
      <c r="BK3974" s="238" t="s">
        <v>16</v>
      </c>
      <c r="BL3974" s="238" t="s">
        <v>16</v>
      </c>
      <c r="BM3974" s="239"/>
      <c r="BN3974" s="239"/>
      <c r="BO3974" s="239"/>
      <c r="BP3974" s="239"/>
      <c r="BQ3974" s="239"/>
      <c r="BR3974" s="239"/>
      <c r="BS3974" s="239"/>
      <c r="BT3974" s="239"/>
      <c r="BU3974" s="239"/>
      <c r="BV3974" s="239"/>
      <c r="BW3974" s="239"/>
      <c r="BX3974" s="239"/>
      <c r="BY3974" s="239"/>
      <c r="BZ3974" s="239"/>
      <c r="CA3974" s="239"/>
      <c r="CB3974" s="239"/>
      <c r="CC3974" s="239"/>
      <c r="CD3974" s="239"/>
      <c r="CE3974" s="239"/>
      <c r="CF3974" s="239"/>
      <c r="CG3974" s="239"/>
      <c r="CH3974" s="239"/>
      <c r="CI3974" s="239"/>
      <c r="CJ3974" s="244">
        <v>21.1</v>
      </c>
      <c r="CK3974" s="244">
        <v>0.5</v>
      </c>
      <c r="CL3974" s="244">
        <v>70.0</v>
      </c>
      <c r="CM3974" s="238" t="s">
        <v>2587</v>
      </c>
      <c r="CN3974" s="244">
        <v>0.8</v>
      </c>
      <c r="CO3974" s="244">
        <v>7.65</v>
      </c>
      <c r="CP3974" s="239"/>
      <c r="CQ3974" s="239"/>
      <c r="CR3974" s="239"/>
      <c r="CS3974" s="239"/>
      <c r="CT3974" s="239"/>
      <c r="CU3974" s="245"/>
      <c r="CV3974" s="245"/>
      <c r="CW3974" s="245"/>
      <c r="CX3974" s="245"/>
      <c r="CY3974" s="245"/>
      <c r="CZ3974" s="245"/>
      <c r="DA3974" s="245"/>
    </row>
    <row r="3975">
      <c r="A3975" s="238" t="s">
        <v>16827</v>
      </c>
      <c r="C3975" s="239"/>
      <c r="D3975" s="238" t="s">
        <v>16828</v>
      </c>
      <c r="E3975" s="238" t="s">
        <v>654</v>
      </c>
      <c r="F3975" s="240"/>
      <c r="G3975" s="240"/>
      <c r="H3975" s="240"/>
      <c r="I3975" s="239"/>
      <c r="J3975" s="239"/>
      <c r="K3975" s="239"/>
      <c r="L3975" s="239"/>
      <c r="M3975" s="7" t="s">
        <v>560</v>
      </c>
      <c r="N3975" s="238"/>
      <c r="O3975" s="239"/>
      <c r="P3975" s="239"/>
      <c r="Q3975" s="239"/>
      <c r="R3975" s="238" t="s">
        <v>559</v>
      </c>
      <c r="S3975" s="239"/>
      <c r="T3975" s="241">
        <v>41.7633</v>
      </c>
      <c r="U3975" s="242">
        <v>-83.33</v>
      </c>
      <c r="V3975" s="243" t="s">
        <v>16829</v>
      </c>
      <c r="W3975" s="238" t="s">
        <v>876</v>
      </c>
      <c r="X3975" s="239"/>
      <c r="Y3975" s="239"/>
      <c r="Z3975" s="239"/>
      <c r="AA3975" s="239"/>
      <c r="AB3975" s="244">
        <v>0.75</v>
      </c>
      <c r="AC3975" s="239"/>
      <c r="AD3975" s="244">
        <v>5.84</v>
      </c>
      <c r="AE3975" s="239"/>
      <c r="AF3975" s="239"/>
      <c r="AG3975" s="239"/>
      <c r="AH3975" s="244">
        <v>18.9</v>
      </c>
      <c r="AI3975" s="239"/>
      <c r="AJ3975" s="239"/>
      <c r="AK3975" s="239"/>
      <c r="AL3975" s="239"/>
      <c r="AM3975" s="239"/>
      <c r="AN3975" s="239"/>
      <c r="AO3975" s="244">
        <v>9.5</v>
      </c>
      <c r="AP3975" s="244">
        <v>364.3</v>
      </c>
      <c r="AQ3975" s="244">
        <v>0.25</v>
      </c>
      <c r="AR3975" s="244">
        <v>45.3</v>
      </c>
      <c r="AS3975" s="244">
        <v>0.1</v>
      </c>
      <c r="AT3975" s="244">
        <v>0.1</v>
      </c>
      <c r="AU3975" s="244">
        <v>0.39</v>
      </c>
      <c r="AV3975" s="239"/>
      <c r="AW3975" s="239"/>
      <c r="AX3975" s="244">
        <v>2.76</v>
      </c>
      <c r="AY3975" s="244">
        <v>161.74</v>
      </c>
      <c r="AZ3975" s="244">
        <v>103.01</v>
      </c>
      <c r="BA3975" s="244">
        <v>84.03</v>
      </c>
      <c r="BB3975" s="244">
        <v>52.7</v>
      </c>
      <c r="BC3975" s="244">
        <v>2.313</v>
      </c>
      <c r="BD3975" s="239"/>
      <c r="BE3975" s="238" t="s">
        <v>16</v>
      </c>
      <c r="BF3975" s="244">
        <v>1.05</v>
      </c>
      <c r="BG3975" s="244">
        <v>0.17</v>
      </c>
      <c r="BH3975" s="238" t="s">
        <v>16</v>
      </c>
      <c r="BI3975" s="244">
        <v>4.19</v>
      </c>
      <c r="BJ3975" s="239"/>
      <c r="BK3975" s="244">
        <v>37.31</v>
      </c>
      <c r="BL3975" s="244">
        <v>3.61</v>
      </c>
      <c r="BM3975" s="239"/>
      <c r="BN3975" s="239"/>
      <c r="BO3975" s="239"/>
      <c r="BP3975" s="239"/>
      <c r="BQ3975" s="239"/>
      <c r="BR3975" s="239"/>
      <c r="BS3975" s="239"/>
      <c r="BT3975" s="239"/>
      <c r="BU3975" s="239"/>
      <c r="BV3975" s="239"/>
      <c r="BW3975" s="239"/>
      <c r="BX3975" s="239"/>
      <c r="BY3975" s="239"/>
      <c r="BZ3975" s="239"/>
      <c r="CA3975" s="239"/>
      <c r="CB3975" s="239"/>
      <c r="CC3975" s="239"/>
      <c r="CD3975" s="239"/>
      <c r="CE3975" s="239"/>
      <c r="CF3975" s="239"/>
      <c r="CG3975" s="239"/>
      <c r="CH3975" s="239"/>
      <c r="CI3975" s="239"/>
      <c r="CJ3975" s="244">
        <v>19.4</v>
      </c>
      <c r="CK3975" s="244">
        <v>0.8</v>
      </c>
      <c r="CL3975" s="244">
        <v>35.3</v>
      </c>
      <c r="CM3975" s="238" t="s">
        <v>2414</v>
      </c>
      <c r="CN3975" s="244">
        <v>1.36</v>
      </c>
      <c r="CO3975" s="244">
        <v>3.32</v>
      </c>
      <c r="CP3975" s="239"/>
      <c r="CQ3975" s="239"/>
      <c r="CR3975" s="239"/>
      <c r="CS3975" s="239"/>
      <c r="CT3975" s="239"/>
      <c r="CU3975" s="245"/>
      <c r="CV3975" s="245"/>
      <c r="CW3975" s="245"/>
      <c r="CX3975" s="245"/>
      <c r="CY3975" s="245"/>
      <c r="CZ3975" s="245"/>
      <c r="DA3975" s="245"/>
    </row>
    <row r="3976">
      <c r="A3976" s="238" t="s">
        <v>16830</v>
      </c>
      <c r="C3976" s="239"/>
      <c r="D3976" s="238" t="s">
        <v>16831</v>
      </c>
      <c r="E3976" s="238" t="s">
        <v>654</v>
      </c>
      <c r="F3976" s="240"/>
      <c r="G3976" s="240"/>
      <c r="H3976" s="240"/>
      <c r="I3976" s="239"/>
      <c r="J3976" s="239"/>
      <c r="K3976" s="239"/>
      <c r="L3976" s="239"/>
      <c r="M3976" s="7" t="s">
        <v>560</v>
      </c>
      <c r="N3976" s="238"/>
      <c r="O3976" s="239"/>
      <c r="P3976" s="239"/>
      <c r="Q3976" s="239"/>
      <c r="R3976" s="238" t="s">
        <v>559</v>
      </c>
      <c r="S3976" s="239"/>
      <c r="T3976" s="241">
        <v>41.8267</v>
      </c>
      <c r="U3976" s="242">
        <v>-83.1947</v>
      </c>
      <c r="V3976" s="243" t="s">
        <v>16832</v>
      </c>
      <c r="W3976" s="238" t="s">
        <v>890</v>
      </c>
      <c r="X3976" s="239"/>
      <c r="Y3976" s="239"/>
      <c r="Z3976" s="239"/>
      <c r="AA3976" s="239"/>
      <c r="AB3976" s="244">
        <v>0.75</v>
      </c>
      <c r="AC3976" s="239"/>
      <c r="AD3976" s="244">
        <v>8.53</v>
      </c>
      <c r="AE3976" s="239"/>
      <c r="AF3976" s="239"/>
      <c r="AG3976" s="239"/>
      <c r="AH3976" s="244">
        <v>15.7</v>
      </c>
      <c r="AI3976" s="239"/>
      <c r="AJ3976" s="239"/>
      <c r="AK3976" s="239"/>
      <c r="AL3976" s="239"/>
      <c r="AM3976" s="239"/>
      <c r="AN3976" s="239"/>
      <c r="AO3976" s="244">
        <v>8.54</v>
      </c>
      <c r="AP3976" s="244">
        <v>226.4</v>
      </c>
      <c r="AQ3976" s="244">
        <v>3.5</v>
      </c>
      <c r="AR3976" s="244">
        <v>1.27</v>
      </c>
      <c r="AS3976" s="244">
        <v>0.1</v>
      </c>
      <c r="AT3976" s="244">
        <v>0.1</v>
      </c>
      <c r="AU3976" s="244">
        <v>0.27</v>
      </c>
      <c r="AV3976" s="239"/>
      <c r="AW3976" s="239"/>
      <c r="AX3976" s="244">
        <v>1.74</v>
      </c>
      <c r="AY3976" s="244">
        <v>13.01</v>
      </c>
      <c r="AZ3976" s="244">
        <v>5.44</v>
      </c>
      <c r="BA3976" s="244">
        <v>5.06</v>
      </c>
      <c r="BB3976" s="244">
        <v>23.46</v>
      </c>
      <c r="BC3976" s="244">
        <v>0.271</v>
      </c>
      <c r="BD3976" s="239"/>
      <c r="BE3976" s="238" t="s">
        <v>16</v>
      </c>
      <c r="BF3976" s="244">
        <v>0.19</v>
      </c>
      <c r="BG3976" s="244">
        <v>0.02</v>
      </c>
      <c r="BH3976" s="238" t="s">
        <v>16</v>
      </c>
      <c r="BI3976" s="244">
        <v>0.19</v>
      </c>
      <c r="BJ3976" s="239"/>
      <c r="BK3976" s="244">
        <v>1.76</v>
      </c>
      <c r="BL3976" s="244">
        <v>0.61</v>
      </c>
      <c r="BM3976" s="239"/>
      <c r="BN3976" s="239"/>
      <c r="BO3976" s="239"/>
      <c r="BP3976" s="239"/>
      <c r="BQ3976" s="239"/>
      <c r="BR3976" s="239"/>
      <c r="BS3976" s="239"/>
      <c r="BT3976" s="239"/>
      <c r="BU3976" s="239"/>
      <c r="BV3976" s="239"/>
      <c r="BW3976" s="239"/>
      <c r="BX3976" s="239"/>
      <c r="BY3976" s="239"/>
      <c r="BZ3976" s="239"/>
      <c r="CA3976" s="239"/>
      <c r="CB3976" s="239"/>
      <c r="CC3976" s="239"/>
      <c r="CD3976" s="239"/>
      <c r="CE3976" s="239"/>
      <c r="CF3976" s="239"/>
      <c r="CG3976" s="239"/>
      <c r="CH3976" s="239"/>
      <c r="CI3976" s="239"/>
      <c r="CJ3976" s="238" t="s">
        <v>16</v>
      </c>
      <c r="CK3976" s="238" t="s">
        <v>16</v>
      </c>
      <c r="CL3976" s="238" t="s">
        <v>16</v>
      </c>
      <c r="CM3976" s="238" t="s">
        <v>2438</v>
      </c>
      <c r="CN3976" s="244">
        <v>0.5</v>
      </c>
      <c r="CO3976" s="238" t="s">
        <v>16</v>
      </c>
      <c r="CP3976" s="239"/>
      <c r="CQ3976" s="239"/>
      <c r="CR3976" s="239"/>
      <c r="CS3976" s="239"/>
      <c r="CT3976" s="239"/>
      <c r="CU3976" s="245"/>
      <c r="CV3976" s="245"/>
      <c r="CW3976" s="245"/>
      <c r="CX3976" s="245"/>
      <c r="CY3976" s="245"/>
      <c r="CZ3976" s="245"/>
      <c r="DA3976" s="245"/>
    </row>
    <row r="3977">
      <c r="A3977" s="238" t="s">
        <v>16833</v>
      </c>
      <c r="C3977" s="239"/>
      <c r="D3977" s="238" t="s">
        <v>16834</v>
      </c>
      <c r="E3977" s="238" t="s">
        <v>654</v>
      </c>
      <c r="F3977" s="240"/>
      <c r="G3977" s="240"/>
      <c r="H3977" s="240"/>
      <c r="I3977" s="239"/>
      <c r="J3977" s="239"/>
      <c r="K3977" s="239"/>
      <c r="L3977" s="239"/>
      <c r="M3977" s="7" t="s">
        <v>560</v>
      </c>
      <c r="N3977" s="238"/>
      <c r="O3977" s="239"/>
      <c r="P3977" s="239"/>
      <c r="Q3977" s="239"/>
      <c r="R3977" s="238" t="s">
        <v>559</v>
      </c>
      <c r="S3977" s="239"/>
      <c r="T3977" s="241">
        <v>41.7627</v>
      </c>
      <c r="U3977" s="242">
        <v>-83.33</v>
      </c>
      <c r="V3977" s="243" t="s">
        <v>16835</v>
      </c>
      <c r="W3977" s="238" t="s">
        <v>876</v>
      </c>
      <c r="X3977" s="239"/>
      <c r="Y3977" s="239"/>
      <c r="Z3977" s="239"/>
      <c r="AA3977" s="239"/>
      <c r="AB3977" s="244">
        <v>0.75</v>
      </c>
      <c r="AC3977" s="239"/>
      <c r="AD3977" s="244">
        <v>5.35</v>
      </c>
      <c r="AE3977" s="239"/>
      <c r="AF3977" s="239"/>
      <c r="AG3977" s="239"/>
      <c r="AH3977" s="244">
        <v>22.5</v>
      </c>
      <c r="AI3977" s="239"/>
      <c r="AJ3977" s="239"/>
      <c r="AK3977" s="239"/>
      <c r="AL3977" s="239"/>
      <c r="AM3977" s="239"/>
      <c r="AN3977" s="239"/>
      <c r="AO3977" s="244">
        <v>7.11</v>
      </c>
      <c r="AP3977" s="244">
        <v>289.8</v>
      </c>
      <c r="AQ3977" s="244">
        <v>1.0</v>
      </c>
      <c r="AR3977" s="244">
        <v>7.11</v>
      </c>
      <c r="AS3977" s="244">
        <v>0.1</v>
      </c>
      <c r="AT3977" s="244">
        <v>0.13</v>
      </c>
      <c r="AU3977" s="244">
        <v>0.77</v>
      </c>
      <c r="AV3977" s="239"/>
      <c r="AW3977" s="239"/>
      <c r="AX3977" s="244">
        <v>11.62</v>
      </c>
      <c r="AY3977" s="244">
        <v>41.42</v>
      </c>
      <c r="AZ3977" s="244">
        <v>20.55</v>
      </c>
      <c r="BA3977" s="244">
        <v>14.77</v>
      </c>
      <c r="BB3977" s="244">
        <v>63.87</v>
      </c>
      <c r="BC3977" s="244">
        <v>0.882</v>
      </c>
      <c r="BD3977" s="239"/>
      <c r="BE3977" s="238" t="s">
        <v>16</v>
      </c>
      <c r="BF3977" s="244">
        <v>0.46</v>
      </c>
      <c r="BG3977" s="244">
        <v>0.09</v>
      </c>
      <c r="BH3977" s="238" t="s">
        <v>16</v>
      </c>
      <c r="BI3977" s="244">
        <v>0.61</v>
      </c>
      <c r="BJ3977" s="239"/>
      <c r="BK3977" s="244">
        <v>6.48</v>
      </c>
      <c r="BL3977" s="244">
        <v>0.48</v>
      </c>
      <c r="BM3977" s="239"/>
      <c r="BN3977" s="239"/>
      <c r="BO3977" s="239"/>
      <c r="BP3977" s="239"/>
      <c r="BQ3977" s="239"/>
      <c r="BR3977" s="239"/>
      <c r="BS3977" s="239"/>
      <c r="BT3977" s="239"/>
      <c r="BU3977" s="239"/>
      <c r="BV3977" s="239"/>
      <c r="BW3977" s="239"/>
      <c r="BX3977" s="239"/>
      <c r="BY3977" s="239"/>
      <c r="BZ3977" s="239"/>
      <c r="CA3977" s="239"/>
      <c r="CB3977" s="239"/>
      <c r="CC3977" s="239"/>
      <c r="CD3977" s="239"/>
      <c r="CE3977" s="239"/>
      <c r="CF3977" s="239"/>
      <c r="CG3977" s="239"/>
      <c r="CH3977" s="239"/>
      <c r="CI3977" s="239"/>
      <c r="CJ3977" s="244">
        <v>4.3</v>
      </c>
      <c r="CK3977" s="244">
        <v>34.1</v>
      </c>
      <c r="CL3977" s="244">
        <v>1264.0</v>
      </c>
      <c r="CM3977" s="238" t="s">
        <v>2438</v>
      </c>
      <c r="CN3977" s="244">
        <v>2.15</v>
      </c>
      <c r="CO3977" s="244">
        <v>1.94</v>
      </c>
      <c r="CP3977" s="239"/>
      <c r="CQ3977" s="239"/>
      <c r="CR3977" s="239"/>
      <c r="CS3977" s="239"/>
      <c r="CT3977" s="239"/>
      <c r="CU3977" s="245"/>
      <c r="CV3977" s="245"/>
      <c r="CW3977" s="245"/>
      <c r="CX3977" s="245"/>
      <c r="CY3977" s="245"/>
      <c r="CZ3977" s="245"/>
      <c r="DA3977" s="245"/>
    </row>
    <row r="3978">
      <c r="A3978" s="238" t="s">
        <v>16836</v>
      </c>
      <c r="C3978" s="239"/>
      <c r="D3978" s="238" t="s">
        <v>16837</v>
      </c>
      <c r="E3978" s="238" t="s">
        <v>654</v>
      </c>
      <c r="F3978" s="240"/>
      <c r="G3978" s="240"/>
      <c r="H3978" s="240"/>
      <c r="I3978" s="239"/>
      <c r="J3978" s="239"/>
      <c r="K3978" s="239"/>
      <c r="L3978" s="239"/>
      <c r="M3978" s="7" t="s">
        <v>560</v>
      </c>
      <c r="N3978" s="238"/>
      <c r="O3978" s="239"/>
      <c r="P3978" s="239"/>
      <c r="Q3978" s="239"/>
      <c r="R3978" s="238" t="s">
        <v>559</v>
      </c>
      <c r="S3978" s="239"/>
      <c r="T3978" s="246" t="s">
        <v>16</v>
      </c>
      <c r="U3978" s="247" t="s">
        <v>16</v>
      </c>
      <c r="V3978" s="248" t="s">
        <v>16717</v>
      </c>
      <c r="W3978" s="238" t="s">
        <v>890</v>
      </c>
      <c r="X3978" s="239"/>
      <c r="Y3978" s="239"/>
      <c r="Z3978" s="239"/>
      <c r="AA3978" s="239"/>
      <c r="AB3978" s="238" t="s">
        <v>16</v>
      </c>
      <c r="AC3978" s="239"/>
      <c r="AD3978" s="238" t="s">
        <v>16</v>
      </c>
      <c r="AE3978" s="239"/>
      <c r="AF3978" s="239"/>
      <c r="AG3978" s="239"/>
      <c r="AH3978" s="238" t="s">
        <v>16</v>
      </c>
      <c r="AI3978" s="239"/>
      <c r="AJ3978" s="239"/>
      <c r="AK3978" s="239"/>
      <c r="AL3978" s="239"/>
      <c r="AM3978" s="239"/>
      <c r="AN3978" s="239"/>
      <c r="AO3978" s="238" t="s">
        <v>16</v>
      </c>
      <c r="AP3978" s="238" t="s">
        <v>16</v>
      </c>
      <c r="AQ3978" s="238" t="s">
        <v>16</v>
      </c>
      <c r="AR3978" s="238" t="s">
        <v>16</v>
      </c>
      <c r="AS3978" s="238" t="s">
        <v>16</v>
      </c>
      <c r="AT3978" s="238" t="s">
        <v>16</v>
      </c>
      <c r="AU3978" s="238" t="s">
        <v>16</v>
      </c>
      <c r="AV3978" s="239"/>
      <c r="AW3978" s="239"/>
      <c r="AX3978" s="238" t="s">
        <v>16</v>
      </c>
      <c r="AY3978" s="238" t="s">
        <v>16</v>
      </c>
      <c r="AZ3978" s="238" t="s">
        <v>16</v>
      </c>
      <c r="BA3978" s="238" t="s">
        <v>16</v>
      </c>
      <c r="BB3978" s="238" t="s">
        <v>16</v>
      </c>
      <c r="BC3978" s="238" t="s">
        <v>16</v>
      </c>
      <c r="BD3978" s="239"/>
      <c r="BE3978" s="238" t="s">
        <v>16</v>
      </c>
      <c r="BF3978" s="238" t="s">
        <v>16</v>
      </c>
      <c r="BG3978" s="238" t="s">
        <v>16</v>
      </c>
      <c r="BH3978" s="238" t="s">
        <v>16</v>
      </c>
      <c r="BI3978" s="238" t="s">
        <v>16</v>
      </c>
      <c r="BJ3978" s="239"/>
      <c r="BK3978" s="238" t="s">
        <v>16</v>
      </c>
      <c r="BL3978" s="238" t="s">
        <v>16</v>
      </c>
      <c r="BM3978" s="239"/>
      <c r="BN3978" s="239"/>
      <c r="BO3978" s="239"/>
      <c r="BP3978" s="239"/>
      <c r="BQ3978" s="239"/>
      <c r="BR3978" s="239"/>
      <c r="BS3978" s="239"/>
      <c r="BT3978" s="239"/>
      <c r="BU3978" s="239"/>
      <c r="BV3978" s="239"/>
      <c r="BW3978" s="239"/>
      <c r="BX3978" s="239"/>
      <c r="BY3978" s="239"/>
      <c r="BZ3978" s="239"/>
      <c r="CA3978" s="239"/>
      <c r="CB3978" s="239"/>
      <c r="CC3978" s="239"/>
      <c r="CD3978" s="239"/>
      <c r="CE3978" s="239"/>
      <c r="CF3978" s="239"/>
      <c r="CG3978" s="239"/>
      <c r="CH3978" s="239"/>
      <c r="CI3978" s="239"/>
      <c r="CJ3978" s="238" t="s">
        <v>16</v>
      </c>
      <c r="CK3978" s="238" t="s">
        <v>16</v>
      </c>
      <c r="CL3978" s="238" t="s">
        <v>16</v>
      </c>
      <c r="CM3978" s="238" t="s">
        <v>16</v>
      </c>
      <c r="CN3978" s="238" t="s">
        <v>16</v>
      </c>
      <c r="CO3978" s="238" t="s">
        <v>16</v>
      </c>
      <c r="CP3978" s="239"/>
      <c r="CQ3978" s="239"/>
      <c r="CR3978" s="239"/>
      <c r="CS3978" s="239"/>
      <c r="CT3978" s="239"/>
      <c r="CU3978" s="245"/>
      <c r="CV3978" s="245"/>
      <c r="CW3978" s="245"/>
      <c r="CX3978" s="245"/>
      <c r="CY3978" s="245"/>
      <c r="CZ3978" s="245"/>
      <c r="DA3978" s="245"/>
    </row>
    <row r="3979">
      <c r="A3979" s="238" t="s">
        <v>16838</v>
      </c>
      <c r="C3979" s="239"/>
      <c r="D3979" s="238" t="s">
        <v>16839</v>
      </c>
      <c r="E3979" s="238" t="s">
        <v>654</v>
      </c>
      <c r="F3979" s="240"/>
      <c r="G3979" s="240"/>
      <c r="H3979" s="240"/>
      <c r="I3979" s="239"/>
      <c r="J3979" s="239"/>
      <c r="K3979" s="239"/>
      <c r="L3979" s="239"/>
      <c r="M3979" s="7" t="s">
        <v>560</v>
      </c>
      <c r="N3979" s="238"/>
      <c r="O3979" s="239"/>
      <c r="P3979" s="239"/>
      <c r="Q3979" s="239"/>
      <c r="R3979" s="238" t="s">
        <v>559</v>
      </c>
      <c r="S3979" s="239"/>
      <c r="T3979" s="246" t="s">
        <v>16</v>
      </c>
      <c r="U3979" s="247" t="s">
        <v>16</v>
      </c>
      <c r="V3979" s="248" t="s">
        <v>16724</v>
      </c>
      <c r="W3979" s="238" t="s">
        <v>890</v>
      </c>
      <c r="X3979" s="239"/>
      <c r="Y3979" s="239"/>
      <c r="Z3979" s="239"/>
      <c r="AA3979" s="239"/>
      <c r="AB3979" s="238" t="s">
        <v>16</v>
      </c>
      <c r="AC3979" s="239"/>
      <c r="AD3979" s="238" t="s">
        <v>16</v>
      </c>
      <c r="AE3979" s="239"/>
      <c r="AF3979" s="239"/>
      <c r="AG3979" s="239"/>
      <c r="AH3979" s="238" t="s">
        <v>16</v>
      </c>
      <c r="AI3979" s="239"/>
      <c r="AJ3979" s="239"/>
      <c r="AK3979" s="239"/>
      <c r="AL3979" s="239"/>
      <c r="AM3979" s="239"/>
      <c r="AN3979" s="239"/>
      <c r="AO3979" s="238" t="s">
        <v>16</v>
      </c>
      <c r="AP3979" s="238" t="s">
        <v>16</v>
      </c>
      <c r="AQ3979" s="238" t="s">
        <v>16</v>
      </c>
      <c r="AR3979" s="238" t="s">
        <v>16</v>
      </c>
      <c r="AS3979" s="238" t="s">
        <v>16</v>
      </c>
      <c r="AT3979" s="238" t="s">
        <v>16</v>
      </c>
      <c r="AU3979" s="238" t="s">
        <v>16</v>
      </c>
      <c r="AV3979" s="239"/>
      <c r="AW3979" s="239"/>
      <c r="AX3979" s="238" t="s">
        <v>16</v>
      </c>
      <c r="AY3979" s="238" t="s">
        <v>16</v>
      </c>
      <c r="AZ3979" s="238" t="s">
        <v>16</v>
      </c>
      <c r="BA3979" s="238" t="s">
        <v>16</v>
      </c>
      <c r="BB3979" s="238" t="s">
        <v>16</v>
      </c>
      <c r="BC3979" s="238" t="s">
        <v>16</v>
      </c>
      <c r="BD3979" s="239"/>
      <c r="BE3979" s="238" t="s">
        <v>16</v>
      </c>
      <c r="BF3979" s="238" t="s">
        <v>16</v>
      </c>
      <c r="BG3979" s="238" t="s">
        <v>16</v>
      </c>
      <c r="BH3979" s="238" t="s">
        <v>16</v>
      </c>
      <c r="BI3979" s="238" t="s">
        <v>16</v>
      </c>
      <c r="BJ3979" s="239"/>
      <c r="BK3979" s="238" t="s">
        <v>16</v>
      </c>
      <c r="BL3979" s="238" t="s">
        <v>16</v>
      </c>
      <c r="BM3979" s="239"/>
      <c r="BN3979" s="239"/>
      <c r="BO3979" s="239"/>
      <c r="BP3979" s="239"/>
      <c r="BQ3979" s="239"/>
      <c r="BR3979" s="239"/>
      <c r="BS3979" s="239"/>
      <c r="BT3979" s="239"/>
      <c r="BU3979" s="239"/>
      <c r="BV3979" s="239"/>
      <c r="BW3979" s="239"/>
      <c r="BX3979" s="239"/>
      <c r="BY3979" s="239"/>
      <c r="BZ3979" s="239"/>
      <c r="CA3979" s="239"/>
      <c r="CB3979" s="239"/>
      <c r="CC3979" s="239"/>
      <c r="CD3979" s="239"/>
      <c r="CE3979" s="239"/>
      <c r="CF3979" s="239"/>
      <c r="CG3979" s="239"/>
      <c r="CH3979" s="239"/>
      <c r="CI3979" s="239"/>
      <c r="CJ3979" s="238" t="s">
        <v>16</v>
      </c>
      <c r="CK3979" s="238" t="s">
        <v>16</v>
      </c>
      <c r="CL3979" s="238" t="s">
        <v>16</v>
      </c>
      <c r="CM3979" s="238" t="s">
        <v>16</v>
      </c>
      <c r="CN3979" s="238" t="s">
        <v>16</v>
      </c>
      <c r="CO3979" s="238" t="s">
        <v>16</v>
      </c>
      <c r="CP3979" s="239"/>
      <c r="CQ3979" s="239"/>
      <c r="CR3979" s="239"/>
      <c r="CS3979" s="239"/>
      <c r="CT3979" s="239"/>
      <c r="CU3979" s="245"/>
      <c r="CV3979" s="245"/>
      <c r="CW3979" s="245"/>
      <c r="CX3979" s="245"/>
      <c r="CY3979" s="245"/>
      <c r="CZ3979" s="245"/>
      <c r="DA3979" s="245"/>
    </row>
    <row r="3980">
      <c r="A3980" s="238" t="s">
        <v>16840</v>
      </c>
      <c r="C3980" s="239"/>
      <c r="D3980" s="238" t="s">
        <v>16841</v>
      </c>
      <c r="E3980" s="238" t="s">
        <v>654</v>
      </c>
      <c r="F3980" s="240"/>
      <c r="G3980" s="240"/>
      <c r="H3980" s="240"/>
      <c r="I3980" s="239"/>
      <c r="J3980" s="239"/>
      <c r="K3980" s="239"/>
      <c r="L3980" s="239"/>
      <c r="M3980" s="7" t="s">
        <v>560</v>
      </c>
      <c r="N3980" s="238"/>
      <c r="O3980" s="239"/>
      <c r="P3980" s="239"/>
      <c r="Q3980" s="239"/>
      <c r="R3980" s="238" t="s">
        <v>802</v>
      </c>
      <c r="S3980" s="239"/>
      <c r="T3980" s="246" t="s">
        <v>16</v>
      </c>
      <c r="U3980" s="247" t="s">
        <v>16</v>
      </c>
      <c r="V3980" s="243" t="s">
        <v>16842</v>
      </c>
      <c r="W3980" s="238" t="s">
        <v>16741</v>
      </c>
      <c r="X3980" s="239"/>
      <c r="Y3980" s="239"/>
      <c r="Z3980" s="239"/>
      <c r="AA3980" s="239"/>
      <c r="AB3980" s="244">
        <v>0.75</v>
      </c>
      <c r="AC3980" s="239"/>
      <c r="AD3980" s="244">
        <v>3.86</v>
      </c>
      <c r="AE3980" s="239"/>
      <c r="AF3980" s="239"/>
      <c r="AG3980" s="239"/>
      <c r="AH3980" s="244">
        <v>23.0</v>
      </c>
      <c r="AI3980" s="239"/>
      <c r="AJ3980" s="239"/>
      <c r="AK3980" s="239"/>
      <c r="AL3980" s="239"/>
      <c r="AM3980" s="239"/>
      <c r="AN3980" s="239"/>
      <c r="AO3980" s="244">
        <v>7.37</v>
      </c>
      <c r="AP3980" s="244">
        <v>253.0</v>
      </c>
      <c r="AQ3980" s="244">
        <v>1.8</v>
      </c>
      <c r="AR3980" s="244">
        <v>2.03</v>
      </c>
      <c r="AS3980" s="244">
        <v>0.1</v>
      </c>
      <c r="AT3980" s="244">
        <v>0.17</v>
      </c>
      <c r="AU3980" s="244">
        <v>1.1</v>
      </c>
      <c r="AV3980" s="239"/>
      <c r="AW3980" s="239"/>
      <c r="AX3980" s="244">
        <v>7.51</v>
      </c>
      <c r="AY3980" s="244">
        <v>14.98</v>
      </c>
      <c r="AZ3980" s="244">
        <v>5.55</v>
      </c>
      <c r="BA3980" s="244">
        <v>0.7</v>
      </c>
      <c r="BB3980" s="244">
        <v>3.54</v>
      </c>
      <c r="BC3980" s="244">
        <v>0.02</v>
      </c>
      <c r="BD3980" s="239"/>
      <c r="BE3980" s="238" t="s">
        <v>16</v>
      </c>
      <c r="BF3980" s="244">
        <v>1.01</v>
      </c>
      <c r="BG3980" s="244">
        <v>0.14</v>
      </c>
      <c r="BH3980" s="238" t="s">
        <v>16</v>
      </c>
      <c r="BI3980" s="244">
        <v>0.8</v>
      </c>
      <c r="BJ3980" s="239"/>
      <c r="BK3980" s="244">
        <v>3.09</v>
      </c>
      <c r="BL3980" s="244">
        <v>1.03</v>
      </c>
      <c r="BM3980" s="239"/>
      <c r="BN3980" s="239"/>
      <c r="BO3980" s="239"/>
      <c r="BP3980" s="239"/>
      <c r="BQ3980" s="239"/>
      <c r="BR3980" s="239"/>
      <c r="BS3980" s="239"/>
      <c r="BT3980" s="239"/>
      <c r="BU3980" s="239"/>
      <c r="BV3980" s="239"/>
      <c r="BW3980" s="239"/>
      <c r="BX3980" s="239"/>
      <c r="BY3980" s="239"/>
      <c r="BZ3980" s="239"/>
      <c r="CA3980" s="239"/>
      <c r="CB3980" s="239"/>
      <c r="CC3980" s="239"/>
      <c r="CD3980" s="239"/>
      <c r="CE3980" s="239"/>
      <c r="CF3980" s="239"/>
      <c r="CG3980" s="239"/>
      <c r="CH3980" s="239"/>
      <c r="CI3980" s="239"/>
      <c r="CJ3980" s="244">
        <v>2.0</v>
      </c>
      <c r="CK3980" s="244">
        <v>61.2</v>
      </c>
      <c r="CL3980" s="244">
        <v>1321.0</v>
      </c>
      <c r="CM3980" s="238" t="s">
        <v>2438</v>
      </c>
      <c r="CN3980" s="238" t="s">
        <v>16</v>
      </c>
      <c r="CO3980" s="238" t="s">
        <v>16</v>
      </c>
      <c r="CP3980" s="239"/>
      <c r="CQ3980" s="239"/>
      <c r="CR3980" s="239"/>
      <c r="CS3980" s="239"/>
      <c r="CT3980" s="239"/>
      <c r="CU3980" s="245"/>
      <c r="CV3980" s="245"/>
      <c r="CW3980" s="245"/>
      <c r="CX3980" s="245"/>
      <c r="CY3980" s="245"/>
      <c r="CZ3980" s="245"/>
      <c r="DA3980" s="245"/>
    </row>
    <row r="3981">
      <c r="A3981" s="238" t="s">
        <v>16843</v>
      </c>
      <c r="C3981" s="239"/>
      <c r="D3981" s="238" t="s">
        <v>16844</v>
      </c>
      <c r="E3981" s="238" t="s">
        <v>654</v>
      </c>
      <c r="F3981" s="240"/>
      <c r="G3981" s="240"/>
      <c r="H3981" s="240"/>
      <c r="I3981" s="239"/>
      <c r="J3981" s="239"/>
      <c r="K3981" s="239"/>
      <c r="L3981" s="239"/>
      <c r="M3981" s="7" t="s">
        <v>560</v>
      </c>
      <c r="N3981" s="238"/>
      <c r="O3981" s="239"/>
      <c r="P3981" s="239"/>
      <c r="Q3981" s="239"/>
      <c r="R3981" s="238" t="s">
        <v>802</v>
      </c>
      <c r="S3981" s="239"/>
      <c r="T3981" s="246" t="s">
        <v>16</v>
      </c>
      <c r="U3981" s="247" t="s">
        <v>16</v>
      </c>
      <c r="V3981" s="243" t="s">
        <v>16845</v>
      </c>
      <c r="W3981" s="238" t="s">
        <v>12061</v>
      </c>
      <c r="X3981" s="239"/>
      <c r="Y3981" s="239"/>
      <c r="Z3981" s="239"/>
      <c r="AA3981" s="239"/>
      <c r="AB3981" s="244">
        <v>0.75</v>
      </c>
      <c r="AC3981" s="239"/>
      <c r="AD3981" s="244">
        <v>4.07</v>
      </c>
      <c r="AE3981" s="239"/>
      <c r="AF3981" s="239"/>
      <c r="AG3981" s="239"/>
      <c r="AH3981" s="244">
        <v>22.0</v>
      </c>
      <c r="AI3981" s="239"/>
      <c r="AJ3981" s="239"/>
      <c r="AK3981" s="239"/>
      <c r="AL3981" s="239"/>
      <c r="AM3981" s="239"/>
      <c r="AN3981" s="239"/>
      <c r="AO3981" s="244">
        <v>9.17</v>
      </c>
      <c r="AP3981" s="244">
        <v>280.0</v>
      </c>
      <c r="AQ3981" s="238" t="s">
        <v>16</v>
      </c>
      <c r="AR3981" s="244">
        <v>1.02</v>
      </c>
      <c r="AS3981" s="244">
        <v>0.1</v>
      </c>
      <c r="AT3981" s="244">
        <v>0.21</v>
      </c>
      <c r="AU3981" s="238" t="s">
        <v>16</v>
      </c>
      <c r="AV3981" s="239"/>
      <c r="AW3981" s="239"/>
      <c r="AX3981" s="244">
        <v>1.59</v>
      </c>
      <c r="AY3981" s="244">
        <v>12.57</v>
      </c>
      <c r="AZ3981" s="244">
        <v>5.11</v>
      </c>
      <c r="BA3981" s="244">
        <v>0.93</v>
      </c>
      <c r="BB3981" s="244">
        <v>6.57</v>
      </c>
      <c r="BC3981" s="244">
        <v>0.059</v>
      </c>
      <c r="BD3981" s="239"/>
      <c r="BE3981" s="238" t="s">
        <v>16</v>
      </c>
      <c r="BF3981" s="244">
        <v>0.33</v>
      </c>
      <c r="BG3981" s="244">
        <v>0.05</v>
      </c>
      <c r="BH3981" s="238" t="s">
        <v>16</v>
      </c>
      <c r="BI3981" s="244">
        <v>0.44</v>
      </c>
      <c r="BJ3981" s="239"/>
      <c r="BK3981" s="244">
        <v>1.31</v>
      </c>
      <c r="BL3981" s="244">
        <v>0.11</v>
      </c>
      <c r="BM3981" s="239"/>
      <c r="BN3981" s="239"/>
      <c r="BO3981" s="239"/>
      <c r="BP3981" s="239"/>
      <c r="BQ3981" s="239"/>
      <c r="BR3981" s="239"/>
      <c r="BS3981" s="239"/>
      <c r="BT3981" s="239"/>
      <c r="BU3981" s="239"/>
      <c r="BV3981" s="239"/>
      <c r="BW3981" s="239"/>
      <c r="BX3981" s="239"/>
      <c r="BY3981" s="239"/>
      <c r="BZ3981" s="239"/>
      <c r="CA3981" s="239"/>
      <c r="CB3981" s="239"/>
      <c r="CC3981" s="239"/>
      <c r="CD3981" s="239"/>
      <c r="CE3981" s="239"/>
      <c r="CF3981" s="239"/>
      <c r="CG3981" s="239"/>
      <c r="CH3981" s="239"/>
      <c r="CI3981" s="239"/>
      <c r="CJ3981" s="244">
        <v>0.9</v>
      </c>
      <c r="CK3981" s="244">
        <v>79.8</v>
      </c>
      <c r="CL3981" s="244">
        <v>1737.0</v>
      </c>
      <c r="CM3981" s="238" t="s">
        <v>2438</v>
      </c>
      <c r="CN3981" s="238" t="s">
        <v>16</v>
      </c>
      <c r="CO3981" s="238" t="s">
        <v>16</v>
      </c>
      <c r="CP3981" s="239"/>
      <c r="CQ3981" s="239"/>
      <c r="CR3981" s="239"/>
      <c r="CS3981" s="239"/>
      <c r="CT3981" s="239"/>
      <c r="CU3981" s="245"/>
      <c r="CV3981" s="245"/>
      <c r="CW3981" s="245"/>
      <c r="CX3981" s="245"/>
      <c r="CY3981" s="245"/>
      <c r="CZ3981" s="245"/>
      <c r="DA3981" s="245"/>
    </row>
    <row r="3982">
      <c r="A3982" s="238" t="s">
        <v>16846</v>
      </c>
      <c r="C3982" s="239"/>
      <c r="D3982" s="238" t="s">
        <v>16847</v>
      </c>
      <c r="E3982" s="238" t="s">
        <v>654</v>
      </c>
      <c r="F3982" s="240"/>
      <c r="G3982" s="240"/>
      <c r="H3982" s="240"/>
      <c r="I3982" s="239"/>
      <c r="J3982" s="239"/>
      <c r="K3982" s="239"/>
      <c r="L3982" s="239"/>
      <c r="M3982" s="7" t="s">
        <v>560</v>
      </c>
      <c r="N3982" s="238"/>
      <c r="O3982" s="239"/>
      <c r="P3982" s="239"/>
      <c r="Q3982" s="239"/>
      <c r="R3982" s="238" t="s">
        <v>802</v>
      </c>
      <c r="S3982" s="239"/>
      <c r="T3982" s="246" t="s">
        <v>16</v>
      </c>
      <c r="U3982" s="247" t="s">
        <v>16</v>
      </c>
      <c r="V3982" s="243" t="s">
        <v>16848</v>
      </c>
      <c r="W3982" s="238" t="s">
        <v>12069</v>
      </c>
      <c r="X3982" s="239"/>
      <c r="Y3982" s="239"/>
      <c r="Z3982" s="239"/>
      <c r="AA3982" s="239"/>
      <c r="AB3982" s="244">
        <v>0.75</v>
      </c>
      <c r="AC3982" s="239"/>
      <c r="AD3982" s="244">
        <v>3.9</v>
      </c>
      <c r="AE3982" s="239"/>
      <c r="AF3982" s="239"/>
      <c r="AG3982" s="239"/>
      <c r="AH3982" s="244">
        <v>21.7</v>
      </c>
      <c r="AI3982" s="239"/>
      <c r="AJ3982" s="239"/>
      <c r="AK3982" s="239"/>
      <c r="AL3982" s="239"/>
      <c r="AM3982" s="239"/>
      <c r="AN3982" s="239"/>
      <c r="AO3982" s="244">
        <v>7.75</v>
      </c>
      <c r="AP3982" s="244">
        <v>311.4</v>
      </c>
      <c r="AQ3982" s="238" t="s">
        <v>16</v>
      </c>
      <c r="AR3982" s="244">
        <v>0.7</v>
      </c>
      <c r="AS3982" s="244">
        <v>0.1</v>
      </c>
      <c r="AT3982" s="244">
        <v>0.1</v>
      </c>
      <c r="AU3982" s="244">
        <v>0.81</v>
      </c>
      <c r="AV3982" s="239"/>
      <c r="AW3982" s="239"/>
      <c r="AX3982" s="244">
        <v>30.32</v>
      </c>
      <c r="AY3982" s="244">
        <v>10.86</v>
      </c>
      <c r="AZ3982" s="244">
        <v>3.74</v>
      </c>
      <c r="BA3982" s="244">
        <v>1.46</v>
      </c>
      <c r="BB3982" s="244">
        <v>3.89</v>
      </c>
      <c r="BC3982" s="244">
        <v>0.131</v>
      </c>
      <c r="BD3982" s="239"/>
      <c r="BE3982" s="238" t="s">
        <v>16</v>
      </c>
      <c r="BF3982" s="244">
        <v>0.63</v>
      </c>
      <c r="BG3982" s="244">
        <v>0.08</v>
      </c>
      <c r="BH3982" s="238" t="s">
        <v>16</v>
      </c>
      <c r="BI3982" s="244">
        <v>0.44</v>
      </c>
      <c r="BJ3982" s="239"/>
      <c r="BK3982" s="244">
        <v>1.57</v>
      </c>
      <c r="BL3982" s="244">
        <v>1.0</v>
      </c>
      <c r="BM3982" s="239"/>
      <c r="BN3982" s="239"/>
      <c r="BO3982" s="239"/>
      <c r="BP3982" s="239"/>
      <c r="BQ3982" s="239"/>
      <c r="BR3982" s="239"/>
      <c r="BS3982" s="239"/>
      <c r="BT3982" s="239"/>
      <c r="BU3982" s="239"/>
      <c r="BV3982" s="239"/>
      <c r="BW3982" s="239"/>
      <c r="BX3982" s="239"/>
      <c r="BY3982" s="239"/>
      <c r="BZ3982" s="239"/>
      <c r="CA3982" s="239"/>
      <c r="CB3982" s="239"/>
      <c r="CC3982" s="239"/>
      <c r="CD3982" s="239"/>
      <c r="CE3982" s="239"/>
      <c r="CF3982" s="239"/>
      <c r="CG3982" s="239"/>
      <c r="CH3982" s="239"/>
      <c r="CI3982" s="239"/>
      <c r="CJ3982" s="244">
        <v>1.0</v>
      </c>
      <c r="CK3982" s="244">
        <v>77.2</v>
      </c>
      <c r="CL3982" s="244">
        <v>1428.0</v>
      </c>
      <c r="CM3982" s="238" t="s">
        <v>12163</v>
      </c>
      <c r="CN3982" s="238" t="s">
        <v>16</v>
      </c>
      <c r="CO3982" s="238" t="s">
        <v>16</v>
      </c>
      <c r="CP3982" s="239"/>
      <c r="CQ3982" s="239"/>
      <c r="CR3982" s="239"/>
      <c r="CS3982" s="239"/>
      <c r="CT3982" s="239"/>
      <c r="CU3982" s="245"/>
      <c r="CV3982" s="245"/>
      <c r="CW3982" s="245"/>
      <c r="CX3982" s="245"/>
      <c r="CY3982" s="245"/>
      <c r="CZ3982" s="245"/>
      <c r="DA3982" s="245"/>
    </row>
    <row r="3983">
      <c r="A3983" s="238" t="s">
        <v>16849</v>
      </c>
      <c r="C3983" s="239"/>
      <c r="D3983" s="238" t="s">
        <v>16850</v>
      </c>
      <c r="E3983" s="238" t="s">
        <v>654</v>
      </c>
      <c r="F3983" s="240"/>
      <c r="G3983" s="240"/>
      <c r="H3983" s="240"/>
      <c r="I3983" s="239"/>
      <c r="J3983" s="239"/>
      <c r="K3983" s="239"/>
      <c r="L3983" s="239"/>
      <c r="M3983" s="7" t="s">
        <v>560</v>
      </c>
      <c r="N3983" s="238"/>
      <c r="O3983" s="239"/>
      <c r="P3983" s="239"/>
      <c r="Q3983" s="239"/>
      <c r="R3983" s="238" t="s">
        <v>802</v>
      </c>
      <c r="S3983" s="239"/>
      <c r="T3983" s="246" t="s">
        <v>16</v>
      </c>
      <c r="U3983" s="247" t="s">
        <v>16</v>
      </c>
      <c r="V3983" s="248" t="s">
        <v>16814</v>
      </c>
      <c r="W3983" s="238" t="s">
        <v>12061</v>
      </c>
      <c r="X3983" s="239"/>
      <c r="Y3983" s="239"/>
      <c r="Z3983" s="239"/>
      <c r="AA3983" s="239"/>
      <c r="AB3983" s="238" t="s">
        <v>16</v>
      </c>
      <c r="AC3983" s="239"/>
      <c r="AD3983" s="238" t="s">
        <v>16</v>
      </c>
      <c r="AE3983" s="239"/>
      <c r="AF3983" s="239"/>
      <c r="AG3983" s="239"/>
      <c r="AH3983" s="238" t="s">
        <v>16</v>
      </c>
      <c r="AI3983" s="239"/>
      <c r="AJ3983" s="239"/>
      <c r="AK3983" s="239"/>
      <c r="AL3983" s="239"/>
      <c r="AM3983" s="239"/>
      <c r="AN3983" s="239"/>
      <c r="AO3983" s="238" t="s">
        <v>16</v>
      </c>
      <c r="AP3983" s="238" t="s">
        <v>16</v>
      </c>
      <c r="AQ3983" s="238" t="s">
        <v>16</v>
      </c>
      <c r="AR3983" s="238" t="s">
        <v>16</v>
      </c>
      <c r="AS3983" s="238" t="s">
        <v>16</v>
      </c>
      <c r="AT3983" s="238" t="s">
        <v>16</v>
      </c>
      <c r="AU3983" s="238" t="s">
        <v>16</v>
      </c>
      <c r="AV3983" s="239"/>
      <c r="AW3983" s="239"/>
      <c r="AX3983" s="238" t="s">
        <v>16</v>
      </c>
      <c r="AY3983" s="238" t="s">
        <v>16</v>
      </c>
      <c r="AZ3983" s="238" t="s">
        <v>16</v>
      </c>
      <c r="BA3983" s="238" t="s">
        <v>16</v>
      </c>
      <c r="BB3983" s="238" t="s">
        <v>16</v>
      </c>
      <c r="BC3983" s="238" t="s">
        <v>16</v>
      </c>
      <c r="BD3983" s="239"/>
      <c r="BE3983" s="238" t="s">
        <v>16</v>
      </c>
      <c r="BF3983" s="238" t="s">
        <v>16</v>
      </c>
      <c r="BG3983" s="238" t="s">
        <v>16</v>
      </c>
      <c r="BH3983" s="238" t="s">
        <v>16</v>
      </c>
      <c r="BI3983" s="238" t="s">
        <v>16</v>
      </c>
      <c r="BJ3983" s="239"/>
      <c r="BK3983" s="238" t="s">
        <v>16</v>
      </c>
      <c r="BL3983" s="238" t="s">
        <v>16</v>
      </c>
      <c r="BM3983" s="239"/>
      <c r="BN3983" s="239"/>
      <c r="BO3983" s="239"/>
      <c r="BP3983" s="239"/>
      <c r="BQ3983" s="239"/>
      <c r="BR3983" s="239"/>
      <c r="BS3983" s="239"/>
      <c r="BT3983" s="239"/>
      <c r="BU3983" s="239"/>
      <c r="BV3983" s="239"/>
      <c r="BW3983" s="239"/>
      <c r="BX3983" s="239"/>
      <c r="BY3983" s="239"/>
      <c r="BZ3983" s="239"/>
      <c r="CA3983" s="239"/>
      <c r="CB3983" s="239"/>
      <c r="CC3983" s="239"/>
      <c r="CD3983" s="239"/>
      <c r="CE3983" s="239"/>
      <c r="CF3983" s="239"/>
      <c r="CG3983" s="239"/>
      <c r="CH3983" s="239"/>
      <c r="CI3983" s="239"/>
      <c r="CJ3983" s="238" t="s">
        <v>16</v>
      </c>
      <c r="CK3983" s="238" t="s">
        <v>16</v>
      </c>
      <c r="CL3983" s="238" t="s">
        <v>16</v>
      </c>
      <c r="CM3983" s="238" t="s">
        <v>16</v>
      </c>
      <c r="CN3983" s="238" t="s">
        <v>16</v>
      </c>
      <c r="CO3983" s="238" t="s">
        <v>16</v>
      </c>
      <c r="CP3983" s="239"/>
      <c r="CQ3983" s="239"/>
      <c r="CR3983" s="239"/>
      <c r="CS3983" s="239"/>
      <c r="CT3983" s="239"/>
      <c r="CU3983" s="245"/>
      <c r="CV3983" s="245"/>
      <c r="CW3983" s="245"/>
      <c r="CX3983" s="245"/>
      <c r="CY3983" s="245"/>
      <c r="CZ3983" s="245"/>
      <c r="DA3983" s="245"/>
    </row>
    <row r="3984">
      <c r="A3984" s="7" t="s">
        <v>16851</v>
      </c>
      <c r="D3984" s="163" t="s">
        <v>16852</v>
      </c>
      <c r="E3984" s="67" t="s">
        <v>694</v>
      </c>
      <c r="F3984" s="162"/>
      <c r="G3984" s="162"/>
      <c r="H3984" s="162"/>
      <c r="M3984" s="7" t="s">
        <v>560</v>
      </c>
      <c r="T3984" s="168"/>
      <c r="U3984" s="169"/>
      <c r="V3984" s="237"/>
    </row>
    <row r="3985">
      <c r="A3985" s="7" t="s">
        <v>16853</v>
      </c>
      <c r="D3985" s="163" t="s">
        <v>16854</v>
      </c>
      <c r="E3985" s="67" t="s">
        <v>694</v>
      </c>
      <c r="F3985" s="162"/>
      <c r="G3985" s="162"/>
      <c r="H3985" s="162"/>
      <c r="M3985" s="7" t="s">
        <v>560</v>
      </c>
      <c r="T3985" s="168"/>
      <c r="U3985" s="169"/>
      <c r="V3985" s="237"/>
    </row>
    <row r="3986">
      <c r="A3986" s="7" t="s">
        <v>16855</v>
      </c>
      <c r="D3986" s="163" t="s">
        <v>16856</v>
      </c>
      <c r="E3986" s="67" t="s">
        <v>696</v>
      </c>
      <c r="F3986" s="162"/>
      <c r="G3986" s="162"/>
      <c r="H3986" s="162"/>
      <c r="M3986" s="7" t="s">
        <v>560</v>
      </c>
      <c r="T3986" s="168"/>
      <c r="U3986" s="169"/>
      <c r="V3986" s="237"/>
    </row>
    <row r="3987">
      <c r="A3987" s="7" t="s">
        <v>16857</v>
      </c>
      <c r="D3987" s="163" t="s">
        <v>16858</v>
      </c>
      <c r="E3987" s="67" t="s">
        <v>696</v>
      </c>
      <c r="F3987" s="162"/>
      <c r="G3987" s="162"/>
      <c r="H3987" s="162"/>
      <c r="M3987" s="7" t="s">
        <v>560</v>
      </c>
      <c r="T3987" s="168"/>
      <c r="U3987" s="169"/>
      <c r="V3987" s="237"/>
    </row>
    <row r="3988">
      <c r="A3988" s="7" t="s">
        <v>16859</v>
      </c>
      <c r="D3988" s="163" t="s">
        <v>16860</v>
      </c>
      <c r="E3988" s="67" t="s">
        <v>696</v>
      </c>
      <c r="F3988" s="162"/>
      <c r="G3988" s="162"/>
      <c r="H3988" s="162"/>
      <c r="M3988" s="7" t="s">
        <v>560</v>
      </c>
      <c r="T3988" s="168"/>
      <c r="U3988" s="169"/>
      <c r="V3988" s="237"/>
    </row>
    <row r="3989">
      <c r="A3989" s="7" t="s">
        <v>16861</v>
      </c>
      <c r="D3989" s="163" t="s">
        <v>16862</v>
      </c>
      <c r="E3989" s="67" t="s">
        <v>696</v>
      </c>
      <c r="F3989" s="162"/>
      <c r="G3989" s="162"/>
      <c r="H3989" s="162"/>
      <c r="M3989" s="7" t="s">
        <v>560</v>
      </c>
      <c r="T3989" s="168"/>
      <c r="U3989" s="169"/>
      <c r="V3989" s="237"/>
    </row>
    <row r="3990">
      <c r="A3990" s="7" t="s">
        <v>16863</v>
      </c>
      <c r="D3990" s="163" t="s">
        <v>16864</v>
      </c>
      <c r="E3990" s="67" t="s">
        <v>696</v>
      </c>
      <c r="F3990" s="162"/>
      <c r="G3990" s="162"/>
      <c r="H3990" s="162"/>
      <c r="M3990" s="7" t="s">
        <v>560</v>
      </c>
      <c r="T3990" s="168"/>
      <c r="U3990" s="169"/>
      <c r="V3990" s="237"/>
    </row>
    <row r="3991">
      <c r="A3991" s="7" t="s">
        <v>16865</v>
      </c>
      <c r="D3991" s="163" t="s">
        <v>16866</v>
      </c>
      <c r="E3991" s="67" t="s">
        <v>696</v>
      </c>
      <c r="F3991" s="162"/>
      <c r="G3991" s="162"/>
      <c r="H3991" s="162"/>
      <c r="M3991" s="7" t="s">
        <v>560</v>
      </c>
      <c r="T3991" s="168"/>
      <c r="U3991" s="169"/>
      <c r="V3991" s="237"/>
    </row>
    <row r="3992">
      <c r="A3992" s="7" t="s">
        <v>16867</v>
      </c>
      <c r="D3992" s="163" t="s">
        <v>16868</v>
      </c>
      <c r="E3992" s="67" t="s">
        <v>696</v>
      </c>
      <c r="F3992" s="162"/>
      <c r="G3992" s="162"/>
      <c r="H3992" s="162"/>
      <c r="M3992" s="7" t="s">
        <v>560</v>
      </c>
      <c r="T3992" s="168"/>
      <c r="U3992" s="169"/>
      <c r="V3992" s="237"/>
    </row>
    <row r="3993">
      <c r="A3993" s="7" t="s">
        <v>16869</v>
      </c>
      <c r="D3993" s="163" t="s">
        <v>16870</v>
      </c>
      <c r="E3993" s="67" t="s">
        <v>696</v>
      </c>
      <c r="F3993" s="162"/>
      <c r="G3993" s="162"/>
      <c r="H3993" s="162"/>
      <c r="M3993" s="7" t="s">
        <v>560</v>
      </c>
      <c r="T3993" s="168"/>
      <c r="U3993" s="169"/>
      <c r="V3993" s="237"/>
    </row>
    <row r="3994">
      <c r="A3994" s="7" t="s">
        <v>16871</v>
      </c>
      <c r="D3994" s="163" t="s">
        <v>16872</v>
      </c>
      <c r="E3994" s="67" t="s">
        <v>696</v>
      </c>
      <c r="F3994" s="162"/>
      <c r="G3994" s="162"/>
      <c r="H3994" s="162"/>
      <c r="M3994" s="7" t="s">
        <v>560</v>
      </c>
      <c r="T3994" s="168"/>
      <c r="U3994" s="169"/>
      <c r="V3994" s="237"/>
    </row>
    <row r="3995">
      <c r="A3995" s="7" t="s">
        <v>16873</v>
      </c>
      <c r="D3995" s="163" t="s">
        <v>16874</v>
      </c>
      <c r="E3995" s="67" t="s">
        <v>696</v>
      </c>
      <c r="F3995" s="162"/>
      <c r="G3995" s="162"/>
      <c r="H3995" s="162"/>
      <c r="M3995" s="7" t="s">
        <v>560</v>
      </c>
      <c r="T3995" s="168"/>
      <c r="U3995" s="169"/>
      <c r="V3995" s="237"/>
    </row>
    <row r="3996">
      <c r="A3996" s="7" t="s">
        <v>16875</v>
      </c>
      <c r="D3996" s="163" t="s">
        <v>16876</v>
      </c>
      <c r="E3996" s="67" t="s">
        <v>696</v>
      </c>
      <c r="F3996" s="162"/>
      <c r="G3996" s="162"/>
      <c r="H3996" s="162"/>
      <c r="M3996" s="7" t="s">
        <v>560</v>
      </c>
      <c r="T3996" s="168"/>
      <c r="U3996" s="169"/>
      <c r="V3996" s="237"/>
    </row>
    <row r="3997">
      <c r="A3997" s="7" t="s">
        <v>16877</v>
      </c>
      <c r="D3997" s="163" t="s">
        <v>16878</v>
      </c>
      <c r="E3997" s="67" t="s">
        <v>696</v>
      </c>
      <c r="F3997" s="162"/>
      <c r="G3997" s="162"/>
      <c r="H3997" s="162"/>
      <c r="M3997" s="7" t="s">
        <v>560</v>
      </c>
      <c r="T3997" s="168"/>
      <c r="U3997" s="169"/>
      <c r="V3997" s="237"/>
    </row>
    <row r="3998">
      <c r="A3998" s="7" t="s">
        <v>16879</v>
      </c>
      <c r="D3998" s="163" t="s">
        <v>16880</v>
      </c>
      <c r="E3998" s="67" t="s">
        <v>696</v>
      </c>
      <c r="F3998" s="162"/>
      <c r="G3998" s="162"/>
      <c r="H3998" s="162"/>
      <c r="M3998" s="7" t="s">
        <v>560</v>
      </c>
      <c r="T3998" s="168"/>
      <c r="U3998" s="169"/>
      <c r="V3998" s="237"/>
    </row>
    <row r="3999">
      <c r="A3999" s="7" t="s">
        <v>16881</v>
      </c>
      <c r="D3999" s="163" t="s">
        <v>16882</v>
      </c>
      <c r="E3999" s="67" t="s">
        <v>696</v>
      </c>
      <c r="F3999" s="162"/>
      <c r="G3999" s="162"/>
      <c r="H3999" s="162"/>
      <c r="M3999" s="7" t="s">
        <v>560</v>
      </c>
      <c r="T3999" s="168"/>
      <c r="U3999" s="169"/>
      <c r="V3999" s="237"/>
    </row>
    <row r="4000">
      <c r="A4000" s="7" t="s">
        <v>16883</v>
      </c>
      <c r="D4000" s="163" t="s">
        <v>16884</v>
      </c>
      <c r="E4000" s="67" t="s">
        <v>696</v>
      </c>
      <c r="F4000" s="162"/>
      <c r="G4000" s="162"/>
      <c r="H4000" s="162"/>
      <c r="M4000" s="7" t="s">
        <v>560</v>
      </c>
      <c r="T4000" s="168"/>
      <c r="U4000" s="169"/>
      <c r="V4000" s="237"/>
    </row>
    <row r="4001">
      <c r="A4001" s="7" t="s">
        <v>16885</v>
      </c>
      <c r="D4001" s="163" t="s">
        <v>16886</v>
      </c>
      <c r="E4001" s="67" t="s">
        <v>696</v>
      </c>
      <c r="F4001" s="162"/>
      <c r="G4001" s="162"/>
      <c r="H4001" s="162"/>
      <c r="M4001" s="7" t="s">
        <v>560</v>
      </c>
      <c r="T4001" s="168"/>
      <c r="U4001" s="169"/>
      <c r="V4001" s="237"/>
    </row>
    <row r="4002">
      <c r="A4002" s="7" t="s">
        <v>16887</v>
      </c>
      <c r="D4002" s="163" t="s">
        <v>16888</v>
      </c>
      <c r="E4002" s="67" t="s">
        <v>696</v>
      </c>
      <c r="F4002" s="162"/>
      <c r="G4002" s="162"/>
      <c r="H4002" s="162"/>
      <c r="M4002" s="7" t="s">
        <v>560</v>
      </c>
      <c r="T4002" s="168"/>
      <c r="U4002" s="169"/>
      <c r="V4002" s="237"/>
    </row>
    <row r="4003">
      <c r="A4003" s="7" t="s">
        <v>16889</v>
      </c>
      <c r="D4003" s="163" t="s">
        <v>16890</v>
      </c>
      <c r="E4003" s="67" t="s">
        <v>696</v>
      </c>
      <c r="F4003" s="162"/>
      <c r="G4003" s="162"/>
      <c r="H4003" s="162"/>
      <c r="M4003" s="7" t="s">
        <v>560</v>
      </c>
      <c r="T4003" s="168"/>
      <c r="U4003" s="169"/>
      <c r="V4003" s="237"/>
    </row>
    <row r="4004">
      <c r="A4004" s="7" t="s">
        <v>16891</v>
      </c>
      <c r="D4004" s="163" t="s">
        <v>16892</v>
      </c>
      <c r="E4004" s="67" t="s">
        <v>696</v>
      </c>
      <c r="F4004" s="162"/>
      <c r="G4004" s="162"/>
      <c r="H4004" s="162"/>
      <c r="M4004" s="7" t="s">
        <v>560</v>
      </c>
      <c r="T4004" s="168"/>
      <c r="U4004" s="169"/>
      <c r="V4004" s="237"/>
    </row>
    <row r="4005">
      <c r="A4005" s="7" t="s">
        <v>16893</v>
      </c>
      <c r="D4005" s="163" t="s">
        <v>16894</v>
      </c>
      <c r="E4005" s="67" t="s">
        <v>696</v>
      </c>
      <c r="F4005" s="162"/>
      <c r="G4005" s="162"/>
      <c r="H4005" s="162"/>
      <c r="M4005" s="7" t="s">
        <v>560</v>
      </c>
      <c r="T4005" s="168"/>
      <c r="U4005" s="169"/>
      <c r="V4005" s="237"/>
    </row>
    <row r="4006">
      <c r="A4006" s="7" t="s">
        <v>16895</v>
      </c>
      <c r="D4006" s="163" t="s">
        <v>16896</v>
      </c>
      <c r="E4006" s="67" t="s">
        <v>696</v>
      </c>
      <c r="F4006" s="162"/>
      <c r="G4006" s="162"/>
      <c r="H4006" s="162"/>
      <c r="M4006" s="7" t="s">
        <v>560</v>
      </c>
      <c r="T4006" s="168"/>
      <c r="U4006" s="169"/>
      <c r="V4006" s="237"/>
    </row>
    <row r="4007">
      <c r="A4007" s="7" t="s">
        <v>16897</v>
      </c>
      <c r="D4007" s="163" t="s">
        <v>16898</v>
      </c>
      <c r="E4007" s="67" t="s">
        <v>696</v>
      </c>
      <c r="F4007" s="162"/>
      <c r="G4007" s="162"/>
      <c r="H4007" s="162"/>
      <c r="M4007" s="7" t="s">
        <v>560</v>
      </c>
      <c r="T4007" s="168"/>
      <c r="U4007" s="169"/>
      <c r="V4007" s="237"/>
    </row>
    <row r="4008">
      <c r="A4008" s="7" t="s">
        <v>16899</v>
      </c>
      <c r="D4008" s="163" t="s">
        <v>16900</v>
      </c>
      <c r="E4008" s="67" t="s">
        <v>696</v>
      </c>
      <c r="F4008" s="162"/>
      <c r="G4008" s="162"/>
      <c r="H4008" s="162"/>
      <c r="M4008" s="7" t="s">
        <v>560</v>
      </c>
      <c r="T4008" s="168"/>
      <c r="U4008" s="169"/>
      <c r="V4008" s="237"/>
    </row>
    <row r="4009">
      <c r="A4009" s="7" t="s">
        <v>16901</v>
      </c>
      <c r="D4009" s="163" t="s">
        <v>16902</v>
      </c>
      <c r="E4009" s="67" t="s">
        <v>696</v>
      </c>
      <c r="F4009" s="162"/>
      <c r="G4009" s="162"/>
      <c r="H4009" s="162"/>
      <c r="M4009" s="7" t="s">
        <v>560</v>
      </c>
      <c r="T4009" s="168"/>
      <c r="U4009" s="169"/>
      <c r="V4009" s="237"/>
    </row>
    <row r="4010">
      <c r="A4010" s="7" t="s">
        <v>16903</v>
      </c>
      <c r="D4010" s="163" t="s">
        <v>16904</v>
      </c>
      <c r="E4010" s="67" t="s">
        <v>696</v>
      </c>
      <c r="F4010" s="162"/>
      <c r="G4010" s="162"/>
      <c r="H4010" s="162"/>
      <c r="M4010" s="7" t="s">
        <v>560</v>
      </c>
      <c r="T4010" s="168"/>
      <c r="U4010" s="169"/>
      <c r="V4010" s="237"/>
    </row>
    <row r="4011">
      <c r="A4011" s="7"/>
      <c r="D4011" s="163"/>
      <c r="E4011" s="67"/>
      <c r="F4011" s="162"/>
      <c r="G4011" s="162"/>
      <c r="H4011" s="162"/>
      <c r="M4011" s="62"/>
      <c r="T4011" s="168"/>
      <c r="U4011" s="169"/>
      <c r="V4011" s="237"/>
    </row>
    <row r="4012">
      <c r="A4012" s="7"/>
      <c r="D4012" s="163"/>
      <c r="E4012" s="67"/>
      <c r="F4012" s="162"/>
      <c r="G4012" s="162"/>
      <c r="H4012" s="162"/>
      <c r="M4012" s="62"/>
      <c r="T4012" s="168"/>
      <c r="U4012" s="169"/>
      <c r="V4012" s="237"/>
    </row>
    <row r="4013">
      <c r="A4013" s="7"/>
      <c r="D4013" s="163"/>
      <c r="E4013" s="67"/>
      <c r="F4013" s="162"/>
      <c r="G4013" s="162"/>
      <c r="H4013" s="162"/>
      <c r="M4013" s="62"/>
      <c r="T4013" s="168"/>
      <c r="U4013" s="169"/>
      <c r="V4013" s="237"/>
    </row>
    <row r="4014">
      <c r="A4014" s="7"/>
      <c r="D4014" s="163"/>
      <c r="E4014" s="67"/>
      <c r="F4014" s="162"/>
      <c r="G4014" s="162"/>
      <c r="H4014" s="162"/>
      <c r="M4014" s="62"/>
      <c r="T4014" s="168"/>
      <c r="U4014" s="169"/>
      <c r="V4014" s="237"/>
    </row>
    <row r="4015">
      <c r="A4015" s="7"/>
      <c r="D4015" s="163"/>
      <c r="E4015" s="67"/>
      <c r="F4015" s="162"/>
      <c r="G4015" s="162"/>
      <c r="H4015" s="162"/>
      <c r="M4015" s="62"/>
      <c r="T4015" s="168"/>
      <c r="U4015" s="169"/>
      <c r="V4015" s="237"/>
    </row>
    <row r="4016">
      <c r="A4016" s="7"/>
      <c r="D4016" s="163"/>
      <c r="E4016" s="67"/>
      <c r="F4016" s="162"/>
      <c r="G4016" s="162"/>
      <c r="H4016" s="162"/>
      <c r="M4016" s="62"/>
      <c r="T4016" s="168"/>
      <c r="U4016" s="169"/>
      <c r="V4016" s="237"/>
    </row>
    <row r="4017">
      <c r="A4017" s="7"/>
      <c r="D4017" s="163"/>
      <c r="E4017" s="67"/>
      <c r="F4017" s="162"/>
      <c r="G4017" s="162"/>
      <c r="H4017" s="162"/>
      <c r="M4017" s="62"/>
      <c r="T4017" s="168"/>
      <c r="U4017" s="169"/>
      <c r="V4017" s="237"/>
    </row>
    <row r="4018">
      <c r="A4018" s="7"/>
      <c r="D4018" s="163"/>
      <c r="E4018" s="67"/>
      <c r="F4018" s="162"/>
      <c r="G4018" s="162"/>
      <c r="H4018" s="162"/>
      <c r="M4018" s="62"/>
      <c r="T4018" s="168"/>
      <c r="U4018" s="169"/>
      <c r="V4018" s="237"/>
    </row>
    <row r="4019">
      <c r="A4019" s="7"/>
      <c r="D4019" s="163"/>
      <c r="E4019" s="67"/>
      <c r="F4019" s="162"/>
      <c r="G4019" s="162"/>
      <c r="H4019" s="162"/>
      <c r="M4019" s="62"/>
      <c r="T4019" s="168"/>
      <c r="U4019" s="169"/>
      <c r="V4019" s="237"/>
    </row>
    <row r="4020">
      <c r="A4020" s="7"/>
      <c r="D4020" s="163"/>
      <c r="E4020" s="67"/>
      <c r="F4020" s="162"/>
      <c r="G4020" s="162"/>
      <c r="H4020" s="162"/>
      <c r="M4020" s="62"/>
      <c r="T4020" s="168"/>
      <c r="U4020" s="169"/>
      <c r="V4020" s="237"/>
    </row>
    <row r="4021">
      <c r="A4021" s="7"/>
      <c r="D4021" s="163"/>
      <c r="E4021" s="67"/>
      <c r="F4021" s="162"/>
      <c r="G4021" s="162"/>
      <c r="H4021" s="162"/>
      <c r="M4021" s="62"/>
      <c r="T4021" s="168"/>
      <c r="U4021" s="169"/>
      <c r="V4021" s="237"/>
    </row>
    <row r="4022">
      <c r="A4022" s="7"/>
      <c r="D4022" s="163"/>
      <c r="E4022" s="67"/>
      <c r="F4022" s="162"/>
      <c r="G4022" s="162"/>
      <c r="H4022" s="162"/>
      <c r="M4022" s="62"/>
      <c r="T4022" s="168"/>
      <c r="U4022" s="169"/>
      <c r="V4022" s="237"/>
    </row>
    <row r="4023">
      <c r="A4023" s="7"/>
      <c r="D4023" s="163"/>
      <c r="E4023" s="67"/>
      <c r="F4023" s="162"/>
      <c r="G4023" s="162"/>
      <c r="H4023" s="162"/>
      <c r="M4023" s="62"/>
      <c r="T4023" s="168"/>
      <c r="U4023" s="169"/>
      <c r="V4023" s="237"/>
    </row>
    <row r="4024">
      <c r="A4024" s="7"/>
      <c r="D4024" s="163"/>
      <c r="E4024" s="67"/>
      <c r="F4024" s="162"/>
      <c r="G4024" s="162"/>
      <c r="H4024" s="162"/>
      <c r="M4024" s="62"/>
      <c r="T4024" s="168"/>
      <c r="U4024" s="169"/>
      <c r="V4024" s="237"/>
    </row>
    <row r="4025">
      <c r="A4025" s="7"/>
      <c r="D4025" s="163"/>
      <c r="E4025" s="67"/>
      <c r="F4025" s="162"/>
      <c r="G4025" s="162"/>
      <c r="H4025" s="162"/>
      <c r="M4025" s="62"/>
      <c r="T4025" s="168"/>
      <c r="U4025" s="169"/>
      <c r="V4025" s="237"/>
    </row>
    <row r="4026">
      <c r="A4026" s="7"/>
      <c r="D4026" s="163"/>
      <c r="E4026" s="67"/>
      <c r="F4026" s="162"/>
      <c r="G4026" s="162"/>
      <c r="H4026" s="162"/>
      <c r="M4026" s="62"/>
      <c r="T4026" s="168"/>
      <c r="U4026" s="169"/>
      <c r="V4026" s="237"/>
    </row>
    <row r="4027">
      <c r="A4027" s="7"/>
      <c r="D4027" s="163"/>
      <c r="E4027" s="67"/>
      <c r="F4027" s="162"/>
      <c r="G4027" s="162"/>
      <c r="H4027" s="162"/>
      <c r="M4027" s="62"/>
      <c r="T4027" s="168"/>
      <c r="U4027" s="169"/>
      <c r="V4027" s="237"/>
    </row>
    <row r="4028">
      <c r="A4028" s="7"/>
      <c r="D4028" s="163"/>
      <c r="E4028" s="67"/>
      <c r="F4028" s="162"/>
      <c r="G4028" s="162"/>
      <c r="H4028" s="162"/>
      <c r="M4028" s="62"/>
      <c r="T4028" s="168"/>
      <c r="U4028" s="169"/>
      <c r="V4028" s="237"/>
    </row>
    <row r="4029">
      <c r="A4029" s="7"/>
      <c r="D4029" s="163"/>
      <c r="E4029" s="67"/>
      <c r="F4029" s="162"/>
      <c r="G4029" s="162"/>
      <c r="H4029" s="162"/>
      <c r="M4029" s="62"/>
      <c r="T4029" s="168"/>
      <c r="U4029" s="169"/>
      <c r="V4029" s="237"/>
    </row>
    <row r="4030">
      <c r="A4030" s="7"/>
      <c r="D4030" s="163"/>
      <c r="E4030" s="67"/>
      <c r="F4030" s="162"/>
      <c r="G4030" s="162"/>
      <c r="H4030" s="162"/>
      <c r="M4030" s="62"/>
      <c r="T4030" s="168"/>
      <c r="U4030" s="169"/>
      <c r="V4030" s="237"/>
    </row>
    <row r="4031">
      <c r="A4031" s="7"/>
      <c r="D4031" s="163"/>
      <c r="E4031" s="67"/>
      <c r="F4031" s="162"/>
      <c r="G4031" s="162"/>
      <c r="H4031" s="162"/>
      <c r="M4031" s="62"/>
      <c r="T4031" s="168"/>
      <c r="U4031" s="169"/>
      <c r="V4031" s="237"/>
    </row>
    <row r="4032">
      <c r="A4032" s="7"/>
      <c r="D4032" s="163"/>
      <c r="E4032" s="67"/>
      <c r="F4032" s="162"/>
      <c r="G4032" s="162"/>
      <c r="H4032" s="162"/>
      <c r="M4032" s="62"/>
      <c r="T4032" s="168"/>
      <c r="U4032" s="169"/>
      <c r="V4032" s="237"/>
    </row>
    <row r="4033">
      <c r="A4033" s="7"/>
      <c r="D4033" s="163"/>
      <c r="E4033" s="67"/>
      <c r="F4033" s="162"/>
      <c r="G4033" s="162"/>
      <c r="H4033" s="162"/>
      <c r="M4033" s="62"/>
      <c r="T4033" s="168"/>
      <c r="U4033" s="169"/>
      <c r="V4033" s="237"/>
    </row>
    <row r="4034">
      <c r="A4034" s="7"/>
      <c r="D4034" s="163"/>
      <c r="E4034" s="67"/>
      <c r="F4034" s="162"/>
      <c r="G4034" s="162"/>
      <c r="H4034" s="162"/>
      <c r="M4034" s="62"/>
      <c r="T4034" s="168"/>
      <c r="U4034" s="169"/>
      <c r="V4034" s="237"/>
    </row>
    <row r="4035">
      <c r="A4035" s="7"/>
      <c r="D4035" s="163"/>
      <c r="E4035" s="67"/>
      <c r="F4035" s="162"/>
      <c r="G4035" s="162"/>
      <c r="H4035" s="162"/>
      <c r="M4035" s="62"/>
      <c r="T4035" s="168"/>
      <c r="U4035" s="169"/>
      <c r="V4035" s="237"/>
    </row>
    <row r="4036">
      <c r="A4036" s="7"/>
      <c r="D4036" s="163"/>
      <c r="E4036" s="67"/>
      <c r="F4036" s="162"/>
      <c r="G4036" s="162"/>
      <c r="H4036" s="162"/>
      <c r="M4036" s="62"/>
      <c r="T4036" s="168"/>
      <c r="U4036" s="169"/>
      <c r="V4036" s="237"/>
    </row>
    <row r="4037">
      <c r="A4037" s="7"/>
      <c r="D4037" s="163"/>
      <c r="E4037" s="67"/>
      <c r="F4037" s="162"/>
      <c r="G4037" s="162"/>
      <c r="H4037" s="162"/>
      <c r="M4037" s="62"/>
      <c r="T4037" s="168"/>
      <c r="U4037" s="169"/>
      <c r="V4037" s="237"/>
    </row>
    <row r="4038">
      <c r="A4038" s="7"/>
      <c r="D4038" s="163"/>
      <c r="E4038" s="67"/>
      <c r="F4038" s="162"/>
      <c r="G4038" s="162"/>
      <c r="H4038" s="162"/>
      <c r="M4038" s="62"/>
      <c r="T4038" s="168"/>
      <c r="U4038" s="169"/>
      <c r="V4038" s="237"/>
    </row>
    <row r="4039">
      <c r="A4039" s="7"/>
      <c r="D4039" s="163"/>
      <c r="E4039" s="67"/>
      <c r="F4039" s="162"/>
      <c r="G4039" s="162"/>
      <c r="H4039" s="162"/>
      <c r="M4039" s="62"/>
      <c r="T4039" s="168"/>
      <c r="U4039" s="169"/>
      <c r="V4039" s="237"/>
    </row>
    <row r="4040">
      <c r="A4040" s="7"/>
      <c r="D4040" s="163"/>
      <c r="E4040" s="67"/>
      <c r="F4040" s="162"/>
      <c r="G4040" s="162"/>
      <c r="H4040" s="162"/>
      <c r="M4040" s="62"/>
      <c r="T4040" s="168"/>
      <c r="U4040" s="169"/>
      <c r="V4040" s="237"/>
    </row>
    <row r="4041">
      <c r="A4041" s="7"/>
      <c r="D4041" s="163"/>
      <c r="E4041" s="67"/>
      <c r="F4041" s="162"/>
      <c r="G4041" s="162"/>
      <c r="H4041" s="162"/>
      <c r="M4041" s="62"/>
      <c r="T4041" s="168"/>
      <c r="U4041" s="169"/>
      <c r="V4041" s="237"/>
    </row>
    <row r="4042">
      <c r="A4042" s="7"/>
      <c r="D4042" s="163"/>
      <c r="E4042" s="67"/>
      <c r="F4042" s="162"/>
      <c r="G4042" s="162"/>
      <c r="H4042" s="162"/>
      <c r="M4042" s="62"/>
      <c r="T4042" s="168"/>
      <c r="U4042" s="169"/>
      <c r="V4042" s="237"/>
    </row>
    <row r="4043">
      <c r="A4043" s="7"/>
      <c r="D4043" s="163"/>
      <c r="E4043" s="67"/>
      <c r="F4043" s="162"/>
      <c r="G4043" s="162"/>
      <c r="H4043" s="162"/>
      <c r="M4043" s="62"/>
      <c r="T4043" s="168"/>
      <c r="U4043" s="169"/>
      <c r="V4043" s="237"/>
    </row>
    <row r="4044">
      <c r="A4044" s="7"/>
      <c r="D4044" s="163"/>
      <c r="E4044" s="67"/>
      <c r="F4044" s="162"/>
      <c r="G4044" s="162"/>
      <c r="H4044" s="162"/>
      <c r="M4044" s="62"/>
      <c r="T4044" s="168"/>
      <c r="U4044" s="169"/>
      <c r="V4044" s="237"/>
    </row>
    <row r="4045">
      <c r="A4045" s="7"/>
      <c r="D4045" s="163"/>
      <c r="E4045" s="67"/>
      <c r="F4045" s="162"/>
      <c r="G4045" s="162"/>
      <c r="H4045" s="162"/>
      <c r="M4045" s="62"/>
      <c r="T4045" s="168"/>
      <c r="U4045" s="169"/>
      <c r="V4045" s="237"/>
    </row>
    <row r="4046">
      <c r="A4046" s="7"/>
      <c r="D4046" s="163"/>
      <c r="E4046" s="67"/>
      <c r="F4046" s="162"/>
      <c r="G4046" s="162"/>
      <c r="H4046" s="162"/>
      <c r="M4046" s="62"/>
      <c r="T4046" s="168"/>
      <c r="U4046" s="169"/>
      <c r="V4046" s="237"/>
    </row>
    <row r="4047">
      <c r="A4047" s="7"/>
      <c r="D4047" s="163"/>
      <c r="E4047" s="67"/>
      <c r="F4047" s="162"/>
      <c r="G4047" s="162"/>
      <c r="H4047" s="162"/>
      <c r="M4047" s="62"/>
      <c r="T4047" s="168"/>
      <c r="U4047" s="169"/>
      <c r="V4047" s="237"/>
    </row>
    <row r="4048">
      <c r="A4048" s="7"/>
      <c r="D4048" s="163"/>
      <c r="E4048" s="67"/>
      <c r="F4048" s="162"/>
      <c r="G4048" s="162"/>
      <c r="H4048" s="162"/>
      <c r="M4048" s="62"/>
      <c r="T4048" s="168"/>
      <c r="U4048" s="169"/>
      <c r="V4048" s="237"/>
    </row>
    <row r="4049">
      <c r="A4049" s="7"/>
      <c r="D4049" s="163"/>
      <c r="E4049" s="67"/>
      <c r="F4049" s="162"/>
      <c r="G4049" s="162"/>
      <c r="H4049" s="162"/>
      <c r="M4049" s="62"/>
      <c r="T4049" s="168"/>
      <c r="U4049" s="169"/>
      <c r="V4049" s="237"/>
    </row>
    <row r="4050">
      <c r="A4050" s="7"/>
      <c r="D4050" s="163"/>
      <c r="E4050" s="67"/>
      <c r="F4050" s="162"/>
      <c r="G4050" s="162"/>
      <c r="H4050" s="162"/>
      <c r="M4050" s="62"/>
      <c r="T4050" s="168"/>
      <c r="U4050" s="169"/>
      <c r="V4050" s="237"/>
    </row>
    <row r="4051">
      <c r="A4051" s="7"/>
      <c r="D4051" s="163"/>
      <c r="E4051" s="67"/>
      <c r="F4051" s="162"/>
      <c r="G4051" s="162"/>
      <c r="H4051" s="162"/>
      <c r="M4051" s="62"/>
      <c r="T4051" s="168"/>
      <c r="U4051" s="169"/>
      <c r="V4051" s="237"/>
    </row>
    <row r="4052">
      <c r="A4052" s="7"/>
      <c r="D4052" s="163"/>
      <c r="E4052" s="67"/>
      <c r="F4052" s="162"/>
      <c r="G4052" s="162"/>
      <c r="H4052" s="162"/>
      <c r="M4052" s="62"/>
      <c r="T4052" s="168"/>
      <c r="U4052" s="169"/>
      <c r="V4052" s="237"/>
    </row>
    <row r="4053">
      <c r="A4053" s="7"/>
      <c r="D4053" s="163"/>
      <c r="E4053" s="67"/>
      <c r="F4053" s="162"/>
      <c r="G4053" s="162"/>
      <c r="H4053" s="162"/>
      <c r="M4053" s="62"/>
      <c r="T4053" s="168"/>
      <c r="U4053" s="169"/>
      <c r="V4053" s="237"/>
    </row>
    <row r="4054">
      <c r="A4054" s="7"/>
      <c r="D4054" s="163"/>
      <c r="E4054" s="67"/>
      <c r="F4054" s="162"/>
      <c r="G4054" s="162"/>
      <c r="H4054" s="162"/>
      <c r="M4054" s="62"/>
      <c r="T4054" s="168"/>
      <c r="U4054" s="169"/>
      <c r="V4054" s="237"/>
    </row>
    <row r="4055">
      <c r="A4055" s="7"/>
      <c r="D4055" s="163"/>
      <c r="E4055" s="67"/>
      <c r="F4055" s="162"/>
      <c r="G4055" s="162"/>
      <c r="H4055" s="162"/>
      <c r="M4055" s="62"/>
      <c r="T4055" s="168"/>
      <c r="U4055" s="169"/>
      <c r="V4055" s="237"/>
    </row>
    <row r="4056">
      <c r="A4056" s="7"/>
      <c r="D4056" s="163"/>
      <c r="E4056" s="67"/>
      <c r="F4056" s="162"/>
      <c r="G4056" s="162"/>
      <c r="H4056" s="162"/>
      <c r="M4056" s="62"/>
      <c r="T4056" s="168"/>
      <c r="U4056" s="169"/>
      <c r="V4056" s="237"/>
    </row>
    <row r="4057">
      <c r="A4057" s="7"/>
      <c r="D4057" s="163"/>
      <c r="E4057" s="67"/>
      <c r="F4057" s="162"/>
      <c r="G4057" s="162"/>
      <c r="H4057" s="162"/>
      <c r="M4057" s="62"/>
      <c r="T4057" s="168"/>
      <c r="U4057" s="169"/>
      <c r="V4057" s="237"/>
    </row>
    <row r="4058">
      <c r="A4058" s="7"/>
      <c r="D4058" s="163"/>
      <c r="E4058" s="67"/>
      <c r="F4058" s="162"/>
      <c r="G4058" s="162"/>
      <c r="H4058" s="162"/>
      <c r="M4058" s="62"/>
      <c r="T4058" s="168"/>
      <c r="U4058" s="169"/>
      <c r="V4058" s="237"/>
    </row>
    <row r="4059">
      <c r="A4059" s="7"/>
      <c r="D4059" s="163"/>
      <c r="E4059" s="67"/>
      <c r="F4059" s="162"/>
      <c r="G4059" s="162"/>
      <c r="H4059" s="162"/>
      <c r="M4059" s="62"/>
      <c r="T4059" s="168"/>
      <c r="U4059" s="169"/>
      <c r="V4059" s="237"/>
    </row>
    <row r="4060">
      <c r="A4060" s="7"/>
      <c r="D4060" s="163"/>
      <c r="E4060" s="67"/>
      <c r="F4060" s="162"/>
      <c r="G4060" s="162"/>
      <c r="H4060" s="162"/>
      <c r="M4060" s="62"/>
      <c r="T4060" s="168"/>
      <c r="U4060" s="169"/>
      <c r="V4060" s="237"/>
    </row>
    <row r="4061">
      <c r="A4061" s="7"/>
      <c r="D4061" s="163"/>
      <c r="E4061" s="67"/>
      <c r="F4061" s="162"/>
      <c r="G4061" s="162"/>
      <c r="H4061" s="162"/>
      <c r="M4061" s="62"/>
      <c r="T4061" s="168"/>
      <c r="U4061" s="169"/>
      <c r="V4061" s="237"/>
    </row>
    <row r="4062">
      <c r="A4062" s="7"/>
      <c r="D4062" s="163"/>
      <c r="E4062" s="67"/>
      <c r="F4062" s="162"/>
      <c r="G4062" s="162"/>
      <c r="H4062" s="162"/>
      <c r="M4062" s="62"/>
      <c r="T4062" s="168"/>
      <c r="U4062" s="169"/>
      <c r="V4062" s="237"/>
    </row>
    <row r="4063">
      <c r="A4063" s="7"/>
      <c r="D4063" s="163"/>
      <c r="E4063" s="67"/>
      <c r="F4063" s="162"/>
      <c r="G4063" s="162"/>
      <c r="H4063" s="162"/>
      <c r="M4063" s="62"/>
      <c r="T4063" s="168"/>
      <c r="U4063" s="169"/>
      <c r="V4063" s="237"/>
    </row>
    <row r="4064">
      <c r="A4064" s="7"/>
      <c r="D4064" s="163"/>
      <c r="E4064" s="67"/>
      <c r="F4064" s="162"/>
      <c r="G4064" s="162"/>
      <c r="H4064" s="162"/>
      <c r="M4064" s="62"/>
      <c r="T4064" s="168"/>
      <c r="U4064" s="169"/>
      <c r="V4064" s="237"/>
    </row>
    <row r="4065">
      <c r="A4065" s="7"/>
      <c r="D4065" s="163"/>
      <c r="E4065" s="67"/>
      <c r="F4065" s="162"/>
      <c r="G4065" s="162"/>
      <c r="H4065" s="162"/>
      <c r="M4065" s="62"/>
      <c r="T4065" s="168"/>
      <c r="U4065" s="169"/>
      <c r="V4065" s="237"/>
    </row>
    <row r="4066">
      <c r="A4066" s="7"/>
      <c r="D4066" s="163"/>
      <c r="E4066" s="67"/>
      <c r="F4066" s="162"/>
      <c r="G4066" s="162"/>
      <c r="H4066" s="162"/>
      <c r="M4066" s="62"/>
      <c r="T4066" s="168"/>
      <c r="U4066" s="169"/>
      <c r="V4066" s="237"/>
    </row>
    <row r="4067">
      <c r="A4067" s="7"/>
      <c r="D4067" s="163"/>
      <c r="E4067" s="67"/>
      <c r="F4067" s="162"/>
      <c r="G4067" s="162"/>
      <c r="H4067" s="162"/>
      <c r="M4067" s="62"/>
      <c r="T4067" s="168"/>
      <c r="U4067" s="169"/>
      <c r="V4067" s="237"/>
    </row>
    <row r="4068">
      <c r="A4068" s="7"/>
      <c r="D4068" s="163"/>
      <c r="E4068" s="67"/>
      <c r="F4068" s="162"/>
      <c r="G4068" s="162"/>
      <c r="H4068" s="162"/>
      <c r="M4068" s="62"/>
      <c r="T4068" s="168"/>
      <c r="U4068" s="169"/>
      <c r="V4068" s="237"/>
    </row>
    <row r="4069">
      <c r="A4069" s="7"/>
      <c r="D4069" s="163"/>
      <c r="E4069" s="67"/>
      <c r="F4069" s="162"/>
      <c r="G4069" s="162"/>
      <c r="H4069" s="162"/>
      <c r="M4069" s="62"/>
      <c r="T4069" s="168"/>
      <c r="U4069" s="169"/>
      <c r="V4069" s="237"/>
    </row>
    <row r="4070">
      <c r="A4070" s="7"/>
      <c r="D4070" s="163"/>
      <c r="E4070" s="67"/>
      <c r="F4070" s="162"/>
      <c r="G4070" s="162"/>
      <c r="H4070" s="162"/>
      <c r="M4070" s="62"/>
      <c r="T4070" s="168"/>
      <c r="U4070" s="169"/>
      <c r="V4070" s="237"/>
    </row>
    <row r="4071">
      <c r="A4071" s="7"/>
      <c r="D4071" s="163"/>
      <c r="E4071" s="67"/>
      <c r="F4071" s="162"/>
      <c r="G4071" s="162"/>
      <c r="H4071" s="162"/>
      <c r="M4071" s="62"/>
      <c r="T4071" s="168"/>
      <c r="U4071" s="169"/>
      <c r="V4071" s="237"/>
    </row>
    <row r="4072">
      <c r="A4072" s="7"/>
      <c r="D4072" s="163"/>
      <c r="E4072" s="67"/>
      <c r="F4072" s="162"/>
      <c r="G4072" s="162"/>
      <c r="H4072" s="162"/>
      <c r="M4072" s="62"/>
      <c r="T4072" s="168"/>
      <c r="U4072" s="169"/>
      <c r="V4072" s="237"/>
    </row>
    <row r="4073">
      <c r="A4073" s="7"/>
      <c r="D4073" s="163"/>
      <c r="E4073" s="67"/>
      <c r="F4073" s="162"/>
      <c r="G4073" s="162"/>
      <c r="H4073" s="162"/>
      <c r="M4073" s="62"/>
      <c r="T4073" s="168"/>
      <c r="U4073" s="169"/>
      <c r="V4073" s="237"/>
    </row>
    <row r="4074">
      <c r="A4074" s="7"/>
      <c r="D4074" s="163"/>
      <c r="E4074" s="67"/>
      <c r="F4074" s="162"/>
      <c r="G4074" s="162"/>
      <c r="H4074" s="162"/>
      <c r="M4074" s="62"/>
      <c r="T4074" s="168"/>
      <c r="U4074" s="169"/>
      <c r="V4074" s="237"/>
    </row>
    <row r="4075">
      <c r="A4075" s="7"/>
      <c r="D4075" s="163"/>
      <c r="E4075" s="67"/>
      <c r="F4075" s="162"/>
      <c r="G4075" s="162"/>
      <c r="H4075" s="162"/>
      <c r="M4075" s="62"/>
      <c r="T4075" s="168"/>
      <c r="U4075" s="169"/>
      <c r="V4075" s="237"/>
    </row>
    <row r="4076">
      <c r="A4076" s="7"/>
      <c r="D4076" s="163"/>
      <c r="E4076" s="67"/>
      <c r="F4076" s="162"/>
      <c r="G4076" s="162"/>
      <c r="H4076" s="162"/>
      <c r="M4076" s="62"/>
      <c r="T4076" s="168"/>
      <c r="U4076" s="169"/>
      <c r="V4076" s="237"/>
    </row>
    <row r="4077">
      <c r="A4077" s="7"/>
      <c r="D4077" s="163"/>
      <c r="E4077" s="67"/>
      <c r="F4077" s="162"/>
      <c r="G4077" s="162"/>
      <c r="H4077" s="162"/>
      <c r="M4077" s="62"/>
      <c r="T4077" s="168"/>
      <c r="U4077" s="169"/>
      <c r="V4077" s="237"/>
    </row>
    <row r="4078">
      <c r="A4078" s="7"/>
      <c r="D4078" s="163"/>
      <c r="E4078" s="67"/>
      <c r="F4078" s="162"/>
      <c r="G4078" s="162"/>
      <c r="H4078" s="162"/>
      <c r="M4078" s="62"/>
      <c r="T4078" s="168"/>
      <c r="U4078" s="169"/>
      <c r="V4078" s="237"/>
    </row>
    <row r="4079">
      <c r="A4079" s="7"/>
      <c r="D4079" s="163"/>
      <c r="E4079" s="67"/>
      <c r="F4079" s="162"/>
      <c r="G4079" s="162"/>
      <c r="H4079" s="162"/>
      <c r="M4079" s="62"/>
      <c r="T4079" s="168"/>
      <c r="U4079" s="169"/>
      <c r="V4079" s="237"/>
    </row>
    <row r="4080">
      <c r="A4080" s="7"/>
      <c r="D4080" s="163"/>
      <c r="E4080" s="67"/>
      <c r="F4080" s="162"/>
      <c r="G4080" s="162"/>
      <c r="H4080" s="162"/>
      <c r="M4080" s="62"/>
      <c r="T4080" s="168"/>
      <c r="U4080" s="169"/>
      <c r="V4080" s="237"/>
    </row>
    <row r="4081">
      <c r="A4081" s="7"/>
      <c r="D4081" s="163"/>
      <c r="E4081" s="67"/>
      <c r="F4081" s="162"/>
      <c r="G4081" s="162"/>
      <c r="H4081" s="162"/>
      <c r="M4081" s="62"/>
      <c r="T4081" s="168"/>
      <c r="U4081" s="169"/>
      <c r="V4081" s="237"/>
    </row>
    <row r="4082">
      <c r="A4082" s="7"/>
      <c r="D4082" s="163"/>
      <c r="E4082" s="67"/>
      <c r="F4082" s="162"/>
      <c r="G4082" s="162"/>
      <c r="H4082" s="162"/>
      <c r="M4082" s="62"/>
      <c r="T4082" s="168"/>
      <c r="U4082" s="169"/>
      <c r="V4082" s="237"/>
    </row>
    <row r="4083">
      <c r="A4083" s="7"/>
      <c r="D4083" s="163"/>
      <c r="E4083" s="67"/>
      <c r="F4083" s="162"/>
      <c r="G4083" s="162"/>
      <c r="H4083" s="162"/>
      <c r="M4083" s="62"/>
      <c r="T4083" s="168"/>
      <c r="U4083" s="169"/>
      <c r="V4083" s="237"/>
    </row>
    <row r="4084">
      <c r="A4084" s="7"/>
      <c r="D4084" s="163"/>
      <c r="E4084" s="67"/>
      <c r="F4084" s="162"/>
      <c r="G4084" s="162"/>
      <c r="H4084" s="162"/>
      <c r="M4084" s="62"/>
      <c r="T4084" s="168"/>
      <c r="U4084" s="169"/>
      <c r="V4084" s="237"/>
    </row>
    <row r="4085">
      <c r="A4085" s="7"/>
      <c r="D4085" s="163"/>
      <c r="E4085" s="67"/>
      <c r="F4085" s="162"/>
      <c r="G4085" s="162"/>
      <c r="H4085" s="162"/>
      <c r="M4085" s="62"/>
      <c r="T4085" s="168"/>
      <c r="U4085" s="169"/>
      <c r="V4085" s="237"/>
    </row>
    <row r="4086">
      <c r="A4086" s="7"/>
      <c r="D4086" s="163"/>
      <c r="E4086" s="67"/>
      <c r="F4086" s="162"/>
      <c r="G4086" s="162"/>
      <c r="H4086" s="162"/>
      <c r="M4086" s="62"/>
      <c r="T4086" s="168"/>
      <c r="U4086" s="169"/>
      <c r="V4086" s="237"/>
    </row>
    <row r="4087">
      <c r="A4087" s="7"/>
      <c r="D4087" s="163"/>
      <c r="E4087" s="67"/>
      <c r="F4087" s="162"/>
      <c r="G4087" s="162"/>
      <c r="H4087" s="162"/>
      <c r="M4087" s="62"/>
      <c r="T4087" s="168"/>
      <c r="U4087" s="169"/>
      <c r="V4087" s="237"/>
    </row>
    <row r="4088">
      <c r="A4088" s="7"/>
      <c r="D4088" s="163"/>
      <c r="E4088" s="67"/>
      <c r="F4088" s="162"/>
      <c r="G4088" s="162"/>
      <c r="H4088" s="162"/>
      <c r="M4088" s="62"/>
      <c r="T4088" s="168"/>
      <c r="U4088" s="169"/>
      <c r="V4088" s="237"/>
    </row>
    <row r="4089">
      <c r="A4089" s="7"/>
      <c r="D4089" s="163"/>
      <c r="E4089" s="67"/>
      <c r="F4089" s="162"/>
      <c r="G4089" s="162"/>
      <c r="H4089" s="162"/>
      <c r="M4089" s="62"/>
      <c r="T4089" s="168"/>
      <c r="U4089" s="169"/>
      <c r="V4089" s="237"/>
    </row>
    <row r="4090">
      <c r="A4090" s="7"/>
      <c r="D4090" s="163"/>
      <c r="E4090" s="67"/>
      <c r="F4090" s="162"/>
      <c r="G4090" s="162"/>
      <c r="H4090" s="162"/>
      <c r="M4090" s="62"/>
      <c r="T4090" s="168"/>
      <c r="U4090" s="169"/>
      <c r="V4090" s="237"/>
    </row>
    <row r="4091">
      <c r="A4091" s="7"/>
      <c r="D4091" s="163"/>
      <c r="E4091" s="67"/>
      <c r="F4091" s="162"/>
      <c r="G4091" s="162"/>
      <c r="H4091" s="162"/>
      <c r="M4091" s="62"/>
      <c r="T4091" s="168"/>
      <c r="U4091" s="169"/>
      <c r="V4091" s="237"/>
    </row>
    <row r="4092">
      <c r="A4092" s="7"/>
      <c r="D4092" s="163"/>
      <c r="E4092" s="67"/>
      <c r="F4092" s="162"/>
      <c r="G4092" s="162"/>
      <c r="H4092" s="162"/>
      <c r="M4092" s="62"/>
      <c r="T4092" s="168"/>
      <c r="U4092" s="169"/>
      <c r="V4092" s="237"/>
    </row>
    <row r="4093">
      <c r="A4093" s="7"/>
      <c r="D4093" s="163"/>
      <c r="E4093" s="67"/>
      <c r="F4093" s="162"/>
      <c r="G4093" s="162"/>
      <c r="H4093" s="162"/>
      <c r="M4093" s="62"/>
      <c r="T4093" s="168"/>
      <c r="U4093" s="169"/>
      <c r="V4093" s="237"/>
    </row>
    <row r="4094">
      <c r="A4094" s="7"/>
      <c r="D4094" s="163"/>
      <c r="E4094" s="67"/>
      <c r="F4094" s="162"/>
      <c r="G4094" s="162"/>
      <c r="H4094" s="162"/>
      <c r="M4094" s="62"/>
      <c r="T4094" s="168"/>
      <c r="U4094" s="169"/>
      <c r="V4094" s="237"/>
    </row>
    <row r="4095">
      <c r="A4095" s="7"/>
      <c r="D4095" s="163"/>
      <c r="E4095" s="67"/>
      <c r="F4095" s="162"/>
      <c r="G4095" s="162"/>
      <c r="H4095" s="162"/>
      <c r="M4095" s="62"/>
      <c r="T4095" s="168"/>
      <c r="U4095" s="169"/>
      <c r="V4095" s="237"/>
    </row>
    <row r="4096">
      <c r="A4096" s="7"/>
      <c r="D4096" s="163"/>
      <c r="E4096" s="67"/>
      <c r="F4096" s="162"/>
      <c r="G4096" s="162"/>
      <c r="H4096" s="162"/>
      <c r="M4096" s="62"/>
      <c r="T4096" s="168"/>
      <c r="U4096" s="169"/>
      <c r="V4096" s="237"/>
    </row>
    <row r="4097">
      <c r="A4097" s="7"/>
      <c r="D4097" s="163"/>
      <c r="E4097" s="67"/>
      <c r="F4097" s="162"/>
      <c r="G4097" s="162"/>
      <c r="H4097" s="162"/>
      <c r="M4097" s="62"/>
      <c r="T4097" s="168"/>
      <c r="U4097" s="169"/>
      <c r="V4097" s="237"/>
    </row>
    <row r="4098">
      <c r="A4098" s="7"/>
      <c r="D4098" s="163"/>
      <c r="E4098" s="67"/>
      <c r="F4098" s="162"/>
      <c r="G4098" s="162"/>
      <c r="H4098" s="162"/>
      <c r="M4098" s="62"/>
      <c r="T4098" s="168"/>
      <c r="U4098" s="169"/>
      <c r="V4098" s="237"/>
    </row>
    <row r="4099">
      <c r="A4099" s="7"/>
      <c r="D4099" s="163"/>
      <c r="E4099" s="67"/>
      <c r="F4099" s="162"/>
      <c r="G4099" s="162"/>
      <c r="H4099" s="162"/>
      <c r="M4099" s="62"/>
      <c r="T4099" s="168"/>
      <c r="U4099" s="169"/>
      <c r="V4099" s="237"/>
    </row>
    <row r="4100">
      <c r="A4100" s="7"/>
      <c r="D4100" s="163"/>
      <c r="E4100" s="67"/>
      <c r="F4100" s="162"/>
      <c r="G4100" s="162"/>
      <c r="H4100" s="162"/>
      <c r="M4100" s="62"/>
      <c r="T4100" s="168"/>
      <c r="U4100" s="169"/>
      <c r="V4100" s="237"/>
    </row>
    <row r="4101">
      <c r="A4101" s="7"/>
      <c r="D4101" s="163"/>
      <c r="E4101" s="67"/>
      <c r="F4101" s="162"/>
      <c r="G4101" s="162"/>
      <c r="H4101" s="162"/>
      <c r="M4101" s="62"/>
      <c r="T4101" s="168"/>
      <c r="U4101" s="169"/>
      <c r="V4101" s="237"/>
    </row>
    <row r="4102">
      <c r="A4102" s="7"/>
      <c r="D4102" s="163"/>
      <c r="E4102" s="67"/>
      <c r="F4102" s="162"/>
      <c r="G4102" s="162"/>
      <c r="H4102" s="162"/>
      <c r="M4102" s="62"/>
      <c r="T4102" s="168"/>
      <c r="U4102" s="169"/>
      <c r="V4102" s="237"/>
    </row>
    <row r="4103">
      <c r="A4103" s="7"/>
      <c r="D4103" s="163"/>
      <c r="E4103" s="67"/>
      <c r="F4103" s="162"/>
      <c r="G4103" s="162"/>
      <c r="H4103" s="162"/>
      <c r="M4103" s="62"/>
      <c r="T4103" s="168"/>
      <c r="U4103" s="169"/>
      <c r="V4103" s="237"/>
    </row>
    <row r="4104">
      <c r="A4104" s="7"/>
      <c r="D4104" s="163"/>
      <c r="E4104" s="67"/>
      <c r="F4104" s="162"/>
      <c r="G4104" s="162"/>
      <c r="H4104" s="162"/>
      <c r="M4104" s="62"/>
      <c r="T4104" s="168"/>
      <c r="U4104" s="169"/>
      <c r="V4104" s="237"/>
    </row>
    <row r="4105">
      <c r="A4105" s="7"/>
      <c r="D4105" s="163"/>
      <c r="E4105" s="67"/>
      <c r="F4105" s="162"/>
      <c r="G4105" s="162"/>
      <c r="H4105" s="162"/>
      <c r="M4105" s="62"/>
      <c r="T4105" s="168"/>
      <c r="U4105" s="169"/>
      <c r="V4105" s="237"/>
    </row>
    <row r="4106">
      <c r="A4106" s="7"/>
      <c r="D4106" s="163"/>
      <c r="E4106" s="67"/>
      <c r="F4106" s="162"/>
      <c r="G4106" s="162"/>
      <c r="H4106" s="162"/>
      <c r="M4106" s="62"/>
      <c r="T4106" s="168"/>
      <c r="U4106" s="169"/>
      <c r="V4106" s="237"/>
    </row>
    <row r="4107">
      <c r="A4107" s="7"/>
      <c r="D4107" s="163"/>
      <c r="E4107" s="67"/>
      <c r="F4107" s="162"/>
      <c r="G4107" s="162"/>
      <c r="H4107" s="162"/>
      <c r="M4107" s="62"/>
      <c r="T4107" s="168"/>
      <c r="U4107" s="169"/>
      <c r="V4107" s="237"/>
    </row>
    <row r="4108">
      <c r="A4108" s="7"/>
      <c r="D4108" s="163"/>
      <c r="E4108" s="67"/>
      <c r="F4108" s="162"/>
      <c r="G4108" s="162"/>
      <c r="H4108" s="162"/>
      <c r="M4108" s="62"/>
      <c r="T4108" s="168"/>
      <c r="U4108" s="169"/>
      <c r="V4108" s="237"/>
    </row>
    <row r="4109">
      <c r="A4109" s="7"/>
      <c r="D4109" s="163"/>
      <c r="E4109" s="67"/>
      <c r="F4109" s="162"/>
      <c r="G4109" s="162"/>
      <c r="H4109" s="162"/>
      <c r="M4109" s="62"/>
      <c r="T4109" s="168"/>
      <c r="U4109" s="169"/>
      <c r="V4109" s="237"/>
    </row>
    <row r="4110">
      <c r="A4110" s="7"/>
      <c r="D4110" s="163"/>
      <c r="E4110" s="67"/>
      <c r="F4110" s="162"/>
      <c r="G4110" s="162"/>
      <c r="H4110" s="162"/>
      <c r="M4110" s="62"/>
      <c r="T4110" s="168"/>
      <c r="U4110" s="169"/>
      <c r="V4110" s="237"/>
    </row>
    <row r="4111">
      <c r="A4111" s="7"/>
      <c r="D4111" s="163"/>
      <c r="E4111" s="67"/>
      <c r="F4111" s="162"/>
      <c r="G4111" s="162"/>
      <c r="H4111" s="162"/>
      <c r="M4111" s="62"/>
      <c r="T4111" s="168"/>
      <c r="U4111" s="169"/>
      <c r="V4111" s="237"/>
    </row>
    <row r="4112">
      <c r="A4112" s="7"/>
      <c r="D4112" s="163"/>
      <c r="E4112" s="67"/>
      <c r="F4112" s="162"/>
      <c r="G4112" s="162"/>
      <c r="H4112" s="162"/>
      <c r="M4112" s="62"/>
      <c r="T4112" s="168"/>
      <c r="U4112" s="169"/>
      <c r="V4112" s="237"/>
    </row>
    <row r="4113">
      <c r="A4113" s="7"/>
      <c r="D4113" s="163"/>
      <c r="E4113" s="67"/>
      <c r="F4113" s="162"/>
      <c r="G4113" s="162"/>
      <c r="H4113" s="162"/>
      <c r="M4113" s="62"/>
      <c r="T4113" s="168"/>
      <c r="U4113" s="169"/>
      <c r="V4113" s="237"/>
    </row>
    <row r="4114">
      <c r="A4114" s="7"/>
      <c r="D4114" s="163"/>
      <c r="E4114" s="67"/>
      <c r="F4114" s="162"/>
      <c r="G4114" s="162"/>
      <c r="H4114" s="162"/>
      <c r="M4114" s="62"/>
      <c r="T4114" s="168"/>
      <c r="U4114" s="169"/>
      <c r="V4114" s="237"/>
    </row>
    <row r="4115">
      <c r="A4115" s="7"/>
      <c r="D4115" s="163"/>
      <c r="E4115" s="67"/>
      <c r="F4115" s="162"/>
      <c r="G4115" s="162"/>
      <c r="H4115" s="162"/>
      <c r="M4115" s="62"/>
      <c r="T4115" s="168"/>
      <c r="U4115" s="169"/>
      <c r="V4115" s="237"/>
    </row>
    <row r="4116">
      <c r="A4116" s="7"/>
      <c r="D4116" s="163"/>
      <c r="E4116" s="67"/>
      <c r="F4116" s="162"/>
      <c r="G4116" s="162"/>
      <c r="H4116" s="162"/>
      <c r="M4116" s="62"/>
      <c r="T4116" s="168"/>
      <c r="U4116" s="169"/>
      <c r="V4116" s="237"/>
    </row>
    <row r="4117">
      <c r="A4117" s="7"/>
      <c r="D4117" s="163"/>
      <c r="E4117" s="67"/>
      <c r="F4117" s="162"/>
      <c r="G4117" s="162"/>
      <c r="H4117" s="162"/>
      <c r="M4117" s="62"/>
      <c r="T4117" s="168"/>
      <c r="U4117" s="169"/>
      <c r="V4117" s="237"/>
    </row>
    <row r="4118">
      <c r="A4118" s="7"/>
      <c r="D4118" s="163"/>
      <c r="E4118" s="67"/>
      <c r="F4118" s="162"/>
      <c r="G4118" s="162"/>
      <c r="H4118" s="162"/>
      <c r="M4118" s="62"/>
      <c r="T4118" s="168"/>
      <c r="U4118" s="169"/>
      <c r="V4118" s="237"/>
    </row>
    <row r="4119">
      <c r="A4119" s="7"/>
      <c r="D4119" s="163"/>
      <c r="E4119" s="67"/>
      <c r="F4119" s="162"/>
      <c r="G4119" s="162"/>
      <c r="H4119" s="162"/>
      <c r="M4119" s="62"/>
      <c r="T4119" s="168"/>
      <c r="U4119" s="169"/>
      <c r="V4119" s="237"/>
    </row>
    <row r="4120">
      <c r="A4120" s="7"/>
      <c r="D4120" s="163"/>
      <c r="E4120" s="67"/>
      <c r="F4120" s="162"/>
      <c r="G4120" s="162"/>
      <c r="H4120" s="162"/>
      <c r="M4120" s="62"/>
      <c r="T4120" s="168"/>
      <c r="U4120" s="169"/>
      <c r="V4120" s="237"/>
    </row>
    <row r="4121">
      <c r="A4121" s="7"/>
      <c r="D4121" s="163"/>
      <c r="E4121" s="67"/>
      <c r="F4121" s="162"/>
      <c r="G4121" s="162"/>
      <c r="H4121" s="162"/>
      <c r="M4121" s="62"/>
      <c r="T4121" s="168"/>
      <c r="U4121" s="169"/>
      <c r="V4121" s="237"/>
    </row>
    <row r="4122">
      <c r="A4122" s="7"/>
      <c r="D4122" s="163"/>
      <c r="E4122" s="67"/>
      <c r="F4122" s="162"/>
      <c r="G4122" s="162"/>
      <c r="H4122" s="162"/>
      <c r="M4122" s="62"/>
      <c r="T4122" s="168"/>
      <c r="U4122" s="169"/>
      <c r="V4122" s="237"/>
    </row>
    <row r="4123">
      <c r="A4123" s="7"/>
      <c r="D4123" s="163"/>
      <c r="E4123" s="67"/>
      <c r="F4123" s="162"/>
      <c r="G4123" s="162"/>
      <c r="H4123" s="162"/>
      <c r="M4123" s="62"/>
      <c r="T4123" s="168"/>
      <c r="U4123" s="169"/>
      <c r="V4123" s="237"/>
    </row>
    <row r="4124">
      <c r="A4124" s="7"/>
      <c r="D4124" s="163"/>
      <c r="E4124" s="67"/>
      <c r="F4124" s="162"/>
      <c r="G4124" s="162"/>
      <c r="H4124" s="162"/>
      <c r="M4124" s="62"/>
      <c r="T4124" s="168"/>
      <c r="U4124" s="169"/>
      <c r="V4124" s="237"/>
    </row>
    <row r="4125">
      <c r="A4125" s="7"/>
      <c r="D4125" s="163"/>
      <c r="E4125" s="67"/>
      <c r="F4125" s="162"/>
      <c r="G4125" s="162"/>
      <c r="H4125" s="162"/>
      <c r="M4125" s="62"/>
      <c r="T4125" s="168"/>
      <c r="U4125" s="169"/>
      <c r="V4125" s="237"/>
    </row>
    <row r="4126">
      <c r="A4126" s="7"/>
      <c r="D4126" s="163"/>
      <c r="E4126" s="67"/>
      <c r="F4126" s="162"/>
      <c r="G4126" s="162"/>
      <c r="H4126" s="162"/>
      <c r="M4126" s="62"/>
      <c r="T4126" s="168"/>
      <c r="U4126" s="169"/>
      <c r="V4126" s="237"/>
    </row>
    <row r="4127">
      <c r="A4127" s="7"/>
      <c r="D4127" s="163"/>
      <c r="E4127" s="67"/>
      <c r="F4127" s="162"/>
      <c r="G4127" s="162"/>
      <c r="H4127" s="162"/>
      <c r="M4127" s="62"/>
      <c r="T4127" s="168"/>
      <c r="U4127" s="169"/>
      <c r="V4127" s="237"/>
    </row>
    <row r="4128">
      <c r="A4128" s="7"/>
      <c r="D4128" s="163"/>
      <c r="E4128" s="67"/>
      <c r="F4128" s="162"/>
      <c r="G4128" s="162"/>
      <c r="H4128" s="162"/>
      <c r="M4128" s="62"/>
      <c r="T4128" s="168"/>
      <c r="U4128" s="169"/>
      <c r="V4128" s="237"/>
    </row>
    <row r="4129">
      <c r="A4129" s="7"/>
      <c r="D4129" s="163"/>
      <c r="E4129" s="67"/>
      <c r="F4129" s="162"/>
      <c r="G4129" s="162"/>
      <c r="H4129" s="162"/>
      <c r="M4129" s="62"/>
      <c r="T4129" s="168"/>
      <c r="U4129" s="169"/>
      <c r="V4129" s="237"/>
    </row>
    <row r="4130">
      <c r="A4130" s="7"/>
      <c r="D4130" s="163"/>
      <c r="E4130" s="67"/>
      <c r="F4130" s="162"/>
      <c r="G4130" s="162"/>
      <c r="H4130" s="162"/>
      <c r="M4130" s="62"/>
      <c r="T4130" s="168"/>
      <c r="U4130" s="169"/>
      <c r="V4130" s="237"/>
    </row>
  </sheetData>
  <autoFilter ref="$E$1:$E$4130"/>
  <mergeCells count="96">
    <mergeCell ref="A3937:B3937"/>
    <mergeCell ref="A3938:B3938"/>
    <mergeCell ref="A3939:B3939"/>
    <mergeCell ref="A3940:B3940"/>
    <mergeCell ref="A3941:B3941"/>
    <mergeCell ref="A3942:B3942"/>
    <mergeCell ref="A3943:B3943"/>
    <mergeCell ref="A3944:B3944"/>
    <mergeCell ref="A3945:B3945"/>
    <mergeCell ref="A3946:B3946"/>
    <mergeCell ref="A3947:B3947"/>
    <mergeCell ref="A3948:B3948"/>
    <mergeCell ref="A3949:B3949"/>
    <mergeCell ref="A3950:B3950"/>
    <mergeCell ref="A3951:B3951"/>
    <mergeCell ref="A3952:B3952"/>
    <mergeCell ref="A3953:B3953"/>
    <mergeCell ref="A3954:B3954"/>
    <mergeCell ref="A3955:B3955"/>
    <mergeCell ref="A3956:B3956"/>
    <mergeCell ref="A3957:B3957"/>
    <mergeCell ref="A3958:B3958"/>
    <mergeCell ref="A3959:B3959"/>
    <mergeCell ref="A3960:B3960"/>
    <mergeCell ref="A3961:B3961"/>
    <mergeCell ref="A3962:B3962"/>
    <mergeCell ref="A3963:B3963"/>
    <mergeCell ref="A3964:B3964"/>
    <mergeCell ref="A3965:B3965"/>
    <mergeCell ref="A3966:B3966"/>
    <mergeCell ref="A3967:B3967"/>
    <mergeCell ref="A3968:B3968"/>
    <mergeCell ref="A3969:B3969"/>
    <mergeCell ref="A3970:B3970"/>
    <mergeCell ref="A3971:B3971"/>
    <mergeCell ref="A3979:B3979"/>
    <mergeCell ref="A3980:B3980"/>
    <mergeCell ref="A3981:B3981"/>
    <mergeCell ref="A3982:B3982"/>
    <mergeCell ref="A3983:B3983"/>
    <mergeCell ref="A3972:B3972"/>
    <mergeCell ref="A3973:B3973"/>
    <mergeCell ref="A3974:B3974"/>
    <mergeCell ref="A3975:B3975"/>
    <mergeCell ref="A3976:B3976"/>
    <mergeCell ref="A3977:B3977"/>
    <mergeCell ref="A3978:B3978"/>
    <mergeCell ref="A3888:B3888"/>
    <mergeCell ref="A3889:B3889"/>
    <mergeCell ref="A3890:B3890"/>
    <mergeCell ref="A3891:B3891"/>
    <mergeCell ref="A3892:B3892"/>
    <mergeCell ref="A3893:B3893"/>
    <mergeCell ref="A3894:B3894"/>
    <mergeCell ref="A3895:B3895"/>
    <mergeCell ref="A3896:B3896"/>
    <mergeCell ref="A3897:B3897"/>
    <mergeCell ref="A3898:B3898"/>
    <mergeCell ref="A3899:B3899"/>
    <mergeCell ref="A3900:B3900"/>
    <mergeCell ref="A3901:B3901"/>
    <mergeCell ref="A3902:B3902"/>
    <mergeCell ref="A3903:B3903"/>
    <mergeCell ref="A3904:B3904"/>
    <mergeCell ref="A3905:B3905"/>
    <mergeCell ref="A3906:B3906"/>
    <mergeCell ref="A3907:B3907"/>
    <mergeCell ref="A3908:B3908"/>
    <mergeCell ref="A3909:B3909"/>
    <mergeCell ref="A3910:B3910"/>
    <mergeCell ref="A3911:B3911"/>
    <mergeCell ref="A3912:B3912"/>
    <mergeCell ref="A3913:B3913"/>
    <mergeCell ref="A3914:B3914"/>
    <mergeCell ref="A3915:B3915"/>
    <mergeCell ref="A3916:B3916"/>
    <mergeCell ref="A3917:B3917"/>
    <mergeCell ref="A3918:B3918"/>
    <mergeCell ref="A3919:B3919"/>
    <mergeCell ref="A3920:B3920"/>
    <mergeCell ref="A3921:B3921"/>
    <mergeCell ref="A3922:B3922"/>
    <mergeCell ref="A3923:B3923"/>
    <mergeCell ref="A3924:B3924"/>
    <mergeCell ref="A3925:B3925"/>
    <mergeCell ref="A3926:B3926"/>
    <mergeCell ref="A3927:B3927"/>
    <mergeCell ref="A3928:B3928"/>
    <mergeCell ref="A3929:B3929"/>
    <mergeCell ref="A3930:B3930"/>
    <mergeCell ref="A3931:B3931"/>
    <mergeCell ref="A3932:B3932"/>
    <mergeCell ref="A3933:B3933"/>
    <mergeCell ref="A3934:B3934"/>
    <mergeCell ref="A3935:B3935"/>
    <mergeCell ref="A3936:B3936"/>
  </mergeCells>
  <conditionalFormatting sqref="N2:N3463 N3493:N3512">
    <cfRule type="cellIs" dxfId="1" priority="1" operator="equal">
      <formula>"TRUE"</formula>
    </cfRule>
  </conditionalFormatting>
  <conditionalFormatting sqref="E2:E447 E518:E534 E1500:E1518 E1797:E1886 E1963:E1984 E2396:E2569 E3145:E3463 E3493:E3509 D3510 E3511:E3857">
    <cfRule type="expression" dxfId="1" priority="2">
      <formula>""=COUNTIF($A$1:$A$100,A1)&gt;1.""</formula>
    </cfRule>
  </conditionalFormatting>
  <conditionalFormatting sqref="E2:E447 E518:E534 E1500:E1518 E1797:E1886 E1963:E1984 E2396:E2569 E3145:E3463 E3493:E3509 D3510 E3511:E3857">
    <cfRule type="expression" dxfId="1" priority="3">
      <formula>""=COUNTIF($A$1:$A$100,A2)&gt;1.""</formula>
    </cfRule>
  </conditionalFormatting>
  <conditionalFormatting sqref="A2:A4130">
    <cfRule type="expression" dxfId="9" priority="4">
      <formula>COUNTIF($A$2:$A4130,A2)&gt;1</formula>
    </cfRule>
  </conditionalFormatting>
  <conditionalFormatting sqref="C1:C2761 C2781:C4130">
    <cfRule type="cellIs" dxfId="1" priority="5" operator="equal">
      <formula>"TRUE"</formula>
    </cfRule>
  </conditionalFormatting>
  <dataValidations>
    <dataValidation type="list" allowBlank="1" showInputMessage="1" showErrorMessage="1" prompt="Click and enter a value from the list of items" sqref="I2:M83 M84:M194 M196:M1919 L1920 M1921 L1922 M1923:M1931 L1932:M1932 M1933 L1934 M1935:M1942 L1943 M1944:M4130">
      <formula1>"amplicon,metagenome,metatranscriptome,isolate_genome,SAG,MAG"</formula1>
    </dataValidation>
  </dataValidations>
  <hyperlinks>
    <hyperlink r:id="rId2" ref="R1"/>
    <hyperlink r:id="rId3" ref="F14"/>
    <hyperlink r:id="rId4" ref="D1904"/>
  </hyperlinks>
  <drawing r:id="rId5"/>
  <legacyDrawing r:id="rId6"/>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1">
      <c r="A1" s="8" t="s">
        <v>16905</v>
      </c>
      <c r="B1" s="8" t="s">
        <v>16906</v>
      </c>
      <c r="C1" s="8" t="s">
        <v>16907</v>
      </c>
      <c r="D1" s="8" t="s">
        <v>16908</v>
      </c>
    </row>
    <row r="2">
      <c r="A2" s="7" t="s">
        <v>3269</v>
      </c>
      <c r="C2" s="7" t="s">
        <v>16909</v>
      </c>
      <c r="D2" s="7" t="s">
        <v>527</v>
      </c>
    </row>
    <row r="3">
      <c r="A3" s="7" t="s">
        <v>1823</v>
      </c>
      <c r="C3" s="7" t="s">
        <v>16910</v>
      </c>
      <c r="D3" s="7" t="s">
        <v>527</v>
      </c>
    </row>
    <row r="4">
      <c r="A4" s="7" t="s">
        <v>867</v>
      </c>
      <c r="C4" s="7" t="s">
        <v>16909</v>
      </c>
      <c r="D4" s="7" t="s">
        <v>866</v>
      </c>
    </row>
    <row r="5">
      <c r="A5" s="161" t="s">
        <v>868</v>
      </c>
      <c r="C5" s="7" t="s">
        <v>16910</v>
      </c>
      <c r="D5" s="7" t="s">
        <v>866</v>
      </c>
    </row>
    <row r="6">
      <c r="A6" s="7" t="s">
        <v>800</v>
      </c>
      <c r="B6" s="7" t="s">
        <v>16911</v>
      </c>
      <c r="C6" s="7" t="s">
        <v>16909</v>
      </c>
      <c r="D6" s="7" t="s">
        <v>471</v>
      </c>
      <c r="F6" s="39"/>
    </row>
    <row r="7">
      <c r="A7" s="7" t="s">
        <v>801</v>
      </c>
      <c r="B7" s="7" t="s">
        <v>16912</v>
      </c>
      <c r="C7" s="7" t="s">
        <v>16910</v>
      </c>
      <c r="D7" s="7" t="s">
        <v>471</v>
      </c>
      <c r="F7" s="39"/>
    </row>
    <row r="8">
      <c r="A8" s="161" t="s">
        <v>1236</v>
      </c>
      <c r="F8" s="39"/>
    </row>
    <row r="9">
      <c r="A9" s="161" t="s">
        <v>1237</v>
      </c>
      <c r="F9" s="39"/>
    </row>
    <row r="10">
      <c r="A10" s="7" t="s">
        <v>16913</v>
      </c>
      <c r="C10" s="7" t="s">
        <v>16909</v>
      </c>
      <c r="F10" s="39"/>
    </row>
    <row r="11">
      <c r="A11" s="7" t="s">
        <v>6337</v>
      </c>
      <c r="C11" s="7" t="s">
        <v>16910</v>
      </c>
      <c r="F11" s="39"/>
    </row>
    <row r="12">
      <c r="A12" s="7" t="s">
        <v>16914</v>
      </c>
      <c r="C12" s="7" t="s">
        <v>16909</v>
      </c>
      <c r="F12" s="39"/>
    </row>
    <row r="13">
      <c r="A13" s="44" t="s">
        <v>16915</v>
      </c>
      <c r="C13" s="7" t="s">
        <v>16910</v>
      </c>
      <c r="F13" s="44"/>
    </row>
    <row r="14">
      <c r="A14" s="7" t="s">
        <v>16916</v>
      </c>
      <c r="C14" s="7" t="s">
        <v>16910</v>
      </c>
      <c r="E14" s="84"/>
      <c r="F14" s="44"/>
    </row>
    <row r="15">
      <c r="A15" s="7" t="s">
        <v>16917</v>
      </c>
      <c r="C15" s="7" t="s">
        <v>16910</v>
      </c>
    </row>
    <row r="16">
      <c r="A16" s="7" t="s">
        <v>16918</v>
      </c>
      <c r="C16" s="7" t="s">
        <v>16910</v>
      </c>
    </row>
    <row r="17">
      <c r="A17" s="7" t="s">
        <v>6336</v>
      </c>
      <c r="C17" s="7" t="s">
        <v>16909</v>
      </c>
    </row>
    <row r="18">
      <c r="A18" s="7" t="s">
        <v>867</v>
      </c>
      <c r="G18" s="84"/>
    </row>
    <row r="19">
      <c r="A19" s="7" t="s">
        <v>868</v>
      </c>
      <c r="G19" s="84"/>
    </row>
    <row r="20">
      <c r="A20" s="7" t="s">
        <v>16919</v>
      </c>
      <c r="C20" s="7" t="s">
        <v>16909</v>
      </c>
      <c r="G20" s="84"/>
    </row>
    <row r="21">
      <c r="A21" s="7" t="s">
        <v>16920</v>
      </c>
      <c r="C21" s="7" t="s">
        <v>16910</v>
      </c>
      <c r="G21" s="39"/>
    </row>
    <row r="22">
      <c r="A22" s="7" t="s">
        <v>16921</v>
      </c>
      <c r="C22" s="7" t="s">
        <v>16910</v>
      </c>
      <c r="G22" s="39"/>
    </row>
    <row r="23">
      <c r="A23" s="7" t="s">
        <v>16922</v>
      </c>
      <c r="C23" s="7" t="s">
        <v>16909</v>
      </c>
    </row>
    <row r="24">
      <c r="A24" s="7" t="s">
        <v>16923</v>
      </c>
      <c r="C24" s="7" t="s">
        <v>16910</v>
      </c>
    </row>
    <row r="25">
      <c r="A25" s="7" t="s">
        <v>16924</v>
      </c>
      <c r="C25" s="7" t="s">
        <v>16909</v>
      </c>
    </row>
    <row r="26">
      <c r="A26" s="7" t="s">
        <v>16925</v>
      </c>
      <c r="C26" s="7" t="s">
        <v>16910</v>
      </c>
    </row>
    <row r="27">
      <c r="A27" s="7" t="s">
        <v>1823</v>
      </c>
      <c r="C27" s="7" t="s">
        <v>16910</v>
      </c>
    </row>
    <row r="28">
      <c r="A28" s="7" t="s">
        <v>16926</v>
      </c>
      <c r="C28" s="7" t="s">
        <v>16910</v>
      </c>
    </row>
    <row r="29">
      <c r="A29" s="7" t="s">
        <v>16927</v>
      </c>
      <c r="C29" s="7" t="s">
        <v>16909</v>
      </c>
    </row>
    <row r="30">
      <c r="A30" s="7" t="s">
        <v>16928</v>
      </c>
      <c r="C30" s="7" t="s">
        <v>16910</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1.22" defaultRowHeight="15.0"/>
  <cols>
    <col customWidth="1" min="1" max="1" width="20.56"/>
    <col customWidth="1" min="2" max="2" width="34.56"/>
    <col customWidth="1" min="3" max="3" width="20.56"/>
    <col customWidth="1" min="4" max="10" width="13.22"/>
    <col customWidth="1" min="11" max="11" width="15.56"/>
  </cols>
  <sheetData>
    <row r="1">
      <c r="A1" s="8" t="s">
        <v>16929</v>
      </c>
      <c r="B1" s="8" t="s">
        <v>16930</v>
      </c>
      <c r="C1" s="8" t="s">
        <v>16931</v>
      </c>
      <c r="D1" s="8" t="s">
        <v>16932</v>
      </c>
      <c r="E1" s="8" t="s">
        <v>16933</v>
      </c>
      <c r="F1" s="8" t="s">
        <v>16934</v>
      </c>
      <c r="G1" s="8" t="s">
        <v>16935</v>
      </c>
      <c r="H1" s="8" t="s">
        <v>16936</v>
      </c>
      <c r="I1" s="8" t="s">
        <v>16937</v>
      </c>
      <c r="J1" s="8" t="s">
        <v>16938</v>
      </c>
      <c r="K1" s="8" t="s">
        <v>16939</v>
      </c>
      <c r="L1" s="8" t="s">
        <v>2</v>
      </c>
    </row>
    <row r="2">
      <c r="A2" s="7" t="s">
        <v>731</v>
      </c>
      <c r="B2" s="7" t="s">
        <v>16940</v>
      </c>
      <c r="C2" s="7" t="s">
        <v>731</v>
      </c>
      <c r="D2" s="249" t="s">
        <v>16941</v>
      </c>
      <c r="E2" s="250" t="s">
        <v>16942</v>
      </c>
      <c r="F2" s="249" t="s">
        <v>16943</v>
      </c>
      <c r="G2" s="251" t="b">
        <v>0</v>
      </c>
      <c r="H2" s="7" t="b">
        <v>1</v>
      </c>
      <c r="I2" s="7"/>
      <c r="J2" s="7" t="b">
        <v>1</v>
      </c>
    </row>
    <row r="3">
      <c r="A3" s="7" t="s">
        <v>725</v>
      </c>
      <c r="B3" s="7" t="s">
        <v>16944</v>
      </c>
      <c r="C3" s="7" t="s">
        <v>725</v>
      </c>
      <c r="D3" s="7" t="s">
        <v>16945</v>
      </c>
      <c r="E3" s="7" t="s">
        <v>725</v>
      </c>
      <c r="F3" s="7" t="s">
        <v>16945</v>
      </c>
      <c r="G3" s="252" t="b">
        <v>1</v>
      </c>
      <c r="H3" s="7" t="b">
        <v>1</v>
      </c>
      <c r="I3" s="7" t="s">
        <v>725</v>
      </c>
      <c r="J3" s="7" t="b">
        <v>1</v>
      </c>
      <c r="L3" s="7" t="s">
        <v>16946</v>
      </c>
    </row>
    <row r="4">
      <c r="A4" s="7" t="s">
        <v>726</v>
      </c>
      <c r="B4" s="7" t="s">
        <v>16947</v>
      </c>
      <c r="C4" s="7" t="s">
        <v>726</v>
      </c>
      <c r="D4" s="7" t="s">
        <v>16945</v>
      </c>
      <c r="F4" s="7"/>
      <c r="G4" s="252" t="b">
        <v>1</v>
      </c>
      <c r="H4" s="7" t="b">
        <v>0</v>
      </c>
      <c r="I4" s="7"/>
      <c r="J4" s="7" t="b">
        <v>0</v>
      </c>
      <c r="K4" s="7"/>
      <c r="L4" s="253" t="s">
        <v>16948</v>
      </c>
    </row>
    <row r="5">
      <c r="A5" s="7" t="s">
        <v>727</v>
      </c>
      <c r="B5" s="7" t="s">
        <v>16949</v>
      </c>
      <c r="C5" s="7" t="s">
        <v>16950</v>
      </c>
      <c r="D5" s="7" t="s">
        <v>16945</v>
      </c>
      <c r="E5" s="7"/>
      <c r="F5" s="7"/>
      <c r="G5" s="252" t="b">
        <v>1</v>
      </c>
      <c r="H5" s="7" t="b">
        <v>0</v>
      </c>
      <c r="I5" s="7"/>
      <c r="J5" s="7" t="b">
        <v>0</v>
      </c>
      <c r="K5" s="7"/>
      <c r="L5" s="254" t="s">
        <v>16951</v>
      </c>
    </row>
    <row r="6">
      <c r="A6" s="109" t="s">
        <v>722</v>
      </c>
      <c r="B6" s="109"/>
      <c r="C6" s="7" t="s">
        <v>722</v>
      </c>
      <c r="D6" s="7"/>
      <c r="E6" s="7"/>
      <c r="F6" s="7"/>
      <c r="G6" s="7"/>
      <c r="H6" s="7" t="b">
        <v>0</v>
      </c>
      <c r="I6" s="7"/>
      <c r="J6" s="7"/>
      <c r="K6" s="7"/>
      <c r="L6" s="254"/>
    </row>
    <row r="7">
      <c r="A7" s="109" t="s">
        <v>723</v>
      </c>
      <c r="B7" s="109" t="s">
        <v>16952</v>
      </c>
      <c r="C7" s="109" t="s">
        <v>723</v>
      </c>
      <c r="D7" s="7" t="s">
        <v>16953</v>
      </c>
      <c r="E7" s="7"/>
      <c r="F7" s="7"/>
      <c r="G7" s="7"/>
      <c r="H7" s="7" t="b">
        <v>0</v>
      </c>
      <c r="I7" s="7"/>
      <c r="J7" s="7" t="b">
        <v>1</v>
      </c>
      <c r="K7" s="7"/>
      <c r="L7" s="253" t="s">
        <v>16954</v>
      </c>
    </row>
    <row r="8">
      <c r="A8" s="7" t="s">
        <v>715</v>
      </c>
      <c r="B8" s="7" t="s">
        <v>16955</v>
      </c>
      <c r="C8" s="7" t="s">
        <v>715</v>
      </c>
      <c r="D8" s="7" t="s">
        <v>16956</v>
      </c>
      <c r="E8" s="7"/>
      <c r="F8" s="7"/>
      <c r="G8" s="7"/>
      <c r="H8" s="7" t="b">
        <v>0</v>
      </c>
      <c r="I8" s="7" t="s">
        <v>715</v>
      </c>
      <c r="J8" s="7" t="b">
        <v>1</v>
      </c>
      <c r="K8" s="254"/>
      <c r="L8" s="253" t="s">
        <v>16957</v>
      </c>
    </row>
    <row r="9">
      <c r="A9" s="7" t="s">
        <v>716</v>
      </c>
      <c r="B9" s="7"/>
      <c r="C9" s="7" t="s">
        <v>16958</v>
      </c>
      <c r="D9" s="7"/>
      <c r="E9" s="7"/>
      <c r="F9" s="7"/>
      <c r="G9" s="7"/>
      <c r="H9" s="7" t="b">
        <v>0</v>
      </c>
      <c r="I9" s="7"/>
      <c r="J9" s="7"/>
      <c r="K9" s="254"/>
      <c r="L9" s="254"/>
    </row>
    <row r="10">
      <c r="A10" s="7" t="s">
        <v>717</v>
      </c>
      <c r="B10" s="7" t="s">
        <v>16959</v>
      </c>
      <c r="C10" s="7" t="s">
        <v>16960</v>
      </c>
      <c r="D10" s="7" t="s">
        <v>16961</v>
      </c>
      <c r="E10" s="7" t="s">
        <v>717</v>
      </c>
      <c r="F10" s="7"/>
      <c r="G10" s="252" t="b">
        <v>1</v>
      </c>
      <c r="H10" s="7" t="b">
        <v>1</v>
      </c>
      <c r="I10" s="7"/>
      <c r="J10" s="7" t="b">
        <v>0</v>
      </c>
      <c r="K10" s="7" t="b">
        <v>1</v>
      </c>
      <c r="L10" s="7" t="s">
        <v>16962</v>
      </c>
    </row>
    <row r="11">
      <c r="A11" s="7" t="s">
        <v>718</v>
      </c>
      <c r="B11" s="7" t="s">
        <v>16963</v>
      </c>
      <c r="C11" s="7" t="s">
        <v>16964</v>
      </c>
      <c r="D11" s="7" t="s">
        <v>16961</v>
      </c>
      <c r="E11" s="7" t="s">
        <v>718</v>
      </c>
      <c r="F11" s="7"/>
      <c r="G11" s="252" t="b">
        <v>1</v>
      </c>
      <c r="H11" s="7" t="b">
        <v>1</v>
      </c>
      <c r="I11" s="7"/>
      <c r="J11" s="7" t="b">
        <v>0</v>
      </c>
      <c r="K11" s="7" t="b">
        <v>1</v>
      </c>
      <c r="L11" s="7" t="s">
        <v>16962</v>
      </c>
    </row>
    <row r="12">
      <c r="A12" s="109" t="s">
        <v>719</v>
      </c>
      <c r="B12" s="109" t="s">
        <v>16965</v>
      </c>
      <c r="C12" s="109" t="s">
        <v>16966</v>
      </c>
      <c r="D12" s="7"/>
      <c r="E12" s="7" t="s">
        <v>16967</v>
      </c>
      <c r="F12" s="7"/>
      <c r="G12" s="7"/>
      <c r="H12" s="7" t="b">
        <v>1</v>
      </c>
      <c r="I12" s="7" t="s">
        <v>719</v>
      </c>
      <c r="J12" s="7" t="b">
        <v>1</v>
      </c>
      <c r="K12" s="7" t="b">
        <v>1</v>
      </c>
      <c r="L12" s="7" t="s">
        <v>16968</v>
      </c>
    </row>
    <row r="13">
      <c r="A13" s="7" t="s">
        <v>720</v>
      </c>
      <c r="B13" s="7" t="s">
        <v>16969</v>
      </c>
      <c r="C13" s="7" t="s">
        <v>16970</v>
      </c>
      <c r="H13" s="7" t="b">
        <v>0</v>
      </c>
      <c r="I13" s="7"/>
      <c r="J13" s="7" t="b">
        <v>0</v>
      </c>
      <c r="L13" s="7" t="s">
        <v>16971</v>
      </c>
    </row>
    <row r="14">
      <c r="A14" s="109" t="s">
        <v>721</v>
      </c>
      <c r="B14" s="109" t="s">
        <v>16972</v>
      </c>
      <c r="C14" s="109" t="s">
        <v>721</v>
      </c>
      <c r="D14" s="7" t="s">
        <v>16953</v>
      </c>
      <c r="E14" s="7"/>
      <c r="F14" s="7"/>
      <c r="G14" s="7"/>
      <c r="H14" s="7" t="b">
        <v>0</v>
      </c>
      <c r="I14" s="7" t="s">
        <v>721</v>
      </c>
      <c r="J14" s="7" t="b">
        <v>1</v>
      </c>
    </row>
    <row r="15">
      <c r="A15" s="109" t="s">
        <v>16973</v>
      </c>
      <c r="B15" s="109" t="s">
        <v>16974</v>
      </c>
      <c r="C15" s="109"/>
      <c r="D15" s="7" t="s">
        <v>16953</v>
      </c>
      <c r="E15" s="7"/>
      <c r="F15" s="7"/>
      <c r="G15" s="7"/>
      <c r="H15" s="7" t="b">
        <v>0</v>
      </c>
      <c r="J15" s="7" t="b">
        <v>0</v>
      </c>
      <c r="L15" s="7" t="s">
        <v>16975</v>
      </c>
    </row>
    <row r="16">
      <c r="A16" s="7" t="s">
        <v>728</v>
      </c>
      <c r="B16" s="7" t="s">
        <v>16976</v>
      </c>
      <c r="C16" s="7" t="s">
        <v>728</v>
      </c>
      <c r="D16" s="7" t="s">
        <v>16977</v>
      </c>
      <c r="E16" s="7" t="s">
        <v>728</v>
      </c>
      <c r="F16" s="7" t="s">
        <v>16977</v>
      </c>
      <c r="G16" s="252" t="b">
        <v>1</v>
      </c>
      <c r="H16" s="7" t="b">
        <v>1</v>
      </c>
      <c r="I16" s="7"/>
      <c r="J16" s="7" t="b">
        <v>1</v>
      </c>
      <c r="L16" s="7" t="s">
        <v>16978</v>
      </c>
    </row>
    <row r="17">
      <c r="A17" s="7" t="s">
        <v>729</v>
      </c>
      <c r="B17" s="7" t="s">
        <v>16979</v>
      </c>
      <c r="C17" s="7" t="s">
        <v>729</v>
      </c>
      <c r="D17" s="7" t="s">
        <v>16977</v>
      </c>
      <c r="E17" s="7" t="s">
        <v>729</v>
      </c>
      <c r="F17" s="7" t="s">
        <v>16977</v>
      </c>
      <c r="G17" s="252" t="b">
        <v>1</v>
      </c>
      <c r="H17" s="7" t="b">
        <v>1</v>
      </c>
      <c r="I17" s="7"/>
      <c r="J17" s="7" t="b">
        <v>1</v>
      </c>
      <c r="L17" s="7" t="s">
        <v>16980</v>
      </c>
    </row>
    <row r="18">
      <c r="A18" s="7" t="s">
        <v>739</v>
      </c>
      <c r="B18" s="7" t="s">
        <v>16981</v>
      </c>
      <c r="C18" s="7" t="s">
        <v>739</v>
      </c>
      <c r="D18" s="7" t="s">
        <v>16982</v>
      </c>
      <c r="E18" s="7" t="s">
        <v>16983</v>
      </c>
      <c r="F18" s="7" t="s">
        <v>16984</v>
      </c>
      <c r="G18" s="252" t="b">
        <v>1</v>
      </c>
      <c r="H18" s="7" t="b">
        <v>1</v>
      </c>
      <c r="I18" s="7"/>
      <c r="J18" s="7" t="b">
        <v>1</v>
      </c>
      <c r="L18" s="7" t="s">
        <v>16981</v>
      </c>
    </row>
    <row r="19">
      <c r="A19" s="7" t="s">
        <v>732</v>
      </c>
      <c r="B19" s="7" t="s">
        <v>16985</v>
      </c>
      <c r="C19" s="7" t="s">
        <v>732</v>
      </c>
      <c r="D19" s="7" t="s">
        <v>16986</v>
      </c>
      <c r="E19" s="255" t="s">
        <v>732</v>
      </c>
      <c r="F19" s="255" t="s">
        <v>16987</v>
      </c>
      <c r="G19" s="142" t="b">
        <v>0</v>
      </c>
      <c r="H19" s="7" t="b">
        <v>1</v>
      </c>
      <c r="I19" s="7"/>
      <c r="J19" s="7" t="b">
        <v>1</v>
      </c>
    </row>
    <row r="20">
      <c r="A20" s="7" t="s">
        <v>738</v>
      </c>
      <c r="B20" s="7" t="s">
        <v>16988</v>
      </c>
      <c r="C20" s="7" t="s">
        <v>738</v>
      </c>
      <c r="D20" s="7" t="s">
        <v>16986</v>
      </c>
      <c r="E20" s="7" t="s">
        <v>16989</v>
      </c>
      <c r="F20" s="255" t="s">
        <v>16990</v>
      </c>
      <c r="G20" s="142" t="b">
        <v>0</v>
      </c>
      <c r="H20" s="7" t="b">
        <v>1</v>
      </c>
      <c r="I20" s="7"/>
      <c r="J20" s="7" t="b">
        <v>1</v>
      </c>
      <c r="L20" s="7" t="s">
        <v>16991</v>
      </c>
    </row>
    <row r="21">
      <c r="A21" s="7" t="s">
        <v>733</v>
      </c>
      <c r="B21" s="7" t="s">
        <v>16992</v>
      </c>
      <c r="C21" s="7" t="s">
        <v>733</v>
      </c>
      <c r="D21" s="7" t="s">
        <v>16986</v>
      </c>
      <c r="E21" s="255" t="s">
        <v>733</v>
      </c>
      <c r="F21" s="255" t="s">
        <v>16987</v>
      </c>
      <c r="G21" s="142" t="b">
        <v>0</v>
      </c>
      <c r="H21" s="7" t="b">
        <v>1</v>
      </c>
      <c r="I21" s="7"/>
      <c r="J21" s="7" t="b">
        <v>1</v>
      </c>
    </row>
    <row r="22">
      <c r="A22" s="7" t="s">
        <v>734</v>
      </c>
      <c r="B22" s="7" t="s">
        <v>734</v>
      </c>
      <c r="C22" s="7" t="s">
        <v>16993</v>
      </c>
      <c r="D22" s="7" t="s">
        <v>16986</v>
      </c>
      <c r="E22" s="7"/>
      <c r="F22" s="7"/>
      <c r="G22" s="7"/>
      <c r="H22" s="7"/>
      <c r="I22" s="7"/>
      <c r="J22" s="7" t="b">
        <v>1</v>
      </c>
    </row>
    <row r="23">
      <c r="A23" s="7" t="s">
        <v>735</v>
      </c>
      <c r="B23" s="7" t="s">
        <v>16994</v>
      </c>
      <c r="C23" s="7" t="s">
        <v>735</v>
      </c>
      <c r="D23" s="7" t="s">
        <v>16986</v>
      </c>
      <c r="E23" s="7" t="s">
        <v>735</v>
      </c>
      <c r="F23" s="255" t="s">
        <v>16987</v>
      </c>
      <c r="G23" s="142" t="b">
        <v>0</v>
      </c>
      <c r="H23" s="7" t="b">
        <v>1</v>
      </c>
      <c r="I23" s="7"/>
      <c r="J23" s="7" t="b">
        <v>1</v>
      </c>
    </row>
    <row r="24">
      <c r="A24" s="7" t="s">
        <v>737</v>
      </c>
      <c r="B24" s="7" t="s">
        <v>16995</v>
      </c>
      <c r="C24" s="7" t="s">
        <v>737</v>
      </c>
      <c r="D24" s="7" t="s">
        <v>16986</v>
      </c>
      <c r="E24" s="7" t="s">
        <v>737</v>
      </c>
      <c r="F24" s="255" t="s">
        <v>16987</v>
      </c>
      <c r="G24" s="142" t="b">
        <v>0</v>
      </c>
      <c r="H24" s="7" t="b">
        <v>1</v>
      </c>
      <c r="I24" s="7"/>
      <c r="J24" s="7" t="b">
        <v>1</v>
      </c>
    </row>
    <row r="25">
      <c r="A25" s="7" t="s">
        <v>736</v>
      </c>
      <c r="B25" s="7" t="s">
        <v>16996</v>
      </c>
      <c r="C25" s="7" t="s">
        <v>736</v>
      </c>
      <c r="D25" s="7" t="s">
        <v>16986</v>
      </c>
      <c r="E25" s="255" t="s">
        <v>736</v>
      </c>
      <c r="F25" s="255" t="s">
        <v>16987</v>
      </c>
      <c r="G25" s="142" t="b">
        <v>0</v>
      </c>
      <c r="H25" s="7" t="b">
        <v>1</v>
      </c>
      <c r="I25" s="7"/>
      <c r="J25" s="7" t="b">
        <v>1</v>
      </c>
    </row>
    <row r="26">
      <c r="A26" s="7" t="s">
        <v>740</v>
      </c>
      <c r="B26" s="7" t="s">
        <v>16997</v>
      </c>
      <c r="C26" s="7" t="s">
        <v>740</v>
      </c>
      <c r="D26" s="7" t="s">
        <v>16945</v>
      </c>
      <c r="E26" s="7" t="s">
        <v>16998</v>
      </c>
      <c r="F26" s="7" t="s">
        <v>16945</v>
      </c>
      <c r="G26" s="252" t="b">
        <v>1</v>
      </c>
      <c r="H26" s="7" t="b">
        <v>1</v>
      </c>
      <c r="I26" s="7"/>
      <c r="J26" s="7" t="b">
        <v>0</v>
      </c>
      <c r="L26" s="7" t="s">
        <v>16999</v>
      </c>
    </row>
    <row r="27">
      <c r="A27" s="7" t="s">
        <v>742</v>
      </c>
      <c r="B27" s="7" t="s">
        <v>17000</v>
      </c>
      <c r="C27" s="7" t="s">
        <v>742</v>
      </c>
      <c r="D27" s="70" t="s">
        <v>17001</v>
      </c>
      <c r="E27" s="70" t="s">
        <v>17002</v>
      </c>
      <c r="F27" s="255" t="s">
        <v>16987</v>
      </c>
      <c r="G27" s="256" t="b">
        <v>1</v>
      </c>
      <c r="H27" s="7" t="b">
        <v>1</v>
      </c>
      <c r="I27" s="7"/>
      <c r="J27" s="7" t="b">
        <v>0</v>
      </c>
      <c r="L27" s="7" t="s">
        <v>17003</v>
      </c>
    </row>
    <row r="28">
      <c r="A28" s="7" t="s">
        <v>743</v>
      </c>
      <c r="B28" s="7" t="s">
        <v>17004</v>
      </c>
      <c r="C28" s="7" t="s">
        <v>743</v>
      </c>
      <c r="D28" s="70" t="s">
        <v>17001</v>
      </c>
      <c r="E28" s="70" t="s">
        <v>17005</v>
      </c>
      <c r="F28" s="255" t="s">
        <v>16987</v>
      </c>
      <c r="G28" s="256" t="b">
        <v>1</v>
      </c>
      <c r="H28" s="7" t="b">
        <v>1</v>
      </c>
      <c r="I28" s="7"/>
      <c r="J28" s="7" t="b">
        <v>0</v>
      </c>
      <c r="L28" s="7" t="s">
        <v>17006</v>
      </c>
    </row>
    <row r="29">
      <c r="A29" s="257" t="s">
        <v>784</v>
      </c>
      <c r="B29" s="7" t="s">
        <v>17007</v>
      </c>
      <c r="C29" s="7" t="s">
        <v>784</v>
      </c>
      <c r="D29" s="7" t="s">
        <v>17008</v>
      </c>
      <c r="E29" s="7"/>
      <c r="F29" s="7"/>
      <c r="G29" s="7"/>
      <c r="H29" s="7"/>
      <c r="I29" s="7"/>
      <c r="J29" s="7" t="b">
        <v>0</v>
      </c>
      <c r="L29" s="7" t="s">
        <v>17007</v>
      </c>
    </row>
    <row r="30">
      <c r="A30" s="7" t="s">
        <v>744</v>
      </c>
      <c r="B30" s="7" t="s">
        <v>17009</v>
      </c>
      <c r="C30" s="7" t="s">
        <v>744</v>
      </c>
      <c r="D30" s="161" t="s">
        <v>17001</v>
      </c>
      <c r="E30" s="7" t="s">
        <v>17010</v>
      </c>
      <c r="F30" s="255" t="s">
        <v>16987</v>
      </c>
      <c r="G30" s="252" t="b">
        <v>1</v>
      </c>
      <c r="H30" s="161"/>
      <c r="I30" s="7"/>
      <c r="J30" s="7" t="b">
        <v>0</v>
      </c>
      <c r="L30" s="7" t="s">
        <v>17011</v>
      </c>
    </row>
    <row r="31">
      <c r="A31" s="7" t="s">
        <v>745</v>
      </c>
      <c r="B31" s="7" t="s">
        <v>17012</v>
      </c>
      <c r="C31" s="7" t="s">
        <v>745</v>
      </c>
      <c r="D31" s="161" t="s">
        <v>17001</v>
      </c>
      <c r="E31" s="7" t="s">
        <v>17013</v>
      </c>
      <c r="F31" s="255" t="s">
        <v>16987</v>
      </c>
      <c r="G31" s="252" t="b">
        <v>1</v>
      </c>
      <c r="H31" s="161"/>
      <c r="I31" s="7"/>
      <c r="J31" s="7" t="b">
        <v>0</v>
      </c>
      <c r="L31" s="7" t="s">
        <v>17014</v>
      </c>
    </row>
    <row r="32">
      <c r="A32" s="7" t="s">
        <v>746</v>
      </c>
      <c r="B32" s="7" t="s">
        <v>17015</v>
      </c>
      <c r="C32" s="7" t="s">
        <v>17016</v>
      </c>
      <c r="D32" s="161" t="s">
        <v>17001</v>
      </c>
      <c r="E32" s="7" t="s">
        <v>17017</v>
      </c>
      <c r="F32" s="255" t="s">
        <v>16987</v>
      </c>
      <c r="G32" s="252" t="b">
        <v>1</v>
      </c>
      <c r="H32" s="161"/>
      <c r="I32" s="7"/>
      <c r="J32" s="7" t="b">
        <v>0</v>
      </c>
      <c r="L32" s="7" t="s">
        <v>17018</v>
      </c>
    </row>
    <row r="33">
      <c r="A33" s="7" t="s">
        <v>747</v>
      </c>
      <c r="B33" s="7" t="s">
        <v>17019</v>
      </c>
      <c r="C33" s="7" t="s">
        <v>747</v>
      </c>
      <c r="D33" s="161" t="s">
        <v>17001</v>
      </c>
      <c r="E33" s="7" t="s">
        <v>17020</v>
      </c>
      <c r="F33" s="255" t="s">
        <v>16990</v>
      </c>
      <c r="G33" s="142" t="b">
        <v>0</v>
      </c>
      <c r="H33" s="7" t="b">
        <v>1</v>
      </c>
      <c r="I33" s="7"/>
      <c r="J33" s="7" t="b">
        <v>1</v>
      </c>
    </row>
    <row r="34">
      <c r="A34" s="7" t="s">
        <v>748</v>
      </c>
      <c r="B34" s="7" t="s">
        <v>17021</v>
      </c>
      <c r="C34" s="7" t="s">
        <v>17022</v>
      </c>
      <c r="D34" s="7" t="s">
        <v>17001</v>
      </c>
      <c r="E34" s="7" t="s">
        <v>17023</v>
      </c>
      <c r="F34" s="255" t="s">
        <v>16987</v>
      </c>
      <c r="G34" s="252" t="b">
        <v>1</v>
      </c>
      <c r="H34" s="7" t="b">
        <v>1</v>
      </c>
      <c r="I34" s="7"/>
      <c r="J34" s="7" t="b">
        <v>1</v>
      </c>
      <c r="L34" s="7" t="s">
        <v>17024</v>
      </c>
    </row>
    <row r="35">
      <c r="A35" s="7" t="s">
        <v>749</v>
      </c>
      <c r="B35" s="7" t="s">
        <v>17025</v>
      </c>
      <c r="C35" s="7" t="s">
        <v>17026</v>
      </c>
      <c r="D35" s="7" t="s">
        <v>17001</v>
      </c>
      <c r="E35" s="7" t="s">
        <v>17027</v>
      </c>
      <c r="F35" s="255" t="s">
        <v>16987</v>
      </c>
      <c r="G35" s="252" t="b">
        <v>1</v>
      </c>
      <c r="H35" s="7" t="b">
        <v>1</v>
      </c>
      <c r="I35" s="7"/>
      <c r="J35" s="7" t="b">
        <v>0</v>
      </c>
      <c r="L35" s="7" t="s">
        <v>17025</v>
      </c>
    </row>
    <row r="36">
      <c r="A36" s="7" t="s">
        <v>750</v>
      </c>
      <c r="B36" s="7" t="s">
        <v>17028</v>
      </c>
      <c r="C36" s="7" t="s">
        <v>17029</v>
      </c>
      <c r="D36" s="7" t="s">
        <v>17001</v>
      </c>
      <c r="E36" s="7" t="s">
        <v>17030</v>
      </c>
      <c r="F36" s="255" t="s">
        <v>16987</v>
      </c>
      <c r="G36" s="252" t="b">
        <v>1</v>
      </c>
      <c r="H36" s="7" t="b">
        <v>1</v>
      </c>
      <c r="I36" s="7"/>
      <c r="J36" s="7" t="b">
        <v>1</v>
      </c>
      <c r="L36" s="7" t="s">
        <v>17031</v>
      </c>
    </row>
    <row r="37">
      <c r="A37" s="7" t="s">
        <v>751</v>
      </c>
      <c r="B37" s="7" t="s">
        <v>17032</v>
      </c>
      <c r="C37" s="7" t="s">
        <v>751</v>
      </c>
      <c r="D37" s="7" t="s">
        <v>17001</v>
      </c>
      <c r="E37" s="7" t="s">
        <v>751</v>
      </c>
      <c r="F37" s="255" t="s">
        <v>16987</v>
      </c>
      <c r="G37" s="252" t="b">
        <v>1</v>
      </c>
      <c r="H37" s="7"/>
      <c r="I37" s="7"/>
      <c r="J37" s="7" t="b">
        <v>0</v>
      </c>
    </row>
    <row r="38">
      <c r="A38" s="7" t="s">
        <v>752</v>
      </c>
      <c r="B38" s="7" t="s">
        <v>17033</v>
      </c>
      <c r="C38" s="7" t="s">
        <v>17034</v>
      </c>
      <c r="D38" s="7" t="s">
        <v>16986</v>
      </c>
      <c r="E38" s="258" t="s">
        <v>17035</v>
      </c>
      <c r="F38" s="255" t="s">
        <v>16987</v>
      </c>
      <c r="G38" s="142" t="b">
        <v>0</v>
      </c>
      <c r="H38" s="7" t="b">
        <v>1</v>
      </c>
      <c r="I38" s="7"/>
      <c r="J38" s="7" t="b">
        <v>0</v>
      </c>
      <c r="L38" s="7" t="s">
        <v>17036</v>
      </c>
    </row>
    <row r="39">
      <c r="A39" s="7" t="s">
        <v>753</v>
      </c>
      <c r="B39" s="7" t="s">
        <v>17037</v>
      </c>
      <c r="C39" s="7" t="s">
        <v>753</v>
      </c>
      <c r="D39" s="7" t="s">
        <v>17001</v>
      </c>
      <c r="E39" s="255"/>
      <c r="F39" s="255" t="s">
        <v>16987</v>
      </c>
      <c r="G39" s="252" t="b">
        <v>1</v>
      </c>
      <c r="H39" s="7"/>
      <c r="I39" s="7"/>
      <c r="J39" s="7"/>
    </row>
    <row r="40">
      <c r="A40" s="7" t="s">
        <v>754</v>
      </c>
      <c r="B40" s="7" t="s">
        <v>17038</v>
      </c>
      <c r="C40" s="7" t="s">
        <v>754</v>
      </c>
      <c r="D40" s="7" t="s">
        <v>17001</v>
      </c>
      <c r="E40" s="255" t="s">
        <v>754</v>
      </c>
      <c r="F40" s="255" t="s">
        <v>16987</v>
      </c>
      <c r="G40" s="252" t="b">
        <v>1</v>
      </c>
      <c r="H40" s="7" t="b">
        <v>1</v>
      </c>
      <c r="I40" s="7"/>
      <c r="J40" s="7" t="b">
        <v>0</v>
      </c>
    </row>
    <row r="41">
      <c r="A41" s="7" t="s">
        <v>755</v>
      </c>
      <c r="B41" s="7" t="s">
        <v>17039</v>
      </c>
      <c r="C41" s="7" t="s">
        <v>755</v>
      </c>
      <c r="D41" s="7" t="s">
        <v>16986</v>
      </c>
      <c r="E41" s="7" t="s">
        <v>17040</v>
      </c>
      <c r="F41" s="7" t="s">
        <v>16987</v>
      </c>
      <c r="G41" s="142" t="b">
        <v>0</v>
      </c>
      <c r="H41" s="7" t="b">
        <v>1</v>
      </c>
      <c r="I41" s="7"/>
      <c r="J41" s="7" t="b">
        <v>1</v>
      </c>
    </row>
    <row r="42">
      <c r="A42" s="7" t="s">
        <v>756</v>
      </c>
      <c r="B42" s="7" t="s">
        <v>17041</v>
      </c>
      <c r="C42" s="7" t="s">
        <v>756</v>
      </c>
      <c r="D42" s="7" t="s">
        <v>16986</v>
      </c>
      <c r="E42" s="7" t="s">
        <v>17042</v>
      </c>
      <c r="F42" s="7" t="s">
        <v>16987</v>
      </c>
      <c r="G42" s="142" t="b">
        <v>0</v>
      </c>
      <c r="H42" s="7" t="b">
        <v>1</v>
      </c>
      <c r="I42" s="7"/>
      <c r="J42" s="7" t="b">
        <v>1</v>
      </c>
    </row>
    <row r="43">
      <c r="A43" s="7" t="s">
        <v>757</v>
      </c>
      <c r="B43" s="7" t="s">
        <v>17043</v>
      </c>
      <c r="C43" s="7" t="s">
        <v>757</v>
      </c>
      <c r="D43" s="7" t="s">
        <v>16986</v>
      </c>
      <c r="E43" s="7" t="s">
        <v>17044</v>
      </c>
      <c r="F43" s="7" t="s">
        <v>17045</v>
      </c>
      <c r="G43" s="142" t="b">
        <v>0</v>
      </c>
      <c r="H43" s="7" t="b">
        <v>1</v>
      </c>
      <c r="I43" s="7"/>
      <c r="J43" s="7" t="b">
        <v>1</v>
      </c>
      <c r="L43" s="7" t="s">
        <v>17043</v>
      </c>
    </row>
    <row r="44">
      <c r="A44" s="7" t="s">
        <v>758</v>
      </c>
      <c r="B44" s="7" t="s">
        <v>17046</v>
      </c>
      <c r="C44" s="7" t="s">
        <v>17047</v>
      </c>
      <c r="D44" s="7" t="s">
        <v>17048</v>
      </c>
      <c r="E44" s="7" t="s">
        <v>17049</v>
      </c>
      <c r="F44" s="7"/>
      <c r="G44" s="252" t="b">
        <v>1</v>
      </c>
      <c r="H44" s="7" t="b">
        <v>1</v>
      </c>
      <c r="I44" s="7"/>
      <c r="J44" s="7" t="b">
        <v>0</v>
      </c>
      <c r="L44" s="7" t="s">
        <v>17050</v>
      </c>
    </row>
    <row r="45">
      <c r="A45" s="7" t="s">
        <v>759</v>
      </c>
      <c r="B45" s="7" t="s">
        <v>17051</v>
      </c>
      <c r="C45" s="7" t="s">
        <v>17052</v>
      </c>
      <c r="D45" s="7" t="s">
        <v>17053</v>
      </c>
      <c r="E45" s="7"/>
      <c r="F45" s="7"/>
      <c r="G45" s="7"/>
      <c r="H45" s="7"/>
      <c r="I45" s="7"/>
      <c r="J45" s="7"/>
      <c r="L45" s="7"/>
    </row>
    <row r="46">
      <c r="A46" s="7" t="s">
        <v>760</v>
      </c>
      <c r="B46" s="7" t="s">
        <v>17054</v>
      </c>
      <c r="C46" s="7" t="s">
        <v>760</v>
      </c>
      <c r="D46" s="7" t="s">
        <v>16986</v>
      </c>
      <c r="E46" s="7" t="s">
        <v>17055</v>
      </c>
      <c r="F46" s="7"/>
      <c r="G46" s="7"/>
      <c r="H46" s="7" t="b">
        <v>1</v>
      </c>
      <c r="I46" s="7"/>
      <c r="J46" s="7" t="b">
        <v>1</v>
      </c>
      <c r="L46" s="7" t="s">
        <v>17056</v>
      </c>
    </row>
    <row r="47">
      <c r="A47" s="7" t="s">
        <v>761</v>
      </c>
      <c r="B47" s="7" t="s">
        <v>17057</v>
      </c>
      <c r="C47" s="7" t="s">
        <v>761</v>
      </c>
      <c r="D47" s="7" t="s">
        <v>16986</v>
      </c>
      <c r="E47" s="7" t="s">
        <v>17058</v>
      </c>
      <c r="F47" s="255" t="s">
        <v>17059</v>
      </c>
      <c r="G47" s="252" t="b">
        <v>1</v>
      </c>
      <c r="H47" s="7" t="b">
        <v>1</v>
      </c>
      <c r="I47" s="7"/>
      <c r="J47" s="7" t="b">
        <v>0</v>
      </c>
      <c r="L47" s="7" t="s">
        <v>17060</v>
      </c>
    </row>
    <row r="48">
      <c r="A48" s="7" t="s">
        <v>741</v>
      </c>
      <c r="B48" s="7" t="s">
        <v>17061</v>
      </c>
      <c r="C48" s="7" t="s">
        <v>741</v>
      </c>
      <c r="D48" s="7" t="s">
        <v>17062</v>
      </c>
      <c r="E48" s="7" t="s">
        <v>17063</v>
      </c>
      <c r="F48" s="7" t="s">
        <v>17062</v>
      </c>
      <c r="G48" s="252" t="b">
        <v>1</v>
      </c>
      <c r="H48" s="7" t="b">
        <v>1</v>
      </c>
      <c r="I48" s="7"/>
      <c r="J48" s="7" t="b">
        <v>0</v>
      </c>
    </row>
    <row r="49">
      <c r="A49" s="7" t="s">
        <v>785</v>
      </c>
      <c r="B49" s="7" t="s">
        <v>17064</v>
      </c>
      <c r="C49" s="7" t="s">
        <v>785</v>
      </c>
      <c r="D49" s="7" t="s">
        <v>17048</v>
      </c>
      <c r="E49" s="7"/>
      <c r="F49" s="7"/>
      <c r="G49" s="7"/>
      <c r="H49" s="7"/>
      <c r="I49" s="7"/>
      <c r="J49" s="7" t="b">
        <v>0</v>
      </c>
      <c r="L49" s="7" t="s">
        <v>17065</v>
      </c>
    </row>
    <row r="50">
      <c r="A50" s="7" t="s">
        <v>786</v>
      </c>
      <c r="B50" s="7" t="s">
        <v>17066</v>
      </c>
      <c r="C50" s="7" t="s">
        <v>786</v>
      </c>
      <c r="D50" s="7" t="s">
        <v>17067</v>
      </c>
      <c r="E50" s="7"/>
      <c r="F50" s="7"/>
      <c r="G50" s="7"/>
      <c r="H50" s="7"/>
      <c r="I50" s="7"/>
      <c r="J50" s="7" t="b">
        <v>0</v>
      </c>
      <c r="L50" s="7" t="s">
        <v>17068</v>
      </c>
    </row>
    <row r="51">
      <c r="A51" s="7" t="s">
        <v>762</v>
      </c>
      <c r="B51" s="7" t="s">
        <v>17069</v>
      </c>
      <c r="C51" s="7" t="s">
        <v>762</v>
      </c>
      <c r="D51" s="7" t="s">
        <v>17070</v>
      </c>
      <c r="E51" s="7" t="s">
        <v>762</v>
      </c>
      <c r="F51" s="255" t="s">
        <v>17071</v>
      </c>
      <c r="G51" s="252" t="b">
        <v>1</v>
      </c>
      <c r="H51" s="7"/>
      <c r="I51" s="7"/>
      <c r="J51" s="7" t="b">
        <v>0</v>
      </c>
      <c r="L51" s="7" t="s">
        <v>17072</v>
      </c>
    </row>
    <row r="52">
      <c r="A52" s="7" t="s">
        <v>763</v>
      </c>
      <c r="B52" s="7" t="s">
        <v>17073</v>
      </c>
      <c r="C52" s="7" t="s">
        <v>763</v>
      </c>
      <c r="D52" s="7" t="s">
        <v>17070</v>
      </c>
      <c r="E52" s="7" t="s">
        <v>763</v>
      </c>
      <c r="F52" s="255" t="s">
        <v>17071</v>
      </c>
      <c r="G52" s="252" t="b">
        <v>1</v>
      </c>
      <c r="H52" s="7"/>
      <c r="I52" s="7"/>
      <c r="J52" s="7" t="b">
        <v>0</v>
      </c>
      <c r="L52" s="7" t="s">
        <v>17074</v>
      </c>
    </row>
    <row r="53">
      <c r="A53" s="7" t="s">
        <v>764</v>
      </c>
      <c r="B53" s="7" t="s">
        <v>17075</v>
      </c>
      <c r="C53" s="7" t="s">
        <v>17076</v>
      </c>
      <c r="D53" s="7" t="s">
        <v>17070</v>
      </c>
      <c r="E53" s="7" t="s">
        <v>17076</v>
      </c>
      <c r="F53" s="255" t="s">
        <v>17071</v>
      </c>
      <c r="G53" s="252" t="b">
        <v>1</v>
      </c>
      <c r="H53" s="7"/>
      <c r="I53" s="7"/>
      <c r="J53" s="7" t="b">
        <v>0</v>
      </c>
      <c r="L53" s="7" t="s">
        <v>17077</v>
      </c>
    </row>
    <row r="54">
      <c r="A54" s="7" t="s">
        <v>765</v>
      </c>
      <c r="B54" s="7" t="s">
        <v>17078</v>
      </c>
      <c r="C54" s="7" t="s">
        <v>765</v>
      </c>
      <c r="D54" s="7" t="s">
        <v>17070</v>
      </c>
      <c r="E54" s="7" t="s">
        <v>765</v>
      </c>
      <c r="F54" s="255" t="s">
        <v>17071</v>
      </c>
      <c r="G54" s="252" t="b">
        <v>1</v>
      </c>
      <c r="H54" s="7"/>
      <c r="I54" s="7"/>
      <c r="J54" s="7" t="b">
        <v>0</v>
      </c>
      <c r="L54" s="7" t="s">
        <v>17079</v>
      </c>
    </row>
    <row r="55">
      <c r="A55" s="7" t="s">
        <v>766</v>
      </c>
      <c r="B55" s="7" t="s">
        <v>17080</v>
      </c>
      <c r="C55" s="7" t="s">
        <v>766</v>
      </c>
      <c r="D55" s="7" t="s">
        <v>17067</v>
      </c>
      <c r="E55" s="7" t="s">
        <v>17081</v>
      </c>
      <c r="F55" s="7"/>
      <c r="G55" s="7"/>
      <c r="H55" s="7" t="b">
        <v>1</v>
      </c>
      <c r="I55" s="7"/>
      <c r="J55" s="7" t="b">
        <v>0</v>
      </c>
      <c r="L55" s="7" t="s">
        <v>17082</v>
      </c>
    </row>
    <row r="56">
      <c r="A56" s="7" t="s">
        <v>767</v>
      </c>
      <c r="B56" s="7" t="s">
        <v>17083</v>
      </c>
      <c r="C56" s="7" t="s">
        <v>767</v>
      </c>
      <c r="D56" s="7" t="s">
        <v>17084</v>
      </c>
      <c r="E56" s="7" t="s">
        <v>17085</v>
      </c>
      <c r="F56" s="255" t="s">
        <v>17086</v>
      </c>
      <c r="G56" s="252" t="b">
        <v>1</v>
      </c>
      <c r="H56" s="7" t="b">
        <v>1</v>
      </c>
      <c r="I56" s="7"/>
      <c r="J56" s="7" t="b">
        <v>0</v>
      </c>
      <c r="L56" s="7" t="s">
        <v>17087</v>
      </c>
    </row>
    <row r="57">
      <c r="A57" s="7" t="s">
        <v>778</v>
      </c>
      <c r="B57" s="7" t="s">
        <v>17088</v>
      </c>
      <c r="C57" s="7" t="s">
        <v>778</v>
      </c>
      <c r="D57" s="7" t="s">
        <v>17089</v>
      </c>
      <c r="E57" s="7"/>
      <c r="F57" s="7"/>
      <c r="G57" s="7"/>
      <c r="H57" s="7"/>
      <c r="I57" s="7"/>
      <c r="J57" s="7" t="b">
        <v>0</v>
      </c>
    </row>
    <row r="58">
      <c r="A58" s="7" t="s">
        <v>771</v>
      </c>
      <c r="B58" s="7" t="s">
        <v>17090</v>
      </c>
      <c r="C58" s="7" t="s">
        <v>17091</v>
      </c>
      <c r="D58" s="7" t="s">
        <v>17092</v>
      </c>
      <c r="E58" s="7"/>
      <c r="F58" s="7"/>
      <c r="G58" s="7"/>
      <c r="H58" s="7"/>
      <c r="I58" s="7"/>
      <c r="J58" s="7" t="b">
        <v>0</v>
      </c>
      <c r="L58" s="7" t="s">
        <v>17093</v>
      </c>
    </row>
    <row r="59">
      <c r="A59" s="7" t="s">
        <v>772</v>
      </c>
      <c r="B59" s="7" t="s">
        <v>17094</v>
      </c>
      <c r="C59" s="7" t="s">
        <v>17095</v>
      </c>
      <c r="D59" s="7" t="s">
        <v>17092</v>
      </c>
      <c r="E59" s="7"/>
      <c r="F59" s="7"/>
      <c r="G59" s="7"/>
      <c r="H59" s="7"/>
      <c r="I59" s="7"/>
      <c r="J59" s="7" t="b">
        <v>0</v>
      </c>
      <c r="L59" s="7" t="s">
        <v>17096</v>
      </c>
    </row>
    <row r="60">
      <c r="A60" s="162" t="s">
        <v>773</v>
      </c>
      <c r="B60" s="162" t="s">
        <v>17097</v>
      </c>
      <c r="C60" s="162" t="s">
        <v>773</v>
      </c>
      <c r="D60" s="7" t="s">
        <v>17098</v>
      </c>
      <c r="E60" s="7"/>
      <c r="F60" s="7"/>
      <c r="G60" s="7"/>
      <c r="H60" s="7"/>
      <c r="L60" s="7" t="s">
        <v>17099</v>
      </c>
    </row>
    <row r="61">
      <c r="A61" s="162" t="s">
        <v>774</v>
      </c>
      <c r="B61" s="162" t="s">
        <v>17100</v>
      </c>
      <c r="C61" s="162" t="s">
        <v>17101</v>
      </c>
      <c r="D61" s="7" t="s">
        <v>17102</v>
      </c>
      <c r="E61" s="7"/>
      <c r="F61" s="7"/>
      <c r="G61" s="7"/>
      <c r="H61" s="7"/>
      <c r="L61" s="7" t="s">
        <v>17103</v>
      </c>
    </row>
    <row r="62">
      <c r="A62" s="7" t="s">
        <v>787</v>
      </c>
      <c r="B62" s="7" t="s">
        <v>17104</v>
      </c>
      <c r="C62" s="7" t="s">
        <v>787</v>
      </c>
      <c r="D62" s="70" t="s">
        <v>17105</v>
      </c>
      <c r="E62" s="70" t="s">
        <v>17106</v>
      </c>
      <c r="F62" s="70" t="s">
        <v>17107</v>
      </c>
      <c r="G62" s="256" t="b">
        <v>1</v>
      </c>
      <c r="H62" s="7" t="b">
        <v>1</v>
      </c>
      <c r="I62" s="7"/>
      <c r="J62" s="7" t="b">
        <v>0</v>
      </c>
      <c r="L62" s="7" t="s">
        <v>17108</v>
      </c>
    </row>
    <row r="63">
      <c r="A63" s="162" t="s">
        <v>775</v>
      </c>
      <c r="B63" s="162" t="s">
        <v>17109</v>
      </c>
      <c r="C63" s="162" t="s">
        <v>775</v>
      </c>
      <c r="D63" s="7" t="s">
        <v>17110</v>
      </c>
      <c r="E63" s="259" t="s">
        <v>775</v>
      </c>
      <c r="F63" s="7"/>
      <c r="G63" s="252" t="b">
        <v>1</v>
      </c>
      <c r="H63" s="7" t="b">
        <v>1</v>
      </c>
      <c r="I63" s="7"/>
      <c r="J63" s="7" t="b">
        <v>0</v>
      </c>
      <c r="L63" s="192" t="s">
        <v>17111</v>
      </c>
    </row>
    <row r="64">
      <c r="A64" s="162" t="s">
        <v>776</v>
      </c>
      <c r="B64" s="162" t="s">
        <v>17112</v>
      </c>
      <c r="C64" s="162" t="s">
        <v>776</v>
      </c>
      <c r="D64" s="7" t="s">
        <v>17110</v>
      </c>
      <c r="E64" s="259" t="s">
        <v>776</v>
      </c>
      <c r="F64" s="7"/>
      <c r="G64" s="252" t="b">
        <v>1</v>
      </c>
      <c r="H64" s="7" t="b">
        <v>1</v>
      </c>
      <c r="I64" s="7"/>
      <c r="J64" s="7" t="b">
        <v>0</v>
      </c>
      <c r="L64" s="192" t="s">
        <v>17113</v>
      </c>
    </row>
    <row r="65">
      <c r="A65" s="162" t="s">
        <v>777</v>
      </c>
      <c r="B65" s="162" t="s">
        <v>17114</v>
      </c>
      <c r="C65" s="162" t="s">
        <v>777</v>
      </c>
      <c r="D65" s="7" t="s">
        <v>17110</v>
      </c>
      <c r="E65" s="259" t="s">
        <v>777</v>
      </c>
      <c r="F65" s="7"/>
      <c r="G65" s="252" t="b">
        <v>1</v>
      </c>
      <c r="H65" s="7" t="b">
        <v>1</v>
      </c>
      <c r="I65" s="7"/>
      <c r="J65" s="7" t="b">
        <v>0</v>
      </c>
      <c r="L65" s="192" t="s">
        <v>17115</v>
      </c>
    </row>
    <row r="66">
      <c r="A66" s="7" t="s">
        <v>706</v>
      </c>
      <c r="B66" s="7" t="s">
        <v>17116</v>
      </c>
      <c r="C66" s="7" t="s">
        <v>17117</v>
      </c>
    </row>
    <row r="67">
      <c r="A67" s="7" t="s">
        <v>707</v>
      </c>
      <c r="B67" s="7" t="s">
        <v>17118</v>
      </c>
      <c r="C67" s="7" t="s">
        <v>17119</v>
      </c>
    </row>
    <row r="68">
      <c r="A68" s="7" t="s">
        <v>790</v>
      </c>
      <c r="C68" s="7" t="s">
        <v>790</v>
      </c>
    </row>
    <row r="69">
      <c r="A69" s="7" t="s">
        <v>789</v>
      </c>
      <c r="C69" s="7" t="s">
        <v>789</v>
      </c>
    </row>
    <row r="70">
      <c r="A70" s="7" t="s">
        <v>788</v>
      </c>
      <c r="C70" s="7" t="s">
        <v>788</v>
      </c>
    </row>
    <row r="71">
      <c r="A71" s="7" t="s">
        <v>779</v>
      </c>
      <c r="B71" s="7" t="s">
        <v>17120</v>
      </c>
      <c r="C71" s="7" t="s">
        <v>779</v>
      </c>
      <c r="D71" s="7" t="s">
        <v>17089</v>
      </c>
      <c r="E71" s="7"/>
      <c r="F71" s="7"/>
      <c r="G71" s="7"/>
      <c r="H71" s="7"/>
    </row>
    <row r="72">
      <c r="A72" s="7" t="s">
        <v>780</v>
      </c>
      <c r="B72" s="7" t="s">
        <v>17121</v>
      </c>
      <c r="C72" s="7" t="s">
        <v>780</v>
      </c>
      <c r="D72" s="7" t="s">
        <v>17008</v>
      </c>
      <c r="E72" s="7"/>
      <c r="F72" s="7"/>
      <c r="G72" s="7"/>
      <c r="H72" s="7"/>
      <c r="L72" s="7" t="s">
        <v>17122</v>
      </c>
    </row>
    <row r="73">
      <c r="A73" s="7" t="s">
        <v>781</v>
      </c>
      <c r="B73" s="7" t="s">
        <v>17123</v>
      </c>
      <c r="C73" s="7" t="s">
        <v>781</v>
      </c>
      <c r="D73" s="7" t="s">
        <v>17008</v>
      </c>
      <c r="E73" s="7"/>
      <c r="F73" s="7"/>
      <c r="G73" s="7"/>
      <c r="H73" s="7"/>
      <c r="L73" s="7" t="s">
        <v>17122</v>
      </c>
    </row>
    <row r="74">
      <c r="A74" s="7" t="s">
        <v>782</v>
      </c>
      <c r="B74" s="7" t="s">
        <v>17124</v>
      </c>
      <c r="C74" s="7" t="s">
        <v>782</v>
      </c>
      <c r="D74" s="7" t="s">
        <v>17008</v>
      </c>
      <c r="E74" s="7"/>
      <c r="F74" s="7"/>
      <c r="G74" s="7"/>
      <c r="H74" s="7"/>
      <c r="L74" s="7" t="s">
        <v>17122</v>
      </c>
    </row>
    <row r="75">
      <c r="A75" s="7" t="s">
        <v>783</v>
      </c>
      <c r="B75" s="7" t="s">
        <v>17125</v>
      </c>
      <c r="C75" s="7" t="s">
        <v>783</v>
      </c>
      <c r="D75" s="7" t="s">
        <v>17008</v>
      </c>
      <c r="E75" s="7"/>
      <c r="F75" s="7"/>
      <c r="G75" s="7"/>
      <c r="H75" s="7"/>
      <c r="L75" s="7" t="s">
        <v>17122</v>
      </c>
    </row>
    <row r="76">
      <c r="A76" s="7" t="s">
        <v>791</v>
      </c>
      <c r="C76" s="7" t="s">
        <v>791</v>
      </c>
      <c r="L76" s="7" t="s">
        <v>17126</v>
      </c>
    </row>
    <row r="77">
      <c r="A77" s="7" t="s">
        <v>17127</v>
      </c>
      <c r="C77" s="7"/>
      <c r="L77" s="7" t="s">
        <v>17128</v>
      </c>
    </row>
    <row r="78">
      <c r="A78" s="7" t="s">
        <v>792</v>
      </c>
      <c r="B78" s="7" t="s">
        <v>17129</v>
      </c>
      <c r="C78" s="7" t="s">
        <v>792</v>
      </c>
      <c r="D78" s="7" t="s">
        <v>17086</v>
      </c>
      <c r="E78" s="7"/>
      <c r="F78" s="7"/>
      <c r="G78" s="7"/>
      <c r="H78" s="7"/>
    </row>
    <row r="79">
      <c r="A79" s="8" t="s">
        <v>793</v>
      </c>
      <c r="B79" s="7" t="s">
        <v>17130</v>
      </c>
      <c r="I79" s="7"/>
      <c r="J79" s="7" t="b">
        <v>0</v>
      </c>
    </row>
    <row r="80">
      <c r="A80" s="8" t="s">
        <v>794</v>
      </c>
      <c r="B80" s="7" t="s">
        <v>17131</v>
      </c>
    </row>
    <row r="81">
      <c r="A81" s="7" t="s">
        <v>17132</v>
      </c>
      <c r="I81" s="7" t="s">
        <v>17132</v>
      </c>
    </row>
    <row r="82">
      <c r="A82" s="7" t="s">
        <v>17133</v>
      </c>
      <c r="I82" s="7" t="s">
        <v>17133</v>
      </c>
    </row>
  </sheetData>
  <hyperlinks>
    <hyperlink r:id="rId2" ref="L4"/>
    <hyperlink r:id="rId3" ref="L7"/>
    <hyperlink r:id="rId4" ref="L8"/>
  </hyperlinks>
  <drawing r:id="rId5"/>
  <legacyDrawing r:id="rId6"/>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2" max="2" width="24.56"/>
    <col customWidth="1" min="3" max="3" width="13.44"/>
    <col customWidth="1" min="4" max="4" width="37.0"/>
  </cols>
  <sheetData>
    <row r="1">
      <c r="A1" s="8" t="s">
        <v>17134</v>
      </c>
      <c r="B1" s="8" t="s">
        <v>17135</v>
      </c>
      <c r="C1" s="8" t="s">
        <v>17136</v>
      </c>
      <c r="D1" s="8" t="s">
        <v>17137</v>
      </c>
    </row>
    <row r="2">
      <c r="A2" s="7" t="s">
        <v>17138</v>
      </c>
      <c r="B2" s="7" t="s">
        <v>17139</v>
      </c>
      <c r="C2" s="7" t="s">
        <v>17140</v>
      </c>
      <c r="D2" s="7" t="s">
        <v>17141</v>
      </c>
    </row>
    <row r="3">
      <c r="A3" s="7" t="s">
        <v>17142</v>
      </c>
      <c r="B3" s="7" t="s">
        <v>17143</v>
      </c>
      <c r="C3" s="7" t="s">
        <v>17144</v>
      </c>
      <c r="D3" s="7" t="s">
        <v>17145</v>
      </c>
    </row>
    <row r="4">
      <c r="A4" s="7" t="s">
        <v>17146</v>
      </c>
      <c r="B4" s="7" t="s">
        <v>17147</v>
      </c>
      <c r="C4" s="7" t="s">
        <v>17148</v>
      </c>
      <c r="D4" s="7" t="s">
        <v>17149</v>
      </c>
    </row>
    <row r="5">
      <c r="A5" s="7" t="s">
        <v>17150</v>
      </c>
      <c r="B5" s="7" t="s">
        <v>17151</v>
      </c>
      <c r="C5" s="7" t="s">
        <v>17152</v>
      </c>
      <c r="D5" s="7" t="s">
        <v>17153</v>
      </c>
    </row>
    <row r="6">
      <c r="A6" s="7" t="s">
        <v>17154</v>
      </c>
      <c r="B6" s="7" t="s">
        <v>17155</v>
      </c>
      <c r="C6" s="7" t="s">
        <v>17156</v>
      </c>
      <c r="D6" s="7" t="s">
        <v>17157</v>
      </c>
    </row>
    <row r="7">
      <c r="A7" s="7" t="s">
        <v>17158</v>
      </c>
      <c r="B7" s="7" t="s">
        <v>17159</v>
      </c>
      <c r="C7" s="7" t="s">
        <v>17160</v>
      </c>
      <c r="D7" s="7" t="s">
        <v>17161</v>
      </c>
    </row>
    <row r="8">
      <c r="A8" s="7" t="s">
        <v>17162</v>
      </c>
      <c r="B8" s="7" t="s">
        <v>17163</v>
      </c>
      <c r="C8" s="7" t="s">
        <v>17164</v>
      </c>
      <c r="D8" s="7" t="s">
        <v>17165</v>
      </c>
    </row>
    <row r="9">
      <c r="A9" s="7" t="s">
        <v>17166</v>
      </c>
      <c r="B9" s="7" t="s">
        <v>17167</v>
      </c>
      <c r="C9" s="7" t="s">
        <v>17168</v>
      </c>
      <c r="D9" s="7" t="s">
        <v>17169</v>
      </c>
    </row>
    <row r="10">
      <c r="A10" s="7" t="s">
        <v>17170</v>
      </c>
      <c r="B10" s="7" t="s">
        <v>17171</v>
      </c>
      <c r="C10" s="7" t="s">
        <v>17172</v>
      </c>
      <c r="D10" s="7" t="s">
        <v>17173</v>
      </c>
    </row>
    <row r="11">
      <c r="A11" s="7" t="s">
        <v>17174</v>
      </c>
      <c r="B11" s="7" t="s">
        <v>17175</v>
      </c>
      <c r="C11" s="7" t="s">
        <v>17176</v>
      </c>
      <c r="D11" s="7" t="s">
        <v>17177</v>
      </c>
    </row>
    <row r="12">
      <c r="A12" s="7" t="s">
        <v>17178</v>
      </c>
    </row>
    <row r="13">
      <c r="A13" s="7" t="s">
        <v>17179</v>
      </c>
    </row>
    <row r="14">
      <c r="A14" s="7" t="s">
        <v>17180</v>
      </c>
    </row>
    <row r="15">
      <c r="A15" s="7" t="s">
        <v>17181</v>
      </c>
    </row>
    <row r="16">
      <c r="A16" s="7" t="s">
        <v>17182</v>
      </c>
    </row>
    <row r="17">
      <c r="A17" s="7" t="s">
        <v>17183</v>
      </c>
    </row>
    <row r="18">
      <c r="A18" s="7" t="s">
        <v>17184</v>
      </c>
    </row>
    <row r="19">
      <c r="A19" s="7" t="s">
        <v>17185</v>
      </c>
    </row>
    <row r="20">
      <c r="A20" s="7" t="s">
        <v>17186</v>
      </c>
    </row>
    <row r="21">
      <c r="A21" s="7" t="s">
        <v>17187</v>
      </c>
    </row>
    <row r="22">
      <c r="A22" s="7" t="s">
        <v>17188</v>
      </c>
    </row>
    <row r="23">
      <c r="A23" s="7" t="s">
        <v>17189</v>
      </c>
    </row>
    <row r="24">
      <c r="A24" s="7" t="s">
        <v>17190</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sheetData>
    <row r="1">
      <c r="A1" s="11" t="s">
        <v>702</v>
      </c>
      <c r="B1" s="12" t="s">
        <v>45</v>
      </c>
      <c r="C1" s="12" t="s">
        <v>46</v>
      </c>
      <c r="D1" s="12" t="s">
        <v>17191</v>
      </c>
      <c r="E1" s="12" t="s">
        <v>48</v>
      </c>
      <c r="F1" s="12" t="s">
        <v>49</v>
      </c>
      <c r="G1" s="12" t="s">
        <v>50</v>
      </c>
      <c r="H1" s="12" t="s">
        <v>51</v>
      </c>
      <c r="I1" s="11" t="s">
        <v>426</v>
      </c>
      <c r="J1" s="11" t="s">
        <v>427</v>
      </c>
      <c r="K1" s="11" t="s">
        <v>428</v>
      </c>
      <c r="L1" s="11" t="s">
        <v>17192</v>
      </c>
      <c r="M1" s="12" t="s">
        <v>430</v>
      </c>
      <c r="N1" s="12" t="s">
        <v>431</v>
      </c>
      <c r="O1" s="12" t="s">
        <v>432</v>
      </c>
      <c r="P1" s="12" t="s">
        <v>433</v>
      </c>
      <c r="Q1" s="12" t="s">
        <v>17193</v>
      </c>
      <c r="R1" s="12" t="s">
        <v>435</v>
      </c>
      <c r="S1" s="12" t="s">
        <v>436</v>
      </c>
      <c r="T1" s="78" t="s">
        <v>2</v>
      </c>
    </row>
    <row r="2">
      <c r="B2" s="62" t="s">
        <v>315</v>
      </c>
      <c r="C2" s="62" t="s">
        <v>316</v>
      </c>
      <c r="D2" s="62" t="s">
        <v>317</v>
      </c>
      <c r="F2" s="62" t="s">
        <v>318</v>
      </c>
      <c r="G2" s="62" t="s">
        <v>319</v>
      </c>
      <c r="H2" s="62" t="s">
        <v>320</v>
      </c>
      <c r="I2" s="62" t="s">
        <v>17194</v>
      </c>
      <c r="L2" s="161" t="s">
        <v>16</v>
      </c>
      <c r="M2" s="62" t="s">
        <v>17195</v>
      </c>
      <c r="N2" s="62" t="s">
        <v>17196</v>
      </c>
      <c r="O2" s="62" t="s">
        <v>17197</v>
      </c>
      <c r="P2" s="62" t="s">
        <v>17198</v>
      </c>
      <c r="Q2" s="62" t="s">
        <v>17199</v>
      </c>
      <c r="R2" s="62" t="s">
        <v>17200</v>
      </c>
    </row>
    <row r="3">
      <c r="B3" s="62" t="s">
        <v>315</v>
      </c>
      <c r="C3" s="62" t="s">
        <v>316</v>
      </c>
      <c r="D3" s="62" t="s">
        <v>317</v>
      </c>
      <c r="F3" s="62" t="s">
        <v>318</v>
      </c>
      <c r="G3" s="62" t="s">
        <v>319</v>
      </c>
      <c r="H3" s="62" t="s">
        <v>320</v>
      </c>
      <c r="I3" s="62" t="s">
        <v>17201</v>
      </c>
      <c r="L3" s="161" t="s">
        <v>16</v>
      </c>
      <c r="M3" s="62" t="s">
        <v>17195</v>
      </c>
      <c r="N3" s="62" t="s">
        <v>17196</v>
      </c>
      <c r="O3" s="62" t="s">
        <v>17197</v>
      </c>
      <c r="P3" s="62" t="s">
        <v>17198</v>
      </c>
      <c r="Q3" s="62" t="s">
        <v>17199</v>
      </c>
      <c r="R3" s="62" t="s">
        <v>17200</v>
      </c>
    </row>
    <row r="4">
      <c r="B4" s="62" t="s">
        <v>315</v>
      </c>
      <c r="C4" s="62" t="s">
        <v>316</v>
      </c>
      <c r="D4" s="62" t="s">
        <v>317</v>
      </c>
      <c r="F4" s="62" t="s">
        <v>318</v>
      </c>
      <c r="G4" s="62" t="s">
        <v>319</v>
      </c>
      <c r="H4" s="62" t="s">
        <v>320</v>
      </c>
      <c r="I4" s="62" t="s">
        <v>17202</v>
      </c>
      <c r="L4" s="161" t="s">
        <v>16</v>
      </c>
      <c r="M4" s="62" t="s">
        <v>17195</v>
      </c>
      <c r="N4" s="62" t="s">
        <v>17196</v>
      </c>
      <c r="O4" s="62" t="s">
        <v>17197</v>
      </c>
      <c r="P4" s="62" t="s">
        <v>17198</v>
      </c>
      <c r="Q4" s="62" t="s">
        <v>17199</v>
      </c>
      <c r="R4" s="62" t="s">
        <v>17200</v>
      </c>
    </row>
    <row r="5">
      <c r="B5" s="62" t="s">
        <v>315</v>
      </c>
      <c r="C5" s="62" t="s">
        <v>316</v>
      </c>
      <c r="D5" s="62" t="s">
        <v>317</v>
      </c>
      <c r="F5" s="62" t="s">
        <v>318</v>
      </c>
      <c r="G5" s="62" t="s">
        <v>319</v>
      </c>
      <c r="H5" s="62" t="s">
        <v>320</v>
      </c>
      <c r="I5" s="62" t="s">
        <v>17203</v>
      </c>
      <c r="L5" s="161" t="s">
        <v>16</v>
      </c>
      <c r="M5" s="62" t="s">
        <v>17195</v>
      </c>
      <c r="N5" s="62" t="s">
        <v>17196</v>
      </c>
      <c r="O5" s="62" t="s">
        <v>17197</v>
      </c>
      <c r="P5" s="62" t="s">
        <v>17198</v>
      </c>
      <c r="Q5" s="62" t="s">
        <v>17199</v>
      </c>
      <c r="R5" s="62" t="s">
        <v>17200</v>
      </c>
    </row>
    <row r="6">
      <c r="B6" s="62" t="s">
        <v>315</v>
      </c>
      <c r="C6" s="62" t="s">
        <v>316</v>
      </c>
      <c r="D6" s="62" t="s">
        <v>317</v>
      </c>
      <c r="F6" s="62" t="s">
        <v>318</v>
      </c>
      <c r="G6" s="62" t="s">
        <v>319</v>
      </c>
      <c r="H6" s="62" t="s">
        <v>320</v>
      </c>
      <c r="I6" s="62" t="s">
        <v>17204</v>
      </c>
      <c r="L6" s="161" t="s">
        <v>16</v>
      </c>
      <c r="M6" s="62" t="s">
        <v>17195</v>
      </c>
      <c r="N6" s="62" t="s">
        <v>17196</v>
      </c>
      <c r="O6" s="62" t="s">
        <v>17197</v>
      </c>
      <c r="P6" s="62" t="s">
        <v>17198</v>
      </c>
      <c r="Q6" s="62" t="s">
        <v>17199</v>
      </c>
      <c r="R6" s="62" t="s">
        <v>17200</v>
      </c>
    </row>
    <row r="7">
      <c r="B7" s="62" t="s">
        <v>315</v>
      </c>
      <c r="C7" s="62" t="s">
        <v>316</v>
      </c>
      <c r="D7" s="62" t="s">
        <v>317</v>
      </c>
      <c r="F7" s="62" t="s">
        <v>318</v>
      </c>
      <c r="G7" s="62" t="s">
        <v>319</v>
      </c>
      <c r="H7" s="62" t="s">
        <v>320</v>
      </c>
      <c r="I7" s="62" t="s">
        <v>17205</v>
      </c>
      <c r="L7" s="161" t="s">
        <v>16</v>
      </c>
      <c r="M7" s="62" t="s">
        <v>17195</v>
      </c>
      <c r="N7" s="62" t="s">
        <v>17196</v>
      </c>
      <c r="O7" s="62" t="s">
        <v>17197</v>
      </c>
      <c r="P7" s="62" t="s">
        <v>17198</v>
      </c>
      <c r="Q7" s="62" t="s">
        <v>17199</v>
      </c>
      <c r="R7" s="62" t="s">
        <v>17200</v>
      </c>
    </row>
    <row r="8">
      <c r="B8" s="62" t="s">
        <v>315</v>
      </c>
      <c r="C8" s="62" t="s">
        <v>316</v>
      </c>
      <c r="D8" s="62" t="s">
        <v>317</v>
      </c>
      <c r="F8" s="62" t="s">
        <v>318</v>
      </c>
      <c r="G8" s="62" t="s">
        <v>319</v>
      </c>
      <c r="H8" s="62" t="s">
        <v>320</v>
      </c>
      <c r="I8" s="62" t="s">
        <v>17206</v>
      </c>
      <c r="L8" s="161" t="s">
        <v>16</v>
      </c>
      <c r="M8" s="62" t="s">
        <v>17195</v>
      </c>
      <c r="N8" s="62" t="s">
        <v>17196</v>
      </c>
      <c r="O8" s="62" t="s">
        <v>17197</v>
      </c>
      <c r="P8" s="62" t="s">
        <v>17198</v>
      </c>
      <c r="Q8" s="62" t="s">
        <v>17199</v>
      </c>
      <c r="R8" s="62" t="s">
        <v>17200</v>
      </c>
    </row>
    <row r="9">
      <c r="B9" s="62" t="s">
        <v>315</v>
      </c>
      <c r="C9" s="62" t="s">
        <v>316</v>
      </c>
      <c r="D9" s="62" t="s">
        <v>317</v>
      </c>
      <c r="F9" s="62" t="s">
        <v>318</v>
      </c>
      <c r="G9" s="62" t="s">
        <v>319</v>
      </c>
      <c r="H9" s="62" t="s">
        <v>320</v>
      </c>
      <c r="I9" s="62" t="s">
        <v>17207</v>
      </c>
      <c r="L9" s="161" t="s">
        <v>16</v>
      </c>
      <c r="M9" s="62" t="s">
        <v>17195</v>
      </c>
      <c r="N9" s="62" t="s">
        <v>17196</v>
      </c>
      <c r="O9" s="62" t="s">
        <v>17197</v>
      </c>
      <c r="P9" s="62" t="s">
        <v>17198</v>
      </c>
      <c r="Q9" s="62" t="s">
        <v>17199</v>
      </c>
      <c r="R9" s="62" t="s">
        <v>17200</v>
      </c>
    </row>
    <row r="10">
      <c r="B10" s="62" t="s">
        <v>315</v>
      </c>
      <c r="C10" s="62" t="s">
        <v>316</v>
      </c>
      <c r="D10" s="62" t="s">
        <v>317</v>
      </c>
      <c r="F10" s="62" t="s">
        <v>318</v>
      </c>
      <c r="G10" s="62" t="s">
        <v>319</v>
      </c>
      <c r="H10" s="62" t="s">
        <v>320</v>
      </c>
      <c r="I10" s="62" t="s">
        <v>17208</v>
      </c>
      <c r="L10" s="161" t="s">
        <v>16</v>
      </c>
      <c r="M10" s="62" t="s">
        <v>17195</v>
      </c>
      <c r="N10" s="62" t="s">
        <v>17196</v>
      </c>
      <c r="O10" s="62" t="s">
        <v>17197</v>
      </c>
      <c r="P10" s="62" t="s">
        <v>17198</v>
      </c>
      <c r="Q10" s="62" t="s">
        <v>17199</v>
      </c>
      <c r="R10" s="62" t="s">
        <v>17200</v>
      </c>
    </row>
    <row r="11">
      <c r="B11" s="62" t="s">
        <v>315</v>
      </c>
      <c r="C11" s="62" t="s">
        <v>316</v>
      </c>
      <c r="D11" s="62" t="s">
        <v>317</v>
      </c>
      <c r="F11" s="62" t="s">
        <v>318</v>
      </c>
      <c r="G11" s="62" t="s">
        <v>319</v>
      </c>
      <c r="H11" s="62" t="s">
        <v>320</v>
      </c>
      <c r="I11" s="62" t="s">
        <v>17209</v>
      </c>
      <c r="L11" s="161" t="s">
        <v>16</v>
      </c>
      <c r="M11" s="62" t="s">
        <v>17195</v>
      </c>
      <c r="N11" s="62" t="s">
        <v>17196</v>
      </c>
      <c r="O11" s="62" t="s">
        <v>17197</v>
      </c>
      <c r="P11" s="62" t="s">
        <v>17198</v>
      </c>
      <c r="Q11" s="62" t="s">
        <v>17199</v>
      </c>
      <c r="R11" s="62" t="s">
        <v>17200</v>
      </c>
    </row>
    <row r="12">
      <c r="B12" s="62" t="s">
        <v>315</v>
      </c>
      <c r="C12" s="62" t="s">
        <v>316</v>
      </c>
      <c r="D12" s="62" t="s">
        <v>317</v>
      </c>
      <c r="F12" s="62" t="s">
        <v>318</v>
      </c>
      <c r="G12" s="62" t="s">
        <v>319</v>
      </c>
      <c r="H12" s="62" t="s">
        <v>320</v>
      </c>
      <c r="I12" s="62" t="s">
        <v>17210</v>
      </c>
      <c r="L12" s="161" t="s">
        <v>16</v>
      </c>
      <c r="M12" s="62" t="s">
        <v>17195</v>
      </c>
      <c r="N12" s="62" t="s">
        <v>17196</v>
      </c>
      <c r="O12" s="62" t="s">
        <v>17197</v>
      </c>
      <c r="P12" s="62" t="s">
        <v>17198</v>
      </c>
      <c r="Q12" s="62" t="s">
        <v>17199</v>
      </c>
      <c r="R12" s="62" t="s">
        <v>17200</v>
      </c>
    </row>
    <row r="13">
      <c r="B13" s="62" t="s">
        <v>315</v>
      </c>
      <c r="C13" s="62" t="s">
        <v>316</v>
      </c>
      <c r="D13" s="62" t="s">
        <v>317</v>
      </c>
      <c r="F13" s="62" t="s">
        <v>318</v>
      </c>
      <c r="G13" s="62" t="s">
        <v>319</v>
      </c>
      <c r="H13" s="62" t="s">
        <v>320</v>
      </c>
      <c r="I13" s="62" t="s">
        <v>17211</v>
      </c>
      <c r="L13" s="161" t="s">
        <v>16</v>
      </c>
      <c r="M13" s="62" t="s">
        <v>17195</v>
      </c>
      <c r="N13" s="62" t="s">
        <v>17196</v>
      </c>
      <c r="O13" s="62" t="s">
        <v>17197</v>
      </c>
      <c r="P13" s="62" t="s">
        <v>17198</v>
      </c>
      <c r="Q13" s="62" t="s">
        <v>17199</v>
      </c>
      <c r="R13" s="62" t="s">
        <v>17200</v>
      </c>
    </row>
    <row r="14">
      <c r="B14" s="62" t="s">
        <v>315</v>
      </c>
      <c r="C14" s="62" t="s">
        <v>316</v>
      </c>
      <c r="D14" s="62" t="s">
        <v>317</v>
      </c>
      <c r="F14" s="62" t="s">
        <v>318</v>
      </c>
      <c r="G14" s="62" t="s">
        <v>319</v>
      </c>
      <c r="H14" s="62" t="s">
        <v>320</v>
      </c>
      <c r="I14" s="62" t="s">
        <v>17212</v>
      </c>
      <c r="L14" s="161" t="s">
        <v>16</v>
      </c>
      <c r="M14" s="62" t="s">
        <v>17195</v>
      </c>
      <c r="N14" s="62" t="s">
        <v>17196</v>
      </c>
      <c r="O14" s="62" t="s">
        <v>17197</v>
      </c>
      <c r="P14" s="62" t="s">
        <v>17198</v>
      </c>
      <c r="Q14" s="62" t="s">
        <v>17199</v>
      </c>
      <c r="R14" s="62" t="s">
        <v>17200</v>
      </c>
    </row>
    <row r="15">
      <c r="B15" s="62" t="s">
        <v>315</v>
      </c>
      <c r="C15" s="62" t="s">
        <v>316</v>
      </c>
      <c r="D15" s="62" t="s">
        <v>317</v>
      </c>
      <c r="F15" s="62" t="s">
        <v>318</v>
      </c>
      <c r="G15" s="62" t="s">
        <v>319</v>
      </c>
      <c r="H15" s="62" t="s">
        <v>320</v>
      </c>
      <c r="I15" s="62" t="s">
        <v>17213</v>
      </c>
      <c r="L15" s="161" t="s">
        <v>16</v>
      </c>
      <c r="M15" s="62" t="s">
        <v>17195</v>
      </c>
      <c r="N15" s="62" t="s">
        <v>17196</v>
      </c>
      <c r="O15" s="62" t="s">
        <v>17197</v>
      </c>
      <c r="P15" s="62" t="s">
        <v>17198</v>
      </c>
      <c r="Q15" s="62" t="s">
        <v>17199</v>
      </c>
      <c r="R15" s="62" t="s">
        <v>17200</v>
      </c>
    </row>
    <row r="16">
      <c r="B16" s="62" t="s">
        <v>315</v>
      </c>
      <c r="C16" s="62" t="s">
        <v>316</v>
      </c>
      <c r="D16" s="62" t="s">
        <v>317</v>
      </c>
      <c r="F16" s="62" t="s">
        <v>318</v>
      </c>
      <c r="G16" s="62" t="s">
        <v>319</v>
      </c>
      <c r="H16" s="62" t="s">
        <v>320</v>
      </c>
      <c r="I16" s="62" t="s">
        <v>17214</v>
      </c>
      <c r="L16" s="161" t="s">
        <v>16</v>
      </c>
      <c r="M16" s="62" t="s">
        <v>17195</v>
      </c>
      <c r="N16" s="62" t="s">
        <v>17196</v>
      </c>
      <c r="O16" s="62" t="s">
        <v>17197</v>
      </c>
      <c r="P16" s="62" t="s">
        <v>17198</v>
      </c>
      <c r="Q16" s="62" t="s">
        <v>17199</v>
      </c>
      <c r="R16" s="62" t="s">
        <v>17200</v>
      </c>
    </row>
    <row r="17">
      <c r="B17" s="62" t="s">
        <v>315</v>
      </c>
      <c r="C17" s="62" t="s">
        <v>316</v>
      </c>
      <c r="D17" s="62" t="s">
        <v>317</v>
      </c>
      <c r="F17" s="62" t="s">
        <v>318</v>
      </c>
      <c r="G17" s="62" t="s">
        <v>319</v>
      </c>
      <c r="H17" s="62" t="s">
        <v>320</v>
      </c>
      <c r="I17" s="62" t="s">
        <v>17215</v>
      </c>
      <c r="L17" s="161" t="s">
        <v>16</v>
      </c>
      <c r="M17" s="62" t="s">
        <v>17195</v>
      </c>
      <c r="N17" s="62" t="s">
        <v>17196</v>
      </c>
      <c r="O17" s="62" t="s">
        <v>17197</v>
      </c>
      <c r="P17" s="62" t="s">
        <v>17198</v>
      </c>
      <c r="Q17" s="62" t="s">
        <v>17199</v>
      </c>
      <c r="R17" s="62" t="s">
        <v>17200</v>
      </c>
    </row>
    <row r="18">
      <c r="B18" s="62" t="s">
        <v>315</v>
      </c>
      <c r="C18" s="62" t="s">
        <v>316</v>
      </c>
      <c r="D18" s="62" t="s">
        <v>317</v>
      </c>
      <c r="F18" s="62" t="s">
        <v>318</v>
      </c>
      <c r="G18" s="62" t="s">
        <v>319</v>
      </c>
      <c r="H18" s="62" t="s">
        <v>320</v>
      </c>
      <c r="I18" s="62" t="s">
        <v>17216</v>
      </c>
      <c r="L18" s="161" t="s">
        <v>16</v>
      </c>
      <c r="M18" s="62" t="s">
        <v>17195</v>
      </c>
      <c r="N18" s="62" t="s">
        <v>17196</v>
      </c>
      <c r="O18" s="62" t="s">
        <v>17197</v>
      </c>
      <c r="P18" s="62" t="s">
        <v>17198</v>
      </c>
      <c r="Q18" s="62" t="s">
        <v>17199</v>
      </c>
      <c r="R18" s="62" t="s">
        <v>17200</v>
      </c>
    </row>
    <row r="19">
      <c r="B19" s="62" t="s">
        <v>315</v>
      </c>
      <c r="C19" s="62" t="s">
        <v>316</v>
      </c>
      <c r="D19" s="62" t="s">
        <v>317</v>
      </c>
      <c r="F19" s="62" t="s">
        <v>318</v>
      </c>
      <c r="G19" s="62" t="s">
        <v>319</v>
      </c>
      <c r="H19" s="62" t="s">
        <v>320</v>
      </c>
      <c r="I19" s="62" t="s">
        <v>17217</v>
      </c>
      <c r="L19" s="161" t="s">
        <v>16</v>
      </c>
      <c r="M19" s="62" t="s">
        <v>17195</v>
      </c>
      <c r="N19" s="62" t="s">
        <v>17196</v>
      </c>
      <c r="O19" s="62" t="s">
        <v>17197</v>
      </c>
      <c r="P19" s="62" t="s">
        <v>17198</v>
      </c>
      <c r="Q19" s="62" t="s">
        <v>17199</v>
      </c>
      <c r="R19" s="62" t="s">
        <v>17200</v>
      </c>
    </row>
    <row r="20">
      <c r="B20" s="62" t="s">
        <v>315</v>
      </c>
      <c r="C20" s="62" t="s">
        <v>316</v>
      </c>
      <c r="D20" s="62" t="s">
        <v>317</v>
      </c>
      <c r="F20" s="62" t="s">
        <v>318</v>
      </c>
      <c r="G20" s="62" t="s">
        <v>319</v>
      </c>
      <c r="H20" s="62" t="s">
        <v>320</v>
      </c>
      <c r="I20" s="62" t="s">
        <v>17218</v>
      </c>
      <c r="L20" s="161" t="s">
        <v>16</v>
      </c>
      <c r="M20" s="62" t="s">
        <v>17195</v>
      </c>
      <c r="N20" s="62" t="s">
        <v>17196</v>
      </c>
      <c r="O20" s="62" t="s">
        <v>17197</v>
      </c>
      <c r="P20" s="62" t="s">
        <v>17198</v>
      </c>
      <c r="Q20" s="62" t="s">
        <v>17199</v>
      </c>
      <c r="R20" s="62" t="s">
        <v>17200</v>
      </c>
    </row>
    <row r="21">
      <c r="B21" s="62" t="s">
        <v>315</v>
      </c>
      <c r="C21" s="62" t="s">
        <v>316</v>
      </c>
      <c r="D21" s="62" t="s">
        <v>317</v>
      </c>
      <c r="F21" s="62" t="s">
        <v>318</v>
      </c>
      <c r="G21" s="62" t="s">
        <v>319</v>
      </c>
      <c r="H21" s="62" t="s">
        <v>320</v>
      </c>
      <c r="I21" s="62" t="s">
        <v>17219</v>
      </c>
      <c r="L21" s="161" t="s">
        <v>16</v>
      </c>
      <c r="M21" s="62" t="s">
        <v>17195</v>
      </c>
      <c r="N21" s="62" t="s">
        <v>17196</v>
      </c>
      <c r="O21" s="62" t="s">
        <v>17197</v>
      </c>
      <c r="P21" s="62" t="s">
        <v>17198</v>
      </c>
      <c r="Q21" s="62" t="s">
        <v>17199</v>
      </c>
      <c r="R21" s="62" t="s">
        <v>17200</v>
      </c>
    </row>
    <row r="22">
      <c r="B22" s="62" t="s">
        <v>315</v>
      </c>
      <c r="C22" s="62" t="s">
        <v>316</v>
      </c>
      <c r="D22" s="62" t="s">
        <v>317</v>
      </c>
      <c r="F22" s="62" t="s">
        <v>318</v>
      </c>
      <c r="G22" s="62" t="s">
        <v>319</v>
      </c>
      <c r="H22" s="62" t="s">
        <v>320</v>
      </c>
      <c r="I22" s="62" t="s">
        <v>17220</v>
      </c>
      <c r="L22" s="161" t="s">
        <v>16</v>
      </c>
      <c r="M22" s="62" t="s">
        <v>17195</v>
      </c>
      <c r="N22" s="62" t="s">
        <v>17196</v>
      </c>
      <c r="O22" s="62" t="s">
        <v>17197</v>
      </c>
      <c r="P22" s="62" t="s">
        <v>17198</v>
      </c>
      <c r="Q22" s="62" t="s">
        <v>17199</v>
      </c>
      <c r="R22" s="62" t="s">
        <v>17200</v>
      </c>
    </row>
    <row r="23">
      <c r="B23" s="62" t="s">
        <v>315</v>
      </c>
      <c r="C23" s="62" t="s">
        <v>316</v>
      </c>
      <c r="D23" s="62" t="s">
        <v>317</v>
      </c>
      <c r="F23" s="62" t="s">
        <v>318</v>
      </c>
      <c r="G23" s="62" t="s">
        <v>319</v>
      </c>
      <c r="H23" s="62" t="s">
        <v>320</v>
      </c>
      <c r="I23" s="62" t="s">
        <v>17221</v>
      </c>
      <c r="L23" s="161" t="s">
        <v>16</v>
      </c>
      <c r="M23" s="62" t="s">
        <v>17195</v>
      </c>
      <c r="N23" s="62" t="s">
        <v>17196</v>
      </c>
      <c r="O23" s="62" t="s">
        <v>17197</v>
      </c>
      <c r="P23" s="62" t="s">
        <v>17198</v>
      </c>
      <c r="Q23" s="62" t="s">
        <v>17199</v>
      </c>
      <c r="R23" s="62" t="s">
        <v>17200</v>
      </c>
    </row>
    <row r="24">
      <c r="B24" s="62" t="s">
        <v>315</v>
      </c>
      <c r="C24" s="62" t="s">
        <v>316</v>
      </c>
      <c r="D24" s="62" t="s">
        <v>317</v>
      </c>
      <c r="F24" s="62" t="s">
        <v>318</v>
      </c>
      <c r="G24" s="62" t="s">
        <v>319</v>
      </c>
      <c r="H24" s="62" t="s">
        <v>320</v>
      </c>
      <c r="I24" s="62" t="s">
        <v>17222</v>
      </c>
      <c r="L24" s="161" t="s">
        <v>16</v>
      </c>
      <c r="M24" s="62" t="s">
        <v>17195</v>
      </c>
      <c r="N24" s="62" t="s">
        <v>17196</v>
      </c>
      <c r="O24" s="62" t="s">
        <v>17197</v>
      </c>
      <c r="P24" s="62" t="s">
        <v>17198</v>
      </c>
      <c r="Q24" s="62" t="s">
        <v>17199</v>
      </c>
      <c r="R24" s="62" t="s">
        <v>17200</v>
      </c>
    </row>
    <row r="25">
      <c r="B25" s="62" t="s">
        <v>315</v>
      </c>
      <c r="C25" s="62" t="s">
        <v>316</v>
      </c>
      <c r="D25" s="62" t="s">
        <v>317</v>
      </c>
      <c r="F25" s="62" t="s">
        <v>318</v>
      </c>
      <c r="G25" s="62" t="s">
        <v>319</v>
      </c>
      <c r="H25" s="62" t="s">
        <v>320</v>
      </c>
      <c r="I25" s="62" t="s">
        <v>17223</v>
      </c>
      <c r="L25" s="161" t="s">
        <v>16</v>
      </c>
      <c r="M25" s="62" t="s">
        <v>17195</v>
      </c>
      <c r="N25" s="62" t="s">
        <v>17196</v>
      </c>
      <c r="O25" s="62" t="s">
        <v>17197</v>
      </c>
      <c r="P25" s="62" t="s">
        <v>17198</v>
      </c>
      <c r="Q25" s="62" t="s">
        <v>17199</v>
      </c>
      <c r="R25" s="62" t="s">
        <v>17200</v>
      </c>
    </row>
    <row r="26">
      <c r="B26" s="62" t="s">
        <v>315</v>
      </c>
      <c r="C26" s="62" t="s">
        <v>316</v>
      </c>
      <c r="D26" s="62" t="s">
        <v>317</v>
      </c>
      <c r="F26" s="62" t="s">
        <v>318</v>
      </c>
      <c r="G26" s="62" t="s">
        <v>319</v>
      </c>
      <c r="H26" s="62" t="s">
        <v>320</v>
      </c>
      <c r="I26" s="62" t="s">
        <v>17224</v>
      </c>
      <c r="L26" s="161" t="s">
        <v>16</v>
      </c>
      <c r="M26" s="62" t="s">
        <v>17195</v>
      </c>
      <c r="N26" s="62" t="s">
        <v>17196</v>
      </c>
      <c r="O26" s="62" t="s">
        <v>17197</v>
      </c>
      <c r="P26" s="62" t="s">
        <v>17198</v>
      </c>
      <c r="Q26" s="62" t="s">
        <v>17199</v>
      </c>
      <c r="R26" s="62" t="s">
        <v>17200</v>
      </c>
    </row>
    <row r="27">
      <c r="B27" s="62" t="s">
        <v>315</v>
      </c>
      <c r="C27" s="62" t="s">
        <v>316</v>
      </c>
      <c r="D27" s="62" t="s">
        <v>317</v>
      </c>
      <c r="F27" s="62" t="s">
        <v>318</v>
      </c>
      <c r="G27" s="62" t="s">
        <v>319</v>
      </c>
      <c r="H27" s="62" t="s">
        <v>320</v>
      </c>
      <c r="I27" s="62" t="s">
        <v>17225</v>
      </c>
      <c r="L27" s="161" t="s">
        <v>16</v>
      </c>
      <c r="M27" s="62" t="s">
        <v>17195</v>
      </c>
      <c r="N27" s="62" t="s">
        <v>17196</v>
      </c>
      <c r="O27" s="62" t="s">
        <v>17197</v>
      </c>
      <c r="P27" s="62" t="s">
        <v>17198</v>
      </c>
      <c r="Q27" s="62" t="s">
        <v>17199</v>
      </c>
      <c r="R27" s="62" t="s">
        <v>17200</v>
      </c>
    </row>
    <row r="28">
      <c r="B28" s="62" t="s">
        <v>315</v>
      </c>
      <c r="C28" s="62" t="s">
        <v>316</v>
      </c>
      <c r="D28" s="62" t="s">
        <v>317</v>
      </c>
      <c r="F28" s="62" t="s">
        <v>318</v>
      </c>
      <c r="G28" s="62" t="s">
        <v>319</v>
      </c>
      <c r="H28" s="62" t="s">
        <v>320</v>
      </c>
      <c r="I28" s="62" t="s">
        <v>17226</v>
      </c>
      <c r="L28" s="161" t="s">
        <v>16</v>
      </c>
      <c r="M28" s="62" t="s">
        <v>17195</v>
      </c>
      <c r="N28" s="62" t="s">
        <v>17196</v>
      </c>
      <c r="O28" s="62" t="s">
        <v>17197</v>
      </c>
      <c r="P28" s="62" t="s">
        <v>17198</v>
      </c>
      <c r="Q28" s="62" t="s">
        <v>17199</v>
      </c>
      <c r="R28" s="62" t="s">
        <v>17200</v>
      </c>
    </row>
    <row r="29">
      <c r="B29" s="62" t="s">
        <v>315</v>
      </c>
      <c r="C29" s="62" t="s">
        <v>316</v>
      </c>
      <c r="D29" s="62" t="s">
        <v>317</v>
      </c>
      <c r="F29" s="62" t="s">
        <v>318</v>
      </c>
      <c r="G29" s="62" t="s">
        <v>319</v>
      </c>
      <c r="H29" s="62" t="s">
        <v>320</v>
      </c>
      <c r="I29" s="62" t="s">
        <v>17227</v>
      </c>
      <c r="L29" s="161" t="s">
        <v>16</v>
      </c>
      <c r="M29" s="62" t="s">
        <v>17195</v>
      </c>
      <c r="N29" s="62" t="s">
        <v>17196</v>
      </c>
      <c r="O29" s="62" t="s">
        <v>17197</v>
      </c>
      <c r="P29" s="62" t="s">
        <v>17198</v>
      </c>
      <c r="Q29" s="62" t="s">
        <v>17199</v>
      </c>
      <c r="R29" s="62" t="s">
        <v>17200</v>
      </c>
    </row>
    <row r="30">
      <c r="B30" s="62" t="s">
        <v>315</v>
      </c>
      <c r="C30" s="62" t="s">
        <v>316</v>
      </c>
      <c r="D30" s="62" t="s">
        <v>317</v>
      </c>
      <c r="F30" s="62" t="s">
        <v>318</v>
      </c>
      <c r="G30" s="62" t="s">
        <v>319</v>
      </c>
      <c r="H30" s="62" t="s">
        <v>320</v>
      </c>
      <c r="I30" s="62" t="s">
        <v>17228</v>
      </c>
      <c r="L30" s="161" t="s">
        <v>16</v>
      </c>
      <c r="M30" s="62" t="s">
        <v>17195</v>
      </c>
      <c r="N30" s="62" t="s">
        <v>17196</v>
      </c>
      <c r="O30" s="62" t="s">
        <v>17197</v>
      </c>
      <c r="P30" s="62" t="s">
        <v>17198</v>
      </c>
      <c r="Q30" s="62" t="s">
        <v>17199</v>
      </c>
      <c r="R30" s="62" t="s">
        <v>17200</v>
      </c>
    </row>
    <row r="31">
      <c r="B31" s="62" t="s">
        <v>315</v>
      </c>
      <c r="C31" s="62" t="s">
        <v>316</v>
      </c>
      <c r="D31" s="62" t="s">
        <v>317</v>
      </c>
      <c r="F31" s="62" t="s">
        <v>318</v>
      </c>
      <c r="G31" s="62" t="s">
        <v>319</v>
      </c>
      <c r="H31" s="62" t="s">
        <v>320</v>
      </c>
      <c r="I31" s="62" t="s">
        <v>17229</v>
      </c>
      <c r="L31" s="161" t="s">
        <v>16</v>
      </c>
      <c r="M31" s="62" t="s">
        <v>17195</v>
      </c>
      <c r="N31" s="62" t="s">
        <v>17196</v>
      </c>
      <c r="O31" s="62" t="s">
        <v>17197</v>
      </c>
      <c r="P31" s="62" t="s">
        <v>17198</v>
      </c>
      <c r="Q31" s="62" t="s">
        <v>17199</v>
      </c>
      <c r="R31" s="62" t="s">
        <v>17200</v>
      </c>
    </row>
    <row r="32">
      <c r="B32" s="62" t="s">
        <v>315</v>
      </c>
      <c r="C32" s="62" t="s">
        <v>316</v>
      </c>
      <c r="D32" s="62" t="s">
        <v>317</v>
      </c>
      <c r="F32" s="62" t="s">
        <v>318</v>
      </c>
      <c r="G32" s="62" t="s">
        <v>319</v>
      </c>
      <c r="H32" s="62" t="s">
        <v>320</v>
      </c>
      <c r="I32" s="62" t="s">
        <v>17230</v>
      </c>
      <c r="L32" s="161" t="s">
        <v>16</v>
      </c>
      <c r="M32" s="62" t="s">
        <v>17195</v>
      </c>
      <c r="N32" s="62" t="s">
        <v>17196</v>
      </c>
      <c r="O32" s="62" t="s">
        <v>17197</v>
      </c>
      <c r="P32" s="62" t="s">
        <v>17198</v>
      </c>
      <c r="Q32" s="62" t="s">
        <v>17199</v>
      </c>
      <c r="R32" s="62" t="s">
        <v>17200</v>
      </c>
    </row>
    <row r="33">
      <c r="B33" s="62" t="s">
        <v>315</v>
      </c>
      <c r="C33" s="62" t="s">
        <v>316</v>
      </c>
      <c r="D33" s="62" t="s">
        <v>317</v>
      </c>
      <c r="F33" s="62" t="s">
        <v>318</v>
      </c>
      <c r="G33" s="62" t="s">
        <v>319</v>
      </c>
      <c r="H33" s="62" t="s">
        <v>320</v>
      </c>
      <c r="I33" s="62" t="s">
        <v>17231</v>
      </c>
      <c r="L33" s="161" t="s">
        <v>16</v>
      </c>
      <c r="M33" s="62" t="s">
        <v>17195</v>
      </c>
      <c r="N33" s="62" t="s">
        <v>17196</v>
      </c>
      <c r="O33" s="62" t="s">
        <v>17197</v>
      </c>
      <c r="P33" s="62" t="s">
        <v>17198</v>
      </c>
      <c r="Q33" s="62" t="s">
        <v>17199</v>
      </c>
      <c r="R33" s="62" t="s">
        <v>17200</v>
      </c>
    </row>
    <row r="34">
      <c r="B34" s="62" t="s">
        <v>315</v>
      </c>
      <c r="C34" s="62" t="s">
        <v>316</v>
      </c>
      <c r="D34" s="62" t="s">
        <v>317</v>
      </c>
      <c r="F34" s="62" t="s">
        <v>318</v>
      </c>
      <c r="G34" s="62" t="s">
        <v>319</v>
      </c>
      <c r="H34" s="62" t="s">
        <v>320</v>
      </c>
      <c r="I34" s="62" t="s">
        <v>17232</v>
      </c>
      <c r="L34" s="161" t="s">
        <v>16</v>
      </c>
      <c r="M34" s="62" t="s">
        <v>17195</v>
      </c>
      <c r="N34" s="62" t="s">
        <v>17196</v>
      </c>
      <c r="O34" s="62" t="s">
        <v>17197</v>
      </c>
      <c r="P34" s="62" t="s">
        <v>17198</v>
      </c>
      <c r="Q34" s="62" t="s">
        <v>17199</v>
      </c>
      <c r="R34" s="62" t="s">
        <v>17200</v>
      </c>
    </row>
    <row r="35">
      <c r="B35" s="62" t="s">
        <v>315</v>
      </c>
      <c r="C35" s="62" t="s">
        <v>316</v>
      </c>
      <c r="D35" s="62" t="s">
        <v>317</v>
      </c>
      <c r="F35" s="62" t="s">
        <v>318</v>
      </c>
      <c r="G35" s="62" t="s">
        <v>319</v>
      </c>
      <c r="H35" s="62" t="s">
        <v>320</v>
      </c>
      <c r="I35" s="62" t="s">
        <v>17233</v>
      </c>
      <c r="L35" s="161" t="s">
        <v>16</v>
      </c>
      <c r="M35" s="62" t="s">
        <v>17195</v>
      </c>
      <c r="N35" s="62" t="s">
        <v>17196</v>
      </c>
      <c r="O35" s="62" t="s">
        <v>17197</v>
      </c>
      <c r="P35" s="62" t="s">
        <v>17198</v>
      </c>
      <c r="Q35" s="62" t="s">
        <v>17199</v>
      </c>
      <c r="R35" s="62" t="s">
        <v>17200</v>
      </c>
    </row>
    <row r="36">
      <c r="B36" s="62" t="s">
        <v>315</v>
      </c>
      <c r="C36" s="62" t="s">
        <v>316</v>
      </c>
      <c r="D36" s="62" t="s">
        <v>317</v>
      </c>
      <c r="F36" s="62" t="s">
        <v>318</v>
      </c>
      <c r="G36" s="62" t="s">
        <v>319</v>
      </c>
      <c r="H36" s="62" t="s">
        <v>320</v>
      </c>
      <c r="I36" s="62" t="s">
        <v>17234</v>
      </c>
      <c r="L36" s="161" t="s">
        <v>16</v>
      </c>
      <c r="M36" s="62" t="s">
        <v>17195</v>
      </c>
      <c r="N36" s="62" t="s">
        <v>17196</v>
      </c>
      <c r="O36" s="62" t="s">
        <v>17197</v>
      </c>
      <c r="P36" s="62" t="s">
        <v>17198</v>
      </c>
      <c r="Q36" s="62" t="s">
        <v>17199</v>
      </c>
      <c r="R36" s="62" t="s">
        <v>17200</v>
      </c>
    </row>
    <row r="37">
      <c r="B37" s="62" t="s">
        <v>315</v>
      </c>
      <c r="C37" s="62" t="s">
        <v>316</v>
      </c>
      <c r="D37" s="62" t="s">
        <v>317</v>
      </c>
      <c r="F37" s="62" t="s">
        <v>318</v>
      </c>
      <c r="G37" s="62" t="s">
        <v>319</v>
      </c>
      <c r="H37" s="62" t="s">
        <v>320</v>
      </c>
      <c r="I37" s="62" t="s">
        <v>17235</v>
      </c>
      <c r="L37" s="161" t="s">
        <v>16</v>
      </c>
      <c r="M37" s="62" t="s">
        <v>17195</v>
      </c>
      <c r="N37" s="62" t="s">
        <v>17196</v>
      </c>
      <c r="O37" s="62" t="s">
        <v>17197</v>
      </c>
      <c r="P37" s="62" t="s">
        <v>17198</v>
      </c>
      <c r="Q37" s="62" t="s">
        <v>17199</v>
      </c>
      <c r="R37" s="62" t="s">
        <v>17200</v>
      </c>
    </row>
    <row r="38">
      <c r="B38" s="62" t="s">
        <v>315</v>
      </c>
      <c r="C38" s="62" t="s">
        <v>316</v>
      </c>
      <c r="D38" s="62" t="s">
        <v>317</v>
      </c>
      <c r="F38" s="62" t="s">
        <v>318</v>
      </c>
      <c r="G38" s="62" t="s">
        <v>319</v>
      </c>
      <c r="H38" s="62" t="s">
        <v>320</v>
      </c>
      <c r="I38" s="62" t="s">
        <v>17236</v>
      </c>
      <c r="L38" s="161" t="s">
        <v>16</v>
      </c>
      <c r="M38" s="62" t="s">
        <v>17195</v>
      </c>
      <c r="N38" s="62" t="s">
        <v>17196</v>
      </c>
      <c r="O38" s="62" t="s">
        <v>17197</v>
      </c>
      <c r="P38" s="62" t="s">
        <v>17198</v>
      </c>
      <c r="Q38" s="62" t="s">
        <v>17199</v>
      </c>
      <c r="R38" s="62" t="s">
        <v>17200</v>
      </c>
    </row>
    <row r="39">
      <c r="B39" s="62" t="s">
        <v>315</v>
      </c>
      <c r="C39" s="62" t="s">
        <v>316</v>
      </c>
      <c r="D39" s="62" t="s">
        <v>317</v>
      </c>
      <c r="F39" s="62" t="s">
        <v>318</v>
      </c>
      <c r="G39" s="62" t="s">
        <v>319</v>
      </c>
      <c r="H39" s="62" t="s">
        <v>320</v>
      </c>
      <c r="I39" s="62" t="s">
        <v>17237</v>
      </c>
      <c r="L39" s="161" t="s">
        <v>16</v>
      </c>
      <c r="M39" s="62" t="s">
        <v>17195</v>
      </c>
      <c r="N39" s="62" t="s">
        <v>17196</v>
      </c>
      <c r="O39" s="62" t="s">
        <v>17197</v>
      </c>
      <c r="P39" s="62" t="s">
        <v>17198</v>
      </c>
      <c r="Q39" s="62" t="s">
        <v>17199</v>
      </c>
      <c r="R39" s="62" t="s">
        <v>17200</v>
      </c>
    </row>
    <row r="40">
      <c r="B40" s="62" t="s">
        <v>315</v>
      </c>
      <c r="C40" s="62" t="s">
        <v>316</v>
      </c>
      <c r="D40" s="62" t="s">
        <v>317</v>
      </c>
      <c r="F40" s="62" t="s">
        <v>318</v>
      </c>
      <c r="G40" s="62" t="s">
        <v>319</v>
      </c>
      <c r="H40" s="62" t="s">
        <v>320</v>
      </c>
      <c r="I40" s="62" t="s">
        <v>17238</v>
      </c>
      <c r="L40" s="161" t="s">
        <v>16</v>
      </c>
      <c r="M40" s="62" t="s">
        <v>17195</v>
      </c>
      <c r="N40" s="62" t="s">
        <v>17196</v>
      </c>
      <c r="O40" s="62" t="s">
        <v>17197</v>
      </c>
      <c r="P40" s="62" t="s">
        <v>17198</v>
      </c>
      <c r="Q40" s="62" t="s">
        <v>17199</v>
      </c>
      <c r="R40" s="62" t="s">
        <v>17200</v>
      </c>
    </row>
    <row r="41">
      <c r="B41" s="62" t="s">
        <v>315</v>
      </c>
      <c r="C41" s="62" t="s">
        <v>316</v>
      </c>
      <c r="D41" s="62" t="s">
        <v>317</v>
      </c>
      <c r="F41" s="62" t="s">
        <v>318</v>
      </c>
      <c r="G41" s="62" t="s">
        <v>319</v>
      </c>
      <c r="H41" s="62" t="s">
        <v>320</v>
      </c>
      <c r="I41" s="62" t="s">
        <v>17239</v>
      </c>
      <c r="L41" s="161" t="s">
        <v>16</v>
      </c>
      <c r="M41" s="62" t="s">
        <v>17195</v>
      </c>
      <c r="N41" s="62" t="s">
        <v>17196</v>
      </c>
      <c r="O41" s="62" t="s">
        <v>17197</v>
      </c>
      <c r="P41" s="62" t="s">
        <v>17198</v>
      </c>
      <c r="Q41" s="62" t="s">
        <v>17199</v>
      </c>
      <c r="R41" s="62" t="s">
        <v>17200</v>
      </c>
    </row>
    <row r="42">
      <c r="B42" s="62" t="s">
        <v>315</v>
      </c>
      <c r="C42" s="62" t="s">
        <v>316</v>
      </c>
      <c r="D42" s="62" t="s">
        <v>317</v>
      </c>
      <c r="F42" s="62" t="s">
        <v>318</v>
      </c>
      <c r="G42" s="62" t="s">
        <v>319</v>
      </c>
      <c r="H42" s="62" t="s">
        <v>320</v>
      </c>
      <c r="I42" s="62" t="s">
        <v>17240</v>
      </c>
      <c r="L42" s="161" t="s">
        <v>16</v>
      </c>
      <c r="M42" s="62" t="s">
        <v>17195</v>
      </c>
      <c r="N42" s="62" t="s">
        <v>17196</v>
      </c>
      <c r="O42" s="62" t="s">
        <v>17197</v>
      </c>
      <c r="P42" s="62" t="s">
        <v>17198</v>
      </c>
      <c r="Q42" s="62" t="s">
        <v>17199</v>
      </c>
      <c r="R42" s="62" t="s">
        <v>17200</v>
      </c>
    </row>
    <row r="43">
      <c r="B43" s="62" t="s">
        <v>315</v>
      </c>
      <c r="C43" s="62" t="s">
        <v>316</v>
      </c>
      <c r="D43" s="62" t="s">
        <v>317</v>
      </c>
      <c r="F43" s="62" t="s">
        <v>318</v>
      </c>
      <c r="G43" s="62" t="s">
        <v>319</v>
      </c>
      <c r="H43" s="62" t="s">
        <v>320</v>
      </c>
      <c r="I43" s="62" t="s">
        <v>17241</v>
      </c>
      <c r="L43" s="161" t="s">
        <v>16</v>
      </c>
      <c r="M43" s="62" t="s">
        <v>17195</v>
      </c>
      <c r="N43" s="62" t="s">
        <v>17196</v>
      </c>
      <c r="O43" s="62" t="s">
        <v>17197</v>
      </c>
      <c r="P43" s="62" t="s">
        <v>17198</v>
      </c>
      <c r="Q43" s="62" t="s">
        <v>17199</v>
      </c>
      <c r="R43" s="62" t="s">
        <v>17200</v>
      </c>
    </row>
    <row r="44">
      <c r="B44" s="62" t="s">
        <v>315</v>
      </c>
      <c r="C44" s="62" t="s">
        <v>316</v>
      </c>
      <c r="D44" s="62" t="s">
        <v>317</v>
      </c>
      <c r="F44" s="62" t="s">
        <v>318</v>
      </c>
      <c r="G44" s="62" t="s">
        <v>319</v>
      </c>
      <c r="H44" s="62" t="s">
        <v>320</v>
      </c>
      <c r="I44" s="62" t="s">
        <v>17242</v>
      </c>
      <c r="L44" s="161" t="s">
        <v>16</v>
      </c>
      <c r="M44" s="62" t="s">
        <v>17195</v>
      </c>
      <c r="N44" s="62" t="s">
        <v>17196</v>
      </c>
      <c r="O44" s="62" t="s">
        <v>17197</v>
      </c>
      <c r="P44" s="62" t="s">
        <v>17198</v>
      </c>
      <c r="Q44" s="62" t="s">
        <v>17199</v>
      </c>
      <c r="R44" s="62" t="s">
        <v>17200</v>
      </c>
    </row>
    <row r="45">
      <c r="B45" s="62" t="s">
        <v>315</v>
      </c>
      <c r="C45" s="62" t="s">
        <v>316</v>
      </c>
      <c r="D45" s="62" t="s">
        <v>317</v>
      </c>
      <c r="F45" s="62" t="s">
        <v>318</v>
      </c>
      <c r="G45" s="62" t="s">
        <v>319</v>
      </c>
      <c r="H45" s="62" t="s">
        <v>320</v>
      </c>
      <c r="I45" s="62" t="s">
        <v>17243</v>
      </c>
      <c r="L45" s="161" t="s">
        <v>16</v>
      </c>
      <c r="M45" s="62" t="s">
        <v>17195</v>
      </c>
      <c r="N45" s="62" t="s">
        <v>17196</v>
      </c>
      <c r="O45" s="62" t="s">
        <v>17197</v>
      </c>
      <c r="P45" s="62" t="s">
        <v>17198</v>
      </c>
      <c r="Q45" s="62" t="s">
        <v>17199</v>
      </c>
      <c r="R45" s="62" t="s">
        <v>17200</v>
      </c>
    </row>
    <row r="46">
      <c r="B46" s="62" t="s">
        <v>315</v>
      </c>
      <c r="C46" s="62" t="s">
        <v>316</v>
      </c>
      <c r="D46" s="62" t="s">
        <v>317</v>
      </c>
      <c r="F46" s="62" t="s">
        <v>318</v>
      </c>
      <c r="G46" s="62" t="s">
        <v>319</v>
      </c>
      <c r="H46" s="62" t="s">
        <v>320</v>
      </c>
      <c r="I46" s="62" t="s">
        <v>17244</v>
      </c>
      <c r="L46" s="161" t="s">
        <v>16</v>
      </c>
      <c r="M46" s="62" t="s">
        <v>17195</v>
      </c>
      <c r="N46" s="62" t="s">
        <v>17196</v>
      </c>
      <c r="O46" s="62" t="s">
        <v>17197</v>
      </c>
      <c r="P46" s="62" t="s">
        <v>17198</v>
      </c>
      <c r="Q46" s="62" t="s">
        <v>17199</v>
      </c>
      <c r="R46" s="62" t="s">
        <v>17200</v>
      </c>
    </row>
    <row r="47">
      <c r="B47" s="62" t="s">
        <v>315</v>
      </c>
      <c r="C47" s="62" t="s">
        <v>316</v>
      </c>
      <c r="D47" s="62" t="s">
        <v>317</v>
      </c>
      <c r="F47" s="62" t="s">
        <v>318</v>
      </c>
      <c r="G47" s="62" t="s">
        <v>319</v>
      </c>
      <c r="H47" s="62" t="s">
        <v>320</v>
      </c>
      <c r="I47" s="62" t="s">
        <v>17245</v>
      </c>
      <c r="L47" s="161" t="s">
        <v>16</v>
      </c>
      <c r="M47" s="62" t="s">
        <v>17195</v>
      </c>
      <c r="N47" s="62" t="s">
        <v>17196</v>
      </c>
      <c r="O47" s="62" t="s">
        <v>17197</v>
      </c>
      <c r="P47" s="62" t="s">
        <v>17198</v>
      </c>
      <c r="Q47" s="62" t="s">
        <v>17199</v>
      </c>
      <c r="R47" s="62" t="s">
        <v>17200</v>
      </c>
    </row>
    <row r="48">
      <c r="B48" s="62" t="s">
        <v>315</v>
      </c>
      <c r="C48" s="62" t="s">
        <v>316</v>
      </c>
      <c r="D48" s="62" t="s">
        <v>317</v>
      </c>
      <c r="F48" s="62" t="s">
        <v>318</v>
      </c>
      <c r="G48" s="62" t="s">
        <v>319</v>
      </c>
      <c r="H48" s="62" t="s">
        <v>320</v>
      </c>
      <c r="I48" s="62" t="s">
        <v>17246</v>
      </c>
      <c r="L48" s="161" t="s">
        <v>16</v>
      </c>
      <c r="M48" s="62" t="s">
        <v>17195</v>
      </c>
      <c r="N48" s="62" t="s">
        <v>17196</v>
      </c>
      <c r="O48" s="62" t="s">
        <v>17197</v>
      </c>
      <c r="P48" s="62" t="s">
        <v>17198</v>
      </c>
      <c r="Q48" s="62" t="s">
        <v>17199</v>
      </c>
      <c r="R48" s="62" t="s">
        <v>17200</v>
      </c>
    </row>
    <row r="49">
      <c r="B49" s="62" t="s">
        <v>315</v>
      </c>
      <c r="C49" s="62" t="s">
        <v>316</v>
      </c>
      <c r="D49" s="62" t="s">
        <v>317</v>
      </c>
      <c r="F49" s="62" t="s">
        <v>318</v>
      </c>
      <c r="G49" s="62" t="s">
        <v>319</v>
      </c>
      <c r="H49" s="62" t="s">
        <v>320</v>
      </c>
      <c r="I49" s="62" t="s">
        <v>17247</v>
      </c>
      <c r="L49" s="161" t="s">
        <v>16</v>
      </c>
      <c r="M49" s="62" t="s">
        <v>17195</v>
      </c>
      <c r="N49" s="62" t="s">
        <v>17196</v>
      </c>
      <c r="O49" s="62" t="s">
        <v>17197</v>
      </c>
      <c r="P49" s="62" t="s">
        <v>17198</v>
      </c>
      <c r="Q49" s="62" t="s">
        <v>17199</v>
      </c>
      <c r="R49" s="62" t="s">
        <v>17200</v>
      </c>
    </row>
    <row r="50">
      <c r="B50" s="62" t="s">
        <v>315</v>
      </c>
      <c r="C50" s="62" t="s">
        <v>316</v>
      </c>
      <c r="D50" s="62" t="s">
        <v>317</v>
      </c>
      <c r="F50" s="62" t="s">
        <v>318</v>
      </c>
      <c r="G50" s="62" t="s">
        <v>319</v>
      </c>
      <c r="H50" s="62" t="s">
        <v>320</v>
      </c>
      <c r="I50" s="62" t="s">
        <v>17248</v>
      </c>
      <c r="L50" s="161" t="s">
        <v>16</v>
      </c>
      <c r="M50" s="62" t="s">
        <v>17195</v>
      </c>
      <c r="N50" s="62" t="s">
        <v>17196</v>
      </c>
      <c r="O50" s="62" t="s">
        <v>17197</v>
      </c>
      <c r="P50" s="62" t="s">
        <v>17198</v>
      </c>
      <c r="Q50" s="62" t="s">
        <v>17199</v>
      </c>
      <c r="R50" s="62" t="s">
        <v>17200</v>
      </c>
    </row>
    <row r="51">
      <c r="B51" s="62" t="s">
        <v>315</v>
      </c>
      <c r="C51" s="62" t="s">
        <v>316</v>
      </c>
      <c r="D51" s="62" t="s">
        <v>317</v>
      </c>
      <c r="F51" s="62" t="s">
        <v>318</v>
      </c>
      <c r="G51" s="62" t="s">
        <v>319</v>
      </c>
      <c r="H51" s="62" t="s">
        <v>320</v>
      </c>
      <c r="I51" s="62" t="s">
        <v>17249</v>
      </c>
      <c r="L51" s="161" t="s">
        <v>16</v>
      </c>
      <c r="M51" s="62" t="s">
        <v>17195</v>
      </c>
      <c r="N51" s="62" t="s">
        <v>17196</v>
      </c>
      <c r="O51" s="62" t="s">
        <v>17197</v>
      </c>
      <c r="P51" s="62" t="s">
        <v>17198</v>
      </c>
      <c r="Q51" s="62" t="s">
        <v>17199</v>
      </c>
      <c r="R51" s="62" t="s">
        <v>17200</v>
      </c>
    </row>
    <row r="52">
      <c r="B52" s="62" t="s">
        <v>315</v>
      </c>
      <c r="C52" s="62" t="s">
        <v>316</v>
      </c>
      <c r="D52" s="62" t="s">
        <v>317</v>
      </c>
      <c r="F52" s="62" t="s">
        <v>318</v>
      </c>
      <c r="G52" s="62" t="s">
        <v>319</v>
      </c>
      <c r="H52" s="62" t="s">
        <v>320</v>
      </c>
      <c r="I52" s="62" t="s">
        <v>17250</v>
      </c>
      <c r="L52" s="161" t="s">
        <v>16</v>
      </c>
      <c r="M52" s="62" t="s">
        <v>17195</v>
      </c>
      <c r="N52" s="62" t="s">
        <v>17196</v>
      </c>
      <c r="O52" s="62" t="s">
        <v>17197</v>
      </c>
      <c r="P52" s="62" t="s">
        <v>17198</v>
      </c>
      <c r="Q52" s="62" t="s">
        <v>17199</v>
      </c>
      <c r="R52" s="62" t="s">
        <v>17200</v>
      </c>
    </row>
    <row r="53">
      <c r="B53" s="62" t="s">
        <v>315</v>
      </c>
      <c r="C53" s="62" t="s">
        <v>316</v>
      </c>
      <c r="D53" s="62" t="s">
        <v>317</v>
      </c>
      <c r="F53" s="62" t="s">
        <v>318</v>
      </c>
      <c r="G53" s="62" t="s">
        <v>319</v>
      </c>
      <c r="H53" s="62" t="s">
        <v>320</v>
      </c>
      <c r="I53" s="62" t="s">
        <v>17251</v>
      </c>
      <c r="L53" s="161" t="s">
        <v>16</v>
      </c>
      <c r="M53" s="62" t="s">
        <v>17195</v>
      </c>
      <c r="N53" s="62" t="s">
        <v>17196</v>
      </c>
      <c r="O53" s="62" t="s">
        <v>17197</v>
      </c>
      <c r="P53" s="62" t="s">
        <v>17198</v>
      </c>
      <c r="Q53" s="62" t="s">
        <v>17199</v>
      </c>
      <c r="R53" s="62" t="s">
        <v>17200</v>
      </c>
    </row>
    <row r="54">
      <c r="B54" s="62" t="s">
        <v>315</v>
      </c>
      <c r="C54" s="62" t="s">
        <v>316</v>
      </c>
      <c r="D54" s="62" t="s">
        <v>317</v>
      </c>
      <c r="F54" s="62" t="s">
        <v>318</v>
      </c>
      <c r="G54" s="62" t="s">
        <v>319</v>
      </c>
      <c r="H54" s="62" t="s">
        <v>320</v>
      </c>
      <c r="I54" s="62" t="s">
        <v>17252</v>
      </c>
      <c r="L54" s="161" t="s">
        <v>16</v>
      </c>
      <c r="M54" s="62" t="s">
        <v>17195</v>
      </c>
      <c r="N54" s="62" t="s">
        <v>17196</v>
      </c>
      <c r="O54" s="62" t="s">
        <v>17197</v>
      </c>
      <c r="P54" s="62" t="s">
        <v>17198</v>
      </c>
      <c r="Q54" s="62" t="s">
        <v>17199</v>
      </c>
      <c r="R54" s="62" t="s">
        <v>17200</v>
      </c>
    </row>
    <row r="55">
      <c r="B55" s="62" t="s">
        <v>315</v>
      </c>
      <c r="C55" s="62" t="s">
        <v>316</v>
      </c>
      <c r="D55" s="62" t="s">
        <v>317</v>
      </c>
      <c r="F55" s="62" t="s">
        <v>318</v>
      </c>
      <c r="G55" s="62" t="s">
        <v>319</v>
      </c>
      <c r="H55" s="62" t="s">
        <v>320</v>
      </c>
      <c r="I55" s="62" t="s">
        <v>17253</v>
      </c>
      <c r="L55" s="161" t="s">
        <v>16</v>
      </c>
      <c r="M55" s="62" t="s">
        <v>17195</v>
      </c>
      <c r="N55" s="62" t="s">
        <v>17196</v>
      </c>
      <c r="O55" s="62" t="s">
        <v>17197</v>
      </c>
      <c r="P55" s="62" t="s">
        <v>17198</v>
      </c>
      <c r="Q55" s="62" t="s">
        <v>17199</v>
      </c>
      <c r="R55" s="62" t="s">
        <v>17200</v>
      </c>
    </row>
    <row r="56">
      <c r="B56" s="62" t="s">
        <v>315</v>
      </c>
      <c r="C56" s="62" t="s">
        <v>316</v>
      </c>
      <c r="D56" s="62" t="s">
        <v>317</v>
      </c>
      <c r="F56" s="62" t="s">
        <v>318</v>
      </c>
      <c r="G56" s="62" t="s">
        <v>319</v>
      </c>
      <c r="H56" s="62" t="s">
        <v>320</v>
      </c>
      <c r="I56" s="62" t="s">
        <v>17254</v>
      </c>
      <c r="L56" s="161" t="s">
        <v>16</v>
      </c>
      <c r="M56" s="62" t="s">
        <v>17195</v>
      </c>
      <c r="N56" s="62" t="s">
        <v>17196</v>
      </c>
      <c r="O56" s="62" t="s">
        <v>17197</v>
      </c>
      <c r="P56" s="62" t="s">
        <v>17198</v>
      </c>
      <c r="Q56" s="62" t="s">
        <v>17199</v>
      </c>
      <c r="R56" s="62" t="s">
        <v>17200</v>
      </c>
    </row>
    <row r="57">
      <c r="B57" s="62" t="s">
        <v>315</v>
      </c>
      <c r="C57" s="62" t="s">
        <v>316</v>
      </c>
      <c r="D57" s="62" t="s">
        <v>317</v>
      </c>
      <c r="F57" s="62" t="s">
        <v>318</v>
      </c>
      <c r="G57" s="62" t="s">
        <v>319</v>
      </c>
      <c r="H57" s="62" t="s">
        <v>320</v>
      </c>
      <c r="I57" s="62" t="s">
        <v>17255</v>
      </c>
      <c r="L57" s="161" t="s">
        <v>16</v>
      </c>
      <c r="M57" s="62" t="s">
        <v>17195</v>
      </c>
      <c r="N57" s="62" t="s">
        <v>17196</v>
      </c>
      <c r="O57" s="62" t="s">
        <v>17197</v>
      </c>
      <c r="P57" s="62" t="s">
        <v>17198</v>
      </c>
      <c r="Q57" s="62" t="s">
        <v>17199</v>
      </c>
      <c r="R57" s="62" t="s">
        <v>17200</v>
      </c>
    </row>
    <row r="58">
      <c r="B58" s="62" t="s">
        <v>315</v>
      </c>
      <c r="C58" s="62" t="s">
        <v>316</v>
      </c>
      <c r="D58" s="62" t="s">
        <v>317</v>
      </c>
      <c r="F58" s="62" t="s">
        <v>318</v>
      </c>
      <c r="G58" s="62" t="s">
        <v>319</v>
      </c>
      <c r="H58" s="62" t="s">
        <v>320</v>
      </c>
      <c r="I58" s="62" t="s">
        <v>17256</v>
      </c>
      <c r="L58" s="161" t="s">
        <v>16</v>
      </c>
      <c r="M58" s="62" t="s">
        <v>17195</v>
      </c>
      <c r="N58" s="62" t="s">
        <v>17196</v>
      </c>
      <c r="O58" s="62" t="s">
        <v>17197</v>
      </c>
      <c r="P58" s="62" t="s">
        <v>17198</v>
      </c>
      <c r="Q58" s="62" t="s">
        <v>17199</v>
      </c>
      <c r="R58" s="62" t="s">
        <v>17200</v>
      </c>
    </row>
    <row r="59">
      <c r="B59" s="62" t="s">
        <v>315</v>
      </c>
      <c r="C59" s="62" t="s">
        <v>316</v>
      </c>
      <c r="D59" s="62" t="s">
        <v>317</v>
      </c>
      <c r="F59" s="62" t="s">
        <v>318</v>
      </c>
      <c r="G59" s="62" t="s">
        <v>319</v>
      </c>
      <c r="H59" s="62" t="s">
        <v>320</v>
      </c>
      <c r="I59" s="62" t="s">
        <v>17257</v>
      </c>
      <c r="L59" s="161" t="s">
        <v>16</v>
      </c>
      <c r="M59" s="62" t="s">
        <v>17195</v>
      </c>
      <c r="N59" s="62" t="s">
        <v>17196</v>
      </c>
      <c r="O59" s="62" t="s">
        <v>17197</v>
      </c>
      <c r="P59" s="62" t="s">
        <v>17198</v>
      </c>
      <c r="Q59" s="62" t="s">
        <v>17199</v>
      </c>
      <c r="R59" s="62" t="s">
        <v>17200</v>
      </c>
    </row>
    <row r="60">
      <c r="B60" s="62" t="s">
        <v>315</v>
      </c>
      <c r="C60" s="62" t="s">
        <v>316</v>
      </c>
      <c r="D60" s="62" t="s">
        <v>317</v>
      </c>
      <c r="F60" s="62" t="s">
        <v>318</v>
      </c>
      <c r="G60" s="62" t="s">
        <v>319</v>
      </c>
      <c r="H60" s="62" t="s">
        <v>320</v>
      </c>
      <c r="I60" s="62" t="s">
        <v>17258</v>
      </c>
      <c r="L60" s="161" t="s">
        <v>16</v>
      </c>
      <c r="M60" s="62" t="s">
        <v>17195</v>
      </c>
      <c r="N60" s="62" t="s">
        <v>17196</v>
      </c>
      <c r="O60" s="62" t="s">
        <v>17197</v>
      </c>
      <c r="P60" s="62" t="s">
        <v>17198</v>
      </c>
      <c r="Q60" s="62" t="s">
        <v>17199</v>
      </c>
      <c r="R60" s="62" t="s">
        <v>17200</v>
      </c>
    </row>
    <row r="61">
      <c r="B61" s="62" t="s">
        <v>315</v>
      </c>
      <c r="C61" s="62" t="s">
        <v>316</v>
      </c>
      <c r="D61" s="62" t="s">
        <v>317</v>
      </c>
      <c r="F61" s="62" t="s">
        <v>318</v>
      </c>
      <c r="G61" s="62" t="s">
        <v>319</v>
      </c>
      <c r="H61" s="62" t="s">
        <v>320</v>
      </c>
      <c r="I61" s="62" t="s">
        <v>17259</v>
      </c>
      <c r="L61" s="161" t="s">
        <v>16</v>
      </c>
      <c r="M61" s="62" t="s">
        <v>17195</v>
      </c>
      <c r="N61" s="62" t="s">
        <v>17196</v>
      </c>
      <c r="O61" s="62" t="s">
        <v>17197</v>
      </c>
      <c r="P61" s="62" t="s">
        <v>17198</v>
      </c>
      <c r="Q61" s="62" t="s">
        <v>17199</v>
      </c>
      <c r="R61" s="62" t="s">
        <v>17200</v>
      </c>
    </row>
    <row r="62">
      <c r="B62" s="62" t="s">
        <v>315</v>
      </c>
      <c r="C62" s="62" t="s">
        <v>316</v>
      </c>
      <c r="D62" s="62" t="s">
        <v>317</v>
      </c>
      <c r="F62" s="62" t="s">
        <v>318</v>
      </c>
      <c r="G62" s="62" t="s">
        <v>319</v>
      </c>
      <c r="H62" s="62" t="s">
        <v>320</v>
      </c>
      <c r="I62" s="62" t="s">
        <v>17260</v>
      </c>
      <c r="L62" s="161" t="s">
        <v>16</v>
      </c>
      <c r="M62" s="62" t="s">
        <v>17195</v>
      </c>
      <c r="N62" s="62" t="s">
        <v>17196</v>
      </c>
      <c r="O62" s="62" t="s">
        <v>17197</v>
      </c>
      <c r="P62" s="62" t="s">
        <v>17198</v>
      </c>
      <c r="Q62" s="62" t="s">
        <v>17199</v>
      </c>
      <c r="R62" s="62" t="s">
        <v>17200</v>
      </c>
    </row>
    <row r="63">
      <c r="B63" s="62" t="s">
        <v>315</v>
      </c>
      <c r="C63" s="62" t="s">
        <v>316</v>
      </c>
      <c r="D63" s="62" t="s">
        <v>317</v>
      </c>
      <c r="F63" s="62" t="s">
        <v>318</v>
      </c>
      <c r="G63" s="62" t="s">
        <v>319</v>
      </c>
      <c r="H63" s="62" t="s">
        <v>320</v>
      </c>
      <c r="I63" s="62" t="s">
        <v>17261</v>
      </c>
      <c r="L63" s="161" t="s">
        <v>16</v>
      </c>
      <c r="M63" s="62" t="s">
        <v>17195</v>
      </c>
      <c r="N63" s="62" t="s">
        <v>17196</v>
      </c>
      <c r="O63" s="62" t="s">
        <v>17197</v>
      </c>
      <c r="P63" s="62" t="s">
        <v>17198</v>
      </c>
      <c r="Q63" s="62" t="s">
        <v>17199</v>
      </c>
      <c r="R63" s="62" t="s">
        <v>17200</v>
      </c>
    </row>
    <row r="64">
      <c r="B64" s="62" t="s">
        <v>315</v>
      </c>
      <c r="C64" s="62" t="s">
        <v>316</v>
      </c>
      <c r="D64" s="62" t="s">
        <v>317</v>
      </c>
      <c r="F64" s="62" t="s">
        <v>318</v>
      </c>
      <c r="G64" s="62" t="s">
        <v>319</v>
      </c>
      <c r="H64" s="62" t="s">
        <v>320</v>
      </c>
      <c r="I64" s="62" t="s">
        <v>17262</v>
      </c>
      <c r="L64" s="161" t="s">
        <v>16</v>
      </c>
      <c r="M64" s="62" t="s">
        <v>17195</v>
      </c>
      <c r="N64" s="62" t="s">
        <v>17196</v>
      </c>
      <c r="O64" s="62" t="s">
        <v>17197</v>
      </c>
      <c r="P64" s="62" t="s">
        <v>17198</v>
      </c>
      <c r="Q64" s="62" t="s">
        <v>17199</v>
      </c>
      <c r="R64" s="62" t="s">
        <v>17200</v>
      </c>
    </row>
    <row r="65">
      <c r="B65" s="62" t="s">
        <v>315</v>
      </c>
      <c r="C65" s="62" t="s">
        <v>316</v>
      </c>
      <c r="D65" s="62" t="s">
        <v>317</v>
      </c>
      <c r="F65" s="62" t="s">
        <v>318</v>
      </c>
      <c r="G65" s="62" t="s">
        <v>319</v>
      </c>
      <c r="H65" s="62" t="s">
        <v>320</v>
      </c>
      <c r="I65" s="62" t="s">
        <v>17263</v>
      </c>
      <c r="L65" s="161" t="s">
        <v>16</v>
      </c>
      <c r="M65" s="62" t="s">
        <v>17195</v>
      </c>
      <c r="N65" s="62" t="s">
        <v>17196</v>
      </c>
      <c r="O65" s="62" t="s">
        <v>17197</v>
      </c>
      <c r="P65" s="62" t="s">
        <v>17198</v>
      </c>
      <c r="Q65" s="62" t="s">
        <v>17199</v>
      </c>
      <c r="R65" s="62" t="s">
        <v>17200</v>
      </c>
    </row>
    <row r="66">
      <c r="B66" s="62" t="s">
        <v>315</v>
      </c>
      <c r="C66" s="62" t="s">
        <v>316</v>
      </c>
      <c r="D66" s="62" t="s">
        <v>317</v>
      </c>
      <c r="F66" s="62" t="s">
        <v>318</v>
      </c>
      <c r="G66" s="62" t="s">
        <v>319</v>
      </c>
      <c r="H66" s="62" t="s">
        <v>320</v>
      </c>
      <c r="I66" s="62" t="s">
        <v>17264</v>
      </c>
      <c r="L66" s="161" t="s">
        <v>16</v>
      </c>
      <c r="M66" s="62" t="s">
        <v>17195</v>
      </c>
      <c r="N66" s="62" t="s">
        <v>17196</v>
      </c>
      <c r="O66" s="62" t="s">
        <v>17197</v>
      </c>
      <c r="P66" s="62" t="s">
        <v>17198</v>
      </c>
      <c r="Q66" s="62" t="s">
        <v>17199</v>
      </c>
      <c r="R66" s="62" t="s">
        <v>17200</v>
      </c>
    </row>
    <row r="67">
      <c r="B67" s="62" t="s">
        <v>315</v>
      </c>
      <c r="C67" s="62" t="s">
        <v>316</v>
      </c>
      <c r="D67" s="62" t="s">
        <v>317</v>
      </c>
      <c r="F67" s="62" t="s">
        <v>318</v>
      </c>
      <c r="G67" s="62" t="s">
        <v>319</v>
      </c>
      <c r="H67" s="62" t="s">
        <v>320</v>
      </c>
      <c r="I67" s="62" t="s">
        <v>17265</v>
      </c>
      <c r="L67" s="161" t="s">
        <v>16</v>
      </c>
      <c r="M67" s="62" t="s">
        <v>17195</v>
      </c>
      <c r="N67" s="62" t="s">
        <v>17196</v>
      </c>
      <c r="O67" s="62" t="s">
        <v>17197</v>
      </c>
      <c r="P67" s="62" t="s">
        <v>17198</v>
      </c>
      <c r="Q67" s="62" t="s">
        <v>17199</v>
      </c>
      <c r="R67" s="62" t="s">
        <v>17200</v>
      </c>
    </row>
    <row r="68">
      <c r="B68" s="62" t="s">
        <v>315</v>
      </c>
      <c r="C68" s="62" t="s">
        <v>316</v>
      </c>
      <c r="D68" s="62" t="s">
        <v>317</v>
      </c>
      <c r="F68" s="62" t="s">
        <v>318</v>
      </c>
      <c r="G68" s="62" t="s">
        <v>319</v>
      </c>
      <c r="H68" s="62" t="s">
        <v>320</v>
      </c>
      <c r="I68" s="62" t="s">
        <v>17266</v>
      </c>
      <c r="L68" s="161" t="s">
        <v>16</v>
      </c>
      <c r="M68" s="62" t="s">
        <v>17195</v>
      </c>
      <c r="N68" s="62" t="s">
        <v>17196</v>
      </c>
      <c r="O68" s="62" t="s">
        <v>17197</v>
      </c>
      <c r="P68" s="62" t="s">
        <v>17198</v>
      </c>
      <c r="Q68" s="62" t="s">
        <v>17199</v>
      </c>
      <c r="R68" s="62" t="s">
        <v>17200</v>
      </c>
    </row>
    <row r="69">
      <c r="B69" s="62" t="s">
        <v>315</v>
      </c>
      <c r="C69" s="62" t="s">
        <v>316</v>
      </c>
      <c r="D69" s="62" t="s">
        <v>317</v>
      </c>
      <c r="F69" s="62" t="s">
        <v>318</v>
      </c>
      <c r="G69" s="62" t="s">
        <v>319</v>
      </c>
      <c r="H69" s="62" t="s">
        <v>320</v>
      </c>
      <c r="I69" s="62" t="s">
        <v>17267</v>
      </c>
      <c r="L69" s="161" t="s">
        <v>16</v>
      </c>
      <c r="M69" s="62" t="s">
        <v>17195</v>
      </c>
      <c r="N69" s="62" t="s">
        <v>17196</v>
      </c>
      <c r="O69" s="62" t="s">
        <v>17197</v>
      </c>
      <c r="P69" s="62" t="s">
        <v>17198</v>
      </c>
      <c r="Q69" s="62" t="s">
        <v>17199</v>
      </c>
      <c r="R69" s="62" t="s">
        <v>17200</v>
      </c>
    </row>
    <row r="70">
      <c r="B70" s="62" t="s">
        <v>315</v>
      </c>
      <c r="C70" s="62" t="s">
        <v>316</v>
      </c>
      <c r="D70" s="62" t="s">
        <v>317</v>
      </c>
      <c r="F70" s="62" t="s">
        <v>318</v>
      </c>
      <c r="G70" s="62" t="s">
        <v>319</v>
      </c>
      <c r="H70" s="62" t="s">
        <v>320</v>
      </c>
      <c r="I70" s="62" t="s">
        <v>17268</v>
      </c>
      <c r="L70" s="161" t="s">
        <v>16</v>
      </c>
      <c r="M70" s="62" t="s">
        <v>17195</v>
      </c>
      <c r="N70" s="62" t="s">
        <v>17196</v>
      </c>
      <c r="O70" s="62" t="s">
        <v>17197</v>
      </c>
      <c r="P70" s="62" t="s">
        <v>17198</v>
      </c>
      <c r="Q70" s="62" t="s">
        <v>17199</v>
      </c>
      <c r="R70" s="62" t="s">
        <v>17200</v>
      </c>
    </row>
    <row r="71">
      <c r="B71" s="62" t="s">
        <v>315</v>
      </c>
      <c r="C71" s="62" t="s">
        <v>316</v>
      </c>
      <c r="D71" s="62" t="s">
        <v>317</v>
      </c>
      <c r="F71" s="62" t="s">
        <v>318</v>
      </c>
      <c r="G71" s="62" t="s">
        <v>319</v>
      </c>
      <c r="H71" s="62" t="s">
        <v>320</v>
      </c>
      <c r="I71" s="62" t="s">
        <v>17269</v>
      </c>
      <c r="L71" s="161" t="s">
        <v>16</v>
      </c>
      <c r="M71" s="62" t="s">
        <v>17195</v>
      </c>
      <c r="N71" s="62" t="s">
        <v>17196</v>
      </c>
      <c r="O71" s="62" t="s">
        <v>17197</v>
      </c>
      <c r="P71" s="62" t="s">
        <v>17198</v>
      </c>
      <c r="Q71" s="62" t="s">
        <v>17199</v>
      </c>
      <c r="R71" s="62" t="s">
        <v>17200</v>
      </c>
    </row>
    <row r="72">
      <c r="B72" s="62" t="s">
        <v>315</v>
      </c>
      <c r="C72" s="62" t="s">
        <v>316</v>
      </c>
      <c r="D72" s="62" t="s">
        <v>317</v>
      </c>
      <c r="F72" s="62" t="s">
        <v>318</v>
      </c>
      <c r="G72" s="62" t="s">
        <v>319</v>
      </c>
      <c r="H72" s="62" t="s">
        <v>320</v>
      </c>
      <c r="I72" s="62" t="s">
        <v>17270</v>
      </c>
      <c r="L72" s="161" t="s">
        <v>16</v>
      </c>
      <c r="M72" s="62" t="s">
        <v>17195</v>
      </c>
      <c r="N72" s="62" t="s">
        <v>17196</v>
      </c>
      <c r="O72" s="62" t="s">
        <v>17197</v>
      </c>
      <c r="P72" s="62" t="s">
        <v>17198</v>
      </c>
      <c r="Q72" s="62" t="s">
        <v>17199</v>
      </c>
      <c r="R72" s="62" t="s">
        <v>17200</v>
      </c>
    </row>
    <row r="73">
      <c r="B73" s="62" t="s">
        <v>315</v>
      </c>
      <c r="C73" s="62" t="s">
        <v>316</v>
      </c>
      <c r="D73" s="62" t="s">
        <v>317</v>
      </c>
      <c r="F73" s="62" t="s">
        <v>318</v>
      </c>
      <c r="G73" s="62" t="s">
        <v>319</v>
      </c>
      <c r="H73" s="62" t="s">
        <v>320</v>
      </c>
      <c r="I73" s="62" t="s">
        <v>17271</v>
      </c>
      <c r="L73" s="161" t="s">
        <v>16</v>
      </c>
      <c r="M73" s="62" t="s">
        <v>17195</v>
      </c>
      <c r="N73" s="62" t="s">
        <v>17196</v>
      </c>
      <c r="O73" s="62" t="s">
        <v>17197</v>
      </c>
      <c r="P73" s="62" t="s">
        <v>17198</v>
      </c>
      <c r="Q73" s="62" t="s">
        <v>17199</v>
      </c>
      <c r="R73" s="62" t="s">
        <v>17200</v>
      </c>
    </row>
    <row r="74">
      <c r="B74" s="62" t="s">
        <v>315</v>
      </c>
      <c r="C74" s="62" t="s">
        <v>316</v>
      </c>
      <c r="D74" s="62" t="s">
        <v>317</v>
      </c>
      <c r="F74" s="62" t="s">
        <v>318</v>
      </c>
      <c r="G74" s="62" t="s">
        <v>319</v>
      </c>
      <c r="H74" s="62" t="s">
        <v>320</v>
      </c>
      <c r="I74" s="62" t="s">
        <v>17272</v>
      </c>
      <c r="L74" s="161" t="s">
        <v>16</v>
      </c>
      <c r="M74" s="62" t="s">
        <v>17195</v>
      </c>
      <c r="N74" s="62" t="s">
        <v>17196</v>
      </c>
      <c r="O74" s="62" t="s">
        <v>17197</v>
      </c>
      <c r="P74" s="62" t="s">
        <v>17198</v>
      </c>
      <c r="Q74" s="62" t="s">
        <v>17199</v>
      </c>
      <c r="R74" s="62" t="s">
        <v>17200</v>
      </c>
    </row>
    <row r="75">
      <c r="B75" s="62" t="s">
        <v>315</v>
      </c>
      <c r="C75" s="62" t="s">
        <v>316</v>
      </c>
      <c r="D75" s="62" t="s">
        <v>317</v>
      </c>
      <c r="F75" s="62" t="s">
        <v>318</v>
      </c>
      <c r="G75" s="62" t="s">
        <v>319</v>
      </c>
      <c r="H75" s="62" t="s">
        <v>320</v>
      </c>
      <c r="I75" s="62" t="s">
        <v>17273</v>
      </c>
      <c r="L75" s="161" t="s">
        <v>16</v>
      </c>
      <c r="M75" s="62" t="s">
        <v>17195</v>
      </c>
      <c r="N75" s="62" t="s">
        <v>17196</v>
      </c>
      <c r="O75" s="62" t="s">
        <v>17197</v>
      </c>
      <c r="P75" s="62" t="s">
        <v>17198</v>
      </c>
      <c r="Q75" s="62" t="s">
        <v>17199</v>
      </c>
      <c r="R75" s="62" t="s">
        <v>17200</v>
      </c>
    </row>
    <row r="76">
      <c r="B76" s="62" t="s">
        <v>315</v>
      </c>
      <c r="C76" s="62" t="s">
        <v>316</v>
      </c>
      <c r="D76" s="62" t="s">
        <v>317</v>
      </c>
      <c r="F76" s="62" t="s">
        <v>318</v>
      </c>
      <c r="G76" s="62" t="s">
        <v>319</v>
      </c>
      <c r="H76" s="62" t="s">
        <v>320</v>
      </c>
      <c r="I76" s="62" t="s">
        <v>17274</v>
      </c>
      <c r="L76" s="161" t="s">
        <v>16</v>
      </c>
      <c r="M76" s="62" t="s">
        <v>17195</v>
      </c>
      <c r="N76" s="62" t="s">
        <v>17196</v>
      </c>
      <c r="O76" s="62" t="s">
        <v>17197</v>
      </c>
      <c r="P76" s="62" t="s">
        <v>17198</v>
      </c>
      <c r="Q76" s="62" t="s">
        <v>17199</v>
      </c>
      <c r="R76" s="62" t="s">
        <v>17200</v>
      </c>
    </row>
    <row r="77">
      <c r="B77" s="62" t="s">
        <v>315</v>
      </c>
      <c r="C77" s="62" t="s">
        <v>316</v>
      </c>
      <c r="D77" s="62" t="s">
        <v>317</v>
      </c>
      <c r="F77" s="62" t="s">
        <v>318</v>
      </c>
      <c r="G77" s="62" t="s">
        <v>319</v>
      </c>
      <c r="H77" s="62" t="s">
        <v>320</v>
      </c>
      <c r="I77" s="62" t="s">
        <v>17275</v>
      </c>
      <c r="L77" s="161" t="s">
        <v>16</v>
      </c>
      <c r="M77" s="62" t="s">
        <v>17195</v>
      </c>
      <c r="N77" s="62" t="s">
        <v>17196</v>
      </c>
      <c r="O77" s="62" t="s">
        <v>17197</v>
      </c>
      <c r="P77" s="62" t="s">
        <v>17198</v>
      </c>
      <c r="Q77" s="62" t="s">
        <v>17199</v>
      </c>
      <c r="R77" s="62" t="s">
        <v>17200</v>
      </c>
    </row>
    <row r="78">
      <c r="B78" s="62" t="s">
        <v>315</v>
      </c>
      <c r="C78" s="62" t="s">
        <v>316</v>
      </c>
      <c r="D78" s="62" t="s">
        <v>317</v>
      </c>
      <c r="F78" s="62" t="s">
        <v>318</v>
      </c>
      <c r="G78" s="62" t="s">
        <v>319</v>
      </c>
      <c r="H78" s="62" t="s">
        <v>320</v>
      </c>
      <c r="I78" s="62" t="s">
        <v>17276</v>
      </c>
      <c r="L78" s="161" t="s">
        <v>16</v>
      </c>
      <c r="M78" s="62" t="s">
        <v>17195</v>
      </c>
      <c r="N78" s="62" t="s">
        <v>17196</v>
      </c>
      <c r="O78" s="62" t="s">
        <v>17197</v>
      </c>
      <c r="P78" s="62" t="s">
        <v>17198</v>
      </c>
      <c r="Q78" s="62" t="s">
        <v>17199</v>
      </c>
      <c r="R78" s="62" t="s">
        <v>17200</v>
      </c>
    </row>
    <row r="79">
      <c r="B79" s="62" t="s">
        <v>315</v>
      </c>
      <c r="C79" s="62" t="s">
        <v>316</v>
      </c>
      <c r="D79" s="62" t="s">
        <v>317</v>
      </c>
      <c r="F79" s="62" t="s">
        <v>318</v>
      </c>
      <c r="G79" s="62" t="s">
        <v>319</v>
      </c>
      <c r="H79" s="62" t="s">
        <v>320</v>
      </c>
      <c r="I79" s="62" t="s">
        <v>17277</v>
      </c>
      <c r="L79" s="161" t="s">
        <v>16</v>
      </c>
      <c r="M79" s="62" t="s">
        <v>17195</v>
      </c>
      <c r="N79" s="62" t="s">
        <v>17196</v>
      </c>
      <c r="O79" s="62" t="s">
        <v>17197</v>
      </c>
      <c r="P79" s="62" t="s">
        <v>17198</v>
      </c>
      <c r="Q79" s="62" t="s">
        <v>17199</v>
      </c>
      <c r="R79" s="62" t="s">
        <v>17200</v>
      </c>
    </row>
    <row r="80">
      <c r="B80" s="62" t="s">
        <v>315</v>
      </c>
      <c r="C80" s="62" t="s">
        <v>316</v>
      </c>
      <c r="D80" s="62" t="s">
        <v>317</v>
      </c>
      <c r="F80" s="62" t="s">
        <v>318</v>
      </c>
      <c r="G80" s="62" t="s">
        <v>319</v>
      </c>
      <c r="H80" s="62" t="s">
        <v>320</v>
      </c>
      <c r="I80" s="62" t="s">
        <v>17278</v>
      </c>
      <c r="L80" s="161" t="s">
        <v>16</v>
      </c>
      <c r="M80" s="62" t="s">
        <v>17195</v>
      </c>
      <c r="N80" s="62" t="s">
        <v>17196</v>
      </c>
      <c r="O80" s="62" t="s">
        <v>17197</v>
      </c>
      <c r="P80" s="62" t="s">
        <v>17198</v>
      </c>
      <c r="Q80" s="62" t="s">
        <v>17199</v>
      </c>
      <c r="R80" s="62" t="s">
        <v>17200</v>
      </c>
    </row>
    <row r="81">
      <c r="B81" s="62" t="s">
        <v>315</v>
      </c>
      <c r="C81" s="62" t="s">
        <v>316</v>
      </c>
      <c r="D81" s="62" t="s">
        <v>317</v>
      </c>
      <c r="F81" s="62" t="s">
        <v>318</v>
      </c>
      <c r="G81" s="62" t="s">
        <v>319</v>
      </c>
      <c r="H81" s="62" t="s">
        <v>320</v>
      </c>
      <c r="I81" s="62" t="s">
        <v>17279</v>
      </c>
      <c r="L81" s="161" t="s">
        <v>16</v>
      </c>
      <c r="M81" s="62" t="s">
        <v>17195</v>
      </c>
      <c r="N81" s="62" t="s">
        <v>17196</v>
      </c>
      <c r="O81" s="62" t="s">
        <v>17197</v>
      </c>
      <c r="P81" s="62" t="s">
        <v>17198</v>
      </c>
      <c r="Q81" s="62" t="s">
        <v>17199</v>
      </c>
      <c r="R81" s="62" t="s">
        <v>17200</v>
      </c>
    </row>
    <row r="82">
      <c r="B82" s="62" t="s">
        <v>315</v>
      </c>
      <c r="C82" s="62" t="s">
        <v>316</v>
      </c>
      <c r="D82" s="62" t="s">
        <v>317</v>
      </c>
      <c r="F82" s="62" t="s">
        <v>318</v>
      </c>
      <c r="G82" s="62" t="s">
        <v>319</v>
      </c>
      <c r="H82" s="62" t="s">
        <v>320</v>
      </c>
      <c r="I82" s="62" t="s">
        <v>17280</v>
      </c>
      <c r="L82" s="161" t="s">
        <v>16</v>
      </c>
      <c r="M82" s="62" t="s">
        <v>17195</v>
      </c>
      <c r="N82" s="62" t="s">
        <v>17196</v>
      </c>
      <c r="O82" s="62" t="s">
        <v>17197</v>
      </c>
      <c r="P82" s="62" t="s">
        <v>17198</v>
      </c>
      <c r="Q82" s="62" t="s">
        <v>17199</v>
      </c>
      <c r="R82" s="62" t="s">
        <v>17200</v>
      </c>
    </row>
    <row r="83">
      <c r="B83" s="62" t="s">
        <v>315</v>
      </c>
      <c r="C83" s="62" t="s">
        <v>316</v>
      </c>
      <c r="D83" s="62" t="s">
        <v>317</v>
      </c>
      <c r="F83" s="62" t="s">
        <v>318</v>
      </c>
      <c r="G83" s="62" t="s">
        <v>319</v>
      </c>
      <c r="H83" s="62" t="s">
        <v>320</v>
      </c>
      <c r="I83" s="62" t="s">
        <v>17281</v>
      </c>
      <c r="L83" s="161" t="s">
        <v>16</v>
      </c>
      <c r="M83" s="62" t="s">
        <v>17195</v>
      </c>
      <c r="N83" s="62" t="s">
        <v>17196</v>
      </c>
      <c r="O83" s="62" t="s">
        <v>17197</v>
      </c>
      <c r="P83" s="62" t="s">
        <v>17198</v>
      </c>
      <c r="Q83" s="62" t="s">
        <v>17199</v>
      </c>
      <c r="R83" s="62" t="s">
        <v>17200</v>
      </c>
    </row>
    <row r="84">
      <c r="B84" s="62" t="s">
        <v>315</v>
      </c>
      <c r="C84" s="62" t="s">
        <v>316</v>
      </c>
      <c r="D84" s="62" t="s">
        <v>317</v>
      </c>
      <c r="F84" s="62" t="s">
        <v>318</v>
      </c>
      <c r="G84" s="62" t="s">
        <v>319</v>
      </c>
      <c r="H84" s="62" t="s">
        <v>320</v>
      </c>
      <c r="I84" s="62" t="s">
        <v>17282</v>
      </c>
      <c r="L84" s="161" t="s">
        <v>16</v>
      </c>
      <c r="M84" s="62" t="s">
        <v>17195</v>
      </c>
      <c r="N84" s="62" t="s">
        <v>17196</v>
      </c>
      <c r="O84" s="62" t="s">
        <v>17197</v>
      </c>
      <c r="P84" s="62" t="s">
        <v>17198</v>
      </c>
      <c r="Q84" s="62" t="s">
        <v>17199</v>
      </c>
      <c r="R84" s="62" t="s">
        <v>17200</v>
      </c>
    </row>
    <row r="85">
      <c r="B85" s="62" t="s">
        <v>315</v>
      </c>
      <c r="C85" s="62" t="s">
        <v>316</v>
      </c>
      <c r="D85" s="62" t="s">
        <v>317</v>
      </c>
      <c r="F85" s="62" t="s">
        <v>318</v>
      </c>
      <c r="G85" s="62" t="s">
        <v>319</v>
      </c>
      <c r="H85" s="62" t="s">
        <v>320</v>
      </c>
      <c r="I85" s="62" t="s">
        <v>17283</v>
      </c>
      <c r="L85" s="161" t="s">
        <v>16</v>
      </c>
      <c r="M85" s="62" t="s">
        <v>17195</v>
      </c>
      <c r="N85" s="62" t="s">
        <v>17196</v>
      </c>
      <c r="O85" s="62" t="s">
        <v>17197</v>
      </c>
      <c r="P85" s="62" t="s">
        <v>17198</v>
      </c>
      <c r="Q85" s="62" t="s">
        <v>17199</v>
      </c>
      <c r="R85" s="62" t="s">
        <v>17200</v>
      </c>
    </row>
    <row r="86">
      <c r="B86" s="62" t="s">
        <v>315</v>
      </c>
      <c r="C86" s="62" t="s">
        <v>316</v>
      </c>
      <c r="D86" s="62" t="s">
        <v>317</v>
      </c>
      <c r="F86" s="62" t="s">
        <v>318</v>
      </c>
      <c r="G86" s="62" t="s">
        <v>319</v>
      </c>
      <c r="H86" s="62" t="s">
        <v>320</v>
      </c>
      <c r="I86" s="62" t="s">
        <v>17284</v>
      </c>
      <c r="L86" s="161" t="s">
        <v>16</v>
      </c>
      <c r="M86" s="62" t="s">
        <v>17195</v>
      </c>
      <c r="N86" s="62" t="s">
        <v>17196</v>
      </c>
      <c r="O86" s="62" t="s">
        <v>17197</v>
      </c>
      <c r="P86" s="62" t="s">
        <v>17198</v>
      </c>
      <c r="Q86" s="62" t="s">
        <v>17199</v>
      </c>
      <c r="R86" s="62" t="s">
        <v>17200</v>
      </c>
    </row>
    <row r="87">
      <c r="B87" s="62" t="s">
        <v>315</v>
      </c>
      <c r="C87" s="62" t="s">
        <v>316</v>
      </c>
      <c r="D87" s="62" t="s">
        <v>317</v>
      </c>
      <c r="F87" s="62" t="s">
        <v>318</v>
      </c>
      <c r="G87" s="62" t="s">
        <v>319</v>
      </c>
      <c r="H87" s="62" t="s">
        <v>320</v>
      </c>
      <c r="I87" s="62" t="s">
        <v>17285</v>
      </c>
      <c r="L87" s="161" t="s">
        <v>16</v>
      </c>
      <c r="M87" s="62" t="s">
        <v>17195</v>
      </c>
      <c r="N87" s="62" t="s">
        <v>17196</v>
      </c>
      <c r="O87" s="62" t="s">
        <v>17197</v>
      </c>
      <c r="P87" s="62" t="s">
        <v>17198</v>
      </c>
      <c r="Q87" s="62" t="s">
        <v>17199</v>
      </c>
      <c r="R87" s="62" t="s">
        <v>17200</v>
      </c>
    </row>
    <row r="88">
      <c r="B88" s="62" t="s">
        <v>315</v>
      </c>
      <c r="C88" s="62" t="s">
        <v>316</v>
      </c>
      <c r="D88" s="62" t="s">
        <v>317</v>
      </c>
      <c r="F88" s="62" t="s">
        <v>318</v>
      </c>
      <c r="G88" s="62" t="s">
        <v>319</v>
      </c>
      <c r="H88" s="62" t="s">
        <v>320</v>
      </c>
      <c r="I88" s="62" t="s">
        <v>17286</v>
      </c>
      <c r="L88" s="161" t="s">
        <v>16</v>
      </c>
      <c r="M88" s="62" t="s">
        <v>17195</v>
      </c>
      <c r="N88" s="62" t="s">
        <v>17196</v>
      </c>
      <c r="O88" s="62" t="s">
        <v>17197</v>
      </c>
      <c r="P88" s="62" t="s">
        <v>17198</v>
      </c>
      <c r="Q88" s="62" t="s">
        <v>17199</v>
      </c>
      <c r="R88" s="62" t="s">
        <v>17200</v>
      </c>
    </row>
    <row r="89">
      <c r="B89" s="62" t="s">
        <v>315</v>
      </c>
      <c r="C89" s="62" t="s">
        <v>316</v>
      </c>
      <c r="D89" s="62" t="s">
        <v>317</v>
      </c>
      <c r="F89" s="62" t="s">
        <v>318</v>
      </c>
      <c r="G89" s="62" t="s">
        <v>319</v>
      </c>
      <c r="H89" s="62" t="s">
        <v>320</v>
      </c>
      <c r="I89" s="62" t="s">
        <v>17287</v>
      </c>
      <c r="L89" s="161" t="s">
        <v>16</v>
      </c>
      <c r="M89" s="62" t="s">
        <v>17195</v>
      </c>
      <c r="N89" s="62" t="s">
        <v>17196</v>
      </c>
      <c r="O89" s="62" t="s">
        <v>17197</v>
      </c>
      <c r="P89" s="62" t="s">
        <v>17198</v>
      </c>
      <c r="Q89" s="62" t="s">
        <v>17199</v>
      </c>
      <c r="R89" s="62" t="s">
        <v>17200</v>
      </c>
    </row>
    <row r="90">
      <c r="B90" s="62" t="s">
        <v>315</v>
      </c>
      <c r="C90" s="62" t="s">
        <v>316</v>
      </c>
      <c r="D90" s="62" t="s">
        <v>317</v>
      </c>
      <c r="F90" s="62" t="s">
        <v>318</v>
      </c>
      <c r="G90" s="62" t="s">
        <v>319</v>
      </c>
      <c r="H90" s="62" t="s">
        <v>320</v>
      </c>
      <c r="I90" s="62" t="s">
        <v>17288</v>
      </c>
      <c r="L90" s="161" t="s">
        <v>16</v>
      </c>
      <c r="M90" s="62" t="s">
        <v>17195</v>
      </c>
      <c r="N90" s="62" t="s">
        <v>17196</v>
      </c>
      <c r="O90" s="62" t="s">
        <v>17197</v>
      </c>
      <c r="P90" s="62" t="s">
        <v>17198</v>
      </c>
      <c r="Q90" s="62" t="s">
        <v>17199</v>
      </c>
      <c r="R90" s="62" t="s">
        <v>17200</v>
      </c>
    </row>
    <row r="91">
      <c r="B91" s="62" t="s">
        <v>315</v>
      </c>
      <c r="C91" s="62" t="s">
        <v>316</v>
      </c>
      <c r="D91" s="62" t="s">
        <v>317</v>
      </c>
      <c r="F91" s="62" t="s">
        <v>318</v>
      </c>
      <c r="G91" s="62" t="s">
        <v>319</v>
      </c>
      <c r="H91" s="62" t="s">
        <v>320</v>
      </c>
      <c r="I91" s="62" t="s">
        <v>17289</v>
      </c>
      <c r="L91" s="161" t="s">
        <v>16</v>
      </c>
      <c r="M91" s="62" t="s">
        <v>17195</v>
      </c>
      <c r="N91" s="62" t="s">
        <v>17196</v>
      </c>
      <c r="O91" s="62" t="s">
        <v>17197</v>
      </c>
      <c r="P91" s="62" t="s">
        <v>17198</v>
      </c>
      <c r="Q91" s="62" t="s">
        <v>17199</v>
      </c>
      <c r="R91" s="62" t="s">
        <v>17200</v>
      </c>
    </row>
    <row r="92">
      <c r="B92" s="62" t="s">
        <v>315</v>
      </c>
      <c r="C92" s="62" t="s">
        <v>316</v>
      </c>
      <c r="D92" s="62" t="s">
        <v>317</v>
      </c>
      <c r="F92" s="62" t="s">
        <v>318</v>
      </c>
      <c r="G92" s="62" t="s">
        <v>319</v>
      </c>
      <c r="H92" s="62" t="s">
        <v>320</v>
      </c>
      <c r="I92" s="62" t="s">
        <v>17290</v>
      </c>
      <c r="L92" s="161" t="s">
        <v>16</v>
      </c>
      <c r="M92" s="62" t="s">
        <v>17195</v>
      </c>
      <c r="N92" s="62" t="s">
        <v>17196</v>
      </c>
      <c r="O92" s="62" t="s">
        <v>17197</v>
      </c>
      <c r="P92" s="62" t="s">
        <v>17198</v>
      </c>
      <c r="Q92" s="62" t="s">
        <v>17199</v>
      </c>
      <c r="R92" s="62" t="s">
        <v>17200</v>
      </c>
    </row>
    <row r="93">
      <c r="B93" s="62" t="s">
        <v>315</v>
      </c>
      <c r="C93" s="62" t="s">
        <v>316</v>
      </c>
      <c r="D93" s="62" t="s">
        <v>317</v>
      </c>
      <c r="F93" s="62" t="s">
        <v>318</v>
      </c>
      <c r="G93" s="62" t="s">
        <v>319</v>
      </c>
      <c r="H93" s="62" t="s">
        <v>320</v>
      </c>
      <c r="I93" s="62" t="s">
        <v>17291</v>
      </c>
      <c r="L93" s="161" t="s">
        <v>16</v>
      </c>
      <c r="M93" s="62" t="s">
        <v>17195</v>
      </c>
      <c r="N93" s="62" t="s">
        <v>17196</v>
      </c>
      <c r="O93" s="62" t="s">
        <v>17197</v>
      </c>
      <c r="P93" s="62" t="s">
        <v>17198</v>
      </c>
      <c r="Q93" s="62" t="s">
        <v>17199</v>
      </c>
      <c r="R93" s="62" t="s">
        <v>17200</v>
      </c>
    </row>
    <row r="94">
      <c r="B94" s="62" t="s">
        <v>315</v>
      </c>
      <c r="C94" s="62" t="s">
        <v>316</v>
      </c>
      <c r="D94" s="62" t="s">
        <v>317</v>
      </c>
      <c r="F94" s="62" t="s">
        <v>318</v>
      </c>
      <c r="G94" s="62" t="s">
        <v>319</v>
      </c>
      <c r="H94" s="62" t="s">
        <v>320</v>
      </c>
      <c r="I94" s="62" t="s">
        <v>17292</v>
      </c>
      <c r="L94" s="161" t="s">
        <v>16</v>
      </c>
      <c r="M94" s="62" t="s">
        <v>17195</v>
      </c>
      <c r="N94" s="62" t="s">
        <v>17196</v>
      </c>
      <c r="O94" s="62" t="s">
        <v>17197</v>
      </c>
      <c r="P94" s="62" t="s">
        <v>17198</v>
      </c>
      <c r="Q94" s="62" t="s">
        <v>17199</v>
      </c>
      <c r="R94" s="62" t="s">
        <v>17200</v>
      </c>
    </row>
    <row r="95">
      <c r="B95" s="62" t="s">
        <v>315</v>
      </c>
      <c r="C95" s="62" t="s">
        <v>316</v>
      </c>
      <c r="D95" s="62" t="s">
        <v>317</v>
      </c>
      <c r="F95" s="62" t="s">
        <v>318</v>
      </c>
      <c r="G95" s="62" t="s">
        <v>319</v>
      </c>
      <c r="H95" s="62" t="s">
        <v>320</v>
      </c>
      <c r="I95" s="62" t="s">
        <v>17293</v>
      </c>
      <c r="L95" s="161" t="s">
        <v>16</v>
      </c>
      <c r="M95" s="62" t="s">
        <v>17195</v>
      </c>
      <c r="N95" s="62" t="s">
        <v>17196</v>
      </c>
      <c r="O95" s="62" t="s">
        <v>17197</v>
      </c>
      <c r="P95" s="62" t="s">
        <v>17198</v>
      </c>
      <c r="Q95" s="62" t="s">
        <v>17199</v>
      </c>
      <c r="R95" s="62" t="s">
        <v>17200</v>
      </c>
    </row>
    <row r="96">
      <c r="B96" s="62" t="s">
        <v>315</v>
      </c>
      <c r="C96" s="62" t="s">
        <v>316</v>
      </c>
      <c r="D96" s="62" t="s">
        <v>317</v>
      </c>
      <c r="F96" s="62" t="s">
        <v>318</v>
      </c>
      <c r="G96" s="62" t="s">
        <v>319</v>
      </c>
      <c r="H96" s="62" t="s">
        <v>320</v>
      </c>
      <c r="I96" s="62" t="s">
        <v>17294</v>
      </c>
      <c r="L96" s="161" t="s">
        <v>16</v>
      </c>
      <c r="M96" s="62" t="s">
        <v>17195</v>
      </c>
      <c r="N96" s="62" t="s">
        <v>17196</v>
      </c>
      <c r="O96" s="62" t="s">
        <v>17197</v>
      </c>
      <c r="P96" s="62" t="s">
        <v>17198</v>
      </c>
      <c r="Q96" s="62" t="s">
        <v>17199</v>
      </c>
      <c r="R96" s="62" t="s">
        <v>17200</v>
      </c>
    </row>
    <row r="97">
      <c r="B97" s="62" t="s">
        <v>315</v>
      </c>
      <c r="C97" s="62" t="s">
        <v>316</v>
      </c>
      <c r="D97" s="62" t="s">
        <v>317</v>
      </c>
      <c r="F97" s="62" t="s">
        <v>318</v>
      </c>
      <c r="G97" s="62" t="s">
        <v>319</v>
      </c>
      <c r="H97" s="62" t="s">
        <v>320</v>
      </c>
      <c r="I97" s="62" t="s">
        <v>17295</v>
      </c>
      <c r="L97" s="161" t="s">
        <v>16</v>
      </c>
      <c r="M97" s="62" t="s">
        <v>17195</v>
      </c>
      <c r="N97" s="62" t="s">
        <v>17196</v>
      </c>
      <c r="O97" s="62" t="s">
        <v>17197</v>
      </c>
      <c r="P97" s="62" t="s">
        <v>17198</v>
      </c>
      <c r="Q97" s="62" t="s">
        <v>17199</v>
      </c>
      <c r="R97" s="62" t="s">
        <v>17200</v>
      </c>
    </row>
    <row r="98">
      <c r="B98" s="62" t="s">
        <v>315</v>
      </c>
      <c r="C98" s="62" t="s">
        <v>316</v>
      </c>
      <c r="D98" s="62" t="s">
        <v>317</v>
      </c>
      <c r="F98" s="62" t="s">
        <v>318</v>
      </c>
      <c r="G98" s="62" t="s">
        <v>319</v>
      </c>
      <c r="H98" s="62" t="s">
        <v>320</v>
      </c>
      <c r="I98" s="62" t="s">
        <v>17296</v>
      </c>
      <c r="L98" s="161" t="s">
        <v>16</v>
      </c>
      <c r="M98" s="62" t="s">
        <v>17195</v>
      </c>
      <c r="N98" s="62" t="s">
        <v>17196</v>
      </c>
      <c r="O98" s="62" t="s">
        <v>17197</v>
      </c>
      <c r="P98" s="62" t="s">
        <v>17198</v>
      </c>
      <c r="Q98" s="62" t="s">
        <v>17199</v>
      </c>
      <c r="R98" s="62" t="s">
        <v>17200</v>
      </c>
    </row>
    <row r="99">
      <c r="B99" s="62" t="s">
        <v>315</v>
      </c>
      <c r="C99" s="62" t="s">
        <v>316</v>
      </c>
      <c r="D99" s="62" t="s">
        <v>317</v>
      </c>
      <c r="F99" s="62" t="s">
        <v>318</v>
      </c>
      <c r="G99" s="62" t="s">
        <v>319</v>
      </c>
      <c r="H99" s="62" t="s">
        <v>320</v>
      </c>
      <c r="I99" s="62" t="s">
        <v>17297</v>
      </c>
      <c r="L99" s="161" t="s">
        <v>16</v>
      </c>
      <c r="M99" s="62" t="s">
        <v>17195</v>
      </c>
      <c r="N99" s="62" t="s">
        <v>17196</v>
      </c>
      <c r="O99" s="62" t="s">
        <v>17197</v>
      </c>
      <c r="P99" s="62" t="s">
        <v>17198</v>
      </c>
      <c r="Q99" s="62" t="s">
        <v>17199</v>
      </c>
      <c r="R99" s="62" t="s">
        <v>17200</v>
      </c>
    </row>
    <row r="100">
      <c r="B100" s="62" t="s">
        <v>315</v>
      </c>
      <c r="C100" s="62" t="s">
        <v>316</v>
      </c>
      <c r="D100" s="62" t="s">
        <v>317</v>
      </c>
      <c r="F100" s="62" t="s">
        <v>318</v>
      </c>
      <c r="G100" s="62" t="s">
        <v>319</v>
      </c>
      <c r="H100" s="62" t="s">
        <v>320</v>
      </c>
      <c r="I100" s="62" t="s">
        <v>17298</v>
      </c>
      <c r="L100" s="161" t="s">
        <v>16</v>
      </c>
      <c r="M100" s="62" t="s">
        <v>17195</v>
      </c>
      <c r="N100" s="62" t="s">
        <v>17196</v>
      </c>
      <c r="O100" s="62" t="s">
        <v>17197</v>
      </c>
      <c r="P100" s="62" t="s">
        <v>17198</v>
      </c>
      <c r="Q100" s="62" t="s">
        <v>17199</v>
      </c>
      <c r="R100" s="62" t="s">
        <v>17200</v>
      </c>
    </row>
    <row r="101">
      <c r="B101" s="62" t="s">
        <v>315</v>
      </c>
      <c r="C101" s="62" t="s">
        <v>316</v>
      </c>
      <c r="D101" s="62" t="s">
        <v>317</v>
      </c>
      <c r="F101" s="62" t="s">
        <v>318</v>
      </c>
      <c r="G101" s="62" t="s">
        <v>319</v>
      </c>
      <c r="H101" s="62" t="s">
        <v>320</v>
      </c>
      <c r="I101" s="62" t="s">
        <v>17299</v>
      </c>
      <c r="L101" s="161" t="s">
        <v>16</v>
      </c>
      <c r="M101" s="62" t="s">
        <v>17195</v>
      </c>
      <c r="N101" s="62" t="s">
        <v>17196</v>
      </c>
      <c r="O101" s="62" t="s">
        <v>17197</v>
      </c>
      <c r="P101" s="62" t="s">
        <v>17198</v>
      </c>
      <c r="Q101" s="62" t="s">
        <v>17199</v>
      </c>
      <c r="R101" s="62" t="s">
        <v>17200</v>
      </c>
    </row>
    <row r="102">
      <c r="B102" s="62" t="s">
        <v>315</v>
      </c>
      <c r="C102" s="62" t="s">
        <v>316</v>
      </c>
      <c r="D102" s="62" t="s">
        <v>317</v>
      </c>
      <c r="F102" s="62" t="s">
        <v>318</v>
      </c>
      <c r="G102" s="62" t="s">
        <v>319</v>
      </c>
      <c r="H102" s="62" t="s">
        <v>320</v>
      </c>
      <c r="I102" s="62" t="s">
        <v>17300</v>
      </c>
      <c r="L102" s="161" t="s">
        <v>16</v>
      </c>
      <c r="M102" s="62" t="s">
        <v>17195</v>
      </c>
      <c r="N102" s="62" t="s">
        <v>17196</v>
      </c>
      <c r="O102" s="62" t="s">
        <v>17197</v>
      </c>
      <c r="P102" s="62" t="s">
        <v>17198</v>
      </c>
      <c r="Q102" s="62" t="s">
        <v>17199</v>
      </c>
      <c r="R102" s="62" t="s">
        <v>17200</v>
      </c>
    </row>
    <row r="103">
      <c r="B103" s="62" t="s">
        <v>315</v>
      </c>
      <c r="C103" s="62" t="s">
        <v>316</v>
      </c>
      <c r="D103" s="62" t="s">
        <v>317</v>
      </c>
      <c r="F103" s="62" t="s">
        <v>318</v>
      </c>
      <c r="G103" s="62" t="s">
        <v>319</v>
      </c>
      <c r="H103" s="62" t="s">
        <v>320</v>
      </c>
      <c r="I103" s="62" t="s">
        <v>17301</v>
      </c>
      <c r="L103" s="161" t="s">
        <v>16</v>
      </c>
      <c r="M103" s="62" t="s">
        <v>17195</v>
      </c>
      <c r="N103" s="62" t="s">
        <v>17196</v>
      </c>
      <c r="O103" s="62" t="s">
        <v>17197</v>
      </c>
      <c r="P103" s="62" t="s">
        <v>17198</v>
      </c>
      <c r="Q103" s="62" t="s">
        <v>17199</v>
      </c>
      <c r="R103" s="62" t="s">
        <v>17200</v>
      </c>
    </row>
    <row r="104">
      <c r="B104" s="62" t="s">
        <v>315</v>
      </c>
      <c r="C104" s="62" t="s">
        <v>316</v>
      </c>
      <c r="D104" s="62" t="s">
        <v>317</v>
      </c>
      <c r="F104" s="62" t="s">
        <v>318</v>
      </c>
      <c r="G104" s="62" t="s">
        <v>319</v>
      </c>
      <c r="H104" s="62" t="s">
        <v>320</v>
      </c>
      <c r="I104" s="62" t="s">
        <v>17302</v>
      </c>
      <c r="L104" s="161" t="s">
        <v>16</v>
      </c>
      <c r="M104" s="62" t="s">
        <v>17195</v>
      </c>
      <c r="N104" s="62" t="s">
        <v>17196</v>
      </c>
      <c r="O104" s="62" t="s">
        <v>17197</v>
      </c>
      <c r="P104" s="62" t="s">
        <v>17198</v>
      </c>
      <c r="Q104" s="62" t="s">
        <v>17199</v>
      </c>
      <c r="R104" s="62" t="s">
        <v>17200</v>
      </c>
    </row>
    <row r="105">
      <c r="B105" s="62" t="s">
        <v>315</v>
      </c>
      <c r="C105" s="62" t="s">
        <v>316</v>
      </c>
      <c r="D105" s="62" t="s">
        <v>317</v>
      </c>
      <c r="F105" s="62" t="s">
        <v>318</v>
      </c>
      <c r="G105" s="62" t="s">
        <v>319</v>
      </c>
      <c r="H105" s="62" t="s">
        <v>320</v>
      </c>
      <c r="I105" s="62" t="s">
        <v>17303</v>
      </c>
      <c r="L105" s="161" t="s">
        <v>16</v>
      </c>
      <c r="M105" s="62" t="s">
        <v>17195</v>
      </c>
      <c r="N105" s="62" t="s">
        <v>17196</v>
      </c>
      <c r="O105" s="62" t="s">
        <v>17197</v>
      </c>
      <c r="P105" s="62" t="s">
        <v>17198</v>
      </c>
      <c r="Q105" s="62" t="s">
        <v>17199</v>
      </c>
      <c r="R105" s="62" t="s">
        <v>17200</v>
      </c>
    </row>
    <row r="106">
      <c r="B106" s="62" t="s">
        <v>315</v>
      </c>
      <c r="C106" s="62" t="s">
        <v>316</v>
      </c>
      <c r="D106" s="62" t="s">
        <v>317</v>
      </c>
      <c r="F106" s="62" t="s">
        <v>318</v>
      </c>
      <c r="G106" s="62" t="s">
        <v>319</v>
      </c>
      <c r="H106" s="62" t="s">
        <v>320</v>
      </c>
      <c r="I106" s="62" t="s">
        <v>17304</v>
      </c>
      <c r="L106" s="161" t="s">
        <v>16</v>
      </c>
      <c r="M106" s="62" t="s">
        <v>17195</v>
      </c>
      <c r="N106" s="62" t="s">
        <v>17196</v>
      </c>
      <c r="O106" s="62" t="s">
        <v>17197</v>
      </c>
      <c r="P106" s="62" t="s">
        <v>17198</v>
      </c>
      <c r="Q106" s="62" t="s">
        <v>17199</v>
      </c>
      <c r="R106" s="62" t="s">
        <v>17200</v>
      </c>
    </row>
    <row r="107">
      <c r="B107" s="62" t="s">
        <v>315</v>
      </c>
      <c r="C107" s="62" t="s">
        <v>316</v>
      </c>
      <c r="D107" s="62" t="s">
        <v>317</v>
      </c>
      <c r="F107" s="62" t="s">
        <v>318</v>
      </c>
      <c r="G107" s="62" t="s">
        <v>319</v>
      </c>
      <c r="H107" s="62" t="s">
        <v>320</v>
      </c>
      <c r="I107" s="62" t="s">
        <v>17305</v>
      </c>
      <c r="L107" s="161" t="s">
        <v>16</v>
      </c>
      <c r="M107" s="62" t="s">
        <v>17195</v>
      </c>
      <c r="N107" s="62" t="s">
        <v>17196</v>
      </c>
      <c r="O107" s="62" t="s">
        <v>17197</v>
      </c>
      <c r="P107" s="62" t="s">
        <v>17198</v>
      </c>
      <c r="Q107" s="62" t="s">
        <v>17199</v>
      </c>
      <c r="R107" s="62" t="s">
        <v>17200</v>
      </c>
    </row>
    <row r="108">
      <c r="B108" s="62" t="s">
        <v>315</v>
      </c>
      <c r="C108" s="62" t="s">
        <v>316</v>
      </c>
      <c r="D108" s="62" t="s">
        <v>317</v>
      </c>
      <c r="F108" s="62" t="s">
        <v>318</v>
      </c>
      <c r="G108" s="62" t="s">
        <v>319</v>
      </c>
      <c r="H108" s="62" t="s">
        <v>320</v>
      </c>
      <c r="I108" s="62" t="s">
        <v>17306</v>
      </c>
      <c r="L108" s="161" t="s">
        <v>16</v>
      </c>
      <c r="M108" s="62" t="s">
        <v>17195</v>
      </c>
      <c r="N108" s="62" t="s">
        <v>17196</v>
      </c>
      <c r="O108" s="62" t="s">
        <v>17197</v>
      </c>
      <c r="P108" s="62" t="s">
        <v>17198</v>
      </c>
      <c r="Q108" s="62" t="s">
        <v>17199</v>
      </c>
      <c r="R108" s="62" t="s">
        <v>17200</v>
      </c>
    </row>
    <row r="109">
      <c r="B109" s="62" t="s">
        <v>315</v>
      </c>
      <c r="C109" s="62" t="s">
        <v>316</v>
      </c>
      <c r="D109" s="62" t="s">
        <v>317</v>
      </c>
      <c r="F109" s="62" t="s">
        <v>318</v>
      </c>
      <c r="G109" s="62" t="s">
        <v>319</v>
      </c>
      <c r="H109" s="62" t="s">
        <v>320</v>
      </c>
      <c r="I109" s="62" t="s">
        <v>17307</v>
      </c>
      <c r="L109" s="161" t="s">
        <v>16</v>
      </c>
      <c r="M109" s="62" t="s">
        <v>17195</v>
      </c>
      <c r="N109" s="62" t="s">
        <v>17196</v>
      </c>
      <c r="O109" s="62" t="s">
        <v>17197</v>
      </c>
      <c r="P109" s="62" t="s">
        <v>17198</v>
      </c>
      <c r="Q109" s="62" t="s">
        <v>17199</v>
      </c>
      <c r="R109" s="62" t="s">
        <v>17200</v>
      </c>
    </row>
    <row r="110">
      <c r="B110" s="62" t="s">
        <v>315</v>
      </c>
      <c r="C110" s="62" t="s">
        <v>316</v>
      </c>
      <c r="D110" s="62" t="s">
        <v>317</v>
      </c>
      <c r="F110" s="62" t="s">
        <v>318</v>
      </c>
      <c r="G110" s="62" t="s">
        <v>319</v>
      </c>
      <c r="H110" s="62" t="s">
        <v>320</v>
      </c>
      <c r="I110" s="62" t="s">
        <v>17308</v>
      </c>
      <c r="L110" s="161" t="s">
        <v>16</v>
      </c>
      <c r="M110" s="62" t="s">
        <v>17195</v>
      </c>
      <c r="N110" s="62" t="s">
        <v>17196</v>
      </c>
      <c r="O110" s="62" t="s">
        <v>17197</v>
      </c>
      <c r="P110" s="62" t="s">
        <v>17198</v>
      </c>
      <c r="Q110" s="62" t="s">
        <v>17199</v>
      </c>
      <c r="R110" s="62" t="s">
        <v>17200</v>
      </c>
    </row>
    <row r="111">
      <c r="B111" s="62" t="s">
        <v>315</v>
      </c>
      <c r="C111" s="62" t="s">
        <v>316</v>
      </c>
      <c r="D111" s="62" t="s">
        <v>317</v>
      </c>
      <c r="F111" s="62" t="s">
        <v>318</v>
      </c>
      <c r="G111" s="62" t="s">
        <v>319</v>
      </c>
      <c r="H111" s="62" t="s">
        <v>320</v>
      </c>
      <c r="I111" s="62" t="s">
        <v>17309</v>
      </c>
      <c r="L111" s="161" t="s">
        <v>16</v>
      </c>
      <c r="M111" s="62" t="s">
        <v>17195</v>
      </c>
      <c r="N111" s="62" t="s">
        <v>17196</v>
      </c>
      <c r="O111" s="62" t="s">
        <v>17197</v>
      </c>
      <c r="P111" s="62" t="s">
        <v>17198</v>
      </c>
      <c r="Q111" s="62" t="s">
        <v>17199</v>
      </c>
      <c r="R111" s="62" t="s">
        <v>17200</v>
      </c>
    </row>
    <row r="112">
      <c r="B112" s="62" t="s">
        <v>315</v>
      </c>
      <c r="C112" s="62" t="s">
        <v>316</v>
      </c>
      <c r="D112" s="62" t="s">
        <v>317</v>
      </c>
      <c r="F112" s="62" t="s">
        <v>318</v>
      </c>
      <c r="G112" s="62" t="s">
        <v>319</v>
      </c>
      <c r="H112" s="62" t="s">
        <v>320</v>
      </c>
      <c r="I112" s="62" t="s">
        <v>17310</v>
      </c>
      <c r="L112" s="161" t="s">
        <v>16</v>
      </c>
      <c r="M112" s="62" t="s">
        <v>17195</v>
      </c>
      <c r="N112" s="62" t="s">
        <v>17196</v>
      </c>
      <c r="O112" s="62" t="s">
        <v>17197</v>
      </c>
      <c r="P112" s="62" t="s">
        <v>17198</v>
      </c>
      <c r="Q112" s="62" t="s">
        <v>17199</v>
      </c>
      <c r="R112" s="62" t="s">
        <v>17200</v>
      </c>
    </row>
    <row r="113">
      <c r="B113" s="62" t="s">
        <v>315</v>
      </c>
      <c r="C113" s="62" t="s">
        <v>316</v>
      </c>
      <c r="D113" s="62" t="s">
        <v>317</v>
      </c>
      <c r="F113" s="62" t="s">
        <v>318</v>
      </c>
      <c r="G113" s="62" t="s">
        <v>319</v>
      </c>
      <c r="H113" s="62" t="s">
        <v>320</v>
      </c>
      <c r="I113" s="62" t="s">
        <v>17311</v>
      </c>
      <c r="L113" s="161" t="s">
        <v>16</v>
      </c>
      <c r="M113" s="62" t="s">
        <v>17195</v>
      </c>
      <c r="N113" s="62" t="s">
        <v>17196</v>
      </c>
      <c r="O113" s="62" t="s">
        <v>17197</v>
      </c>
      <c r="P113" s="62" t="s">
        <v>17198</v>
      </c>
      <c r="Q113" s="62" t="s">
        <v>17199</v>
      </c>
      <c r="R113" s="62" t="s">
        <v>17200</v>
      </c>
    </row>
    <row r="114">
      <c r="B114" s="62" t="s">
        <v>315</v>
      </c>
      <c r="C114" s="62" t="s">
        <v>316</v>
      </c>
      <c r="D114" s="62" t="s">
        <v>317</v>
      </c>
      <c r="F114" s="62" t="s">
        <v>318</v>
      </c>
      <c r="G114" s="62" t="s">
        <v>319</v>
      </c>
      <c r="H114" s="62" t="s">
        <v>320</v>
      </c>
      <c r="I114" s="62" t="s">
        <v>17312</v>
      </c>
      <c r="L114" s="161" t="s">
        <v>16</v>
      </c>
      <c r="M114" s="62" t="s">
        <v>17195</v>
      </c>
      <c r="N114" s="62" t="s">
        <v>17196</v>
      </c>
      <c r="O114" s="62" t="s">
        <v>17197</v>
      </c>
      <c r="P114" s="62" t="s">
        <v>17198</v>
      </c>
      <c r="Q114" s="62" t="s">
        <v>17199</v>
      </c>
      <c r="R114" s="62" t="s">
        <v>17200</v>
      </c>
    </row>
    <row r="115">
      <c r="B115" s="62" t="s">
        <v>315</v>
      </c>
      <c r="C115" s="62" t="s">
        <v>316</v>
      </c>
      <c r="D115" s="62" t="s">
        <v>317</v>
      </c>
      <c r="F115" s="62" t="s">
        <v>318</v>
      </c>
      <c r="G115" s="62" t="s">
        <v>319</v>
      </c>
      <c r="H115" s="62" t="s">
        <v>320</v>
      </c>
      <c r="I115" s="62" t="s">
        <v>17313</v>
      </c>
      <c r="L115" s="161" t="s">
        <v>16</v>
      </c>
      <c r="M115" s="62" t="s">
        <v>17195</v>
      </c>
      <c r="N115" s="62" t="s">
        <v>17196</v>
      </c>
      <c r="O115" s="62" t="s">
        <v>17197</v>
      </c>
      <c r="P115" s="62" t="s">
        <v>17198</v>
      </c>
      <c r="Q115" s="62" t="s">
        <v>17199</v>
      </c>
      <c r="R115" s="62" t="s">
        <v>17200</v>
      </c>
    </row>
    <row r="116">
      <c r="B116" s="62" t="s">
        <v>315</v>
      </c>
      <c r="C116" s="62" t="s">
        <v>316</v>
      </c>
      <c r="D116" s="62" t="s">
        <v>317</v>
      </c>
      <c r="F116" s="62" t="s">
        <v>318</v>
      </c>
      <c r="G116" s="62" t="s">
        <v>319</v>
      </c>
      <c r="H116" s="62" t="s">
        <v>320</v>
      </c>
      <c r="I116" s="62" t="s">
        <v>17314</v>
      </c>
      <c r="L116" s="161" t="s">
        <v>16</v>
      </c>
      <c r="M116" s="62" t="s">
        <v>17195</v>
      </c>
      <c r="N116" s="62" t="s">
        <v>17196</v>
      </c>
      <c r="O116" s="62" t="s">
        <v>17197</v>
      </c>
      <c r="P116" s="62" t="s">
        <v>17198</v>
      </c>
      <c r="Q116" s="62" t="s">
        <v>17199</v>
      </c>
      <c r="R116" s="62" t="s">
        <v>17200</v>
      </c>
    </row>
    <row r="117">
      <c r="B117" s="62" t="s">
        <v>315</v>
      </c>
      <c r="C117" s="62" t="s">
        <v>316</v>
      </c>
      <c r="D117" s="62" t="s">
        <v>317</v>
      </c>
      <c r="F117" s="62" t="s">
        <v>318</v>
      </c>
      <c r="G117" s="62" t="s">
        <v>319</v>
      </c>
      <c r="H117" s="62" t="s">
        <v>320</v>
      </c>
      <c r="I117" s="62" t="s">
        <v>17315</v>
      </c>
      <c r="L117" s="161" t="s">
        <v>16</v>
      </c>
      <c r="M117" s="62" t="s">
        <v>17195</v>
      </c>
      <c r="N117" s="62" t="s">
        <v>17196</v>
      </c>
      <c r="O117" s="62" t="s">
        <v>17197</v>
      </c>
      <c r="P117" s="62" t="s">
        <v>17198</v>
      </c>
      <c r="Q117" s="62" t="s">
        <v>17199</v>
      </c>
      <c r="R117" s="62" t="s">
        <v>17200</v>
      </c>
    </row>
    <row r="118">
      <c r="B118" s="62" t="s">
        <v>315</v>
      </c>
      <c r="C118" s="62" t="s">
        <v>316</v>
      </c>
      <c r="D118" s="62" t="s">
        <v>317</v>
      </c>
      <c r="F118" s="62" t="s">
        <v>318</v>
      </c>
      <c r="G118" s="62" t="s">
        <v>319</v>
      </c>
      <c r="H118" s="62" t="s">
        <v>320</v>
      </c>
      <c r="I118" s="62" t="s">
        <v>17316</v>
      </c>
      <c r="L118" s="161" t="s">
        <v>16</v>
      </c>
      <c r="M118" s="62" t="s">
        <v>17195</v>
      </c>
      <c r="N118" s="62" t="s">
        <v>17196</v>
      </c>
      <c r="O118" s="62" t="s">
        <v>17197</v>
      </c>
      <c r="P118" s="62" t="s">
        <v>17198</v>
      </c>
      <c r="Q118" s="62" t="s">
        <v>17199</v>
      </c>
      <c r="R118" s="62" t="s">
        <v>17200</v>
      </c>
    </row>
    <row r="119">
      <c r="B119" s="62" t="s">
        <v>315</v>
      </c>
      <c r="C119" s="62" t="s">
        <v>316</v>
      </c>
      <c r="D119" s="62" t="s">
        <v>317</v>
      </c>
      <c r="F119" s="62" t="s">
        <v>318</v>
      </c>
      <c r="G119" s="62" t="s">
        <v>319</v>
      </c>
      <c r="H119" s="62" t="s">
        <v>320</v>
      </c>
      <c r="I119" s="62" t="s">
        <v>17317</v>
      </c>
      <c r="L119" s="161" t="s">
        <v>16</v>
      </c>
      <c r="M119" s="62" t="s">
        <v>17195</v>
      </c>
      <c r="N119" s="62" t="s">
        <v>17196</v>
      </c>
      <c r="O119" s="62" t="s">
        <v>17197</v>
      </c>
      <c r="P119" s="62" t="s">
        <v>17198</v>
      </c>
      <c r="Q119" s="62" t="s">
        <v>17199</v>
      </c>
      <c r="R119" s="62" t="s">
        <v>17200</v>
      </c>
    </row>
    <row r="120">
      <c r="B120" s="62" t="s">
        <v>315</v>
      </c>
      <c r="C120" s="62" t="s">
        <v>316</v>
      </c>
      <c r="D120" s="62" t="s">
        <v>317</v>
      </c>
      <c r="F120" s="62" t="s">
        <v>318</v>
      </c>
      <c r="G120" s="62" t="s">
        <v>319</v>
      </c>
      <c r="H120" s="62" t="s">
        <v>320</v>
      </c>
      <c r="I120" s="62" t="s">
        <v>17318</v>
      </c>
      <c r="L120" s="161" t="s">
        <v>16</v>
      </c>
      <c r="M120" s="62" t="s">
        <v>17195</v>
      </c>
      <c r="N120" s="62" t="s">
        <v>17196</v>
      </c>
      <c r="O120" s="62" t="s">
        <v>17197</v>
      </c>
      <c r="P120" s="62" t="s">
        <v>17198</v>
      </c>
      <c r="Q120" s="62" t="s">
        <v>17199</v>
      </c>
      <c r="R120" s="62" t="s">
        <v>17200</v>
      </c>
    </row>
    <row r="121">
      <c r="B121" s="62" t="s">
        <v>315</v>
      </c>
      <c r="C121" s="62" t="s">
        <v>316</v>
      </c>
      <c r="D121" s="62" t="s">
        <v>317</v>
      </c>
      <c r="F121" s="62" t="s">
        <v>318</v>
      </c>
      <c r="G121" s="62" t="s">
        <v>319</v>
      </c>
      <c r="H121" s="62" t="s">
        <v>320</v>
      </c>
      <c r="I121" s="62" t="s">
        <v>17319</v>
      </c>
      <c r="L121" s="161" t="s">
        <v>16</v>
      </c>
      <c r="M121" s="62" t="s">
        <v>17195</v>
      </c>
      <c r="N121" s="62" t="s">
        <v>17196</v>
      </c>
      <c r="O121" s="62" t="s">
        <v>17197</v>
      </c>
      <c r="P121" s="62" t="s">
        <v>17198</v>
      </c>
      <c r="Q121" s="62" t="s">
        <v>17199</v>
      </c>
      <c r="R121" s="62" t="s">
        <v>17200</v>
      </c>
    </row>
    <row r="122">
      <c r="B122" s="62" t="s">
        <v>315</v>
      </c>
      <c r="C122" s="62" t="s">
        <v>316</v>
      </c>
      <c r="D122" s="62" t="s">
        <v>317</v>
      </c>
      <c r="F122" s="62" t="s">
        <v>318</v>
      </c>
      <c r="G122" s="62" t="s">
        <v>319</v>
      </c>
      <c r="H122" s="62" t="s">
        <v>320</v>
      </c>
      <c r="I122" s="62" t="s">
        <v>17320</v>
      </c>
      <c r="L122" s="161" t="s">
        <v>16</v>
      </c>
      <c r="M122" s="62" t="s">
        <v>17195</v>
      </c>
      <c r="N122" s="62" t="s">
        <v>17196</v>
      </c>
      <c r="O122" s="62" t="s">
        <v>17197</v>
      </c>
      <c r="P122" s="62" t="s">
        <v>17198</v>
      </c>
      <c r="Q122" s="62" t="s">
        <v>17199</v>
      </c>
      <c r="R122" s="62" t="s">
        <v>17200</v>
      </c>
    </row>
    <row r="123">
      <c r="B123" s="62" t="s">
        <v>315</v>
      </c>
      <c r="C123" s="62" t="s">
        <v>316</v>
      </c>
      <c r="D123" s="62" t="s">
        <v>317</v>
      </c>
      <c r="F123" s="62" t="s">
        <v>318</v>
      </c>
      <c r="G123" s="62" t="s">
        <v>319</v>
      </c>
      <c r="H123" s="62" t="s">
        <v>320</v>
      </c>
      <c r="I123" s="62" t="s">
        <v>17321</v>
      </c>
      <c r="L123" s="161" t="s">
        <v>16</v>
      </c>
      <c r="M123" s="62" t="s">
        <v>17195</v>
      </c>
      <c r="N123" s="62" t="s">
        <v>17196</v>
      </c>
      <c r="O123" s="62" t="s">
        <v>17197</v>
      </c>
      <c r="P123" s="62" t="s">
        <v>17198</v>
      </c>
      <c r="Q123" s="62" t="s">
        <v>17199</v>
      </c>
      <c r="R123" s="62" t="s">
        <v>17200</v>
      </c>
    </row>
    <row r="124">
      <c r="B124" s="62" t="s">
        <v>315</v>
      </c>
      <c r="C124" s="62" t="s">
        <v>316</v>
      </c>
      <c r="D124" s="62" t="s">
        <v>317</v>
      </c>
      <c r="F124" s="62" t="s">
        <v>318</v>
      </c>
      <c r="G124" s="62" t="s">
        <v>319</v>
      </c>
      <c r="H124" s="62" t="s">
        <v>320</v>
      </c>
      <c r="I124" s="62" t="s">
        <v>17322</v>
      </c>
      <c r="L124" s="161" t="s">
        <v>16</v>
      </c>
      <c r="M124" s="62" t="s">
        <v>17195</v>
      </c>
      <c r="N124" s="62" t="s">
        <v>17196</v>
      </c>
      <c r="O124" s="62" t="s">
        <v>17197</v>
      </c>
      <c r="P124" s="62" t="s">
        <v>17198</v>
      </c>
      <c r="Q124" s="62" t="s">
        <v>17199</v>
      </c>
      <c r="R124" s="62" t="s">
        <v>17200</v>
      </c>
    </row>
    <row r="125">
      <c r="B125" s="62" t="s">
        <v>315</v>
      </c>
      <c r="C125" s="62" t="s">
        <v>316</v>
      </c>
      <c r="D125" s="62" t="s">
        <v>317</v>
      </c>
      <c r="F125" s="62" t="s">
        <v>318</v>
      </c>
      <c r="G125" s="62" t="s">
        <v>319</v>
      </c>
      <c r="H125" s="62" t="s">
        <v>320</v>
      </c>
      <c r="I125" s="62" t="s">
        <v>17323</v>
      </c>
      <c r="L125" s="161" t="s">
        <v>16</v>
      </c>
      <c r="M125" s="62" t="s">
        <v>17195</v>
      </c>
      <c r="N125" s="62" t="s">
        <v>17196</v>
      </c>
      <c r="O125" s="62" t="s">
        <v>17197</v>
      </c>
      <c r="P125" s="62" t="s">
        <v>17198</v>
      </c>
      <c r="Q125" s="62" t="s">
        <v>17199</v>
      </c>
      <c r="R125" s="62" t="s">
        <v>17200</v>
      </c>
    </row>
    <row r="126">
      <c r="B126" s="62" t="s">
        <v>315</v>
      </c>
      <c r="C126" s="62" t="s">
        <v>316</v>
      </c>
      <c r="D126" s="62" t="s">
        <v>317</v>
      </c>
      <c r="F126" s="62" t="s">
        <v>318</v>
      </c>
      <c r="G126" s="62" t="s">
        <v>319</v>
      </c>
      <c r="H126" s="62" t="s">
        <v>320</v>
      </c>
      <c r="I126" s="62" t="s">
        <v>17324</v>
      </c>
      <c r="L126" s="161" t="s">
        <v>16</v>
      </c>
      <c r="M126" s="62" t="s">
        <v>17195</v>
      </c>
      <c r="N126" s="62" t="s">
        <v>17196</v>
      </c>
      <c r="O126" s="62" t="s">
        <v>17197</v>
      </c>
      <c r="P126" s="62" t="s">
        <v>17198</v>
      </c>
      <c r="Q126" s="62" t="s">
        <v>17199</v>
      </c>
      <c r="R126" s="62" t="s">
        <v>17200</v>
      </c>
    </row>
    <row r="127">
      <c r="B127" s="62" t="s">
        <v>315</v>
      </c>
      <c r="C127" s="62" t="s">
        <v>316</v>
      </c>
      <c r="D127" s="62" t="s">
        <v>317</v>
      </c>
      <c r="F127" s="62" t="s">
        <v>318</v>
      </c>
      <c r="G127" s="62" t="s">
        <v>319</v>
      </c>
      <c r="H127" s="62" t="s">
        <v>320</v>
      </c>
      <c r="I127" s="62" t="s">
        <v>17325</v>
      </c>
      <c r="L127" s="161" t="s">
        <v>16</v>
      </c>
      <c r="M127" s="62" t="s">
        <v>17195</v>
      </c>
      <c r="N127" s="62" t="s">
        <v>17196</v>
      </c>
      <c r="O127" s="62" t="s">
        <v>17197</v>
      </c>
      <c r="P127" s="62" t="s">
        <v>17198</v>
      </c>
      <c r="Q127" s="62" t="s">
        <v>17199</v>
      </c>
      <c r="R127" s="62" t="s">
        <v>17200</v>
      </c>
    </row>
    <row r="128">
      <c r="B128" s="4" t="s">
        <v>137</v>
      </c>
      <c r="C128" s="4" t="s">
        <v>138</v>
      </c>
      <c r="D128" s="4" t="s">
        <v>139</v>
      </c>
      <c r="E128" s="260" t="s">
        <v>140</v>
      </c>
      <c r="F128" s="4" t="s">
        <v>141</v>
      </c>
      <c r="G128" s="4" t="s">
        <v>142</v>
      </c>
      <c r="H128" s="261" t="s">
        <v>143</v>
      </c>
      <c r="I128" s="4">
        <v>1045074.0</v>
      </c>
      <c r="J128" s="4"/>
      <c r="K128" s="4"/>
      <c r="L128" s="4" t="s">
        <v>17326</v>
      </c>
      <c r="M128" s="4" t="s">
        <v>516</v>
      </c>
      <c r="N128" s="159" t="s">
        <v>486</v>
      </c>
      <c r="O128" s="4" t="s">
        <v>449</v>
      </c>
      <c r="P128" s="4" t="s">
        <v>517</v>
      </c>
      <c r="Q128" s="4" t="s">
        <v>518</v>
      </c>
      <c r="R128" s="4" t="s">
        <v>519</v>
      </c>
      <c r="S128" s="4" t="s">
        <v>519</v>
      </c>
      <c r="T128" s="4" t="s">
        <v>520</v>
      </c>
    </row>
    <row r="129">
      <c r="B129" s="4" t="s">
        <v>137</v>
      </c>
      <c r="C129" s="4" t="s">
        <v>138</v>
      </c>
      <c r="D129" s="4" t="s">
        <v>139</v>
      </c>
      <c r="E129" s="262" t="s">
        <v>140</v>
      </c>
      <c r="F129" s="4" t="s">
        <v>141</v>
      </c>
      <c r="G129" s="4" t="s">
        <v>142</v>
      </c>
      <c r="H129" s="261" t="s">
        <v>17327</v>
      </c>
      <c r="I129" s="4">
        <v>1045077.0</v>
      </c>
      <c r="J129" s="4"/>
      <c r="K129" s="4"/>
      <c r="L129" s="4" t="s">
        <v>17326</v>
      </c>
      <c r="M129" s="4" t="s">
        <v>516</v>
      </c>
      <c r="N129" s="159" t="s">
        <v>486</v>
      </c>
      <c r="O129" s="4" t="s">
        <v>449</v>
      </c>
      <c r="P129" s="4" t="s">
        <v>517</v>
      </c>
      <c r="Q129" s="4" t="s">
        <v>17328</v>
      </c>
      <c r="R129" s="4" t="s">
        <v>519</v>
      </c>
      <c r="S129" s="4" t="s">
        <v>519</v>
      </c>
      <c r="T129" s="4" t="s">
        <v>520</v>
      </c>
    </row>
    <row r="130">
      <c r="B130" s="62" t="s">
        <v>17329</v>
      </c>
      <c r="C130" s="62" t="s">
        <v>17330</v>
      </c>
      <c r="D130" s="62" t="s">
        <v>17331</v>
      </c>
      <c r="E130" s="62" t="s">
        <v>17332</v>
      </c>
      <c r="F130" s="62" t="s">
        <v>17333</v>
      </c>
      <c r="G130" s="62" t="s">
        <v>17334</v>
      </c>
      <c r="H130" s="62" t="s">
        <v>17335</v>
      </c>
      <c r="I130" s="62" t="s">
        <v>17336</v>
      </c>
      <c r="L130" s="161" t="s">
        <v>16</v>
      </c>
      <c r="M130" s="62" t="s">
        <v>17337</v>
      </c>
      <c r="N130" s="62" t="s">
        <v>524</v>
      </c>
      <c r="O130" s="62" t="s">
        <v>552</v>
      </c>
      <c r="T130" s="62" t="s">
        <v>17338</v>
      </c>
    </row>
    <row r="131">
      <c r="B131" s="62" t="s">
        <v>17329</v>
      </c>
      <c r="C131" s="62" t="s">
        <v>17330</v>
      </c>
      <c r="D131" s="62" t="s">
        <v>17331</v>
      </c>
      <c r="E131" s="62" t="s">
        <v>17332</v>
      </c>
      <c r="F131" s="62" t="s">
        <v>17333</v>
      </c>
      <c r="G131" s="62" t="s">
        <v>17334</v>
      </c>
      <c r="H131" s="62" t="s">
        <v>17339</v>
      </c>
      <c r="I131" s="62" t="s">
        <v>17340</v>
      </c>
      <c r="L131" s="161" t="s">
        <v>16</v>
      </c>
      <c r="M131" s="62" t="s">
        <v>17337</v>
      </c>
      <c r="N131" s="62" t="s">
        <v>524</v>
      </c>
      <c r="O131" s="62" t="s">
        <v>552</v>
      </c>
      <c r="T131" s="62" t="s">
        <v>17338</v>
      </c>
    </row>
    <row r="132">
      <c r="B132" s="62" t="s">
        <v>17329</v>
      </c>
      <c r="C132" s="62" t="s">
        <v>17330</v>
      </c>
      <c r="D132" s="62" t="s">
        <v>17331</v>
      </c>
      <c r="E132" s="62" t="s">
        <v>17332</v>
      </c>
      <c r="F132" s="62" t="s">
        <v>17333</v>
      </c>
      <c r="G132" s="62" t="s">
        <v>17334</v>
      </c>
      <c r="H132" s="62" t="s">
        <v>17341</v>
      </c>
      <c r="I132" s="62" t="s">
        <v>17342</v>
      </c>
      <c r="L132" s="161" t="s">
        <v>16</v>
      </c>
      <c r="M132" s="62" t="s">
        <v>17343</v>
      </c>
      <c r="N132" s="62" t="s">
        <v>524</v>
      </c>
      <c r="O132" s="62" t="s">
        <v>17344</v>
      </c>
      <c r="T132" s="62" t="s">
        <v>17338</v>
      </c>
    </row>
    <row r="133">
      <c r="B133" s="62" t="s">
        <v>17329</v>
      </c>
      <c r="C133" s="62" t="s">
        <v>17330</v>
      </c>
      <c r="D133" s="62" t="s">
        <v>17331</v>
      </c>
      <c r="E133" s="62" t="s">
        <v>17332</v>
      </c>
      <c r="F133" s="62" t="s">
        <v>17333</v>
      </c>
      <c r="G133" s="62" t="s">
        <v>17334</v>
      </c>
      <c r="H133" s="62" t="s">
        <v>17345</v>
      </c>
      <c r="I133" s="62" t="s">
        <v>17346</v>
      </c>
      <c r="L133" s="161" t="s">
        <v>16</v>
      </c>
      <c r="M133" s="62" t="s">
        <v>17347</v>
      </c>
      <c r="N133" s="62" t="s">
        <v>524</v>
      </c>
      <c r="O133" s="62" t="s">
        <v>17344</v>
      </c>
      <c r="T133" s="62" t="s">
        <v>17338</v>
      </c>
    </row>
    <row r="134">
      <c r="B134" s="62" t="s">
        <v>17329</v>
      </c>
      <c r="C134" s="62" t="s">
        <v>17330</v>
      </c>
      <c r="D134" s="62" t="s">
        <v>17331</v>
      </c>
      <c r="E134" s="62" t="s">
        <v>17332</v>
      </c>
      <c r="F134" s="62" t="s">
        <v>17333</v>
      </c>
      <c r="G134" s="62" t="s">
        <v>17334</v>
      </c>
      <c r="H134" s="62" t="s">
        <v>17348</v>
      </c>
      <c r="I134" s="62" t="s">
        <v>17349</v>
      </c>
      <c r="L134" s="161" t="s">
        <v>16</v>
      </c>
      <c r="M134" s="62" t="s">
        <v>17350</v>
      </c>
      <c r="N134" s="62" t="s">
        <v>524</v>
      </c>
      <c r="O134" s="62" t="s">
        <v>17344</v>
      </c>
      <c r="T134" s="62" t="s">
        <v>17338</v>
      </c>
    </row>
    <row r="135">
      <c r="B135" s="62" t="s">
        <v>324</v>
      </c>
      <c r="C135" s="62" t="s">
        <v>325</v>
      </c>
      <c r="D135" s="62" t="s">
        <v>326</v>
      </c>
      <c r="E135" s="62" t="s">
        <v>327</v>
      </c>
      <c r="F135" s="62" t="s">
        <v>328</v>
      </c>
      <c r="G135" s="62" t="s">
        <v>329</v>
      </c>
      <c r="H135" s="62" t="s">
        <v>330</v>
      </c>
      <c r="I135" s="62" t="s">
        <v>341</v>
      </c>
      <c r="L135" s="161" t="s">
        <v>16</v>
      </c>
      <c r="M135" s="62" t="s">
        <v>485</v>
      </c>
      <c r="N135" s="62" t="s">
        <v>17351</v>
      </c>
      <c r="O135" s="62" t="s">
        <v>559</v>
      </c>
      <c r="P135" s="62" t="s">
        <v>17352</v>
      </c>
      <c r="Q135" s="62" t="s">
        <v>17353</v>
      </c>
      <c r="R135" s="62" t="s">
        <v>17200</v>
      </c>
      <c r="S135" s="62" t="s">
        <v>17354</v>
      </c>
    </row>
    <row r="136">
      <c r="B136" s="62" t="s">
        <v>324</v>
      </c>
      <c r="C136" s="62" t="s">
        <v>325</v>
      </c>
      <c r="D136" s="62" t="s">
        <v>326</v>
      </c>
      <c r="E136" s="62" t="s">
        <v>327</v>
      </c>
      <c r="F136" s="62" t="s">
        <v>328</v>
      </c>
      <c r="G136" s="62" t="s">
        <v>329</v>
      </c>
      <c r="H136" s="62" t="s">
        <v>17355</v>
      </c>
      <c r="I136" s="62" t="s">
        <v>6340</v>
      </c>
      <c r="L136" s="161" t="s">
        <v>16</v>
      </c>
      <c r="M136" s="62" t="s">
        <v>485</v>
      </c>
      <c r="N136" s="62" t="s">
        <v>17351</v>
      </c>
      <c r="O136" s="62" t="s">
        <v>559</v>
      </c>
      <c r="P136" s="62" t="s">
        <v>17352</v>
      </c>
      <c r="Q136" s="62" t="s">
        <v>17353</v>
      </c>
      <c r="R136" s="62" t="s">
        <v>17200</v>
      </c>
      <c r="S136" s="62" t="s">
        <v>17354</v>
      </c>
    </row>
    <row r="137">
      <c r="B137" s="62" t="s">
        <v>324</v>
      </c>
      <c r="C137" s="62" t="s">
        <v>325</v>
      </c>
      <c r="D137" s="62" t="s">
        <v>326</v>
      </c>
      <c r="E137" s="62" t="s">
        <v>327</v>
      </c>
      <c r="F137" s="62" t="s">
        <v>328</v>
      </c>
      <c r="G137" s="62" t="s">
        <v>329</v>
      </c>
      <c r="H137" s="62" t="s">
        <v>17356</v>
      </c>
      <c r="I137" s="62" t="s">
        <v>6343</v>
      </c>
      <c r="L137" s="161" t="s">
        <v>16</v>
      </c>
      <c r="M137" s="62" t="s">
        <v>485</v>
      </c>
      <c r="N137" s="62" t="s">
        <v>17351</v>
      </c>
      <c r="O137" s="62" t="s">
        <v>559</v>
      </c>
      <c r="P137" s="62" t="s">
        <v>17352</v>
      </c>
      <c r="Q137" s="62" t="s">
        <v>17353</v>
      </c>
      <c r="R137" s="62" t="s">
        <v>17200</v>
      </c>
      <c r="S137" s="62" t="s">
        <v>17354</v>
      </c>
    </row>
    <row r="138">
      <c r="B138" s="62" t="s">
        <v>324</v>
      </c>
      <c r="C138" s="62" t="s">
        <v>325</v>
      </c>
      <c r="D138" s="62" t="s">
        <v>326</v>
      </c>
      <c r="E138" s="62" t="s">
        <v>327</v>
      </c>
      <c r="F138" s="62" t="s">
        <v>328</v>
      </c>
      <c r="G138" s="62" t="s">
        <v>329</v>
      </c>
      <c r="H138" s="62" t="s">
        <v>17355</v>
      </c>
      <c r="I138" s="62" t="s">
        <v>6346</v>
      </c>
      <c r="L138" s="161" t="s">
        <v>16</v>
      </c>
      <c r="M138" s="62" t="s">
        <v>485</v>
      </c>
      <c r="N138" s="62" t="s">
        <v>17351</v>
      </c>
      <c r="O138" s="62" t="s">
        <v>559</v>
      </c>
      <c r="P138" s="62" t="s">
        <v>17352</v>
      </c>
      <c r="Q138" s="62" t="s">
        <v>17353</v>
      </c>
      <c r="R138" s="62" t="s">
        <v>17200</v>
      </c>
      <c r="S138" s="62" t="s">
        <v>17354</v>
      </c>
    </row>
    <row r="139">
      <c r="B139" s="62" t="s">
        <v>324</v>
      </c>
      <c r="C139" s="62" t="s">
        <v>325</v>
      </c>
      <c r="D139" s="62" t="s">
        <v>326</v>
      </c>
      <c r="E139" s="62" t="s">
        <v>327</v>
      </c>
      <c r="F139" s="62" t="s">
        <v>328</v>
      </c>
      <c r="G139" s="62" t="s">
        <v>329</v>
      </c>
      <c r="H139" s="62" t="s">
        <v>17356</v>
      </c>
      <c r="I139" s="62" t="s">
        <v>6349</v>
      </c>
      <c r="L139" s="161" t="s">
        <v>16</v>
      </c>
      <c r="M139" s="62" t="s">
        <v>485</v>
      </c>
      <c r="N139" s="62" t="s">
        <v>17351</v>
      </c>
      <c r="O139" s="62" t="s">
        <v>559</v>
      </c>
      <c r="P139" s="62" t="s">
        <v>17352</v>
      </c>
      <c r="Q139" s="62" t="s">
        <v>17353</v>
      </c>
      <c r="R139" s="62" t="s">
        <v>17200</v>
      </c>
      <c r="S139" s="62" t="s">
        <v>17354</v>
      </c>
    </row>
    <row r="140">
      <c r="B140" s="62" t="s">
        <v>324</v>
      </c>
      <c r="C140" s="62" t="s">
        <v>325</v>
      </c>
      <c r="D140" s="62" t="s">
        <v>326</v>
      </c>
      <c r="E140" s="62" t="s">
        <v>327</v>
      </c>
      <c r="F140" s="62" t="s">
        <v>328</v>
      </c>
      <c r="G140" s="62" t="s">
        <v>329</v>
      </c>
      <c r="H140" s="62" t="s">
        <v>17357</v>
      </c>
      <c r="I140" s="62" t="s">
        <v>6352</v>
      </c>
      <c r="L140" s="161" t="s">
        <v>16</v>
      </c>
      <c r="M140" s="62" t="s">
        <v>485</v>
      </c>
      <c r="N140" s="62" t="s">
        <v>17351</v>
      </c>
      <c r="O140" s="62" t="s">
        <v>559</v>
      </c>
      <c r="P140" s="62" t="s">
        <v>17352</v>
      </c>
      <c r="Q140" s="62" t="s">
        <v>17353</v>
      </c>
      <c r="R140" s="62" t="s">
        <v>17200</v>
      </c>
      <c r="S140" s="62" t="s">
        <v>17354</v>
      </c>
    </row>
    <row r="141">
      <c r="B141" s="62" t="s">
        <v>17358</v>
      </c>
      <c r="C141" s="62" t="s">
        <v>17359</v>
      </c>
      <c r="D141" s="62" t="s">
        <v>17360</v>
      </c>
      <c r="E141" s="62" t="s">
        <v>17361</v>
      </c>
      <c r="F141" s="62" t="s">
        <v>17362</v>
      </c>
      <c r="G141" s="62" t="s">
        <v>70</v>
      </c>
      <c r="H141" s="62" t="s">
        <v>17363</v>
      </c>
      <c r="I141" s="62" t="s">
        <v>17364</v>
      </c>
      <c r="L141" s="161" t="s">
        <v>16</v>
      </c>
      <c r="M141" s="62" t="s">
        <v>17365</v>
      </c>
      <c r="N141" s="62" t="s">
        <v>486</v>
      </c>
      <c r="O141" s="62" t="s">
        <v>17366</v>
      </c>
      <c r="P141" s="62" t="s">
        <v>17367</v>
      </c>
      <c r="Q141" s="62" t="s">
        <v>17368</v>
      </c>
      <c r="R141" s="62" t="s">
        <v>537</v>
      </c>
      <c r="S141" s="62" t="s">
        <v>463</v>
      </c>
    </row>
  </sheetData>
  <hyperlinks>
    <hyperlink r:id="rId1" ref="H128"/>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1">
      <c r="A1" s="8" t="s">
        <v>17369</v>
      </c>
      <c r="B1" s="8" t="s">
        <v>717</v>
      </c>
      <c r="C1" s="8" t="s">
        <v>718</v>
      </c>
      <c r="D1" s="8" t="s">
        <v>17370</v>
      </c>
      <c r="E1" s="8"/>
    </row>
    <row r="2">
      <c r="A2" s="7" t="s">
        <v>876</v>
      </c>
      <c r="B2" s="154">
        <v>41.762</v>
      </c>
      <c r="C2" s="154">
        <v>-83.33</v>
      </c>
      <c r="D2" s="7" t="s">
        <v>17371</v>
      </c>
      <c r="F2" s="162"/>
      <c r="G2" s="162"/>
      <c r="H2" s="162"/>
      <c r="I2" s="162"/>
    </row>
    <row r="3">
      <c r="A3" s="7" t="s">
        <v>890</v>
      </c>
      <c r="B3" s="154">
        <v>41.827</v>
      </c>
      <c r="C3" s="154">
        <v>-83.193</v>
      </c>
      <c r="D3" s="7" t="s">
        <v>17371</v>
      </c>
      <c r="F3" s="162"/>
      <c r="G3" s="154"/>
      <c r="H3" s="154"/>
      <c r="I3" s="162"/>
    </row>
    <row r="4">
      <c r="A4" s="7" t="s">
        <v>1184</v>
      </c>
      <c r="B4" s="154">
        <v>41.705</v>
      </c>
      <c r="C4" s="154">
        <v>-83.385</v>
      </c>
      <c r="D4" s="7" t="s">
        <v>17371</v>
      </c>
      <c r="F4" s="162"/>
      <c r="G4" s="154"/>
      <c r="H4" s="154"/>
      <c r="I4" s="162"/>
    </row>
    <row r="5">
      <c r="A5" s="7" t="s">
        <v>1179</v>
      </c>
      <c r="B5" s="154">
        <v>41.834</v>
      </c>
      <c r="C5" s="154">
        <v>-83.364</v>
      </c>
      <c r="D5" s="7" t="s">
        <v>17371</v>
      </c>
      <c r="F5" s="162"/>
      <c r="G5" s="154"/>
      <c r="H5" s="154"/>
      <c r="I5" s="162"/>
    </row>
    <row r="6">
      <c r="A6" s="7" t="s">
        <v>2533</v>
      </c>
      <c r="B6" s="154">
        <v>41.718</v>
      </c>
      <c r="C6" s="154">
        <v>-83.424</v>
      </c>
      <c r="D6" s="7" t="s">
        <v>17371</v>
      </c>
      <c r="F6" s="162"/>
      <c r="G6" s="154"/>
      <c r="H6" s="154"/>
      <c r="I6" s="162"/>
    </row>
    <row r="7">
      <c r="A7" s="7" t="s">
        <v>899</v>
      </c>
      <c r="B7" s="154">
        <v>41.703</v>
      </c>
      <c r="C7" s="154">
        <v>-83.254</v>
      </c>
      <c r="D7" s="7" t="s">
        <v>17371</v>
      </c>
      <c r="F7" s="162"/>
      <c r="G7" s="154"/>
      <c r="H7" s="154"/>
      <c r="I7" s="162"/>
    </row>
    <row r="8">
      <c r="A8" s="7" t="s">
        <v>1201</v>
      </c>
      <c r="B8" s="154">
        <v>41.741</v>
      </c>
      <c r="C8" s="154">
        <v>-83.136</v>
      </c>
      <c r="D8" s="7" t="s">
        <v>17371</v>
      </c>
      <c r="F8" s="162"/>
      <c r="G8" s="154"/>
      <c r="H8" s="154"/>
      <c r="I8" s="162"/>
    </row>
    <row r="9">
      <c r="A9" s="7" t="s">
        <v>2423</v>
      </c>
      <c r="B9" s="154">
        <v>41.617</v>
      </c>
      <c r="C9" s="154">
        <v>-83.009</v>
      </c>
      <c r="D9" s="7" t="s">
        <v>17371</v>
      </c>
      <c r="F9" s="162"/>
      <c r="G9" s="154"/>
      <c r="H9" s="154"/>
      <c r="I9" s="162"/>
    </row>
    <row r="10">
      <c r="A10" s="7" t="s">
        <v>6240</v>
      </c>
      <c r="B10" s="154">
        <v>41.66</v>
      </c>
      <c r="C10" s="154">
        <v>-83.143</v>
      </c>
      <c r="D10" s="7" t="s">
        <v>17371</v>
      </c>
      <c r="F10" s="162"/>
      <c r="G10" s="154"/>
      <c r="H10" s="154"/>
      <c r="I10" s="162"/>
    </row>
    <row r="11">
      <c r="A11" s="162" t="s">
        <v>16741</v>
      </c>
      <c r="B11" s="154">
        <v>43.6401667</v>
      </c>
      <c r="C11" s="154">
        <v>-83.661</v>
      </c>
      <c r="D11" s="7" t="s">
        <v>17371</v>
      </c>
      <c r="F11" s="162"/>
      <c r="G11" s="154"/>
      <c r="H11" s="154"/>
      <c r="I11" s="162"/>
    </row>
    <row r="12">
      <c r="A12" s="162" t="s">
        <v>12061</v>
      </c>
      <c r="B12" s="154">
        <v>43.6666667</v>
      </c>
      <c r="C12" s="154">
        <v>-83.806833</v>
      </c>
      <c r="D12" s="7" t="s">
        <v>17371</v>
      </c>
      <c r="F12" s="162"/>
      <c r="G12" s="154"/>
      <c r="H12" s="154"/>
      <c r="I12" s="162"/>
    </row>
    <row r="13">
      <c r="A13" s="162" t="s">
        <v>12898</v>
      </c>
      <c r="B13" s="154">
        <v>43.7441667</v>
      </c>
      <c r="C13" s="154">
        <v>-83.867667</v>
      </c>
      <c r="D13" s="7" t="s">
        <v>17371</v>
      </c>
      <c r="F13" s="162"/>
      <c r="G13" s="154"/>
      <c r="H13" s="154"/>
      <c r="I13" s="162"/>
    </row>
    <row r="14">
      <c r="A14" s="162" t="s">
        <v>12065</v>
      </c>
      <c r="B14" s="154">
        <v>43.8951667</v>
      </c>
      <c r="C14" s="154">
        <v>-83.8605</v>
      </c>
      <c r="D14" s="7" t="s">
        <v>17371</v>
      </c>
      <c r="F14" s="162"/>
      <c r="G14" s="154"/>
      <c r="H14" s="154"/>
      <c r="I14" s="162"/>
    </row>
    <row r="15">
      <c r="A15" s="162" t="s">
        <v>12069</v>
      </c>
      <c r="B15" s="154">
        <v>43.7383333</v>
      </c>
      <c r="C15" s="154">
        <v>-83.640833</v>
      </c>
      <c r="D15" s="7" t="s">
        <v>17371</v>
      </c>
      <c r="F15" s="162"/>
      <c r="G15" s="154"/>
      <c r="H15" s="154"/>
      <c r="I15" s="162"/>
    </row>
    <row r="16">
      <c r="A16" s="263" t="s">
        <v>2650</v>
      </c>
      <c r="B16" s="264">
        <v>41.65343</v>
      </c>
      <c r="C16" s="264">
        <v>-83.17767</v>
      </c>
      <c r="D16" s="265" t="s">
        <v>17372</v>
      </c>
      <c r="F16" s="162"/>
      <c r="G16" s="154"/>
      <c r="H16" s="154"/>
      <c r="I16" s="162"/>
    </row>
    <row r="17">
      <c r="A17" s="266" t="s">
        <v>2428</v>
      </c>
      <c r="B17" s="267">
        <v>41.70731</v>
      </c>
      <c r="C17" s="267">
        <v>-83.01587</v>
      </c>
      <c r="D17" s="268" t="s">
        <v>17372</v>
      </c>
      <c r="F17" s="162"/>
      <c r="G17" s="154"/>
      <c r="H17" s="154"/>
      <c r="I17" s="162"/>
    </row>
    <row r="18">
      <c r="A18" s="266" t="s">
        <v>2641</v>
      </c>
      <c r="B18" s="267">
        <v>41.65343</v>
      </c>
      <c r="C18" s="267">
        <v>-83.17767</v>
      </c>
      <c r="D18" s="268" t="s">
        <v>17372</v>
      </c>
      <c r="F18" s="162"/>
      <c r="G18" s="154"/>
      <c r="H18" s="154"/>
      <c r="I18" s="162"/>
    </row>
    <row r="19">
      <c r="A19" s="263" t="s">
        <v>17373</v>
      </c>
      <c r="B19" s="264">
        <v>41.685</v>
      </c>
      <c r="C19" s="264">
        <v>-82.87</v>
      </c>
      <c r="D19" s="263" t="s">
        <v>17374</v>
      </c>
      <c r="F19" s="162"/>
      <c r="G19" s="154"/>
      <c r="H19" s="154"/>
      <c r="I19" s="162"/>
    </row>
    <row r="20">
      <c r="A20" s="266" t="s">
        <v>17375</v>
      </c>
      <c r="B20" s="267">
        <v>41.8281</v>
      </c>
      <c r="C20" s="267">
        <v>-83.2724</v>
      </c>
      <c r="D20" s="266" t="s">
        <v>17374</v>
      </c>
      <c r="F20" s="162"/>
      <c r="G20" s="154"/>
      <c r="H20" s="154"/>
      <c r="I20" s="162"/>
    </row>
    <row r="21">
      <c r="A21" s="266" t="s">
        <v>17376</v>
      </c>
      <c r="B21" s="267">
        <v>42.71153</v>
      </c>
      <c r="C21" s="267">
        <v>-86.70569</v>
      </c>
      <c r="D21" s="266" t="s">
        <v>17374</v>
      </c>
      <c r="F21" s="162"/>
      <c r="G21" s="154"/>
      <c r="H21" s="154"/>
      <c r="I21" s="162"/>
    </row>
    <row r="22">
      <c r="A22" s="266" t="s">
        <v>17377</v>
      </c>
      <c r="B22" s="267">
        <v>42.69081</v>
      </c>
      <c r="C22" s="267">
        <v>-86.25356</v>
      </c>
      <c r="D22" s="266" t="s">
        <v>17374</v>
      </c>
      <c r="F22" s="162"/>
      <c r="G22" s="154"/>
      <c r="H22" s="154"/>
      <c r="I22" s="162"/>
    </row>
    <row r="23">
      <c r="A23" s="266" t="s">
        <v>17378</v>
      </c>
      <c r="B23" s="267">
        <v>41.47489</v>
      </c>
      <c r="C23" s="267">
        <v>-82.85414</v>
      </c>
      <c r="D23" s="266" t="s">
        <v>17374</v>
      </c>
      <c r="F23" s="162"/>
      <c r="G23" s="154"/>
      <c r="H23" s="154"/>
      <c r="I23" s="162"/>
    </row>
    <row r="24">
      <c r="A24" s="266" t="s">
        <v>17379</v>
      </c>
      <c r="B24" s="267">
        <v>43.93351</v>
      </c>
      <c r="C24" s="267">
        <v>-78.00384</v>
      </c>
      <c r="D24" s="266" t="s">
        <v>17374</v>
      </c>
      <c r="F24" s="162"/>
      <c r="G24" s="154"/>
      <c r="H24" s="154"/>
      <c r="I24" s="162"/>
    </row>
    <row r="25">
      <c r="A25" s="266" t="s">
        <v>17380</v>
      </c>
      <c r="B25" s="267">
        <v>42.28544</v>
      </c>
      <c r="C25" s="267">
        <v>-81.35559</v>
      </c>
      <c r="D25" s="266" t="s">
        <v>17374</v>
      </c>
      <c r="F25" s="162"/>
      <c r="G25" s="154"/>
      <c r="H25" s="154"/>
      <c r="I25" s="162"/>
    </row>
    <row r="26">
      <c r="A26" s="266" t="s">
        <v>17381</v>
      </c>
      <c r="B26" s="267">
        <v>47.77199</v>
      </c>
      <c r="C26" s="267">
        <v>-86.881</v>
      </c>
      <c r="D26" s="266" t="s">
        <v>17374</v>
      </c>
      <c r="F26" s="162"/>
      <c r="G26" s="154"/>
      <c r="H26" s="154"/>
      <c r="I26" s="162"/>
    </row>
    <row r="27">
      <c r="A27" s="266" t="s">
        <v>17382</v>
      </c>
      <c r="B27" s="267">
        <v>41.77</v>
      </c>
      <c r="C27" s="267">
        <v>-81.73</v>
      </c>
      <c r="D27" s="266" t="s">
        <v>17374</v>
      </c>
      <c r="F27" s="162"/>
      <c r="G27" s="154"/>
      <c r="H27" s="154"/>
      <c r="I27" s="162"/>
    </row>
    <row r="28">
      <c r="A28" s="266" t="s">
        <v>17383</v>
      </c>
      <c r="B28" s="269">
        <v>43.1998</v>
      </c>
      <c r="C28" s="269">
        <v>-86.5698</v>
      </c>
      <c r="D28" s="266" t="s">
        <v>17374</v>
      </c>
      <c r="F28" s="162"/>
      <c r="G28" s="154"/>
      <c r="H28" s="154"/>
      <c r="I28" s="162"/>
    </row>
    <row r="29">
      <c r="A29" s="266" t="s">
        <v>17384</v>
      </c>
      <c r="B29" s="267">
        <v>43.1881</v>
      </c>
      <c r="C29" s="267">
        <v>-86.344</v>
      </c>
      <c r="D29" s="266" t="s">
        <v>17374</v>
      </c>
      <c r="F29" s="162"/>
      <c r="G29" s="154"/>
      <c r="H29" s="154"/>
      <c r="I29" s="162"/>
    </row>
    <row r="30">
      <c r="A30" s="266" t="s">
        <v>17385</v>
      </c>
      <c r="B30" s="267">
        <v>43.2382</v>
      </c>
      <c r="C30" s="267">
        <v>-86.2805</v>
      </c>
      <c r="D30" s="266" t="s">
        <v>17374</v>
      </c>
      <c r="F30" s="162"/>
      <c r="G30" s="154"/>
      <c r="H30" s="154"/>
      <c r="I30" s="162"/>
    </row>
    <row r="31">
      <c r="A31" s="266" t="s">
        <v>17386</v>
      </c>
      <c r="B31" s="267">
        <v>41.7904</v>
      </c>
      <c r="C31" s="267">
        <v>-87.5781</v>
      </c>
      <c r="D31" s="266" t="s">
        <v>17374</v>
      </c>
      <c r="F31" s="162"/>
      <c r="G31" s="154"/>
      <c r="H31" s="154"/>
      <c r="I31" s="162"/>
    </row>
    <row r="32">
      <c r="A32" s="266" t="s">
        <v>17387</v>
      </c>
      <c r="B32" s="267">
        <v>41.9668</v>
      </c>
      <c r="C32" s="267">
        <v>-87.637</v>
      </c>
      <c r="D32" s="266" t="s">
        <v>17374</v>
      </c>
      <c r="F32" s="162"/>
      <c r="G32" s="154"/>
      <c r="H32" s="154"/>
      <c r="I32" s="162"/>
    </row>
    <row r="33">
      <c r="A33" s="266" t="s">
        <v>17388</v>
      </c>
      <c r="B33" s="267">
        <v>42.0791</v>
      </c>
      <c r="C33" s="267">
        <v>-87.683</v>
      </c>
      <c r="D33" s="266" t="s">
        <v>17374</v>
      </c>
      <c r="F33" s="162"/>
      <c r="G33" s="154"/>
      <c r="H33" s="154"/>
      <c r="I33" s="162"/>
    </row>
    <row r="34">
      <c r="A34" s="266" t="s">
        <v>17389</v>
      </c>
      <c r="B34" s="267">
        <v>41.7189</v>
      </c>
      <c r="C34" s="267">
        <v>-87.5256</v>
      </c>
      <c r="D34" s="266" t="s">
        <v>17374</v>
      </c>
      <c r="F34" s="162"/>
      <c r="G34" s="154"/>
      <c r="H34" s="154"/>
      <c r="I34" s="162"/>
    </row>
    <row r="35">
      <c r="A35" s="266" t="s">
        <v>17390</v>
      </c>
      <c r="B35" s="267">
        <v>46.87681</v>
      </c>
      <c r="C35" s="267">
        <v>-91.22521</v>
      </c>
      <c r="D35" s="266" t="s">
        <v>17374</v>
      </c>
      <c r="F35" s="162"/>
      <c r="G35" s="154"/>
      <c r="H35" s="154"/>
      <c r="I35" s="162"/>
    </row>
    <row r="36">
      <c r="A36" s="266" t="s">
        <v>17391</v>
      </c>
      <c r="B36" s="267">
        <v>46.87153</v>
      </c>
      <c r="C36" s="267">
        <v>-91.10558</v>
      </c>
      <c r="D36" s="266" t="s">
        <v>17374</v>
      </c>
      <c r="F36" s="162"/>
      <c r="G36" s="154"/>
      <c r="H36" s="154"/>
      <c r="I36" s="162"/>
    </row>
    <row r="37">
      <c r="A37" s="266" t="s">
        <v>17392</v>
      </c>
      <c r="B37" s="267">
        <v>46.94913</v>
      </c>
      <c r="C37" s="267">
        <v>-91.10256</v>
      </c>
      <c r="D37" s="266" t="s">
        <v>17374</v>
      </c>
      <c r="F37" s="162"/>
      <c r="G37" s="154"/>
      <c r="H37" s="154"/>
      <c r="I37" s="162"/>
    </row>
    <row r="38">
      <c r="A38" s="266" t="s">
        <v>17393</v>
      </c>
      <c r="B38" s="267">
        <v>46.9443</v>
      </c>
      <c r="C38" s="267">
        <v>-90.99678</v>
      </c>
      <c r="D38" s="266" t="s">
        <v>17374</v>
      </c>
      <c r="F38" s="162"/>
      <c r="G38" s="154"/>
      <c r="H38" s="154"/>
      <c r="I38" s="162"/>
    </row>
    <row r="39">
      <c r="A39" s="266" t="s">
        <v>17394</v>
      </c>
      <c r="B39" s="267">
        <v>41.65817</v>
      </c>
      <c r="C39" s="267">
        <v>-82.95267</v>
      </c>
      <c r="D39" s="266" t="s">
        <v>17374</v>
      </c>
      <c r="F39" s="162"/>
      <c r="G39" s="154"/>
      <c r="H39" s="154"/>
      <c r="I39" s="162"/>
    </row>
    <row r="40">
      <c r="A40" s="266" t="s">
        <v>17395</v>
      </c>
      <c r="B40" s="267">
        <v>41.64983</v>
      </c>
      <c r="C40" s="267">
        <v>-83.07817</v>
      </c>
      <c r="D40" s="266" t="s">
        <v>17374</v>
      </c>
      <c r="F40" s="162"/>
      <c r="G40" s="154"/>
      <c r="H40" s="154"/>
      <c r="I40" s="162"/>
    </row>
    <row r="41">
      <c r="A41" s="266" t="s">
        <v>17396</v>
      </c>
      <c r="B41" s="267">
        <v>41.9978</v>
      </c>
      <c r="C41" s="267">
        <v>-83.1416</v>
      </c>
      <c r="D41" s="266" t="s">
        <v>17374</v>
      </c>
      <c r="F41" s="162"/>
      <c r="G41" s="154"/>
      <c r="H41" s="154"/>
      <c r="I41" s="162"/>
    </row>
    <row r="42">
      <c r="A42" s="266" t="s">
        <v>17397</v>
      </c>
      <c r="B42" s="267">
        <v>43.333</v>
      </c>
      <c r="C42" s="267">
        <v>-76.8392</v>
      </c>
      <c r="D42" s="266" t="s">
        <v>17374</v>
      </c>
      <c r="F42" s="162"/>
      <c r="G42" s="154"/>
      <c r="H42" s="154"/>
      <c r="I42" s="162"/>
    </row>
    <row r="43">
      <c r="A43" s="266" t="s">
        <v>17398</v>
      </c>
      <c r="B43" s="267">
        <v>41.84083</v>
      </c>
      <c r="C43" s="267">
        <v>-82.91667</v>
      </c>
      <c r="D43" s="266" t="s">
        <v>17374</v>
      </c>
      <c r="F43" s="162"/>
      <c r="G43" s="154"/>
      <c r="H43" s="154"/>
      <c r="I43" s="162"/>
    </row>
    <row r="44">
      <c r="A44" s="266" t="s">
        <v>17399</v>
      </c>
      <c r="B44" s="267">
        <v>42.11667</v>
      </c>
      <c r="C44" s="267">
        <v>-81.25</v>
      </c>
      <c r="D44" s="266" t="s">
        <v>17374</v>
      </c>
      <c r="F44" s="162"/>
      <c r="G44" s="154"/>
      <c r="H44" s="154"/>
      <c r="I44" s="162"/>
    </row>
    <row r="45">
      <c r="A45" s="266" t="s">
        <v>17400</v>
      </c>
      <c r="B45" s="267">
        <v>41.79278</v>
      </c>
      <c r="C45" s="267">
        <v>-83.15216</v>
      </c>
      <c r="D45" s="266" t="s">
        <v>17374</v>
      </c>
      <c r="F45" s="162"/>
      <c r="G45" s="154"/>
      <c r="H45" s="154"/>
      <c r="I45" s="162"/>
    </row>
    <row r="46">
      <c r="A46" s="266" t="s">
        <v>17401</v>
      </c>
      <c r="B46" s="267">
        <v>41.90529</v>
      </c>
      <c r="C46" s="267">
        <v>-83.22446</v>
      </c>
      <c r="D46" s="266" t="s">
        <v>17374</v>
      </c>
      <c r="F46" s="162"/>
      <c r="G46" s="154"/>
      <c r="H46" s="154"/>
      <c r="I46" s="162"/>
    </row>
    <row r="47">
      <c r="A47" s="162" t="s">
        <v>8724</v>
      </c>
      <c r="B47" s="154">
        <v>42.5166</v>
      </c>
      <c r="C47" s="154">
        <v>-79.8933</v>
      </c>
      <c r="D47" s="162" t="s">
        <v>17402</v>
      </c>
      <c r="F47" s="162"/>
      <c r="G47" s="154"/>
      <c r="H47" s="154"/>
      <c r="I47" s="162"/>
    </row>
    <row r="48">
      <c r="A48" s="162" t="s">
        <v>8693</v>
      </c>
      <c r="B48" s="154">
        <v>47.6058</v>
      </c>
      <c r="C48" s="154">
        <v>-86.8177</v>
      </c>
      <c r="D48" s="162" t="s">
        <v>17402</v>
      </c>
    </row>
    <row r="49">
      <c r="A49" s="162" t="s">
        <v>8667</v>
      </c>
      <c r="B49" s="154">
        <v>43.4433</v>
      </c>
      <c r="C49" s="154">
        <v>-77.4383</v>
      </c>
      <c r="D49" s="162" t="s">
        <v>17402</v>
      </c>
    </row>
    <row r="50">
      <c r="A50" s="162" t="s">
        <v>8711</v>
      </c>
      <c r="B50" s="154">
        <v>44.7366</v>
      </c>
      <c r="C50" s="154">
        <v>-86.7216</v>
      </c>
      <c r="D50" s="162" t="s">
        <v>17402</v>
      </c>
    </row>
    <row r="51">
      <c r="A51" s="162" t="s">
        <v>6688</v>
      </c>
      <c r="B51" s="154">
        <v>40.881452</v>
      </c>
      <c r="C51" s="154">
        <v>-72.392726</v>
      </c>
      <c r="D51" s="162" t="s">
        <v>17402</v>
      </c>
    </row>
    <row r="52">
      <c r="A52" s="162" t="s">
        <v>15836</v>
      </c>
      <c r="B52" s="154">
        <v>46.7564215</v>
      </c>
      <c r="C52" s="154">
        <v>-92.051155</v>
      </c>
      <c r="D52" s="162" t="s">
        <v>17402</v>
      </c>
    </row>
    <row r="53">
      <c r="A53" s="162" t="s">
        <v>15611</v>
      </c>
      <c r="B53" s="154">
        <v>42.8723</v>
      </c>
      <c r="C53" s="154">
        <v>-79.4188</v>
      </c>
      <c r="D53" s="162" t="s">
        <v>17402</v>
      </c>
    </row>
    <row r="54">
      <c r="A54" s="162" t="s">
        <v>15512</v>
      </c>
      <c r="B54" s="154">
        <v>46.8177793</v>
      </c>
      <c r="C54" s="154">
        <v>-91.906382</v>
      </c>
      <c r="D54" s="162" t="s">
        <v>17402</v>
      </c>
    </row>
    <row r="55">
      <c r="A55" s="162" t="s">
        <v>14689</v>
      </c>
      <c r="B55" s="154">
        <v>43.2162</v>
      </c>
      <c r="C55" s="154">
        <v>-79.2121</v>
      </c>
      <c r="D55" s="162" t="s">
        <v>17402</v>
      </c>
    </row>
    <row r="56">
      <c r="A56" s="162" t="s">
        <v>11110</v>
      </c>
      <c r="B56" s="154">
        <v>47.17</v>
      </c>
      <c r="C56" s="154">
        <v>-89.66</v>
      </c>
      <c r="D56" s="162" t="s">
        <v>17402</v>
      </c>
    </row>
    <row r="57">
      <c r="A57" s="162" t="s">
        <v>15728</v>
      </c>
      <c r="B57" s="154">
        <v>46.7597486</v>
      </c>
      <c r="C57" s="154">
        <v>-91.867203</v>
      </c>
      <c r="D57" s="162" t="s">
        <v>17402</v>
      </c>
    </row>
    <row r="58">
      <c r="A58" s="162" t="s">
        <v>14589</v>
      </c>
      <c r="B58" s="154">
        <v>43.092</v>
      </c>
      <c r="C58" s="154">
        <v>-79.2617</v>
      </c>
      <c r="D58" s="162" t="s">
        <v>17402</v>
      </c>
    </row>
    <row r="59">
      <c r="A59" s="162" t="s">
        <v>15852</v>
      </c>
      <c r="B59" s="154">
        <v>46.7426233</v>
      </c>
      <c r="C59" s="154">
        <v>-92.123744</v>
      </c>
      <c r="D59" s="162" t="s">
        <v>17402</v>
      </c>
    </row>
    <row r="60">
      <c r="A60" s="162" t="s">
        <v>15796</v>
      </c>
      <c r="B60" s="154">
        <v>46.7061902</v>
      </c>
      <c r="C60" s="154">
        <v>-92.020703</v>
      </c>
      <c r="D60" s="162" t="s">
        <v>17402</v>
      </c>
    </row>
    <row r="61">
      <c r="A61" s="162" t="s">
        <v>15116</v>
      </c>
      <c r="B61" s="154">
        <v>43.1519</v>
      </c>
      <c r="C61" s="154">
        <v>-79.3745</v>
      </c>
      <c r="D61" s="162" t="s">
        <v>17402</v>
      </c>
    </row>
    <row r="62">
      <c r="A62" s="162" t="s">
        <v>3054</v>
      </c>
      <c r="B62" s="154">
        <v>42.733333</v>
      </c>
      <c r="C62" s="154">
        <v>-87.0</v>
      </c>
      <c r="D62" s="162" t="s">
        <v>17402</v>
      </c>
    </row>
    <row r="63">
      <c r="A63" s="162" t="s">
        <v>14955</v>
      </c>
      <c r="B63" s="154">
        <v>42.9848</v>
      </c>
      <c r="C63" s="154">
        <v>-79.2728</v>
      </c>
      <c r="D63" s="162" t="s">
        <v>17402</v>
      </c>
    </row>
    <row r="64">
      <c r="A64" s="162" t="s">
        <v>3243</v>
      </c>
      <c r="B64" s="154">
        <v>45.136667</v>
      </c>
      <c r="C64" s="154">
        <v>-82.983333</v>
      </c>
      <c r="D64" s="162" t="s">
        <v>17402</v>
      </c>
    </row>
    <row r="65">
      <c r="A65" s="162" t="s">
        <v>3236</v>
      </c>
      <c r="B65" s="154">
        <v>43.596667</v>
      </c>
      <c r="C65" s="154">
        <v>-78.80167</v>
      </c>
      <c r="D65" s="162" t="s">
        <v>17402</v>
      </c>
    </row>
    <row r="66">
      <c r="A66" s="162" t="s">
        <v>7580</v>
      </c>
      <c r="B66" s="154">
        <v>45.5638</v>
      </c>
      <c r="C66" s="154">
        <v>-84.673</v>
      </c>
      <c r="D66" s="162" t="s">
        <v>17402</v>
      </c>
    </row>
    <row r="67">
      <c r="A67" s="162" t="s">
        <v>11226</v>
      </c>
      <c r="B67" s="154">
        <v>47.74</v>
      </c>
      <c r="C67" s="154">
        <v>-88.74</v>
      </c>
      <c r="D67" s="162" t="s">
        <v>17402</v>
      </c>
    </row>
    <row r="68">
      <c r="A68" s="162" t="s">
        <v>2912</v>
      </c>
      <c r="B68" s="154">
        <v>46.993306</v>
      </c>
      <c r="C68" s="154">
        <v>-85.16111</v>
      </c>
      <c r="D68" s="162" t="s">
        <v>17402</v>
      </c>
    </row>
    <row r="69">
      <c r="A69" s="162" t="s">
        <v>15244</v>
      </c>
      <c r="B69" s="154">
        <v>43.1613</v>
      </c>
      <c r="C69" s="154">
        <v>-79.9368</v>
      </c>
      <c r="D69" s="162" t="s">
        <v>17402</v>
      </c>
    </row>
    <row r="70">
      <c r="A70" s="162" t="s">
        <v>3029</v>
      </c>
      <c r="B70" s="154">
        <v>43.6</v>
      </c>
      <c r="C70" s="154">
        <v>-86.916667</v>
      </c>
      <c r="D70" s="162" t="s">
        <v>17402</v>
      </c>
    </row>
    <row r="71">
      <c r="A71" s="162" t="s">
        <v>3135</v>
      </c>
      <c r="B71" s="154">
        <v>44.0</v>
      </c>
      <c r="C71" s="154">
        <v>-82.35</v>
      </c>
      <c r="D71" s="162" t="s">
        <v>17402</v>
      </c>
    </row>
    <row r="72">
      <c r="A72" s="162" t="s">
        <v>3085</v>
      </c>
      <c r="B72" s="154">
        <v>45.516667</v>
      </c>
      <c r="C72" s="154">
        <v>-83.416667</v>
      </c>
      <c r="D72" s="162" t="s">
        <v>17402</v>
      </c>
    </row>
    <row r="73">
      <c r="A73" s="162" t="s">
        <v>15180</v>
      </c>
      <c r="B73" s="154">
        <v>43.0393</v>
      </c>
      <c r="C73" s="154">
        <v>-79.0821</v>
      </c>
      <c r="D73" s="162" t="s">
        <v>17402</v>
      </c>
    </row>
    <row r="74">
      <c r="A74" s="162" t="s">
        <v>15756</v>
      </c>
      <c r="B74" s="154">
        <v>46.7458584</v>
      </c>
      <c r="C74" s="154">
        <v>-91.749359</v>
      </c>
      <c r="D74" s="162" t="s">
        <v>17402</v>
      </c>
    </row>
    <row r="75">
      <c r="A75" s="162" t="s">
        <v>1006</v>
      </c>
      <c r="B75" s="154">
        <v>41.45</v>
      </c>
      <c r="C75" s="154">
        <v>-83.06</v>
      </c>
      <c r="D75" s="162" t="s">
        <v>17402</v>
      </c>
    </row>
    <row r="76">
      <c r="A76" s="162" t="s">
        <v>11095</v>
      </c>
      <c r="B76" s="154">
        <v>47.37</v>
      </c>
      <c r="C76" s="154">
        <v>-90.85</v>
      </c>
      <c r="D76" s="162" t="s">
        <v>17402</v>
      </c>
    </row>
    <row r="77">
      <c r="A77" s="162" t="s">
        <v>11314</v>
      </c>
      <c r="B77" s="154">
        <v>46.94</v>
      </c>
      <c r="C77" s="154">
        <v>-91.17</v>
      </c>
      <c r="D77" s="162" t="s">
        <v>17402</v>
      </c>
    </row>
    <row r="78">
      <c r="A78" s="162" t="s">
        <v>15704</v>
      </c>
      <c r="B78" s="154">
        <v>46.6970824</v>
      </c>
      <c r="C78" s="154">
        <v>-91.804175</v>
      </c>
      <c r="D78" s="162" t="s">
        <v>17402</v>
      </c>
    </row>
    <row r="79">
      <c r="A79" s="162" t="s">
        <v>15300</v>
      </c>
      <c r="B79" s="154">
        <v>43.0646</v>
      </c>
      <c r="C79" s="154">
        <v>-79.7947</v>
      </c>
      <c r="D79" s="162" t="s">
        <v>17402</v>
      </c>
    </row>
    <row r="80">
      <c r="A80" s="162" t="s">
        <v>1739</v>
      </c>
      <c r="B80" s="154">
        <v>41.9364</v>
      </c>
      <c r="C80" s="154">
        <v>-81.6542</v>
      </c>
      <c r="D80" s="162" t="s">
        <v>17402</v>
      </c>
    </row>
    <row r="81">
      <c r="A81" s="162" t="s">
        <v>15744</v>
      </c>
      <c r="B81" s="154">
        <v>46.8143266</v>
      </c>
      <c r="C81" s="154">
        <v>-92.03318</v>
      </c>
      <c r="D81" s="162" t="s">
        <v>17402</v>
      </c>
    </row>
    <row r="82">
      <c r="A82" s="162" t="s">
        <v>1585</v>
      </c>
      <c r="B82" s="154">
        <v>42.4305</v>
      </c>
      <c r="C82" s="154">
        <v>-81.2062</v>
      </c>
      <c r="D82" s="162" t="s">
        <v>17402</v>
      </c>
    </row>
    <row r="83">
      <c r="A83" s="162" t="s">
        <v>2862</v>
      </c>
      <c r="B83" s="154">
        <v>47.51444</v>
      </c>
      <c r="C83" s="154">
        <v>-90.15194</v>
      </c>
      <c r="D83" s="162" t="s">
        <v>17402</v>
      </c>
    </row>
    <row r="84">
      <c r="A84" s="162" t="s">
        <v>14573</v>
      </c>
      <c r="B84" s="154">
        <v>42.9698</v>
      </c>
      <c r="C84" s="154">
        <v>-79.0481</v>
      </c>
      <c r="D84" s="162" t="s">
        <v>17402</v>
      </c>
    </row>
    <row r="85">
      <c r="A85" s="162" t="s">
        <v>15160</v>
      </c>
      <c r="B85" s="154">
        <v>43.1142</v>
      </c>
      <c r="C85" s="154">
        <v>-79.1396</v>
      </c>
      <c r="D85" s="162" t="s">
        <v>17402</v>
      </c>
    </row>
    <row r="86">
      <c r="A86" s="162" t="s">
        <v>15144</v>
      </c>
      <c r="B86" s="154">
        <v>43.2537</v>
      </c>
      <c r="C86" s="154">
        <v>-79.0955</v>
      </c>
      <c r="D86" s="162" t="s">
        <v>17402</v>
      </c>
    </row>
    <row r="87">
      <c r="A87" s="162" t="s">
        <v>15532</v>
      </c>
      <c r="B87" s="154">
        <v>46.861735</v>
      </c>
      <c r="C87" s="154">
        <v>-91.92375</v>
      </c>
      <c r="D87" s="162" t="s">
        <v>17402</v>
      </c>
    </row>
    <row r="88">
      <c r="A88" s="162" t="s">
        <v>7595</v>
      </c>
      <c r="B88" s="154">
        <v>42.3127</v>
      </c>
      <c r="C88" s="154">
        <v>-83.79</v>
      </c>
      <c r="D88" s="162" t="s">
        <v>17402</v>
      </c>
    </row>
    <row r="89">
      <c r="A89" s="162" t="s">
        <v>15268</v>
      </c>
      <c r="B89" s="154">
        <v>42.918</v>
      </c>
      <c r="C89" s="154">
        <v>-78.9714</v>
      </c>
      <c r="D89" s="162" t="s">
        <v>17402</v>
      </c>
    </row>
    <row r="90">
      <c r="A90" s="162" t="s">
        <v>2937</v>
      </c>
      <c r="B90" s="154">
        <v>43.583333</v>
      </c>
      <c r="C90" s="154">
        <v>-79.416667</v>
      </c>
      <c r="D90" s="162" t="s">
        <v>17402</v>
      </c>
    </row>
    <row r="91">
      <c r="A91" s="162" t="s">
        <v>8675</v>
      </c>
      <c r="B91" s="154">
        <v>47.3605</v>
      </c>
      <c r="C91" s="154">
        <v>-85.6205</v>
      </c>
      <c r="D91" s="162" t="s">
        <v>17402</v>
      </c>
    </row>
    <row r="92">
      <c r="A92" s="162" t="s">
        <v>15508</v>
      </c>
      <c r="B92" s="154">
        <v>47.288149</v>
      </c>
      <c r="C92" s="154">
        <v>-88.615621</v>
      </c>
      <c r="D92" s="162" t="s">
        <v>17402</v>
      </c>
    </row>
    <row r="93">
      <c r="A93" s="162" t="s">
        <v>11402</v>
      </c>
      <c r="B93" s="154">
        <v>46.91</v>
      </c>
      <c r="C93" s="154">
        <v>-90.5</v>
      </c>
      <c r="D93" s="162" t="s">
        <v>17402</v>
      </c>
    </row>
    <row r="94">
      <c r="A94" s="162" t="s">
        <v>1690</v>
      </c>
      <c r="B94" s="154">
        <v>41.6663</v>
      </c>
      <c r="C94" s="154">
        <v>-82.0816</v>
      </c>
      <c r="D94" s="162" t="s">
        <v>17402</v>
      </c>
    </row>
    <row r="95">
      <c r="A95" s="162" t="s">
        <v>7543</v>
      </c>
      <c r="B95" s="154">
        <v>45.0002</v>
      </c>
      <c r="C95" s="154">
        <v>-83.378</v>
      </c>
      <c r="D95" s="162" t="s">
        <v>17402</v>
      </c>
    </row>
    <row r="96">
      <c r="A96" s="162" t="s">
        <v>15832</v>
      </c>
      <c r="B96" s="154">
        <v>47.4741543</v>
      </c>
      <c r="C96" s="154">
        <v>-89.744225</v>
      </c>
      <c r="D96" s="162" t="s">
        <v>17402</v>
      </c>
    </row>
    <row r="97">
      <c r="A97" s="162" t="s">
        <v>1900</v>
      </c>
      <c r="B97" s="154">
        <v>44.76</v>
      </c>
      <c r="C97" s="154">
        <v>-86.96666</v>
      </c>
      <c r="D97" s="162" t="s">
        <v>17402</v>
      </c>
    </row>
    <row r="98">
      <c r="A98" s="162" t="s">
        <v>15524</v>
      </c>
      <c r="B98" s="154">
        <v>46.8287454</v>
      </c>
      <c r="C98" s="154">
        <v>-91.810587</v>
      </c>
      <c r="D98" s="162" t="s">
        <v>17402</v>
      </c>
    </row>
    <row r="99">
      <c r="A99" s="162" t="s">
        <v>1840</v>
      </c>
      <c r="B99" s="154">
        <v>44.75</v>
      </c>
      <c r="C99" s="154">
        <v>-87.083333</v>
      </c>
      <c r="D99" s="162" t="s">
        <v>17402</v>
      </c>
    </row>
    <row r="100">
      <c r="A100" s="162" t="s">
        <v>8705</v>
      </c>
      <c r="B100" s="154">
        <v>43.1333</v>
      </c>
      <c r="C100" s="154">
        <v>-87.0</v>
      </c>
      <c r="D100" s="162" t="s">
        <v>17402</v>
      </c>
    </row>
    <row r="101">
      <c r="A101" s="162" t="s">
        <v>1761</v>
      </c>
      <c r="B101" s="154">
        <v>41.5186</v>
      </c>
      <c r="C101" s="154">
        <v>-82.6406</v>
      </c>
      <c r="D101" s="162" t="s">
        <v>17402</v>
      </c>
    </row>
    <row r="102">
      <c r="A102" s="162" t="s">
        <v>15696</v>
      </c>
      <c r="B102" s="154">
        <v>47.969408</v>
      </c>
      <c r="C102" s="154">
        <v>-87.897511</v>
      </c>
      <c r="D102" s="162" t="s">
        <v>17402</v>
      </c>
    </row>
    <row r="103">
      <c r="A103" s="162" t="s">
        <v>15228</v>
      </c>
      <c r="B103" s="154">
        <v>43.0213</v>
      </c>
      <c r="C103" s="154">
        <v>-79.6177</v>
      </c>
      <c r="D103" s="162" t="s">
        <v>17402</v>
      </c>
    </row>
    <row r="104">
      <c r="A104" s="162" t="s">
        <v>15224</v>
      </c>
      <c r="B104" s="154">
        <v>42.9968</v>
      </c>
      <c r="C104" s="154">
        <v>-79.5662</v>
      </c>
      <c r="D104" s="162" t="s">
        <v>17402</v>
      </c>
    </row>
    <row r="105">
      <c r="A105" s="162" t="s">
        <v>14963</v>
      </c>
      <c r="B105" s="154">
        <v>42.8733</v>
      </c>
      <c r="C105" s="154">
        <v>-79.2045</v>
      </c>
      <c r="D105" s="162" t="s">
        <v>17402</v>
      </c>
    </row>
    <row r="106">
      <c r="A106" s="162" t="s">
        <v>15172</v>
      </c>
      <c r="B106" s="154">
        <v>43.0745</v>
      </c>
      <c r="C106" s="154">
        <v>-79.525</v>
      </c>
      <c r="D106" s="162" t="s">
        <v>17402</v>
      </c>
    </row>
    <row r="107">
      <c r="A107" s="162" t="s">
        <v>1599</v>
      </c>
      <c r="B107" s="154">
        <v>42.2817</v>
      </c>
      <c r="C107" s="154">
        <v>-81.6717</v>
      </c>
      <c r="D107" s="162" t="s">
        <v>17402</v>
      </c>
    </row>
    <row r="108">
      <c r="A108" s="162" t="s">
        <v>15916</v>
      </c>
      <c r="B108" s="154">
        <v>47.1572846</v>
      </c>
      <c r="C108" s="154">
        <v>-91.282977</v>
      </c>
      <c r="D108" s="162" t="s">
        <v>17402</v>
      </c>
    </row>
    <row r="109">
      <c r="A109" s="162" t="s">
        <v>14415</v>
      </c>
      <c r="B109" s="154">
        <v>43.1997</v>
      </c>
      <c r="C109" s="154">
        <v>-79.5527</v>
      </c>
      <c r="D109" s="162" t="s">
        <v>17402</v>
      </c>
    </row>
    <row r="110">
      <c r="A110" s="162" t="s">
        <v>6486</v>
      </c>
      <c r="B110" s="154">
        <v>41.7533</v>
      </c>
      <c r="C110" s="154">
        <v>-83.23875</v>
      </c>
      <c r="D110" s="162" t="s">
        <v>17402</v>
      </c>
    </row>
    <row r="111">
      <c r="A111" s="162" t="s">
        <v>1683</v>
      </c>
      <c r="B111" s="154">
        <v>41.8286</v>
      </c>
      <c r="C111" s="154">
        <v>-82.5011</v>
      </c>
      <c r="D111" s="162" t="s">
        <v>17402</v>
      </c>
    </row>
    <row r="112">
      <c r="A112" s="162" t="s">
        <v>1687</v>
      </c>
      <c r="B112" s="154">
        <v>41.7385</v>
      </c>
      <c r="C112" s="154">
        <v>-82.2743</v>
      </c>
      <c r="D112" s="162" t="s">
        <v>17402</v>
      </c>
    </row>
    <row r="113">
      <c r="A113" s="162" t="s">
        <v>15904</v>
      </c>
      <c r="B113" s="154">
        <v>46.7791167</v>
      </c>
      <c r="C113" s="154">
        <v>-90.380052</v>
      </c>
      <c r="D113" s="162" t="s">
        <v>17402</v>
      </c>
    </row>
    <row r="114">
      <c r="A114" s="162" t="s">
        <v>15236</v>
      </c>
      <c r="B114" s="154">
        <v>43.1113</v>
      </c>
      <c r="C114" s="154">
        <v>-79.8815</v>
      </c>
      <c r="D114" s="162" t="s">
        <v>17402</v>
      </c>
    </row>
    <row r="115">
      <c r="A115" s="162" t="s">
        <v>1665</v>
      </c>
      <c r="B115" s="154">
        <v>41.7703</v>
      </c>
      <c r="C115" s="154">
        <v>-82.3517</v>
      </c>
      <c r="D115" s="162" t="s">
        <v>17402</v>
      </c>
    </row>
    <row r="116">
      <c r="A116" s="162" t="s">
        <v>14947</v>
      </c>
      <c r="B116" s="154">
        <v>43.0287</v>
      </c>
      <c r="C116" s="154">
        <v>-79.211</v>
      </c>
      <c r="D116" s="162" t="s">
        <v>17402</v>
      </c>
    </row>
    <row r="117">
      <c r="A117" s="162" t="s">
        <v>14959</v>
      </c>
      <c r="B117" s="154">
        <v>42.8763</v>
      </c>
      <c r="C117" s="154">
        <v>-79.0199</v>
      </c>
      <c r="D117" s="162" t="s">
        <v>17402</v>
      </c>
    </row>
    <row r="118">
      <c r="A118" s="162" t="s">
        <v>15296</v>
      </c>
      <c r="B118" s="154">
        <v>43.0056</v>
      </c>
      <c r="C118" s="154">
        <v>-79.4823</v>
      </c>
      <c r="D118" s="162" t="s">
        <v>17402</v>
      </c>
    </row>
    <row r="119">
      <c r="A119" s="162" t="s">
        <v>15316</v>
      </c>
      <c r="B119" s="154">
        <v>42.9477</v>
      </c>
      <c r="C119" s="154">
        <v>-79.3783</v>
      </c>
      <c r="D119" s="162" t="s">
        <v>17402</v>
      </c>
    </row>
    <row r="120">
      <c r="A120" s="162" t="s">
        <v>15164</v>
      </c>
      <c r="B120" s="154">
        <v>42.991</v>
      </c>
      <c r="C120" s="154">
        <v>-79.6773</v>
      </c>
      <c r="D120" s="162" t="s">
        <v>17402</v>
      </c>
    </row>
    <row r="121">
      <c r="A121" s="162" t="s">
        <v>8875</v>
      </c>
      <c r="B121" s="154">
        <v>41.935</v>
      </c>
      <c r="C121" s="154">
        <v>-81.4783</v>
      </c>
      <c r="D121" s="162" t="s">
        <v>17402</v>
      </c>
    </row>
    <row r="122">
      <c r="A122" s="162" t="s">
        <v>8699</v>
      </c>
      <c r="B122" s="154">
        <v>42.68</v>
      </c>
      <c r="C122" s="154">
        <v>-79.6916</v>
      </c>
      <c r="D122" s="162" t="s">
        <v>17402</v>
      </c>
    </row>
    <row r="123">
      <c r="A123" s="162" t="s">
        <v>15880</v>
      </c>
      <c r="B123" s="154">
        <v>46.87314</v>
      </c>
      <c r="C123" s="154">
        <v>-90.543455</v>
      </c>
      <c r="D123" s="162" t="s">
        <v>17402</v>
      </c>
    </row>
    <row r="124">
      <c r="A124" s="162" t="s">
        <v>15884</v>
      </c>
      <c r="B124" s="154">
        <v>46.899862</v>
      </c>
      <c r="C124" s="154">
        <v>-91.844449</v>
      </c>
      <c r="D124" s="162" t="s">
        <v>17402</v>
      </c>
    </row>
    <row r="125">
      <c r="A125" s="162" t="s">
        <v>15900</v>
      </c>
      <c r="B125" s="154">
        <v>46.6414858</v>
      </c>
      <c r="C125" s="154">
        <v>-90.889728</v>
      </c>
      <c r="D125" s="162" t="s">
        <v>17402</v>
      </c>
    </row>
    <row r="126">
      <c r="A126" s="162" t="s">
        <v>15908</v>
      </c>
      <c r="B126" s="154">
        <v>46.7343015</v>
      </c>
      <c r="C126" s="154">
        <v>-90.644339</v>
      </c>
      <c r="D126" s="162" t="s">
        <v>17402</v>
      </c>
    </row>
    <row r="127">
      <c r="A127" s="162" t="s">
        <v>15912</v>
      </c>
      <c r="B127" s="154">
        <v>47.070802</v>
      </c>
      <c r="C127" s="154">
        <v>-88.498035</v>
      </c>
      <c r="D127" s="162" t="s">
        <v>17402</v>
      </c>
    </row>
    <row r="128">
      <c r="A128" s="162" t="s">
        <v>14633</v>
      </c>
      <c r="B128" s="154">
        <v>43.1342</v>
      </c>
      <c r="C128" s="154">
        <v>-79.7453</v>
      </c>
      <c r="D128" s="162" t="s">
        <v>17402</v>
      </c>
    </row>
    <row r="129">
      <c r="A129" s="162" t="s">
        <v>817</v>
      </c>
      <c r="B129" s="154">
        <v>44.366667</v>
      </c>
      <c r="C129" s="154">
        <v>-82.8333</v>
      </c>
      <c r="D129" s="162" t="s">
        <v>17402</v>
      </c>
    </row>
    <row r="130">
      <c r="A130" s="162" t="s">
        <v>1122</v>
      </c>
      <c r="B130" s="154">
        <v>41.46</v>
      </c>
      <c r="C130" s="154">
        <v>-82.71</v>
      </c>
      <c r="D130" s="162" t="s">
        <v>17402</v>
      </c>
    </row>
    <row r="131">
      <c r="A131" s="162" t="s">
        <v>15096</v>
      </c>
      <c r="B131" s="154">
        <v>42.876</v>
      </c>
      <c r="C131" s="154">
        <v>-79.2804</v>
      </c>
      <c r="D131" s="162" t="s">
        <v>17402</v>
      </c>
    </row>
    <row r="132">
      <c r="A132" s="162" t="s">
        <v>14875</v>
      </c>
      <c r="B132" s="154">
        <v>43.1156</v>
      </c>
      <c r="C132" s="154">
        <v>-79.5665</v>
      </c>
      <c r="D132" s="162" t="s">
        <v>17402</v>
      </c>
    </row>
    <row r="133">
      <c r="A133" s="162" t="s">
        <v>15152</v>
      </c>
      <c r="B133" s="154">
        <v>43.112</v>
      </c>
      <c r="C133" s="154">
        <v>-79.4216</v>
      </c>
      <c r="D133" s="162" t="s">
        <v>17402</v>
      </c>
    </row>
    <row r="134">
      <c r="A134" s="162" t="s">
        <v>11751</v>
      </c>
      <c r="B134" s="154">
        <v>41.7228</v>
      </c>
      <c r="C134" s="154">
        <v>-82.7514</v>
      </c>
      <c r="D134" s="162" t="s">
        <v>17402</v>
      </c>
    </row>
    <row r="135">
      <c r="A135" s="162" t="s">
        <v>15428</v>
      </c>
      <c r="B135" s="154">
        <v>42.2043</v>
      </c>
      <c r="C135" s="154">
        <v>-79.2669</v>
      </c>
      <c r="D135" s="162" t="s">
        <v>17402</v>
      </c>
    </row>
    <row r="136">
      <c r="A136" s="162" t="s">
        <v>1363</v>
      </c>
      <c r="B136" s="154">
        <v>42.8181</v>
      </c>
      <c r="C136" s="154">
        <v>-79.0961</v>
      </c>
      <c r="D136" s="162" t="s">
        <v>17402</v>
      </c>
    </row>
    <row r="137">
      <c r="A137" s="162" t="s">
        <v>15156</v>
      </c>
      <c r="B137" s="154">
        <v>43.1537</v>
      </c>
      <c r="C137" s="154">
        <v>-79.2246</v>
      </c>
      <c r="D137" s="162" t="s">
        <v>17402</v>
      </c>
    </row>
    <row r="138">
      <c r="A138" s="162" t="s">
        <v>15032</v>
      </c>
      <c r="B138" s="154">
        <v>43.2143</v>
      </c>
      <c r="C138" s="154">
        <v>-79.2769</v>
      </c>
      <c r="D138" s="162" t="s">
        <v>17402</v>
      </c>
    </row>
    <row r="139">
      <c r="A139" s="162" t="s">
        <v>795</v>
      </c>
      <c r="B139" s="154">
        <v>44.761667</v>
      </c>
      <c r="C139" s="154">
        <v>-82.783505</v>
      </c>
      <c r="D139" s="162" t="s">
        <v>17402</v>
      </c>
    </row>
    <row r="140">
      <c r="A140" s="162" t="s">
        <v>809</v>
      </c>
      <c r="B140" s="154">
        <v>44.74</v>
      </c>
      <c r="C140" s="154">
        <v>-82.060167</v>
      </c>
      <c r="D140" s="162" t="s">
        <v>17402</v>
      </c>
    </row>
    <row r="141">
      <c r="A141" s="162" t="s">
        <v>840</v>
      </c>
      <c r="B141" s="154">
        <v>43.51668</v>
      </c>
      <c r="C141" s="154">
        <v>-79.080005</v>
      </c>
      <c r="D141" s="162" t="s">
        <v>17402</v>
      </c>
    </row>
    <row r="142">
      <c r="A142" s="162" t="s">
        <v>847</v>
      </c>
      <c r="B142" s="154">
        <v>43.71667</v>
      </c>
      <c r="C142" s="154">
        <v>-78.027165</v>
      </c>
      <c r="D142" s="162" t="s">
        <v>17402</v>
      </c>
    </row>
    <row r="143">
      <c r="A143" s="162" t="s">
        <v>857</v>
      </c>
      <c r="B143" s="154">
        <v>46.5975</v>
      </c>
      <c r="C143" s="154">
        <v>-84.8069</v>
      </c>
      <c r="D143" s="162" t="s">
        <v>17402</v>
      </c>
    </row>
    <row r="144">
      <c r="A144" s="162" t="s">
        <v>15616</v>
      </c>
      <c r="B144" s="154">
        <v>43.3698</v>
      </c>
      <c r="C144" s="154">
        <v>-79.3981</v>
      </c>
      <c r="D144" s="162" t="s">
        <v>17402</v>
      </c>
    </row>
    <row r="145">
      <c r="A145" s="162" t="s">
        <v>15333</v>
      </c>
      <c r="B145" s="154">
        <v>42.9744</v>
      </c>
      <c r="C145" s="154">
        <v>-79.4289</v>
      </c>
      <c r="D145" s="162" t="s">
        <v>17402</v>
      </c>
    </row>
    <row r="146">
      <c r="A146" s="162" t="s">
        <v>14967</v>
      </c>
      <c r="B146" s="154">
        <v>42.0339</v>
      </c>
      <c r="C146" s="154">
        <v>-79.0481</v>
      </c>
      <c r="D146" s="162" t="s">
        <v>17402</v>
      </c>
    </row>
    <row r="147">
      <c r="A147" s="162" t="s">
        <v>14971</v>
      </c>
      <c r="B147" s="154">
        <v>42.092</v>
      </c>
      <c r="C147" s="154">
        <v>-79.2617</v>
      </c>
      <c r="D147" s="162" t="s">
        <v>17402</v>
      </c>
    </row>
    <row r="148">
      <c r="A148" s="162" t="s">
        <v>14497</v>
      </c>
      <c r="B148" s="154">
        <v>42.1897</v>
      </c>
      <c r="C148" s="154">
        <v>-79.4969</v>
      </c>
      <c r="D148" s="162" t="s">
        <v>17402</v>
      </c>
    </row>
    <row r="149">
      <c r="A149" s="162" t="s">
        <v>1578</v>
      </c>
      <c r="B149" s="154">
        <v>41.7497</v>
      </c>
      <c r="C149" s="154">
        <v>-81.8352</v>
      </c>
      <c r="D149" s="162" t="s">
        <v>17402</v>
      </c>
    </row>
    <row r="150">
      <c r="A150" s="162" t="s">
        <v>1582</v>
      </c>
      <c r="B150" s="154">
        <v>41.8658</v>
      </c>
      <c r="C150" s="154">
        <v>-82.6407</v>
      </c>
      <c r="D150" s="162" t="s">
        <v>17402</v>
      </c>
    </row>
    <row r="151">
      <c r="A151" s="162" t="s">
        <v>1609</v>
      </c>
      <c r="B151" s="154">
        <v>42.2817</v>
      </c>
      <c r="C151" s="154">
        <v>-81.2062</v>
      </c>
      <c r="D151" s="162" t="s">
        <v>17402</v>
      </c>
    </row>
    <row r="152">
      <c r="A152" s="162" t="s">
        <v>16512</v>
      </c>
      <c r="B152" s="154">
        <v>42.5228</v>
      </c>
      <c r="C152" s="154">
        <v>-81.2077</v>
      </c>
      <c r="D152" s="162" t="s">
        <v>17402</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sheetData>
    <row r="1">
      <c r="A1" s="270" t="s">
        <v>698</v>
      </c>
      <c r="B1" s="270" t="s">
        <v>702</v>
      </c>
      <c r="C1" s="270" t="s">
        <v>17403</v>
      </c>
    </row>
    <row r="2">
      <c r="A2" s="162" t="s">
        <v>15642</v>
      </c>
      <c r="B2" s="162" t="s">
        <v>661</v>
      </c>
      <c r="C2" s="162" t="s">
        <v>17398</v>
      </c>
    </row>
    <row r="3">
      <c r="A3" s="162" t="s">
        <v>7852</v>
      </c>
      <c r="B3" s="162" t="s">
        <v>661</v>
      </c>
      <c r="C3" s="162" t="s">
        <v>17382</v>
      </c>
    </row>
    <row r="4">
      <c r="A4" s="162" t="s">
        <v>7861</v>
      </c>
      <c r="B4" s="162" t="s">
        <v>661</v>
      </c>
      <c r="C4" s="162" t="s">
        <v>17382</v>
      </c>
    </row>
    <row r="5">
      <c r="A5" s="162" t="s">
        <v>15646</v>
      </c>
      <c r="B5" s="162" t="s">
        <v>661</v>
      </c>
      <c r="C5" s="162" t="s">
        <v>17382</v>
      </c>
    </row>
    <row r="6">
      <c r="A6" s="162" t="s">
        <v>15649</v>
      </c>
      <c r="B6" s="162" t="s">
        <v>661</v>
      </c>
      <c r="C6" s="162" t="s">
        <v>17382</v>
      </c>
    </row>
    <row r="7">
      <c r="A7" s="162" t="s">
        <v>15652</v>
      </c>
      <c r="B7" s="162" t="s">
        <v>661</v>
      </c>
      <c r="C7" s="162" t="s">
        <v>17382</v>
      </c>
    </row>
    <row r="8">
      <c r="A8" s="162" t="s">
        <v>3250</v>
      </c>
      <c r="B8" s="162" t="s">
        <v>63</v>
      </c>
      <c r="C8" s="162" t="s">
        <v>17399</v>
      </c>
    </row>
    <row r="9">
      <c r="A9" s="162" t="s">
        <v>3255</v>
      </c>
      <c r="B9" s="162" t="s">
        <v>63</v>
      </c>
      <c r="C9" s="162" t="s">
        <v>17399</v>
      </c>
    </row>
    <row r="10">
      <c r="A10" s="162" t="s">
        <v>15638</v>
      </c>
      <c r="B10" s="162" t="s">
        <v>661</v>
      </c>
      <c r="C10" s="162" t="s">
        <v>17397</v>
      </c>
    </row>
    <row r="11">
      <c r="A11" s="162" t="s">
        <v>3160</v>
      </c>
      <c r="B11" s="162" t="s">
        <v>63</v>
      </c>
      <c r="C11" s="162" t="s">
        <v>17398</v>
      </c>
    </row>
    <row r="12">
      <c r="A12" s="162" t="s">
        <v>3165</v>
      </c>
      <c r="B12" s="162" t="s">
        <v>63</v>
      </c>
      <c r="C12" s="162" t="s">
        <v>17398</v>
      </c>
    </row>
    <row r="13">
      <c r="A13" s="162" t="s">
        <v>3167</v>
      </c>
      <c r="B13" s="162" t="s">
        <v>63</v>
      </c>
      <c r="C13" s="162" t="s">
        <v>17398</v>
      </c>
    </row>
    <row r="14">
      <c r="A14" s="162" t="s">
        <v>3171</v>
      </c>
      <c r="B14" s="162" t="s">
        <v>63</v>
      </c>
      <c r="C14" s="162" t="s">
        <v>17398</v>
      </c>
    </row>
    <row r="15">
      <c r="A15" s="162" t="s">
        <v>3173</v>
      </c>
      <c r="B15" s="162" t="s">
        <v>63</v>
      </c>
      <c r="C15" s="162" t="s">
        <v>17398</v>
      </c>
    </row>
    <row r="16">
      <c r="A16" s="162" t="s">
        <v>3177</v>
      </c>
      <c r="B16" s="162" t="s">
        <v>63</v>
      </c>
      <c r="C16" s="162" t="s">
        <v>17398</v>
      </c>
    </row>
    <row r="17">
      <c r="A17" s="162" t="s">
        <v>3179</v>
      </c>
      <c r="B17" s="162" t="s">
        <v>63</v>
      </c>
      <c r="C17" s="162" t="s">
        <v>17399</v>
      </c>
    </row>
    <row r="18">
      <c r="A18" s="162" t="s">
        <v>3184</v>
      </c>
      <c r="B18" s="162" t="s">
        <v>63</v>
      </c>
      <c r="C18" s="162" t="s">
        <v>17399</v>
      </c>
    </row>
    <row r="19">
      <c r="A19" s="162" t="s">
        <v>3186</v>
      </c>
      <c r="B19" s="162" t="s">
        <v>63</v>
      </c>
      <c r="C19" s="162" t="s">
        <v>17399</v>
      </c>
    </row>
    <row r="20">
      <c r="A20" s="162" t="s">
        <v>3190</v>
      </c>
      <c r="B20" s="162" t="s">
        <v>63</v>
      </c>
      <c r="C20" s="162" t="s">
        <v>17399</v>
      </c>
    </row>
    <row r="21">
      <c r="A21" s="162" t="s">
        <v>3192</v>
      </c>
      <c r="B21" s="162" t="s">
        <v>63</v>
      </c>
      <c r="C21" s="162" t="s">
        <v>17399</v>
      </c>
    </row>
    <row r="22">
      <c r="A22" s="162" t="s">
        <v>3196</v>
      </c>
      <c r="B22" s="162" t="s">
        <v>63</v>
      </c>
      <c r="C22" s="162" t="s">
        <v>17399</v>
      </c>
    </row>
    <row r="23">
      <c r="A23" s="162" t="s">
        <v>3198</v>
      </c>
      <c r="B23" s="162" t="s">
        <v>63</v>
      </c>
      <c r="C23" s="162" t="s">
        <v>17399</v>
      </c>
    </row>
    <row r="24">
      <c r="A24" s="162" t="s">
        <v>3202</v>
      </c>
      <c r="B24" s="162" t="s">
        <v>63</v>
      </c>
      <c r="C24" s="162" t="s">
        <v>17399</v>
      </c>
    </row>
    <row r="25">
      <c r="A25" s="162" t="s">
        <v>1135</v>
      </c>
      <c r="B25" s="162" t="s">
        <v>305</v>
      </c>
      <c r="C25" s="162" t="s">
        <v>876</v>
      </c>
    </row>
    <row r="26">
      <c r="A26" s="162" t="s">
        <v>1140</v>
      </c>
      <c r="B26" s="162" t="s">
        <v>305</v>
      </c>
      <c r="C26" s="162" t="s">
        <v>876</v>
      </c>
    </row>
    <row r="27">
      <c r="A27" s="162" t="s">
        <v>1144</v>
      </c>
      <c r="B27" s="162" t="s">
        <v>305</v>
      </c>
      <c r="C27" s="162" t="s">
        <v>876</v>
      </c>
    </row>
    <row r="28">
      <c r="A28" s="162" t="s">
        <v>1148</v>
      </c>
      <c r="B28" s="162" t="s">
        <v>305</v>
      </c>
      <c r="C28" s="162" t="s">
        <v>876</v>
      </c>
    </row>
    <row r="29">
      <c r="A29" s="162" t="s">
        <v>1152</v>
      </c>
      <c r="B29" s="162" t="s">
        <v>305</v>
      </c>
      <c r="C29" s="162" t="s">
        <v>876</v>
      </c>
    </row>
    <row r="30">
      <c r="A30" s="162" t="s">
        <v>1156</v>
      </c>
      <c r="B30" s="162" t="s">
        <v>305</v>
      </c>
      <c r="C30" s="162" t="s">
        <v>876</v>
      </c>
    </row>
    <row r="31">
      <c r="A31" s="162" t="s">
        <v>7820</v>
      </c>
      <c r="B31" s="162" t="s">
        <v>661</v>
      </c>
      <c r="C31" s="162" t="s">
        <v>17380</v>
      </c>
    </row>
    <row r="32">
      <c r="A32" s="162" t="s">
        <v>7828</v>
      </c>
      <c r="B32" s="162" t="s">
        <v>661</v>
      </c>
      <c r="C32" s="162" t="s">
        <v>17381</v>
      </c>
    </row>
    <row r="33">
      <c r="A33" s="162" t="s">
        <v>2818</v>
      </c>
      <c r="B33" s="162" t="s">
        <v>63</v>
      </c>
      <c r="C33" s="162" t="s">
        <v>17398</v>
      </c>
    </row>
    <row r="34">
      <c r="A34" s="162" t="s">
        <v>2823</v>
      </c>
      <c r="B34" s="162" t="s">
        <v>63</v>
      </c>
      <c r="C34" s="162" t="s">
        <v>17398</v>
      </c>
    </row>
    <row r="35">
      <c r="A35" s="162" t="s">
        <v>2825</v>
      </c>
      <c r="B35" s="162" t="s">
        <v>63</v>
      </c>
      <c r="C35" s="162" t="s">
        <v>17398</v>
      </c>
    </row>
    <row r="36">
      <c r="A36" s="162" t="s">
        <v>2829</v>
      </c>
      <c r="B36" s="162" t="s">
        <v>63</v>
      </c>
      <c r="C36" s="162" t="s">
        <v>17398</v>
      </c>
    </row>
    <row r="37">
      <c r="A37" s="162" t="s">
        <v>2831</v>
      </c>
      <c r="B37" s="162" t="s">
        <v>63</v>
      </c>
      <c r="C37" s="162" t="s">
        <v>17398</v>
      </c>
    </row>
    <row r="38">
      <c r="A38" s="162" t="s">
        <v>2835</v>
      </c>
      <c r="B38" s="162" t="s">
        <v>63</v>
      </c>
      <c r="C38" s="162" t="s">
        <v>17398</v>
      </c>
    </row>
    <row r="39">
      <c r="A39" s="162" t="s">
        <v>2837</v>
      </c>
      <c r="B39" s="162" t="s">
        <v>63</v>
      </c>
      <c r="C39" s="162" t="s">
        <v>17399</v>
      </c>
    </row>
    <row r="40">
      <c r="A40" s="162" t="s">
        <v>2842</v>
      </c>
      <c r="B40" s="162" t="s">
        <v>63</v>
      </c>
      <c r="C40" s="162" t="s">
        <v>17399</v>
      </c>
    </row>
    <row r="41">
      <c r="A41" s="162" t="s">
        <v>7963</v>
      </c>
      <c r="B41" s="162" t="s">
        <v>414</v>
      </c>
      <c r="C41" s="162" t="s">
        <v>17383</v>
      </c>
    </row>
    <row r="42">
      <c r="A42" s="162" t="s">
        <v>7972</v>
      </c>
      <c r="B42" s="162" t="s">
        <v>414</v>
      </c>
      <c r="C42" s="162" t="s">
        <v>17383</v>
      </c>
    </row>
    <row r="43">
      <c r="A43" s="162" t="s">
        <v>7980</v>
      </c>
      <c r="B43" s="162" t="s">
        <v>414</v>
      </c>
      <c r="C43" s="162" t="s">
        <v>17383</v>
      </c>
    </row>
    <row r="44">
      <c r="A44" s="162" t="s">
        <v>7988</v>
      </c>
      <c r="B44" s="162" t="s">
        <v>414</v>
      </c>
      <c r="C44" s="162" t="s">
        <v>17383</v>
      </c>
    </row>
    <row r="45">
      <c r="A45" s="162" t="s">
        <v>7996</v>
      </c>
      <c r="B45" s="162" t="s">
        <v>414</v>
      </c>
      <c r="C45" s="162" t="s">
        <v>17383</v>
      </c>
    </row>
    <row r="46">
      <c r="A46" s="162" t="s">
        <v>8158</v>
      </c>
      <c r="B46" s="162" t="s">
        <v>414</v>
      </c>
      <c r="C46" s="162" t="s">
        <v>17383</v>
      </c>
    </row>
    <row r="47">
      <c r="A47" s="162" t="s">
        <v>8165</v>
      </c>
      <c r="B47" s="162" t="s">
        <v>414</v>
      </c>
      <c r="C47" s="162" t="s">
        <v>17383</v>
      </c>
    </row>
    <row r="48">
      <c r="A48" s="162" t="s">
        <v>8172</v>
      </c>
      <c r="B48" s="162" t="s">
        <v>414</v>
      </c>
      <c r="C48" s="162" t="s">
        <v>17383</v>
      </c>
    </row>
    <row r="49">
      <c r="A49" s="162" t="s">
        <v>8179</v>
      </c>
      <c r="B49" s="162" t="s">
        <v>414</v>
      </c>
      <c r="C49" s="162" t="s">
        <v>17383</v>
      </c>
    </row>
    <row r="50">
      <c r="A50" s="162" t="s">
        <v>8186</v>
      </c>
      <c r="B50" s="162" t="s">
        <v>414</v>
      </c>
      <c r="C50" s="162" t="s">
        <v>17383</v>
      </c>
    </row>
    <row r="51">
      <c r="A51" s="162" t="s">
        <v>8308</v>
      </c>
      <c r="B51" s="162" t="s">
        <v>414</v>
      </c>
      <c r="C51" s="162" t="s">
        <v>17383</v>
      </c>
    </row>
    <row r="52">
      <c r="A52" s="162" t="s">
        <v>8316</v>
      </c>
      <c r="B52" s="162" t="s">
        <v>414</v>
      </c>
      <c r="C52" s="162" t="s">
        <v>17383</v>
      </c>
    </row>
    <row r="53">
      <c r="A53" s="162" t="s">
        <v>8434</v>
      </c>
      <c r="B53" s="162" t="s">
        <v>414</v>
      </c>
      <c r="C53" s="162" t="s">
        <v>17384</v>
      </c>
    </row>
    <row r="54">
      <c r="A54" s="162" t="s">
        <v>8441</v>
      </c>
      <c r="B54" s="162" t="s">
        <v>414</v>
      </c>
      <c r="C54" s="162" t="s">
        <v>17383</v>
      </c>
    </row>
    <row r="55">
      <c r="A55" s="162" t="s">
        <v>8473</v>
      </c>
      <c r="B55" s="162" t="s">
        <v>414</v>
      </c>
      <c r="C55" s="162" t="s">
        <v>17384</v>
      </c>
    </row>
    <row r="56">
      <c r="A56" s="162" t="s">
        <v>7953</v>
      </c>
      <c r="B56" s="162" t="s">
        <v>414</v>
      </c>
      <c r="C56" s="162" t="s">
        <v>17383</v>
      </c>
    </row>
    <row r="57">
      <c r="A57" s="162" t="s">
        <v>8004</v>
      </c>
      <c r="B57" s="162" t="s">
        <v>414</v>
      </c>
      <c r="C57" s="162" t="s">
        <v>17383</v>
      </c>
    </row>
    <row r="58">
      <c r="A58" s="162" t="s">
        <v>8151</v>
      </c>
      <c r="B58" s="162" t="s">
        <v>414</v>
      </c>
      <c r="C58" s="162" t="s">
        <v>17383</v>
      </c>
    </row>
    <row r="59">
      <c r="A59" s="162" t="s">
        <v>8193</v>
      </c>
      <c r="B59" s="162" t="s">
        <v>414</v>
      </c>
      <c r="C59" s="162" t="s">
        <v>17383</v>
      </c>
    </row>
    <row r="60">
      <c r="A60" s="162" t="s">
        <v>8324</v>
      </c>
      <c r="B60" s="162" t="s">
        <v>414</v>
      </c>
      <c r="C60" s="162" t="s">
        <v>17384</v>
      </c>
    </row>
    <row r="61">
      <c r="A61" s="162" t="s">
        <v>8505</v>
      </c>
      <c r="B61" s="162" t="s">
        <v>414</v>
      </c>
      <c r="C61" s="162" t="s">
        <v>17385</v>
      </c>
    </row>
    <row r="62">
      <c r="A62" s="162" t="s">
        <v>7811</v>
      </c>
      <c r="B62" s="162" t="s">
        <v>661</v>
      </c>
      <c r="C62" s="162" t="s">
        <v>17379</v>
      </c>
    </row>
    <row r="63">
      <c r="A63" s="162" t="s">
        <v>7844</v>
      </c>
      <c r="B63" s="162" t="s">
        <v>661</v>
      </c>
      <c r="C63" s="162" t="s">
        <v>17379</v>
      </c>
    </row>
    <row r="64">
      <c r="A64" s="162" t="s">
        <v>8526</v>
      </c>
      <c r="B64" s="162" t="s">
        <v>384</v>
      </c>
      <c r="C64" s="162" t="s">
        <v>17386</v>
      </c>
    </row>
    <row r="65">
      <c r="A65" s="162" t="s">
        <v>7802</v>
      </c>
      <c r="B65" s="162" t="s">
        <v>661</v>
      </c>
      <c r="C65" s="162" t="s">
        <v>17378</v>
      </c>
    </row>
    <row r="66">
      <c r="A66" s="162" t="s">
        <v>7836</v>
      </c>
      <c r="B66" s="162" t="s">
        <v>661</v>
      </c>
      <c r="C66" s="162" t="s">
        <v>17378</v>
      </c>
    </row>
    <row r="67">
      <c r="A67" s="162" t="s">
        <v>8616</v>
      </c>
      <c r="B67" s="162" t="s">
        <v>384</v>
      </c>
      <c r="C67" s="162" t="s">
        <v>17387</v>
      </c>
    </row>
    <row r="68">
      <c r="A68" s="162" t="s">
        <v>8012</v>
      </c>
      <c r="B68" s="162" t="s">
        <v>414</v>
      </c>
      <c r="C68" s="162" t="s">
        <v>17383</v>
      </c>
    </row>
    <row r="69">
      <c r="A69" s="162" t="s">
        <v>8030</v>
      </c>
      <c r="B69" s="162" t="s">
        <v>414</v>
      </c>
      <c r="C69" s="162" t="s">
        <v>17383</v>
      </c>
    </row>
    <row r="70">
      <c r="A70" s="162" t="s">
        <v>8070</v>
      </c>
      <c r="B70" s="162" t="s">
        <v>414</v>
      </c>
      <c r="C70" s="162" t="s">
        <v>17383</v>
      </c>
    </row>
    <row r="71">
      <c r="A71" s="162" t="s">
        <v>8078</v>
      </c>
      <c r="B71" s="162" t="s">
        <v>414</v>
      </c>
      <c r="C71" s="162" t="s">
        <v>17383</v>
      </c>
    </row>
    <row r="72">
      <c r="A72" s="162" t="s">
        <v>8200</v>
      </c>
      <c r="B72" s="162" t="s">
        <v>414</v>
      </c>
      <c r="C72" s="162" t="s">
        <v>17383</v>
      </c>
    </row>
    <row r="73">
      <c r="A73" s="162" t="s">
        <v>8213</v>
      </c>
      <c r="B73" s="162" t="s">
        <v>414</v>
      </c>
      <c r="C73" s="162" t="s">
        <v>17383</v>
      </c>
    </row>
    <row r="74">
      <c r="A74" s="162" t="s">
        <v>8245</v>
      </c>
      <c r="B74" s="162" t="s">
        <v>414</v>
      </c>
      <c r="C74" s="162" t="s">
        <v>17383</v>
      </c>
    </row>
    <row r="75">
      <c r="A75" s="162" t="s">
        <v>8252</v>
      </c>
      <c r="B75" s="162" t="s">
        <v>414</v>
      </c>
      <c r="C75" s="162" t="s">
        <v>17383</v>
      </c>
    </row>
    <row r="76">
      <c r="A76" s="162" t="s">
        <v>8332</v>
      </c>
      <c r="B76" s="162" t="s">
        <v>414</v>
      </c>
      <c r="C76" s="162" t="s">
        <v>17385</v>
      </c>
    </row>
    <row r="77">
      <c r="A77" s="162" t="s">
        <v>8340</v>
      </c>
      <c r="B77" s="162" t="s">
        <v>414</v>
      </c>
      <c r="C77" s="162" t="s">
        <v>17385</v>
      </c>
    </row>
    <row r="78">
      <c r="A78" s="162" t="s">
        <v>8348</v>
      </c>
      <c r="B78" s="162" t="s">
        <v>414</v>
      </c>
      <c r="C78" s="162" t="s">
        <v>17384</v>
      </c>
    </row>
    <row r="79">
      <c r="A79" s="162" t="s">
        <v>8356</v>
      </c>
      <c r="B79" s="162" t="s">
        <v>414</v>
      </c>
      <c r="C79" s="162" t="s">
        <v>17384</v>
      </c>
    </row>
    <row r="80">
      <c r="A80" s="162" t="s">
        <v>8021</v>
      </c>
      <c r="B80" s="162" t="s">
        <v>414</v>
      </c>
      <c r="C80" s="162" t="s">
        <v>17383</v>
      </c>
    </row>
    <row r="81">
      <c r="A81" s="162" t="s">
        <v>8038</v>
      </c>
      <c r="B81" s="162" t="s">
        <v>414</v>
      </c>
      <c r="C81" s="162" t="s">
        <v>17383</v>
      </c>
    </row>
    <row r="82">
      <c r="A82" s="162" t="s">
        <v>8046</v>
      </c>
      <c r="B82" s="162" t="s">
        <v>414</v>
      </c>
      <c r="C82" s="162" t="s">
        <v>17383</v>
      </c>
    </row>
    <row r="83">
      <c r="A83" s="162" t="s">
        <v>8054</v>
      </c>
      <c r="B83" s="162" t="s">
        <v>414</v>
      </c>
      <c r="C83" s="162" t="s">
        <v>17383</v>
      </c>
    </row>
    <row r="84">
      <c r="A84" s="162" t="s">
        <v>8062</v>
      </c>
      <c r="B84" s="162" t="s">
        <v>414</v>
      </c>
      <c r="C84" s="162" t="s">
        <v>17383</v>
      </c>
    </row>
    <row r="85">
      <c r="A85" s="162" t="s">
        <v>8207</v>
      </c>
      <c r="B85" s="162" t="s">
        <v>414</v>
      </c>
      <c r="C85" s="162" t="s">
        <v>17383</v>
      </c>
    </row>
    <row r="86">
      <c r="A86" s="162" t="s">
        <v>8219</v>
      </c>
      <c r="B86" s="162" t="s">
        <v>414</v>
      </c>
      <c r="C86" s="162" t="s">
        <v>17383</v>
      </c>
    </row>
    <row r="87">
      <c r="A87" s="162" t="s">
        <v>8226</v>
      </c>
      <c r="B87" s="162" t="s">
        <v>414</v>
      </c>
      <c r="C87" s="162" t="s">
        <v>17383</v>
      </c>
    </row>
    <row r="88">
      <c r="A88" s="162" t="s">
        <v>8232</v>
      </c>
      <c r="B88" s="162" t="s">
        <v>414</v>
      </c>
      <c r="C88" s="162" t="s">
        <v>17383</v>
      </c>
    </row>
    <row r="89">
      <c r="A89" s="162" t="s">
        <v>8238</v>
      </c>
      <c r="B89" s="162" t="s">
        <v>414</v>
      </c>
      <c r="C89" s="162" t="s">
        <v>17383</v>
      </c>
    </row>
    <row r="90">
      <c r="A90" s="162" t="s">
        <v>8364</v>
      </c>
      <c r="B90" s="162" t="s">
        <v>414</v>
      </c>
      <c r="C90" s="162" t="s">
        <v>17383</v>
      </c>
    </row>
    <row r="91">
      <c r="A91" s="162" t="s">
        <v>8372</v>
      </c>
      <c r="B91" s="162" t="s">
        <v>414</v>
      </c>
      <c r="C91" s="162" t="s">
        <v>17383</v>
      </c>
    </row>
    <row r="92">
      <c r="A92" s="162" t="s">
        <v>8379</v>
      </c>
      <c r="B92" s="162" t="s">
        <v>414</v>
      </c>
      <c r="C92" s="162" t="s">
        <v>17383</v>
      </c>
    </row>
    <row r="93">
      <c r="A93" s="162" t="s">
        <v>8387</v>
      </c>
      <c r="B93" s="162" t="s">
        <v>414</v>
      </c>
      <c r="C93" s="162" t="s">
        <v>17383</v>
      </c>
    </row>
    <row r="94">
      <c r="A94" s="162" t="s">
        <v>8449</v>
      </c>
      <c r="B94" s="162" t="s">
        <v>414</v>
      </c>
      <c r="C94" s="162" t="s">
        <v>17383</v>
      </c>
    </row>
    <row r="95">
      <c r="A95" s="162" t="s">
        <v>8481</v>
      </c>
      <c r="B95" s="162" t="s">
        <v>414</v>
      </c>
      <c r="C95" s="162" t="s">
        <v>17384</v>
      </c>
    </row>
    <row r="96">
      <c r="A96" s="162" t="s">
        <v>2241</v>
      </c>
      <c r="B96" s="162" t="s">
        <v>63</v>
      </c>
      <c r="C96" s="162" t="s">
        <v>17398</v>
      </c>
    </row>
    <row r="97">
      <c r="A97" s="162" t="s">
        <v>2246</v>
      </c>
      <c r="B97" s="162" t="s">
        <v>63</v>
      </c>
      <c r="C97" s="162" t="s">
        <v>17398</v>
      </c>
    </row>
    <row r="98">
      <c r="A98" s="162" t="s">
        <v>2248</v>
      </c>
      <c r="B98" s="162" t="s">
        <v>63</v>
      </c>
      <c r="C98" s="162" t="s">
        <v>17398</v>
      </c>
    </row>
    <row r="99">
      <c r="A99" s="162" t="s">
        <v>2252</v>
      </c>
      <c r="B99" s="162" t="s">
        <v>63</v>
      </c>
      <c r="C99" s="162" t="s">
        <v>17398</v>
      </c>
    </row>
    <row r="100">
      <c r="A100" s="162" t="s">
        <v>2254</v>
      </c>
      <c r="B100" s="162" t="s">
        <v>63</v>
      </c>
      <c r="C100" s="162" t="s">
        <v>17398</v>
      </c>
    </row>
    <row r="101">
      <c r="A101" s="162" t="s">
        <v>2258</v>
      </c>
      <c r="B101" s="162" t="s">
        <v>63</v>
      </c>
      <c r="C101" s="162" t="s">
        <v>17398</v>
      </c>
    </row>
    <row r="102">
      <c r="A102" s="162" t="s">
        <v>2260</v>
      </c>
      <c r="B102" s="162" t="s">
        <v>63</v>
      </c>
      <c r="C102" s="162" t="s">
        <v>17399</v>
      </c>
    </row>
    <row r="103">
      <c r="A103" s="162" t="s">
        <v>2265</v>
      </c>
      <c r="B103" s="162" t="s">
        <v>63</v>
      </c>
      <c r="C103" s="162" t="s">
        <v>17399</v>
      </c>
    </row>
    <row r="104">
      <c r="A104" s="162" t="s">
        <v>2267</v>
      </c>
      <c r="B104" s="162" t="s">
        <v>63</v>
      </c>
      <c r="C104" s="162" t="s">
        <v>17399</v>
      </c>
    </row>
    <row r="105">
      <c r="A105" s="162" t="s">
        <v>2271</v>
      </c>
      <c r="B105" s="162" t="s">
        <v>63</v>
      </c>
      <c r="C105" s="162" t="s">
        <v>17399</v>
      </c>
    </row>
    <row r="106">
      <c r="A106" s="162" t="s">
        <v>2273</v>
      </c>
      <c r="B106" s="162" t="s">
        <v>63</v>
      </c>
      <c r="C106" s="162" t="s">
        <v>17399</v>
      </c>
    </row>
    <row r="107">
      <c r="A107" s="162" t="s">
        <v>2277</v>
      </c>
      <c r="B107" s="162" t="s">
        <v>63</v>
      </c>
      <c r="C107" s="162" t="s">
        <v>17399</v>
      </c>
    </row>
    <row r="108">
      <c r="A108" s="162" t="s">
        <v>11759</v>
      </c>
      <c r="B108" s="162" t="s">
        <v>392</v>
      </c>
      <c r="C108" s="162" t="s">
        <v>899</v>
      </c>
    </row>
    <row r="109">
      <c r="A109" s="162" t="s">
        <v>11764</v>
      </c>
      <c r="B109" s="162" t="s">
        <v>392</v>
      </c>
      <c r="C109" s="162" t="s">
        <v>899</v>
      </c>
    </row>
    <row r="110">
      <c r="A110" s="162" t="s">
        <v>11768</v>
      </c>
      <c r="B110" s="162" t="s">
        <v>392</v>
      </c>
      <c r="C110" s="162" t="s">
        <v>899</v>
      </c>
    </row>
    <row r="111">
      <c r="A111" s="162" t="s">
        <v>11772</v>
      </c>
      <c r="B111" s="162" t="s">
        <v>392</v>
      </c>
      <c r="C111" s="162" t="s">
        <v>899</v>
      </c>
    </row>
    <row r="112">
      <c r="A112" s="162" t="s">
        <v>11776</v>
      </c>
      <c r="B112" s="162" t="s">
        <v>392</v>
      </c>
      <c r="C112" s="162" t="s">
        <v>899</v>
      </c>
    </row>
    <row r="113">
      <c r="A113" s="162" t="s">
        <v>11780</v>
      </c>
      <c r="B113" s="162" t="s">
        <v>392</v>
      </c>
      <c r="C113" s="162" t="s">
        <v>899</v>
      </c>
    </row>
    <row r="114">
      <c r="A114" s="162" t="s">
        <v>11784</v>
      </c>
      <c r="B114" s="162" t="s">
        <v>392</v>
      </c>
      <c r="C114" s="162" t="s">
        <v>899</v>
      </c>
    </row>
    <row r="115">
      <c r="A115" s="162" t="s">
        <v>11788</v>
      </c>
      <c r="B115" s="162" t="s">
        <v>392</v>
      </c>
      <c r="C115" s="162" t="s">
        <v>899</v>
      </c>
    </row>
    <row r="116">
      <c r="A116" s="162" t="s">
        <v>11792</v>
      </c>
      <c r="B116" s="162" t="s">
        <v>392</v>
      </c>
      <c r="C116" s="162" t="s">
        <v>899</v>
      </c>
    </row>
    <row r="117">
      <c r="A117" s="162" t="s">
        <v>11796</v>
      </c>
      <c r="B117" s="162" t="s">
        <v>392</v>
      </c>
      <c r="C117" s="162" t="s">
        <v>899</v>
      </c>
    </row>
    <row r="118">
      <c r="A118" s="162" t="s">
        <v>8086</v>
      </c>
      <c r="B118" s="162" t="s">
        <v>414</v>
      </c>
      <c r="C118" s="162" t="s">
        <v>17383</v>
      </c>
    </row>
    <row r="119">
      <c r="A119" s="162" t="s">
        <v>8104</v>
      </c>
      <c r="B119" s="162" t="s">
        <v>414</v>
      </c>
      <c r="C119" s="162" t="s">
        <v>17383</v>
      </c>
    </row>
    <row r="120">
      <c r="A120" s="162" t="s">
        <v>8136</v>
      </c>
      <c r="B120" s="162" t="s">
        <v>414</v>
      </c>
      <c r="C120" s="162" t="s">
        <v>17383</v>
      </c>
    </row>
    <row r="121">
      <c r="A121" s="162" t="s">
        <v>8144</v>
      </c>
      <c r="B121" s="162" t="s">
        <v>414</v>
      </c>
      <c r="C121" s="162" t="s">
        <v>17383</v>
      </c>
    </row>
    <row r="122">
      <c r="A122" s="162" t="s">
        <v>8259</v>
      </c>
      <c r="B122" s="162" t="s">
        <v>414</v>
      </c>
      <c r="C122" s="162" t="s">
        <v>17383</v>
      </c>
    </row>
    <row r="123">
      <c r="A123" s="162" t="s">
        <v>8271</v>
      </c>
      <c r="B123" s="162" t="s">
        <v>414</v>
      </c>
      <c r="C123" s="162" t="s">
        <v>17383</v>
      </c>
    </row>
    <row r="124">
      <c r="A124" s="162" t="s">
        <v>8295</v>
      </c>
      <c r="B124" s="162" t="s">
        <v>414</v>
      </c>
      <c r="C124" s="162" t="s">
        <v>17383</v>
      </c>
    </row>
    <row r="125">
      <c r="A125" s="162" t="s">
        <v>8302</v>
      </c>
      <c r="B125" s="162" t="s">
        <v>414</v>
      </c>
      <c r="C125" s="162" t="s">
        <v>17383</v>
      </c>
    </row>
    <row r="126">
      <c r="A126" s="162" t="s">
        <v>8395</v>
      </c>
      <c r="B126" s="162" t="s">
        <v>414</v>
      </c>
      <c r="C126" s="162" t="s">
        <v>17385</v>
      </c>
    </row>
    <row r="127">
      <c r="A127" s="162" t="s">
        <v>8402</v>
      </c>
      <c r="B127" s="162" t="s">
        <v>414</v>
      </c>
      <c r="C127" s="162" t="s">
        <v>17384</v>
      </c>
    </row>
    <row r="128">
      <c r="A128" s="162" t="s">
        <v>8457</v>
      </c>
      <c r="B128" s="162" t="s">
        <v>414</v>
      </c>
      <c r="C128" s="162" t="s">
        <v>17385</v>
      </c>
    </row>
    <row r="129">
      <c r="A129" s="162" t="s">
        <v>8512</v>
      </c>
      <c r="B129" s="162" t="s">
        <v>414</v>
      </c>
      <c r="C129" s="162" t="s">
        <v>17385</v>
      </c>
    </row>
    <row r="130">
      <c r="A130" s="162" t="s">
        <v>8519</v>
      </c>
      <c r="B130" s="162" t="s">
        <v>414</v>
      </c>
      <c r="C130" s="162" t="s">
        <v>17384</v>
      </c>
    </row>
    <row r="131">
      <c r="A131" s="162" t="s">
        <v>8095</v>
      </c>
      <c r="B131" s="162" t="s">
        <v>414</v>
      </c>
      <c r="C131" s="162" t="s">
        <v>17383</v>
      </c>
    </row>
    <row r="132">
      <c r="A132" s="162" t="s">
        <v>8112</v>
      </c>
      <c r="B132" s="162" t="s">
        <v>414</v>
      </c>
      <c r="C132" s="162" t="s">
        <v>17383</v>
      </c>
    </row>
    <row r="133">
      <c r="A133" s="162" t="s">
        <v>8120</v>
      </c>
      <c r="B133" s="162" t="s">
        <v>414</v>
      </c>
      <c r="C133" s="162" t="s">
        <v>17383</v>
      </c>
    </row>
    <row r="134">
      <c r="A134" s="162" t="s">
        <v>8128</v>
      </c>
      <c r="B134" s="162" t="s">
        <v>414</v>
      </c>
      <c r="C134" s="162" t="s">
        <v>17383</v>
      </c>
    </row>
    <row r="135">
      <c r="A135" s="162" t="s">
        <v>8265</v>
      </c>
      <c r="B135" s="162" t="s">
        <v>414</v>
      </c>
      <c r="C135" s="162" t="s">
        <v>17383</v>
      </c>
    </row>
    <row r="136">
      <c r="A136" s="162" t="s">
        <v>8277</v>
      </c>
      <c r="B136" s="162" t="s">
        <v>414</v>
      </c>
      <c r="C136" s="162" t="s">
        <v>17383</v>
      </c>
    </row>
    <row r="137">
      <c r="A137" s="162" t="s">
        <v>8283</v>
      </c>
      <c r="B137" s="162" t="s">
        <v>414</v>
      </c>
      <c r="C137" s="162" t="s">
        <v>17383</v>
      </c>
    </row>
    <row r="138">
      <c r="A138" s="162" t="s">
        <v>8289</v>
      </c>
      <c r="B138" s="162" t="s">
        <v>414</v>
      </c>
      <c r="C138" s="162" t="s">
        <v>17383</v>
      </c>
    </row>
    <row r="139">
      <c r="A139" s="162" t="s">
        <v>8410</v>
      </c>
      <c r="B139" s="162" t="s">
        <v>414</v>
      </c>
      <c r="C139" s="162" t="s">
        <v>17383</v>
      </c>
    </row>
    <row r="140">
      <c r="A140" s="162" t="s">
        <v>8418</v>
      </c>
      <c r="B140" s="162" t="s">
        <v>414</v>
      </c>
      <c r="C140" s="162" t="s">
        <v>17383</v>
      </c>
    </row>
    <row r="141">
      <c r="A141" s="162" t="s">
        <v>8426</v>
      </c>
      <c r="B141" s="162" t="s">
        <v>414</v>
      </c>
      <c r="C141" s="162" t="s">
        <v>17383</v>
      </c>
    </row>
    <row r="142">
      <c r="A142" s="162" t="s">
        <v>8465</v>
      </c>
      <c r="B142" s="162" t="s">
        <v>414</v>
      </c>
      <c r="C142" s="162" t="s">
        <v>17383</v>
      </c>
    </row>
    <row r="143">
      <c r="A143" s="162" t="s">
        <v>8489</v>
      </c>
      <c r="B143" s="162" t="s">
        <v>414</v>
      </c>
      <c r="C143" s="162" t="s">
        <v>17384</v>
      </c>
    </row>
    <row r="144">
      <c r="A144" s="162" t="s">
        <v>8497</v>
      </c>
      <c r="B144" s="162" t="s">
        <v>414</v>
      </c>
      <c r="C144" s="162" t="s">
        <v>17383</v>
      </c>
    </row>
    <row r="145">
      <c r="A145" s="162" t="s">
        <v>11702</v>
      </c>
      <c r="B145" s="162" t="s">
        <v>392</v>
      </c>
      <c r="C145" s="162" t="s">
        <v>2533</v>
      </c>
    </row>
    <row r="146">
      <c r="A146" s="162" t="s">
        <v>11707</v>
      </c>
      <c r="B146" s="162" t="s">
        <v>392</v>
      </c>
      <c r="C146" s="162" t="s">
        <v>2533</v>
      </c>
    </row>
    <row r="147">
      <c r="A147" s="162" t="s">
        <v>11711</v>
      </c>
      <c r="B147" s="162" t="s">
        <v>392</v>
      </c>
      <c r="C147" s="162" t="s">
        <v>1184</v>
      </c>
    </row>
    <row r="148">
      <c r="A148" s="162" t="s">
        <v>11715</v>
      </c>
      <c r="B148" s="162" t="s">
        <v>392</v>
      </c>
      <c r="C148" s="162" t="s">
        <v>1184</v>
      </c>
    </row>
    <row r="149">
      <c r="A149" s="162" t="s">
        <v>11719</v>
      </c>
      <c r="B149" s="162" t="s">
        <v>392</v>
      </c>
      <c r="C149" s="162" t="s">
        <v>876</v>
      </c>
    </row>
    <row r="150">
      <c r="A150" s="162" t="s">
        <v>11723</v>
      </c>
      <c r="B150" s="162" t="s">
        <v>392</v>
      </c>
      <c r="C150" s="162" t="s">
        <v>876</v>
      </c>
    </row>
    <row r="151">
      <c r="A151" s="162" t="s">
        <v>11727</v>
      </c>
      <c r="B151" s="162" t="s">
        <v>392</v>
      </c>
      <c r="C151" s="162" t="s">
        <v>1201</v>
      </c>
    </row>
    <row r="152">
      <c r="A152" s="162" t="s">
        <v>11731</v>
      </c>
      <c r="B152" s="162" t="s">
        <v>392</v>
      </c>
      <c r="C152" s="162" t="s">
        <v>1201</v>
      </c>
    </row>
    <row r="153">
      <c r="A153" s="162" t="s">
        <v>11735</v>
      </c>
      <c r="B153" s="162" t="s">
        <v>392</v>
      </c>
      <c r="C153" s="162" t="s">
        <v>2428</v>
      </c>
    </row>
    <row r="154">
      <c r="A154" s="162" t="s">
        <v>11739</v>
      </c>
      <c r="B154" s="162" t="s">
        <v>392</v>
      </c>
      <c r="C154" s="162" t="s">
        <v>2428</v>
      </c>
    </row>
    <row r="155">
      <c r="A155" s="162" t="s">
        <v>11743</v>
      </c>
      <c r="B155" s="162" t="s">
        <v>392</v>
      </c>
      <c r="C155" s="162" t="s">
        <v>17373</v>
      </c>
    </row>
    <row r="156">
      <c r="A156" s="162" t="s">
        <v>11747</v>
      </c>
      <c r="B156" s="162" t="s">
        <v>392</v>
      </c>
      <c r="C156" s="162" t="s">
        <v>17373</v>
      </c>
    </row>
    <row r="157">
      <c r="A157" s="162" t="s">
        <v>8533</v>
      </c>
      <c r="B157" s="162" t="s">
        <v>384</v>
      </c>
      <c r="C157" s="162" t="s">
        <v>17386</v>
      </c>
    </row>
    <row r="158">
      <c r="A158" s="162" t="s">
        <v>8610</v>
      </c>
      <c r="B158" s="162" t="s">
        <v>384</v>
      </c>
      <c r="C158" s="162" t="s">
        <v>17388</v>
      </c>
    </row>
    <row r="159">
      <c r="A159" s="162" t="s">
        <v>7516</v>
      </c>
      <c r="B159" s="162" t="s">
        <v>126</v>
      </c>
      <c r="C159" s="162" t="s">
        <v>17385</v>
      </c>
    </row>
    <row r="160">
      <c r="A160" s="162" t="s">
        <v>7523</v>
      </c>
      <c r="B160" s="162" t="s">
        <v>126</v>
      </c>
      <c r="C160" s="162" t="s">
        <v>17385</v>
      </c>
    </row>
    <row r="161">
      <c r="A161" s="162" t="s">
        <v>7527</v>
      </c>
      <c r="B161" s="162" t="s">
        <v>126</v>
      </c>
      <c r="C161" s="162" t="s">
        <v>17385</v>
      </c>
    </row>
    <row r="162">
      <c r="A162" s="162" t="s">
        <v>7531</v>
      </c>
      <c r="B162" s="162" t="s">
        <v>126</v>
      </c>
      <c r="C162" s="162" t="s">
        <v>17385</v>
      </c>
    </row>
    <row r="163">
      <c r="A163" s="162" t="s">
        <v>7535</v>
      </c>
      <c r="B163" s="162" t="s">
        <v>126</v>
      </c>
      <c r="C163" s="162" t="s">
        <v>17385</v>
      </c>
    </row>
    <row r="164">
      <c r="A164" s="162" t="s">
        <v>7539</v>
      </c>
      <c r="B164" s="162" t="s">
        <v>126</v>
      </c>
      <c r="C164" s="162" t="s">
        <v>17385</v>
      </c>
    </row>
    <row r="165">
      <c r="A165" s="162" t="s">
        <v>8560</v>
      </c>
      <c r="B165" s="162" t="s">
        <v>384</v>
      </c>
      <c r="C165" s="162" t="s">
        <v>17387</v>
      </c>
    </row>
    <row r="166">
      <c r="A166" s="162" t="s">
        <v>8574</v>
      </c>
      <c r="B166" s="162" t="s">
        <v>384</v>
      </c>
      <c r="C166" s="162" t="s">
        <v>17386</v>
      </c>
    </row>
    <row r="167">
      <c r="A167" s="162" t="s">
        <v>8592</v>
      </c>
      <c r="B167" s="162" t="s">
        <v>384</v>
      </c>
      <c r="C167" s="162" t="s">
        <v>17388</v>
      </c>
    </row>
    <row r="168">
      <c r="A168" s="162" t="s">
        <v>8649</v>
      </c>
      <c r="B168" s="162" t="s">
        <v>384</v>
      </c>
      <c r="C168" s="162" t="s">
        <v>17389</v>
      </c>
    </row>
    <row r="169">
      <c r="A169" s="162" t="s">
        <v>8642</v>
      </c>
      <c r="B169" s="162" t="s">
        <v>384</v>
      </c>
      <c r="C169" s="162" t="s">
        <v>17388</v>
      </c>
    </row>
    <row r="170">
      <c r="A170" s="162" t="s">
        <v>8655</v>
      </c>
      <c r="B170" s="162" t="s">
        <v>384</v>
      </c>
      <c r="C170" s="162" t="s">
        <v>17387</v>
      </c>
    </row>
    <row r="171">
      <c r="A171" s="162" t="s">
        <v>8540</v>
      </c>
      <c r="B171" s="162" t="s">
        <v>384</v>
      </c>
      <c r="C171" s="162" t="s">
        <v>17387</v>
      </c>
    </row>
    <row r="172">
      <c r="A172" s="162" t="s">
        <v>8580</v>
      </c>
      <c r="B172" s="162" t="s">
        <v>384</v>
      </c>
      <c r="C172" s="162" t="s">
        <v>17388</v>
      </c>
    </row>
    <row r="173">
      <c r="A173" s="162" t="s">
        <v>8624</v>
      </c>
      <c r="B173" s="162" t="s">
        <v>384</v>
      </c>
      <c r="C173" s="162" t="s">
        <v>17386</v>
      </c>
    </row>
    <row r="174">
      <c r="A174" s="162" t="s">
        <v>8636</v>
      </c>
      <c r="B174" s="162" t="s">
        <v>384</v>
      </c>
      <c r="C174" s="162" t="s">
        <v>17389</v>
      </c>
    </row>
    <row r="175">
      <c r="A175" s="162" t="s">
        <v>910</v>
      </c>
      <c r="B175" s="162" t="s">
        <v>194</v>
      </c>
      <c r="C175" s="162" t="s">
        <v>899</v>
      </c>
    </row>
    <row r="176">
      <c r="A176" s="162" t="s">
        <v>919</v>
      </c>
      <c r="B176" s="162" t="s">
        <v>194</v>
      </c>
      <c r="C176" s="162" t="s">
        <v>899</v>
      </c>
    </row>
    <row r="177">
      <c r="A177" s="162" t="s">
        <v>8586</v>
      </c>
      <c r="B177" s="162" t="s">
        <v>384</v>
      </c>
      <c r="C177" s="162" t="s">
        <v>17389</v>
      </c>
    </row>
    <row r="178">
      <c r="A178" s="162" t="s">
        <v>8604</v>
      </c>
      <c r="B178" s="162" t="s">
        <v>384</v>
      </c>
      <c r="C178" s="162" t="s">
        <v>17387</v>
      </c>
    </row>
    <row r="179">
      <c r="A179" s="162" t="s">
        <v>8661</v>
      </c>
      <c r="B179" s="162" t="s">
        <v>384</v>
      </c>
      <c r="C179" s="162" t="s">
        <v>17388</v>
      </c>
    </row>
    <row r="180">
      <c r="A180" s="162" t="s">
        <v>944</v>
      </c>
      <c r="B180" s="162" t="s">
        <v>194</v>
      </c>
      <c r="C180" s="162" t="s">
        <v>876</v>
      </c>
    </row>
    <row r="181">
      <c r="A181" s="162" t="s">
        <v>970</v>
      </c>
      <c r="B181" s="162" t="s">
        <v>194</v>
      </c>
      <c r="C181" s="162" t="s">
        <v>876</v>
      </c>
    </row>
    <row r="182">
      <c r="A182" s="162" t="s">
        <v>996</v>
      </c>
      <c r="B182" s="162" t="s">
        <v>567</v>
      </c>
      <c r="C182" s="162" t="s">
        <v>890</v>
      </c>
    </row>
    <row r="183">
      <c r="A183" s="162" t="s">
        <v>11060</v>
      </c>
      <c r="B183" s="162" t="s">
        <v>567</v>
      </c>
      <c r="C183" s="162" t="s">
        <v>876</v>
      </c>
    </row>
    <row r="184">
      <c r="A184" s="162" t="s">
        <v>8547</v>
      </c>
      <c r="B184" s="162" t="s">
        <v>384</v>
      </c>
      <c r="C184" s="162" t="s">
        <v>17389</v>
      </c>
    </row>
    <row r="185">
      <c r="A185" s="162" t="s">
        <v>8554</v>
      </c>
      <c r="B185" s="162" t="s">
        <v>384</v>
      </c>
      <c r="C185" s="162" t="s">
        <v>17387</v>
      </c>
    </row>
    <row r="186">
      <c r="A186" s="162" t="s">
        <v>8630</v>
      </c>
      <c r="B186" s="162" t="s">
        <v>384</v>
      </c>
      <c r="C186" s="162" t="s">
        <v>17388</v>
      </c>
    </row>
    <row r="187">
      <c r="A187" s="162" t="s">
        <v>949</v>
      </c>
      <c r="B187" s="162" t="s">
        <v>194</v>
      </c>
      <c r="C187" s="162" t="s">
        <v>890</v>
      </c>
    </row>
    <row r="188">
      <c r="A188" s="162" t="s">
        <v>994</v>
      </c>
      <c r="B188" s="162" t="s">
        <v>194</v>
      </c>
      <c r="C188" s="162" t="s">
        <v>890</v>
      </c>
    </row>
    <row r="189">
      <c r="A189" s="162" t="s">
        <v>11064</v>
      </c>
      <c r="B189" s="162" t="s">
        <v>567</v>
      </c>
      <c r="C189" s="162" t="s">
        <v>890</v>
      </c>
    </row>
    <row r="190">
      <c r="A190" s="162" t="s">
        <v>885</v>
      </c>
      <c r="B190" s="162" t="s">
        <v>194</v>
      </c>
      <c r="C190" s="162" t="s">
        <v>890</v>
      </c>
    </row>
    <row r="191">
      <c r="A191" s="162" t="s">
        <v>892</v>
      </c>
      <c r="B191" s="162" t="s">
        <v>194</v>
      </c>
      <c r="C191" s="162" t="s">
        <v>890</v>
      </c>
    </row>
    <row r="192">
      <c r="A192" s="162" t="s">
        <v>895</v>
      </c>
      <c r="B192" s="162" t="s">
        <v>194</v>
      </c>
      <c r="C192" s="162" t="s">
        <v>899</v>
      </c>
    </row>
    <row r="193">
      <c r="A193" s="162" t="s">
        <v>901</v>
      </c>
      <c r="B193" s="162" t="s">
        <v>194</v>
      </c>
      <c r="C193" s="162" t="s">
        <v>876</v>
      </c>
    </row>
    <row r="194">
      <c r="A194" s="162" t="s">
        <v>906</v>
      </c>
      <c r="B194" s="162" t="s">
        <v>194</v>
      </c>
      <c r="C194" s="162" t="s">
        <v>876</v>
      </c>
    </row>
    <row r="195">
      <c r="A195" s="162" t="s">
        <v>915</v>
      </c>
      <c r="B195" s="162" t="s">
        <v>194</v>
      </c>
      <c r="C195" s="162" t="s">
        <v>899</v>
      </c>
    </row>
    <row r="196">
      <c r="A196" s="162" t="s">
        <v>942</v>
      </c>
      <c r="B196" s="162" t="s">
        <v>194</v>
      </c>
      <c r="C196" s="162" t="s">
        <v>899</v>
      </c>
    </row>
    <row r="197">
      <c r="A197" s="162" t="s">
        <v>11068</v>
      </c>
      <c r="B197" s="162" t="s">
        <v>567</v>
      </c>
      <c r="C197" s="162" t="s">
        <v>899</v>
      </c>
    </row>
    <row r="198">
      <c r="A198" s="162" t="s">
        <v>8567</v>
      </c>
      <c r="B198" s="162" t="s">
        <v>384</v>
      </c>
      <c r="C198" s="162" t="s">
        <v>17387</v>
      </c>
    </row>
    <row r="199">
      <c r="A199" s="162" t="s">
        <v>8598</v>
      </c>
      <c r="B199" s="162" t="s">
        <v>384</v>
      </c>
      <c r="C199" s="162" t="s">
        <v>17386</v>
      </c>
    </row>
    <row r="200">
      <c r="A200" s="162" t="s">
        <v>954</v>
      </c>
      <c r="B200" s="162" t="s">
        <v>194</v>
      </c>
      <c r="C200" s="162" t="s">
        <v>899</v>
      </c>
    </row>
    <row r="201">
      <c r="A201" s="162" t="s">
        <v>991</v>
      </c>
      <c r="B201" s="162" t="s">
        <v>194</v>
      </c>
      <c r="C201" s="162" t="s">
        <v>899</v>
      </c>
    </row>
    <row r="202">
      <c r="A202" s="162" t="s">
        <v>11056</v>
      </c>
      <c r="B202" s="162" t="s">
        <v>567</v>
      </c>
      <c r="C202" s="162" t="s">
        <v>899</v>
      </c>
    </row>
    <row r="203">
      <c r="A203" s="162" t="s">
        <v>7869</v>
      </c>
      <c r="B203" s="162" t="s">
        <v>666</v>
      </c>
      <c r="C203" s="162" t="s">
        <v>899</v>
      </c>
    </row>
    <row r="204">
      <c r="A204" s="162" t="s">
        <v>7905</v>
      </c>
      <c r="B204" s="162" t="s">
        <v>666</v>
      </c>
      <c r="C204" s="162" t="s">
        <v>899</v>
      </c>
    </row>
    <row r="205">
      <c r="A205" s="162" t="s">
        <v>7879</v>
      </c>
      <c r="B205" s="162" t="s">
        <v>666</v>
      </c>
      <c r="C205" s="162" t="s">
        <v>899</v>
      </c>
    </row>
    <row r="206">
      <c r="A206" s="162" t="s">
        <v>7897</v>
      </c>
      <c r="B206" s="162" t="s">
        <v>666</v>
      </c>
      <c r="C206" s="162" t="s">
        <v>899</v>
      </c>
    </row>
    <row r="207">
      <c r="A207" s="162" t="s">
        <v>7910</v>
      </c>
      <c r="B207" s="162" t="s">
        <v>666</v>
      </c>
      <c r="C207" s="162" t="s">
        <v>899</v>
      </c>
    </row>
    <row r="208">
      <c r="A208" s="162" t="s">
        <v>7916</v>
      </c>
      <c r="B208" s="162" t="s">
        <v>666</v>
      </c>
      <c r="C208" s="162" t="s">
        <v>899</v>
      </c>
    </row>
    <row r="209">
      <c r="A209" s="162" t="s">
        <v>7934</v>
      </c>
      <c r="B209" s="162" t="s">
        <v>666</v>
      </c>
      <c r="C209" s="162" t="s">
        <v>899</v>
      </c>
    </row>
    <row r="210">
      <c r="A210" s="162" t="s">
        <v>7941</v>
      </c>
      <c r="B210" s="162" t="s">
        <v>666</v>
      </c>
      <c r="C210" s="162" t="s">
        <v>899</v>
      </c>
    </row>
    <row r="211">
      <c r="A211" s="162" t="s">
        <v>7947</v>
      </c>
      <c r="B211" s="162" t="s">
        <v>666</v>
      </c>
      <c r="C211" s="162" t="s">
        <v>899</v>
      </c>
    </row>
    <row r="212">
      <c r="A212" s="162" t="s">
        <v>7888</v>
      </c>
      <c r="B212" s="162" t="s">
        <v>666</v>
      </c>
      <c r="C212" s="162" t="s">
        <v>899</v>
      </c>
    </row>
    <row r="213">
      <c r="A213" s="162" t="s">
        <v>7922</v>
      </c>
      <c r="B213" s="162" t="s">
        <v>666</v>
      </c>
      <c r="C213" s="162" t="s">
        <v>899</v>
      </c>
    </row>
    <row r="214">
      <c r="A214" s="162" t="s">
        <v>7928</v>
      </c>
      <c r="B214" s="162" t="s">
        <v>666</v>
      </c>
      <c r="C214" s="162" t="s">
        <v>899</v>
      </c>
    </row>
    <row r="215">
      <c r="A215" s="162" t="s">
        <v>932</v>
      </c>
      <c r="B215" s="162" t="s">
        <v>194</v>
      </c>
      <c r="C215" s="162" t="s">
        <v>890</v>
      </c>
    </row>
    <row r="216">
      <c r="A216" s="162" t="s">
        <v>959</v>
      </c>
      <c r="B216" s="162" t="s">
        <v>194</v>
      </c>
      <c r="C216" s="162" t="s">
        <v>890</v>
      </c>
    </row>
    <row r="217">
      <c r="A217" s="162" t="s">
        <v>922</v>
      </c>
      <c r="B217" s="162" t="s">
        <v>194</v>
      </c>
      <c r="C217" s="162" t="s">
        <v>899</v>
      </c>
    </row>
    <row r="218">
      <c r="A218" s="162" t="s">
        <v>937</v>
      </c>
      <c r="B218" s="162" t="s">
        <v>194</v>
      </c>
      <c r="C218" s="162" t="s">
        <v>899</v>
      </c>
    </row>
    <row r="219">
      <c r="A219" s="162" t="s">
        <v>11052</v>
      </c>
      <c r="B219" s="162" t="s">
        <v>567</v>
      </c>
      <c r="C219" s="162" t="s">
        <v>899</v>
      </c>
    </row>
    <row r="220">
      <c r="A220" s="162" t="s">
        <v>870</v>
      </c>
      <c r="B220" s="162" t="s">
        <v>194</v>
      </c>
      <c r="C220" s="162" t="s">
        <v>876</v>
      </c>
    </row>
    <row r="221">
      <c r="A221" s="162" t="s">
        <v>882</v>
      </c>
      <c r="B221" s="162" t="s">
        <v>194</v>
      </c>
      <c r="C221" s="162" t="s">
        <v>876</v>
      </c>
    </row>
    <row r="222">
      <c r="A222" s="162" t="s">
        <v>977</v>
      </c>
      <c r="B222" s="162" t="s">
        <v>194</v>
      </c>
      <c r="C222" s="162" t="s">
        <v>899</v>
      </c>
    </row>
    <row r="223">
      <c r="A223" s="162" t="s">
        <v>981</v>
      </c>
      <c r="B223" s="162" t="s">
        <v>194</v>
      </c>
      <c r="C223" s="162" t="s">
        <v>899</v>
      </c>
    </row>
    <row r="224">
      <c r="A224" s="162" t="s">
        <v>984</v>
      </c>
      <c r="B224" s="162" t="s">
        <v>194</v>
      </c>
      <c r="C224" s="162" t="s">
        <v>890</v>
      </c>
    </row>
    <row r="225">
      <c r="A225" s="162" t="s">
        <v>988</v>
      </c>
      <c r="B225" s="162" t="s">
        <v>194</v>
      </c>
      <c r="C225" s="162" t="s">
        <v>890</v>
      </c>
    </row>
    <row r="226">
      <c r="A226" s="162" t="s">
        <v>11047</v>
      </c>
      <c r="B226" s="162" t="s">
        <v>567</v>
      </c>
      <c r="C226" s="162" t="s">
        <v>876</v>
      </c>
    </row>
    <row r="227">
      <c r="A227" s="162" t="s">
        <v>961</v>
      </c>
      <c r="B227" s="162" t="s">
        <v>194</v>
      </c>
      <c r="C227" s="162" t="s">
        <v>899</v>
      </c>
    </row>
    <row r="228">
      <c r="A228" s="162" t="s">
        <v>966</v>
      </c>
      <c r="B228" s="162" t="s">
        <v>194</v>
      </c>
      <c r="C228" s="162" t="s">
        <v>876</v>
      </c>
    </row>
    <row r="229">
      <c r="A229" s="162" t="s">
        <v>927</v>
      </c>
      <c r="B229" s="162" t="s">
        <v>194</v>
      </c>
      <c r="C229" s="162" t="s">
        <v>876</v>
      </c>
    </row>
    <row r="230">
      <c r="A230" s="162" t="s">
        <v>940</v>
      </c>
      <c r="B230" s="162" t="s">
        <v>194</v>
      </c>
      <c r="C230" s="162" t="s">
        <v>876</v>
      </c>
    </row>
    <row r="231">
      <c r="A231" s="162" t="s">
        <v>972</v>
      </c>
      <c r="B231" s="162" t="s">
        <v>194</v>
      </c>
      <c r="C231" s="162" t="s">
        <v>899</v>
      </c>
    </row>
    <row r="232">
      <c r="A232" s="162" t="s">
        <v>12927</v>
      </c>
      <c r="B232" s="162" t="s">
        <v>639</v>
      </c>
      <c r="C232" s="162" t="s">
        <v>876</v>
      </c>
    </row>
    <row r="233">
      <c r="A233" s="162" t="s">
        <v>12932</v>
      </c>
      <c r="B233" s="162" t="s">
        <v>639</v>
      </c>
      <c r="C233" s="162" t="s">
        <v>899</v>
      </c>
    </row>
    <row r="234">
      <c r="A234" s="162" t="s">
        <v>12937</v>
      </c>
      <c r="B234" s="162" t="s">
        <v>639</v>
      </c>
      <c r="C234" s="162" t="s">
        <v>890</v>
      </c>
    </row>
    <row r="235">
      <c r="A235" s="162" t="s">
        <v>12942</v>
      </c>
      <c r="B235" s="162" t="s">
        <v>639</v>
      </c>
      <c r="C235" s="162" t="s">
        <v>876</v>
      </c>
    </row>
    <row r="236">
      <c r="A236" s="162" t="s">
        <v>12947</v>
      </c>
      <c r="B236" s="162" t="s">
        <v>639</v>
      </c>
      <c r="C236" s="162" t="s">
        <v>899</v>
      </c>
    </row>
    <row r="237">
      <c r="A237" s="162" t="s">
        <v>12952</v>
      </c>
      <c r="B237" s="162" t="s">
        <v>639</v>
      </c>
      <c r="C237" s="162" t="s">
        <v>890</v>
      </c>
    </row>
    <row r="238">
      <c r="A238" s="162" t="s">
        <v>12957</v>
      </c>
      <c r="B238" s="162" t="s">
        <v>639</v>
      </c>
      <c r="C238" s="162" t="s">
        <v>876</v>
      </c>
    </row>
    <row r="239">
      <c r="A239" s="162" t="s">
        <v>12961</v>
      </c>
      <c r="B239" s="162" t="s">
        <v>639</v>
      </c>
      <c r="C239" s="162" t="s">
        <v>899</v>
      </c>
    </row>
    <row r="240">
      <c r="A240" s="162" t="s">
        <v>12965</v>
      </c>
      <c r="B240" s="162" t="s">
        <v>639</v>
      </c>
      <c r="C240" s="162" t="s">
        <v>890</v>
      </c>
    </row>
    <row r="241">
      <c r="A241" s="162" t="s">
        <v>12970</v>
      </c>
      <c r="B241" s="162" t="s">
        <v>639</v>
      </c>
      <c r="C241" s="162" t="s">
        <v>876</v>
      </c>
    </row>
    <row r="242">
      <c r="A242" s="162" t="s">
        <v>12975</v>
      </c>
      <c r="B242" s="162" t="s">
        <v>639</v>
      </c>
      <c r="C242" s="162" t="s">
        <v>899</v>
      </c>
    </row>
    <row r="243">
      <c r="A243" s="162" t="s">
        <v>12980</v>
      </c>
      <c r="B243" s="162" t="s">
        <v>639</v>
      </c>
      <c r="C243" s="162" t="s">
        <v>890</v>
      </c>
    </row>
    <row r="244">
      <c r="A244" s="162" t="s">
        <v>12985</v>
      </c>
      <c r="B244" s="162" t="s">
        <v>639</v>
      </c>
      <c r="C244" s="162" t="s">
        <v>1179</v>
      </c>
    </row>
    <row r="245">
      <c r="A245" s="162" t="s">
        <v>12990</v>
      </c>
      <c r="B245" s="162" t="s">
        <v>639</v>
      </c>
      <c r="C245" s="162" t="s">
        <v>876</v>
      </c>
    </row>
    <row r="246">
      <c r="A246" s="162" t="s">
        <v>12995</v>
      </c>
      <c r="B246" s="162" t="s">
        <v>639</v>
      </c>
      <c r="C246" s="162" t="s">
        <v>899</v>
      </c>
    </row>
    <row r="247">
      <c r="A247" s="162" t="s">
        <v>12999</v>
      </c>
      <c r="B247" s="162" t="s">
        <v>639</v>
      </c>
      <c r="C247" s="162" t="s">
        <v>890</v>
      </c>
    </row>
    <row r="248">
      <c r="A248" s="162" t="s">
        <v>13003</v>
      </c>
      <c r="B248" s="162" t="s">
        <v>639</v>
      </c>
      <c r="C248" s="162" t="s">
        <v>876</v>
      </c>
    </row>
    <row r="249">
      <c r="A249" s="162" t="s">
        <v>13007</v>
      </c>
      <c r="B249" s="162" t="s">
        <v>639</v>
      </c>
      <c r="C249" s="162" t="s">
        <v>899</v>
      </c>
    </row>
    <row r="250">
      <c r="A250" s="162" t="s">
        <v>13012</v>
      </c>
      <c r="B250" s="162" t="s">
        <v>639</v>
      </c>
      <c r="C250" s="162" t="s">
        <v>2428</v>
      </c>
    </row>
    <row r="251">
      <c r="A251" s="162" t="s">
        <v>13017</v>
      </c>
      <c r="B251" s="162" t="s">
        <v>639</v>
      </c>
      <c r="C251" s="162" t="s">
        <v>890</v>
      </c>
    </row>
    <row r="252">
      <c r="A252" s="162" t="s">
        <v>13022</v>
      </c>
      <c r="B252" s="162" t="s">
        <v>639</v>
      </c>
      <c r="C252" s="162" t="s">
        <v>876</v>
      </c>
    </row>
    <row r="253">
      <c r="A253" s="162" t="s">
        <v>13026</v>
      </c>
      <c r="B253" s="162" t="s">
        <v>639</v>
      </c>
      <c r="C253" s="162" t="s">
        <v>899</v>
      </c>
    </row>
    <row r="254">
      <c r="A254" s="162" t="s">
        <v>13031</v>
      </c>
      <c r="B254" s="162" t="s">
        <v>639</v>
      </c>
      <c r="C254" s="162" t="s">
        <v>2428</v>
      </c>
    </row>
    <row r="255">
      <c r="A255" s="162" t="s">
        <v>13036</v>
      </c>
      <c r="B255" s="162" t="s">
        <v>639</v>
      </c>
      <c r="C255" s="162" t="s">
        <v>890</v>
      </c>
    </row>
    <row r="256">
      <c r="A256" s="162" t="s">
        <v>13041</v>
      </c>
      <c r="B256" s="162" t="s">
        <v>639</v>
      </c>
      <c r="C256" s="162" t="s">
        <v>876</v>
      </c>
    </row>
    <row r="257">
      <c r="A257" s="162" t="s">
        <v>13045</v>
      </c>
      <c r="B257" s="162" t="s">
        <v>639</v>
      </c>
      <c r="C257" s="162" t="s">
        <v>899</v>
      </c>
    </row>
    <row r="258">
      <c r="A258" s="162" t="s">
        <v>13049</v>
      </c>
      <c r="B258" s="162" t="s">
        <v>639</v>
      </c>
      <c r="C258" s="162" t="s">
        <v>2428</v>
      </c>
    </row>
    <row r="259">
      <c r="A259" s="162" t="s">
        <v>13053</v>
      </c>
      <c r="B259" s="162" t="s">
        <v>639</v>
      </c>
      <c r="C259" s="162" t="s">
        <v>890</v>
      </c>
    </row>
    <row r="260">
      <c r="A260" s="162" t="s">
        <v>2409</v>
      </c>
      <c r="B260" s="162" t="s">
        <v>626</v>
      </c>
      <c r="C260" s="162" t="s">
        <v>876</v>
      </c>
    </row>
    <row r="261">
      <c r="A261" s="162" t="s">
        <v>13057</v>
      </c>
      <c r="B261" s="162" t="s">
        <v>639</v>
      </c>
      <c r="C261" s="162" t="s">
        <v>876</v>
      </c>
    </row>
    <row r="262">
      <c r="A262" s="162" t="s">
        <v>14139</v>
      </c>
      <c r="B262" s="162" t="s">
        <v>639</v>
      </c>
      <c r="C262" s="162" t="s">
        <v>876</v>
      </c>
    </row>
    <row r="263">
      <c r="A263" s="162" t="s">
        <v>2416</v>
      </c>
      <c r="B263" s="162" t="s">
        <v>626</v>
      </c>
      <c r="C263" s="162" t="s">
        <v>899</v>
      </c>
    </row>
    <row r="264">
      <c r="A264" s="162" t="s">
        <v>13060</v>
      </c>
      <c r="B264" s="162" t="s">
        <v>639</v>
      </c>
      <c r="C264" s="162" t="s">
        <v>899</v>
      </c>
    </row>
    <row r="265">
      <c r="A265" s="162" t="s">
        <v>2420</v>
      </c>
      <c r="B265" s="162" t="s">
        <v>626</v>
      </c>
      <c r="C265" s="162" t="s">
        <v>2423</v>
      </c>
    </row>
    <row r="266">
      <c r="A266" s="162" t="s">
        <v>13064</v>
      </c>
      <c r="B266" s="162" t="s">
        <v>639</v>
      </c>
      <c r="C266" s="162" t="s">
        <v>2423</v>
      </c>
    </row>
    <row r="267">
      <c r="A267" s="162" t="s">
        <v>2425</v>
      </c>
      <c r="B267" s="162" t="s">
        <v>626</v>
      </c>
      <c r="C267" s="162" t="s">
        <v>2428</v>
      </c>
    </row>
    <row r="268">
      <c r="A268" s="162" t="s">
        <v>13068</v>
      </c>
      <c r="B268" s="162" t="s">
        <v>639</v>
      </c>
      <c r="C268" s="162" t="s">
        <v>2428</v>
      </c>
    </row>
    <row r="269">
      <c r="A269" s="162" t="s">
        <v>14137</v>
      </c>
      <c r="B269" s="162" t="s">
        <v>639</v>
      </c>
      <c r="C269" s="162" t="s">
        <v>2428</v>
      </c>
    </row>
    <row r="270">
      <c r="A270" s="162" t="s">
        <v>13076</v>
      </c>
      <c r="B270" s="162" t="s">
        <v>639</v>
      </c>
      <c r="C270" s="162" t="s">
        <v>876</v>
      </c>
    </row>
    <row r="271">
      <c r="A271" s="162" t="s">
        <v>13080</v>
      </c>
      <c r="B271" s="162" t="s">
        <v>639</v>
      </c>
      <c r="C271" s="162" t="s">
        <v>899</v>
      </c>
    </row>
    <row r="272">
      <c r="A272" s="162" t="s">
        <v>13085</v>
      </c>
      <c r="B272" s="162" t="s">
        <v>639</v>
      </c>
      <c r="C272" s="162" t="s">
        <v>2423</v>
      </c>
    </row>
    <row r="273">
      <c r="A273" s="162" t="s">
        <v>13090</v>
      </c>
      <c r="B273" s="162" t="s">
        <v>639</v>
      </c>
      <c r="C273" s="162" t="s">
        <v>2428</v>
      </c>
    </row>
    <row r="274">
      <c r="A274" s="162" t="s">
        <v>13072</v>
      </c>
      <c r="B274" s="162" t="s">
        <v>639</v>
      </c>
      <c r="C274" s="162" t="s">
        <v>890</v>
      </c>
    </row>
    <row r="275">
      <c r="A275" s="162" t="s">
        <v>13095</v>
      </c>
      <c r="B275" s="162" t="s">
        <v>639</v>
      </c>
      <c r="C275" s="162" t="s">
        <v>890</v>
      </c>
    </row>
    <row r="276">
      <c r="A276" s="162" t="s">
        <v>13108</v>
      </c>
      <c r="B276" s="162" t="s">
        <v>639</v>
      </c>
      <c r="C276" s="162" t="s">
        <v>2423</v>
      </c>
    </row>
    <row r="277">
      <c r="A277" s="162" t="s">
        <v>13098</v>
      </c>
      <c r="B277" s="162" t="s">
        <v>639</v>
      </c>
      <c r="C277" s="162" t="s">
        <v>876</v>
      </c>
    </row>
    <row r="278">
      <c r="A278" s="162" t="s">
        <v>13122</v>
      </c>
      <c r="B278" s="162" t="s">
        <v>639</v>
      </c>
      <c r="C278" s="162" t="s">
        <v>876</v>
      </c>
    </row>
    <row r="279">
      <c r="A279" s="162" t="s">
        <v>13103</v>
      </c>
      <c r="B279" s="162" t="s">
        <v>639</v>
      </c>
      <c r="C279" s="162" t="s">
        <v>899</v>
      </c>
    </row>
    <row r="280">
      <c r="A280" s="162" t="s">
        <v>13118</v>
      </c>
      <c r="B280" s="162" t="s">
        <v>639</v>
      </c>
      <c r="C280" s="162" t="s">
        <v>890</v>
      </c>
    </row>
    <row r="281">
      <c r="A281" s="162" t="s">
        <v>13125</v>
      </c>
      <c r="B281" s="162" t="s">
        <v>639</v>
      </c>
      <c r="C281" s="162" t="s">
        <v>899</v>
      </c>
    </row>
    <row r="282">
      <c r="A282" s="162" t="s">
        <v>13130</v>
      </c>
      <c r="B282" s="162" t="s">
        <v>639</v>
      </c>
      <c r="C282" s="162" t="s">
        <v>2423</v>
      </c>
    </row>
    <row r="283">
      <c r="A283" s="162" t="s">
        <v>13135</v>
      </c>
      <c r="B283" s="162" t="s">
        <v>639</v>
      </c>
      <c r="C283" s="162" t="s">
        <v>2428</v>
      </c>
    </row>
    <row r="284">
      <c r="A284" s="162" t="s">
        <v>13143</v>
      </c>
      <c r="B284" s="162" t="s">
        <v>639</v>
      </c>
      <c r="C284" s="162" t="s">
        <v>890</v>
      </c>
    </row>
    <row r="285">
      <c r="A285" s="162" t="s">
        <v>13147</v>
      </c>
      <c r="B285" s="162" t="s">
        <v>639</v>
      </c>
      <c r="C285" s="162" t="s">
        <v>876</v>
      </c>
    </row>
    <row r="286">
      <c r="A286" s="162" t="s">
        <v>13152</v>
      </c>
      <c r="B286" s="162" t="s">
        <v>639</v>
      </c>
      <c r="C286" s="162" t="s">
        <v>899</v>
      </c>
    </row>
    <row r="287">
      <c r="A287" s="162" t="s">
        <v>13157</v>
      </c>
      <c r="B287" s="162" t="s">
        <v>639</v>
      </c>
      <c r="C287" s="162" t="s">
        <v>2423</v>
      </c>
    </row>
    <row r="288">
      <c r="A288" s="162" t="s">
        <v>13162</v>
      </c>
      <c r="B288" s="162" t="s">
        <v>639</v>
      </c>
      <c r="C288" s="162" t="s">
        <v>2428</v>
      </c>
    </row>
    <row r="289">
      <c r="A289" s="162" t="s">
        <v>13172</v>
      </c>
      <c r="B289" s="162" t="s">
        <v>639</v>
      </c>
      <c r="C289" s="162" t="s">
        <v>1201</v>
      </c>
    </row>
    <row r="290">
      <c r="A290" s="162" t="s">
        <v>13167</v>
      </c>
      <c r="B290" s="162" t="s">
        <v>639</v>
      </c>
      <c r="C290" s="162" t="s">
        <v>890</v>
      </c>
    </row>
    <row r="291">
      <c r="A291" s="162" t="s">
        <v>7741</v>
      </c>
      <c r="B291" s="162" t="s">
        <v>186</v>
      </c>
      <c r="C291" s="162" t="s">
        <v>17376</v>
      </c>
    </row>
    <row r="292">
      <c r="A292" s="162" t="s">
        <v>7746</v>
      </c>
      <c r="B292" s="162" t="s">
        <v>186</v>
      </c>
      <c r="C292" s="162" t="s">
        <v>17376</v>
      </c>
    </row>
    <row r="293">
      <c r="A293" s="162" t="s">
        <v>7750</v>
      </c>
      <c r="B293" s="162" t="s">
        <v>186</v>
      </c>
      <c r="C293" s="162" t="s">
        <v>17376</v>
      </c>
    </row>
    <row r="294">
      <c r="A294" s="162" t="s">
        <v>7754</v>
      </c>
      <c r="B294" s="162" t="s">
        <v>186</v>
      </c>
      <c r="C294" s="162" t="s">
        <v>17376</v>
      </c>
    </row>
    <row r="295">
      <c r="A295" s="162" t="s">
        <v>7758</v>
      </c>
      <c r="B295" s="162" t="s">
        <v>186</v>
      </c>
      <c r="C295" s="162" t="s">
        <v>17376</v>
      </c>
    </row>
    <row r="296">
      <c r="A296" s="162" t="s">
        <v>7764</v>
      </c>
      <c r="B296" s="162" t="s">
        <v>186</v>
      </c>
      <c r="C296" s="162" t="s">
        <v>17376</v>
      </c>
    </row>
    <row r="297">
      <c r="A297" s="162" t="s">
        <v>7767</v>
      </c>
      <c r="B297" s="162" t="s">
        <v>186</v>
      </c>
      <c r="C297" s="162" t="s">
        <v>17376</v>
      </c>
    </row>
    <row r="298">
      <c r="A298" s="162" t="s">
        <v>7769</v>
      </c>
      <c r="B298" s="162" t="s">
        <v>186</v>
      </c>
      <c r="C298" s="162" t="s">
        <v>17376</v>
      </c>
    </row>
    <row r="299">
      <c r="A299" s="162" t="s">
        <v>7772</v>
      </c>
      <c r="B299" s="162" t="s">
        <v>186</v>
      </c>
      <c r="C299" s="162" t="s">
        <v>17376</v>
      </c>
    </row>
    <row r="300">
      <c r="A300" s="162" t="s">
        <v>7775</v>
      </c>
      <c r="B300" s="162" t="s">
        <v>186</v>
      </c>
      <c r="C300" s="162" t="s">
        <v>17377</v>
      </c>
    </row>
    <row r="301">
      <c r="A301" s="162" t="s">
        <v>7779</v>
      </c>
      <c r="B301" s="162" t="s">
        <v>186</v>
      </c>
      <c r="C301" s="162" t="s">
        <v>17377</v>
      </c>
    </row>
    <row r="302">
      <c r="A302" s="162" t="s">
        <v>7783</v>
      </c>
      <c r="B302" s="162" t="s">
        <v>186</v>
      </c>
      <c r="C302" s="162" t="s">
        <v>17377</v>
      </c>
    </row>
    <row r="303">
      <c r="A303" s="162" t="s">
        <v>7787</v>
      </c>
      <c r="B303" s="162" t="s">
        <v>186</v>
      </c>
      <c r="C303" s="162" t="s">
        <v>17377</v>
      </c>
    </row>
    <row r="304">
      <c r="A304" s="162" t="s">
        <v>7791</v>
      </c>
      <c r="B304" s="162" t="s">
        <v>186</v>
      </c>
      <c r="C304" s="162" t="s">
        <v>17377</v>
      </c>
    </row>
    <row r="305">
      <c r="A305" s="162" t="s">
        <v>7794</v>
      </c>
      <c r="B305" s="162" t="s">
        <v>186</v>
      </c>
      <c r="C305" s="162" t="s">
        <v>17377</v>
      </c>
    </row>
    <row r="306">
      <c r="A306" s="162" t="s">
        <v>7797</v>
      </c>
      <c r="B306" s="162" t="s">
        <v>186</v>
      </c>
      <c r="C306" s="162" t="s">
        <v>17377</v>
      </c>
    </row>
    <row r="307">
      <c r="A307" s="162" t="s">
        <v>7800</v>
      </c>
      <c r="B307" s="162" t="s">
        <v>186</v>
      </c>
      <c r="C307" s="162" t="s">
        <v>17377</v>
      </c>
    </row>
    <row r="308">
      <c r="A308" s="162" t="s">
        <v>13177</v>
      </c>
      <c r="B308" s="162" t="s">
        <v>639</v>
      </c>
      <c r="C308" s="162" t="s">
        <v>876</v>
      </c>
    </row>
    <row r="309">
      <c r="A309" s="162" t="s">
        <v>13181</v>
      </c>
      <c r="B309" s="162" t="s">
        <v>639</v>
      </c>
      <c r="C309" s="162" t="s">
        <v>899</v>
      </c>
    </row>
    <row r="310">
      <c r="A310" s="162" t="s">
        <v>13185</v>
      </c>
      <c r="B310" s="162" t="s">
        <v>639</v>
      </c>
      <c r="C310" s="162" t="s">
        <v>2423</v>
      </c>
    </row>
    <row r="311">
      <c r="A311" s="162" t="s">
        <v>13190</v>
      </c>
      <c r="B311" s="162" t="s">
        <v>639</v>
      </c>
      <c r="C311" s="162" t="s">
        <v>2428</v>
      </c>
    </row>
    <row r="312">
      <c r="A312" s="162" t="s">
        <v>13195</v>
      </c>
      <c r="B312" s="162" t="s">
        <v>639</v>
      </c>
      <c r="C312" s="162" t="s">
        <v>890</v>
      </c>
    </row>
    <row r="313">
      <c r="A313" s="162" t="s">
        <v>13199</v>
      </c>
      <c r="B313" s="162" t="s">
        <v>639</v>
      </c>
      <c r="C313" s="162" t="s">
        <v>876</v>
      </c>
    </row>
    <row r="314">
      <c r="A314" s="162" t="s">
        <v>13204</v>
      </c>
      <c r="B314" s="162" t="s">
        <v>639</v>
      </c>
      <c r="C314" s="162" t="s">
        <v>899</v>
      </c>
    </row>
    <row r="315">
      <c r="A315" s="162" t="s">
        <v>13218</v>
      </c>
      <c r="B315" s="162" t="s">
        <v>639</v>
      </c>
      <c r="C315" s="162" t="s">
        <v>890</v>
      </c>
    </row>
    <row r="316">
      <c r="A316" s="162" t="s">
        <v>13208</v>
      </c>
      <c r="B316" s="162" t="s">
        <v>639</v>
      </c>
      <c r="C316" s="162" t="s">
        <v>2423</v>
      </c>
    </row>
    <row r="317">
      <c r="A317" s="162" t="s">
        <v>13213</v>
      </c>
      <c r="B317" s="162" t="s">
        <v>639</v>
      </c>
      <c r="C317" s="162" t="s">
        <v>2428</v>
      </c>
    </row>
    <row r="318">
      <c r="A318" s="162" t="s">
        <v>13222</v>
      </c>
      <c r="B318" s="162" t="s">
        <v>639</v>
      </c>
      <c r="C318" s="162" t="s">
        <v>876</v>
      </c>
    </row>
    <row r="319">
      <c r="A319" s="162" t="s">
        <v>13227</v>
      </c>
      <c r="B319" s="162" t="s">
        <v>639</v>
      </c>
      <c r="C319" s="162" t="s">
        <v>899</v>
      </c>
    </row>
    <row r="320">
      <c r="A320" s="162" t="s">
        <v>13232</v>
      </c>
      <c r="B320" s="162" t="s">
        <v>639</v>
      </c>
      <c r="C320" s="162" t="s">
        <v>2423</v>
      </c>
    </row>
    <row r="321">
      <c r="A321" s="162" t="s">
        <v>13236</v>
      </c>
      <c r="B321" s="162" t="s">
        <v>639</v>
      </c>
      <c r="C321" s="162" t="s">
        <v>2428</v>
      </c>
    </row>
    <row r="322">
      <c r="A322" s="162" t="s">
        <v>13241</v>
      </c>
      <c r="B322" s="162" t="s">
        <v>639</v>
      </c>
      <c r="C322" s="162" t="s">
        <v>890</v>
      </c>
    </row>
    <row r="323">
      <c r="A323" s="162" t="s">
        <v>13245</v>
      </c>
      <c r="B323" s="162" t="s">
        <v>639</v>
      </c>
      <c r="C323" s="162" t="s">
        <v>876</v>
      </c>
    </row>
    <row r="324">
      <c r="A324" s="162" t="s">
        <v>13249</v>
      </c>
      <c r="B324" s="162" t="s">
        <v>639</v>
      </c>
      <c r="C324" s="162" t="s">
        <v>899</v>
      </c>
    </row>
    <row r="325">
      <c r="A325" s="162" t="s">
        <v>13254</v>
      </c>
      <c r="B325" s="162" t="s">
        <v>639</v>
      </c>
      <c r="C325" s="162" t="s">
        <v>2423</v>
      </c>
    </row>
    <row r="326">
      <c r="A326" s="162" t="s">
        <v>13258</v>
      </c>
      <c r="B326" s="162" t="s">
        <v>639</v>
      </c>
      <c r="C326" s="162" t="s">
        <v>2428</v>
      </c>
    </row>
    <row r="327">
      <c r="A327" s="162" t="s">
        <v>13263</v>
      </c>
      <c r="B327" s="162" t="s">
        <v>639</v>
      </c>
      <c r="C327" s="162" t="s">
        <v>890</v>
      </c>
    </row>
    <row r="328">
      <c r="A328" s="162" t="s">
        <v>13267</v>
      </c>
      <c r="B328" s="162" t="s">
        <v>639</v>
      </c>
      <c r="C328" s="162" t="s">
        <v>876</v>
      </c>
    </row>
    <row r="329">
      <c r="A329" s="162" t="s">
        <v>13272</v>
      </c>
      <c r="B329" s="162" t="s">
        <v>639</v>
      </c>
      <c r="C329" s="162" t="s">
        <v>899</v>
      </c>
    </row>
    <row r="330">
      <c r="A330" s="162" t="s">
        <v>13277</v>
      </c>
      <c r="B330" s="162" t="s">
        <v>639</v>
      </c>
      <c r="C330" s="162" t="s">
        <v>2423</v>
      </c>
    </row>
    <row r="331">
      <c r="A331" s="162" t="s">
        <v>13282</v>
      </c>
      <c r="B331" s="162" t="s">
        <v>639</v>
      </c>
      <c r="C331" s="162" t="s">
        <v>2428</v>
      </c>
    </row>
    <row r="332">
      <c r="A332" s="162" t="s">
        <v>13287</v>
      </c>
      <c r="B332" s="162" t="s">
        <v>639</v>
      </c>
      <c r="C332" s="162" t="s">
        <v>890</v>
      </c>
    </row>
    <row r="333">
      <c r="A333" s="162" t="s">
        <v>13292</v>
      </c>
      <c r="B333" s="162" t="s">
        <v>639</v>
      </c>
      <c r="C333" s="162" t="s">
        <v>876</v>
      </c>
    </row>
    <row r="334">
      <c r="A334" s="162" t="s">
        <v>13297</v>
      </c>
      <c r="B334" s="162" t="s">
        <v>639</v>
      </c>
      <c r="C334" s="162" t="s">
        <v>899</v>
      </c>
    </row>
    <row r="335">
      <c r="A335" s="162" t="s">
        <v>13301</v>
      </c>
      <c r="B335" s="162" t="s">
        <v>639</v>
      </c>
      <c r="C335" s="162" t="s">
        <v>2423</v>
      </c>
    </row>
    <row r="336">
      <c r="A336" s="162" t="s">
        <v>13306</v>
      </c>
      <c r="B336" s="162" t="s">
        <v>639</v>
      </c>
      <c r="C336" s="162" t="s">
        <v>2428</v>
      </c>
    </row>
    <row r="337">
      <c r="A337" s="162" t="s">
        <v>13311</v>
      </c>
      <c r="B337" s="162" t="s">
        <v>639</v>
      </c>
      <c r="C337" s="162" t="s">
        <v>876</v>
      </c>
    </row>
    <row r="338">
      <c r="A338" s="162" t="s">
        <v>13316</v>
      </c>
      <c r="B338" s="162" t="s">
        <v>639</v>
      </c>
      <c r="C338" s="162" t="s">
        <v>899</v>
      </c>
    </row>
    <row r="339">
      <c r="A339" s="162" t="s">
        <v>13320</v>
      </c>
      <c r="B339" s="162" t="s">
        <v>639</v>
      </c>
      <c r="C339" s="162" t="s">
        <v>2423</v>
      </c>
    </row>
    <row r="340">
      <c r="A340" s="162" t="s">
        <v>13329</v>
      </c>
      <c r="B340" s="162" t="s">
        <v>639</v>
      </c>
      <c r="C340" s="162" t="s">
        <v>876</v>
      </c>
    </row>
    <row r="341">
      <c r="A341" s="162" t="s">
        <v>13333</v>
      </c>
      <c r="B341" s="162" t="s">
        <v>639</v>
      </c>
      <c r="C341" s="162" t="s">
        <v>899</v>
      </c>
    </row>
    <row r="342">
      <c r="A342" s="162" t="s">
        <v>13337</v>
      </c>
      <c r="B342" s="162" t="s">
        <v>639</v>
      </c>
      <c r="C342" s="162" t="s">
        <v>2423</v>
      </c>
    </row>
    <row r="343">
      <c r="A343" s="162" t="s">
        <v>13325</v>
      </c>
      <c r="B343" s="162" t="s">
        <v>639</v>
      </c>
      <c r="C343" s="162" t="s">
        <v>890</v>
      </c>
    </row>
    <row r="344">
      <c r="A344" s="162" t="s">
        <v>13342</v>
      </c>
      <c r="B344" s="162" t="s">
        <v>639</v>
      </c>
      <c r="C344" s="162" t="s">
        <v>890</v>
      </c>
    </row>
    <row r="345">
      <c r="A345" s="162" t="s">
        <v>13345</v>
      </c>
      <c r="B345" s="162" t="s">
        <v>639</v>
      </c>
      <c r="C345" s="162" t="s">
        <v>876</v>
      </c>
    </row>
    <row r="346">
      <c r="A346" s="162" t="s">
        <v>13350</v>
      </c>
      <c r="B346" s="162" t="s">
        <v>639</v>
      </c>
      <c r="C346" s="162" t="s">
        <v>899</v>
      </c>
    </row>
    <row r="347">
      <c r="A347" s="162" t="s">
        <v>13355</v>
      </c>
      <c r="B347" s="162" t="s">
        <v>639</v>
      </c>
      <c r="C347" s="162" t="s">
        <v>2423</v>
      </c>
    </row>
    <row r="348">
      <c r="A348" s="162" t="s">
        <v>13362</v>
      </c>
      <c r="B348" s="162" t="s">
        <v>639</v>
      </c>
      <c r="C348" s="162" t="s">
        <v>890</v>
      </c>
    </row>
    <row r="349">
      <c r="A349" s="162" t="s">
        <v>13367</v>
      </c>
      <c r="B349" s="162" t="s">
        <v>639</v>
      </c>
      <c r="C349" s="162" t="s">
        <v>876</v>
      </c>
    </row>
    <row r="350">
      <c r="A350" s="162" t="s">
        <v>13372</v>
      </c>
      <c r="B350" s="162" t="s">
        <v>639</v>
      </c>
      <c r="C350" s="162" t="s">
        <v>899</v>
      </c>
    </row>
    <row r="351">
      <c r="A351" s="162" t="s">
        <v>13376</v>
      </c>
      <c r="B351" s="162" t="s">
        <v>639</v>
      </c>
      <c r="C351" s="162" t="s">
        <v>2423</v>
      </c>
    </row>
    <row r="352">
      <c r="A352" s="162" t="s">
        <v>13381</v>
      </c>
      <c r="B352" s="162" t="s">
        <v>639</v>
      </c>
      <c r="C352" s="162" t="s">
        <v>890</v>
      </c>
    </row>
    <row r="353">
      <c r="A353" s="162" t="s">
        <v>13386</v>
      </c>
      <c r="B353" s="162" t="s">
        <v>639</v>
      </c>
      <c r="C353" s="162" t="s">
        <v>876</v>
      </c>
    </row>
    <row r="354">
      <c r="A354" s="162" t="s">
        <v>13391</v>
      </c>
      <c r="B354" s="162" t="s">
        <v>639</v>
      </c>
      <c r="C354" s="162" t="s">
        <v>899</v>
      </c>
    </row>
    <row r="355">
      <c r="A355" s="162" t="s">
        <v>13395</v>
      </c>
      <c r="B355" s="162" t="s">
        <v>639</v>
      </c>
      <c r="C355" s="162" t="s">
        <v>2423</v>
      </c>
    </row>
    <row r="356">
      <c r="A356" s="162" t="s">
        <v>13399</v>
      </c>
      <c r="B356" s="162" t="s">
        <v>639</v>
      </c>
      <c r="C356" s="162" t="s">
        <v>890</v>
      </c>
    </row>
    <row r="357">
      <c r="A357" s="162" t="s">
        <v>7053</v>
      </c>
      <c r="B357" s="162" t="s">
        <v>654</v>
      </c>
      <c r="C357" s="162" t="s">
        <v>876</v>
      </c>
    </row>
    <row r="358">
      <c r="A358" s="162" t="s">
        <v>13403</v>
      </c>
      <c r="B358" s="162" t="s">
        <v>639</v>
      </c>
      <c r="C358" s="162" t="s">
        <v>876</v>
      </c>
    </row>
    <row r="359">
      <c r="A359" s="162" t="s">
        <v>7065</v>
      </c>
      <c r="B359" s="162" t="s">
        <v>654</v>
      </c>
      <c r="C359" s="162" t="s">
        <v>899</v>
      </c>
    </row>
    <row r="360">
      <c r="A360" s="162" t="s">
        <v>13407</v>
      </c>
      <c r="B360" s="162" t="s">
        <v>639</v>
      </c>
      <c r="C360" s="162" t="s">
        <v>899</v>
      </c>
    </row>
    <row r="361">
      <c r="A361" s="162" t="s">
        <v>13410</v>
      </c>
      <c r="B361" s="162" t="s">
        <v>639</v>
      </c>
      <c r="C361" s="162" t="s">
        <v>2423</v>
      </c>
    </row>
    <row r="362">
      <c r="A362" s="162" t="s">
        <v>7057</v>
      </c>
      <c r="B362" s="162" t="s">
        <v>654</v>
      </c>
      <c r="C362" s="162" t="s">
        <v>890</v>
      </c>
    </row>
    <row r="363">
      <c r="A363" s="162" t="s">
        <v>13414</v>
      </c>
      <c r="B363" s="162" t="s">
        <v>639</v>
      </c>
      <c r="C363" s="162" t="s">
        <v>890</v>
      </c>
    </row>
    <row r="364">
      <c r="A364" s="162" t="s">
        <v>7061</v>
      </c>
      <c r="B364" s="162" t="s">
        <v>654</v>
      </c>
      <c r="C364" s="162" t="s">
        <v>1179</v>
      </c>
    </row>
    <row r="365">
      <c r="A365" s="162" t="s">
        <v>13418</v>
      </c>
      <c r="B365" s="162" t="s">
        <v>639</v>
      </c>
      <c r="C365" s="162" t="s">
        <v>876</v>
      </c>
    </row>
    <row r="366">
      <c r="A366" s="162" t="s">
        <v>13422</v>
      </c>
      <c r="B366" s="162" t="s">
        <v>639</v>
      </c>
      <c r="C366" s="162" t="s">
        <v>899</v>
      </c>
    </row>
    <row r="367">
      <c r="A367" s="162" t="s">
        <v>13427</v>
      </c>
      <c r="B367" s="162" t="s">
        <v>639</v>
      </c>
      <c r="C367" s="162" t="s">
        <v>2423</v>
      </c>
    </row>
    <row r="368">
      <c r="A368" s="162" t="s">
        <v>13431</v>
      </c>
      <c r="B368" s="162" t="s">
        <v>639</v>
      </c>
      <c r="C368" s="162" t="s">
        <v>890</v>
      </c>
    </row>
    <row r="369">
      <c r="A369" s="162" t="s">
        <v>7069</v>
      </c>
      <c r="B369" s="162" t="s">
        <v>654</v>
      </c>
      <c r="C369" s="162" t="s">
        <v>876</v>
      </c>
    </row>
    <row r="370">
      <c r="A370" s="162" t="s">
        <v>13435</v>
      </c>
      <c r="B370" s="162" t="s">
        <v>639</v>
      </c>
      <c r="C370" s="162" t="s">
        <v>876</v>
      </c>
    </row>
    <row r="371">
      <c r="A371" s="162" t="s">
        <v>2430</v>
      </c>
      <c r="B371" s="162" t="s">
        <v>626</v>
      </c>
      <c r="C371" s="162" t="s">
        <v>899</v>
      </c>
    </row>
    <row r="372">
      <c r="A372" s="162" t="s">
        <v>7081</v>
      </c>
      <c r="B372" s="162" t="s">
        <v>654</v>
      </c>
      <c r="C372" s="162" t="s">
        <v>899</v>
      </c>
    </row>
    <row r="373">
      <c r="A373" s="162" t="s">
        <v>13438</v>
      </c>
      <c r="B373" s="162" t="s">
        <v>639</v>
      </c>
      <c r="C373" s="162" t="s">
        <v>899</v>
      </c>
    </row>
    <row r="374">
      <c r="A374" s="162" t="s">
        <v>13440</v>
      </c>
      <c r="B374" s="162" t="s">
        <v>639</v>
      </c>
      <c r="C374" s="162" t="s">
        <v>2423</v>
      </c>
    </row>
    <row r="375">
      <c r="A375" s="162" t="s">
        <v>7073</v>
      </c>
      <c r="B375" s="162" t="s">
        <v>654</v>
      </c>
      <c r="C375" s="162" t="s">
        <v>890</v>
      </c>
    </row>
    <row r="376">
      <c r="A376" s="162" t="s">
        <v>13445</v>
      </c>
      <c r="B376" s="162" t="s">
        <v>639</v>
      </c>
      <c r="C376" s="162" t="s">
        <v>890</v>
      </c>
    </row>
    <row r="377">
      <c r="A377" s="162" t="s">
        <v>7077</v>
      </c>
      <c r="B377" s="162" t="s">
        <v>654</v>
      </c>
      <c r="C377" s="162" t="s">
        <v>1179</v>
      </c>
    </row>
    <row r="378">
      <c r="A378" s="162" t="s">
        <v>13449</v>
      </c>
      <c r="B378" s="162" t="s">
        <v>639</v>
      </c>
      <c r="C378" s="162" t="s">
        <v>876</v>
      </c>
    </row>
    <row r="379">
      <c r="A379" s="162" t="s">
        <v>13454</v>
      </c>
      <c r="B379" s="162" t="s">
        <v>639</v>
      </c>
      <c r="C379" s="162" t="s">
        <v>899</v>
      </c>
    </row>
    <row r="380">
      <c r="A380" s="162" t="s">
        <v>13458</v>
      </c>
      <c r="B380" s="162" t="s">
        <v>639</v>
      </c>
      <c r="C380" s="162" t="s">
        <v>2423</v>
      </c>
    </row>
    <row r="381">
      <c r="A381" s="162" t="s">
        <v>13462</v>
      </c>
      <c r="B381" s="162" t="s">
        <v>639</v>
      </c>
      <c r="C381" s="162" t="s">
        <v>890</v>
      </c>
    </row>
    <row r="382">
      <c r="A382" s="162" t="s">
        <v>7085</v>
      </c>
      <c r="B382" s="162" t="s">
        <v>654</v>
      </c>
      <c r="C382" s="162" t="s">
        <v>876</v>
      </c>
    </row>
    <row r="383">
      <c r="A383" s="162" t="s">
        <v>13466</v>
      </c>
      <c r="B383" s="162" t="s">
        <v>639</v>
      </c>
      <c r="C383" s="162" t="s">
        <v>876</v>
      </c>
    </row>
    <row r="384">
      <c r="A384" s="162" t="s">
        <v>7098</v>
      </c>
      <c r="B384" s="162" t="s">
        <v>654</v>
      </c>
      <c r="C384" s="162" t="s">
        <v>899</v>
      </c>
    </row>
    <row r="385">
      <c r="A385" s="162" t="s">
        <v>13469</v>
      </c>
      <c r="B385" s="162" t="s">
        <v>639</v>
      </c>
      <c r="C385" s="162" t="s">
        <v>899</v>
      </c>
    </row>
    <row r="386">
      <c r="A386" s="162" t="s">
        <v>13473</v>
      </c>
      <c r="B386" s="162" t="s">
        <v>639</v>
      </c>
      <c r="C386" s="162" t="s">
        <v>2423</v>
      </c>
    </row>
    <row r="387">
      <c r="A387" s="162" t="s">
        <v>7089</v>
      </c>
      <c r="B387" s="162" t="s">
        <v>654</v>
      </c>
      <c r="C387" s="162" t="s">
        <v>890</v>
      </c>
    </row>
    <row r="388">
      <c r="A388" s="162" t="s">
        <v>13478</v>
      </c>
      <c r="B388" s="162" t="s">
        <v>639</v>
      </c>
      <c r="C388" s="162" t="s">
        <v>890</v>
      </c>
    </row>
    <row r="389">
      <c r="A389" s="162" t="s">
        <v>7093</v>
      </c>
      <c r="B389" s="162" t="s">
        <v>654</v>
      </c>
      <c r="C389" s="162" t="s">
        <v>1179</v>
      </c>
    </row>
    <row r="390">
      <c r="A390" s="162" t="s">
        <v>2435</v>
      </c>
      <c r="B390" s="162" t="s">
        <v>626</v>
      </c>
      <c r="C390" s="162" t="s">
        <v>876</v>
      </c>
    </row>
    <row r="391">
      <c r="A391" s="162" t="s">
        <v>13481</v>
      </c>
      <c r="B391" s="162" t="s">
        <v>639</v>
      </c>
      <c r="C391" s="162" t="s">
        <v>876</v>
      </c>
    </row>
    <row r="392">
      <c r="A392" s="162" t="s">
        <v>14143</v>
      </c>
      <c r="B392" s="162" t="s">
        <v>639</v>
      </c>
      <c r="C392" s="162" t="s">
        <v>876</v>
      </c>
    </row>
    <row r="393">
      <c r="A393" s="162" t="s">
        <v>2440</v>
      </c>
      <c r="B393" s="162" t="s">
        <v>626</v>
      </c>
      <c r="C393" s="162" t="s">
        <v>899</v>
      </c>
    </row>
    <row r="394">
      <c r="A394" s="162" t="s">
        <v>13484</v>
      </c>
      <c r="B394" s="162" t="s">
        <v>639</v>
      </c>
      <c r="C394" s="162" t="s">
        <v>899</v>
      </c>
    </row>
    <row r="395">
      <c r="A395" s="162" t="s">
        <v>14147</v>
      </c>
      <c r="B395" s="162" t="s">
        <v>639</v>
      </c>
      <c r="C395" s="162" t="s">
        <v>899</v>
      </c>
    </row>
    <row r="396">
      <c r="A396" s="162" t="s">
        <v>2444</v>
      </c>
      <c r="B396" s="162" t="s">
        <v>626</v>
      </c>
      <c r="C396" s="162" t="s">
        <v>2423</v>
      </c>
    </row>
    <row r="397">
      <c r="A397" s="162" t="s">
        <v>13488</v>
      </c>
      <c r="B397" s="162" t="s">
        <v>639</v>
      </c>
      <c r="C397" s="162" t="s">
        <v>2423</v>
      </c>
    </row>
    <row r="398">
      <c r="A398" s="162" t="s">
        <v>14141</v>
      </c>
      <c r="B398" s="162" t="s">
        <v>639</v>
      </c>
      <c r="C398" s="162" t="s">
        <v>2423</v>
      </c>
    </row>
    <row r="399">
      <c r="A399" s="162" t="s">
        <v>2449</v>
      </c>
      <c r="B399" s="162" t="s">
        <v>626</v>
      </c>
      <c r="C399" s="162" t="s">
        <v>890</v>
      </c>
    </row>
    <row r="400">
      <c r="A400" s="162" t="s">
        <v>13492</v>
      </c>
      <c r="B400" s="162" t="s">
        <v>639</v>
      </c>
      <c r="C400" s="162" t="s">
        <v>890</v>
      </c>
    </row>
    <row r="401">
      <c r="A401" s="162" t="s">
        <v>14145</v>
      </c>
      <c r="B401" s="162" t="s">
        <v>639</v>
      </c>
      <c r="C401" s="162" t="s">
        <v>890</v>
      </c>
    </row>
    <row r="402">
      <c r="A402" s="162" t="s">
        <v>7102</v>
      </c>
      <c r="B402" s="162" t="s">
        <v>654</v>
      </c>
      <c r="C402" s="162" t="s">
        <v>876</v>
      </c>
    </row>
    <row r="403">
      <c r="A403" s="162" t="s">
        <v>7114</v>
      </c>
      <c r="B403" s="162" t="s">
        <v>654</v>
      </c>
      <c r="C403" s="162" t="s">
        <v>899</v>
      </c>
    </row>
    <row r="404">
      <c r="A404" s="162" t="s">
        <v>7106</v>
      </c>
      <c r="B404" s="162" t="s">
        <v>654</v>
      </c>
      <c r="C404" s="162" t="s">
        <v>890</v>
      </c>
    </row>
    <row r="405">
      <c r="A405" s="162" t="s">
        <v>7110</v>
      </c>
      <c r="B405" s="162" t="s">
        <v>654</v>
      </c>
      <c r="C405" s="162" t="s">
        <v>1179</v>
      </c>
    </row>
    <row r="406">
      <c r="A406" s="162" t="s">
        <v>13495</v>
      </c>
      <c r="B406" s="162" t="s">
        <v>639</v>
      </c>
      <c r="C406" s="162" t="s">
        <v>876</v>
      </c>
    </row>
    <row r="407">
      <c r="A407" s="162" t="s">
        <v>13499</v>
      </c>
      <c r="B407" s="162" t="s">
        <v>639</v>
      </c>
      <c r="C407" s="162" t="s">
        <v>899</v>
      </c>
    </row>
    <row r="408">
      <c r="A408" s="162" t="s">
        <v>13503</v>
      </c>
      <c r="B408" s="162" t="s">
        <v>639</v>
      </c>
      <c r="C408" s="162" t="s">
        <v>2423</v>
      </c>
    </row>
    <row r="409">
      <c r="A409" s="162" t="s">
        <v>13507</v>
      </c>
      <c r="B409" s="162" t="s">
        <v>639</v>
      </c>
      <c r="C409" s="162" t="s">
        <v>890</v>
      </c>
    </row>
    <row r="410">
      <c r="A410" s="162" t="s">
        <v>13511</v>
      </c>
      <c r="B410" s="162" t="s">
        <v>639</v>
      </c>
      <c r="C410" s="162" t="s">
        <v>1179</v>
      </c>
    </row>
    <row r="411">
      <c r="A411" s="162" t="s">
        <v>7118</v>
      </c>
      <c r="B411" s="162" t="s">
        <v>654</v>
      </c>
      <c r="C411" s="162" t="s">
        <v>876</v>
      </c>
    </row>
    <row r="412">
      <c r="A412" s="162" t="s">
        <v>13516</v>
      </c>
      <c r="B412" s="162" t="s">
        <v>639</v>
      </c>
      <c r="C412" s="162" t="s">
        <v>876</v>
      </c>
    </row>
    <row r="413">
      <c r="A413" s="162" t="s">
        <v>7130</v>
      </c>
      <c r="B413" s="162" t="s">
        <v>654</v>
      </c>
      <c r="C413" s="162" t="s">
        <v>899</v>
      </c>
    </row>
    <row r="414">
      <c r="A414" s="162" t="s">
        <v>13520</v>
      </c>
      <c r="B414" s="162" t="s">
        <v>639</v>
      </c>
      <c r="C414" s="162" t="s">
        <v>899</v>
      </c>
    </row>
    <row r="415">
      <c r="A415" s="162" t="s">
        <v>13523</v>
      </c>
      <c r="B415" s="162" t="s">
        <v>639</v>
      </c>
      <c r="C415" s="162" t="s">
        <v>2423</v>
      </c>
    </row>
    <row r="416">
      <c r="A416" s="162" t="s">
        <v>7122</v>
      </c>
      <c r="B416" s="162" t="s">
        <v>654</v>
      </c>
      <c r="C416" s="162" t="s">
        <v>890</v>
      </c>
    </row>
    <row r="417">
      <c r="A417" s="162" t="s">
        <v>13528</v>
      </c>
      <c r="B417" s="162" t="s">
        <v>639</v>
      </c>
      <c r="C417" s="162" t="s">
        <v>890</v>
      </c>
    </row>
    <row r="418">
      <c r="A418" s="162" t="s">
        <v>7126</v>
      </c>
      <c r="B418" s="162" t="s">
        <v>654</v>
      </c>
      <c r="C418" s="162" t="s">
        <v>1179</v>
      </c>
    </row>
    <row r="419">
      <c r="A419" s="162" t="s">
        <v>13531</v>
      </c>
      <c r="B419" s="162" t="s">
        <v>639</v>
      </c>
      <c r="C419" s="162" t="s">
        <v>876</v>
      </c>
    </row>
    <row r="420">
      <c r="A420" s="162" t="s">
        <v>13536</v>
      </c>
      <c r="B420" s="162" t="s">
        <v>639</v>
      </c>
      <c r="C420" s="162" t="s">
        <v>899</v>
      </c>
    </row>
    <row r="421">
      <c r="A421" s="162" t="s">
        <v>13541</v>
      </c>
      <c r="B421" s="162" t="s">
        <v>639</v>
      </c>
      <c r="C421" s="162" t="s">
        <v>2423</v>
      </c>
    </row>
    <row r="422">
      <c r="A422" s="162" t="s">
        <v>2691</v>
      </c>
      <c r="B422" s="162" t="s">
        <v>626</v>
      </c>
      <c r="C422" s="162" t="s">
        <v>890</v>
      </c>
    </row>
    <row r="423">
      <c r="A423" s="162" t="s">
        <v>13546</v>
      </c>
      <c r="B423" s="162" t="s">
        <v>639</v>
      </c>
      <c r="C423" s="162" t="s">
        <v>890</v>
      </c>
    </row>
    <row r="424">
      <c r="A424" s="162" t="s">
        <v>13551</v>
      </c>
      <c r="B424" s="162" t="s">
        <v>639</v>
      </c>
      <c r="C424" s="162" t="s">
        <v>876</v>
      </c>
    </row>
    <row r="425">
      <c r="A425" s="162" t="s">
        <v>13558</v>
      </c>
      <c r="B425" s="162" t="s">
        <v>639</v>
      </c>
      <c r="C425" s="162" t="s">
        <v>899</v>
      </c>
    </row>
    <row r="426">
      <c r="A426" s="162" t="s">
        <v>13563</v>
      </c>
      <c r="B426" s="162" t="s">
        <v>639</v>
      </c>
      <c r="C426" s="162" t="s">
        <v>2423</v>
      </c>
    </row>
    <row r="427">
      <c r="A427" s="162" t="s">
        <v>13568</v>
      </c>
      <c r="B427" s="162" t="s">
        <v>639</v>
      </c>
      <c r="C427" s="162" t="s">
        <v>890</v>
      </c>
    </row>
    <row r="428">
      <c r="A428" s="162" t="s">
        <v>7134</v>
      </c>
      <c r="B428" s="162" t="s">
        <v>654</v>
      </c>
      <c r="C428" s="162" t="s">
        <v>876</v>
      </c>
    </row>
    <row r="429">
      <c r="A429" s="162" t="s">
        <v>13572</v>
      </c>
      <c r="B429" s="162" t="s">
        <v>639</v>
      </c>
      <c r="C429" s="162" t="s">
        <v>876</v>
      </c>
    </row>
    <row r="430">
      <c r="A430" s="162" t="s">
        <v>13575</v>
      </c>
      <c r="B430" s="162" t="s">
        <v>639</v>
      </c>
      <c r="C430" s="162" t="s">
        <v>899</v>
      </c>
    </row>
    <row r="431">
      <c r="A431" s="162" t="s">
        <v>13580</v>
      </c>
      <c r="B431" s="162" t="s">
        <v>639</v>
      </c>
      <c r="C431" s="162" t="s">
        <v>2423</v>
      </c>
    </row>
    <row r="432">
      <c r="A432" s="162" t="s">
        <v>7138</v>
      </c>
      <c r="B432" s="162" t="s">
        <v>654</v>
      </c>
      <c r="C432" s="162" t="s">
        <v>890</v>
      </c>
    </row>
    <row r="433">
      <c r="A433" s="162" t="s">
        <v>13584</v>
      </c>
      <c r="B433" s="162" t="s">
        <v>639</v>
      </c>
      <c r="C433" s="162" t="s">
        <v>890</v>
      </c>
    </row>
    <row r="434">
      <c r="A434" s="162" t="s">
        <v>7142</v>
      </c>
      <c r="B434" s="162" t="s">
        <v>654</v>
      </c>
      <c r="C434" s="162" t="s">
        <v>1179</v>
      </c>
    </row>
    <row r="435">
      <c r="A435" s="162" t="s">
        <v>13588</v>
      </c>
      <c r="B435" s="162" t="s">
        <v>639</v>
      </c>
      <c r="C435" s="162" t="s">
        <v>876</v>
      </c>
    </row>
    <row r="436">
      <c r="A436" s="162" t="s">
        <v>13603</v>
      </c>
      <c r="B436" s="162" t="s">
        <v>639</v>
      </c>
      <c r="C436" s="162" t="s">
        <v>890</v>
      </c>
    </row>
    <row r="437">
      <c r="A437" s="162" t="s">
        <v>13598</v>
      </c>
      <c r="B437" s="162" t="s">
        <v>639</v>
      </c>
      <c r="C437" s="162" t="s">
        <v>2423</v>
      </c>
    </row>
    <row r="438">
      <c r="A438" s="162" t="s">
        <v>13593</v>
      </c>
      <c r="B438" s="162" t="s">
        <v>639</v>
      </c>
      <c r="C438" s="162" t="s">
        <v>899</v>
      </c>
    </row>
    <row r="439">
      <c r="A439" s="162" t="s">
        <v>13622</v>
      </c>
      <c r="B439" s="162" t="s">
        <v>639</v>
      </c>
      <c r="C439" s="162" t="s">
        <v>890</v>
      </c>
    </row>
    <row r="440">
      <c r="A440" s="162" t="s">
        <v>13617</v>
      </c>
      <c r="B440" s="162" t="s">
        <v>639</v>
      </c>
      <c r="C440" s="162" t="s">
        <v>2423</v>
      </c>
    </row>
    <row r="441">
      <c r="A441" s="162" t="s">
        <v>13612</v>
      </c>
      <c r="B441" s="162" t="s">
        <v>639</v>
      </c>
      <c r="C441" s="162" t="s">
        <v>899</v>
      </c>
    </row>
    <row r="442">
      <c r="A442" s="162" t="s">
        <v>13608</v>
      </c>
      <c r="B442" s="162" t="s">
        <v>639</v>
      </c>
      <c r="C442" s="162" t="s">
        <v>876</v>
      </c>
    </row>
    <row r="443">
      <c r="A443" s="162" t="s">
        <v>13640</v>
      </c>
      <c r="B443" s="162" t="s">
        <v>639</v>
      </c>
      <c r="C443" s="162" t="s">
        <v>890</v>
      </c>
    </row>
    <row r="444">
      <c r="A444" s="162" t="s">
        <v>13636</v>
      </c>
      <c r="B444" s="162" t="s">
        <v>639</v>
      </c>
      <c r="C444" s="162" t="s">
        <v>2423</v>
      </c>
    </row>
    <row r="445">
      <c r="A445" s="162" t="s">
        <v>13631</v>
      </c>
      <c r="B445" s="162" t="s">
        <v>639</v>
      </c>
      <c r="C445" s="162" t="s">
        <v>899</v>
      </c>
    </row>
    <row r="446">
      <c r="A446" s="162" t="s">
        <v>13627</v>
      </c>
      <c r="B446" s="162" t="s">
        <v>639</v>
      </c>
      <c r="C446" s="162" t="s">
        <v>876</v>
      </c>
    </row>
    <row r="447">
      <c r="A447" s="162" t="s">
        <v>13657</v>
      </c>
      <c r="B447" s="162" t="s">
        <v>639</v>
      </c>
      <c r="C447" s="162" t="s">
        <v>890</v>
      </c>
    </row>
    <row r="448">
      <c r="A448" s="162" t="s">
        <v>13652</v>
      </c>
      <c r="B448" s="162" t="s">
        <v>639</v>
      </c>
      <c r="C448" s="162" t="s">
        <v>2423</v>
      </c>
    </row>
    <row r="449">
      <c r="A449" s="162" t="s">
        <v>13648</v>
      </c>
      <c r="B449" s="162" t="s">
        <v>639</v>
      </c>
      <c r="C449" s="162" t="s">
        <v>899</v>
      </c>
    </row>
    <row r="450">
      <c r="A450" s="162" t="s">
        <v>13644</v>
      </c>
      <c r="B450" s="162" t="s">
        <v>639</v>
      </c>
      <c r="C450" s="162" t="s">
        <v>876</v>
      </c>
    </row>
    <row r="451">
      <c r="A451" s="162" t="s">
        <v>13675</v>
      </c>
      <c r="B451" s="162" t="s">
        <v>639</v>
      </c>
      <c r="C451" s="162" t="s">
        <v>890</v>
      </c>
    </row>
    <row r="452">
      <c r="A452" s="162" t="s">
        <v>13670</v>
      </c>
      <c r="B452" s="162" t="s">
        <v>639</v>
      </c>
      <c r="C452" s="162" t="s">
        <v>2423</v>
      </c>
    </row>
    <row r="453">
      <c r="A453" s="162" t="s">
        <v>13666</v>
      </c>
      <c r="B453" s="162" t="s">
        <v>639</v>
      </c>
      <c r="C453" s="162" t="s">
        <v>899</v>
      </c>
    </row>
    <row r="454">
      <c r="A454" s="162" t="s">
        <v>13662</v>
      </c>
      <c r="B454" s="162" t="s">
        <v>639</v>
      </c>
      <c r="C454" s="162" t="s">
        <v>876</v>
      </c>
    </row>
    <row r="455">
      <c r="A455" s="162" t="s">
        <v>7157</v>
      </c>
      <c r="B455" s="162" t="s">
        <v>654</v>
      </c>
      <c r="C455" s="162" t="s">
        <v>1179</v>
      </c>
    </row>
    <row r="456">
      <c r="A456" s="162" t="s">
        <v>7153</v>
      </c>
      <c r="B456" s="162" t="s">
        <v>654</v>
      </c>
      <c r="C456" s="162" t="s">
        <v>890</v>
      </c>
    </row>
    <row r="457">
      <c r="A457" s="162" t="s">
        <v>13690</v>
      </c>
      <c r="B457" s="162" t="s">
        <v>639</v>
      </c>
      <c r="C457" s="162" t="s">
        <v>890</v>
      </c>
    </row>
    <row r="458">
      <c r="A458" s="162" t="s">
        <v>13686</v>
      </c>
      <c r="B458" s="162" t="s">
        <v>639</v>
      </c>
      <c r="C458" s="162" t="s">
        <v>2423</v>
      </c>
    </row>
    <row r="459">
      <c r="A459" s="162" t="s">
        <v>7161</v>
      </c>
      <c r="B459" s="162" t="s">
        <v>654</v>
      </c>
      <c r="C459" s="162" t="s">
        <v>899</v>
      </c>
    </row>
    <row r="460">
      <c r="A460" s="162" t="s">
        <v>13683</v>
      </c>
      <c r="B460" s="162" t="s">
        <v>639</v>
      </c>
      <c r="C460" s="162" t="s">
        <v>899</v>
      </c>
    </row>
    <row r="461">
      <c r="A461" s="162" t="s">
        <v>7149</v>
      </c>
      <c r="B461" s="162" t="s">
        <v>654</v>
      </c>
      <c r="C461" s="162" t="s">
        <v>876</v>
      </c>
    </row>
    <row r="462">
      <c r="A462" s="162" t="s">
        <v>13680</v>
      </c>
      <c r="B462" s="162" t="s">
        <v>639</v>
      </c>
      <c r="C462" s="162" t="s">
        <v>876</v>
      </c>
    </row>
    <row r="463">
      <c r="A463" s="162" t="s">
        <v>13706</v>
      </c>
      <c r="B463" s="162" t="s">
        <v>639</v>
      </c>
      <c r="C463" s="162" t="s">
        <v>890</v>
      </c>
    </row>
    <row r="464">
      <c r="A464" s="162" t="s">
        <v>13701</v>
      </c>
      <c r="B464" s="162" t="s">
        <v>639</v>
      </c>
      <c r="C464" s="162" t="s">
        <v>2423</v>
      </c>
    </row>
    <row r="465">
      <c r="A465" s="162" t="s">
        <v>13697</v>
      </c>
      <c r="B465" s="162" t="s">
        <v>639</v>
      </c>
      <c r="C465" s="162" t="s">
        <v>899</v>
      </c>
    </row>
    <row r="466">
      <c r="A466" s="162" t="s">
        <v>13693</v>
      </c>
      <c r="B466" s="162" t="s">
        <v>639</v>
      </c>
      <c r="C466" s="162" t="s">
        <v>876</v>
      </c>
    </row>
    <row r="467">
      <c r="A467" s="162" t="s">
        <v>7173</v>
      </c>
      <c r="B467" s="162" t="s">
        <v>654</v>
      </c>
      <c r="C467" s="162" t="s">
        <v>1179</v>
      </c>
    </row>
    <row r="468">
      <c r="A468" s="162" t="s">
        <v>7169</v>
      </c>
      <c r="B468" s="162" t="s">
        <v>654</v>
      </c>
      <c r="C468" s="162" t="s">
        <v>890</v>
      </c>
    </row>
    <row r="469">
      <c r="A469" s="162" t="s">
        <v>13717</v>
      </c>
      <c r="B469" s="162" t="s">
        <v>639</v>
      </c>
      <c r="C469" s="162" t="s">
        <v>890</v>
      </c>
    </row>
    <row r="470">
      <c r="A470" s="162" t="s">
        <v>7177</v>
      </c>
      <c r="B470" s="162" t="s">
        <v>654</v>
      </c>
      <c r="C470" s="162" t="s">
        <v>899</v>
      </c>
    </row>
    <row r="471">
      <c r="A471" s="162" t="s">
        <v>13714</v>
      </c>
      <c r="B471" s="162" t="s">
        <v>639</v>
      </c>
      <c r="C471" s="162" t="s">
        <v>899</v>
      </c>
    </row>
    <row r="472">
      <c r="A472" s="162" t="s">
        <v>7165</v>
      </c>
      <c r="B472" s="162" t="s">
        <v>654</v>
      </c>
      <c r="C472" s="162" t="s">
        <v>876</v>
      </c>
    </row>
    <row r="473">
      <c r="A473" s="162" t="s">
        <v>13710</v>
      </c>
      <c r="B473" s="162" t="s">
        <v>639</v>
      </c>
      <c r="C473" s="162" t="s">
        <v>876</v>
      </c>
    </row>
    <row r="474">
      <c r="A474" s="162" t="s">
        <v>13735</v>
      </c>
      <c r="B474" s="162" t="s">
        <v>639</v>
      </c>
      <c r="C474" s="162" t="s">
        <v>890</v>
      </c>
    </row>
    <row r="475">
      <c r="A475" s="162" t="s">
        <v>13730</v>
      </c>
      <c r="B475" s="162" t="s">
        <v>639</v>
      </c>
      <c r="C475" s="162" t="s">
        <v>2423</v>
      </c>
    </row>
    <row r="476">
      <c r="A476" s="162" t="s">
        <v>13725</v>
      </c>
      <c r="B476" s="162" t="s">
        <v>639</v>
      </c>
      <c r="C476" s="162" t="s">
        <v>899</v>
      </c>
    </row>
    <row r="477">
      <c r="A477" s="162" t="s">
        <v>13721</v>
      </c>
      <c r="B477" s="162" t="s">
        <v>639</v>
      </c>
      <c r="C477" s="162" t="s">
        <v>876</v>
      </c>
    </row>
    <row r="478">
      <c r="A478" s="162" t="s">
        <v>7189</v>
      </c>
      <c r="B478" s="162" t="s">
        <v>654</v>
      </c>
      <c r="C478" s="162" t="s">
        <v>1179</v>
      </c>
    </row>
    <row r="479">
      <c r="A479" s="162" t="s">
        <v>7185</v>
      </c>
      <c r="B479" s="162" t="s">
        <v>654</v>
      </c>
      <c r="C479" s="162" t="s">
        <v>890</v>
      </c>
    </row>
    <row r="480">
      <c r="A480" s="162" t="s">
        <v>13750</v>
      </c>
      <c r="B480" s="162" t="s">
        <v>639</v>
      </c>
      <c r="C480" s="162" t="s">
        <v>890</v>
      </c>
    </row>
    <row r="481">
      <c r="A481" s="162" t="s">
        <v>13745</v>
      </c>
      <c r="B481" s="162" t="s">
        <v>639</v>
      </c>
      <c r="C481" s="162" t="s">
        <v>2423</v>
      </c>
    </row>
    <row r="482">
      <c r="A482" s="162" t="s">
        <v>7193</v>
      </c>
      <c r="B482" s="162" t="s">
        <v>654</v>
      </c>
      <c r="C482" s="162" t="s">
        <v>899</v>
      </c>
    </row>
    <row r="483">
      <c r="A483" s="162" t="s">
        <v>13742</v>
      </c>
      <c r="B483" s="162" t="s">
        <v>639</v>
      </c>
      <c r="C483" s="162" t="s">
        <v>899</v>
      </c>
    </row>
    <row r="484">
      <c r="A484" s="162" t="s">
        <v>7181</v>
      </c>
      <c r="B484" s="162" t="s">
        <v>654</v>
      </c>
      <c r="C484" s="162" t="s">
        <v>876</v>
      </c>
    </row>
    <row r="485">
      <c r="A485" s="162" t="s">
        <v>13739</v>
      </c>
      <c r="B485" s="162" t="s">
        <v>639</v>
      </c>
      <c r="C485" s="162" t="s">
        <v>876</v>
      </c>
    </row>
    <row r="486">
      <c r="A486" s="162" t="s">
        <v>13765</v>
      </c>
      <c r="B486" s="162" t="s">
        <v>639</v>
      </c>
      <c r="C486" s="162" t="s">
        <v>890</v>
      </c>
    </row>
    <row r="487">
      <c r="A487" s="162" t="s">
        <v>13761</v>
      </c>
      <c r="B487" s="162" t="s">
        <v>639</v>
      </c>
      <c r="C487" s="162" t="s">
        <v>2423</v>
      </c>
    </row>
    <row r="488">
      <c r="A488" s="162" t="s">
        <v>13757</v>
      </c>
      <c r="B488" s="162" t="s">
        <v>639</v>
      </c>
      <c r="C488" s="162" t="s">
        <v>899</v>
      </c>
    </row>
    <row r="489">
      <c r="A489" s="162" t="s">
        <v>13753</v>
      </c>
      <c r="B489" s="162" t="s">
        <v>639</v>
      </c>
      <c r="C489" s="162" t="s">
        <v>876</v>
      </c>
    </row>
    <row r="490">
      <c r="A490" s="162" t="s">
        <v>7205</v>
      </c>
      <c r="B490" s="162" t="s">
        <v>654</v>
      </c>
      <c r="C490" s="162" t="s">
        <v>1179</v>
      </c>
    </row>
    <row r="491">
      <c r="A491" s="162" t="s">
        <v>7201</v>
      </c>
      <c r="B491" s="162" t="s">
        <v>654</v>
      </c>
      <c r="C491" s="162" t="s">
        <v>890</v>
      </c>
    </row>
    <row r="492">
      <c r="A492" s="162" t="s">
        <v>13780</v>
      </c>
      <c r="B492" s="162" t="s">
        <v>639</v>
      </c>
      <c r="C492" s="162" t="s">
        <v>890</v>
      </c>
    </row>
    <row r="493">
      <c r="A493" s="162" t="s">
        <v>13775</v>
      </c>
      <c r="B493" s="162" t="s">
        <v>639</v>
      </c>
      <c r="C493" s="162" t="s">
        <v>2423</v>
      </c>
    </row>
    <row r="494">
      <c r="A494" s="162" t="s">
        <v>7209</v>
      </c>
      <c r="B494" s="162" t="s">
        <v>654</v>
      </c>
      <c r="C494" s="162" t="s">
        <v>899</v>
      </c>
    </row>
    <row r="495">
      <c r="A495" s="162" t="s">
        <v>13772</v>
      </c>
      <c r="B495" s="162" t="s">
        <v>639</v>
      </c>
      <c r="C495" s="162" t="s">
        <v>899</v>
      </c>
    </row>
    <row r="496">
      <c r="A496" s="162" t="s">
        <v>7197</v>
      </c>
      <c r="B496" s="162" t="s">
        <v>654</v>
      </c>
      <c r="C496" s="162" t="s">
        <v>876</v>
      </c>
    </row>
    <row r="497">
      <c r="A497" s="162" t="s">
        <v>13769</v>
      </c>
      <c r="B497" s="162" t="s">
        <v>639</v>
      </c>
      <c r="C497" s="162" t="s">
        <v>876</v>
      </c>
    </row>
    <row r="498">
      <c r="A498" s="162" t="s">
        <v>13794</v>
      </c>
      <c r="B498" s="162" t="s">
        <v>639</v>
      </c>
      <c r="C498" s="162" t="s">
        <v>890</v>
      </c>
    </row>
    <row r="499">
      <c r="A499" s="162" t="s">
        <v>13790</v>
      </c>
      <c r="B499" s="162" t="s">
        <v>639</v>
      </c>
      <c r="C499" s="162" t="s">
        <v>2423</v>
      </c>
    </row>
    <row r="500">
      <c r="A500" s="162" t="s">
        <v>13786</v>
      </c>
      <c r="B500" s="162" t="s">
        <v>639</v>
      </c>
      <c r="C500" s="162" t="s">
        <v>899</v>
      </c>
    </row>
    <row r="501">
      <c r="A501" s="162" t="s">
        <v>2453</v>
      </c>
      <c r="B501" s="162" t="s">
        <v>626</v>
      </c>
      <c r="C501" s="162" t="s">
        <v>876</v>
      </c>
    </row>
    <row r="502">
      <c r="A502" s="162" t="s">
        <v>13783</v>
      </c>
      <c r="B502" s="162" t="s">
        <v>639</v>
      </c>
      <c r="C502" s="162" t="s">
        <v>876</v>
      </c>
    </row>
    <row r="503">
      <c r="A503" s="162" t="s">
        <v>13811</v>
      </c>
      <c r="B503" s="162" t="s">
        <v>639</v>
      </c>
      <c r="C503" s="162" t="s">
        <v>890</v>
      </c>
    </row>
    <row r="504">
      <c r="A504" s="162" t="s">
        <v>13806</v>
      </c>
      <c r="B504" s="162" t="s">
        <v>639</v>
      </c>
      <c r="C504" s="162" t="s">
        <v>2423</v>
      </c>
    </row>
    <row r="505">
      <c r="A505" s="162" t="s">
        <v>13802</v>
      </c>
      <c r="B505" s="162" t="s">
        <v>639</v>
      </c>
      <c r="C505" s="162" t="s">
        <v>899</v>
      </c>
    </row>
    <row r="506">
      <c r="A506" s="162" t="s">
        <v>13798</v>
      </c>
      <c r="B506" s="162" t="s">
        <v>639</v>
      </c>
      <c r="C506" s="162" t="s">
        <v>876</v>
      </c>
    </row>
    <row r="507">
      <c r="A507" s="162" t="s">
        <v>13829</v>
      </c>
      <c r="B507" s="162" t="s">
        <v>639</v>
      </c>
      <c r="C507" s="162" t="s">
        <v>890</v>
      </c>
    </row>
    <row r="508">
      <c r="A508" s="162" t="s">
        <v>13824</v>
      </c>
      <c r="B508" s="162" t="s">
        <v>639</v>
      </c>
      <c r="C508" s="162" t="s">
        <v>2423</v>
      </c>
    </row>
    <row r="509">
      <c r="A509" s="162" t="s">
        <v>13820</v>
      </c>
      <c r="B509" s="162" t="s">
        <v>639</v>
      </c>
      <c r="C509" s="162" t="s">
        <v>899</v>
      </c>
    </row>
    <row r="510">
      <c r="A510" s="162" t="s">
        <v>15564</v>
      </c>
      <c r="B510" s="162" t="s">
        <v>626</v>
      </c>
      <c r="C510" s="162" t="s">
        <v>899</v>
      </c>
    </row>
    <row r="511">
      <c r="A511" s="162" t="s">
        <v>13815</v>
      </c>
      <c r="B511" s="162" t="s">
        <v>639</v>
      </c>
      <c r="C511" s="162" t="s">
        <v>876</v>
      </c>
    </row>
    <row r="512">
      <c r="A512" s="162" t="s">
        <v>6413</v>
      </c>
      <c r="B512" s="162" t="s">
        <v>358</v>
      </c>
      <c r="C512" s="162" t="s">
        <v>17373</v>
      </c>
    </row>
    <row r="513">
      <c r="A513" s="162" t="s">
        <v>6422</v>
      </c>
      <c r="B513" s="162" t="s">
        <v>358</v>
      </c>
      <c r="C513" s="162" t="s">
        <v>17373</v>
      </c>
    </row>
    <row r="514">
      <c r="A514" s="162" t="s">
        <v>6430</v>
      </c>
      <c r="B514" s="162" t="s">
        <v>358</v>
      </c>
      <c r="C514" s="162" t="s">
        <v>17373</v>
      </c>
    </row>
    <row r="515">
      <c r="A515" s="162" t="s">
        <v>6438</v>
      </c>
      <c r="B515" s="162" t="s">
        <v>358</v>
      </c>
      <c r="C515" s="162" t="s">
        <v>2428</v>
      </c>
    </row>
    <row r="516">
      <c r="A516" s="162" t="s">
        <v>6446</v>
      </c>
      <c r="B516" s="162" t="s">
        <v>358</v>
      </c>
      <c r="C516" s="162" t="s">
        <v>2428</v>
      </c>
    </row>
    <row r="517">
      <c r="A517" s="162" t="s">
        <v>6454</v>
      </c>
      <c r="B517" s="162" t="s">
        <v>358</v>
      </c>
      <c r="C517" s="162" t="s">
        <v>2428</v>
      </c>
    </row>
    <row r="518">
      <c r="A518" s="162" t="s">
        <v>6462</v>
      </c>
      <c r="B518" s="162" t="s">
        <v>358</v>
      </c>
      <c r="C518" s="162" t="s">
        <v>1201</v>
      </c>
    </row>
    <row r="519">
      <c r="A519" s="162" t="s">
        <v>6470</v>
      </c>
      <c r="B519" s="162" t="s">
        <v>358</v>
      </c>
      <c r="C519" s="162" t="s">
        <v>1201</v>
      </c>
    </row>
    <row r="520">
      <c r="A520" s="162" t="s">
        <v>6478</v>
      </c>
      <c r="B520" s="162" t="s">
        <v>358</v>
      </c>
      <c r="C520" s="162" t="s">
        <v>1201</v>
      </c>
    </row>
    <row r="521">
      <c r="A521" s="162" t="s">
        <v>6510</v>
      </c>
      <c r="B521" s="162" t="s">
        <v>358</v>
      </c>
      <c r="C521" s="162" t="s">
        <v>876</v>
      </c>
    </row>
    <row r="522">
      <c r="A522" s="162" t="s">
        <v>6518</v>
      </c>
      <c r="B522" s="162" t="s">
        <v>358</v>
      </c>
      <c r="C522" s="162" t="s">
        <v>876</v>
      </c>
    </row>
    <row r="523">
      <c r="A523" s="162" t="s">
        <v>6526</v>
      </c>
      <c r="B523" s="162" t="s">
        <v>358</v>
      </c>
      <c r="C523" s="162" t="s">
        <v>876</v>
      </c>
    </row>
    <row r="524">
      <c r="A524" s="162" t="s">
        <v>13846</v>
      </c>
      <c r="B524" s="162" t="s">
        <v>639</v>
      </c>
      <c r="C524" s="162" t="s">
        <v>890</v>
      </c>
    </row>
    <row r="525">
      <c r="A525" s="162" t="s">
        <v>13841</v>
      </c>
      <c r="B525" s="162" t="s">
        <v>639</v>
      </c>
      <c r="C525" s="162" t="s">
        <v>2423</v>
      </c>
    </row>
    <row r="526">
      <c r="A526" s="162" t="s">
        <v>13837</v>
      </c>
      <c r="B526" s="162" t="s">
        <v>639</v>
      </c>
      <c r="C526" s="162" t="s">
        <v>899</v>
      </c>
    </row>
    <row r="527">
      <c r="A527" s="162" t="s">
        <v>13833</v>
      </c>
      <c r="B527" s="162" t="s">
        <v>639</v>
      </c>
      <c r="C527" s="162" t="s">
        <v>876</v>
      </c>
    </row>
    <row r="528">
      <c r="A528" s="162" t="s">
        <v>6408</v>
      </c>
      <c r="B528" s="162" t="s">
        <v>358</v>
      </c>
      <c r="C528" s="162" t="s">
        <v>17373</v>
      </c>
    </row>
    <row r="529">
      <c r="A529" s="162" t="s">
        <v>6418</v>
      </c>
      <c r="B529" s="162" t="s">
        <v>358</v>
      </c>
      <c r="C529" s="162" t="s">
        <v>17373</v>
      </c>
    </row>
    <row r="530">
      <c r="A530" s="162" t="s">
        <v>6426</v>
      </c>
      <c r="B530" s="162" t="s">
        <v>358</v>
      </c>
      <c r="C530" s="162" t="s">
        <v>17373</v>
      </c>
    </row>
    <row r="531">
      <c r="A531" s="162" t="s">
        <v>6434</v>
      </c>
      <c r="B531" s="162" t="s">
        <v>358</v>
      </c>
      <c r="C531" s="162" t="s">
        <v>2428</v>
      </c>
    </row>
    <row r="532">
      <c r="A532" s="162" t="s">
        <v>6442</v>
      </c>
      <c r="B532" s="162" t="s">
        <v>358</v>
      </c>
      <c r="C532" s="162" t="s">
        <v>2428</v>
      </c>
    </row>
    <row r="533">
      <c r="A533" s="162" t="s">
        <v>6450</v>
      </c>
      <c r="B533" s="162" t="s">
        <v>358</v>
      </c>
      <c r="C533" s="162" t="s">
        <v>2428</v>
      </c>
    </row>
    <row r="534">
      <c r="A534" s="162" t="s">
        <v>6458</v>
      </c>
      <c r="B534" s="162" t="s">
        <v>358</v>
      </c>
      <c r="C534" s="162" t="s">
        <v>1201</v>
      </c>
    </row>
    <row r="535">
      <c r="A535" s="162" t="s">
        <v>6466</v>
      </c>
      <c r="B535" s="162" t="s">
        <v>358</v>
      </c>
      <c r="C535" s="162" t="s">
        <v>1201</v>
      </c>
    </row>
    <row r="536">
      <c r="A536" s="162" t="s">
        <v>6474</v>
      </c>
      <c r="B536" s="162" t="s">
        <v>358</v>
      </c>
      <c r="C536" s="162" t="s">
        <v>1201</v>
      </c>
    </row>
    <row r="537">
      <c r="A537" s="162" t="s">
        <v>6506</v>
      </c>
      <c r="B537" s="162" t="s">
        <v>358</v>
      </c>
      <c r="C537" s="162" t="s">
        <v>876</v>
      </c>
    </row>
    <row r="538">
      <c r="A538" s="162" t="s">
        <v>6514</v>
      </c>
      <c r="B538" s="162" t="s">
        <v>358</v>
      </c>
      <c r="C538" s="162" t="s">
        <v>876</v>
      </c>
    </row>
    <row r="539">
      <c r="A539" s="162" t="s">
        <v>6522</v>
      </c>
      <c r="B539" s="162" t="s">
        <v>358</v>
      </c>
      <c r="C539" s="162" t="s">
        <v>876</v>
      </c>
    </row>
    <row r="540">
      <c r="A540" s="162" t="s">
        <v>13863</v>
      </c>
      <c r="B540" s="162" t="s">
        <v>639</v>
      </c>
      <c r="C540" s="162" t="s">
        <v>890</v>
      </c>
    </row>
    <row r="541">
      <c r="A541" s="162" t="s">
        <v>13858</v>
      </c>
      <c r="B541" s="162" t="s">
        <v>639</v>
      </c>
      <c r="C541" s="162" t="s">
        <v>2423</v>
      </c>
    </row>
    <row r="542">
      <c r="A542" s="162" t="s">
        <v>13854</v>
      </c>
      <c r="B542" s="162" t="s">
        <v>639</v>
      </c>
      <c r="C542" s="162" t="s">
        <v>899</v>
      </c>
    </row>
    <row r="543">
      <c r="A543" s="162" t="s">
        <v>13850</v>
      </c>
      <c r="B543" s="162" t="s">
        <v>639</v>
      </c>
      <c r="C543" s="162" t="s">
        <v>876</v>
      </c>
    </row>
    <row r="544">
      <c r="A544" s="162" t="s">
        <v>13882</v>
      </c>
      <c r="B544" s="162" t="s">
        <v>639</v>
      </c>
      <c r="C544" s="162" t="s">
        <v>890</v>
      </c>
    </row>
    <row r="545">
      <c r="A545" s="162" t="s">
        <v>13877</v>
      </c>
      <c r="B545" s="162" t="s">
        <v>639</v>
      </c>
      <c r="C545" s="162" t="s">
        <v>2423</v>
      </c>
    </row>
    <row r="546">
      <c r="A546" s="162" t="s">
        <v>13873</v>
      </c>
      <c r="B546" s="162" t="s">
        <v>639</v>
      </c>
      <c r="C546" s="162" t="s">
        <v>899</v>
      </c>
    </row>
    <row r="547">
      <c r="A547" s="162" t="s">
        <v>13868</v>
      </c>
      <c r="B547" s="162" t="s">
        <v>639</v>
      </c>
      <c r="C547" s="162" t="s">
        <v>876</v>
      </c>
    </row>
    <row r="548">
      <c r="A548" s="162" t="s">
        <v>13898</v>
      </c>
      <c r="B548" s="162" t="s">
        <v>639</v>
      </c>
      <c r="C548" s="162" t="s">
        <v>890</v>
      </c>
    </row>
    <row r="549">
      <c r="A549" s="162" t="s">
        <v>13894</v>
      </c>
      <c r="B549" s="162" t="s">
        <v>639</v>
      </c>
      <c r="C549" s="162" t="s">
        <v>2423</v>
      </c>
    </row>
    <row r="550">
      <c r="A550" s="162" t="s">
        <v>13890</v>
      </c>
      <c r="B550" s="162" t="s">
        <v>639</v>
      </c>
      <c r="C550" s="162" t="s">
        <v>899</v>
      </c>
    </row>
    <row r="551">
      <c r="A551" s="162" t="s">
        <v>13886</v>
      </c>
      <c r="B551" s="162" t="s">
        <v>639</v>
      </c>
      <c r="C551" s="162" t="s">
        <v>876</v>
      </c>
    </row>
    <row r="552">
      <c r="A552" s="162" t="s">
        <v>13912</v>
      </c>
      <c r="B552" s="162" t="s">
        <v>639</v>
      </c>
      <c r="C552" s="162" t="s">
        <v>890</v>
      </c>
    </row>
    <row r="553">
      <c r="A553" s="162" t="s">
        <v>13907</v>
      </c>
      <c r="B553" s="162" t="s">
        <v>639</v>
      </c>
      <c r="C553" s="162" t="s">
        <v>899</v>
      </c>
    </row>
    <row r="554">
      <c r="A554" s="162" t="s">
        <v>13902</v>
      </c>
      <c r="B554" s="162" t="s">
        <v>639</v>
      </c>
      <c r="C554" s="162" t="s">
        <v>876</v>
      </c>
    </row>
    <row r="555">
      <c r="A555" s="162" t="s">
        <v>13927</v>
      </c>
      <c r="B555" s="162" t="s">
        <v>639</v>
      </c>
      <c r="C555" s="162" t="s">
        <v>890</v>
      </c>
    </row>
    <row r="556">
      <c r="A556" s="162" t="s">
        <v>13922</v>
      </c>
      <c r="B556" s="162" t="s">
        <v>639</v>
      </c>
      <c r="C556" s="162" t="s">
        <v>899</v>
      </c>
    </row>
    <row r="557">
      <c r="A557" s="162" t="s">
        <v>13917</v>
      </c>
      <c r="B557" s="162" t="s">
        <v>639</v>
      </c>
      <c r="C557" s="162" t="s">
        <v>876</v>
      </c>
    </row>
    <row r="558">
      <c r="A558" s="162" t="s">
        <v>13941</v>
      </c>
      <c r="B558" s="162" t="s">
        <v>639</v>
      </c>
      <c r="C558" s="162" t="s">
        <v>890</v>
      </c>
    </row>
    <row r="559">
      <c r="A559" s="162" t="s">
        <v>13936</v>
      </c>
      <c r="B559" s="162" t="s">
        <v>639</v>
      </c>
      <c r="C559" s="162" t="s">
        <v>899</v>
      </c>
    </row>
    <row r="560">
      <c r="A560" s="162" t="s">
        <v>13931</v>
      </c>
      <c r="B560" s="162" t="s">
        <v>639</v>
      </c>
      <c r="C560" s="162" t="s">
        <v>876</v>
      </c>
    </row>
    <row r="561">
      <c r="A561" s="162" t="s">
        <v>13954</v>
      </c>
      <c r="B561" s="162" t="s">
        <v>639</v>
      </c>
      <c r="C561" s="162" t="s">
        <v>890</v>
      </c>
    </row>
    <row r="562">
      <c r="A562" s="162" t="s">
        <v>13950</v>
      </c>
      <c r="B562" s="162" t="s">
        <v>639</v>
      </c>
      <c r="C562" s="162" t="s">
        <v>899</v>
      </c>
    </row>
    <row r="563">
      <c r="A563" s="162" t="s">
        <v>13945</v>
      </c>
      <c r="B563" s="162" t="s">
        <v>639</v>
      </c>
      <c r="C563" s="162" t="s">
        <v>876</v>
      </c>
    </row>
    <row r="564">
      <c r="A564" s="162" t="s">
        <v>13970</v>
      </c>
      <c r="B564" s="162" t="s">
        <v>639</v>
      </c>
      <c r="C564" s="162" t="s">
        <v>890</v>
      </c>
    </row>
    <row r="565">
      <c r="A565" s="162" t="s">
        <v>13966</v>
      </c>
      <c r="B565" s="162" t="s">
        <v>639</v>
      </c>
      <c r="C565" s="162" t="s">
        <v>899</v>
      </c>
    </row>
    <row r="566">
      <c r="A566" s="162" t="s">
        <v>13959</v>
      </c>
      <c r="B566" s="162" t="s">
        <v>639</v>
      </c>
      <c r="C566" s="162" t="s">
        <v>876</v>
      </c>
    </row>
    <row r="567">
      <c r="A567" s="162" t="s">
        <v>13983</v>
      </c>
      <c r="B567" s="162" t="s">
        <v>639</v>
      </c>
      <c r="C567" s="162" t="s">
        <v>890</v>
      </c>
    </row>
    <row r="568">
      <c r="A568" s="162" t="s">
        <v>13979</v>
      </c>
      <c r="B568" s="162" t="s">
        <v>639</v>
      </c>
      <c r="C568" s="162" t="s">
        <v>899</v>
      </c>
    </row>
    <row r="569">
      <c r="A569" s="162" t="s">
        <v>13975</v>
      </c>
      <c r="B569" s="162" t="s">
        <v>639</v>
      </c>
      <c r="C569" s="162" t="s">
        <v>876</v>
      </c>
    </row>
    <row r="570">
      <c r="A570" s="162" t="s">
        <v>7221</v>
      </c>
      <c r="B570" s="162" t="s">
        <v>654</v>
      </c>
      <c r="C570" s="162" t="s">
        <v>1179</v>
      </c>
    </row>
    <row r="571">
      <c r="A571" s="162" t="s">
        <v>7217</v>
      </c>
      <c r="B571" s="162" t="s">
        <v>654</v>
      </c>
      <c r="C571" s="162" t="s">
        <v>890</v>
      </c>
    </row>
    <row r="572">
      <c r="A572" s="162" t="s">
        <v>13994</v>
      </c>
      <c r="B572" s="162" t="s">
        <v>639</v>
      </c>
      <c r="C572" s="162" t="s">
        <v>890</v>
      </c>
    </row>
    <row r="573">
      <c r="A573" s="162" t="s">
        <v>7225</v>
      </c>
      <c r="B573" s="162" t="s">
        <v>654</v>
      </c>
      <c r="C573" s="162" t="s">
        <v>899</v>
      </c>
    </row>
    <row r="574">
      <c r="A574" s="162" t="s">
        <v>13990</v>
      </c>
      <c r="B574" s="162" t="s">
        <v>639</v>
      </c>
      <c r="C574" s="162" t="s">
        <v>899</v>
      </c>
    </row>
    <row r="575">
      <c r="A575" s="162" t="s">
        <v>7213</v>
      </c>
      <c r="B575" s="162" t="s">
        <v>654</v>
      </c>
      <c r="C575" s="162" t="s">
        <v>876</v>
      </c>
    </row>
    <row r="576">
      <c r="A576" s="162" t="s">
        <v>13987</v>
      </c>
      <c r="B576" s="162" t="s">
        <v>639</v>
      </c>
      <c r="C576" s="162" t="s">
        <v>876</v>
      </c>
    </row>
    <row r="577">
      <c r="A577" s="162" t="s">
        <v>14006</v>
      </c>
      <c r="B577" s="162" t="s">
        <v>639</v>
      </c>
      <c r="C577" s="162" t="s">
        <v>890</v>
      </c>
    </row>
    <row r="578">
      <c r="A578" s="162" t="s">
        <v>14002</v>
      </c>
      <c r="B578" s="162" t="s">
        <v>639</v>
      </c>
      <c r="C578" s="162" t="s">
        <v>899</v>
      </c>
    </row>
    <row r="579">
      <c r="A579" s="162" t="s">
        <v>13997</v>
      </c>
      <c r="B579" s="162" t="s">
        <v>639</v>
      </c>
      <c r="C579" s="162" t="s">
        <v>876</v>
      </c>
    </row>
    <row r="580">
      <c r="A580" s="162" t="s">
        <v>7237</v>
      </c>
      <c r="B580" s="162" t="s">
        <v>654</v>
      </c>
      <c r="C580" s="162" t="s">
        <v>1179</v>
      </c>
    </row>
    <row r="581">
      <c r="A581" s="162" t="s">
        <v>7233</v>
      </c>
      <c r="B581" s="162" t="s">
        <v>654</v>
      </c>
      <c r="C581" s="162" t="s">
        <v>890</v>
      </c>
    </row>
    <row r="582">
      <c r="A582" s="162" t="s">
        <v>14017</v>
      </c>
      <c r="B582" s="162" t="s">
        <v>639</v>
      </c>
      <c r="C582" s="162" t="s">
        <v>890</v>
      </c>
    </row>
    <row r="583">
      <c r="A583" s="162" t="s">
        <v>7241</v>
      </c>
      <c r="B583" s="162" t="s">
        <v>654</v>
      </c>
      <c r="C583" s="162" t="s">
        <v>899</v>
      </c>
    </row>
    <row r="584">
      <c r="A584" s="162" t="s">
        <v>14014</v>
      </c>
      <c r="B584" s="162" t="s">
        <v>639</v>
      </c>
      <c r="C584" s="162" t="s">
        <v>899</v>
      </c>
    </row>
    <row r="585">
      <c r="A585" s="162" t="s">
        <v>7229</v>
      </c>
      <c r="B585" s="162" t="s">
        <v>654</v>
      </c>
      <c r="C585" s="162" t="s">
        <v>876</v>
      </c>
    </row>
    <row r="586">
      <c r="A586" s="162" t="s">
        <v>14010</v>
      </c>
      <c r="B586" s="162" t="s">
        <v>639</v>
      </c>
      <c r="C586" s="162" t="s">
        <v>876</v>
      </c>
    </row>
    <row r="587">
      <c r="A587" s="162" t="s">
        <v>14028</v>
      </c>
      <c r="B587" s="162" t="s">
        <v>639</v>
      </c>
      <c r="C587" s="162" t="s">
        <v>890</v>
      </c>
    </row>
    <row r="588">
      <c r="A588" s="162" t="s">
        <v>14024</v>
      </c>
      <c r="B588" s="162" t="s">
        <v>639</v>
      </c>
      <c r="C588" s="162" t="s">
        <v>899</v>
      </c>
    </row>
    <row r="589">
      <c r="A589" s="162" t="s">
        <v>14020</v>
      </c>
      <c r="B589" s="162" t="s">
        <v>639</v>
      </c>
      <c r="C589" s="162" t="s">
        <v>876</v>
      </c>
    </row>
    <row r="590">
      <c r="A590" s="162" t="s">
        <v>11578</v>
      </c>
      <c r="B590" s="162" t="s">
        <v>376</v>
      </c>
      <c r="C590" s="162" t="s">
        <v>17373</v>
      </c>
    </row>
    <row r="591">
      <c r="A591" s="162" t="s">
        <v>11583</v>
      </c>
      <c r="B591" s="162" t="s">
        <v>376</v>
      </c>
      <c r="C591" s="162" t="s">
        <v>17373</v>
      </c>
    </row>
    <row r="592">
      <c r="A592" s="162" t="s">
        <v>11588</v>
      </c>
      <c r="B592" s="162" t="s">
        <v>376</v>
      </c>
      <c r="C592" s="162" t="s">
        <v>17373</v>
      </c>
    </row>
    <row r="593">
      <c r="A593" s="162" t="s">
        <v>11593</v>
      </c>
      <c r="B593" s="162" t="s">
        <v>376</v>
      </c>
      <c r="C593" s="162" t="s">
        <v>17373</v>
      </c>
    </row>
    <row r="594">
      <c r="A594" s="162" t="s">
        <v>11598</v>
      </c>
      <c r="B594" s="162" t="s">
        <v>376</v>
      </c>
      <c r="C594" s="162" t="s">
        <v>17373</v>
      </c>
    </row>
    <row r="595">
      <c r="A595" s="162" t="s">
        <v>11603</v>
      </c>
      <c r="B595" s="162" t="s">
        <v>376</v>
      </c>
      <c r="C595" s="162" t="s">
        <v>17373</v>
      </c>
    </row>
    <row r="596">
      <c r="A596" s="162" t="s">
        <v>11618</v>
      </c>
      <c r="B596" s="162" t="s">
        <v>376</v>
      </c>
      <c r="C596" s="162" t="s">
        <v>17373</v>
      </c>
    </row>
    <row r="597">
      <c r="A597" s="162" t="s">
        <v>11608</v>
      </c>
      <c r="B597" s="162" t="s">
        <v>376</v>
      </c>
      <c r="C597" s="162" t="s">
        <v>17373</v>
      </c>
    </row>
    <row r="598">
      <c r="A598" s="162" t="s">
        <v>11668</v>
      </c>
      <c r="B598" s="162" t="s">
        <v>376</v>
      </c>
      <c r="C598" s="162" t="s">
        <v>1201</v>
      </c>
    </row>
    <row r="599">
      <c r="A599" s="162" t="s">
        <v>11613</v>
      </c>
      <c r="B599" s="162" t="s">
        <v>376</v>
      </c>
      <c r="C599" s="162" t="s">
        <v>17394</v>
      </c>
    </row>
    <row r="600">
      <c r="A600" s="162" t="s">
        <v>11628</v>
      </c>
      <c r="B600" s="162" t="s">
        <v>376</v>
      </c>
      <c r="C600" s="162" t="s">
        <v>17394</v>
      </c>
    </row>
    <row r="601">
      <c r="A601" s="162" t="s">
        <v>11658</v>
      </c>
      <c r="B601" s="162" t="s">
        <v>376</v>
      </c>
      <c r="C601" s="162" t="s">
        <v>6240</v>
      </c>
    </row>
    <row r="602">
      <c r="A602" s="162" t="s">
        <v>11678</v>
      </c>
      <c r="B602" s="162" t="s">
        <v>376</v>
      </c>
      <c r="C602" s="162" t="s">
        <v>1201</v>
      </c>
    </row>
    <row r="603">
      <c r="A603" s="162" t="s">
        <v>11673</v>
      </c>
      <c r="B603" s="162" t="s">
        <v>376</v>
      </c>
      <c r="C603" s="162" t="s">
        <v>17375</v>
      </c>
    </row>
    <row r="604">
      <c r="A604" s="162" t="s">
        <v>11623</v>
      </c>
      <c r="B604" s="162" t="s">
        <v>376</v>
      </c>
      <c r="C604" s="162" t="s">
        <v>17394</v>
      </c>
    </row>
    <row r="605">
      <c r="A605" s="162" t="s">
        <v>11697</v>
      </c>
      <c r="B605" s="162" t="s">
        <v>376</v>
      </c>
      <c r="C605" s="162" t="s">
        <v>1179</v>
      </c>
    </row>
    <row r="606">
      <c r="A606" s="162" t="s">
        <v>11663</v>
      </c>
      <c r="B606" s="162" t="s">
        <v>376</v>
      </c>
      <c r="C606" s="162" t="s">
        <v>1201</v>
      </c>
    </row>
    <row r="607">
      <c r="A607" s="162" t="s">
        <v>11633</v>
      </c>
      <c r="B607" s="162" t="s">
        <v>376</v>
      </c>
      <c r="C607" s="162" t="s">
        <v>17394</v>
      </c>
    </row>
    <row r="608">
      <c r="A608" s="162" t="s">
        <v>11648</v>
      </c>
      <c r="B608" s="162" t="s">
        <v>376</v>
      </c>
      <c r="C608" s="162" t="s">
        <v>2423</v>
      </c>
    </row>
    <row r="609">
      <c r="A609" s="162" t="s">
        <v>11693</v>
      </c>
      <c r="B609" s="162" t="s">
        <v>376</v>
      </c>
      <c r="C609" s="162" t="s">
        <v>899</v>
      </c>
    </row>
    <row r="610">
      <c r="A610" s="162" t="s">
        <v>11688</v>
      </c>
      <c r="B610" s="162" t="s">
        <v>376</v>
      </c>
      <c r="C610" s="162" t="s">
        <v>899</v>
      </c>
    </row>
    <row r="611">
      <c r="A611" s="162" t="s">
        <v>11643</v>
      </c>
      <c r="B611" s="162" t="s">
        <v>376</v>
      </c>
      <c r="C611" s="162" t="s">
        <v>2423</v>
      </c>
    </row>
    <row r="612">
      <c r="A612" s="162" t="s">
        <v>11683</v>
      </c>
      <c r="B612" s="162" t="s">
        <v>376</v>
      </c>
      <c r="C612" s="162" t="s">
        <v>6240</v>
      </c>
    </row>
    <row r="613">
      <c r="A613" s="162" t="s">
        <v>11638</v>
      </c>
      <c r="B613" s="162" t="s">
        <v>376</v>
      </c>
      <c r="C613" s="162" t="s">
        <v>2423</v>
      </c>
    </row>
    <row r="614">
      <c r="A614" s="162" t="s">
        <v>11653</v>
      </c>
      <c r="B614" s="162" t="s">
        <v>376</v>
      </c>
      <c r="C614" s="162" t="s">
        <v>17395</v>
      </c>
    </row>
    <row r="615">
      <c r="A615" s="162" t="s">
        <v>11072</v>
      </c>
      <c r="B615" s="162" t="s">
        <v>340</v>
      </c>
      <c r="C615" s="162" t="s">
        <v>17390</v>
      </c>
    </row>
    <row r="616">
      <c r="A616" s="162" t="s">
        <v>11079</v>
      </c>
      <c r="B616" s="162" t="s">
        <v>340</v>
      </c>
      <c r="C616" s="162" t="s">
        <v>17391</v>
      </c>
    </row>
    <row r="617">
      <c r="A617" s="162" t="s">
        <v>11083</v>
      </c>
      <c r="B617" s="162" t="s">
        <v>340</v>
      </c>
      <c r="C617" s="162" t="s">
        <v>17391</v>
      </c>
    </row>
    <row r="618">
      <c r="A618" s="162" t="s">
        <v>11087</v>
      </c>
      <c r="B618" s="162" t="s">
        <v>340</v>
      </c>
      <c r="C618" s="162" t="s">
        <v>17392</v>
      </c>
    </row>
    <row r="619">
      <c r="A619" s="162" t="s">
        <v>11091</v>
      </c>
      <c r="B619" s="162" t="s">
        <v>340</v>
      </c>
      <c r="C619" s="162" t="s">
        <v>17393</v>
      </c>
    </row>
    <row r="620">
      <c r="A620" s="162" t="s">
        <v>7253</v>
      </c>
      <c r="B620" s="162" t="s">
        <v>654</v>
      </c>
      <c r="C620" s="162" t="s">
        <v>1179</v>
      </c>
    </row>
    <row r="621">
      <c r="A621" s="162" t="s">
        <v>7249</v>
      </c>
      <c r="B621" s="162" t="s">
        <v>654</v>
      </c>
      <c r="C621" s="162" t="s">
        <v>890</v>
      </c>
    </row>
    <row r="622">
      <c r="A622" s="162" t="s">
        <v>14037</v>
      </c>
      <c r="B622" s="162" t="s">
        <v>639</v>
      </c>
      <c r="C622" s="162" t="s">
        <v>890</v>
      </c>
    </row>
    <row r="623">
      <c r="A623" s="162" t="s">
        <v>7257</v>
      </c>
      <c r="B623" s="162" t="s">
        <v>654</v>
      </c>
      <c r="C623" s="162" t="s">
        <v>899</v>
      </c>
    </row>
    <row r="624">
      <c r="A624" s="162" t="s">
        <v>14034</v>
      </c>
      <c r="B624" s="162" t="s">
        <v>639</v>
      </c>
      <c r="C624" s="162" t="s">
        <v>899</v>
      </c>
    </row>
    <row r="625">
      <c r="A625" s="162" t="s">
        <v>2458</v>
      </c>
      <c r="B625" s="162" t="s">
        <v>626</v>
      </c>
      <c r="C625" s="162" t="s">
        <v>876</v>
      </c>
    </row>
    <row r="626">
      <c r="A626" s="162" t="s">
        <v>7245</v>
      </c>
      <c r="B626" s="162" t="s">
        <v>654</v>
      </c>
      <c r="C626" s="162" t="s">
        <v>876</v>
      </c>
    </row>
    <row r="627">
      <c r="A627" s="162" t="s">
        <v>14032</v>
      </c>
      <c r="B627" s="162" t="s">
        <v>639</v>
      </c>
      <c r="C627" s="162" t="s">
        <v>876</v>
      </c>
    </row>
    <row r="628">
      <c r="A628" s="162" t="s">
        <v>7269</v>
      </c>
      <c r="B628" s="162" t="s">
        <v>654</v>
      </c>
      <c r="C628" s="162" t="s">
        <v>1179</v>
      </c>
    </row>
    <row r="629">
      <c r="A629" s="162" t="s">
        <v>2695</v>
      </c>
      <c r="B629" s="162" t="s">
        <v>626</v>
      </c>
      <c r="C629" s="162" t="s">
        <v>890</v>
      </c>
    </row>
    <row r="630">
      <c r="A630" s="162" t="s">
        <v>7265</v>
      </c>
      <c r="B630" s="162" t="s">
        <v>654</v>
      </c>
      <c r="C630" s="162" t="s">
        <v>890</v>
      </c>
    </row>
    <row r="631">
      <c r="A631" s="162" t="s">
        <v>14047</v>
      </c>
      <c r="B631" s="162" t="s">
        <v>639</v>
      </c>
      <c r="C631" s="162" t="s">
        <v>890</v>
      </c>
    </row>
    <row r="632">
      <c r="A632" s="162" t="s">
        <v>7273</v>
      </c>
      <c r="B632" s="162" t="s">
        <v>654</v>
      </c>
      <c r="C632" s="162" t="s">
        <v>899</v>
      </c>
    </row>
    <row r="633">
      <c r="A633" s="162" t="s">
        <v>14043</v>
      </c>
      <c r="B633" s="162" t="s">
        <v>639</v>
      </c>
      <c r="C633" s="162" t="s">
        <v>899</v>
      </c>
    </row>
    <row r="634">
      <c r="A634" s="162" t="s">
        <v>15560</v>
      </c>
      <c r="B634" s="162" t="s">
        <v>626</v>
      </c>
      <c r="C634" s="162" t="s">
        <v>899</v>
      </c>
    </row>
    <row r="635">
      <c r="A635" s="162" t="s">
        <v>2462</v>
      </c>
      <c r="B635" s="162" t="s">
        <v>626</v>
      </c>
      <c r="C635" s="162" t="s">
        <v>876</v>
      </c>
    </row>
    <row r="636">
      <c r="A636" s="162" t="s">
        <v>7261</v>
      </c>
      <c r="B636" s="162" t="s">
        <v>654</v>
      </c>
      <c r="C636" s="162" t="s">
        <v>876</v>
      </c>
    </row>
    <row r="637">
      <c r="A637" s="162" t="s">
        <v>14041</v>
      </c>
      <c r="B637" s="162" t="s">
        <v>639</v>
      </c>
      <c r="C637" s="162" t="s">
        <v>876</v>
      </c>
    </row>
    <row r="638">
      <c r="A638" s="162" t="s">
        <v>4317</v>
      </c>
      <c r="B638" s="162" t="s">
        <v>350</v>
      </c>
      <c r="C638" s="162" t="s">
        <v>17401</v>
      </c>
    </row>
    <row r="639">
      <c r="A639" s="162" t="s">
        <v>4322</v>
      </c>
      <c r="B639" s="162" t="s">
        <v>350</v>
      </c>
      <c r="C639" s="162" t="s">
        <v>17401</v>
      </c>
    </row>
    <row r="640">
      <c r="A640" s="162" t="s">
        <v>4326</v>
      </c>
      <c r="B640" s="162" t="s">
        <v>350</v>
      </c>
      <c r="C640" s="162" t="s">
        <v>17401</v>
      </c>
    </row>
    <row r="641">
      <c r="A641" s="162" t="s">
        <v>4330</v>
      </c>
      <c r="B641" s="162" t="s">
        <v>350</v>
      </c>
      <c r="C641" s="162" t="s">
        <v>17401</v>
      </c>
    </row>
    <row r="642">
      <c r="A642" s="162" t="s">
        <v>4334</v>
      </c>
      <c r="B642" s="162" t="s">
        <v>350</v>
      </c>
      <c r="C642" s="162" t="s">
        <v>17401</v>
      </c>
    </row>
    <row r="643">
      <c r="A643" s="162" t="s">
        <v>4338</v>
      </c>
      <c r="B643" s="162" t="s">
        <v>350</v>
      </c>
      <c r="C643" s="162" t="s">
        <v>17401</v>
      </c>
    </row>
    <row r="644">
      <c r="A644" s="162" t="s">
        <v>4296</v>
      </c>
      <c r="B644" s="162" t="s">
        <v>350</v>
      </c>
      <c r="C644" s="162" t="s">
        <v>17401</v>
      </c>
    </row>
    <row r="645">
      <c r="A645" s="162" t="s">
        <v>4301</v>
      </c>
      <c r="B645" s="162" t="s">
        <v>350</v>
      </c>
      <c r="C645" s="162" t="s">
        <v>17401</v>
      </c>
    </row>
    <row r="646">
      <c r="A646" s="162" t="s">
        <v>4305</v>
      </c>
      <c r="B646" s="162" t="s">
        <v>350</v>
      </c>
      <c r="C646" s="162" t="s">
        <v>17401</v>
      </c>
    </row>
    <row r="647">
      <c r="A647" s="162" t="s">
        <v>4309</v>
      </c>
      <c r="B647" s="162" t="s">
        <v>350</v>
      </c>
      <c r="C647" s="162" t="s">
        <v>17401</v>
      </c>
    </row>
    <row r="648">
      <c r="A648" s="162" t="s">
        <v>4313</v>
      </c>
      <c r="B648" s="162" t="s">
        <v>350</v>
      </c>
      <c r="C648" s="162" t="s">
        <v>17401</v>
      </c>
    </row>
    <row r="649">
      <c r="A649" s="162" t="s">
        <v>4271</v>
      </c>
      <c r="B649" s="162" t="s">
        <v>350</v>
      </c>
      <c r="C649" s="162" t="s">
        <v>17401</v>
      </c>
    </row>
    <row r="650">
      <c r="A650" s="162" t="s">
        <v>4276</v>
      </c>
      <c r="B650" s="162" t="s">
        <v>350</v>
      </c>
      <c r="C650" s="162" t="s">
        <v>17401</v>
      </c>
    </row>
    <row r="651">
      <c r="A651" s="162" t="s">
        <v>4280</v>
      </c>
      <c r="B651" s="162" t="s">
        <v>350</v>
      </c>
      <c r="C651" s="162" t="s">
        <v>17401</v>
      </c>
    </row>
    <row r="652">
      <c r="A652" s="162" t="s">
        <v>4284</v>
      </c>
      <c r="B652" s="162" t="s">
        <v>350</v>
      </c>
      <c r="C652" s="162" t="s">
        <v>17401</v>
      </c>
    </row>
    <row r="653">
      <c r="A653" s="162" t="s">
        <v>4288</v>
      </c>
      <c r="B653" s="162" t="s">
        <v>350</v>
      </c>
      <c r="C653" s="162" t="s">
        <v>17401</v>
      </c>
    </row>
    <row r="654">
      <c r="A654" s="162" t="s">
        <v>4292</v>
      </c>
      <c r="B654" s="162" t="s">
        <v>350</v>
      </c>
      <c r="C654" s="162" t="s">
        <v>17401</v>
      </c>
    </row>
    <row r="655">
      <c r="A655" s="162" t="s">
        <v>4246</v>
      </c>
      <c r="B655" s="162" t="s">
        <v>350</v>
      </c>
      <c r="C655" s="162" t="s">
        <v>17401</v>
      </c>
    </row>
    <row r="656">
      <c r="A656" s="162" t="s">
        <v>4251</v>
      </c>
      <c r="B656" s="162" t="s">
        <v>350</v>
      </c>
      <c r="C656" s="162" t="s">
        <v>17401</v>
      </c>
    </row>
    <row r="657">
      <c r="A657" s="162" t="s">
        <v>4255</v>
      </c>
      <c r="B657" s="162" t="s">
        <v>350</v>
      </c>
      <c r="C657" s="162" t="s">
        <v>17401</v>
      </c>
    </row>
    <row r="658">
      <c r="A658" s="162" t="s">
        <v>4259</v>
      </c>
      <c r="B658" s="162" t="s">
        <v>350</v>
      </c>
      <c r="C658" s="162" t="s">
        <v>17401</v>
      </c>
    </row>
    <row r="659">
      <c r="A659" s="162" t="s">
        <v>4263</v>
      </c>
      <c r="B659" s="162" t="s">
        <v>350</v>
      </c>
      <c r="C659" s="162" t="s">
        <v>17401</v>
      </c>
    </row>
    <row r="660">
      <c r="A660" s="162" t="s">
        <v>4267</v>
      </c>
      <c r="B660" s="162" t="s">
        <v>350</v>
      </c>
      <c r="C660" s="162" t="s">
        <v>17401</v>
      </c>
    </row>
    <row r="661">
      <c r="A661" s="162" t="s">
        <v>4221</v>
      </c>
      <c r="B661" s="162" t="s">
        <v>350</v>
      </c>
      <c r="C661" s="162" t="s">
        <v>890</v>
      </c>
    </row>
    <row r="662">
      <c r="A662" s="162" t="s">
        <v>4226</v>
      </c>
      <c r="B662" s="162" t="s">
        <v>350</v>
      </c>
      <c r="C662" s="162" t="s">
        <v>890</v>
      </c>
    </row>
    <row r="663">
      <c r="A663" s="162" t="s">
        <v>4230</v>
      </c>
      <c r="B663" s="162" t="s">
        <v>350</v>
      </c>
      <c r="C663" s="162" t="s">
        <v>890</v>
      </c>
    </row>
    <row r="664">
      <c r="A664" s="162" t="s">
        <v>4234</v>
      </c>
      <c r="B664" s="162" t="s">
        <v>350</v>
      </c>
      <c r="C664" s="162" t="s">
        <v>890</v>
      </c>
    </row>
    <row r="665">
      <c r="A665" s="162" t="s">
        <v>4238</v>
      </c>
      <c r="B665" s="162" t="s">
        <v>350</v>
      </c>
      <c r="C665" s="162" t="s">
        <v>890</v>
      </c>
    </row>
    <row r="666">
      <c r="A666" s="162" t="s">
        <v>4242</v>
      </c>
      <c r="B666" s="162" t="s">
        <v>350</v>
      </c>
      <c r="C666" s="162" t="s">
        <v>890</v>
      </c>
    </row>
    <row r="667">
      <c r="A667" s="162" t="s">
        <v>4196</v>
      </c>
      <c r="B667" s="162" t="s">
        <v>350</v>
      </c>
      <c r="C667" s="162" t="s">
        <v>17375</v>
      </c>
    </row>
    <row r="668">
      <c r="A668" s="162" t="s">
        <v>4201</v>
      </c>
      <c r="B668" s="162" t="s">
        <v>350</v>
      </c>
      <c r="C668" s="162" t="s">
        <v>17375</v>
      </c>
    </row>
    <row r="669">
      <c r="A669" s="162" t="s">
        <v>4205</v>
      </c>
      <c r="B669" s="162" t="s">
        <v>350</v>
      </c>
      <c r="C669" s="162" t="s">
        <v>17375</v>
      </c>
    </row>
    <row r="670">
      <c r="A670" s="162" t="s">
        <v>4209</v>
      </c>
      <c r="B670" s="162" t="s">
        <v>350</v>
      </c>
      <c r="C670" s="162" t="s">
        <v>17375</v>
      </c>
    </row>
    <row r="671">
      <c r="A671" s="162" t="s">
        <v>4213</v>
      </c>
      <c r="B671" s="162" t="s">
        <v>350</v>
      </c>
      <c r="C671" s="162" t="s">
        <v>17375</v>
      </c>
    </row>
    <row r="672">
      <c r="A672" s="162" t="s">
        <v>4217</v>
      </c>
      <c r="B672" s="162" t="s">
        <v>350</v>
      </c>
      <c r="C672" s="162" t="s">
        <v>17375</v>
      </c>
    </row>
    <row r="673">
      <c r="A673" s="162" t="s">
        <v>4183</v>
      </c>
      <c r="B673" s="162" t="s">
        <v>350</v>
      </c>
      <c r="C673" s="162" t="s">
        <v>899</v>
      </c>
    </row>
    <row r="674">
      <c r="A674" s="162" t="s">
        <v>4188</v>
      </c>
      <c r="B674" s="162" t="s">
        <v>350</v>
      </c>
      <c r="C674" s="162" t="s">
        <v>899</v>
      </c>
    </row>
    <row r="675">
      <c r="A675" s="162" t="s">
        <v>4192</v>
      </c>
      <c r="B675" s="162" t="s">
        <v>350</v>
      </c>
      <c r="C675" s="162" t="s">
        <v>899</v>
      </c>
    </row>
    <row r="676">
      <c r="A676" s="162" t="s">
        <v>4158</v>
      </c>
      <c r="B676" s="162" t="s">
        <v>350</v>
      </c>
      <c r="C676" s="162" t="s">
        <v>876</v>
      </c>
    </row>
    <row r="677">
      <c r="A677" s="162" t="s">
        <v>4163</v>
      </c>
      <c r="B677" s="162" t="s">
        <v>350</v>
      </c>
      <c r="C677" s="162" t="s">
        <v>876</v>
      </c>
    </row>
    <row r="678">
      <c r="A678" s="162" t="s">
        <v>4167</v>
      </c>
      <c r="B678" s="162" t="s">
        <v>350</v>
      </c>
      <c r="C678" s="162" t="s">
        <v>876</v>
      </c>
    </row>
    <row r="679">
      <c r="A679" s="162" t="s">
        <v>4171</v>
      </c>
      <c r="B679" s="162" t="s">
        <v>350</v>
      </c>
      <c r="C679" s="162" t="s">
        <v>876</v>
      </c>
    </row>
    <row r="680">
      <c r="A680" s="162" t="s">
        <v>4175</v>
      </c>
      <c r="B680" s="162" t="s">
        <v>350</v>
      </c>
      <c r="C680" s="162" t="s">
        <v>876</v>
      </c>
    </row>
    <row r="681">
      <c r="A681" s="162" t="s">
        <v>4179</v>
      </c>
      <c r="B681" s="162" t="s">
        <v>350</v>
      </c>
      <c r="C681" s="162" t="s">
        <v>876</v>
      </c>
    </row>
    <row r="682">
      <c r="A682" s="162" t="s">
        <v>4133</v>
      </c>
      <c r="B682" s="162" t="s">
        <v>350</v>
      </c>
      <c r="C682" s="162" t="s">
        <v>876</v>
      </c>
    </row>
    <row r="683">
      <c r="A683" s="162" t="s">
        <v>4138</v>
      </c>
      <c r="B683" s="162" t="s">
        <v>350</v>
      </c>
      <c r="C683" s="162" t="s">
        <v>876</v>
      </c>
    </row>
    <row r="684">
      <c r="A684" s="162" t="s">
        <v>4142</v>
      </c>
      <c r="B684" s="162" t="s">
        <v>350</v>
      </c>
      <c r="C684" s="162" t="s">
        <v>876</v>
      </c>
    </row>
    <row r="685">
      <c r="A685" s="162" t="s">
        <v>4146</v>
      </c>
      <c r="B685" s="162" t="s">
        <v>350</v>
      </c>
      <c r="C685" s="162" t="s">
        <v>876</v>
      </c>
    </row>
    <row r="686">
      <c r="A686" s="162" t="s">
        <v>4150</v>
      </c>
      <c r="B686" s="162" t="s">
        <v>350</v>
      </c>
      <c r="C686" s="162" t="s">
        <v>876</v>
      </c>
    </row>
    <row r="687">
      <c r="A687" s="162" t="s">
        <v>4154</v>
      </c>
      <c r="B687" s="162" t="s">
        <v>350</v>
      </c>
      <c r="C687" s="162" t="s">
        <v>876</v>
      </c>
    </row>
    <row r="688">
      <c r="A688" s="162" t="s">
        <v>4108</v>
      </c>
      <c r="B688" s="162" t="s">
        <v>350</v>
      </c>
      <c r="C688" s="162" t="s">
        <v>876</v>
      </c>
    </row>
    <row r="689">
      <c r="A689" s="162" t="s">
        <v>4113</v>
      </c>
      <c r="B689" s="162" t="s">
        <v>350</v>
      </c>
      <c r="C689" s="162" t="s">
        <v>876</v>
      </c>
    </row>
    <row r="690">
      <c r="A690" s="162" t="s">
        <v>4117</v>
      </c>
      <c r="B690" s="162" t="s">
        <v>350</v>
      </c>
      <c r="C690" s="162" t="s">
        <v>876</v>
      </c>
    </row>
    <row r="691">
      <c r="A691" s="162" t="s">
        <v>4121</v>
      </c>
      <c r="B691" s="162" t="s">
        <v>350</v>
      </c>
      <c r="C691" s="162" t="s">
        <v>876</v>
      </c>
    </row>
    <row r="692">
      <c r="A692" s="162" t="s">
        <v>4125</v>
      </c>
      <c r="B692" s="162" t="s">
        <v>350</v>
      </c>
      <c r="C692" s="162" t="s">
        <v>876</v>
      </c>
    </row>
    <row r="693">
      <c r="A693" s="162" t="s">
        <v>4129</v>
      </c>
      <c r="B693" s="162" t="s">
        <v>350</v>
      </c>
      <c r="C693" s="162" t="s">
        <v>876</v>
      </c>
    </row>
    <row r="694">
      <c r="A694" s="162" t="s">
        <v>4083</v>
      </c>
      <c r="B694" s="162" t="s">
        <v>350</v>
      </c>
      <c r="C694" s="162" t="s">
        <v>1179</v>
      </c>
    </row>
    <row r="695">
      <c r="A695" s="162" t="s">
        <v>4088</v>
      </c>
      <c r="B695" s="162" t="s">
        <v>350</v>
      </c>
      <c r="C695" s="162" t="s">
        <v>1179</v>
      </c>
    </row>
    <row r="696">
      <c r="A696" s="162" t="s">
        <v>4092</v>
      </c>
      <c r="B696" s="162" t="s">
        <v>350</v>
      </c>
      <c r="C696" s="162" t="s">
        <v>1179</v>
      </c>
    </row>
    <row r="697">
      <c r="A697" s="162" t="s">
        <v>4096</v>
      </c>
      <c r="B697" s="162" t="s">
        <v>350</v>
      </c>
      <c r="C697" s="162" t="s">
        <v>1179</v>
      </c>
    </row>
    <row r="698">
      <c r="A698" s="162" t="s">
        <v>4100</v>
      </c>
      <c r="B698" s="162" t="s">
        <v>350</v>
      </c>
      <c r="C698" s="162" t="s">
        <v>1179</v>
      </c>
    </row>
    <row r="699">
      <c r="A699" s="162" t="s">
        <v>4104</v>
      </c>
      <c r="B699" s="162" t="s">
        <v>350</v>
      </c>
      <c r="C699" s="162" t="s">
        <v>1179</v>
      </c>
    </row>
    <row r="700">
      <c r="A700" s="162" t="s">
        <v>4058</v>
      </c>
      <c r="B700" s="162" t="s">
        <v>350</v>
      </c>
      <c r="C700" s="162" t="s">
        <v>1179</v>
      </c>
    </row>
    <row r="701">
      <c r="A701" s="162" t="s">
        <v>4063</v>
      </c>
      <c r="B701" s="162" t="s">
        <v>350</v>
      </c>
      <c r="C701" s="162" t="s">
        <v>1179</v>
      </c>
    </row>
    <row r="702">
      <c r="A702" s="162" t="s">
        <v>4067</v>
      </c>
      <c r="B702" s="162" t="s">
        <v>350</v>
      </c>
      <c r="C702" s="162" t="s">
        <v>1179</v>
      </c>
    </row>
    <row r="703">
      <c r="A703" s="162" t="s">
        <v>4071</v>
      </c>
      <c r="B703" s="162" t="s">
        <v>350</v>
      </c>
      <c r="C703" s="162" t="s">
        <v>1179</v>
      </c>
    </row>
    <row r="704">
      <c r="A704" s="162" t="s">
        <v>4075</v>
      </c>
      <c r="B704" s="162" t="s">
        <v>350</v>
      </c>
      <c r="C704" s="162" t="s">
        <v>1179</v>
      </c>
    </row>
    <row r="705">
      <c r="A705" s="162" t="s">
        <v>4079</v>
      </c>
      <c r="B705" s="162" t="s">
        <v>350</v>
      </c>
      <c r="C705" s="162" t="s">
        <v>1179</v>
      </c>
    </row>
    <row r="706">
      <c r="A706" s="162" t="s">
        <v>4033</v>
      </c>
      <c r="B706" s="162" t="s">
        <v>350</v>
      </c>
      <c r="C706" s="162" t="s">
        <v>1179</v>
      </c>
    </row>
    <row r="707">
      <c r="A707" s="162" t="s">
        <v>4038</v>
      </c>
      <c r="B707" s="162" t="s">
        <v>350</v>
      </c>
      <c r="C707" s="162" t="s">
        <v>1179</v>
      </c>
    </row>
    <row r="708">
      <c r="A708" s="162" t="s">
        <v>4042</v>
      </c>
      <c r="B708" s="162" t="s">
        <v>350</v>
      </c>
      <c r="C708" s="162" t="s">
        <v>1179</v>
      </c>
    </row>
    <row r="709">
      <c r="A709" s="162" t="s">
        <v>4046</v>
      </c>
      <c r="B709" s="162" t="s">
        <v>350</v>
      </c>
      <c r="C709" s="162" t="s">
        <v>1179</v>
      </c>
    </row>
    <row r="710">
      <c r="A710" s="162" t="s">
        <v>4050</v>
      </c>
      <c r="B710" s="162" t="s">
        <v>350</v>
      </c>
      <c r="C710" s="162" t="s">
        <v>1179</v>
      </c>
    </row>
    <row r="711">
      <c r="A711" s="162" t="s">
        <v>4054</v>
      </c>
      <c r="B711" s="162" t="s">
        <v>350</v>
      </c>
      <c r="C711" s="162" t="s">
        <v>1179</v>
      </c>
    </row>
    <row r="712">
      <c r="A712" s="162" t="s">
        <v>14059</v>
      </c>
      <c r="B712" s="162" t="s">
        <v>639</v>
      </c>
      <c r="C712" s="162" t="s">
        <v>890</v>
      </c>
    </row>
    <row r="713">
      <c r="A713" s="162" t="s">
        <v>4008</v>
      </c>
      <c r="B713" s="162" t="s">
        <v>350</v>
      </c>
      <c r="C713" s="162" t="s">
        <v>1179</v>
      </c>
    </row>
    <row r="714">
      <c r="A714" s="162" t="s">
        <v>4013</v>
      </c>
      <c r="B714" s="162" t="s">
        <v>350</v>
      </c>
      <c r="C714" s="162" t="s">
        <v>1179</v>
      </c>
    </row>
    <row r="715">
      <c r="A715" s="162" t="s">
        <v>4017</v>
      </c>
      <c r="B715" s="162" t="s">
        <v>350</v>
      </c>
      <c r="C715" s="162" t="s">
        <v>1179</v>
      </c>
    </row>
    <row r="716">
      <c r="A716" s="162" t="s">
        <v>4021</v>
      </c>
      <c r="B716" s="162" t="s">
        <v>350</v>
      </c>
      <c r="C716" s="162" t="s">
        <v>1179</v>
      </c>
    </row>
    <row r="717">
      <c r="A717" s="162" t="s">
        <v>4025</v>
      </c>
      <c r="B717" s="162" t="s">
        <v>350</v>
      </c>
      <c r="C717" s="162" t="s">
        <v>1179</v>
      </c>
    </row>
    <row r="718">
      <c r="A718" s="162" t="s">
        <v>4029</v>
      </c>
      <c r="B718" s="162" t="s">
        <v>350</v>
      </c>
      <c r="C718" s="162" t="s">
        <v>1179</v>
      </c>
    </row>
    <row r="719">
      <c r="A719" s="162" t="s">
        <v>14054</v>
      </c>
      <c r="B719" s="162" t="s">
        <v>639</v>
      </c>
      <c r="C719" s="162" t="s">
        <v>899</v>
      </c>
    </row>
    <row r="720">
      <c r="A720" s="162" t="s">
        <v>14050</v>
      </c>
      <c r="B720" s="162" t="s">
        <v>639</v>
      </c>
      <c r="C720" s="162" t="s">
        <v>876</v>
      </c>
    </row>
    <row r="721">
      <c r="A721" s="162" t="s">
        <v>3957</v>
      </c>
      <c r="B721" s="162" t="s">
        <v>350</v>
      </c>
      <c r="C721" s="162" t="s">
        <v>890</v>
      </c>
    </row>
    <row r="722">
      <c r="A722" s="162" t="s">
        <v>3962</v>
      </c>
      <c r="B722" s="162" t="s">
        <v>350</v>
      </c>
      <c r="C722" s="162" t="s">
        <v>890</v>
      </c>
    </row>
    <row r="723">
      <c r="A723" s="162" t="s">
        <v>3966</v>
      </c>
      <c r="B723" s="162" t="s">
        <v>350</v>
      </c>
      <c r="C723" s="162" t="s">
        <v>890</v>
      </c>
    </row>
    <row r="724">
      <c r="A724" s="162" t="s">
        <v>3970</v>
      </c>
      <c r="B724" s="162" t="s">
        <v>350</v>
      </c>
      <c r="C724" s="162" t="s">
        <v>890</v>
      </c>
    </row>
    <row r="725">
      <c r="A725" s="162" t="s">
        <v>3974</v>
      </c>
      <c r="B725" s="162" t="s">
        <v>350</v>
      </c>
      <c r="C725" s="162" t="s">
        <v>890</v>
      </c>
    </row>
    <row r="726">
      <c r="A726" s="162" t="s">
        <v>3978</v>
      </c>
      <c r="B726" s="162" t="s">
        <v>350</v>
      </c>
      <c r="C726" s="162" t="s">
        <v>890</v>
      </c>
    </row>
    <row r="727">
      <c r="A727" s="162" t="s">
        <v>3932</v>
      </c>
      <c r="B727" s="162" t="s">
        <v>350</v>
      </c>
      <c r="C727" s="162" t="s">
        <v>890</v>
      </c>
    </row>
    <row r="728">
      <c r="A728" s="162" t="s">
        <v>3937</v>
      </c>
      <c r="B728" s="162" t="s">
        <v>350</v>
      </c>
      <c r="C728" s="162" t="s">
        <v>890</v>
      </c>
    </row>
    <row r="729">
      <c r="A729" s="162" t="s">
        <v>3941</v>
      </c>
      <c r="B729" s="162" t="s">
        <v>350</v>
      </c>
      <c r="C729" s="162" t="s">
        <v>890</v>
      </c>
    </row>
    <row r="730">
      <c r="A730" s="162" t="s">
        <v>3945</v>
      </c>
      <c r="B730" s="162" t="s">
        <v>350</v>
      </c>
      <c r="C730" s="162" t="s">
        <v>890</v>
      </c>
    </row>
    <row r="731">
      <c r="A731" s="162" t="s">
        <v>3949</v>
      </c>
      <c r="B731" s="162" t="s">
        <v>350</v>
      </c>
      <c r="C731" s="162" t="s">
        <v>890</v>
      </c>
    </row>
    <row r="732">
      <c r="A732" s="162" t="s">
        <v>3953</v>
      </c>
      <c r="B732" s="162" t="s">
        <v>350</v>
      </c>
      <c r="C732" s="162" t="s">
        <v>890</v>
      </c>
    </row>
    <row r="733">
      <c r="A733" s="162" t="s">
        <v>3907</v>
      </c>
      <c r="B733" s="162" t="s">
        <v>350</v>
      </c>
      <c r="C733" s="162" t="s">
        <v>17375</v>
      </c>
    </row>
    <row r="734">
      <c r="A734" s="162" t="s">
        <v>3912</v>
      </c>
      <c r="B734" s="162" t="s">
        <v>350</v>
      </c>
      <c r="C734" s="162" t="s">
        <v>17375</v>
      </c>
    </row>
    <row r="735">
      <c r="A735" s="162" t="s">
        <v>3916</v>
      </c>
      <c r="B735" s="162" t="s">
        <v>350</v>
      </c>
      <c r="C735" s="162" t="s">
        <v>17375</v>
      </c>
    </row>
    <row r="736">
      <c r="A736" s="162" t="s">
        <v>3920</v>
      </c>
      <c r="B736" s="162" t="s">
        <v>350</v>
      </c>
      <c r="C736" s="162" t="s">
        <v>17375</v>
      </c>
    </row>
    <row r="737">
      <c r="A737" s="162" t="s">
        <v>3924</v>
      </c>
      <c r="B737" s="162" t="s">
        <v>350</v>
      </c>
      <c r="C737" s="162" t="s">
        <v>17375</v>
      </c>
    </row>
    <row r="738">
      <c r="A738" s="162" t="s">
        <v>3928</v>
      </c>
      <c r="B738" s="162" t="s">
        <v>350</v>
      </c>
      <c r="C738" s="162" t="s">
        <v>17375</v>
      </c>
    </row>
    <row r="739">
      <c r="A739" s="162" t="s">
        <v>3882</v>
      </c>
      <c r="B739" s="162" t="s">
        <v>350</v>
      </c>
      <c r="C739" s="162" t="s">
        <v>17375</v>
      </c>
    </row>
    <row r="740">
      <c r="A740" s="162" t="s">
        <v>3887</v>
      </c>
      <c r="B740" s="162" t="s">
        <v>350</v>
      </c>
      <c r="C740" s="162" t="s">
        <v>17375</v>
      </c>
    </row>
    <row r="741">
      <c r="A741" s="162" t="s">
        <v>3891</v>
      </c>
      <c r="B741" s="162" t="s">
        <v>350</v>
      </c>
      <c r="C741" s="162" t="s">
        <v>17375</v>
      </c>
    </row>
    <row r="742">
      <c r="A742" s="162" t="s">
        <v>3895</v>
      </c>
      <c r="B742" s="162" t="s">
        <v>350</v>
      </c>
      <c r="C742" s="162" t="s">
        <v>17375</v>
      </c>
    </row>
    <row r="743">
      <c r="A743" s="162" t="s">
        <v>3899</v>
      </c>
      <c r="B743" s="162" t="s">
        <v>350</v>
      </c>
      <c r="C743" s="162" t="s">
        <v>17375</v>
      </c>
    </row>
    <row r="744">
      <c r="A744" s="162" t="s">
        <v>3903</v>
      </c>
      <c r="B744" s="162" t="s">
        <v>350</v>
      </c>
      <c r="C744" s="162" t="s">
        <v>17375</v>
      </c>
    </row>
    <row r="745">
      <c r="A745" s="162" t="s">
        <v>3857</v>
      </c>
      <c r="B745" s="162" t="s">
        <v>350</v>
      </c>
      <c r="C745" s="162" t="s">
        <v>876</v>
      </c>
    </row>
    <row r="746">
      <c r="A746" s="162" t="s">
        <v>3862</v>
      </c>
      <c r="B746" s="162" t="s">
        <v>350</v>
      </c>
      <c r="C746" s="162" t="s">
        <v>876</v>
      </c>
    </row>
    <row r="747">
      <c r="A747" s="162" t="s">
        <v>3866</v>
      </c>
      <c r="B747" s="162" t="s">
        <v>350</v>
      </c>
      <c r="C747" s="162" t="s">
        <v>876</v>
      </c>
    </row>
    <row r="748">
      <c r="A748" s="162" t="s">
        <v>3870</v>
      </c>
      <c r="B748" s="162" t="s">
        <v>350</v>
      </c>
      <c r="C748" s="162" t="s">
        <v>876</v>
      </c>
    </row>
    <row r="749">
      <c r="A749" s="162" t="s">
        <v>3874</v>
      </c>
      <c r="B749" s="162" t="s">
        <v>350</v>
      </c>
      <c r="C749" s="162" t="s">
        <v>876</v>
      </c>
    </row>
    <row r="750">
      <c r="A750" s="162" t="s">
        <v>3878</v>
      </c>
      <c r="B750" s="162" t="s">
        <v>350</v>
      </c>
      <c r="C750" s="162" t="s">
        <v>876</v>
      </c>
    </row>
    <row r="751">
      <c r="A751" s="162" t="s">
        <v>3824</v>
      </c>
      <c r="B751" s="162" t="s">
        <v>350</v>
      </c>
      <c r="C751" s="162" t="s">
        <v>876</v>
      </c>
    </row>
    <row r="752">
      <c r="A752" s="162" t="s">
        <v>3829</v>
      </c>
      <c r="B752" s="162" t="s">
        <v>350</v>
      </c>
      <c r="C752" s="162" t="s">
        <v>876</v>
      </c>
    </row>
    <row r="753">
      <c r="A753" s="162" t="s">
        <v>3833</v>
      </c>
      <c r="B753" s="162" t="s">
        <v>350</v>
      </c>
      <c r="C753" s="162" t="s">
        <v>876</v>
      </c>
    </row>
    <row r="754">
      <c r="A754" s="162" t="s">
        <v>3837</v>
      </c>
      <c r="B754" s="162" t="s">
        <v>350</v>
      </c>
      <c r="C754" s="162" t="s">
        <v>876</v>
      </c>
    </row>
    <row r="755">
      <c r="A755" s="162" t="s">
        <v>3841</v>
      </c>
      <c r="B755" s="162" t="s">
        <v>350</v>
      </c>
      <c r="C755" s="162" t="s">
        <v>876</v>
      </c>
    </row>
    <row r="756">
      <c r="A756" s="162" t="s">
        <v>3845</v>
      </c>
      <c r="B756" s="162" t="s">
        <v>350</v>
      </c>
      <c r="C756" s="162" t="s">
        <v>876</v>
      </c>
    </row>
    <row r="757">
      <c r="A757" s="162" t="s">
        <v>3849</v>
      </c>
      <c r="B757" s="162" t="s">
        <v>350</v>
      </c>
      <c r="C757" s="162" t="s">
        <v>876</v>
      </c>
    </row>
    <row r="758">
      <c r="A758" s="162" t="s">
        <v>3853</v>
      </c>
      <c r="B758" s="162" t="s">
        <v>350</v>
      </c>
      <c r="C758" s="162" t="s">
        <v>876</v>
      </c>
    </row>
    <row r="759">
      <c r="A759" s="162" t="s">
        <v>3799</v>
      </c>
      <c r="B759" s="162" t="s">
        <v>350</v>
      </c>
      <c r="C759" s="162" t="s">
        <v>1179</v>
      </c>
    </row>
    <row r="760">
      <c r="A760" s="162" t="s">
        <v>3804</v>
      </c>
      <c r="B760" s="162" t="s">
        <v>350</v>
      </c>
      <c r="C760" s="162" t="s">
        <v>1179</v>
      </c>
    </row>
    <row r="761">
      <c r="A761" s="162" t="s">
        <v>3808</v>
      </c>
      <c r="B761" s="162" t="s">
        <v>350</v>
      </c>
      <c r="C761" s="162" t="s">
        <v>1179</v>
      </c>
    </row>
    <row r="762">
      <c r="A762" s="162" t="s">
        <v>3812</v>
      </c>
      <c r="B762" s="162" t="s">
        <v>350</v>
      </c>
      <c r="C762" s="162" t="s">
        <v>1179</v>
      </c>
    </row>
    <row r="763">
      <c r="A763" s="162" t="s">
        <v>3816</v>
      </c>
      <c r="B763" s="162" t="s">
        <v>350</v>
      </c>
      <c r="C763" s="162" t="s">
        <v>1179</v>
      </c>
    </row>
    <row r="764">
      <c r="A764" s="162" t="s">
        <v>3820</v>
      </c>
      <c r="B764" s="162" t="s">
        <v>350</v>
      </c>
      <c r="C764" s="162" t="s">
        <v>1179</v>
      </c>
    </row>
    <row r="765">
      <c r="A765" s="162" t="s">
        <v>3766</v>
      </c>
      <c r="B765" s="162" t="s">
        <v>350</v>
      </c>
      <c r="C765" s="162" t="s">
        <v>1179</v>
      </c>
    </row>
    <row r="766">
      <c r="A766" s="162" t="s">
        <v>3771</v>
      </c>
      <c r="B766" s="162" t="s">
        <v>350</v>
      </c>
      <c r="C766" s="162" t="s">
        <v>1179</v>
      </c>
    </row>
    <row r="767">
      <c r="A767" s="162" t="s">
        <v>3775</v>
      </c>
      <c r="B767" s="162" t="s">
        <v>350</v>
      </c>
      <c r="C767" s="162" t="s">
        <v>1179</v>
      </c>
    </row>
    <row r="768">
      <c r="A768" s="162" t="s">
        <v>3779</v>
      </c>
      <c r="B768" s="162" t="s">
        <v>350</v>
      </c>
      <c r="C768" s="162" t="s">
        <v>1179</v>
      </c>
    </row>
    <row r="769">
      <c r="A769" s="162" t="s">
        <v>3783</v>
      </c>
      <c r="B769" s="162" t="s">
        <v>350</v>
      </c>
      <c r="C769" s="162" t="s">
        <v>1179</v>
      </c>
    </row>
    <row r="770">
      <c r="A770" s="162" t="s">
        <v>3787</v>
      </c>
      <c r="B770" s="162" t="s">
        <v>350</v>
      </c>
      <c r="C770" s="162" t="s">
        <v>1179</v>
      </c>
    </row>
    <row r="771">
      <c r="A771" s="162" t="s">
        <v>3791</v>
      </c>
      <c r="B771" s="162" t="s">
        <v>350</v>
      </c>
      <c r="C771" s="162" t="s">
        <v>1179</v>
      </c>
    </row>
    <row r="772">
      <c r="A772" s="162" t="s">
        <v>3795</v>
      </c>
      <c r="B772" s="162" t="s">
        <v>350</v>
      </c>
      <c r="C772" s="162" t="s">
        <v>1179</v>
      </c>
    </row>
    <row r="773">
      <c r="A773" s="162" t="s">
        <v>3741</v>
      </c>
      <c r="B773" s="162" t="s">
        <v>350</v>
      </c>
      <c r="C773" s="162" t="s">
        <v>17375</v>
      </c>
    </row>
    <row r="774">
      <c r="A774" s="162" t="s">
        <v>3746</v>
      </c>
      <c r="B774" s="162" t="s">
        <v>350</v>
      </c>
      <c r="C774" s="162" t="s">
        <v>17375</v>
      </c>
    </row>
    <row r="775">
      <c r="A775" s="162" t="s">
        <v>3750</v>
      </c>
      <c r="B775" s="162" t="s">
        <v>350</v>
      </c>
      <c r="C775" s="162" t="s">
        <v>17375</v>
      </c>
    </row>
    <row r="776">
      <c r="A776" s="162" t="s">
        <v>3754</v>
      </c>
      <c r="B776" s="162" t="s">
        <v>350</v>
      </c>
      <c r="C776" s="162" t="s">
        <v>17375</v>
      </c>
    </row>
    <row r="777">
      <c r="A777" s="162" t="s">
        <v>3758</v>
      </c>
      <c r="B777" s="162" t="s">
        <v>350</v>
      </c>
      <c r="C777" s="162" t="s">
        <v>17375</v>
      </c>
    </row>
    <row r="778">
      <c r="A778" s="162" t="s">
        <v>3762</v>
      </c>
      <c r="B778" s="162" t="s">
        <v>350</v>
      </c>
      <c r="C778" s="162" t="s">
        <v>17375</v>
      </c>
    </row>
    <row r="779">
      <c r="A779" s="162" t="s">
        <v>3716</v>
      </c>
      <c r="B779" s="162" t="s">
        <v>350</v>
      </c>
      <c r="C779" s="162" t="s">
        <v>17375</v>
      </c>
    </row>
    <row r="780">
      <c r="A780" s="162" t="s">
        <v>3721</v>
      </c>
      <c r="B780" s="162" t="s">
        <v>350</v>
      </c>
      <c r="C780" s="162" t="s">
        <v>17375</v>
      </c>
    </row>
    <row r="781">
      <c r="A781" s="162" t="s">
        <v>3725</v>
      </c>
      <c r="B781" s="162" t="s">
        <v>350</v>
      </c>
      <c r="C781" s="162" t="s">
        <v>17375</v>
      </c>
    </row>
    <row r="782">
      <c r="A782" s="162" t="s">
        <v>3729</v>
      </c>
      <c r="B782" s="162" t="s">
        <v>350</v>
      </c>
      <c r="C782" s="162" t="s">
        <v>17375</v>
      </c>
    </row>
    <row r="783">
      <c r="A783" s="162" t="s">
        <v>3733</v>
      </c>
      <c r="B783" s="162" t="s">
        <v>350</v>
      </c>
      <c r="C783" s="162" t="s">
        <v>17375</v>
      </c>
    </row>
    <row r="784">
      <c r="A784" s="162" t="s">
        <v>3737</v>
      </c>
      <c r="B784" s="162" t="s">
        <v>350</v>
      </c>
      <c r="C784" s="162" t="s">
        <v>17375</v>
      </c>
    </row>
    <row r="785">
      <c r="A785" s="162" t="s">
        <v>3691</v>
      </c>
      <c r="B785" s="162" t="s">
        <v>350</v>
      </c>
      <c r="C785" s="162" t="s">
        <v>17375</v>
      </c>
    </row>
    <row r="786">
      <c r="A786" s="162" t="s">
        <v>3696</v>
      </c>
      <c r="B786" s="162" t="s">
        <v>350</v>
      </c>
      <c r="C786" s="162" t="s">
        <v>17375</v>
      </c>
    </row>
    <row r="787">
      <c r="A787" s="162" t="s">
        <v>3700</v>
      </c>
      <c r="B787" s="162" t="s">
        <v>350</v>
      </c>
      <c r="C787" s="162" t="s">
        <v>17375</v>
      </c>
    </row>
    <row r="788">
      <c r="A788" s="162" t="s">
        <v>3704</v>
      </c>
      <c r="B788" s="162" t="s">
        <v>350</v>
      </c>
      <c r="C788" s="162" t="s">
        <v>17375</v>
      </c>
    </row>
    <row r="789">
      <c r="A789" s="162" t="s">
        <v>3708</v>
      </c>
      <c r="B789" s="162" t="s">
        <v>350</v>
      </c>
      <c r="C789" s="162" t="s">
        <v>17375</v>
      </c>
    </row>
    <row r="790">
      <c r="A790" s="162" t="s">
        <v>3712</v>
      </c>
      <c r="B790" s="162" t="s">
        <v>350</v>
      </c>
      <c r="C790" s="162" t="s">
        <v>17375</v>
      </c>
    </row>
    <row r="791">
      <c r="A791" s="162" t="s">
        <v>3666</v>
      </c>
      <c r="B791" s="162" t="s">
        <v>350</v>
      </c>
      <c r="C791" s="162" t="s">
        <v>890</v>
      </c>
    </row>
    <row r="792">
      <c r="A792" s="162" t="s">
        <v>3671</v>
      </c>
      <c r="B792" s="162" t="s">
        <v>350</v>
      </c>
      <c r="C792" s="162" t="s">
        <v>890</v>
      </c>
    </row>
    <row r="793">
      <c r="A793" s="162" t="s">
        <v>3675</v>
      </c>
      <c r="B793" s="162" t="s">
        <v>350</v>
      </c>
      <c r="C793" s="162" t="s">
        <v>890</v>
      </c>
    </row>
    <row r="794">
      <c r="A794" s="162" t="s">
        <v>3679</v>
      </c>
      <c r="B794" s="162" t="s">
        <v>350</v>
      </c>
      <c r="C794" s="162" t="s">
        <v>890</v>
      </c>
    </row>
    <row r="795">
      <c r="A795" s="162" t="s">
        <v>3683</v>
      </c>
      <c r="B795" s="162" t="s">
        <v>350</v>
      </c>
      <c r="C795" s="162" t="s">
        <v>890</v>
      </c>
    </row>
    <row r="796">
      <c r="A796" s="162" t="s">
        <v>3687</v>
      </c>
      <c r="B796" s="162" t="s">
        <v>350</v>
      </c>
      <c r="C796" s="162" t="s">
        <v>890</v>
      </c>
    </row>
    <row r="797">
      <c r="A797" s="162" t="s">
        <v>3641</v>
      </c>
      <c r="B797" s="162" t="s">
        <v>350</v>
      </c>
      <c r="C797" s="162" t="s">
        <v>17375</v>
      </c>
    </row>
    <row r="798">
      <c r="A798" s="162" t="s">
        <v>3646</v>
      </c>
      <c r="B798" s="162" t="s">
        <v>350</v>
      </c>
      <c r="C798" s="162" t="s">
        <v>17375</v>
      </c>
    </row>
    <row r="799">
      <c r="A799" s="162" t="s">
        <v>3650</v>
      </c>
      <c r="B799" s="162" t="s">
        <v>350</v>
      </c>
      <c r="C799" s="162" t="s">
        <v>17375</v>
      </c>
    </row>
    <row r="800">
      <c r="A800" s="162" t="s">
        <v>3654</v>
      </c>
      <c r="B800" s="162" t="s">
        <v>350</v>
      </c>
      <c r="C800" s="162" t="s">
        <v>17375</v>
      </c>
    </row>
    <row r="801">
      <c r="A801" s="162" t="s">
        <v>3658</v>
      </c>
      <c r="B801" s="162" t="s">
        <v>350</v>
      </c>
      <c r="C801" s="162" t="s">
        <v>17375</v>
      </c>
    </row>
    <row r="802">
      <c r="A802" s="162" t="s">
        <v>3662</v>
      </c>
      <c r="B802" s="162" t="s">
        <v>350</v>
      </c>
      <c r="C802" s="162" t="s">
        <v>17375</v>
      </c>
    </row>
    <row r="803">
      <c r="A803" s="162" t="s">
        <v>3616</v>
      </c>
      <c r="B803" s="162" t="s">
        <v>350</v>
      </c>
      <c r="C803" s="162" t="s">
        <v>17375</v>
      </c>
    </row>
    <row r="804">
      <c r="A804" s="162" t="s">
        <v>3621</v>
      </c>
      <c r="B804" s="162" t="s">
        <v>350</v>
      </c>
      <c r="C804" s="162" t="s">
        <v>17375</v>
      </c>
    </row>
    <row r="805">
      <c r="A805" s="162" t="s">
        <v>3625</v>
      </c>
      <c r="B805" s="162" t="s">
        <v>350</v>
      </c>
      <c r="C805" s="162" t="s">
        <v>17375</v>
      </c>
    </row>
    <row r="806">
      <c r="A806" s="162" t="s">
        <v>3629</v>
      </c>
      <c r="B806" s="162" t="s">
        <v>350</v>
      </c>
      <c r="C806" s="162" t="s">
        <v>17375</v>
      </c>
    </row>
    <row r="807">
      <c r="A807" s="162" t="s">
        <v>3633</v>
      </c>
      <c r="B807" s="162" t="s">
        <v>350</v>
      </c>
      <c r="C807" s="162" t="s">
        <v>17375</v>
      </c>
    </row>
    <row r="808">
      <c r="A808" s="162" t="s">
        <v>3637</v>
      </c>
      <c r="B808" s="162" t="s">
        <v>350</v>
      </c>
      <c r="C808" s="162" t="s">
        <v>17375</v>
      </c>
    </row>
    <row r="809">
      <c r="A809" s="162" t="s">
        <v>3591</v>
      </c>
      <c r="B809" s="162" t="s">
        <v>350</v>
      </c>
      <c r="C809" s="162" t="s">
        <v>17375</v>
      </c>
    </row>
    <row r="810">
      <c r="A810" s="162" t="s">
        <v>3596</v>
      </c>
      <c r="B810" s="162" t="s">
        <v>350</v>
      </c>
      <c r="C810" s="162" t="s">
        <v>17375</v>
      </c>
    </row>
    <row r="811">
      <c r="A811" s="162" t="s">
        <v>3600</v>
      </c>
      <c r="B811" s="162" t="s">
        <v>350</v>
      </c>
      <c r="C811" s="162" t="s">
        <v>17375</v>
      </c>
    </row>
    <row r="812">
      <c r="A812" s="162" t="s">
        <v>3604</v>
      </c>
      <c r="B812" s="162" t="s">
        <v>350</v>
      </c>
      <c r="C812" s="162" t="s">
        <v>17375</v>
      </c>
    </row>
    <row r="813">
      <c r="A813" s="162" t="s">
        <v>3608</v>
      </c>
      <c r="B813" s="162" t="s">
        <v>350</v>
      </c>
      <c r="C813" s="162" t="s">
        <v>17375</v>
      </c>
    </row>
    <row r="814">
      <c r="A814" s="162" t="s">
        <v>3612</v>
      </c>
      <c r="B814" s="162" t="s">
        <v>350</v>
      </c>
      <c r="C814" s="162" t="s">
        <v>17375</v>
      </c>
    </row>
    <row r="815">
      <c r="A815" s="162" t="s">
        <v>3566</v>
      </c>
      <c r="B815" s="162" t="s">
        <v>350</v>
      </c>
      <c r="C815" s="162" t="s">
        <v>17400</v>
      </c>
    </row>
    <row r="816">
      <c r="A816" s="162" t="s">
        <v>3571</v>
      </c>
      <c r="B816" s="162" t="s">
        <v>350</v>
      </c>
      <c r="C816" s="162" t="s">
        <v>17400</v>
      </c>
    </row>
    <row r="817">
      <c r="A817" s="162" t="s">
        <v>3575</v>
      </c>
      <c r="B817" s="162" t="s">
        <v>350</v>
      </c>
      <c r="C817" s="162" t="s">
        <v>17400</v>
      </c>
    </row>
    <row r="818">
      <c r="A818" s="162" t="s">
        <v>3579</v>
      </c>
      <c r="B818" s="162" t="s">
        <v>350</v>
      </c>
      <c r="C818" s="162" t="s">
        <v>17400</v>
      </c>
    </row>
    <row r="819">
      <c r="A819" s="162" t="s">
        <v>3583</v>
      </c>
      <c r="B819" s="162" t="s">
        <v>350</v>
      </c>
      <c r="C819" s="162" t="s">
        <v>17400</v>
      </c>
    </row>
    <row r="820">
      <c r="A820" s="162" t="s">
        <v>3587</v>
      </c>
      <c r="B820" s="162" t="s">
        <v>350</v>
      </c>
      <c r="C820" s="162" t="s">
        <v>17400</v>
      </c>
    </row>
    <row r="821">
      <c r="A821" s="162" t="s">
        <v>3541</v>
      </c>
      <c r="B821" s="162" t="s">
        <v>350</v>
      </c>
      <c r="C821" s="162" t="s">
        <v>17400</v>
      </c>
    </row>
    <row r="822">
      <c r="A822" s="162" t="s">
        <v>3546</v>
      </c>
      <c r="B822" s="162" t="s">
        <v>350</v>
      </c>
      <c r="C822" s="162" t="s">
        <v>17400</v>
      </c>
    </row>
    <row r="823">
      <c r="A823" s="162" t="s">
        <v>3550</v>
      </c>
      <c r="B823" s="162" t="s">
        <v>350</v>
      </c>
      <c r="C823" s="162" t="s">
        <v>17400</v>
      </c>
    </row>
    <row r="824">
      <c r="A824" s="162" t="s">
        <v>3554</v>
      </c>
      <c r="B824" s="162" t="s">
        <v>350</v>
      </c>
      <c r="C824" s="162" t="s">
        <v>17400</v>
      </c>
    </row>
    <row r="825">
      <c r="A825" s="162" t="s">
        <v>3558</v>
      </c>
      <c r="B825" s="162" t="s">
        <v>350</v>
      </c>
      <c r="C825" s="162" t="s">
        <v>17400</v>
      </c>
    </row>
    <row r="826">
      <c r="A826" s="162" t="s">
        <v>3562</v>
      </c>
      <c r="B826" s="162" t="s">
        <v>350</v>
      </c>
      <c r="C826" s="162" t="s">
        <v>17400</v>
      </c>
    </row>
    <row r="827">
      <c r="A827" s="162" t="s">
        <v>3516</v>
      </c>
      <c r="B827" s="162" t="s">
        <v>350</v>
      </c>
      <c r="C827" s="162" t="s">
        <v>17400</v>
      </c>
    </row>
    <row r="828">
      <c r="A828" s="162" t="s">
        <v>3521</v>
      </c>
      <c r="B828" s="162" t="s">
        <v>350</v>
      </c>
      <c r="C828" s="162" t="s">
        <v>17400</v>
      </c>
    </row>
    <row r="829">
      <c r="A829" s="162" t="s">
        <v>3525</v>
      </c>
      <c r="B829" s="162" t="s">
        <v>350</v>
      </c>
      <c r="C829" s="162" t="s">
        <v>17400</v>
      </c>
    </row>
    <row r="830">
      <c r="A830" s="162" t="s">
        <v>3529</v>
      </c>
      <c r="B830" s="162" t="s">
        <v>350</v>
      </c>
      <c r="C830" s="162" t="s">
        <v>17400</v>
      </c>
    </row>
    <row r="831">
      <c r="A831" s="162" t="s">
        <v>3533</v>
      </c>
      <c r="B831" s="162" t="s">
        <v>350</v>
      </c>
      <c r="C831" s="162" t="s">
        <v>17400</v>
      </c>
    </row>
    <row r="832">
      <c r="A832" s="162" t="s">
        <v>3537</v>
      </c>
      <c r="B832" s="162" t="s">
        <v>350</v>
      </c>
      <c r="C832" s="162" t="s">
        <v>17400</v>
      </c>
    </row>
    <row r="833">
      <c r="A833" s="162" t="s">
        <v>3491</v>
      </c>
      <c r="B833" s="162" t="s">
        <v>350</v>
      </c>
      <c r="C833" s="162" t="s">
        <v>1201</v>
      </c>
    </row>
    <row r="834">
      <c r="A834" s="162" t="s">
        <v>3496</v>
      </c>
      <c r="B834" s="162" t="s">
        <v>350</v>
      </c>
      <c r="C834" s="162" t="s">
        <v>1201</v>
      </c>
    </row>
    <row r="835">
      <c r="A835" s="162" t="s">
        <v>3500</v>
      </c>
      <c r="B835" s="162" t="s">
        <v>350</v>
      </c>
      <c r="C835" s="162" t="s">
        <v>1201</v>
      </c>
    </row>
    <row r="836">
      <c r="A836" s="162" t="s">
        <v>3504</v>
      </c>
      <c r="B836" s="162" t="s">
        <v>350</v>
      </c>
      <c r="C836" s="162" t="s">
        <v>1201</v>
      </c>
    </row>
    <row r="837">
      <c r="A837" s="162" t="s">
        <v>3508</v>
      </c>
      <c r="B837" s="162" t="s">
        <v>350</v>
      </c>
      <c r="C837" s="162" t="s">
        <v>1201</v>
      </c>
    </row>
    <row r="838">
      <c r="A838" s="162" t="s">
        <v>3512</v>
      </c>
      <c r="B838" s="162" t="s">
        <v>350</v>
      </c>
      <c r="C838" s="162" t="s">
        <v>1201</v>
      </c>
    </row>
    <row r="839">
      <c r="A839" s="162" t="s">
        <v>3466</v>
      </c>
      <c r="B839" s="162" t="s">
        <v>350</v>
      </c>
      <c r="C839" s="162" t="s">
        <v>1201</v>
      </c>
    </row>
    <row r="840">
      <c r="A840" s="162" t="s">
        <v>3471</v>
      </c>
      <c r="B840" s="162" t="s">
        <v>350</v>
      </c>
      <c r="C840" s="162" t="s">
        <v>1201</v>
      </c>
    </row>
    <row r="841">
      <c r="A841" s="162" t="s">
        <v>3475</v>
      </c>
      <c r="B841" s="162" t="s">
        <v>350</v>
      </c>
      <c r="C841" s="162" t="s">
        <v>1201</v>
      </c>
    </row>
    <row r="842">
      <c r="A842" s="162" t="s">
        <v>3479</v>
      </c>
      <c r="B842" s="162" t="s">
        <v>350</v>
      </c>
      <c r="C842" s="162" t="s">
        <v>1201</v>
      </c>
    </row>
    <row r="843">
      <c r="A843" s="162" t="s">
        <v>3483</v>
      </c>
      <c r="B843" s="162" t="s">
        <v>350</v>
      </c>
      <c r="C843" s="162" t="s">
        <v>1201</v>
      </c>
    </row>
    <row r="844">
      <c r="A844" s="162" t="s">
        <v>3487</v>
      </c>
      <c r="B844" s="162" t="s">
        <v>350</v>
      </c>
      <c r="C844" s="162" t="s">
        <v>1201</v>
      </c>
    </row>
    <row r="845">
      <c r="A845" s="162" t="s">
        <v>3441</v>
      </c>
      <c r="B845" s="162" t="s">
        <v>350</v>
      </c>
      <c r="C845" s="162" t="s">
        <v>1201</v>
      </c>
    </row>
    <row r="846">
      <c r="A846" s="162" t="s">
        <v>3446</v>
      </c>
      <c r="B846" s="162" t="s">
        <v>350</v>
      </c>
      <c r="C846" s="162" t="s">
        <v>1201</v>
      </c>
    </row>
    <row r="847">
      <c r="A847" s="162" t="s">
        <v>3450</v>
      </c>
      <c r="B847" s="162" t="s">
        <v>350</v>
      </c>
      <c r="C847" s="162" t="s">
        <v>1201</v>
      </c>
    </row>
    <row r="848">
      <c r="A848" s="162" t="s">
        <v>3454</v>
      </c>
      <c r="B848" s="162" t="s">
        <v>350</v>
      </c>
      <c r="C848" s="162" t="s">
        <v>1201</v>
      </c>
    </row>
    <row r="849">
      <c r="A849" s="162" t="s">
        <v>3458</v>
      </c>
      <c r="B849" s="162" t="s">
        <v>350</v>
      </c>
      <c r="C849" s="162" t="s">
        <v>1201</v>
      </c>
    </row>
    <row r="850">
      <c r="A850" s="162" t="s">
        <v>3462</v>
      </c>
      <c r="B850" s="162" t="s">
        <v>350</v>
      </c>
      <c r="C850" s="162" t="s">
        <v>1201</v>
      </c>
    </row>
    <row r="851">
      <c r="A851" s="162" t="s">
        <v>3416</v>
      </c>
      <c r="B851" s="162" t="s">
        <v>350</v>
      </c>
      <c r="C851" s="162" t="s">
        <v>2428</v>
      </c>
    </row>
    <row r="852">
      <c r="A852" s="162" t="s">
        <v>3421</v>
      </c>
      <c r="B852" s="162" t="s">
        <v>350</v>
      </c>
      <c r="C852" s="162" t="s">
        <v>2428</v>
      </c>
    </row>
    <row r="853">
      <c r="A853" s="162" t="s">
        <v>3425</v>
      </c>
      <c r="B853" s="162" t="s">
        <v>350</v>
      </c>
      <c r="C853" s="162" t="s">
        <v>2428</v>
      </c>
    </row>
    <row r="854">
      <c r="A854" s="162" t="s">
        <v>3429</v>
      </c>
      <c r="B854" s="162" t="s">
        <v>350</v>
      </c>
      <c r="C854" s="162" t="s">
        <v>2428</v>
      </c>
    </row>
    <row r="855">
      <c r="A855" s="162" t="s">
        <v>3433</v>
      </c>
      <c r="B855" s="162" t="s">
        <v>350</v>
      </c>
      <c r="C855" s="162" t="s">
        <v>2428</v>
      </c>
    </row>
    <row r="856">
      <c r="A856" s="162" t="s">
        <v>3437</v>
      </c>
      <c r="B856" s="162" t="s">
        <v>350</v>
      </c>
      <c r="C856" s="162" t="s">
        <v>2428</v>
      </c>
    </row>
    <row r="857">
      <c r="A857" s="162" t="s">
        <v>3391</v>
      </c>
      <c r="B857" s="162" t="s">
        <v>350</v>
      </c>
      <c r="C857" s="162" t="s">
        <v>2428</v>
      </c>
    </row>
    <row r="858">
      <c r="A858" s="162" t="s">
        <v>3396</v>
      </c>
      <c r="B858" s="162" t="s">
        <v>350</v>
      </c>
      <c r="C858" s="162" t="s">
        <v>2428</v>
      </c>
    </row>
    <row r="859">
      <c r="A859" s="162" t="s">
        <v>3400</v>
      </c>
      <c r="B859" s="162" t="s">
        <v>350</v>
      </c>
      <c r="C859" s="162" t="s">
        <v>2428</v>
      </c>
    </row>
    <row r="860">
      <c r="A860" s="162" t="s">
        <v>3404</v>
      </c>
      <c r="B860" s="162" t="s">
        <v>350</v>
      </c>
      <c r="C860" s="162" t="s">
        <v>2428</v>
      </c>
    </row>
    <row r="861">
      <c r="A861" s="162" t="s">
        <v>3408</v>
      </c>
      <c r="B861" s="162" t="s">
        <v>350</v>
      </c>
      <c r="C861" s="162" t="s">
        <v>2428</v>
      </c>
    </row>
    <row r="862">
      <c r="A862" s="162" t="s">
        <v>3412</v>
      </c>
      <c r="B862" s="162" t="s">
        <v>350</v>
      </c>
      <c r="C862" s="162" t="s">
        <v>2428</v>
      </c>
    </row>
    <row r="863">
      <c r="A863" s="162" t="s">
        <v>3366</v>
      </c>
      <c r="B863" s="162" t="s">
        <v>350</v>
      </c>
      <c r="C863" s="162" t="s">
        <v>2428</v>
      </c>
    </row>
    <row r="864">
      <c r="A864" s="162" t="s">
        <v>3371</v>
      </c>
      <c r="B864" s="162" t="s">
        <v>350</v>
      </c>
      <c r="C864" s="162" t="s">
        <v>2428</v>
      </c>
    </row>
    <row r="865">
      <c r="A865" s="162" t="s">
        <v>3375</v>
      </c>
      <c r="B865" s="162" t="s">
        <v>350</v>
      </c>
      <c r="C865" s="162" t="s">
        <v>2428</v>
      </c>
    </row>
    <row r="866">
      <c r="A866" s="162" t="s">
        <v>3379</v>
      </c>
      <c r="B866" s="162" t="s">
        <v>350</v>
      </c>
      <c r="C866" s="162" t="s">
        <v>2428</v>
      </c>
    </row>
    <row r="867">
      <c r="A867" s="162" t="s">
        <v>3383</v>
      </c>
      <c r="B867" s="162" t="s">
        <v>350</v>
      </c>
      <c r="C867" s="162" t="s">
        <v>2428</v>
      </c>
    </row>
    <row r="868">
      <c r="A868" s="162" t="s">
        <v>3387</v>
      </c>
      <c r="B868" s="162" t="s">
        <v>350</v>
      </c>
      <c r="C868" s="162" t="s">
        <v>2428</v>
      </c>
    </row>
    <row r="869">
      <c r="A869" s="162" t="s">
        <v>3341</v>
      </c>
      <c r="B869" s="162" t="s">
        <v>350</v>
      </c>
      <c r="C869" s="162" t="s">
        <v>6240</v>
      </c>
    </row>
    <row r="870">
      <c r="A870" s="162" t="s">
        <v>3346</v>
      </c>
      <c r="B870" s="162" t="s">
        <v>350</v>
      </c>
      <c r="C870" s="162" t="s">
        <v>6240</v>
      </c>
    </row>
    <row r="871">
      <c r="A871" s="162" t="s">
        <v>3350</v>
      </c>
      <c r="B871" s="162" t="s">
        <v>350</v>
      </c>
      <c r="C871" s="162" t="s">
        <v>6240</v>
      </c>
    </row>
    <row r="872">
      <c r="A872" s="162" t="s">
        <v>3354</v>
      </c>
      <c r="B872" s="162" t="s">
        <v>350</v>
      </c>
      <c r="C872" s="162" t="s">
        <v>6240</v>
      </c>
    </row>
    <row r="873">
      <c r="A873" s="162" t="s">
        <v>3358</v>
      </c>
      <c r="B873" s="162" t="s">
        <v>350</v>
      </c>
      <c r="C873" s="162" t="s">
        <v>6240</v>
      </c>
    </row>
    <row r="874">
      <c r="A874" s="162" t="s">
        <v>3362</v>
      </c>
      <c r="B874" s="162" t="s">
        <v>350</v>
      </c>
      <c r="C874" s="162" t="s">
        <v>6240</v>
      </c>
    </row>
    <row r="875">
      <c r="A875" s="162" t="s">
        <v>3316</v>
      </c>
      <c r="B875" s="162" t="s">
        <v>350</v>
      </c>
      <c r="C875" s="162" t="s">
        <v>6240</v>
      </c>
    </row>
    <row r="876">
      <c r="A876" s="162" t="s">
        <v>3321</v>
      </c>
      <c r="B876" s="162" t="s">
        <v>350</v>
      </c>
      <c r="C876" s="162" t="s">
        <v>6240</v>
      </c>
    </row>
    <row r="877">
      <c r="A877" s="162" t="s">
        <v>3325</v>
      </c>
      <c r="B877" s="162" t="s">
        <v>350</v>
      </c>
      <c r="C877" s="162" t="s">
        <v>6240</v>
      </c>
    </row>
    <row r="878">
      <c r="A878" s="162" t="s">
        <v>3329</v>
      </c>
      <c r="B878" s="162" t="s">
        <v>350</v>
      </c>
      <c r="C878" s="162" t="s">
        <v>6240</v>
      </c>
    </row>
    <row r="879">
      <c r="A879" s="162" t="s">
        <v>3333</v>
      </c>
      <c r="B879" s="162" t="s">
        <v>350</v>
      </c>
      <c r="C879" s="162" t="s">
        <v>6240</v>
      </c>
    </row>
    <row r="880">
      <c r="A880" s="162" t="s">
        <v>3337</v>
      </c>
      <c r="B880" s="162" t="s">
        <v>350</v>
      </c>
      <c r="C880" s="162" t="s">
        <v>6240</v>
      </c>
    </row>
    <row r="881">
      <c r="A881" s="162" t="s">
        <v>14073</v>
      </c>
      <c r="B881" s="162" t="s">
        <v>639</v>
      </c>
      <c r="C881" s="162" t="s">
        <v>890</v>
      </c>
    </row>
    <row r="882">
      <c r="A882" s="162" t="s">
        <v>14068</v>
      </c>
      <c r="B882" s="162" t="s">
        <v>639</v>
      </c>
      <c r="C882" s="162" t="s">
        <v>899</v>
      </c>
    </row>
    <row r="883">
      <c r="A883" s="162" t="s">
        <v>14064</v>
      </c>
      <c r="B883" s="162" t="s">
        <v>639</v>
      </c>
      <c r="C883" s="162" t="s">
        <v>876</v>
      </c>
    </row>
    <row r="884">
      <c r="A884" s="162" t="s">
        <v>7285</v>
      </c>
      <c r="B884" s="162" t="s">
        <v>654</v>
      </c>
      <c r="C884" s="162" t="s">
        <v>1179</v>
      </c>
    </row>
    <row r="885">
      <c r="A885" s="162" t="s">
        <v>7281</v>
      </c>
      <c r="B885" s="162" t="s">
        <v>654</v>
      </c>
      <c r="C885" s="162" t="s">
        <v>890</v>
      </c>
    </row>
    <row r="886">
      <c r="A886" s="162" t="s">
        <v>14083</v>
      </c>
      <c r="B886" s="162" t="s">
        <v>639</v>
      </c>
      <c r="C886" s="162" t="s">
        <v>890</v>
      </c>
    </row>
    <row r="887">
      <c r="A887" s="162" t="s">
        <v>7289</v>
      </c>
      <c r="B887" s="162" t="s">
        <v>654</v>
      </c>
      <c r="C887" s="162" t="s">
        <v>899</v>
      </c>
    </row>
    <row r="888">
      <c r="A888" s="162" t="s">
        <v>14080</v>
      </c>
      <c r="B888" s="162" t="s">
        <v>639</v>
      </c>
      <c r="C888" s="162" t="s">
        <v>899</v>
      </c>
    </row>
    <row r="889">
      <c r="A889" s="162" t="s">
        <v>7277</v>
      </c>
      <c r="B889" s="162" t="s">
        <v>654</v>
      </c>
      <c r="C889" s="162" t="s">
        <v>876</v>
      </c>
    </row>
    <row r="890">
      <c r="A890" s="162" t="s">
        <v>14077</v>
      </c>
      <c r="B890" s="162" t="s">
        <v>639</v>
      </c>
      <c r="C890" s="162" t="s">
        <v>876</v>
      </c>
    </row>
    <row r="891">
      <c r="A891" s="162" t="s">
        <v>14094</v>
      </c>
      <c r="B891" s="162" t="s">
        <v>639</v>
      </c>
      <c r="C891" s="162" t="s">
        <v>890</v>
      </c>
    </row>
    <row r="892">
      <c r="A892" s="162" t="s">
        <v>14090</v>
      </c>
      <c r="B892" s="162" t="s">
        <v>639</v>
      </c>
      <c r="C892" s="162" t="s">
        <v>899</v>
      </c>
    </row>
    <row r="893">
      <c r="A893" s="162" t="s">
        <v>14086</v>
      </c>
      <c r="B893" s="162" t="s">
        <v>639</v>
      </c>
      <c r="C893" s="162" t="s">
        <v>876</v>
      </c>
    </row>
    <row r="894">
      <c r="A894" s="162" t="s">
        <v>7293</v>
      </c>
      <c r="B894" s="162" t="s">
        <v>654</v>
      </c>
      <c r="C894" s="162" t="s">
        <v>876</v>
      </c>
    </row>
    <row r="895">
      <c r="A895" s="162" t="s">
        <v>14098</v>
      </c>
      <c r="B895" s="162" t="s">
        <v>639</v>
      </c>
      <c r="C895" s="162" t="s">
        <v>876</v>
      </c>
    </row>
    <row r="896">
      <c r="A896" s="162" t="s">
        <v>7305</v>
      </c>
      <c r="B896" s="162" t="s">
        <v>654</v>
      </c>
      <c r="C896" s="162" t="s">
        <v>899</v>
      </c>
    </row>
    <row r="897">
      <c r="A897" s="162" t="s">
        <v>14101</v>
      </c>
      <c r="B897" s="162" t="s">
        <v>639</v>
      </c>
      <c r="C897" s="162" t="s">
        <v>899</v>
      </c>
    </row>
    <row r="898">
      <c r="A898" s="162" t="s">
        <v>7297</v>
      </c>
      <c r="B898" s="162" t="s">
        <v>654</v>
      </c>
      <c r="C898" s="162" t="s">
        <v>890</v>
      </c>
    </row>
    <row r="899">
      <c r="A899" s="162" t="s">
        <v>14105</v>
      </c>
      <c r="B899" s="162" t="s">
        <v>639</v>
      </c>
      <c r="C899" s="162" t="s">
        <v>890</v>
      </c>
    </row>
    <row r="900">
      <c r="A900" s="162" t="s">
        <v>7301</v>
      </c>
      <c r="B900" s="162" t="s">
        <v>654</v>
      </c>
      <c r="C900" s="162" t="s">
        <v>1179</v>
      </c>
    </row>
    <row r="901">
      <c r="A901" s="162" t="s">
        <v>14116</v>
      </c>
      <c r="B901" s="162" t="s">
        <v>639</v>
      </c>
      <c r="C901" s="162" t="s">
        <v>890</v>
      </c>
    </row>
    <row r="902">
      <c r="A902" s="162" t="s">
        <v>14112</v>
      </c>
      <c r="B902" s="162" t="s">
        <v>639</v>
      </c>
      <c r="C902" s="162" t="s">
        <v>899</v>
      </c>
    </row>
    <row r="903">
      <c r="A903" s="162" t="s">
        <v>14108</v>
      </c>
      <c r="B903" s="162" t="s">
        <v>639</v>
      </c>
      <c r="C903" s="162" t="s">
        <v>876</v>
      </c>
    </row>
    <row r="904">
      <c r="A904" s="162" t="s">
        <v>14130</v>
      </c>
      <c r="B904" s="162" t="s">
        <v>639</v>
      </c>
      <c r="C904" s="162" t="s">
        <v>890</v>
      </c>
    </row>
    <row r="905">
      <c r="A905" s="162" t="s">
        <v>14125</v>
      </c>
      <c r="B905" s="162" t="s">
        <v>639</v>
      </c>
      <c r="C905" s="162" t="s">
        <v>899</v>
      </c>
    </row>
    <row r="906">
      <c r="A906" s="162" t="s">
        <v>14120</v>
      </c>
      <c r="B906" s="162" t="s">
        <v>639</v>
      </c>
      <c r="C906" s="162" t="s">
        <v>876</v>
      </c>
    </row>
    <row r="907">
      <c r="A907" s="162" t="s">
        <v>6370</v>
      </c>
      <c r="B907" s="162" t="s">
        <v>367</v>
      </c>
      <c r="C907" s="162" t="s">
        <v>1201</v>
      </c>
    </row>
    <row r="908">
      <c r="A908" s="162" t="s">
        <v>6375</v>
      </c>
      <c r="B908" s="162" t="s">
        <v>367</v>
      </c>
      <c r="C908" s="162" t="s">
        <v>1201</v>
      </c>
    </row>
    <row r="909">
      <c r="A909" s="162" t="s">
        <v>6379</v>
      </c>
      <c r="B909" s="162" t="s">
        <v>367</v>
      </c>
      <c r="C909" s="162" t="s">
        <v>1201</v>
      </c>
    </row>
    <row r="910">
      <c r="A910" s="162" t="s">
        <v>6383</v>
      </c>
      <c r="B910" s="162" t="s">
        <v>367</v>
      </c>
      <c r="C910" s="162" t="s">
        <v>1201</v>
      </c>
    </row>
    <row r="911">
      <c r="A911" s="162" t="s">
        <v>6387</v>
      </c>
      <c r="B911" s="162" t="s">
        <v>367</v>
      </c>
      <c r="C911" s="162" t="s">
        <v>1201</v>
      </c>
    </row>
    <row r="912">
      <c r="A912" s="162" t="s">
        <v>6391</v>
      </c>
      <c r="B912" s="162" t="s">
        <v>367</v>
      </c>
      <c r="C912" s="162" t="s">
        <v>1201</v>
      </c>
    </row>
    <row r="913">
      <c r="A913" s="162" t="s">
        <v>11813</v>
      </c>
      <c r="B913" s="162" t="s">
        <v>639</v>
      </c>
      <c r="C913" s="162" t="s">
        <v>890</v>
      </c>
    </row>
    <row r="914">
      <c r="A914" s="162" t="s">
        <v>11808</v>
      </c>
      <c r="B914" s="162" t="s">
        <v>639</v>
      </c>
      <c r="C914" s="162" t="s">
        <v>899</v>
      </c>
    </row>
    <row r="915">
      <c r="A915" s="162" t="s">
        <v>11800</v>
      </c>
      <c r="B915" s="162" t="s">
        <v>639</v>
      </c>
      <c r="C915" s="162" t="s">
        <v>876</v>
      </c>
    </row>
    <row r="916">
      <c r="A916" s="162" t="s">
        <v>11828</v>
      </c>
      <c r="B916" s="162" t="s">
        <v>639</v>
      </c>
      <c r="C916" s="162" t="s">
        <v>890</v>
      </c>
    </row>
    <row r="917">
      <c r="A917" s="162" t="s">
        <v>11823</v>
      </c>
      <c r="B917" s="162" t="s">
        <v>639</v>
      </c>
      <c r="C917" s="162" t="s">
        <v>899</v>
      </c>
    </row>
    <row r="918">
      <c r="A918" s="162" t="s">
        <v>11818</v>
      </c>
      <c r="B918" s="162" t="s">
        <v>639</v>
      </c>
      <c r="C918" s="162" t="s">
        <v>876</v>
      </c>
    </row>
    <row r="919">
      <c r="A919" s="162" t="s">
        <v>2474</v>
      </c>
      <c r="B919" s="162" t="s">
        <v>626</v>
      </c>
      <c r="C919" s="162" t="s">
        <v>890</v>
      </c>
    </row>
    <row r="920">
      <c r="A920" s="162" t="s">
        <v>11841</v>
      </c>
      <c r="B920" s="162" t="s">
        <v>639</v>
      </c>
      <c r="C920" s="162" t="s">
        <v>890</v>
      </c>
    </row>
    <row r="921">
      <c r="A921" s="162" t="s">
        <v>2470</v>
      </c>
      <c r="B921" s="162" t="s">
        <v>626</v>
      </c>
      <c r="C921" s="162" t="s">
        <v>899</v>
      </c>
    </row>
    <row r="922">
      <c r="A922" s="162" t="s">
        <v>11837</v>
      </c>
      <c r="B922" s="162" t="s">
        <v>639</v>
      </c>
      <c r="C922" s="162" t="s">
        <v>899</v>
      </c>
    </row>
    <row r="923">
      <c r="A923" s="162" t="s">
        <v>2466</v>
      </c>
      <c r="B923" s="162" t="s">
        <v>626</v>
      </c>
      <c r="C923" s="162" t="s">
        <v>876</v>
      </c>
    </row>
    <row r="924">
      <c r="A924" s="162" t="s">
        <v>11833</v>
      </c>
      <c r="B924" s="162" t="s">
        <v>639</v>
      </c>
      <c r="C924" s="162" t="s">
        <v>876</v>
      </c>
    </row>
    <row r="925">
      <c r="A925" s="162" t="s">
        <v>7317</v>
      </c>
      <c r="B925" s="162" t="s">
        <v>654</v>
      </c>
      <c r="C925" s="162" t="s">
        <v>1179</v>
      </c>
    </row>
    <row r="926">
      <c r="A926" s="162" t="s">
        <v>7313</v>
      </c>
      <c r="B926" s="162" t="s">
        <v>654</v>
      </c>
      <c r="C926" s="162" t="s">
        <v>890</v>
      </c>
    </row>
    <row r="927">
      <c r="A927" s="162" t="s">
        <v>11853</v>
      </c>
      <c r="B927" s="162" t="s">
        <v>639</v>
      </c>
      <c r="C927" s="162" t="s">
        <v>890</v>
      </c>
    </row>
    <row r="928">
      <c r="A928" s="162" t="s">
        <v>7321</v>
      </c>
      <c r="B928" s="162" t="s">
        <v>654</v>
      </c>
      <c r="C928" s="162" t="s">
        <v>899</v>
      </c>
    </row>
    <row r="929">
      <c r="A929" s="162" t="s">
        <v>11849</v>
      </c>
      <c r="B929" s="162" t="s">
        <v>639</v>
      </c>
      <c r="C929" s="162" t="s">
        <v>899</v>
      </c>
    </row>
    <row r="930">
      <c r="A930" s="162" t="s">
        <v>7309</v>
      </c>
      <c r="B930" s="162" t="s">
        <v>654</v>
      </c>
      <c r="C930" s="162" t="s">
        <v>876</v>
      </c>
    </row>
    <row r="931">
      <c r="A931" s="162" t="s">
        <v>11845</v>
      </c>
      <c r="B931" s="162" t="s">
        <v>639</v>
      </c>
      <c r="C931" s="162" t="s">
        <v>876</v>
      </c>
    </row>
    <row r="932">
      <c r="A932" s="162" t="s">
        <v>11866</v>
      </c>
      <c r="B932" s="162" t="s">
        <v>639</v>
      </c>
      <c r="C932" s="162" t="s">
        <v>890</v>
      </c>
    </row>
    <row r="933">
      <c r="A933" s="162" t="s">
        <v>2698</v>
      </c>
      <c r="B933" s="162" t="s">
        <v>626</v>
      </c>
      <c r="C933" s="162" t="s">
        <v>899</v>
      </c>
    </row>
    <row r="934">
      <c r="A934" s="162" t="s">
        <v>11862</v>
      </c>
      <c r="B934" s="162" t="s">
        <v>639</v>
      </c>
      <c r="C934" s="162" t="s">
        <v>899</v>
      </c>
    </row>
    <row r="935">
      <c r="A935" s="162" t="s">
        <v>11857</v>
      </c>
      <c r="B935" s="162" t="s">
        <v>639</v>
      </c>
      <c r="C935" s="162" t="s">
        <v>876</v>
      </c>
    </row>
    <row r="936">
      <c r="A936" s="162" t="s">
        <v>999</v>
      </c>
      <c r="B936" s="162" t="s">
        <v>289</v>
      </c>
      <c r="C936" s="162" t="s">
        <v>1201</v>
      </c>
    </row>
    <row r="937">
      <c r="A937" s="162" t="s">
        <v>7333</v>
      </c>
      <c r="B937" s="162" t="s">
        <v>654</v>
      </c>
      <c r="C937" s="162" t="s">
        <v>1179</v>
      </c>
    </row>
    <row r="938">
      <c r="A938" s="162" t="s">
        <v>7329</v>
      </c>
      <c r="B938" s="162" t="s">
        <v>654</v>
      </c>
      <c r="C938" s="162" t="s">
        <v>890</v>
      </c>
    </row>
    <row r="939">
      <c r="A939" s="162" t="s">
        <v>11879</v>
      </c>
      <c r="B939" s="162" t="s">
        <v>639</v>
      </c>
      <c r="C939" s="162" t="s">
        <v>890</v>
      </c>
    </row>
    <row r="940">
      <c r="A940" s="162" t="s">
        <v>7337</v>
      </c>
      <c r="B940" s="162" t="s">
        <v>654</v>
      </c>
      <c r="C940" s="162" t="s">
        <v>899</v>
      </c>
    </row>
    <row r="941">
      <c r="A941" s="162" t="s">
        <v>11875</v>
      </c>
      <c r="B941" s="162" t="s">
        <v>639</v>
      </c>
      <c r="C941" s="162" t="s">
        <v>899</v>
      </c>
    </row>
    <row r="942">
      <c r="A942" s="162" t="s">
        <v>7325</v>
      </c>
      <c r="B942" s="162" t="s">
        <v>654</v>
      </c>
      <c r="C942" s="162" t="s">
        <v>876</v>
      </c>
    </row>
    <row r="943">
      <c r="A943" s="162" t="s">
        <v>11871</v>
      </c>
      <c r="B943" s="162" t="s">
        <v>639</v>
      </c>
      <c r="C943" s="162" t="s">
        <v>876</v>
      </c>
    </row>
    <row r="944">
      <c r="A944" s="162" t="s">
        <v>6353</v>
      </c>
      <c r="B944" s="162" t="s">
        <v>367</v>
      </c>
      <c r="C944" s="162" t="s">
        <v>1201</v>
      </c>
    </row>
    <row r="945">
      <c r="A945" s="162" t="s">
        <v>6358</v>
      </c>
      <c r="B945" s="162" t="s">
        <v>367</v>
      </c>
      <c r="C945" s="162" t="s">
        <v>1201</v>
      </c>
    </row>
    <row r="946">
      <c r="A946" s="162" t="s">
        <v>6362</v>
      </c>
      <c r="B946" s="162" t="s">
        <v>367</v>
      </c>
      <c r="C946" s="162" t="s">
        <v>876</v>
      </c>
    </row>
    <row r="947">
      <c r="A947" s="162" t="s">
        <v>6366</v>
      </c>
      <c r="B947" s="162" t="s">
        <v>367</v>
      </c>
      <c r="C947" s="162" t="s">
        <v>876</v>
      </c>
    </row>
    <row r="948">
      <c r="A948" s="162" t="s">
        <v>7349</v>
      </c>
      <c r="B948" s="162" t="s">
        <v>654</v>
      </c>
      <c r="C948" s="162" t="s">
        <v>1179</v>
      </c>
    </row>
    <row r="949">
      <c r="A949" s="162" t="s">
        <v>2703</v>
      </c>
      <c r="B949" s="162" t="s">
        <v>626</v>
      </c>
      <c r="C949" s="162" t="s">
        <v>890</v>
      </c>
    </row>
    <row r="950">
      <c r="A950" s="162" t="s">
        <v>7345</v>
      </c>
      <c r="B950" s="162" t="s">
        <v>654</v>
      </c>
      <c r="C950" s="162" t="s">
        <v>890</v>
      </c>
    </row>
    <row r="951">
      <c r="A951" s="162" t="s">
        <v>11890</v>
      </c>
      <c r="B951" s="162" t="s">
        <v>639</v>
      </c>
      <c r="C951" s="162" t="s">
        <v>890</v>
      </c>
    </row>
    <row r="952">
      <c r="A952" s="162" t="s">
        <v>2687</v>
      </c>
      <c r="B952" s="162" t="s">
        <v>626</v>
      </c>
      <c r="C952" s="162" t="s">
        <v>899</v>
      </c>
    </row>
    <row r="953">
      <c r="A953" s="162" t="s">
        <v>7353</v>
      </c>
      <c r="B953" s="162" t="s">
        <v>654</v>
      </c>
      <c r="C953" s="162" t="s">
        <v>899</v>
      </c>
    </row>
    <row r="954">
      <c r="A954" s="162" t="s">
        <v>11887</v>
      </c>
      <c r="B954" s="162" t="s">
        <v>639</v>
      </c>
      <c r="C954" s="162" t="s">
        <v>899</v>
      </c>
    </row>
    <row r="955">
      <c r="A955" s="162" t="s">
        <v>7341</v>
      </c>
      <c r="B955" s="162" t="s">
        <v>654</v>
      </c>
      <c r="C955" s="162" t="s">
        <v>876</v>
      </c>
    </row>
    <row r="956">
      <c r="A956" s="162" t="s">
        <v>11883</v>
      </c>
      <c r="B956" s="162" t="s">
        <v>639</v>
      </c>
      <c r="C956" s="162" t="s">
        <v>876</v>
      </c>
    </row>
    <row r="957">
      <c r="A957" s="162" t="s">
        <v>7732</v>
      </c>
      <c r="B957" s="162" t="s">
        <v>202</v>
      </c>
      <c r="C957" s="162" t="s">
        <v>899</v>
      </c>
    </row>
    <row r="958">
      <c r="A958" s="162" t="s">
        <v>7737</v>
      </c>
      <c r="B958" s="162" t="s">
        <v>202</v>
      </c>
      <c r="C958" s="162" t="s">
        <v>899</v>
      </c>
    </row>
    <row r="959">
      <c r="A959" s="162" t="s">
        <v>11902</v>
      </c>
      <c r="B959" s="162" t="s">
        <v>639</v>
      </c>
      <c r="C959" s="162" t="s">
        <v>890</v>
      </c>
    </row>
    <row r="960">
      <c r="A960" s="162" t="s">
        <v>12901</v>
      </c>
      <c r="B960" s="162" t="s">
        <v>639</v>
      </c>
      <c r="C960" s="162" t="s">
        <v>890</v>
      </c>
    </row>
    <row r="961">
      <c r="A961" s="162" t="s">
        <v>2482</v>
      </c>
      <c r="B961" s="162" t="s">
        <v>626</v>
      </c>
      <c r="C961" s="162" t="s">
        <v>899</v>
      </c>
    </row>
    <row r="962">
      <c r="A962" s="162" t="s">
        <v>11898</v>
      </c>
      <c r="B962" s="162" t="s">
        <v>639</v>
      </c>
      <c r="C962" s="162" t="s">
        <v>899</v>
      </c>
    </row>
    <row r="963">
      <c r="A963" s="162" t="s">
        <v>12902</v>
      </c>
      <c r="B963" s="162" t="s">
        <v>639</v>
      </c>
      <c r="C963" s="162" t="s">
        <v>899</v>
      </c>
    </row>
    <row r="964">
      <c r="A964" s="162" t="s">
        <v>2478</v>
      </c>
      <c r="B964" s="162" t="s">
        <v>626</v>
      </c>
      <c r="C964" s="162" t="s">
        <v>876</v>
      </c>
    </row>
    <row r="965">
      <c r="A965" s="162" t="s">
        <v>11894</v>
      </c>
      <c r="B965" s="162" t="s">
        <v>639</v>
      </c>
      <c r="C965" s="162" t="s">
        <v>876</v>
      </c>
    </row>
    <row r="966">
      <c r="A966" s="162" t="s">
        <v>12900</v>
      </c>
      <c r="B966" s="162" t="s">
        <v>639</v>
      </c>
      <c r="C966" s="162" t="s">
        <v>876</v>
      </c>
    </row>
    <row r="967">
      <c r="A967" s="162" t="s">
        <v>2494</v>
      </c>
      <c r="B967" s="162" t="s">
        <v>626</v>
      </c>
      <c r="C967" s="162" t="s">
        <v>890</v>
      </c>
    </row>
    <row r="968">
      <c r="A968" s="162" t="s">
        <v>11913</v>
      </c>
      <c r="B968" s="162" t="s">
        <v>639</v>
      </c>
      <c r="C968" s="162" t="s">
        <v>890</v>
      </c>
    </row>
    <row r="969">
      <c r="A969" s="162" t="s">
        <v>12906</v>
      </c>
      <c r="B969" s="162" t="s">
        <v>639</v>
      </c>
      <c r="C969" s="162" t="s">
        <v>890</v>
      </c>
    </row>
    <row r="970">
      <c r="A970" s="162" t="s">
        <v>2490</v>
      </c>
      <c r="B970" s="162" t="s">
        <v>626</v>
      </c>
      <c r="C970" s="162" t="s">
        <v>899</v>
      </c>
    </row>
    <row r="971">
      <c r="A971" s="162" t="s">
        <v>11910</v>
      </c>
      <c r="B971" s="162" t="s">
        <v>639</v>
      </c>
      <c r="C971" s="162" t="s">
        <v>899</v>
      </c>
    </row>
    <row r="972">
      <c r="A972" s="162" t="s">
        <v>12904</v>
      </c>
      <c r="B972" s="162" t="s">
        <v>639</v>
      </c>
      <c r="C972" s="162" t="s">
        <v>899</v>
      </c>
    </row>
    <row r="973">
      <c r="A973" s="162" t="s">
        <v>2486</v>
      </c>
      <c r="B973" s="162" t="s">
        <v>626</v>
      </c>
      <c r="C973" s="162" t="s">
        <v>876</v>
      </c>
    </row>
    <row r="974">
      <c r="A974" s="162" t="s">
        <v>11907</v>
      </c>
      <c r="B974" s="162" t="s">
        <v>639</v>
      </c>
      <c r="C974" s="162" t="s">
        <v>876</v>
      </c>
    </row>
    <row r="975">
      <c r="A975" s="162" t="s">
        <v>4522</v>
      </c>
      <c r="B975" s="162" t="s">
        <v>350</v>
      </c>
      <c r="C975" s="162" t="s">
        <v>876</v>
      </c>
    </row>
    <row r="976">
      <c r="A976" s="162" t="s">
        <v>4527</v>
      </c>
      <c r="B976" s="162" t="s">
        <v>350</v>
      </c>
      <c r="C976" s="162" t="s">
        <v>876</v>
      </c>
    </row>
    <row r="977">
      <c r="A977" s="162" t="s">
        <v>4778</v>
      </c>
      <c r="B977" s="162" t="s">
        <v>350</v>
      </c>
      <c r="C977" s="162" t="s">
        <v>876</v>
      </c>
    </row>
    <row r="978">
      <c r="A978" s="162" t="s">
        <v>4782</v>
      </c>
      <c r="B978" s="162" t="s">
        <v>350</v>
      </c>
      <c r="C978" s="162" t="s">
        <v>876</v>
      </c>
    </row>
    <row r="979">
      <c r="A979" s="162" t="s">
        <v>5126</v>
      </c>
      <c r="B979" s="162" t="s">
        <v>350</v>
      </c>
      <c r="C979" s="162" t="s">
        <v>876</v>
      </c>
    </row>
    <row r="980">
      <c r="A980" s="162" t="s">
        <v>5135</v>
      </c>
      <c r="B980" s="162" t="s">
        <v>350</v>
      </c>
      <c r="C980" s="162" t="s">
        <v>876</v>
      </c>
    </row>
    <row r="981">
      <c r="A981" s="162" t="s">
        <v>5528</v>
      </c>
      <c r="B981" s="162" t="s">
        <v>350</v>
      </c>
      <c r="C981" s="162" t="s">
        <v>876</v>
      </c>
    </row>
    <row r="982">
      <c r="A982" s="162" t="s">
        <v>5532</v>
      </c>
      <c r="B982" s="162" t="s">
        <v>350</v>
      </c>
      <c r="C982" s="162" t="s">
        <v>876</v>
      </c>
    </row>
    <row r="983">
      <c r="A983" s="162" t="s">
        <v>4615</v>
      </c>
      <c r="B983" s="162" t="s">
        <v>350</v>
      </c>
      <c r="C983" s="162" t="s">
        <v>876</v>
      </c>
    </row>
    <row r="984">
      <c r="A984" s="162" t="s">
        <v>4620</v>
      </c>
      <c r="B984" s="162" t="s">
        <v>350</v>
      </c>
      <c r="C984" s="162" t="s">
        <v>876</v>
      </c>
    </row>
    <row r="985">
      <c r="A985" s="162" t="s">
        <v>4915</v>
      </c>
      <c r="B985" s="162" t="s">
        <v>350</v>
      </c>
      <c r="C985" s="162" t="s">
        <v>876</v>
      </c>
    </row>
    <row r="986">
      <c r="A986" s="162" t="s">
        <v>4964</v>
      </c>
      <c r="B986" s="162" t="s">
        <v>350</v>
      </c>
      <c r="C986" s="162" t="s">
        <v>876</v>
      </c>
    </row>
    <row r="987">
      <c r="A987" s="162" t="s">
        <v>5656</v>
      </c>
      <c r="B987" s="162" t="s">
        <v>350</v>
      </c>
      <c r="C987" s="162" t="s">
        <v>876</v>
      </c>
    </row>
    <row r="988">
      <c r="A988" s="162" t="s">
        <v>5700</v>
      </c>
      <c r="B988" s="162" t="s">
        <v>350</v>
      </c>
      <c r="C988" s="162" t="s">
        <v>876</v>
      </c>
    </row>
    <row r="989">
      <c r="A989" s="162" t="s">
        <v>5764</v>
      </c>
      <c r="B989" s="162" t="s">
        <v>350</v>
      </c>
      <c r="C989" s="162" t="s">
        <v>876</v>
      </c>
    </row>
    <row r="990">
      <c r="A990" s="162" t="s">
        <v>5868</v>
      </c>
      <c r="B990" s="162" t="s">
        <v>350</v>
      </c>
      <c r="C990" s="162" t="s">
        <v>876</v>
      </c>
    </row>
    <row r="991">
      <c r="A991" s="162" t="s">
        <v>4536</v>
      </c>
      <c r="B991" s="162" t="s">
        <v>350</v>
      </c>
      <c r="C991" s="162" t="s">
        <v>876</v>
      </c>
    </row>
    <row r="992">
      <c r="A992" s="162" t="s">
        <v>4541</v>
      </c>
      <c r="B992" s="162" t="s">
        <v>350</v>
      </c>
      <c r="C992" s="162" t="s">
        <v>876</v>
      </c>
    </row>
    <row r="993">
      <c r="A993" s="162" t="s">
        <v>4607</v>
      </c>
      <c r="B993" s="162" t="s">
        <v>350</v>
      </c>
      <c r="C993" s="162" t="s">
        <v>876</v>
      </c>
    </row>
    <row r="994">
      <c r="A994" s="162" t="s">
        <v>4611</v>
      </c>
      <c r="B994" s="162" t="s">
        <v>350</v>
      </c>
      <c r="C994" s="162" t="s">
        <v>876</v>
      </c>
    </row>
    <row r="995">
      <c r="A995" s="162" t="s">
        <v>4818</v>
      </c>
      <c r="B995" s="162" t="s">
        <v>350</v>
      </c>
      <c r="C995" s="162" t="s">
        <v>876</v>
      </c>
    </row>
    <row r="996">
      <c r="A996" s="162" t="s">
        <v>4866</v>
      </c>
      <c r="B996" s="162" t="s">
        <v>350</v>
      </c>
      <c r="C996" s="162" t="s">
        <v>876</v>
      </c>
    </row>
    <row r="997">
      <c r="A997" s="162" t="s">
        <v>5568</v>
      </c>
      <c r="B997" s="162" t="s">
        <v>350</v>
      </c>
      <c r="C997" s="162" t="s">
        <v>876</v>
      </c>
    </row>
    <row r="998">
      <c r="A998" s="162" t="s">
        <v>5612</v>
      </c>
      <c r="B998" s="162" t="s">
        <v>350</v>
      </c>
      <c r="C998" s="162" t="s">
        <v>876</v>
      </c>
    </row>
    <row r="999">
      <c r="A999" s="162" t="s">
        <v>4486</v>
      </c>
      <c r="B999" s="162" t="s">
        <v>350</v>
      </c>
      <c r="C999" s="162" t="s">
        <v>876</v>
      </c>
    </row>
    <row r="1000">
      <c r="A1000" s="162" t="s">
        <v>4594</v>
      </c>
      <c r="B1000" s="162" t="s">
        <v>350</v>
      </c>
      <c r="C1000" s="162" t="s">
        <v>876</v>
      </c>
    </row>
    <row r="1001">
      <c r="A1001" s="162" t="s">
        <v>4598</v>
      </c>
      <c r="B1001" s="162" t="s">
        <v>350</v>
      </c>
      <c r="C1001" s="162" t="s">
        <v>876</v>
      </c>
    </row>
    <row r="1002">
      <c r="A1002" s="162" t="s">
        <v>4603</v>
      </c>
      <c r="B1002" s="162" t="s">
        <v>350</v>
      </c>
      <c r="C1002" s="162" t="s">
        <v>876</v>
      </c>
    </row>
    <row r="1003">
      <c r="A1003" s="162" t="s">
        <v>4730</v>
      </c>
      <c r="B1003" s="162" t="s">
        <v>350</v>
      </c>
      <c r="C1003" s="162" t="s">
        <v>876</v>
      </c>
    </row>
    <row r="1004">
      <c r="A1004" s="162" t="s">
        <v>4774</v>
      </c>
      <c r="B1004" s="162" t="s">
        <v>350</v>
      </c>
      <c r="C1004" s="162" t="s">
        <v>876</v>
      </c>
    </row>
    <row r="1005">
      <c r="A1005" s="162" t="s">
        <v>5480</v>
      </c>
      <c r="B1005" s="162" t="s">
        <v>350</v>
      </c>
      <c r="C1005" s="162" t="s">
        <v>876</v>
      </c>
    </row>
    <row r="1006">
      <c r="A1006" s="162" t="s">
        <v>5524</v>
      </c>
      <c r="B1006" s="162" t="s">
        <v>350</v>
      </c>
      <c r="C1006" s="162" t="s">
        <v>876</v>
      </c>
    </row>
    <row r="1007">
      <c r="A1007" s="162" t="s">
        <v>4513</v>
      </c>
      <c r="B1007" s="162" t="s">
        <v>350</v>
      </c>
      <c r="C1007" s="162" t="s">
        <v>876</v>
      </c>
    </row>
    <row r="1008">
      <c r="A1008" s="162" t="s">
        <v>4518</v>
      </c>
      <c r="B1008" s="162" t="s">
        <v>350</v>
      </c>
      <c r="C1008" s="162" t="s">
        <v>876</v>
      </c>
    </row>
    <row r="1009">
      <c r="A1009" s="162" t="s">
        <v>4766</v>
      </c>
      <c r="B1009" s="162" t="s">
        <v>350</v>
      </c>
      <c r="C1009" s="162" t="s">
        <v>876</v>
      </c>
    </row>
    <row r="1010">
      <c r="A1010" s="162" t="s">
        <v>4770</v>
      </c>
      <c r="B1010" s="162" t="s">
        <v>350</v>
      </c>
      <c r="C1010" s="162" t="s">
        <v>876</v>
      </c>
    </row>
    <row r="1011">
      <c r="A1011" s="162" t="s">
        <v>5118</v>
      </c>
      <c r="B1011" s="162" t="s">
        <v>350</v>
      </c>
      <c r="C1011" s="162" t="s">
        <v>876</v>
      </c>
    </row>
    <row r="1012">
      <c r="A1012" s="162" t="s">
        <v>5122</v>
      </c>
      <c r="B1012" s="162" t="s">
        <v>350</v>
      </c>
      <c r="C1012" s="162" t="s">
        <v>876</v>
      </c>
    </row>
    <row r="1013">
      <c r="A1013" s="162" t="s">
        <v>5516</v>
      </c>
      <c r="B1013" s="162" t="s">
        <v>350</v>
      </c>
      <c r="C1013" s="162" t="s">
        <v>876</v>
      </c>
    </row>
    <row r="1014">
      <c r="A1014" s="162" t="s">
        <v>5520</v>
      </c>
      <c r="B1014" s="162" t="s">
        <v>350</v>
      </c>
      <c r="C1014" s="162" t="s">
        <v>876</v>
      </c>
    </row>
    <row r="1015">
      <c r="A1015" s="162" t="s">
        <v>4504</v>
      </c>
      <c r="B1015" s="162" t="s">
        <v>350</v>
      </c>
      <c r="C1015" s="162" t="s">
        <v>876</v>
      </c>
    </row>
    <row r="1016">
      <c r="A1016" s="162" t="s">
        <v>4509</v>
      </c>
      <c r="B1016" s="162" t="s">
        <v>350</v>
      </c>
      <c r="C1016" s="162" t="s">
        <v>876</v>
      </c>
    </row>
    <row r="1017">
      <c r="A1017" s="162" t="s">
        <v>4642</v>
      </c>
      <c r="B1017" s="162" t="s">
        <v>350</v>
      </c>
      <c r="C1017" s="162" t="s">
        <v>876</v>
      </c>
    </row>
    <row r="1018">
      <c r="A1018" s="162" t="s">
        <v>4686</v>
      </c>
      <c r="B1018" s="162" t="s">
        <v>350</v>
      </c>
      <c r="C1018" s="162" t="s">
        <v>876</v>
      </c>
    </row>
    <row r="1019">
      <c r="A1019" s="162" t="s">
        <v>4758</v>
      </c>
      <c r="B1019" s="162" t="s">
        <v>350</v>
      </c>
      <c r="C1019" s="162" t="s">
        <v>876</v>
      </c>
    </row>
    <row r="1020">
      <c r="A1020" s="162" t="s">
        <v>4762</v>
      </c>
      <c r="B1020" s="162" t="s">
        <v>350</v>
      </c>
      <c r="C1020" s="162" t="s">
        <v>876</v>
      </c>
    </row>
    <row r="1021">
      <c r="A1021" s="162" t="s">
        <v>5110</v>
      </c>
      <c r="B1021" s="162" t="s">
        <v>350</v>
      </c>
      <c r="C1021" s="162" t="s">
        <v>876</v>
      </c>
    </row>
    <row r="1022">
      <c r="A1022" s="162" t="s">
        <v>5114</v>
      </c>
      <c r="B1022" s="162" t="s">
        <v>350</v>
      </c>
      <c r="C1022" s="162" t="s">
        <v>876</v>
      </c>
    </row>
    <row r="1023">
      <c r="A1023" s="162" t="s">
        <v>5345</v>
      </c>
      <c r="B1023" s="162" t="s">
        <v>350</v>
      </c>
      <c r="C1023" s="162" t="s">
        <v>876</v>
      </c>
    </row>
    <row r="1024">
      <c r="A1024" s="162" t="s">
        <v>5349</v>
      </c>
      <c r="B1024" s="162" t="s">
        <v>350</v>
      </c>
      <c r="C1024" s="162" t="s">
        <v>876</v>
      </c>
    </row>
    <row r="1025">
      <c r="A1025" s="162" t="s">
        <v>5391</v>
      </c>
      <c r="B1025" s="162" t="s">
        <v>350</v>
      </c>
      <c r="C1025" s="162" t="s">
        <v>876</v>
      </c>
    </row>
    <row r="1026">
      <c r="A1026" s="162" t="s">
        <v>5436</v>
      </c>
      <c r="B1026" s="162" t="s">
        <v>350</v>
      </c>
      <c r="C1026" s="162" t="s">
        <v>876</v>
      </c>
    </row>
    <row r="1027">
      <c r="A1027" s="162" t="s">
        <v>5508</v>
      </c>
      <c r="B1027" s="162" t="s">
        <v>350</v>
      </c>
      <c r="C1027" s="162" t="s">
        <v>876</v>
      </c>
    </row>
    <row r="1028">
      <c r="A1028" s="162" t="s">
        <v>5512</v>
      </c>
      <c r="B1028" s="162" t="s">
        <v>350</v>
      </c>
      <c r="C1028" s="162" t="s">
        <v>876</v>
      </c>
    </row>
    <row r="1029">
      <c r="A1029" s="162" t="s">
        <v>4495</v>
      </c>
      <c r="B1029" s="162" t="s">
        <v>350</v>
      </c>
      <c r="C1029" s="162" t="s">
        <v>876</v>
      </c>
    </row>
    <row r="1030">
      <c r="A1030" s="162" t="s">
        <v>4500</v>
      </c>
      <c r="B1030" s="162" t="s">
        <v>350</v>
      </c>
      <c r="C1030" s="162" t="s">
        <v>876</v>
      </c>
    </row>
    <row r="1031">
      <c r="A1031" s="162" t="s">
        <v>4750</v>
      </c>
      <c r="B1031" s="162" t="s">
        <v>350</v>
      </c>
      <c r="C1031" s="162" t="s">
        <v>876</v>
      </c>
    </row>
    <row r="1032">
      <c r="A1032" s="162" t="s">
        <v>4754</v>
      </c>
      <c r="B1032" s="162" t="s">
        <v>350</v>
      </c>
      <c r="C1032" s="162" t="s">
        <v>876</v>
      </c>
    </row>
    <row r="1033">
      <c r="A1033" s="162" t="s">
        <v>5102</v>
      </c>
      <c r="B1033" s="162" t="s">
        <v>350</v>
      </c>
      <c r="C1033" s="162" t="s">
        <v>876</v>
      </c>
    </row>
    <row r="1034">
      <c r="A1034" s="162" t="s">
        <v>5106</v>
      </c>
      <c r="B1034" s="162" t="s">
        <v>350</v>
      </c>
      <c r="C1034" s="162" t="s">
        <v>876</v>
      </c>
    </row>
    <row r="1035">
      <c r="A1035" s="162" t="s">
        <v>5500</v>
      </c>
      <c r="B1035" s="162" t="s">
        <v>350</v>
      </c>
      <c r="C1035" s="162" t="s">
        <v>876</v>
      </c>
    </row>
    <row r="1036">
      <c r="A1036" s="162" t="s">
        <v>5504</v>
      </c>
      <c r="B1036" s="162" t="s">
        <v>350</v>
      </c>
      <c r="C1036" s="162" t="s">
        <v>876</v>
      </c>
    </row>
    <row r="1037">
      <c r="A1037" s="162" t="s">
        <v>5308</v>
      </c>
      <c r="B1037" s="162" t="s">
        <v>350</v>
      </c>
      <c r="C1037" s="162" t="s">
        <v>876</v>
      </c>
    </row>
    <row r="1038">
      <c r="A1038" s="162" t="s">
        <v>5337</v>
      </c>
      <c r="B1038" s="162" t="s">
        <v>350</v>
      </c>
      <c r="C1038" s="162" t="s">
        <v>876</v>
      </c>
    </row>
    <row r="1039">
      <c r="A1039" s="162" t="s">
        <v>5341</v>
      </c>
      <c r="B1039" s="162" t="s">
        <v>350</v>
      </c>
      <c r="C1039" s="162" t="s">
        <v>876</v>
      </c>
    </row>
    <row r="1040">
      <c r="A1040" s="162" t="s">
        <v>5353</v>
      </c>
      <c r="B1040" s="162" t="s">
        <v>350</v>
      </c>
      <c r="C1040" s="162" t="s">
        <v>876</v>
      </c>
    </row>
    <row r="1041">
      <c r="A1041" s="162" t="s">
        <v>5736</v>
      </c>
      <c r="B1041" s="162" t="s">
        <v>350</v>
      </c>
      <c r="C1041" s="162" t="s">
        <v>876</v>
      </c>
    </row>
    <row r="1042">
      <c r="A1042" s="162" t="s">
        <v>5740</v>
      </c>
      <c r="B1042" s="162" t="s">
        <v>350</v>
      </c>
      <c r="C1042" s="162" t="s">
        <v>876</v>
      </c>
    </row>
    <row r="1043">
      <c r="A1043" s="162" t="s">
        <v>5912</v>
      </c>
      <c r="B1043" s="162" t="s">
        <v>350</v>
      </c>
      <c r="C1043" s="162" t="s">
        <v>876</v>
      </c>
    </row>
    <row r="1044">
      <c r="A1044" s="162" t="s">
        <v>5916</v>
      </c>
      <c r="B1044" s="162" t="s">
        <v>350</v>
      </c>
      <c r="C1044" s="162" t="s">
        <v>876</v>
      </c>
    </row>
    <row r="1045">
      <c r="A1045" s="162" t="s">
        <v>7365</v>
      </c>
      <c r="B1045" s="162" t="s">
        <v>654</v>
      </c>
      <c r="C1045" s="162" t="s">
        <v>1179</v>
      </c>
    </row>
    <row r="1046">
      <c r="A1046" s="162" t="s">
        <v>7361</v>
      </c>
      <c r="B1046" s="162" t="s">
        <v>654</v>
      </c>
      <c r="C1046" s="162" t="s">
        <v>890</v>
      </c>
    </row>
    <row r="1047">
      <c r="A1047" s="162" t="s">
        <v>11925</v>
      </c>
      <c r="B1047" s="162" t="s">
        <v>639</v>
      </c>
      <c r="C1047" s="162" t="s">
        <v>890</v>
      </c>
    </row>
    <row r="1048">
      <c r="A1048" s="162" t="s">
        <v>7369</v>
      </c>
      <c r="B1048" s="162" t="s">
        <v>654</v>
      </c>
      <c r="C1048" s="162" t="s">
        <v>899</v>
      </c>
    </row>
    <row r="1049">
      <c r="A1049" s="162" t="s">
        <v>11921</v>
      </c>
      <c r="B1049" s="162" t="s">
        <v>639</v>
      </c>
      <c r="C1049" s="162" t="s">
        <v>899</v>
      </c>
    </row>
    <row r="1050">
      <c r="A1050" s="162" t="s">
        <v>7357</v>
      </c>
      <c r="B1050" s="162" t="s">
        <v>654</v>
      </c>
      <c r="C1050" s="162" t="s">
        <v>876</v>
      </c>
    </row>
    <row r="1051">
      <c r="A1051" s="162" t="s">
        <v>11917</v>
      </c>
      <c r="B1051" s="162" t="s">
        <v>639</v>
      </c>
      <c r="C1051" s="162" t="s">
        <v>876</v>
      </c>
    </row>
    <row r="1052">
      <c r="A1052" s="162" t="s">
        <v>4481</v>
      </c>
      <c r="B1052" s="162" t="s">
        <v>350</v>
      </c>
      <c r="C1052" s="162" t="s">
        <v>890</v>
      </c>
    </row>
    <row r="1053">
      <c r="A1053" s="162" t="s">
        <v>4491</v>
      </c>
      <c r="B1053" s="162" t="s">
        <v>350</v>
      </c>
      <c r="C1053" s="162" t="s">
        <v>890</v>
      </c>
    </row>
    <row r="1054">
      <c r="A1054" s="162" t="s">
        <v>4742</v>
      </c>
      <c r="B1054" s="162" t="s">
        <v>350</v>
      </c>
      <c r="C1054" s="162" t="s">
        <v>890</v>
      </c>
    </row>
    <row r="1055">
      <c r="A1055" s="162" t="s">
        <v>4746</v>
      </c>
      <c r="B1055" s="162" t="s">
        <v>350</v>
      </c>
      <c r="C1055" s="162" t="s">
        <v>890</v>
      </c>
    </row>
    <row r="1056">
      <c r="A1056" s="162" t="s">
        <v>5094</v>
      </c>
      <c r="B1056" s="162" t="s">
        <v>350</v>
      </c>
      <c r="C1056" s="162" t="s">
        <v>890</v>
      </c>
    </row>
    <row r="1057">
      <c r="A1057" s="162" t="s">
        <v>5098</v>
      </c>
      <c r="B1057" s="162" t="s">
        <v>350</v>
      </c>
      <c r="C1057" s="162" t="s">
        <v>890</v>
      </c>
    </row>
    <row r="1058">
      <c r="A1058" s="162" t="s">
        <v>5492</v>
      </c>
      <c r="B1058" s="162" t="s">
        <v>350</v>
      </c>
      <c r="C1058" s="162" t="s">
        <v>890</v>
      </c>
    </row>
    <row r="1059">
      <c r="A1059" s="162" t="s">
        <v>5496</v>
      </c>
      <c r="B1059" s="162" t="s">
        <v>350</v>
      </c>
      <c r="C1059" s="162" t="s">
        <v>890</v>
      </c>
    </row>
    <row r="1060">
      <c r="A1060" s="162" t="s">
        <v>5219</v>
      </c>
      <c r="B1060" s="162" t="s">
        <v>350</v>
      </c>
      <c r="C1060" s="162" t="s">
        <v>890</v>
      </c>
    </row>
    <row r="1061">
      <c r="A1061" s="162" t="s">
        <v>5264</v>
      </c>
      <c r="B1061" s="162" t="s">
        <v>350</v>
      </c>
      <c r="C1061" s="162" t="s">
        <v>890</v>
      </c>
    </row>
    <row r="1062">
      <c r="A1062" s="162" t="s">
        <v>5329</v>
      </c>
      <c r="B1062" s="162" t="s">
        <v>350</v>
      </c>
      <c r="C1062" s="162" t="s">
        <v>890</v>
      </c>
    </row>
    <row r="1063">
      <c r="A1063" s="162" t="s">
        <v>5333</v>
      </c>
      <c r="B1063" s="162" t="s">
        <v>350</v>
      </c>
      <c r="C1063" s="162" t="s">
        <v>890</v>
      </c>
    </row>
    <row r="1064">
      <c r="A1064" s="162" t="s">
        <v>5728</v>
      </c>
      <c r="B1064" s="162" t="s">
        <v>350</v>
      </c>
      <c r="C1064" s="162" t="s">
        <v>890</v>
      </c>
    </row>
    <row r="1065">
      <c r="A1065" s="162" t="s">
        <v>5732</v>
      </c>
      <c r="B1065" s="162" t="s">
        <v>350</v>
      </c>
      <c r="C1065" s="162" t="s">
        <v>890</v>
      </c>
    </row>
    <row r="1066">
      <c r="A1066" s="162" t="s">
        <v>5896</v>
      </c>
      <c r="B1066" s="162" t="s">
        <v>350</v>
      </c>
      <c r="C1066" s="162" t="s">
        <v>890</v>
      </c>
    </row>
    <row r="1067">
      <c r="A1067" s="162" t="s">
        <v>5900</v>
      </c>
      <c r="B1067" s="162" t="s">
        <v>350</v>
      </c>
      <c r="C1067" s="162" t="s">
        <v>890</v>
      </c>
    </row>
    <row r="1068">
      <c r="A1068" s="162" t="s">
        <v>5130</v>
      </c>
      <c r="B1068" s="162" t="s">
        <v>350</v>
      </c>
      <c r="C1068" s="162" t="s">
        <v>17375</v>
      </c>
    </row>
    <row r="1069">
      <c r="A1069" s="162" t="s">
        <v>5175</v>
      </c>
      <c r="B1069" s="162" t="s">
        <v>350</v>
      </c>
      <c r="C1069" s="162" t="s">
        <v>17375</v>
      </c>
    </row>
    <row r="1070">
      <c r="A1070" s="162" t="s">
        <v>5321</v>
      </c>
      <c r="B1070" s="162" t="s">
        <v>350</v>
      </c>
      <c r="C1070" s="162" t="s">
        <v>17375</v>
      </c>
    </row>
    <row r="1071">
      <c r="A1071" s="162" t="s">
        <v>5325</v>
      </c>
      <c r="B1071" s="162" t="s">
        <v>350</v>
      </c>
      <c r="C1071" s="162" t="s">
        <v>17375</v>
      </c>
    </row>
    <row r="1072">
      <c r="A1072" s="162" t="s">
        <v>5720</v>
      </c>
      <c r="B1072" s="162" t="s">
        <v>350</v>
      </c>
      <c r="C1072" s="162" t="s">
        <v>17375</v>
      </c>
    </row>
    <row r="1073">
      <c r="A1073" s="162" t="s">
        <v>5724</v>
      </c>
      <c r="B1073" s="162" t="s">
        <v>350</v>
      </c>
      <c r="C1073" s="162" t="s">
        <v>17375</v>
      </c>
    </row>
    <row r="1074">
      <c r="A1074" s="162" t="s">
        <v>5888</v>
      </c>
      <c r="B1074" s="162" t="s">
        <v>350</v>
      </c>
      <c r="C1074" s="162" t="s">
        <v>17375</v>
      </c>
    </row>
    <row r="1075">
      <c r="A1075" s="162" t="s">
        <v>5892</v>
      </c>
      <c r="B1075" s="162" t="s">
        <v>350</v>
      </c>
      <c r="C1075" s="162" t="s">
        <v>17375</v>
      </c>
    </row>
    <row r="1076">
      <c r="A1076" s="162" t="s">
        <v>4472</v>
      </c>
      <c r="B1076" s="162" t="s">
        <v>350</v>
      </c>
      <c r="C1076" s="162" t="s">
        <v>17375</v>
      </c>
    </row>
    <row r="1077">
      <c r="A1077" s="162" t="s">
        <v>4477</v>
      </c>
      <c r="B1077" s="162" t="s">
        <v>350</v>
      </c>
      <c r="C1077" s="162" t="s">
        <v>17375</v>
      </c>
    </row>
    <row r="1078">
      <c r="A1078" s="162" t="s">
        <v>4734</v>
      </c>
      <c r="B1078" s="162" t="s">
        <v>350</v>
      </c>
      <c r="C1078" s="162" t="s">
        <v>17375</v>
      </c>
    </row>
    <row r="1079">
      <c r="A1079" s="162" t="s">
        <v>4738</v>
      </c>
      <c r="B1079" s="162" t="s">
        <v>350</v>
      </c>
      <c r="C1079" s="162" t="s">
        <v>17375</v>
      </c>
    </row>
    <row r="1080">
      <c r="A1080" s="162" t="s">
        <v>5082</v>
      </c>
      <c r="B1080" s="162" t="s">
        <v>350</v>
      </c>
      <c r="C1080" s="162" t="s">
        <v>17375</v>
      </c>
    </row>
    <row r="1081">
      <c r="A1081" s="162" t="s">
        <v>5090</v>
      </c>
      <c r="B1081" s="162" t="s">
        <v>350</v>
      </c>
      <c r="C1081" s="162" t="s">
        <v>17375</v>
      </c>
    </row>
    <row r="1082">
      <c r="A1082" s="162" t="s">
        <v>5484</v>
      </c>
      <c r="B1082" s="162" t="s">
        <v>350</v>
      </c>
      <c r="C1082" s="162" t="s">
        <v>17375</v>
      </c>
    </row>
    <row r="1083">
      <c r="A1083" s="162" t="s">
        <v>5488</v>
      </c>
      <c r="B1083" s="162" t="s">
        <v>350</v>
      </c>
      <c r="C1083" s="162" t="s">
        <v>17375</v>
      </c>
    </row>
    <row r="1084">
      <c r="A1084" s="162" t="s">
        <v>5041</v>
      </c>
      <c r="B1084" s="162" t="s">
        <v>350</v>
      </c>
      <c r="C1084" s="162" t="s">
        <v>1179</v>
      </c>
    </row>
    <row r="1085">
      <c r="A1085" s="162" t="s">
        <v>5086</v>
      </c>
      <c r="B1085" s="162" t="s">
        <v>350</v>
      </c>
      <c r="C1085" s="162" t="s">
        <v>1179</v>
      </c>
    </row>
    <row r="1086">
      <c r="A1086" s="162" t="s">
        <v>5313</v>
      </c>
      <c r="B1086" s="162" t="s">
        <v>350</v>
      </c>
      <c r="C1086" s="162" t="s">
        <v>1179</v>
      </c>
    </row>
    <row r="1087">
      <c r="A1087" s="162" t="s">
        <v>5317</v>
      </c>
      <c r="B1087" s="162" t="s">
        <v>350</v>
      </c>
      <c r="C1087" s="162" t="s">
        <v>1179</v>
      </c>
    </row>
    <row r="1088">
      <c r="A1088" s="162" t="s">
        <v>5712</v>
      </c>
      <c r="B1088" s="162" t="s">
        <v>350</v>
      </c>
      <c r="C1088" s="162" t="s">
        <v>1179</v>
      </c>
    </row>
    <row r="1089">
      <c r="A1089" s="162" t="s">
        <v>5716</v>
      </c>
      <c r="B1089" s="162" t="s">
        <v>350</v>
      </c>
      <c r="C1089" s="162" t="s">
        <v>1179</v>
      </c>
    </row>
    <row r="1090">
      <c r="A1090" s="162" t="s">
        <v>5880</v>
      </c>
      <c r="B1090" s="162" t="s">
        <v>350</v>
      </c>
      <c r="C1090" s="162" t="s">
        <v>1179</v>
      </c>
    </row>
    <row r="1091">
      <c r="A1091" s="162" t="s">
        <v>5884</v>
      </c>
      <c r="B1091" s="162" t="s">
        <v>350</v>
      </c>
      <c r="C1091" s="162" t="s">
        <v>1179</v>
      </c>
    </row>
    <row r="1092">
      <c r="A1092" s="162" t="s">
        <v>4968</v>
      </c>
      <c r="B1092" s="162" t="s">
        <v>350</v>
      </c>
      <c r="C1092" s="162" t="s">
        <v>876</v>
      </c>
    </row>
    <row r="1093">
      <c r="A1093" s="162" t="s">
        <v>4996</v>
      </c>
      <c r="B1093" s="162" t="s">
        <v>350</v>
      </c>
      <c r="C1093" s="162" t="s">
        <v>876</v>
      </c>
    </row>
    <row r="1094">
      <c r="A1094" s="162" t="s">
        <v>5300</v>
      </c>
      <c r="B1094" s="162" t="s">
        <v>350</v>
      </c>
      <c r="C1094" s="162" t="s">
        <v>876</v>
      </c>
    </row>
    <row r="1095">
      <c r="A1095" s="162" t="s">
        <v>5304</v>
      </c>
      <c r="B1095" s="162" t="s">
        <v>350</v>
      </c>
      <c r="C1095" s="162" t="s">
        <v>876</v>
      </c>
    </row>
    <row r="1096">
      <c r="A1096" s="162" t="s">
        <v>5704</v>
      </c>
      <c r="B1096" s="162" t="s">
        <v>350</v>
      </c>
      <c r="C1096" s="162" t="s">
        <v>876</v>
      </c>
    </row>
    <row r="1097">
      <c r="A1097" s="162" t="s">
        <v>5708</v>
      </c>
      <c r="B1097" s="162" t="s">
        <v>350</v>
      </c>
      <c r="C1097" s="162" t="s">
        <v>876</v>
      </c>
    </row>
    <row r="1098">
      <c r="A1098" s="162" t="s">
        <v>5872</v>
      </c>
      <c r="B1098" s="162" t="s">
        <v>350</v>
      </c>
      <c r="C1098" s="162" t="s">
        <v>876</v>
      </c>
    </row>
    <row r="1099">
      <c r="A1099" s="162" t="s">
        <v>5876</v>
      </c>
      <c r="B1099" s="162" t="s">
        <v>350</v>
      </c>
      <c r="C1099" s="162" t="s">
        <v>876</v>
      </c>
    </row>
    <row r="1100">
      <c r="A1100" s="162" t="s">
        <v>4463</v>
      </c>
      <c r="B1100" s="162" t="s">
        <v>350</v>
      </c>
      <c r="C1100" s="162" t="s">
        <v>876</v>
      </c>
    </row>
    <row r="1101">
      <c r="A1101" s="162" t="s">
        <v>4468</v>
      </c>
      <c r="B1101" s="162" t="s">
        <v>350</v>
      </c>
      <c r="C1101" s="162" t="s">
        <v>876</v>
      </c>
    </row>
    <row r="1102">
      <c r="A1102" s="162" t="s">
        <v>4722</v>
      </c>
      <c r="B1102" s="162" t="s">
        <v>350</v>
      </c>
      <c r="C1102" s="162" t="s">
        <v>876</v>
      </c>
    </row>
    <row r="1103">
      <c r="A1103" s="162" t="s">
        <v>4726</v>
      </c>
      <c r="B1103" s="162" t="s">
        <v>350</v>
      </c>
      <c r="C1103" s="162" t="s">
        <v>876</v>
      </c>
    </row>
    <row r="1104">
      <c r="A1104" s="162" t="s">
        <v>5074</v>
      </c>
      <c r="B1104" s="162" t="s">
        <v>350</v>
      </c>
      <c r="C1104" s="162" t="s">
        <v>876</v>
      </c>
    </row>
    <row r="1105">
      <c r="A1105" s="162" t="s">
        <v>5078</v>
      </c>
      <c r="B1105" s="162" t="s">
        <v>350</v>
      </c>
      <c r="C1105" s="162" t="s">
        <v>876</v>
      </c>
    </row>
    <row r="1106">
      <c r="A1106" s="162" t="s">
        <v>5472</v>
      </c>
      <c r="B1106" s="162" t="s">
        <v>350</v>
      </c>
      <c r="C1106" s="162" t="s">
        <v>876</v>
      </c>
    </row>
    <row r="1107">
      <c r="A1107" s="162" t="s">
        <v>5476</v>
      </c>
      <c r="B1107" s="162" t="s">
        <v>350</v>
      </c>
      <c r="C1107" s="162" t="s">
        <v>876</v>
      </c>
    </row>
    <row r="1108">
      <c r="A1108" s="162" t="s">
        <v>4955</v>
      </c>
      <c r="B1108" s="162" t="s">
        <v>350</v>
      </c>
      <c r="C1108" s="162" t="s">
        <v>876</v>
      </c>
    </row>
    <row r="1109">
      <c r="A1109" s="162" t="s">
        <v>4960</v>
      </c>
      <c r="B1109" s="162" t="s">
        <v>350</v>
      </c>
      <c r="C1109" s="162" t="s">
        <v>876</v>
      </c>
    </row>
    <row r="1110">
      <c r="A1110" s="162" t="s">
        <v>5292</v>
      </c>
      <c r="B1110" s="162" t="s">
        <v>350</v>
      </c>
      <c r="C1110" s="162" t="s">
        <v>876</v>
      </c>
    </row>
    <row r="1111">
      <c r="A1111" s="162" t="s">
        <v>5296</v>
      </c>
      <c r="B1111" s="162" t="s">
        <v>350</v>
      </c>
      <c r="C1111" s="162" t="s">
        <v>876</v>
      </c>
    </row>
    <row r="1112">
      <c r="A1112" s="162" t="s">
        <v>5692</v>
      </c>
      <c r="B1112" s="162" t="s">
        <v>350</v>
      </c>
      <c r="C1112" s="162" t="s">
        <v>876</v>
      </c>
    </row>
    <row r="1113">
      <c r="A1113" s="162" t="s">
        <v>5696</v>
      </c>
      <c r="B1113" s="162" t="s">
        <v>350</v>
      </c>
      <c r="C1113" s="162" t="s">
        <v>876</v>
      </c>
    </row>
    <row r="1114">
      <c r="A1114" s="162" t="s">
        <v>5760</v>
      </c>
      <c r="B1114" s="162" t="s">
        <v>350</v>
      </c>
      <c r="C1114" s="162" t="s">
        <v>876</v>
      </c>
    </row>
    <row r="1115">
      <c r="A1115" s="162" t="s">
        <v>5832</v>
      </c>
      <c r="B1115" s="162" t="s">
        <v>350</v>
      </c>
      <c r="C1115" s="162" t="s">
        <v>876</v>
      </c>
    </row>
    <row r="1116">
      <c r="A1116" s="162" t="s">
        <v>5908</v>
      </c>
      <c r="B1116" s="162" t="s">
        <v>350</v>
      </c>
      <c r="C1116" s="162" t="s">
        <v>876</v>
      </c>
    </row>
    <row r="1117">
      <c r="A1117" s="162" t="s">
        <v>5910</v>
      </c>
      <c r="B1117" s="162" t="s">
        <v>350</v>
      </c>
      <c r="C1117" s="162" t="s">
        <v>876</v>
      </c>
    </row>
    <row r="1118">
      <c r="A1118" s="162" t="s">
        <v>4454</v>
      </c>
      <c r="B1118" s="162" t="s">
        <v>350</v>
      </c>
      <c r="C1118" s="162" t="s">
        <v>876</v>
      </c>
    </row>
    <row r="1119">
      <c r="A1119" s="162" t="s">
        <v>4459</v>
      </c>
      <c r="B1119" s="162" t="s">
        <v>350</v>
      </c>
      <c r="C1119" s="162" t="s">
        <v>876</v>
      </c>
    </row>
    <row r="1120">
      <c r="A1120" s="162" t="s">
        <v>4714</v>
      </c>
      <c r="B1120" s="162" t="s">
        <v>350</v>
      </c>
      <c r="C1120" s="162" t="s">
        <v>876</v>
      </c>
    </row>
    <row r="1121">
      <c r="A1121" s="162" t="s">
        <v>4718</v>
      </c>
      <c r="B1121" s="162" t="s">
        <v>350</v>
      </c>
      <c r="C1121" s="162" t="s">
        <v>876</v>
      </c>
    </row>
    <row r="1122">
      <c r="A1122" s="162" t="s">
        <v>5066</v>
      </c>
      <c r="B1122" s="162" t="s">
        <v>350</v>
      </c>
      <c r="C1122" s="162" t="s">
        <v>876</v>
      </c>
    </row>
    <row r="1123">
      <c r="A1123" s="162" t="s">
        <v>5070</v>
      </c>
      <c r="B1123" s="162" t="s">
        <v>350</v>
      </c>
      <c r="C1123" s="162" t="s">
        <v>876</v>
      </c>
    </row>
    <row r="1124">
      <c r="A1124" s="162" t="s">
        <v>5464</v>
      </c>
      <c r="B1124" s="162" t="s">
        <v>350</v>
      </c>
      <c r="C1124" s="162" t="s">
        <v>876</v>
      </c>
    </row>
    <row r="1125">
      <c r="A1125" s="162" t="s">
        <v>5468</v>
      </c>
      <c r="B1125" s="162" t="s">
        <v>350</v>
      </c>
      <c r="C1125" s="162" t="s">
        <v>876</v>
      </c>
    </row>
    <row r="1126">
      <c r="A1126" s="162" t="s">
        <v>4946</v>
      </c>
      <c r="B1126" s="162" t="s">
        <v>350</v>
      </c>
      <c r="C1126" s="162" t="s">
        <v>876</v>
      </c>
    </row>
    <row r="1127">
      <c r="A1127" s="162" t="s">
        <v>4951</v>
      </c>
      <c r="B1127" s="162" t="s">
        <v>350</v>
      </c>
      <c r="C1127" s="162" t="s">
        <v>876</v>
      </c>
    </row>
    <row r="1128">
      <c r="A1128" s="162" t="s">
        <v>5284</v>
      </c>
      <c r="B1128" s="162" t="s">
        <v>350</v>
      </c>
      <c r="C1128" s="162" t="s">
        <v>876</v>
      </c>
    </row>
    <row r="1129">
      <c r="A1129" s="162" t="s">
        <v>5288</v>
      </c>
      <c r="B1129" s="162" t="s">
        <v>350</v>
      </c>
      <c r="C1129" s="162" t="s">
        <v>876</v>
      </c>
    </row>
    <row r="1130">
      <c r="A1130" s="162" t="s">
        <v>5684</v>
      </c>
      <c r="B1130" s="162" t="s">
        <v>350</v>
      </c>
      <c r="C1130" s="162" t="s">
        <v>876</v>
      </c>
    </row>
    <row r="1131">
      <c r="A1131" s="162" t="s">
        <v>5688</v>
      </c>
      <c r="B1131" s="162" t="s">
        <v>350</v>
      </c>
      <c r="C1131" s="162" t="s">
        <v>876</v>
      </c>
    </row>
    <row r="1132">
      <c r="A1132" s="162" t="s">
        <v>5788</v>
      </c>
      <c r="B1132" s="162" t="s">
        <v>350</v>
      </c>
      <c r="C1132" s="162" t="s">
        <v>876</v>
      </c>
    </row>
    <row r="1133">
      <c r="A1133" s="162" t="s">
        <v>5904</v>
      </c>
      <c r="B1133" s="162" t="s">
        <v>350</v>
      </c>
      <c r="C1133" s="162" t="s">
        <v>876</v>
      </c>
    </row>
    <row r="1134">
      <c r="A1134" s="162" t="s">
        <v>4445</v>
      </c>
      <c r="B1134" s="162" t="s">
        <v>350</v>
      </c>
      <c r="C1134" s="162" t="s">
        <v>876</v>
      </c>
    </row>
    <row r="1135">
      <c r="A1135" s="162" t="s">
        <v>4450</v>
      </c>
      <c r="B1135" s="162" t="s">
        <v>350</v>
      </c>
      <c r="C1135" s="162" t="s">
        <v>876</v>
      </c>
    </row>
    <row r="1136">
      <c r="A1136" s="162" t="s">
        <v>4706</v>
      </c>
      <c r="B1136" s="162" t="s">
        <v>350</v>
      </c>
      <c r="C1136" s="162" t="s">
        <v>876</v>
      </c>
    </row>
    <row r="1137">
      <c r="A1137" s="162" t="s">
        <v>4710</v>
      </c>
      <c r="B1137" s="162" t="s">
        <v>350</v>
      </c>
      <c r="C1137" s="162" t="s">
        <v>876</v>
      </c>
    </row>
    <row r="1138">
      <c r="A1138" s="162" t="s">
        <v>5058</v>
      </c>
      <c r="B1138" s="162" t="s">
        <v>350</v>
      </c>
      <c r="C1138" s="162" t="s">
        <v>876</v>
      </c>
    </row>
    <row r="1139">
      <c r="A1139" s="162" t="s">
        <v>5062</v>
      </c>
      <c r="B1139" s="162" t="s">
        <v>350</v>
      </c>
      <c r="C1139" s="162" t="s">
        <v>876</v>
      </c>
    </row>
    <row r="1140">
      <c r="A1140" s="162" t="s">
        <v>5456</v>
      </c>
      <c r="B1140" s="162" t="s">
        <v>350</v>
      </c>
      <c r="C1140" s="162" t="s">
        <v>876</v>
      </c>
    </row>
    <row r="1141">
      <c r="A1141" s="162" t="s">
        <v>5460</v>
      </c>
      <c r="B1141" s="162" t="s">
        <v>350</v>
      </c>
      <c r="C1141" s="162" t="s">
        <v>876</v>
      </c>
    </row>
    <row r="1142">
      <c r="A1142" s="162" t="s">
        <v>4937</v>
      </c>
      <c r="B1142" s="162" t="s">
        <v>350</v>
      </c>
      <c r="C1142" s="162" t="s">
        <v>876</v>
      </c>
    </row>
    <row r="1143">
      <c r="A1143" s="162" t="s">
        <v>4942</v>
      </c>
      <c r="B1143" s="162" t="s">
        <v>350</v>
      </c>
      <c r="C1143" s="162" t="s">
        <v>876</v>
      </c>
    </row>
    <row r="1144">
      <c r="A1144" s="162" t="s">
        <v>5276</v>
      </c>
      <c r="B1144" s="162" t="s">
        <v>350</v>
      </c>
      <c r="C1144" s="162" t="s">
        <v>876</v>
      </c>
    </row>
    <row r="1145">
      <c r="A1145" s="162" t="s">
        <v>5280</v>
      </c>
      <c r="B1145" s="162" t="s">
        <v>350</v>
      </c>
      <c r="C1145" s="162" t="s">
        <v>876</v>
      </c>
    </row>
    <row r="1146">
      <c r="A1146" s="162" t="s">
        <v>5676</v>
      </c>
      <c r="B1146" s="162" t="s">
        <v>350</v>
      </c>
      <c r="C1146" s="162" t="s">
        <v>876</v>
      </c>
    </row>
    <row r="1147">
      <c r="A1147" s="162" t="s">
        <v>5680</v>
      </c>
      <c r="B1147" s="162" t="s">
        <v>350</v>
      </c>
      <c r="C1147" s="162" t="s">
        <v>876</v>
      </c>
    </row>
    <row r="1148">
      <c r="A1148" s="162" t="s">
        <v>5780</v>
      </c>
      <c r="B1148" s="162" t="s">
        <v>350</v>
      </c>
      <c r="C1148" s="162" t="s">
        <v>876</v>
      </c>
    </row>
    <row r="1149">
      <c r="A1149" s="162" t="s">
        <v>5784</v>
      </c>
      <c r="B1149" s="162" t="s">
        <v>350</v>
      </c>
      <c r="C1149" s="162" t="s">
        <v>876</v>
      </c>
    </row>
    <row r="1150">
      <c r="A1150" s="162" t="s">
        <v>4431</v>
      </c>
      <c r="B1150" s="162" t="s">
        <v>350</v>
      </c>
      <c r="C1150" s="162" t="s">
        <v>17400</v>
      </c>
    </row>
    <row r="1151">
      <c r="A1151" s="162" t="s">
        <v>4441</v>
      </c>
      <c r="B1151" s="162" t="s">
        <v>350</v>
      </c>
      <c r="C1151" s="162" t="s">
        <v>17400</v>
      </c>
    </row>
    <row r="1152">
      <c r="A1152" s="162" t="s">
        <v>4698</v>
      </c>
      <c r="B1152" s="162" t="s">
        <v>350</v>
      </c>
      <c r="C1152" s="162" t="s">
        <v>17400</v>
      </c>
    </row>
    <row r="1153">
      <c r="A1153" s="162" t="s">
        <v>4702</v>
      </c>
      <c r="B1153" s="162" t="s">
        <v>350</v>
      </c>
      <c r="C1153" s="162" t="s">
        <v>17400</v>
      </c>
    </row>
    <row r="1154">
      <c r="A1154" s="162" t="s">
        <v>5050</v>
      </c>
      <c r="B1154" s="162" t="s">
        <v>350</v>
      </c>
      <c r="C1154" s="162" t="s">
        <v>17400</v>
      </c>
    </row>
    <row r="1155">
      <c r="A1155" s="162" t="s">
        <v>5054</v>
      </c>
      <c r="B1155" s="162" t="s">
        <v>350</v>
      </c>
      <c r="C1155" s="162" t="s">
        <v>17400</v>
      </c>
    </row>
    <row r="1156">
      <c r="A1156" s="162" t="s">
        <v>5448</v>
      </c>
      <c r="B1156" s="162" t="s">
        <v>350</v>
      </c>
      <c r="C1156" s="162" t="s">
        <v>17400</v>
      </c>
    </row>
    <row r="1157">
      <c r="A1157" s="162" t="s">
        <v>5452</v>
      </c>
      <c r="B1157" s="162" t="s">
        <v>350</v>
      </c>
      <c r="C1157" s="162" t="s">
        <v>17400</v>
      </c>
    </row>
    <row r="1158">
      <c r="A1158" s="162" t="s">
        <v>4928</v>
      </c>
      <c r="B1158" s="162" t="s">
        <v>350</v>
      </c>
      <c r="C1158" s="162" t="s">
        <v>17400</v>
      </c>
    </row>
    <row r="1159">
      <c r="A1159" s="162" t="s">
        <v>4933</v>
      </c>
      <c r="B1159" s="162" t="s">
        <v>350</v>
      </c>
      <c r="C1159" s="162" t="s">
        <v>17400</v>
      </c>
    </row>
    <row r="1160">
      <c r="A1160" s="162" t="s">
        <v>5268</v>
      </c>
      <c r="B1160" s="162" t="s">
        <v>350</v>
      </c>
      <c r="C1160" s="162" t="s">
        <v>17400</v>
      </c>
    </row>
    <row r="1161">
      <c r="A1161" s="162" t="s">
        <v>5272</v>
      </c>
      <c r="B1161" s="162" t="s">
        <v>350</v>
      </c>
      <c r="C1161" s="162" t="s">
        <v>17400</v>
      </c>
    </row>
    <row r="1162">
      <c r="A1162" s="162" t="s">
        <v>5668</v>
      </c>
      <c r="B1162" s="162" t="s">
        <v>350</v>
      </c>
      <c r="C1162" s="162" t="s">
        <v>17400</v>
      </c>
    </row>
    <row r="1163">
      <c r="A1163" s="162" t="s">
        <v>5672</v>
      </c>
      <c r="B1163" s="162" t="s">
        <v>350</v>
      </c>
      <c r="C1163" s="162" t="s">
        <v>17400</v>
      </c>
    </row>
    <row r="1164">
      <c r="A1164" s="162" t="s">
        <v>5772</v>
      </c>
      <c r="B1164" s="162" t="s">
        <v>350</v>
      </c>
      <c r="C1164" s="162" t="s">
        <v>17400</v>
      </c>
    </row>
    <row r="1165">
      <c r="A1165" s="162" t="s">
        <v>5776</v>
      </c>
      <c r="B1165" s="162" t="s">
        <v>350</v>
      </c>
      <c r="C1165" s="162" t="s">
        <v>17400</v>
      </c>
    </row>
    <row r="1166">
      <c r="A1166" s="162" t="s">
        <v>4906</v>
      </c>
      <c r="B1166" s="162" t="s">
        <v>350</v>
      </c>
      <c r="C1166" s="162" t="s">
        <v>17375</v>
      </c>
    </row>
    <row r="1167">
      <c r="A1167" s="162" t="s">
        <v>4911</v>
      </c>
      <c r="B1167" s="162" t="s">
        <v>350</v>
      </c>
      <c r="C1167" s="162" t="s">
        <v>17375</v>
      </c>
    </row>
    <row r="1168">
      <c r="A1168" s="162" t="s">
        <v>5248</v>
      </c>
      <c r="B1168" s="162" t="s">
        <v>350</v>
      </c>
      <c r="C1168" s="162" t="s">
        <v>17375</v>
      </c>
    </row>
    <row r="1169">
      <c r="A1169" s="162" t="s">
        <v>5252</v>
      </c>
      <c r="B1169" s="162" t="s">
        <v>350</v>
      </c>
      <c r="C1169" s="162" t="s">
        <v>17375</v>
      </c>
    </row>
    <row r="1170">
      <c r="A1170" s="162" t="s">
        <v>5648</v>
      </c>
      <c r="B1170" s="162" t="s">
        <v>350</v>
      </c>
      <c r="C1170" s="162" t="s">
        <v>17375</v>
      </c>
    </row>
    <row r="1171">
      <c r="A1171" s="162" t="s">
        <v>5652</v>
      </c>
      <c r="B1171" s="162" t="s">
        <v>350</v>
      </c>
      <c r="C1171" s="162" t="s">
        <v>17375</v>
      </c>
    </row>
    <row r="1172">
      <c r="A1172" s="162" t="s">
        <v>5752</v>
      </c>
      <c r="B1172" s="162" t="s">
        <v>350</v>
      </c>
      <c r="C1172" s="162" t="s">
        <v>17375</v>
      </c>
    </row>
    <row r="1173">
      <c r="A1173" s="162" t="s">
        <v>5864</v>
      </c>
      <c r="B1173" s="162" t="s">
        <v>350</v>
      </c>
      <c r="C1173" s="162" t="s">
        <v>17375</v>
      </c>
    </row>
    <row r="1174">
      <c r="A1174" s="162" t="s">
        <v>4422</v>
      </c>
      <c r="B1174" s="162" t="s">
        <v>350</v>
      </c>
      <c r="C1174" s="162" t="s">
        <v>17375</v>
      </c>
    </row>
    <row r="1175">
      <c r="A1175" s="162" t="s">
        <v>4427</v>
      </c>
      <c r="B1175" s="162" t="s">
        <v>350</v>
      </c>
      <c r="C1175" s="162" t="s">
        <v>17375</v>
      </c>
    </row>
    <row r="1176">
      <c r="A1176" s="162" t="s">
        <v>4690</v>
      </c>
      <c r="B1176" s="162" t="s">
        <v>350</v>
      </c>
      <c r="C1176" s="162" t="s">
        <v>17375</v>
      </c>
    </row>
    <row r="1177">
      <c r="A1177" s="162" t="s">
        <v>4694</v>
      </c>
      <c r="B1177" s="162" t="s">
        <v>350</v>
      </c>
      <c r="C1177" s="162" t="s">
        <v>17375</v>
      </c>
    </row>
    <row r="1178">
      <c r="A1178" s="162" t="s">
        <v>5037</v>
      </c>
      <c r="B1178" s="162" t="s">
        <v>350</v>
      </c>
      <c r="C1178" s="162" t="s">
        <v>17375</v>
      </c>
    </row>
    <row r="1179">
      <c r="A1179" s="162" t="s">
        <v>5046</v>
      </c>
      <c r="B1179" s="162" t="s">
        <v>350</v>
      </c>
      <c r="C1179" s="162" t="s">
        <v>17375</v>
      </c>
    </row>
    <row r="1180">
      <c r="A1180" s="162" t="s">
        <v>5440</v>
      </c>
      <c r="B1180" s="162" t="s">
        <v>350</v>
      </c>
      <c r="C1180" s="162" t="s">
        <v>17375</v>
      </c>
    </row>
    <row r="1181">
      <c r="A1181" s="162" t="s">
        <v>5444</v>
      </c>
      <c r="B1181" s="162" t="s">
        <v>350</v>
      </c>
      <c r="C1181" s="162" t="s">
        <v>17375</v>
      </c>
    </row>
    <row r="1182">
      <c r="A1182" s="162" t="s">
        <v>4413</v>
      </c>
      <c r="B1182" s="162" t="s">
        <v>350</v>
      </c>
      <c r="C1182" s="162" t="s">
        <v>1179</v>
      </c>
    </row>
    <row r="1183">
      <c r="A1183" s="162" t="s">
        <v>4418</v>
      </c>
      <c r="B1183" s="162" t="s">
        <v>350</v>
      </c>
      <c r="C1183" s="162" t="s">
        <v>1179</v>
      </c>
    </row>
    <row r="1184">
      <c r="A1184" s="162" t="s">
        <v>4678</v>
      </c>
      <c r="B1184" s="162" t="s">
        <v>350</v>
      </c>
      <c r="C1184" s="162" t="s">
        <v>1179</v>
      </c>
    </row>
    <row r="1185">
      <c r="A1185" s="162" t="s">
        <v>4682</v>
      </c>
      <c r="B1185" s="162" t="s">
        <v>350</v>
      </c>
      <c r="C1185" s="162" t="s">
        <v>1179</v>
      </c>
    </row>
    <row r="1186">
      <c r="A1186" s="162" t="s">
        <v>5029</v>
      </c>
      <c r="B1186" s="162" t="s">
        <v>350</v>
      </c>
      <c r="C1186" s="162" t="s">
        <v>1179</v>
      </c>
    </row>
    <row r="1187">
      <c r="A1187" s="162" t="s">
        <v>5033</v>
      </c>
      <c r="B1187" s="162" t="s">
        <v>350</v>
      </c>
      <c r="C1187" s="162" t="s">
        <v>1179</v>
      </c>
    </row>
    <row r="1188">
      <c r="A1188" s="162" t="s">
        <v>5428</v>
      </c>
      <c r="B1188" s="162" t="s">
        <v>350</v>
      </c>
      <c r="C1188" s="162" t="s">
        <v>1179</v>
      </c>
    </row>
    <row r="1189">
      <c r="A1189" s="162" t="s">
        <v>5432</v>
      </c>
      <c r="B1189" s="162" t="s">
        <v>350</v>
      </c>
      <c r="C1189" s="162" t="s">
        <v>1179</v>
      </c>
    </row>
    <row r="1190">
      <c r="A1190" s="162" t="s">
        <v>4897</v>
      </c>
      <c r="B1190" s="162" t="s">
        <v>350</v>
      </c>
      <c r="C1190" s="162" t="s">
        <v>1179</v>
      </c>
    </row>
    <row r="1191">
      <c r="A1191" s="162" t="s">
        <v>4902</v>
      </c>
      <c r="B1191" s="162" t="s">
        <v>350</v>
      </c>
      <c r="C1191" s="162" t="s">
        <v>1179</v>
      </c>
    </row>
    <row r="1192">
      <c r="A1192" s="162" t="s">
        <v>5240</v>
      </c>
      <c r="B1192" s="162" t="s">
        <v>350</v>
      </c>
      <c r="C1192" s="162" t="s">
        <v>1179</v>
      </c>
    </row>
    <row r="1193">
      <c r="A1193" s="162" t="s">
        <v>5244</v>
      </c>
      <c r="B1193" s="162" t="s">
        <v>350</v>
      </c>
      <c r="C1193" s="162" t="s">
        <v>1179</v>
      </c>
    </row>
    <row r="1194">
      <c r="A1194" s="162" t="s">
        <v>5640</v>
      </c>
      <c r="B1194" s="162" t="s">
        <v>350</v>
      </c>
      <c r="C1194" s="162" t="s">
        <v>1179</v>
      </c>
    </row>
    <row r="1195">
      <c r="A1195" s="162" t="s">
        <v>5644</v>
      </c>
      <c r="B1195" s="162" t="s">
        <v>350</v>
      </c>
      <c r="C1195" s="162" t="s">
        <v>1179</v>
      </c>
    </row>
    <row r="1196">
      <c r="A1196" s="162" t="s">
        <v>5856</v>
      </c>
      <c r="B1196" s="162" t="s">
        <v>350</v>
      </c>
      <c r="C1196" s="162" t="s">
        <v>1179</v>
      </c>
    </row>
    <row r="1197">
      <c r="A1197" s="162" t="s">
        <v>5860</v>
      </c>
      <c r="B1197" s="162" t="s">
        <v>350</v>
      </c>
      <c r="C1197" s="162" t="s">
        <v>1179</v>
      </c>
    </row>
    <row r="1198">
      <c r="A1198" s="162" t="s">
        <v>4888</v>
      </c>
      <c r="B1198" s="162" t="s">
        <v>350</v>
      </c>
      <c r="C1198" s="162" t="s">
        <v>876</v>
      </c>
    </row>
    <row r="1199">
      <c r="A1199" s="162" t="s">
        <v>4893</v>
      </c>
      <c r="B1199" s="162" t="s">
        <v>350</v>
      </c>
      <c r="C1199" s="162" t="s">
        <v>876</v>
      </c>
    </row>
    <row r="1200">
      <c r="A1200" s="162" t="s">
        <v>5232</v>
      </c>
      <c r="B1200" s="162" t="s">
        <v>350</v>
      </c>
      <c r="C1200" s="162" t="s">
        <v>876</v>
      </c>
    </row>
    <row r="1201">
      <c r="A1201" s="162" t="s">
        <v>5236</v>
      </c>
      <c r="B1201" s="162" t="s">
        <v>350</v>
      </c>
      <c r="C1201" s="162" t="s">
        <v>876</v>
      </c>
    </row>
    <row r="1202">
      <c r="A1202" s="162" t="s">
        <v>5632</v>
      </c>
      <c r="B1202" s="162" t="s">
        <v>350</v>
      </c>
      <c r="C1202" s="162" t="s">
        <v>876</v>
      </c>
    </row>
    <row r="1203">
      <c r="A1203" s="162" t="s">
        <v>5636</v>
      </c>
      <c r="B1203" s="162" t="s">
        <v>350</v>
      </c>
      <c r="C1203" s="162" t="s">
        <v>876</v>
      </c>
    </row>
    <row r="1204">
      <c r="A1204" s="162" t="s">
        <v>5848</v>
      </c>
      <c r="B1204" s="162" t="s">
        <v>350</v>
      </c>
      <c r="C1204" s="162" t="s">
        <v>876</v>
      </c>
    </row>
    <row r="1205">
      <c r="A1205" s="162" t="s">
        <v>5852</v>
      </c>
      <c r="B1205" s="162" t="s">
        <v>350</v>
      </c>
      <c r="C1205" s="162" t="s">
        <v>876</v>
      </c>
    </row>
    <row r="1206">
      <c r="A1206" s="162" t="s">
        <v>4919</v>
      </c>
      <c r="B1206" s="162" t="s">
        <v>350</v>
      </c>
      <c r="C1206" s="162" t="s">
        <v>890</v>
      </c>
    </row>
    <row r="1207">
      <c r="A1207" s="162" t="s">
        <v>4924</v>
      </c>
      <c r="B1207" s="162" t="s">
        <v>350</v>
      </c>
      <c r="C1207" s="162" t="s">
        <v>890</v>
      </c>
    </row>
    <row r="1208">
      <c r="A1208" s="162" t="s">
        <v>5256</v>
      </c>
      <c r="B1208" s="162" t="s">
        <v>350</v>
      </c>
      <c r="C1208" s="162" t="s">
        <v>890</v>
      </c>
    </row>
    <row r="1209">
      <c r="A1209" s="162" t="s">
        <v>5260</v>
      </c>
      <c r="B1209" s="162" t="s">
        <v>350</v>
      </c>
      <c r="C1209" s="162" t="s">
        <v>890</v>
      </c>
    </row>
    <row r="1210">
      <c r="A1210" s="162" t="s">
        <v>5660</v>
      </c>
      <c r="B1210" s="162" t="s">
        <v>350</v>
      </c>
      <c r="C1210" s="162" t="s">
        <v>890</v>
      </c>
    </row>
    <row r="1211">
      <c r="A1211" s="162" t="s">
        <v>5664</v>
      </c>
      <c r="B1211" s="162" t="s">
        <v>350</v>
      </c>
      <c r="C1211" s="162" t="s">
        <v>890</v>
      </c>
    </row>
    <row r="1212">
      <c r="A1212" s="162" t="s">
        <v>5756</v>
      </c>
      <c r="B1212" s="162" t="s">
        <v>350</v>
      </c>
      <c r="C1212" s="162" t="s">
        <v>890</v>
      </c>
    </row>
    <row r="1213">
      <c r="A1213" s="162" t="s">
        <v>5768</v>
      </c>
      <c r="B1213" s="162" t="s">
        <v>350</v>
      </c>
      <c r="C1213" s="162" t="s">
        <v>890</v>
      </c>
    </row>
    <row r="1214">
      <c r="A1214" s="162" t="s">
        <v>4879</v>
      </c>
      <c r="B1214" s="162" t="s">
        <v>350</v>
      </c>
      <c r="C1214" s="162" t="s">
        <v>876</v>
      </c>
    </row>
    <row r="1215">
      <c r="A1215" s="162" t="s">
        <v>4884</v>
      </c>
      <c r="B1215" s="162" t="s">
        <v>350</v>
      </c>
      <c r="C1215" s="162" t="s">
        <v>876</v>
      </c>
    </row>
    <row r="1216">
      <c r="A1216" s="162" t="s">
        <v>5224</v>
      </c>
      <c r="B1216" s="162" t="s">
        <v>350</v>
      </c>
      <c r="C1216" s="162" t="s">
        <v>876</v>
      </c>
    </row>
    <row r="1217">
      <c r="A1217" s="162" t="s">
        <v>5228</v>
      </c>
      <c r="B1217" s="162" t="s">
        <v>350</v>
      </c>
      <c r="C1217" s="162" t="s">
        <v>876</v>
      </c>
    </row>
    <row r="1218">
      <c r="A1218" s="162" t="s">
        <v>5624</v>
      </c>
      <c r="B1218" s="162" t="s">
        <v>350</v>
      </c>
      <c r="C1218" s="162" t="s">
        <v>876</v>
      </c>
    </row>
    <row r="1219">
      <c r="A1219" s="162" t="s">
        <v>5628</v>
      </c>
      <c r="B1219" s="162" t="s">
        <v>350</v>
      </c>
      <c r="C1219" s="162" t="s">
        <v>876</v>
      </c>
    </row>
    <row r="1220">
      <c r="A1220" s="162" t="s">
        <v>5840</v>
      </c>
      <c r="B1220" s="162" t="s">
        <v>350</v>
      </c>
      <c r="C1220" s="162" t="s">
        <v>876</v>
      </c>
    </row>
    <row r="1221">
      <c r="A1221" s="162" t="s">
        <v>5844</v>
      </c>
      <c r="B1221" s="162" t="s">
        <v>350</v>
      </c>
      <c r="C1221" s="162" t="s">
        <v>876</v>
      </c>
    </row>
    <row r="1222">
      <c r="A1222" s="162" t="s">
        <v>4870</v>
      </c>
      <c r="B1222" s="162" t="s">
        <v>350</v>
      </c>
      <c r="C1222" s="162" t="s">
        <v>876</v>
      </c>
    </row>
    <row r="1223">
      <c r="A1223" s="162" t="s">
        <v>4875</v>
      </c>
      <c r="B1223" s="162" t="s">
        <v>350</v>
      </c>
      <c r="C1223" s="162" t="s">
        <v>876</v>
      </c>
    </row>
    <row r="1224">
      <c r="A1224" s="162" t="s">
        <v>5211</v>
      </c>
      <c r="B1224" s="162" t="s">
        <v>350</v>
      </c>
      <c r="C1224" s="162" t="s">
        <v>876</v>
      </c>
    </row>
    <row r="1225">
      <c r="A1225" s="162" t="s">
        <v>5215</v>
      </c>
      <c r="B1225" s="162" t="s">
        <v>350</v>
      </c>
      <c r="C1225" s="162" t="s">
        <v>876</v>
      </c>
    </row>
    <row r="1226">
      <c r="A1226" s="162" t="s">
        <v>5616</v>
      </c>
      <c r="B1226" s="162" t="s">
        <v>350</v>
      </c>
      <c r="C1226" s="162" t="s">
        <v>876</v>
      </c>
    </row>
    <row r="1227">
      <c r="A1227" s="162" t="s">
        <v>5620</v>
      </c>
      <c r="B1227" s="162" t="s">
        <v>350</v>
      </c>
      <c r="C1227" s="162" t="s">
        <v>876</v>
      </c>
    </row>
    <row r="1228">
      <c r="A1228" s="162" t="s">
        <v>5828</v>
      </c>
      <c r="B1228" s="162" t="s">
        <v>350</v>
      </c>
      <c r="C1228" s="162" t="s">
        <v>876</v>
      </c>
    </row>
    <row r="1229">
      <c r="A1229" s="162" t="s">
        <v>5836</v>
      </c>
      <c r="B1229" s="162" t="s">
        <v>350</v>
      </c>
      <c r="C1229" s="162" t="s">
        <v>876</v>
      </c>
    </row>
    <row r="1230">
      <c r="A1230" s="162" t="s">
        <v>4857</v>
      </c>
      <c r="B1230" s="162" t="s">
        <v>350</v>
      </c>
      <c r="C1230" s="162" t="s">
        <v>1201</v>
      </c>
    </row>
    <row r="1231">
      <c r="A1231" s="162" t="s">
        <v>4862</v>
      </c>
      <c r="B1231" s="162" t="s">
        <v>350</v>
      </c>
      <c r="C1231" s="162" t="s">
        <v>1201</v>
      </c>
    </row>
    <row r="1232">
      <c r="A1232" s="162" t="s">
        <v>5203</v>
      </c>
      <c r="B1232" s="162" t="s">
        <v>350</v>
      </c>
      <c r="C1232" s="162" t="s">
        <v>1201</v>
      </c>
    </row>
    <row r="1233">
      <c r="A1233" s="162" t="s">
        <v>5207</v>
      </c>
      <c r="B1233" s="162" t="s">
        <v>350</v>
      </c>
      <c r="C1233" s="162" t="s">
        <v>1201</v>
      </c>
    </row>
    <row r="1234">
      <c r="A1234" s="162" t="s">
        <v>5604</v>
      </c>
      <c r="B1234" s="162" t="s">
        <v>350</v>
      </c>
      <c r="C1234" s="162" t="s">
        <v>1201</v>
      </c>
    </row>
    <row r="1235">
      <c r="A1235" s="162" t="s">
        <v>5608</v>
      </c>
      <c r="B1235" s="162" t="s">
        <v>350</v>
      </c>
      <c r="C1235" s="162" t="s">
        <v>1201</v>
      </c>
    </row>
    <row r="1236">
      <c r="A1236" s="162" t="s">
        <v>5820</v>
      </c>
      <c r="B1236" s="162" t="s">
        <v>350</v>
      </c>
      <c r="C1236" s="162" t="s">
        <v>1201</v>
      </c>
    </row>
    <row r="1237">
      <c r="A1237" s="162" t="s">
        <v>5824</v>
      </c>
      <c r="B1237" s="162" t="s">
        <v>350</v>
      </c>
      <c r="C1237" s="162" t="s">
        <v>1201</v>
      </c>
    </row>
    <row r="1238">
      <c r="A1238" s="162" t="s">
        <v>4848</v>
      </c>
      <c r="B1238" s="162" t="s">
        <v>350</v>
      </c>
      <c r="C1238" s="162" t="s">
        <v>876</v>
      </c>
    </row>
    <row r="1239">
      <c r="A1239" s="162" t="s">
        <v>4853</v>
      </c>
      <c r="B1239" s="162" t="s">
        <v>350</v>
      </c>
      <c r="C1239" s="162" t="s">
        <v>876</v>
      </c>
    </row>
    <row r="1240">
      <c r="A1240" s="162" t="s">
        <v>5199</v>
      </c>
      <c r="B1240" s="162" t="s">
        <v>350</v>
      </c>
      <c r="C1240" s="162" t="s">
        <v>876</v>
      </c>
    </row>
    <row r="1241">
      <c r="A1241" s="162" t="s">
        <v>5596</v>
      </c>
      <c r="B1241" s="162" t="s">
        <v>350</v>
      </c>
      <c r="C1241" s="162" t="s">
        <v>876</v>
      </c>
    </row>
    <row r="1242">
      <c r="A1242" s="162" t="s">
        <v>5600</v>
      </c>
      <c r="B1242" s="162" t="s">
        <v>350</v>
      </c>
      <c r="C1242" s="162" t="s">
        <v>876</v>
      </c>
    </row>
    <row r="1243">
      <c r="A1243" s="162" t="s">
        <v>5812</v>
      </c>
      <c r="B1243" s="162" t="s">
        <v>350</v>
      </c>
      <c r="C1243" s="162" t="s">
        <v>876</v>
      </c>
    </row>
    <row r="1244">
      <c r="A1244" s="162" t="s">
        <v>5816</v>
      </c>
      <c r="B1244" s="162" t="s">
        <v>350</v>
      </c>
      <c r="C1244" s="162" t="s">
        <v>876</v>
      </c>
    </row>
    <row r="1245">
      <c r="A1245" s="162" t="s">
        <v>4839</v>
      </c>
      <c r="B1245" s="162" t="s">
        <v>350</v>
      </c>
      <c r="C1245" s="162" t="s">
        <v>876</v>
      </c>
    </row>
    <row r="1246">
      <c r="A1246" s="162" t="s">
        <v>4844</v>
      </c>
      <c r="B1246" s="162" t="s">
        <v>350</v>
      </c>
      <c r="C1246" s="162" t="s">
        <v>876</v>
      </c>
    </row>
    <row r="1247">
      <c r="A1247" s="162" t="s">
        <v>5191</v>
      </c>
      <c r="B1247" s="162" t="s">
        <v>350</v>
      </c>
      <c r="C1247" s="162" t="s">
        <v>876</v>
      </c>
    </row>
    <row r="1248">
      <c r="A1248" s="162" t="s">
        <v>5195</v>
      </c>
      <c r="B1248" s="162" t="s">
        <v>350</v>
      </c>
      <c r="C1248" s="162" t="s">
        <v>876</v>
      </c>
    </row>
    <row r="1249">
      <c r="A1249" s="162" t="s">
        <v>5588</v>
      </c>
      <c r="B1249" s="162" t="s">
        <v>350</v>
      </c>
      <c r="C1249" s="162" t="s">
        <v>876</v>
      </c>
    </row>
    <row r="1250">
      <c r="A1250" s="162" t="s">
        <v>5592</v>
      </c>
      <c r="B1250" s="162" t="s">
        <v>350</v>
      </c>
      <c r="C1250" s="162" t="s">
        <v>876</v>
      </c>
    </row>
    <row r="1251">
      <c r="A1251" s="162" t="s">
        <v>5804</v>
      </c>
      <c r="B1251" s="162" t="s">
        <v>350</v>
      </c>
      <c r="C1251" s="162" t="s">
        <v>876</v>
      </c>
    </row>
    <row r="1252">
      <c r="A1252" s="162" t="s">
        <v>5808</v>
      </c>
      <c r="B1252" s="162" t="s">
        <v>350</v>
      </c>
      <c r="C1252" s="162" t="s">
        <v>876</v>
      </c>
    </row>
    <row r="1253">
      <c r="A1253" s="162" t="s">
        <v>4830</v>
      </c>
      <c r="B1253" s="162" t="s">
        <v>350</v>
      </c>
      <c r="C1253" s="162" t="s">
        <v>899</v>
      </c>
    </row>
    <row r="1254">
      <c r="A1254" s="162" t="s">
        <v>4835</v>
      </c>
      <c r="B1254" s="162" t="s">
        <v>350</v>
      </c>
      <c r="C1254" s="162" t="s">
        <v>899</v>
      </c>
    </row>
    <row r="1255">
      <c r="A1255" s="162" t="s">
        <v>5183</v>
      </c>
      <c r="B1255" s="162" t="s">
        <v>350</v>
      </c>
      <c r="C1255" s="162" t="s">
        <v>899</v>
      </c>
    </row>
    <row r="1256">
      <c r="A1256" s="162" t="s">
        <v>5187</v>
      </c>
      <c r="B1256" s="162" t="s">
        <v>350</v>
      </c>
      <c r="C1256" s="162" t="s">
        <v>899</v>
      </c>
    </row>
    <row r="1257">
      <c r="A1257" s="162" t="s">
        <v>5580</v>
      </c>
      <c r="B1257" s="162" t="s">
        <v>350</v>
      </c>
      <c r="C1257" s="162" t="s">
        <v>899</v>
      </c>
    </row>
    <row r="1258">
      <c r="A1258" s="162" t="s">
        <v>5584</v>
      </c>
      <c r="B1258" s="162" t="s">
        <v>350</v>
      </c>
      <c r="C1258" s="162" t="s">
        <v>899</v>
      </c>
    </row>
    <row r="1259">
      <c r="A1259" s="162" t="s">
        <v>5796</v>
      </c>
      <c r="B1259" s="162" t="s">
        <v>350</v>
      </c>
      <c r="C1259" s="162" t="s">
        <v>899</v>
      </c>
    </row>
    <row r="1260">
      <c r="A1260" s="162" t="s">
        <v>5800</v>
      </c>
      <c r="B1260" s="162" t="s">
        <v>350</v>
      </c>
      <c r="C1260" s="162" t="s">
        <v>899</v>
      </c>
    </row>
    <row r="1261">
      <c r="A1261" s="162" t="s">
        <v>4436</v>
      </c>
      <c r="B1261" s="162" t="s">
        <v>350</v>
      </c>
      <c r="C1261" s="162" t="s">
        <v>1201</v>
      </c>
    </row>
    <row r="1262">
      <c r="A1262" s="162" t="s">
        <v>4822</v>
      </c>
      <c r="B1262" s="162" t="s">
        <v>350</v>
      </c>
      <c r="C1262" s="162" t="s">
        <v>1201</v>
      </c>
    </row>
    <row r="1263">
      <c r="A1263" s="162" t="s">
        <v>4826</v>
      </c>
      <c r="B1263" s="162" t="s">
        <v>350</v>
      </c>
      <c r="C1263" s="162" t="s">
        <v>1201</v>
      </c>
    </row>
    <row r="1264">
      <c r="A1264" s="162" t="s">
        <v>5171</v>
      </c>
      <c r="B1264" s="162" t="s">
        <v>350</v>
      </c>
      <c r="C1264" s="162" t="s">
        <v>1201</v>
      </c>
    </row>
    <row r="1265">
      <c r="A1265" s="162" t="s">
        <v>5179</v>
      </c>
      <c r="B1265" s="162" t="s">
        <v>350</v>
      </c>
      <c r="C1265" s="162" t="s">
        <v>1201</v>
      </c>
    </row>
    <row r="1266">
      <c r="A1266" s="162" t="s">
        <v>5572</v>
      </c>
      <c r="B1266" s="162" t="s">
        <v>350</v>
      </c>
      <c r="C1266" s="162" t="s">
        <v>1201</v>
      </c>
    </row>
    <row r="1267">
      <c r="A1267" s="162" t="s">
        <v>5576</v>
      </c>
      <c r="B1267" s="162" t="s">
        <v>350</v>
      </c>
      <c r="C1267" s="162" t="s">
        <v>1201</v>
      </c>
    </row>
    <row r="1268">
      <c r="A1268" s="162" t="s">
        <v>5792</v>
      </c>
      <c r="B1268" s="162" t="s">
        <v>350</v>
      </c>
      <c r="C1268" s="162" t="s">
        <v>1201</v>
      </c>
    </row>
    <row r="1269">
      <c r="A1269" s="162" t="s">
        <v>4396</v>
      </c>
      <c r="B1269" s="162" t="s">
        <v>350</v>
      </c>
      <c r="C1269" s="162" t="s">
        <v>876</v>
      </c>
    </row>
    <row r="1270">
      <c r="A1270" s="162" t="s">
        <v>4563</v>
      </c>
      <c r="B1270" s="162" t="s">
        <v>350</v>
      </c>
      <c r="C1270" s="162" t="s">
        <v>876</v>
      </c>
    </row>
    <row r="1271">
      <c r="A1271" s="162" t="s">
        <v>4810</v>
      </c>
      <c r="B1271" s="162" t="s">
        <v>350</v>
      </c>
      <c r="C1271" s="162" t="s">
        <v>876</v>
      </c>
    </row>
    <row r="1272">
      <c r="A1272" s="162" t="s">
        <v>4814</v>
      </c>
      <c r="B1272" s="162" t="s">
        <v>350</v>
      </c>
      <c r="C1272" s="162" t="s">
        <v>876</v>
      </c>
    </row>
    <row r="1273">
      <c r="A1273" s="162" t="s">
        <v>5163</v>
      </c>
      <c r="B1273" s="162" t="s">
        <v>350</v>
      </c>
      <c r="C1273" s="162" t="s">
        <v>876</v>
      </c>
    </row>
    <row r="1274">
      <c r="A1274" s="162" t="s">
        <v>5167</v>
      </c>
      <c r="B1274" s="162" t="s">
        <v>350</v>
      </c>
      <c r="C1274" s="162" t="s">
        <v>876</v>
      </c>
    </row>
    <row r="1275">
      <c r="A1275" s="162" t="s">
        <v>5560</v>
      </c>
      <c r="B1275" s="162" t="s">
        <v>350</v>
      </c>
      <c r="C1275" s="162" t="s">
        <v>876</v>
      </c>
    </row>
    <row r="1276">
      <c r="A1276" s="162" t="s">
        <v>5564</v>
      </c>
      <c r="B1276" s="162" t="s">
        <v>350</v>
      </c>
      <c r="C1276" s="162" t="s">
        <v>876</v>
      </c>
    </row>
    <row r="1277">
      <c r="A1277" s="162" t="s">
        <v>4403</v>
      </c>
      <c r="B1277" s="162" t="s">
        <v>350</v>
      </c>
      <c r="C1277" s="162" t="s">
        <v>876</v>
      </c>
    </row>
    <row r="1278">
      <c r="A1278" s="162" t="s">
        <v>4409</v>
      </c>
      <c r="B1278" s="162" t="s">
        <v>350</v>
      </c>
      <c r="C1278" s="162" t="s">
        <v>876</v>
      </c>
    </row>
    <row r="1279">
      <c r="A1279" s="162" t="s">
        <v>4670</v>
      </c>
      <c r="B1279" s="162" t="s">
        <v>350</v>
      </c>
      <c r="C1279" s="162" t="s">
        <v>876</v>
      </c>
    </row>
    <row r="1280">
      <c r="A1280" s="162" t="s">
        <v>4674</v>
      </c>
      <c r="B1280" s="162" t="s">
        <v>350</v>
      </c>
      <c r="C1280" s="162" t="s">
        <v>876</v>
      </c>
    </row>
    <row r="1281">
      <c r="A1281" s="162" t="s">
        <v>5021</v>
      </c>
      <c r="B1281" s="162" t="s">
        <v>350</v>
      </c>
      <c r="C1281" s="162" t="s">
        <v>876</v>
      </c>
    </row>
    <row r="1282">
      <c r="A1282" s="162" t="s">
        <v>5025</v>
      </c>
      <c r="B1282" s="162" t="s">
        <v>350</v>
      </c>
      <c r="C1282" s="162" t="s">
        <v>876</v>
      </c>
    </row>
    <row r="1283">
      <c r="A1283" s="162" t="s">
        <v>5420</v>
      </c>
      <c r="B1283" s="162" t="s">
        <v>350</v>
      </c>
      <c r="C1283" s="162" t="s">
        <v>876</v>
      </c>
    </row>
    <row r="1284">
      <c r="A1284" s="162" t="s">
        <v>5424</v>
      </c>
      <c r="B1284" s="162" t="s">
        <v>350</v>
      </c>
      <c r="C1284" s="162" t="s">
        <v>876</v>
      </c>
    </row>
    <row r="1285">
      <c r="A1285" s="162" t="s">
        <v>4585</v>
      </c>
      <c r="B1285" s="162" t="s">
        <v>350</v>
      </c>
      <c r="C1285" s="162" t="s">
        <v>876</v>
      </c>
    </row>
    <row r="1286">
      <c r="A1286" s="162" t="s">
        <v>4590</v>
      </c>
      <c r="B1286" s="162" t="s">
        <v>350</v>
      </c>
      <c r="C1286" s="162" t="s">
        <v>876</v>
      </c>
    </row>
    <row r="1287">
      <c r="A1287" s="162" t="s">
        <v>4662</v>
      </c>
      <c r="B1287" s="162" t="s">
        <v>350</v>
      </c>
      <c r="C1287" s="162" t="s">
        <v>876</v>
      </c>
    </row>
    <row r="1288">
      <c r="A1288" s="162" t="s">
        <v>4666</v>
      </c>
      <c r="B1288" s="162" t="s">
        <v>350</v>
      </c>
      <c r="C1288" s="162" t="s">
        <v>876</v>
      </c>
    </row>
    <row r="1289">
      <c r="A1289" s="162" t="s">
        <v>5013</v>
      </c>
      <c r="B1289" s="162" t="s">
        <v>350</v>
      </c>
      <c r="C1289" s="162" t="s">
        <v>876</v>
      </c>
    </row>
    <row r="1290">
      <c r="A1290" s="162" t="s">
        <v>5017</v>
      </c>
      <c r="B1290" s="162" t="s">
        <v>350</v>
      </c>
      <c r="C1290" s="162" t="s">
        <v>876</v>
      </c>
    </row>
    <row r="1291">
      <c r="A1291" s="162" t="s">
        <v>5412</v>
      </c>
      <c r="B1291" s="162" t="s">
        <v>350</v>
      </c>
      <c r="C1291" s="162" t="s">
        <v>876</v>
      </c>
    </row>
    <row r="1292">
      <c r="A1292" s="162" t="s">
        <v>5416</v>
      </c>
      <c r="B1292" s="162" t="s">
        <v>350</v>
      </c>
      <c r="C1292" s="162" t="s">
        <v>876</v>
      </c>
    </row>
    <row r="1293">
      <c r="A1293" s="162" t="s">
        <v>4554</v>
      </c>
      <c r="B1293" s="162" t="s">
        <v>350</v>
      </c>
      <c r="C1293" s="162" t="s">
        <v>876</v>
      </c>
    </row>
    <row r="1294">
      <c r="A1294" s="162" t="s">
        <v>4559</v>
      </c>
      <c r="B1294" s="162" t="s">
        <v>350</v>
      </c>
      <c r="C1294" s="162" t="s">
        <v>876</v>
      </c>
    </row>
    <row r="1295">
      <c r="A1295" s="162" t="s">
        <v>4802</v>
      </c>
      <c r="B1295" s="162" t="s">
        <v>350</v>
      </c>
      <c r="C1295" s="162" t="s">
        <v>876</v>
      </c>
    </row>
    <row r="1296">
      <c r="A1296" s="162" t="s">
        <v>4806</v>
      </c>
      <c r="B1296" s="162" t="s">
        <v>350</v>
      </c>
      <c r="C1296" s="162" t="s">
        <v>876</v>
      </c>
    </row>
    <row r="1297">
      <c r="A1297" s="162" t="s">
        <v>5155</v>
      </c>
      <c r="B1297" s="162" t="s">
        <v>350</v>
      </c>
      <c r="C1297" s="162" t="s">
        <v>876</v>
      </c>
    </row>
    <row r="1298">
      <c r="A1298" s="162" t="s">
        <v>5159</v>
      </c>
      <c r="B1298" s="162" t="s">
        <v>350</v>
      </c>
      <c r="C1298" s="162" t="s">
        <v>876</v>
      </c>
    </row>
    <row r="1299">
      <c r="A1299" s="162" t="s">
        <v>5552</v>
      </c>
      <c r="B1299" s="162" t="s">
        <v>350</v>
      </c>
      <c r="C1299" s="162" t="s">
        <v>876</v>
      </c>
    </row>
    <row r="1300">
      <c r="A1300" s="162" t="s">
        <v>5556</v>
      </c>
      <c r="B1300" s="162" t="s">
        <v>350</v>
      </c>
      <c r="C1300" s="162" t="s">
        <v>876</v>
      </c>
    </row>
    <row r="1301">
      <c r="A1301" s="162" t="s">
        <v>4576</v>
      </c>
      <c r="B1301" s="162" t="s">
        <v>350</v>
      </c>
      <c r="C1301" s="162" t="s">
        <v>899</v>
      </c>
    </row>
    <row r="1302">
      <c r="A1302" s="162" t="s">
        <v>4581</v>
      </c>
      <c r="B1302" s="162" t="s">
        <v>350</v>
      </c>
      <c r="C1302" s="162" t="s">
        <v>899</v>
      </c>
    </row>
    <row r="1303">
      <c r="A1303" s="162" t="s">
        <v>4654</v>
      </c>
      <c r="B1303" s="162" t="s">
        <v>350</v>
      </c>
      <c r="C1303" s="162" t="s">
        <v>899</v>
      </c>
    </row>
    <row r="1304">
      <c r="A1304" s="162" t="s">
        <v>4658</v>
      </c>
      <c r="B1304" s="162" t="s">
        <v>350</v>
      </c>
      <c r="C1304" s="162" t="s">
        <v>899</v>
      </c>
    </row>
    <row r="1305">
      <c r="A1305" s="162" t="s">
        <v>5005</v>
      </c>
      <c r="B1305" s="162" t="s">
        <v>350</v>
      </c>
      <c r="C1305" s="162" t="s">
        <v>899</v>
      </c>
    </row>
    <row r="1306">
      <c r="A1306" s="162" t="s">
        <v>5009</v>
      </c>
      <c r="B1306" s="162" t="s">
        <v>350</v>
      </c>
      <c r="C1306" s="162" t="s">
        <v>899</v>
      </c>
    </row>
    <row r="1307">
      <c r="A1307" s="162" t="s">
        <v>5404</v>
      </c>
      <c r="B1307" s="162" t="s">
        <v>350</v>
      </c>
      <c r="C1307" s="162" t="s">
        <v>899</v>
      </c>
    </row>
    <row r="1308">
      <c r="A1308" s="162" t="s">
        <v>5408</v>
      </c>
      <c r="B1308" s="162" t="s">
        <v>350</v>
      </c>
      <c r="C1308" s="162" t="s">
        <v>899</v>
      </c>
    </row>
    <row r="1309">
      <c r="A1309" s="162" t="s">
        <v>4545</v>
      </c>
      <c r="B1309" s="162" t="s">
        <v>350</v>
      </c>
      <c r="C1309" s="162" t="s">
        <v>899</v>
      </c>
    </row>
    <row r="1310">
      <c r="A1310" s="162" t="s">
        <v>4550</v>
      </c>
      <c r="B1310" s="162" t="s">
        <v>350</v>
      </c>
      <c r="C1310" s="162" t="s">
        <v>899</v>
      </c>
    </row>
    <row r="1311">
      <c r="A1311" s="162" t="s">
        <v>4794</v>
      </c>
      <c r="B1311" s="162" t="s">
        <v>350</v>
      </c>
      <c r="C1311" s="162" t="s">
        <v>899</v>
      </c>
    </row>
    <row r="1312">
      <c r="A1312" s="162" t="s">
        <v>4798</v>
      </c>
      <c r="B1312" s="162" t="s">
        <v>350</v>
      </c>
      <c r="C1312" s="162" t="s">
        <v>899</v>
      </c>
    </row>
    <row r="1313">
      <c r="A1313" s="162" t="s">
        <v>5147</v>
      </c>
      <c r="B1313" s="162" t="s">
        <v>350</v>
      </c>
      <c r="C1313" s="162" t="s">
        <v>899</v>
      </c>
    </row>
    <row r="1314">
      <c r="A1314" s="162" t="s">
        <v>5151</v>
      </c>
      <c r="B1314" s="162" t="s">
        <v>350</v>
      </c>
      <c r="C1314" s="162" t="s">
        <v>899</v>
      </c>
    </row>
    <row r="1315">
      <c r="A1315" s="162" t="s">
        <v>5544</v>
      </c>
      <c r="B1315" s="162" t="s">
        <v>350</v>
      </c>
      <c r="C1315" s="162" t="s">
        <v>899</v>
      </c>
    </row>
    <row r="1316">
      <c r="A1316" s="162" t="s">
        <v>5548</v>
      </c>
      <c r="B1316" s="162" t="s">
        <v>350</v>
      </c>
      <c r="C1316" s="162" t="s">
        <v>899</v>
      </c>
    </row>
    <row r="1317">
      <c r="A1317" s="162" t="s">
        <v>11929</v>
      </c>
      <c r="B1317" s="162" t="s">
        <v>639</v>
      </c>
      <c r="C1317" s="162" t="s">
        <v>876</v>
      </c>
    </row>
    <row r="1318">
      <c r="A1318" s="162" t="s">
        <v>7411</v>
      </c>
      <c r="B1318" s="162" t="s">
        <v>654</v>
      </c>
      <c r="C1318" s="162" t="s">
        <v>899</v>
      </c>
    </row>
    <row r="1319">
      <c r="A1319" s="162" t="s">
        <v>11933</v>
      </c>
      <c r="B1319" s="162" t="s">
        <v>639</v>
      </c>
      <c r="C1319" s="162" t="s">
        <v>899</v>
      </c>
    </row>
    <row r="1320">
      <c r="A1320" s="162" t="s">
        <v>11936</v>
      </c>
      <c r="B1320" s="162" t="s">
        <v>639</v>
      </c>
      <c r="C1320" s="162" t="s">
        <v>890</v>
      </c>
    </row>
    <row r="1321">
      <c r="A1321" s="162" t="s">
        <v>7423</v>
      </c>
      <c r="B1321" s="162" t="s">
        <v>654</v>
      </c>
      <c r="C1321" s="162" t="s">
        <v>1179</v>
      </c>
    </row>
    <row r="1322">
      <c r="A1322" s="162" t="s">
        <v>2506</v>
      </c>
      <c r="B1322" s="162" t="s">
        <v>626</v>
      </c>
      <c r="C1322" s="162" t="s">
        <v>890</v>
      </c>
    </row>
    <row r="1323">
      <c r="A1323" s="162" t="s">
        <v>7419</v>
      </c>
      <c r="B1323" s="162" t="s">
        <v>654</v>
      </c>
      <c r="C1323" s="162" t="s">
        <v>890</v>
      </c>
    </row>
    <row r="1324">
      <c r="A1324" s="162" t="s">
        <v>11946</v>
      </c>
      <c r="B1324" s="162" t="s">
        <v>639</v>
      </c>
      <c r="C1324" s="162" t="s">
        <v>890</v>
      </c>
    </row>
    <row r="1325">
      <c r="A1325" s="162" t="s">
        <v>2502</v>
      </c>
      <c r="B1325" s="162" t="s">
        <v>626</v>
      </c>
      <c r="C1325" s="162" t="s">
        <v>899</v>
      </c>
    </row>
    <row r="1326">
      <c r="A1326" s="162" t="s">
        <v>7427</v>
      </c>
      <c r="B1326" s="162" t="s">
        <v>654</v>
      </c>
      <c r="C1326" s="162" t="s">
        <v>899</v>
      </c>
    </row>
    <row r="1327">
      <c r="A1327" s="162" t="s">
        <v>11943</v>
      </c>
      <c r="B1327" s="162" t="s">
        <v>639</v>
      </c>
      <c r="C1327" s="162" t="s">
        <v>899</v>
      </c>
    </row>
    <row r="1328">
      <c r="A1328" s="162" t="s">
        <v>2498</v>
      </c>
      <c r="B1328" s="162" t="s">
        <v>626</v>
      </c>
      <c r="C1328" s="162" t="s">
        <v>876</v>
      </c>
    </row>
    <row r="1329">
      <c r="A1329" s="162" t="s">
        <v>7415</v>
      </c>
      <c r="B1329" s="162" t="s">
        <v>654</v>
      </c>
      <c r="C1329" s="162" t="s">
        <v>876</v>
      </c>
    </row>
    <row r="1330">
      <c r="A1330" s="162" t="s">
        <v>11940</v>
      </c>
      <c r="B1330" s="162" t="s">
        <v>639</v>
      </c>
      <c r="C1330" s="162" t="s">
        <v>876</v>
      </c>
    </row>
    <row r="1331">
      <c r="A1331" s="162" t="s">
        <v>11958</v>
      </c>
      <c r="B1331" s="162" t="s">
        <v>639</v>
      </c>
      <c r="C1331" s="162" t="s">
        <v>890</v>
      </c>
    </row>
    <row r="1332">
      <c r="A1332" s="162" t="s">
        <v>11953</v>
      </c>
      <c r="B1332" s="162" t="s">
        <v>639</v>
      </c>
      <c r="C1332" s="162" t="s">
        <v>899</v>
      </c>
    </row>
    <row r="1333">
      <c r="A1333" s="162" t="s">
        <v>11948</v>
      </c>
      <c r="B1333" s="162" t="s">
        <v>639</v>
      </c>
      <c r="C1333" s="162" t="s">
        <v>876</v>
      </c>
    </row>
    <row r="1334">
      <c r="A1334" s="162" t="s">
        <v>11972</v>
      </c>
      <c r="B1334" s="162" t="s">
        <v>639</v>
      </c>
      <c r="C1334" s="162" t="s">
        <v>890</v>
      </c>
    </row>
    <row r="1335">
      <c r="A1335" s="162" t="s">
        <v>11967</v>
      </c>
      <c r="B1335" s="162" t="s">
        <v>639</v>
      </c>
      <c r="C1335" s="162" t="s">
        <v>899</v>
      </c>
    </row>
    <row r="1336">
      <c r="A1336" s="162" t="s">
        <v>11962</v>
      </c>
      <c r="B1336" s="162" t="s">
        <v>639</v>
      </c>
      <c r="C1336" s="162" t="s">
        <v>876</v>
      </c>
    </row>
    <row r="1337">
      <c r="A1337" s="162" t="s">
        <v>11987</v>
      </c>
      <c r="B1337" s="162" t="s">
        <v>639</v>
      </c>
      <c r="C1337" s="162" t="s">
        <v>890</v>
      </c>
    </row>
    <row r="1338">
      <c r="A1338" s="162" t="s">
        <v>11982</v>
      </c>
      <c r="B1338" s="162" t="s">
        <v>639</v>
      </c>
      <c r="C1338" s="162" t="s">
        <v>899</v>
      </c>
    </row>
    <row r="1339">
      <c r="A1339" s="162" t="s">
        <v>11977</v>
      </c>
      <c r="B1339" s="162" t="s">
        <v>639</v>
      </c>
      <c r="C1339" s="162" t="s">
        <v>876</v>
      </c>
    </row>
    <row r="1340">
      <c r="A1340" s="162" t="s">
        <v>12002</v>
      </c>
      <c r="B1340" s="162" t="s">
        <v>639</v>
      </c>
      <c r="C1340" s="162" t="s">
        <v>890</v>
      </c>
    </row>
    <row r="1341">
      <c r="A1341" s="162" t="s">
        <v>11997</v>
      </c>
      <c r="B1341" s="162" t="s">
        <v>639</v>
      </c>
      <c r="C1341" s="162" t="s">
        <v>899</v>
      </c>
    </row>
    <row r="1342">
      <c r="A1342" s="162" t="s">
        <v>11992</v>
      </c>
      <c r="B1342" s="162" t="s">
        <v>639</v>
      </c>
      <c r="C1342" s="162" t="s">
        <v>876</v>
      </c>
    </row>
    <row r="1343">
      <c r="A1343" s="162" t="s">
        <v>2706</v>
      </c>
      <c r="B1343" s="162" t="s">
        <v>626</v>
      </c>
      <c r="C1343" s="162" t="s">
        <v>890</v>
      </c>
    </row>
    <row r="1344">
      <c r="A1344" s="162" t="s">
        <v>2709</v>
      </c>
      <c r="B1344" s="162" t="s">
        <v>626</v>
      </c>
      <c r="C1344" s="162" t="s">
        <v>890</v>
      </c>
    </row>
    <row r="1345">
      <c r="A1345" s="162" t="s">
        <v>2711</v>
      </c>
      <c r="B1345" s="162" t="s">
        <v>626</v>
      </c>
      <c r="C1345" s="162" t="s">
        <v>899</v>
      </c>
    </row>
    <row r="1346">
      <c r="A1346" s="162" t="s">
        <v>15568</v>
      </c>
      <c r="B1346" s="162" t="s">
        <v>626</v>
      </c>
      <c r="C1346" s="162" t="s">
        <v>899</v>
      </c>
    </row>
    <row r="1347">
      <c r="A1347" s="162" t="s">
        <v>12194</v>
      </c>
      <c r="B1347" s="162" t="s">
        <v>639</v>
      </c>
      <c r="C1347" s="162" t="s">
        <v>12061</v>
      </c>
    </row>
    <row r="1348">
      <c r="A1348" s="162" t="s">
        <v>2514</v>
      </c>
      <c r="B1348" s="162" t="s">
        <v>626</v>
      </c>
      <c r="C1348" s="162" t="s">
        <v>1179</v>
      </c>
    </row>
    <row r="1349">
      <c r="A1349" s="162" t="s">
        <v>12013</v>
      </c>
      <c r="B1349" s="162" t="s">
        <v>639</v>
      </c>
      <c r="C1349" s="162" t="s">
        <v>1179</v>
      </c>
    </row>
    <row r="1350">
      <c r="A1350" s="162" t="s">
        <v>12908</v>
      </c>
      <c r="B1350" s="162" t="s">
        <v>639</v>
      </c>
      <c r="C1350" s="162" t="s">
        <v>1179</v>
      </c>
    </row>
    <row r="1351">
      <c r="A1351" s="162" t="s">
        <v>2510</v>
      </c>
      <c r="B1351" s="162" t="s">
        <v>626</v>
      </c>
      <c r="C1351" s="162" t="s">
        <v>876</v>
      </c>
    </row>
    <row r="1352">
      <c r="A1352" s="162" t="s">
        <v>7431</v>
      </c>
      <c r="B1352" s="162" t="s">
        <v>654</v>
      </c>
      <c r="C1352" s="162" t="s">
        <v>876</v>
      </c>
    </row>
    <row r="1353">
      <c r="A1353" s="162" t="s">
        <v>12007</v>
      </c>
      <c r="B1353" s="162" t="s">
        <v>639</v>
      </c>
      <c r="C1353" s="162" t="s">
        <v>876</v>
      </c>
    </row>
    <row r="1354">
      <c r="A1354" s="162" t="s">
        <v>2518</v>
      </c>
      <c r="B1354" s="162" t="s">
        <v>626</v>
      </c>
      <c r="C1354" s="162" t="s">
        <v>899</v>
      </c>
    </row>
    <row r="1355">
      <c r="A1355" s="162" t="s">
        <v>7441</v>
      </c>
      <c r="B1355" s="162" t="s">
        <v>654</v>
      </c>
      <c r="C1355" s="162" t="s">
        <v>899</v>
      </c>
    </row>
    <row r="1356">
      <c r="A1356" s="162" t="s">
        <v>12019</v>
      </c>
      <c r="B1356" s="162" t="s">
        <v>639</v>
      </c>
      <c r="C1356" s="162" t="s">
        <v>899</v>
      </c>
    </row>
    <row r="1357">
      <c r="A1357" s="162" t="s">
        <v>12009</v>
      </c>
      <c r="B1357" s="162" t="s">
        <v>639</v>
      </c>
      <c r="C1357" s="162" t="s">
        <v>1184</v>
      </c>
    </row>
    <row r="1358">
      <c r="A1358" s="162" t="s">
        <v>12015</v>
      </c>
      <c r="B1358" s="162" t="s">
        <v>639</v>
      </c>
      <c r="C1358" s="162" t="s">
        <v>2533</v>
      </c>
    </row>
    <row r="1359">
      <c r="A1359" s="162" t="s">
        <v>12198</v>
      </c>
      <c r="B1359" s="162" t="s">
        <v>639</v>
      </c>
      <c r="C1359" s="162" t="s">
        <v>12065</v>
      </c>
    </row>
    <row r="1360">
      <c r="A1360" s="162" t="s">
        <v>12202</v>
      </c>
      <c r="B1360" s="162" t="s">
        <v>639</v>
      </c>
      <c r="C1360" s="162" t="s">
        <v>12069</v>
      </c>
    </row>
    <row r="1361">
      <c r="A1361" s="162" t="s">
        <v>12021</v>
      </c>
      <c r="B1361" s="162" t="s">
        <v>639</v>
      </c>
      <c r="C1361" s="162" t="s">
        <v>876</v>
      </c>
    </row>
    <row r="1362">
      <c r="A1362" s="162" t="s">
        <v>12029</v>
      </c>
      <c r="B1362" s="162" t="s">
        <v>639</v>
      </c>
      <c r="C1362" s="162" t="s">
        <v>899</v>
      </c>
    </row>
    <row r="1363">
      <c r="A1363" s="162" t="s">
        <v>12025</v>
      </c>
      <c r="B1363" s="162" t="s">
        <v>639</v>
      </c>
      <c r="C1363" s="162" t="s">
        <v>2533</v>
      </c>
    </row>
    <row r="1364">
      <c r="A1364" s="162" t="s">
        <v>12033</v>
      </c>
      <c r="B1364" s="162" t="s">
        <v>639</v>
      </c>
      <c r="C1364" s="162" t="s">
        <v>876</v>
      </c>
    </row>
    <row r="1365">
      <c r="A1365" s="162" t="s">
        <v>12041</v>
      </c>
      <c r="B1365" s="162" t="s">
        <v>639</v>
      </c>
      <c r="C1365" s="162" t="s">
        <v>899</v>
      </c>
    </row>
    <row r="1366">
      <c r="A1366" s="162" t="s">
        <v>12037</v>
      </c>
      <c r="B1366" s="162" t="s">
        <v>639</v>
      </c>
      <c r="C1366" s="162" t="s">
        <v>2533</v>
      </c>
    </row>
    <row r="1367">
      <c r="A1367" s="162" t="s">
        <v>2526</v>
      </c>
      <c r="B1367" s="162" t="s">
        <v>626</v>
      </c>
      <c r="C1367" s="162" t="s">
        <v>890</v>
      </c>
    </row>
    <row r="1368">
      <c r="A1368" s="162" t="s">
        <v>12049</v>
      </c>
      <c r="B1368" s="162" t="s">
        <v>639</v>
      </c>
      <c r="C1368" s="162" t="s">
        <v>890</v>
      </c>
    </row>
    <row r="1369">
      <c r="A1369" s="162" t="s">
        <v>2535</v>
      </c>
      <c r="B1369" s="162" t="s">
        <v>626</v>
      </c>
      <c r="C1369" s="162" t="s">
        <v>899</v>
      </c>
    </row>
    <row r="1370">
      <c r="A1370" s="162" t="s">
        <v>12055</v>
      </c>
      <c r="B1370" s="162" t="s">
        <v>639</v>
      </c>
      <c r="C1370" s="162" t="s">
        <v>899</v>
      </c>
    </row>
    <row r="1371">
      <c r="A1371" s="162" t="s">
        <v>2530</v>
      </c>
      <c r="B1371" s="162" t="s">
        <v>626</v>
      </c>
      <c r="C1371" s="162" t="s">
        <v>2533</v>
      </c>
    </row>
    <row r="1372">
      <c r="A1372" s="162" t="s">
        <v>12052</v>
      </c>
      <c r="B1372" s="162" t="s">
        <v>639</v>
      </c>
      <c r="C1372" s="162" t="s">
        <v>2533</v>
      </c>
    </row>
    <row r="1373">
      <c r="A1373" s="162" t="s">
        <v>2522</v>
      </c>
      <c r="B1373" s="162" t="s">
        <v>626</v>
      </c>
      <c r="C1373" s="162" t="s">
        <v>876</v>
      </c>
    </row>
    <row r="1374">
      <c r="A1374" s="162" t="s">
        <v>12045</v>
      </c>
      <c r="B1374" s="162" t="s">
        <v>639</v>
      </c>
      <c r="C1374" s="162" t="s">
        <v>876</v>
      </c>
    </row>
    <row r="1375">
      <c r="A1375" s="162" t="s">
        <v>12058</v>
      </c>
      <c r="B1375" s="162" t="s">
        <v>639</v>
      </c>
      <c r="C1375" s="162" t="s">
        <v>12061</v>
      </c>
    </row>
    <row r="1376">
      <c r="A1376" s="162" t="s">
        <v>12063</v>
      </c>
      <c r="B1376" s="162" t="s">
        <v>639</v>
      </c>
      <c r="C1376" s="162" t="s">
        <v>12065</v>
      </c>
    </row>
    <row r="1377">
      <c r="A1377" s="162" t="s">
        <v>12067</v>
      </c>
      <c r="B1377" s="162" t="s">
        <v>639</v>
      </c>
      <c r="C1377" s="162" t="s">
        <v>12069</v>
      </c>
    </row>
    <row r="1378">
      <c r="A1378" s="162" t="s">
        <v>12075</v>
      </c>
      <c r="B1378" s="162" t="s">
        <v>639</v>
      </c>
      <c r="C1378" s="162" t="s">
        <v>890</v>
      </c>
    </row>
    <row r="1379">
      <c r="A1379" s="162" t="s">
        <v>12083</v>
      </c>
      <c r="B1379" s="162" t="s">
        <v>639</v>
      </c>
      <c r="C1379" s="162" t="s">
        <v>899</v>
      </c>
    </row>
    <row r="1380">
      <c r="A1380" s="162" t="s">
        <v>12079</v>
      </c>
      <c r="B1380" s="162" t="s">
        <v>639</v>
      </c>
      <c r="C1380" s="162" t="s">
        <v>2533</v>
      </c>
    </row>
    <row r="1381">
      <c r="A1381" s="162" t="s">
        <v>12071</v>
      </c>
      <c r="B1381" s="162" t="s">
        <v>639</v>
      </c>
      <c r="C1381" s="162" t="s">
        <v>876</v>
      </c>
    </row>
    <row r="1382">
      <c r="A1382" s="162" t="s">
        <v>7466</v>
      </c>
      <c r="B1382" s="162" t="s">
        <v>654</v>
      </c>
      <c r="C1382" s="162" t="s">
        <v>1179</v>
      </c>
    </row>
    <row r="1383">
      <c r="A1383" s="162" t="s">
        <v>2543</v>
      </c>
      <c r="B1383" s="162" t="s">
        <v>626</v>
      </c>
      <c r="C1383" s="162" t="s">
        <v>890</v>
      </c>
    </row>
    <row r="1384">
      <c r="A1384" s="162" t="s">
        <v>7462</v>
      </c>
      <c r="B1384" s="162" t="s">
        <v>654</v>
      </c>
      <c r="C1384" s="162" t="s">
        <v>890</v>
      </c>
    </row>
    <row r="1385">
      <c r="A1385" s="162" t="s">
        <v>12089</v>
      </c>
      <c r="B1385" s="162" t="s">
        <v>639</v>
      </c>
      <c r="C1385" s="162" t="s">
        <v>890</v>
      </c>
    </row>
    <row r="1386">
      <c r="A1386" s="162" t="s">
        <v>2551</v>
      </c>
      <c r="B1386" s="162" t="s">
        <v>626</v>
      </c>
      <c r="C1386" s="162" t="s">
        <v>899</v>
      </c>
    </row>
    <row r="1387">
      <c r="A1387" s="162" t="s">
        <v>7470</v>
      </c>
      <c r="B1387" s="162" t="s">
        <v>654</v>
      </c>
      <c r="C1387" s="162" t="s">
        <v>899</v>
      </c>
    </row>
    <row r="1388">
      <c r="A1388" s="162" t="s">
        <v>12094</v>
      </c>
      <c r="B1388" s="162" t="s">
        <v>639</v>
      </c>
      <c r="C1388" s="162" t="s">
        <v>899</v>
      </c>
    </row>
    <row r="1389">
      <c r="A1389" s="162" t="s">
        <v>2547</v>
      </c>
      <c r="B1389" s="162" t="s">
        <v>626</v>
      </c>
      <c r="C1389" s="162" t="s">
        <v>2533</v>
      </c>
    </row>
    <row r="1390">
      <c r="A1390" s="162" t="s">
        <v>12091</v>
      </c>
      <c r="B1390" s="162" t="s">
        <v>639</v>
      </c>
      <c r="C1390" s="162" t="s">
        <v>2533</v>
      </c>
    </row>
    <row r="1391">
      <c r="A1391" s="162" t="s">
        <v>2539</v>
      </c>
      <c r="B1391" s="162" t="s">
        <v>626</v>
      </c>
      <c r="C1391" s="162" t="s">
        <v>876</v>
      </c>
    </row>
    <row r="1392">
      <c r="A1392" s="162" t="s">
        <v>7458</v>
      </c>
      <c r="B1392" s="162" t="s">
        <v>654</v>
      </c>
      <c r="C1392" s="162" t="s">
        <v>876</v>
      </c>
    </row>
    <row r="1393">
      <c r="A1393" s="162" t="s">
        <v>12087</v>
      </c>
      <c r="B1393" s="162" t="s">
        <v>639</v>
      </c>
      <c r="C1393" s="162" t="s">
        <v>876</v>
      </c>
    </row>
    <row r="1394">
      <c r="A1394" s="162" t="s">
        <v>12096</v>
      </c>
      <c r="B1394" s="162" t="s">
        <v>639</v>
      </c>
      <c r="C1394" s="162" t="s">
        <v>12061</v>
      </c>
    </row>
    <row r="1395">
      <c r="A1395" s="162" t="s">
        <v>12100</v>
      </c>
      <c r="B1395" s="162" t="s">
        <v>639</v>
      </c>
      <c r="C1395" s="162" t="s">
        <v>12065</v>
      </c>
    </row>
    <row r="1396">
      <c r="A1396" s="162" t="s">
        <v>12103</v>
      </c>
      <c r="B1396" s="162" t="s">
        <v>639</v>
      </c>
      <c r="C1396" s="162" t="s">
        <v>12069</v>
      </c>
    </row>
    <row r="1397">
      <c r="A1397" s="162" t="s">
        <v>12110</v>
      </c>
      <c r="B1397" s="162" t="s">
        <v>639</v>
      </c>
      <c r="C1397" s="162" t="s">
        <v>890</v>
      </c>
    </row>
    <row r="1398">
      <c r="A1398" s="162" t="s">
        <v>12118</v>
      </c>
      <c r="B1398" s="162" t="s">
        <v>639</v>
      </c>
      <c r="C1398" s="162" t="s">
        <v>899</v>
      </c>
    </row>
    <row r="1399">
      <c r="A1399" s="162" t="s">
        <v>12114</v>
      </c>
      <c r="B1399" s="162" t="s">
        <v>639</v>
      </c>
      <c r="C1399" s="162" t="s">
        <v>2533</v>
      </c>
    </row>
    <row r="1400">
      <c r="A1400" s="162" t="s">
        <v>12106</v>
      </c>
      <c r="B1400" s="162" t="s">
        <v>639</v>
      </c>
      <c r="C1400" s="162" t="s">
        <v>876</v>
      </c>
    </row>
    <row r="1401">
      <c r="A1401" s="162" t="s">
        <v>7482</v>
      </c>
      <c r="B1401" s="162" t="s">
        <v>654</v>
      </c>
      <c r="C1401" s="162" t="s">
        <v>1179</v>
      </c>
    </row>
    <row r="1402">
      <c r="A1402" s="162" t="s">
        <v>7478</v>
      </c>
      <c r="B1402" s="162" t="s">
        <v>654</v>
      </c>
      <c r="C1402" s="162" t="s">
        <v>890</v>
      </c>
    </row>
    <row r="1403">
      <c r="A1403" s="162" t="s">
        <v>12122</v>
      </c>
      <c r="B1403" s="162" t="s">
        <v>639</v>
      </c>
      <c r="C1403" s="162" t="s">
        <v>890</v>
      </c>
    </row>
    <row r="1404">
      <c r="A1404" s="162" t="s">
        <v>7486</v>
      </c>
      <c r="B1404" s="162" t="s">
        <v>654</v>
      </c>
      <c r="C1404" s="162" t="s">
        <v>899</v>
      </c>
    </row>
    <row r="1405">
      <c r="A1405" s="162" t="s">
        <v>12129</v>
      </c>
      <c r="B1405" s="162" t="s">
        <v>639</v>
      </c>
      <c r="C1405" s="162" t="s">
        <v>899</v>
      </c>
    </row>
    <row r="1406">
      <c r="A1406" s="162" t="s">
        <v>12125</v>
      </c>
      <c r="B1406" s="162" t="s">
        <v>639</v>
      </c>
      <c r="C1406" s="162" t="s">
        <v>2533</v>
      </c>
    </row>
    <row r="1407">
      <c r="A1407" s="162" t="s">
        <v>7474</v>
      </c>
      <c r="B1407" s="162" t="s">
        <v>654</v>
      </c>
      <c r="C1407" s="162" t="s">
        <v>876</v>
      </c>
    </row>
    <row r="1408">
      <c r="A1408" s="162" t="s">
        <v>12136</v>
      </c>
      <c r="B1408" s="162" t="s">
        <v>639</v>
      </c>
      <c r="C1408" s="162" t="s">
        <v>890</v>
      </c>
    </row>
    <row r="1409">
      <c r="A1409" s="162" t="s">
        <v>12144</v>
      </c>
      <c r="B1409" s="162" t="s">
        <v>639</v>
      </c>
      <c r="C1409" s="162" t="s">
        <v>899</v>
      </c>
    </row>
    <row r="1410">
      <c r="A1410" s="162" t="s">
        <v>12140</v>
      </c>
      <c r="B1410" s="162" t="s">
        <v>639</v>
      </c>
      <c r="C1410" s="162" t="s">
        <v>2533</v>
      </c>
    </row>
    <row r="1411">
      <c r="A1411" s="162" t="s">
        <v>12132</v>
      </c>
      <c r="B1411" s="162" t="s">
        <v>639</v>
      </c>
      <c r="C1411" s="162" t="s">
        <v>876</v>
      </c>
    </row>
    <row r="1412">
      <c r="A1412" s="162" t="s">
        <v>2559</v>
      </c>
      <c r="B1412" s="162" t="s">
        <v>626</v>
      </c>
      <c r="C1412" s="162" t="s">
        <v>890</v>
      </c>
    </row>
    <row r="1413">
      <c r="A1413" s="162" t="s">
        <v>12151</v>
      </c>
      <c r="B1413" s="162" t="s">
        <v>639</v>
      </c>
      <c r="C1413" s="162" t="s">
        <v>890</v>
      </c>
    </row>
    <row r="1414">
      <c r="A1414" s="162" t="s">
        <v>12910</v>
      </c>
      <c r="B1414" s="162" t="s">
        <v>639</v>
      </c>
      <c r="C1414" s="162" t="s">
        <v>890</v>
      </c>
    </row>
    <row r="1415">
      <c r="A1415" s="162" t="s">
        <v>2568</v>
      </c>
      <c r="B1415" s="162" t="s">
        <v>626</v>
      </c>
      <c r="C1415" s="162" t="s">
        <v>899</v>
      </c>
    </row>
    <row r="1416">
      <c r="A1416" s="162" t="s">
        <v>12157</v>
      </c>
      <c r="B1416" s="162" t="s">
        <v>639</v>
      </c>
      <c r="C1416" s="162" t="s">
        <v>899</v>
      </c>
    </row>
    <row r="1417">
      <c r="A1417" s="162" t="s">
        <v>2564</v>
      </c>
      <c r="B1417" s="162" t="s">
        <v>626</v>
      </c>
      <c r="C1417" s="162" t="s">
        <v>2533</v>
      </c>
    </row>
    <row r="1418">
      <c r="A1418" s="162" t="s">
        <v>12154</v>
      </c>
      <c r="B1418" s="162" t="s">
        <v>639</v>
      </c>
      <c r="C1418" s="162" t="s">
        <v>2533</v>
      </c>
    </row>
    <row r="1419">
      <c r="A1419" s="162" t="s">
        <v>2555</v>
      </c>
      <c r="B1419" s="162" t="s">
        <v>626</v>
      </c>
      <c r="C1419" s="162" t="s">
        <v>876</v>
      </c>
    </row>
    <row r="1420">
      <c r="A1420" s="162" t="s">
        <v>12148</v>
      </c>
      <c r="B1420" s="162" t="s">
        <v>639</v>
      </c>
      <c r="C1420" s="162" t="s">
        <v>876</v>
      </c>
    </row>
    <row r="1421">
      <c r="A1421" s="162" t="s">
        <v>12165</v>
      </c>
      <c r="B1421" s="162" t="s">
        <v>639</v>
      </c>
      <c r="C1421" s="162" t="s">
        <v>890</v>
      </c>
    </row>
    <row r="1422">
      <c r="A1422" s="162" t="s">
        <v>12174</v>
      </c>
      <c r="B1422" s="162" t="s">
        <v>639</v>
      </c>
      <c r="C1422" s="162" t="s">
        <v>899</v>
      </c>
    </row>
    <row r="1423">
      <c r="A1423" s="162" t="s">
        <v>12170</v>
      </c>
      <c r="B1423" s="162" t="s">
        <v>639</v>
      </c>
      <c r="C1423" s="162" t="s">
        <v>2533</v>
      </c>
    </row>
    <row r="1424">
      <c r="A1424" s="162" t="s">
        <v>12160</v>
      </c>
      <c r="B1424" s="162" t="s">
        <v>639</v>
      </c>
      <c r="C1424" s="162" t="s">
        <v>876</v>
      </c>
    </row>
    <row r="1425">
      <c r="A1425" s="162" t="s">
        <v>12182</v>
      </c>
      <c r="B1425" s="162" t="s">
        <v>639</v>
      </c>
      <c r="C1425" s="162" t="s">
        <v>890</v>
      </c>
    </row>
    <row r="1426">
      <c r="A1426" s="162" t="s">
        <v>12190</v>
      </c>
      <c r="B1426" s="162" t="s">
        <v>639</v>
      </c>
      <c r="C1426" s="162" t="s">
        <v>899</v>
      </c>
    </row>
    <row r="1427">
      <c r="A1427" s="162" t="s">
        <v>12186</v>
      </c>
      <c r="B1427" s="162" t="s">
        <v>639</v>
      </c>
      <c r="C1427" s="162" t="s">
        <v>2533</v>
      </c>
    </row>
    <row r="1428">
      <c r="A1428" s="162" t="s">
        <v>12178</v>
      </c>
      <c r="B1428" s="162" t="s">
        <v>639</v>
      </c>
      <c r="C1428" s="162" t="s">
        <v>876</v>
      </c>
    </row>
    <row r="1429">
      <c r="A1429" s="162" t="s">
        <v>2576</v>
      </c>
      <c r="B1429" s="162" t="s">
        <v>626</v>
      </c>
      <c r="C1429" s="162" t="s">
        <v>890</v>
      </c>
    </row>
    <row r="1430">
      <c r="A1430" s="162" t="s">
        <v>12208</v>
      </c>
      <c r="B1430" s="162" t="s">
        <v>639</v>
      </c>
      <c r="C1430" s="162" t="s">
        <v>890</v>
      </c>
    </row>
    <row r="1431">
      <c r="A1431" s="162" t="s">
        <v>2580</v>
      </c>
      <c r="B1431" s="162" t="s">
        <v>626</v>
      </c>
      <c r="C1431" s="162" t="s">
        <v>899</v>
      </c>
    </row>
    <row r="1432">
      <c r="A1432" s="162" t="s">
        <v>12215</v>
      </c>
      <c r="B1432" s="162" t="s">
        <v>639</v>
      </c>
      <c r="C1432" s="162" t="s">
        <v>899</v>
      </c>
    </row>
    <row r="1433">
      <c r="A1433" s="162" t="s">
        <v>12211</v>
      </c>
      <c r="B1433" s="162" t="s">
        <v>639</v>
      </c>
      <c r="C1433" s="162" t="s">
        <v>2533</v>
      </c>
    </row>
    <row r="1434">
      <c r="A1434" s="162" t="s">
        <v>2572</v>
      </c>
      <c r="B1434" s="162" t="s">
        <v>626</v>
      </c>
      <c r="C1434" s="162" t="s">
        <v>876</v>
      </c>
    </row>
    <row r="1435">
      <c r="A1435" s="162" t="s">
        <v>12205</v>
      </c>
      <c r="B1435" s="162" t="s">
        <v>639</v>
      </c>
      <c r="C1435" s="162" t="s">
        <v>876</v>
      </c>
    </row>
    <row r="1436">
      <c r="A1436" s="162" t="s">
        <v>12912</v>
      </c>
      <c r="B1436" s="162" t="s">
        <v>639</v>
      </c>
      <c r="C1436" s="162" t="s">
        <v>876</v>
      </c>
    </row>
    <row r="1437">
      <c r="A1437" s="162" t="s">
        <v>12222</v>
      </c>
      <c r="B1437" s="162" t="s">
        <v>639</v>
      </c>
      <c r="C1437" s="162" t="s">
        <v>890</v>
      </c>
    </row>
    <row r="1438">
      <c r="A1438" s="162" t="s">
        <v>12230</v>
      </c>
      <c r="B1438" s="162" t="s">
        <v>639</v>
      </c>
      <c r="C1438" s="162" t="s">
        <v>899</v>
      </c>
    </row>
    <row r="1439">
      <c r="A1439" s="162" t="s">
        <v>12226</v>
      </c>
      <c r="B1439" s="162" t="s">
        <v>639</v>
      </c>
      <c r="C1439" s="162" t="s">
        <v>2533</v>
      </c>
    </row>
    <row r="1440">
      <c r="A1440" s="162" t="s">
        <v>12218</v>
      </c>
      <c r="B1440" s="162" t="s">
        <v>639</v>
      </c>
      <c r="C1440" s="162" t="s">
        <v>876</v>
      </c>
    </row>
    <row r="1441">
      <c r="A1441" s="162" t="s">
        <v>12238</v>
      </c>
      <c r="B1441" s="162" t="s">
        <v>639</v>
      </c>
      <c r="C1441" s="162" t="s">
        <v>890</v>
      </c>
    </row>
    <row r="1442">
      <c r="A1442" s="162" t="s">
        <v>12248</v>
      </c>
      <c r="B1442" s="162" t="s">
        <v>639</v>
      </c>
      <c r="C1442" s="162" t="s">
        <v>899</v>
      </c>
    </row>
    <row r="1443">
      <c r="A1443" s="162" t="s">
        <v>12243</v>
      </c>
      <c r="B1443" s="162" t="s">
        <v>639</v>
      </c>
      <c r="C1443" s="162" t="s">
        <v>2533</v>
      </c>
    </row>
    <row r="1444">
      <c r="A1444" s="162" t="s">
        <v>12234</v>
      </c>
      <c r="B1444" s="162" t="s">
        <v>639</v>
      </c>
      <c r="C1444" s="162" t="s">
        <v>876</v>
      </c>
    </row>
    <row r="1445">
      <c r="A1445" s="162" t="s">
        <v>12686</v>
      </c>
      <c r="B1445" s="162" t="s">
        <v>639</v>
      </c>
      <c r="C1445" s="162" t="s">
        <v>17396</v>
      </c>
    </row>
    <row r="1446">
      <c r="A1446" s="162" t="s">
        <v>12690</v>
      </c>
      <c r="B1446" s="162" t="s">
        <v>639</v>
      </c>
      <c r="C1446" s="162" t="s">
        <v>17375</v>
      </c>
    </row>
    <row r="1447">
      <c r="A1447" s="162" t="s">
        <v>12702</v>
      </c>
      <c r="B1447" s="162" t="s">
        <v>639</v>
      </c>
      <c r="C1447" s="162" t="s">
        <v>876</v>
      </c>
    </row>
    <row r="1448">
      <c r="A1448" s="162" t="s">
        <v>12694</v>
      </c>
      <c r="B1448" s="162" t="s">
        <v>639</v>
      </c>
      <c r="C1448" s="162" t="s">
        <v>876</v>
      </c>
    </row>
    <row r="1449">
      <c r="A1449" s="162" t="s">
        <v>12698</v>
      </c>
      <c r="B1449" s="162" t="s">
        <v>639</v>
      </c>
      <c r="C1449" s="162" t="s">
        <v>876</v>
      </c>
    </row>
    <row r="1450">
      <c r="A1450" s="162" t="s">
        <v>12706</v>
      </c>
      <c r="B1450" s="162" t="s">
        <v>639</v>
      </c>
      <c r="C1450" s="162" t="s">
        <v>876</v>
      </c>
    </row>
    <row r="1451">
      <c r="A1451" s="162" t="s">
        <v>12258</v>
      </c>
      <c r="B1451" s="162" t="s">
        <v>639</v>
      </c>
      <c r="C1451" s="162" t="s">
        <v>890</v>
      </c>
    </row>
    <row r="1452">
      <c r="A1452" s="162" t="s">
        <v>12268</v>
      </c>
      <c r="B1452" s="162" t="s">
        <v>639</v>
      </c>
      <c r="C1452" s="162" t="s">
        <v>899</v>
      </c>
    </row>
    <row r="1453">
      <c r="A1453" s="162" t="s">
        <v>12263</v>
      </c>
      <c r="B1453" s="162" t="s">
        <v>639</v>
      </c>
      <c r="C1453" s="162" t="s">
        <v>2533</v>
      </c>
    </row>
    <row r="1454">
      <c r="A1454" s="162" t="s">
        <v>12253</v>
      </c>
      <c r="B1454" s="162" t="s">
        <v>639</v>
      </c>
      <c r="C1454" s="162" t="s">
        <v>876</v>
      </c>
    </row>
    <row r="1455">
      <c r="A1455" s="162" t="s">
        <v>6972</v>
      </c>
      <c r="B1455" s="162" t="s">
        <v>656</v>
      </c>
      <c r="C1455" s="162" t="s">
        <v>17396</v>
      </c>
    </row>
    <row r="1456">
      <c r="A1456" s="162" t="s">
        <v>6976</v>
      </c>
      <c r="B1456" s="162" t="s">
        <v>656</v>
      </c>
      <c r="C1456" s="162" t="s">
        <v>876</v>
      </c>
    </row>
    <row r="1457">
      <c r="A1457" s="162" t="s">
        <v>6980</v>
      </c>
      <c r="B1457" s="162" t="s">
        <v>656</v>
      </c>
      <c r="C1457" s="162" t="s">
        <v>876</v>
      </c>
    </row>
    <row r="1458">
      <c r="A1458" s="162" t="s">
        <v>12278</v>
      </c>
      <c r="B1458" s="162" t="s">
        <v>639</v>
      </c>
      <c r="C1458" s="162" t="s">
        <v>890</v>
      </c>
    </row>
    <row r="1459">
      <c r="A1459" s="162" t="s">
        <v>12287</v>
      </c>
      <c r="B1459" s="162" t="s">
        <v>639</v>
      </c>
      <c r="C1459" s="162" t="s">
        <v>899</v>
      </c>
    </row>
    <row r="1460">
      <c r="A1460" s="162" t="s">
        <v>12283</v>
      </c>
      <c r="B1460" s="162" t="s">
        <v>639</v>
      </c>
      <c r="C1460" s="162" t="s">
        <v>2533</v>
      </c>
    </row>
    <row r="1461">
      <c r="A1461" s="162" t="s">
        <v>12273</v>
      </c>
      <c r="B1461" s="162" t="s">
        <v>639</v>
      </c>
      <c r="C1461" s="162" t="s">
        <v>876</v>
      </c>
    </row>
    <row r="1462">
      <c r="A1462" s="162" t="s">
        <v>2603</v>
      </c>
      <c r="B1462" s="162" t="s">
        <v>626</v>
      </c>
      <c r="C1462" s="162" t="s">
        <v>890</v>
      </c>
    </row>
    <row r="1463">
      <c r="A1463" s="162" t="s">
        <v>12621</v>
      </c>
      <c r="B1463" s="162" t="s">
        <v>639</v>
      </c>
      <c r="C1463" s="162" t="s">
        <v>890</v>
      </c>
    </row>
    <row r="1464">
      <c r="A1464" s="162" t="s">
        <v>12629</v>
      </c>
      <c r="B1464" s="162" t="s">
        <v>639</v>
      </c>
      <c r="C1464" s="162" t="s">
        <v>899</v>
      </c>
    </row>
    <row r="1465">
      <c r="A1465" s="162" t="s">
        <v>2608</v>
      </c>
      <c r="B1465" s="162" t="s">
        <v>626</v>
      </c>
      <c r="C1465" s="162" t="s">
        <v>2533</v>
      </c>
    </row>
    <row r="1466">
      <c r="A1466" s="162" t="s">
        <v>12625</v>
      </c>
      <c r="B1466" s="162" t="s">
        <v>639</v>
      </c>
      <c r="C1466" s="162" t="s">
        <v>2533</v>
      </c>
    </row>
    <row r="1467">
      <c r="A1467" s="162" t="s">
        <v>2597</v>
      </c>
      <c r="B1467" s="162" t="s">
        <v>626</v>
      </c>
      <c r="C1467" s="162" t="s">
        <v>876</v>
      </c>
    </row>
    <row r="1468">
      <c r="A1468" s="162" t="s">
        <v>12617</v>
      </c>
      <c r="B1468" s="162" t="s">
        <v>639</v>
      </c>
      <c r="C1468" s="162" t="s">
        <v>876</v>
      </c>
    </row>
    <row r="1469">
      <c r="A1469" s="162" t="s">
        <v>12831</v>
      </c>
      <c r="B1469" s="162" t="s">
        <v>639</v>
      </c>
      <c r="C1469" s="162" t="s">
        <v>12065</v>
      </c>
    </row>
    <row r="1470">
      <c r="A1470" s="162" t="s">
        <v>12835</v>
      </c>
      <c r="B1470" s="162" t="s">
        <v>639</v>
      </c>
      <c r="C1470" s="162" t="s">
        <v>12069</v>
      </c>
    </row>
    <row r="1471">
      <c r="A1471" s="162" t="s">
        <v>12296</v>
      </c>
      <c r="B1471" s="162" t="s">
        <v>639</v>
      </c>
      <c r="C1471" s="162" t="s">
        <v>890</v>
      </c>
    </row>
    <row r="1472">
      <c r="A1472" s="162" t="s">
        <v>12306</v>
      </c>
      <c r="B1472" s="162" t="s">
        <v>639</v>
      </c>
      <c r="C1472" s="162" t="s">
        <v>899</v>
      </c>
    </row>
    <row r="1473">
      <c r="A1473" s="162" t="s">
        <v>12301</v>
      </c>
      <c r="B1473" s="162" t="s">
        <v>639</v>
      </c>
      <c r="C1473" s="162" t="s">
        <v>2533</v>
      </c>
    </row>
    <row r="1474">
      <c r="A1474" s="162" t="s">
        <v>12291</v>
      </c>
      <c r="B1474" s="162" t="s">
        <v>639</v>
      </c>
      <c r="C1474" s="162" t="s">
        <v>876</v>
      </c>
    </row>
    <row r="1475">
      <c r="A1475" s="162" t="s">
        <v>12723</v>
      </c>
      <c r="B1475" s="162" t="s">
        <v>639</v>
      </c>
      <c r="C1475" s="162" t="s">
        <v>17375</v>
      </c>
    </row>
    <row r="1476">
      <c r="A1476" s="162" t="s">
        <v>12710</v>
      </c>
      <c r="B1476" s="162" t="s">
        <v>639</v>
      </c>
      <c r="C1476" s="162" t="s">
        <v>17396</v>
      </c>
    </row>
    <row r="1477">
      <c r="A1477" s="162" t="s">
        <v>12714</v>
      </c>
      <c r="B1477" s="162" t="s">
        <v>639</v>
      </c>
      <c r="C1477" s="162" t="s">
        <v>17401</v>
      </c>
    </row>
    <row r="1478">
      <c r="A1478" s="162" t="s">
        <v>12719</v>
      </c>
      <c r="B1478" s="162" t="s">
        <v>639</v>
      </c>
      <c r="C1478" s="162" t="s">
        <v>17375</v>
      </c>
    </row>
    <row r="1479">
      <c r="A1479" s="162" t="s">
        <v>12727</v>
      </c>
      <c r="B1479" s="162" t="s">
        <v>639</v>
      </c>
      <c r="C1479" s="162" t="s">
        <v>17375</v>
      </c>
    </row>
    <row r="1480">
      <c r="A1480" s="162" t="s">
        <v>12731</v>
      </c>
      <c r="B1480" s="162" t="s">
        <v>639</v>
      </c>
      <c r="C1480" s="162" t="s">
        <v>876</v>
      </c>
    </row>
    <row r="1481">
      <c r="A1481" s="162" t="s">
        <v>12316</v>
      </c>
      <c r="B1481" s="162" t="s">
        <v>639</v>
      </c>
      <c r="C1481" s="162" t="s">
        <v>890</v>
      </c>
    </row>
    <row r="1482">
      <c r="A1482" s="162" t="s">
        <v>12326</v>
      </c>
      <c r="B1482" s="162" t="s">
        <v>639</v>
      </c>
      <c r="C1482" s="162" t="s">
        <v>899</v>
      </c>
    </row>
    <row r="1483">
      <c r="A1483" s="162" t="s">
        <v>12321</v>
      </c>
      <c r="B1483" s="162" t="s">
        <v>639</v>
      </c>
      <c r="C1483" s="162" t="s">
        <v>2533</v>
      </c>
    </row>
    <row r="1484">
      <c r="A1484" s="162" t="s">
        <v>12311</v>
      </c>
      <c r="B1484" s="162" t="s">
        <v>639</v>
      </c>
      <c r="C1484" s="162" t="s">
        <v>876</v>
      </c>
    </row>
    <row r="1485">
      <c r="A1485" s="162" t="s">
        <v>12336</v>
      </c>
      <c r="B1485" s="162" t="s">
        <v>639</v>
      </c>
      <c r="C1485" s="162" t="s">
        <v>890</v>
      </c>
    </row>
    <row r="1486">
      <c r="A1486" s="162" t="s">
        <v>12346</v>
      </c>
      <c r="B1486" s="162" t="s">
        <v>639</v>
      </c>
      <c r="C1486" s="162" t="s">
        <v>899</v>
      </c>
    </row>
    <row r="1487">
      <c r="A1487" s="162" t="s">
        <v>12341</v>
      </c>
      <c r="B1487" s="162" t="s">
        <v>639</v>
      </c>
      <c r="C1487" s="162" t="s">
        <v>2533</v>
      </c>
    </row>
    <row r="1488">
      <c r="A1488" s="162" t="s">
        <v>12331</v>
      </c>
      <c r="B1488" s="162" t="s">
        <v>639</v>
      </c>
      <c r="C1488" s="162" t="s">
        <v>876</v>
      </c>
    </row>
    <row r="1489">
      <c r="A1489" s="162" t="s">
        <v>12838</v>
      </c>
      <c r="B1489" s="162" t="s">
        <v>639</v>
      </c>
      <c r="C1489" s="162" t="s">
        <v>12061</v>
      </c>
    </row>
    <row r="1490">
      <c r="A1490" s="162" t="s">
        <v>12842</v>
      </c>
      <c r="B1490" s="162" t="s">
        <v>639</v>
      </c>
      <c r="C1490" s="162" t="s">
        <v>12065</v>
      </c>
    </row>
    <row r="1491">
      <c r="A1491" s="162" t="s">
        <v>12845</v>
      </c>
      <c r="B1491" s="162" t="s">
        <v>639</v>
      </c>
      <c r="C1491" s="162" t="s">
        <v>12069</v>
      </c>
    </row>
    <row r="1492">
      <c r="A1492" s="162" t="s">
        <v>2617</v>
      </c>
      <c r="B1492" s="162" t="s">
        <v>626</v>
      </c>
      <c r="C1492" s="162" t="s">
        <v>890</v>
      </c>
    </row>
    <row r="1493">
      <c r="A1493" s="162" t="s">
        <v>12636</v>
      </c>
      <c r="B1493" s="162" t="s">
        <v>639</v>
      </c>
      <c r="C1493" s="162" t="s">
        <v>890</v>
      </c>
    </row>
    <row r="1494">
      <c r="A1494" s="162" t="s">
        <v>2627</v>
      </c>
      <c r="B1494" s="162" t="s">
        <v>626</v>
      </c>
      <c r="C1494" s="162" t="s">
        <v>899</v>
      </c>
    </row>
    <row r="1495">
      <c r="A1495" s="162" t="s">
        <v>12642</v>
      </c>
      <c r="B1495" s="162" t="s">
        <v>639</v>
      </c>
      <c r="C1495" s="162" t="s">
        <v>899</v>
      </c>
    </row>
    <row r="1496">
      <c r="A1496" s="162" t="s">
        <v>2622</v>
      </c>
      <c r="B1496" s="162" t="s">
        <v>626</v>
      </c>
      <c r="C1496" s="162" t="s">
        <v>2533</v>
      </c>
    </row>
    <row r="1497">
      <c r="A1497" s="162" t="s">
        <v>12639</v>
      </c>
      <c r="B1497" s="162" t="s">
        <v>639</v>
      </c>
      <c r="C1497" s="162" t="s">
        <v>2533</v>
      </c>
    </row>
    <row r="1498">
      <c r="A1498" s="162" t="s">
        <v>2613</v>
      </c>
      <c r="B1498" s="162" t="s">
        <v>626</v>
      </c>
      <c r="C1498" s="162" t="s">
        <v>876</v>
      </c>
    </row>
    <row r="1499">
      <c r="A1499" s="162" t="s">
        <v>12633</v>
      </c>
      <c r="B1499" s="162" t="s">
        <v>639</v>
      </c>
      <c r="C1499" s="162" t="s">
        <v>876</v>
      </c>
    </row>
    <row r="1500">
      <c r="A1500" s="162" t="s">
        <v>12355</v>
      </c>
      <c r="B1500" s="162" t="s">
        <v>639</v>
      </c>
      <c r="C1500" s="162" t="s">
        <v>890</v>
      </c>
    </row>
    <row r="1501">
      <c r="A1501" s="162" t="s">
        <v>12365</v>
      </c>
      <c r="B1501" s="162" t="s">
        <v>639</v>
      </c>
      <c r="C1501" s="162" t="s">
        <v>899</v>
      </c>
    </row>
    <row r="1502">
      <c r="A1502" s="162" t="s">
        <v>12360</v>
      </c>
      <c r="B1502" s="162" t="s">
        <v>639</v>
      </c>
      <c r="C1502" s="162" t="s">
        <v>2533</v>
      </c>
    </row>
    <row r="1503">
      <c r="A1503" s="162" t="s">
        <v>12350</v>
      </c>
      <c r="B1503" s="162" t="s">
        <v>639</v>
      </c>
      <c r="C1503" s="162" t="s">
        <v>876</v>
      </c>
    </row>
    <row r="1504">
      <c r="A1504" s="162" t="s">
        <v>6983</v>
      </c>
      <c r="B1504" s="162" t="s">
        <v>656</v>
      </c>
      <c r="C1504" s="162" t="s">
        <v>17396</v>
      </c>
    </row>
    <row r="1505">
      <c r="A1505" s="162" t="s">
        <v>6987</v>
      </c>
      <c r="B1505" s="162" t="s">
        <v>656</v>
      </c>
      <c r="C1505" s="162" t="s">
        <v>876</v>
      </c>
    </row>
    <row r="1506">
      <c r="A1506" s="162" t="s">
        <v>6990</v>
      </c>
      <c r="B1506" s="162" t="s">
        <v>656</v>
      </c>
      <c r="C1506" s="162" t="s">
        <v>1184</v>
      </c>
    </row>
    <row r="1507">
      <c r="A1507" s="162" t="s">
        <v>12735</v>
      </c>
      <c r="B1507" s="162" t="s">
        <v>639</v>
      </c>
      <c r="C1507" s="162" t="s">
        <v>17396</v>
      </c>
    </row>
    <row r="1508">
      <c r="A1508" s="162" t="s">
        <v>12739</v>
      </c>
      <c r="B1508" s="162" t="s">
        <v>639</v>
      </c>
      <c r="C1508" s="162" t="s">
        <v>17375</v>
      </c>
    </row>
    <row r="1509">
      <c r="A1509" s="162" t="s">
        <v>12743</v>
      </c>
      <c r="B1509" s="162" t="s">
        <v>639</v>
      </c>
      <c r="C1509" s="162" t="s">
        <v>876</v>
      </c>
    </row>
    <row r="1510">
      <c r="A1510" s="162" t="s">
        <v>12747</v>
      </c>
      <c r="B1510" s="162" t="s">
        <v>639</v>
      </c>
      <c r="C1510" s="162" t="s">
        <v>876</v>
      </c>
    </row>
    <row r="1511">
      <c r="A1511" s="162" t="s">
        <v>12751</v>
      </c>
      <c r="B1511" s="162" t="s">
        <v>639</v>
      </c>
      <c r="C1511" s="162" t="s">
        <v>876</v>
      </c>
    </row>
    <row r="1512">
      <c r="A1512" s="162" t="s">
        <v>12754</v>
      </c>
      <c r="B1512" s="162" t="s">
        <v>639</v>
      </c>
      <c r="C1512" s="162" t="s">
        <v>1184</v>
      </c>
    </row>
    <row r="1513">
      <c r="A1513" s="162" t="s">
        <v>12375</v>
      </c>
      <c r="B1513" s="162" t="s">
        <v>639</v>
      </c>
      <c r="C1513" s="162" t="s">
        <v>890</v>
      </c>
    </row>
    <row r="1514">
      <c r="A1514" s="162" t="s">
        <v>12385</v>
      </c>
      <c r="B1514" s="162" t="s">
        <v>639</v>
      </c>
      <c r="C1514" s="162" t="s">
        <v>899</v>
      </c>
    </row>
    <row r="1515">
      <c r="A1515" s="162" t="s">
        <v>12380</v>
      </c>
      <c r="B1515" s="162" t="s">
        <v>639</v>
      </c>
      <c r="C1515" s="162" t="s">
        <v>2533</v>
      </c>
    </row>
    <row r="1516">
      <c r="A1516" s="162" t="s">
        <v>12370</v>
      </c>
      <c r="B1516" s="162" t="s">
        <v>639</v>
      </c>
      <c r="C1516" s="162" t="s">
        <v>876</v>
      </c>
    </row>
    <row r="1517">
      <c r="A1517" s="162" t="s">
        <v>12848</v>
      </c>
      <c r="B1517" s="162" t="s">
        <v>639</v>
      </c>
      <c r="C1517" s="162" t="s">
        <v>12061</v>
      </c>
    </row>
    <row r="1518">
      <c r="A1518" s="162" t="s">
        <v>12852</v>
      </c>
      <c r="B1518" s="162" t="s">
        <v>639</v>
      </c>
      <c r="C1518" s="162" t="s">
        <v>12065</v>
      </c>
    </row>
    <row r="1519">
      <c r="A1519" s="162" t="s">
        <v>12855</v>
      </c>
      <c r="B1519" s="162" t="s">
        <v>639</v>
      </c>
      <c r="C1519" s="162" t="s">
        <v>12069</v>
      </c>
    </row>
    <row r="1520">
      <c r="A1520" s="162" t="s">
        <v>12395</v>
      </c>
      <c r="B1520" s="162" t="s">
        <v>639</v>
      </c>
      <c r="C1520" s="162" t="s">
        <v>890</v>
      </c>
    </row>
    <row r="1521">
      <c r="A1521" s="162" t="s">
        <v>12403</v>
      </c>
      <c r="B1521" s="162" t="s">
        <v>639</v>
      </c>
      <c r="C1521" s="162" t="s">
        <v>899</v>
      </c>
    </row>
    <row r="1522">
      <c r="A1522" s="162" t="s">
        <v>12399</v>
      </c>
      <c r="B1522" s="162" t="s">
        <v>639</v>
      </c>
      <c r="C1522" s="162" t="s">
        <v>2533</v>
      </c>
    </row>
    <row r="1523">
      <c r="A1523" s="162" t="s">
        <v>12390</v>
      </c>
      <c r="B1523" s="162" t="s">
        <v>639</v>
      </c>
      <c r="C1523" s="162" t="s">
        <v>876</v>
      </c>
    </row>
    <row r="1524">
      <c r="A1524" s="162" t="s">
        <v>12649</v>
      </c>
      <c r="B1524" s="162" t="s">
        <v>639</v>
      </c>
      <c r="C1524" s="162" t="s">
        <v>890</v>
      </c>
    </row>
    <row r="1525">
      <c r="A1525" s="162" t="s">
        <v>2638</v>
      </c>
      <c r="B1525" s="162" t="s">
        <v>626</v>
      </c>
      <c r="C1525" s="162" t="s">
        <v>2641</v>
      </c>
    </row>
    <row r="1526">
      <c r="A1526" s="162" t="s">
        <v>12654</v>
      </c>
      <c r="B1526" s="162" t="s">
        <v>639</v>
      </c>
      <c r="C1526" s="162" t="s">
        <v>2641</v>
      </c>
    </row>
    <row r="1527">
      <c r="A1527" s="162" t="s">
        <v>2647</v>
      </c>
      <c r="B1527" s="162" t="s">
        <v>626</v>
      </c>
      <c r="C1527" s="162" t="s">
        <v>2650</v>
      </c>
    </row>
    <row r="1528">
      <c r="A1528" s="162" t="s">
        <v>12658</v>
      </c>
      <c r="B1528" s="162" t="s">
        <v>639</v>
      </c>
      <c r="C1528" s="162" t="s">
        <v>2650</v>
      </c>
    </row>
    <row r="1529">
      <c r="A1529" s="162" t="s">
        <v>2632</v>
      </c>
      <c r="B1529" s="162" t="s">
        <v>626</v>
      </c>
      <c r="C1529" s="162" t="s">
        <v>876</v>
      </c>
    </row>
    <row r="1530">
      <c r="A1530" s="162" t="s">
        <v>12645</v>
      </c>
      <c r="B1530" s="162" t="s">
        <v>639</v>
      </c>
      <c r="C1530" s="162" t="s">
        <v>876</v>
      </c>
    </row>
    <row r="1531">
      <c r="A1531" s="162" t="s">
        <v>12916</v>
      </c>
      <c r="B1531" s="162" t="s">
        <v>639</v>
      </c>
      <c r="C1531" s="162" t="s">
        <v>876</v>
      </c>
    </row>
    <row r="1532">
      <c r="A1532" s="162" t="s">
        <v>5927</v>
      </c>
      <c r="B1532" s="162" t="s">
        <v>679</v>
      </c>
      <c r="C1532" s="162" t="s">
        <v>1179</v>
      </c>
    </row>
    <row r="1533">
      <c r="A1533" s="162" t="s">
        <v>5931</v>
      </c>
      <c r="B1533" s="162" t="s">
        <v>679</v>
      </c>
      <c r="C1533" s="162" t="s">
        <v>1179</v>
      </c>
    </row>
    <row r="1534">
      <c r="A1534" s="162" t="s">
        <v>6260</v>
      </c>
      <c r="B1534" s="162" t="s">
        <v>679</v>
      </c>
      <c r="C1534" s="162" t="s">
        <v>1179</v>
      </c>
    </row>
    <row r="1535">
      <c r="A1535" s="162" t="s">
        <v>6261</v>
      </c>
      <c r="B1535" s="162" t="s">
        <v>679</v>
      </c>
      <c r="C1535" s="162" t="s">
        <v>1179</v>
      </c>
    </row>
    <row r="1536">
      <c r="A1536" s="162" t="s">
        <v>5934</v>
      </c>
      <c r="B1536" s="162" t="s">
        <v>679</v>
      </c>
      <c r="C1536" s="162" t="s">
        <v>6240</v>
      </c>
    </row>
    <row r="1537">
      <c r="A1537" s="162" t="s">
        <v>5938</v>
      </c>
      <c r="B1537" s="162" t="s">
        <v>679</v>
      </c>
      <c r="C1537" s="162" t="s">
        <v>6240</v>
      </c>
    </row>
    <row r="1538">
      <c r="A1538" s="162" t="s">
        <v>6262</v>
      </c>
      <c r="B1538" s="162" t="s">
        <v>679</v>
      </c>
      <c r="C1538" s="162" t="s">
        <v>6240</v>
      </c>
    </row>
    <row r="1539">
      <c r="A1539" s="162" t="s">
        <v>6263</v>
      </c>
      <c r="B1539" s="162" t="s">
        <v>679</v>
      </c>
      <c r="C1539" s="162" t="s">
        <v>6240</v>
      </c>
    </row>
    <row r="1540">
      <c r="A1540" s="162" t="s">
        <v>5941</v>
      </c>
      <c r="B1540" s="162" t="s">
        <v>679</v>
      </c>
      <c r="C1540" s="162" t="s">
        <v>899</v>
      </c>
    </row>
    <row r="1541">
      <c r="A1541" s="162" t="s">
        <v>5945</v>
      </c>
      <c r="B1541" s="162" t="s">
        <v>679</v>
      </c>
      <c r="C1541" s="162" t="s">
        <v>899</v>
      </c>
    </row>
    <row r="1542">
      <c r="A1542" s="162" t="s">
        <v>6264</v>
      </c>
      <c r="B1542" s="162" t="s">
        <v>679</v>
      </c>
      <c r="C1542" s="162" t="s">
        <v>899</v>
      </c>
    </row>
    <row r="1543">
      <c r="A1543" s="162" t="s">
        <v>6265</v>
      </c>
      <c r="B1543" s="162" t="s">
        <v>679</v>
      </c>
      <c r="C1543" s="162" t="s">
        <v>899</v>
      </c>
    </row>
    <row r="1544">
      <c r="A1544" s="162" t="s">
        <v>5948</v>
      </c>
      <c r="B1544" s="162" t="s">
        <v>679</v>
      </c>
      <c r="C1544" s="162" t="s">
        <v>899</v>
      </c>
    </row>
    <row r="1545">
      <c r="A1545" s="162" t="s">
        <v>5952</v>
      </c>
      <c r="B1545" s="162" t="s">
        <v>679</v>
      </c>
      <c r="C1545" s="162" t="s">
        <v>899</v>
      </c>
    </row>
    <row r="1546">
      <c r="A1546" s="162" t="s">
        <v>6266</v>
      </c>
      <c r="B1546" s="162" t="s">
        <v>679</v>
      </c>
      <c r="C1546" s="162" t="s">
        <v>899</v>
      </c>
    </row>
    <row r="1547">
      <c r="A1547" s="162" t="s">
        <v>6267</v>
      </c>
      <c r="B1547" s="162" t="s">
        <v>679</v>
      </c>
      <c r="C1547" s="162" t="s">
        <v>899</v>
      </c>
    </row>
    <row r="1548">
      <c r="A1548" s="162" t="s">
        <v>5955</v>
      </c>
      <c r="B1548" s="162" t="s">
        <v>679</v>
      </c>
      <c r="C1548" s="162" t="s">
        <v>899</v>
      </c>
    </row>
    <row r="1549">
      <c r="A1549" s="162" t="s">
        <v>5959</v>
      </c>
      <c r="B1549" s="162" t="s">
        <v>679</v>
      </c>
      <c r="C1549" s="162" t="s">
        <v>899</v>
      </c>
    </row>
    <row r="1550">
      <c r="A1550" s="162" t="s">
        <v>6268</v>
      </c>
      <c r="B1550" s="162" t="s">
        <v>679</v>
      </c>
      <c r="C1550" s="162" t="s">
        <v>899</v>
      </c>
    </row>
    <row r="1551">
      <c r="A1551" s="162" t="s">
        <v>6269</v>
      </c>
      <c r="B1551" s="162" t="s">
        <v>679</v>
      </c>
      <c r="C1551" s="162" t="s">
        <v>899</v>
      </c>
    </row>
    <row r="1552">
      <c r="A1552" s="162" t="s">
        <v>5962</v>
      </c>
      <c r="B1552" s="162" t="s">
        <v>679</v>
      </c>
      <c r="C1552" s="162" t="s">
        <v>899</v>
      </c>
    </row>
    <row r="1553">
      <c r="A1553" s="162" t="s">
        <v>5966</v>
      </c>
      <c r="B1553" s="162" t="s">
        <v>679</v>
      </c>
      <c r="C1553" s="162" t="s">
        <v>899</v>
      </c>
    </row>
    <row r="1554">
      <c r="A1554" s="162" t="s">
        <v>6270</v>
      </c>
      <c r="B1554" s="162" t="s">
        <v>679</v>
      </c>
      <c r="C1554" s="162" t="s">
        <v>899</v>
      </c>
    </row>
    <row r="1555">
      <c r="A1555" s="162" t="s">
        <v>6271</v>
      </c>
      <c r="B1555" s="162" t="s">
        <v>679</v>
      </c>
      <c r="C1555" s="162" t="s">
        <v>899</v>
      </c>
    </row>
    <row r="1556">
      <c r="A1556" s="162" t="s">
        <v>5969</v>
      </c>
      <c r="B1556" s="162" t="s">
        <v>679</v>
      </c>
      <c r="C1556" s="162" t="s">
        <v>876</v>
      </c>
    </row>
    <row r="1557">
      <c r="A1557" s="162" t="s">
        <v>5973</v>
      </c>
      <c r="B1557" s="162" t="s">
        <v>679</v>
      </c>
      <c r="C1557" s="162" t="s">
        <v>876</v>
      </c>
    </row>
    <row r="1558">
      <c r="A1558" s="162" t="s">
        <v>6272</v>
      </c>
      <c r="B1558" s="162" t="s">
        <v>679</v>
      </c>
      <c r="C1558" s="162" t="s">
        <v>876</v>
      </c>
    </row>
    <row r="1559">
      <c r="A1559" s="162" t="s">
        <v>6273</v>
      </c>
      <c r="B1559" s="162" t="s">
        <v>679</v>
      </c>
      <c r="C1559" s="162" t="s">
        <v>876</v>
      </c>
    </row>
    <row r="1560">
      <c r="A1560" s="162" t="s">
        <v>6210</v>
      </c>
      <c r="B1560" s="162" t="s">
        <v>679</v>
      </c>
      <c r="C1560" s="162" t="s">
        <v>1179</v>
      </c>
    </row>
    <row r="1561">
      <c r="A1561" s="162" t="s">
        <v>5976</v>
      </c>
      <c r="B1561" s="162" t="s">
        <v>679</v>
      </c>
      <c r="C1561" s="162" t="s">
        <v>899</v>
      </c>
    </row>
    <row r="1562">
      <c r="A1562" s="162" t="s">
        <v>5980</v>
      </c>
      <c r="B1562" s="162" t="s">
        <v>679</v>
      </c>
      <c r="C1562" s="162" t="s">
        <v>899</v>
      </c>
    </row>
    <row r="1563">
      <c r="A1563" s="162" t="s">
        <v>6274</v>
      </c>
      <c r="B1563" s="162" t="s">
        <v>679</v>
      </c>
      <c r="C1563" s="162" t="s">
        <v>899</v>
      </c>
    </row>
    <row r="1564">
      <c r="A1564" s="162" t="s">
        <v>6275</v>
      </c>
      <c r="B1564" s="162" t="s">
        <v>679</v>
      </c>
      <c r="C1564" s="162" t="s">
        <v>899</v>
      </c>
    </row>
    <row r="1565">
      <c r="A1565" s="162" t="s">
        <v>6226</v>
      </c>
      <c r="B1565" s="162" t="s">
        <v>679</v>
      </c>
      <c r="C1565" s="162" t="s">
        <v>890</v>
      </c>
    </row>
    <row r="1566">
      <c r="A1566" s="162" t="s">
        <v>12413</v>
      </c>
      <c r="B1566" s="162" t="s">
        <v>639</v>
      </c>
      <c r="C1566" s="162" t="s">
        <v>890</v>
      </c>
    </row>
    <row r="1567">
      <c r="A1567" s="162" t="s">
        <v>6250</v>
      </c>
      <c r="B1567" s="162" t="s">
        <v>679</v>
      </c>
      <c r="C1567" s="162" t="s">
        <v>1201</v>
      </c>
    </row>
    <row r="1568">
      <c r="A1568" s="162" t="s">
        <v>6242</v>
      </c>
      <c r="B1568" s="162" t="s">
        <v>679</v>
      </c>
      <c r="C1568" s="162" t="s">
        <v>6240</v>
      </c>
    </row>
    <row r="1569">
      <c r="A1569" s="162" t="s">
        <v>6102</v>
      </c>
      <c r="B1569" s="162" t="s">
        <v>679</v>
      </c>
      <c r="C1569" s="162" t="s">
        <v>899</v>
      </c>
    </row>
    <row r="1570">
      <c r="A1570" s="162" t="s">
        <v>6107</v>
      </c>
      <c r="B1570" s="162" t="s">
        <v>679</v>
      </c>
      <c r="C1570" s="162" t="s">
        <v>899</v>
      </c>
    </row>
    <row r="1571">
      <c r="A1571" s="162" t="s">
        <v>6257</v>
      </c>
      <c r="B1571" s="162" t="s">
        <v>679</v>
      </c>
      <c r="C1571" s="162" t="s">
        <v>899</v>
      </c>
    </row>
    <row r="1572">
      <c r="A1572" s="162" t="s">
        <v>6310</v>
      </c>
      <c r="B1572" s="162" t="s">
        <v>679</v>
      </c>
      <c r="C1572" s="162" t="s">
        <v>899</v>
      </c>
    </row>
    <row r="1573">
      <c r="A1573" s="162" t="s">
        <v>6311</v>
      </c>
      <c r="B1573" s="162" t="s">
        <v>679</v>
      </c>
      <c r="C1573" s="162" t="s">
        <v>899</v>
      </c>
    </row>
    <row r="1574">
      <c r="A1574" s="162" t="s">
        <v>6333</v>
      </c>
      <c r="B1574" s="162" t="s">
        <v>679</v>
      </c>
      <c r="C1574" s="162" t="s">
        <v>899</v>
      </c>
    </row>
    <row r="1575">
      <c r="A1575" s="162" t="s">
        <v>12423</v>
      </c>
      <c r="B1575" s="162" t="s">
        <v>639</v>
      </c>
      <c r="C1575" s="162" t="s">
        <v>899</v>
      </c>
    </row>
    <row r="1576">
      <c r="A1576" s="162" t="s">
        <v>6218</v>
      </c>
      <c r="B1576" s="162" t="s">
        <v>679</v>
      </c>
      <c r="C1576" s="162" t="s">
        <v>1184</v>
      </c>
    </row>
    <row r="1577">
      <c r="A1577" s="162" t="s">
        <v>5983</v>
      </c>
      <c r="B1577" s="162" t="s">
        <v>679</v>
      </c>
      <c r="C1577" s="162" t="s">
        <v>876</v>
      </c>
    </row>
    <row r="1578">
      <c r="A1578" s="162" t="s">
        <v>5987</v>
      </c>
      <c r="B1578" s="162" t="s">
        <v>679</v>
      </c>
      <c r="C1578" s="162" t="s">
        <v>876</v>
      </c>
    </row>
    <row r="1579">
      <c r="A1579" s="162" t="s">
        <v>6276</v>
      </c>
      <c r="B1579" s="162" t="s">
        <v>679</v>
      </c>
      <c r="C1579" s="162" t="s">
        <v>876</v>
      </c>
    </row>
    <row r="1580">
      <c r="A1580" s="162" t="s">
        <v>6277</v>
      </c>
      <c r="B1580" s="162" t="s">
        <v>679</v>
      </c>
      <c r="C1580" s="162" t="s">
        <v>876</v>
      </c>
    </row>
    <row r="1581">
      <c r="A1581" s="162" t="s">
        <v>6202</v>
      </c>
      <c r="B1581" s="162" t="s">
        <v>679</v>
      </c>
      <c r="C1581" s="162" t="s">
        <v>2533</v>
      </c>
    </row>
    <row r="1582">
      <c r="A1582" s="162" t="s">
        <v>12418</v>
      </c>
      <c r="B1582" s="162" t="s">
        <v>639</v>
      </c>
      <c r="C1582" s="162" t="s">
        <v>2533</v>
      </c>
    </row>
    <row r="1583">
      <c r="A1583" s="162" t="s">
        <v>6095</v>
      </c>
      <c r="B1583" s="162" t="s">
        <v>679</v>
      </c>
      <c r="C1583" s="162" t="s">
        <v>876</v>
      </c>
    </row>
    <row r="1584">
      <c r="A1584" s="162" t="s">
        <v>6099</v>
      </c>
      <c r="B1584" s="162" t="s">
        <v>679</v>
      </c>
      <c r="C1584" s="162" t="s">
        <v>876</v>
      </c>
    </row>
    <row r="1585">
      <c r="A1585" s="162" t="s">
        <v>6308</v>
      </c>
      <c r="B1585" s="162" t="s">
        <v>679</v>
      </c>
      <c r="C1585" s="162" t="s">
        <v>876</v>
      </c>
    </row>
    <row r="1586">
      <c r="A1586" s="162" t="s">
        <v>6309</v>
      </c>
      <c r="B1586" s="162" t="s">
        <v>679</v>
      </c>
      <c r="C1586" s="162" t="s">
        <v>876</v>
      </c>
    </row>
    <row r="1587">
      <c r="A1587" s="162" t="s">
        <v>6233</v>
      </c>
      <c r="B1587" s="162" t="s">
        <v>679</v>
      </c>
      <c r="C1587" s="162" t="s">
        <v>876</v>
      </c>
    </row>
    <row r="1588">
      <c r="A1588" s="162" t="s">
        <v>12408</v>
      </c>
      <c r="B1588" s="162" t="s">
        <v>639</v>
      </c>
      <c r="C1588" s="162" t="s">
        <v>876</v>
      </c>
    </row>
    <row r="1589">
      <c r="A1589" s="162" t="s">
        <v>5990</v>
      </c>
      <c r="B1589" s="162" t="s">
        <v>679</v>
      </c>
      <c r="C1589" s="162" t="s">
        <v>876</v>
      </c>
    </row>
    <row r="1590">
      <c r="A1590" s="162" t="s">
        <v>5994</v>
      </c>
      <c r="B1590" s="162" t="s">
        <v>679</v>
      </c>
      <c r="C1590" s="162" t="s">
        <v>876</v>
      </c>
    </row>
    <row r="1591">
      <c r="A1591" s="162" t="s">
        <v>6278</v>
      </c>
      <c r="B1591" s="162" t="s">
        <v>679</v>
      </c>
      <c r="C1591" s="162" t="s">
        <v>876</v>
      </c>
    </row>
    <row r="1592">
      <c r="A1592" s="162" t="s">
        <v>6279</v>
      </c>
      <c r="B1592" s="162" t="s">
        <v>679</v>
      </c>
      <c r="C1592" s="162" t="s">
        <v>876</v>
      </c>
    </row>
    <row r="1593">
      <c r="A1593" s="162" t="s">
        <v>5997</v>
      </c>
      <c r="B1593" s="162" t="s">
        <v>679</v>
      </c>
      <c r="C1593" s="162" t="s">
        <v>17375</v>
      </c>
    </row>
    <row r="1594">
      <c r="A1594" s="162" t="s">
        <v>6001</v>
      </c>
      <c r="B1594" s="162" t="s">
        <v>679</v>
      </c>
      <c r="C1594" s="162" t="s">
        <v>17375</v>
      </c>
    </row>
    <row r="1595">
      <c r="A1595" s="162" t="s">
        <v>6280</v>
      </c>
      <c r="B1595" s="162" t="s">
        <v>679</v>
      </c>
      <c r="C1595" s="162" t="s">
        <v>17375</v>
      </c>
    </row>
    <row r="1596">
      <c r="A1596" s="162" t="s">
        <v>6281</v>
      </c>
      <c r="B1596" s="162" t="s">
        <v>679</v>
      </c>
      <c r="C1596" s="162" t="s">
        <v>17375</v>
      </c>
    </row>
    <row r="1597">
      <c r="A1597" s="162" t="s">
        <v>6032</v>
      </c>
      <c r="B1597" s="162" t="s">
        <v>679</v>
      </c>
      <c r="C1597" s="162" t="s">
        <v>1179</v>
      </c>
    </row>
    <row r="1598">
      <c r="A1598" s="162" t="s">
        <v>6036</v>
      </c>
      <c r="B1598" s="162" t="s">
        <v>679</v>
      </c>
      <c r="C1598" s="162" t="s">
        <v>1179</v>
      </c>
    </row>
    <row r="1599">
      <c r="A1599" s="162" t="s">
        <v>6290</v>
      </c>
      <c r="B1599" s="162" t="s">
        <v>679</v>
      </c>
      <c r="C1599" s="162" t="s">
        <v>1179</v>
      </c>
    </row>
    <row r="1600">
      <c r="A1600" s="162" t="s">
        <v>6291</v>
      </c>
      <c r="B1600" s="162" t="s">
        <v>679</v>
      </c>
      <c r="C1600" s="162" t="s">
        <v>1179</v>
      </c>
    </row>
    <row r="1601">
      <c r="A1601" s="162" t="s">
        <v>6110</v>
      </c>
      <c r="B1601" s="162" t="s">
        <v>679</v>
      </c>
      <c r="C1601" s="162" t="s">
        <v>1179</v>
      </c>
    </row>
    <row r="1602">
      <c r="A1602" s="162" t="s">
        <v>6114</v>
      </c>
      <c r="B1602" s="162" t="s">
        <v>679</v>
      </c>
      <c r="C1602" s="162" t="s">
        <v>1179</v>
      </c>
    </row>
    <row r="1603">
      <c r="A1603" s="162" t="s">
        <v>6312</v>
      </c>
      <c r="B1603" s="162" t="s">
        <v>679</v>
      </c>
      <c r="C1603" s="162" t="s">
        <v>1179</v>
      </c>
    </row>
    <row r="1604">
      <c r="A1604" s="162" t="s">
        <v>6313</v>
      </c>
      <c r="B1604" s="162" t="s">
        <v>679</v>
      </c>
      <c r="C1604" s="162" t="s">
        <v>1179</v>
      </c>
    </row>
    <row r="1605">
      <c r="A1605" s="162" t="s">
        <v>6004</v>
      </c>
      <c r="B1605" s="162" t="s">
        <v>679</v>
      </c>
      <c r="C1605" s="162" t="s">
        <v>1179</v>
      </c>
    </row>
    <row r="1606">
      <c r="A1606" s="162" t="s">
        <v>6008</v>
      </c>
      <c r="B1606" s="162" t="s">
        <v>679</v>
      </c>
      <c r="C1606" s="162" t="s">
        <v>1179</v>
      </c>
    </row>
    <row r="1607">
      <c r="A1607" s="162" t="s">
        <v>6282</v>
      </c>
      <c r="B1607" s="162" t="s">
        <v>679</v>
      </c>
      <c r="C1607" s="162" t="s">
        <v>1179</v>
      </c>
    </row>
    <row r="1608">
      <c r="A1608" s="162" t="s">
        <v>6283</v>
      </c>
      <c r="B1608" s="162" t="s">
        <v>679</v>
      </c>
      <c r="C1608" s="162" t="s">
        <v>1179</v>
      </c>
    </row>
    <row r="1609">
      <c r="A1609" s="162" t="s">
        <v>6011</v>
      </c>
      <c r="B1609" s="162" t="s">
        <v>679</v>
      </c>
      <c r="C1609" s="162" t="s">
        <v>1179</v>
      </c>
    </row>
    <row r="1610">
      <c r="A1610" s="162" t="s">
        <v>6015</v>
      </c>
      <c r="B1610" s="162" t="s">
        <v>679</v>
      </c>
      <c r="C1610" s="162" t="s">
        <v>1179</v>
      </c>
    </row>
    <row r="1611">
      <c r="A1611" s="162" t="s">
        <v>6284</v>
      </c>
      <c r="B1611" s="162" t="s">
        <v>679</v>
      </c>
      <c r="C1611" s="162" t="s">
        <v>1179</v>
      </c>
    </row>
    <row r="1612">
      <c r="A1612" s="162" t="s">
        <v>6285</v>
      </c>
      <c r="B1612" s="162" t="s">
        <v>679</v>
      </c>
      <c r="C1612" s="162" t="s">
        <v>1179</v>
      </c>
    </row>
    <row r="1613">
      <c r="A1613" s="162" t="s">
        <v>6018</v>
      </c>
      <c r="B1613" s="162" t="s">
        <v>679</v>
      </c>
      <c r="C1613" s="162" t="s">
        <v>1179</v>
      </c>
    </row>
    <row r="1614">
      <c r="A1614" s="162" t="s">
        <v>6022</v>
      </c>
      <c r="B1614" s="162" t="s">
        <v>679</v>
      </c>
      <c r="C1614" s="162" t="s">
        <v>1179</v>
      </c>
    </row>
    <row r="1615">
      <c r="A1615" s="162" t="s">
        <v>6286</v>
      </c>
      <c r="B1615" s="162" t="s">
        <v>679</v>
      </c>
      <c r="C1615" s="162" t="s">
        <v>1179</v>
      </c>
    </row>
    <row r="1616">
      <c r="A1616" s="162" t="s">
        <v>6287</v>
      </c>
      <c r="B1616" s="162" t="s">
        <v>679</v>
      </c>
      <c r="C1616" s="162" t="s">
        <v>1179</v>
      </c>
    </row>
    <row r="1617">
      <c r="A1617" s="162" t="s">
        <v>6025</v>
      </c>
      <c r="B1617" s="162" t="s">
        <v>679</v>
      </c>
      <c r="C1617" s="162" t="s">
        <v>1179</v>
      </c>
    </row>
    <row r="1618">
      <c r="A1618" s="162" t="s">
        <v>6029</v>
      </c>
      <c r="B1618" s="162" t="s">
        <v>679</v>
      </c>
      <c r="C1618" s="162" t="s">
        <v>1179</v>
      </c>
    </row>
    <row r="1619">
      <c r="A1619" s="162" t="s">
        <v>6288</v>
      </c>
      <c r="B1619" s="162" t="s">
        <v>679</v>
      </c>
      <c r="C1619" s="162" t="s">
        <v>1179</v>
      </c>
    </row>
    <row r="1620">
      <c r="A1620" s="162" t="s">
        <v>6289</v>
      </c>
      <c r="B1620" s="162" t="s">
        <v>679</v>
      </c>
      <c r="C1620" s="162" t="s">
        <v>1179</v>
      </c>
    </row>
    <row r="1621">
      <c r="A1621" s="162" t="s">
        <v>12858</v>
      </c>
      <c r="B1621" s="162" t="s">
        <v>639</v>
      </c>
      <c r="C1621" s="162" t="s">
        <v>12061</v>
      </c>
    </row>
    <row r="1622">
      <c r="A1622" s="162" t="s">
        <v>12862</v>
      </c>
      <c r="B1622" s="162" t="s">
        <v>639</v>
      </c>
      <c r="C1622" s="162" t="s">
        <v>12065</v>
      </c>
    </row>
    <row r="1623">
      <c r="A1623" s="162" t="s">
        <v>6039</v>
      </c>
      <c r="B1623" s="162" t="s">
        <v>679</v>
      </c>
      <c r="C1623" s="162" t="s">
        <v>876</v>
      </c>
    </row>
    <row r="1624">
      <c r="A1624" s="162" t="s">
        <v>6043</v>
      </c>
      <c r="B1624" s="162" t="s">
        <v>679</v>
      </c>
      <c r="C1624" s="162" t="s">
        <v>876</v>
      </c>
    </row>
    <row r="1625">
      <c r="A1625" s="162" t="s">
        <v>6292</v>
      </c>
      <c r="B1625" s="162" t="s">
        <v>679</v>
      </c>
      <c r="C1625" s="162" t="s">
        <v>876</v>
      </c>
    </row>
    <row r="1626">
      <c r="A1626" s="162" t="s">
        <v>6293</v>
      </c>
      <c r="B1626" s="162" t="s">
        <v>679</v>
      </c>
      <c r="C1626" s="162" t="s">
        <v>876</v>
      </c>
    </row>
    <row r="1627">
      <c r="A1627" s="162" t="s">
        <v>6117</v>
      </c>
      <c r="B1627" s="162" t="s">
        <v>679</v>
      </c>
      <c r="C1627" s="162" t="s">
        <v>876</v>
      </c>
    </row>
    <row r="1628">
      <c r="A1628" s="162" t="s">
        <v>6121</v>
      </c>
      <c r="B1628" s="162" t="s">
        <v>679</v>
      </c>
      <c r="C1628" s="162" t="s">
        <v>876</v>
      </c>
    </row>
    <row r="1629">
      <c r="A1629" s="162" t="s">
        <v>6314</v>
      </c>
      <c r="B1629" s="162" t="s">
        <v>679</v>
      </c>
      <c r="C1629" s="162" t="s">
        <v>876</v>
      </c>
    </row>
    <row r="1630">
      <c r="A1630" s="162" t="s">
        <v>6315</v>
      </c>
      <c r="B1630" s="162" t="s">
        <v>679</v>
      </c>
      <c r="C1630" s="162" t="s">
        <v>876</v>
      </c>
    </row>
    <row r="1631">
      <c r="A1631" s="162" t="s">
        <v>6046</v>
      </c>
      <c r="B1631" s="162" t="s">
        <v>679</v>
      </c>
      <c r="C1631" s="162" t="s">
        <v>1179</v>
      </c>
    </row>
    <row r="1632">
      <c r="A1632" s="162" t="s">
        <v>6050</v>
      </c>
      <c r="B1632" s="162" t="s">
        <v>679</v>
      </c>
      <c r="C1632" s="162" t="s">
        <v>1179</v>
      </c>
    </row>
    <row r="1633">
      <c r="A1633" s="162" t="s">
        <v>6294</v>
      </c>
      <c r="B1633" s="162" t="s">
        <v>679</v>
      </c>
      <c r="C1633" s="162" t="s">
        <v>1179</v>
      </c>
    </row>
    <row r="1634">
      <c r="A1634" s="162" t="s">
        <v>6295</v>
      </c>
      <c r="B1634" s="162" t="s">
        <v>679</v>
      </c>
      <c r="C1634" s="162" t="s">
        <v>1179</v>
      </c>
    </row>
    <row r="1635">
      <c r="A1635" s="162" t="s">
        <v>6124</v>
      </c>
      <c r="B1635" s="162" t="s">
        <v>679</v>
      </c>
      <c r="C1635" s="162" t="s">
        <v>17375</v>
      </c>
    </row>
    <row r="1636">
      <c r="A1636" s="162" t="s">
        <v>6128</v>
      </c>
      <c r="B1636" s="162" t="s">
        <v>679</v>
      </c>
      <c r="C1636" s="162" t="s">
        <v>17375</v>
      </c>
    </row>
    <row r="1637">
      <c r="A1637" s="162" t="s">
        <v>6131</v>
      </c>
      <c r="B1637" s="162" t="s">
        <v>679</v>
      </c>
      <c r="C1637" s="162" t="s">
        <v>17375</v>
      </c>
    </row>
    <row r="1638">
      <c r="A1638" s="162" t="s">
        <v>6134</v>
      </c>
      <c r="B1638" s="162" t="s">
        <v>679</v>
      </c>
      <c r="C1638" s="162" t="s">
        <v>17375</v>
      </c>
    </row>
    <row r="1639">
      <c r="A1639" s="162" t="s">
        <v>6316</v>
      </c>
      <c r="B1639" s="162" t="s">
        <v>679</v>
      </c>
      <c r="C1639" s="162" t="s">
        <v>17375</v>
      </c>
    </row>
    <row r="1640">
      <c r="A1640" s="162" t="s">
        <v>6317</v>
      </c>
      <c r="B1640" s="162" t="s">
        <v>679</v>
      </c>
      <c r="C1640" s="162" t="s">
        <v>17375</v>
      </c>
    </row>
    <row r="1641">
      <c r="A1641" s="162" t="s">
        <v>6318</v>
      </c>
      <c r="B1641" s="162" t="s">
        <v>679</v>
      </c>
      <c r="C1641" s="162" t="s">
        <v>17375</v>
      </c>
    </row>
    <row r="1642">
      <c r="A1642" s="162" t="s">
        <v>6319</v>
      </c>
      <c r="B1642" s="162" t="s">
        <v>679</v>
      </c>
      <c r="C1642" s="162" t="s">
        <v>17375</v>
      </c>
    </row>
    <row r="1643">
      <c r="A1643" s="162" t="s">
        <v>6053</v>
      </c>
      <c r="B1643" s="162" t="s">
        <v>679</v>
      </c>
      <c r="C1643" s="162" t="s">
        <v>17375</v>
      </c>
    </row>
    <row r="1644">
      <c r="A1644" s="162" t="s">
        <v>6057</v>
      </c>
      <c r="B1644" s="162" t="s">
        <v>679</v>
      </c>
      <c r="C1644" s="162" t="s">
        <v>17375</v>
      </c>
    </row>
    <row r="1645">
      <c r="A1645" s="162" t="s">
        <v>6296</v>
      </c>
      <c r="B1645" s="162" t="s">
        <v>679</v>
      </c>
      <c r="C1645" s="162" t="s">
        <v>17375</v>
      </c>
    </row>
    <row r="1646">
      <c r="A1646" s="162" t="s">
        <v>6297</v>
      </c>
      <c r="B1646" s="162" t="s">
        <v>679</v>
      </c>
      <c r="C1646" s="162" t="s">
        <v>17375</v>
      </c>
    </row>
    <row r="1647">
      <c r="A1647" s="162" t="s">
        <v>6206</v>
      </c>
      <c r="B1647" s="162" t="s">
        <v>679</v>
      </c>
      <c r="C1647" s="162" t="s">
        <v>1179</v>
      </c>
    </row>
    <row r="1648">
      <c r="A1648" s="162" t="s">
        <v>2589</v>
      </c>
      <c r="B1648" s="162" t="s">
        <v>626</v>
      </c>
      <c r="C1648" s="162" t="s">
        <v>890</v>
      </c>
    </row>
    <row r="1649">
      <c r="A1649" s="162" t="s">
        <v>6222</v>
      </c>
      <c r="B1649" s="162" t="s">
        <v>679</v>
      </c>
      <c r="C1649" s="162" t="s">
        <v>890</v>
      </c>
    </row>
    <row r="1650">
      <c r="A1650" s="162" t="s">
        <v>12432</v>
      </c>
      <c r="B1650" s="162" t="s">
        <v>639</v>
      </c>
      <c r="C1650" s="162" t="s">
        <v>890</v>
      </c>
    </row>
    <row r="1651">
      <c r="A1651" s="162" t="s">
        <v>12914</v>
      </c>
      <c r="B1651" s="162" t="s">
        <v>639</v>
      </c>
      <c r="C1651" s="162" t="s">
        <v>890</v>
      </c>
    </row>
    <row r="1652">
      <c r="A1652" s="162" t="s">
        <v>6060</v>
      </c>
      <c r="B1652" s="162" t="s">
        <v>679</v>
      </c>
      <c r="C1652" s="162" t="s">
        <v>1179</v>
      </c>
    </row>
    <row r="1653">
      <c r="A1653" s="162" t="s">
        <v>6064</v>
      </c>
      <c r="B1653" s="162" t="s">
        <v>679</v>
      </c>
      <c r="C1653" s="162" t="s">
        <v>1179</v>
      </c>
    </row>
    <row r="1654">
      <c r="A1654" s="162" t="s">
        <v>6298</v>
      </c>
      <c r="B1654" s="162" t="s">
        <v>679</v>
      </c>
      <c r="C1654" s="162" t="s">
        <v>1179</v>
      </c>
    </row>
    <row r="1655">
      <c r="A1655" s="162" t="s">
        <v>6299</v>
      </c>
      <c r="B1655" s="162" t="s">
        <v>679</v>
      </c>
      <c r="C1655" s="162" t="s">
        <v>1179</v>
      </c>
    </row>
    <row r="1656">
      <c r="A1656" s="162" t="s">
        <v>6137</v>
      </c>
      <c r="B1656" s="162" t="s">
        <v>679</v>
      </c>
      <c r="C1656" s="162" t="s">
        <v>1179</v>
      </c>
    </row>
    <row r="1657">
      <c r="A1657" s="162" t="s">
        <v>6141</v>
      </c>
      <c r="B1657" s="162" t="s">
        <v>679</v>
      </c>
      <c r="C1657" s="162" t="s">
        <v>1179</v>
      </c>
    </row>
    <row r="1658">
      <c r="A1658" s="162" t="s">
        <v>6144</v>
      </c>
      <c r="B1658" s="162" t="s">
        <v>679</v>
      </c>
      <c r="C1658" s="162" t="s">
        <v>1179</v>
      </c>
    </row>
    <row r="1659">
      <c r="A1659" s="162" t="s">
        <v>6147</v>
      </c>
      <c r="B1659" s="162" t="s">
        <v>679</v>
      </c>
      <c r="C1659" s="162" t="s">
        <v>1179</v>
      </c>
    </row>
    <row r="1660">
      <c r="A1660" s="162" t="s">
        <v>6320</v>
      </c>
      <c r="B1660" s="162" t="s">
        <v>679</v>
      </c>
      <c r="C1660" s="162" t="s">
        <v>1179</v>
      </c>
    </row>
    <row r="1661">
      <c r="A1661" s="162" t="s">
        <v>6321</v>
      </c>
      <c r="B1661" s="162" t="s">
        <v>679</v>
      </c>
      <c r="C1661" s="162" t="s">
        <v>1179</v>
      </c>
    </row>
    <row r="1662">
      <c r="A1662" s="162" t="s">
        <v>6322</v>
      </c>
      <c r="B1662" s="162" t="s">
        <v>679</v>
      </c>
      <c r="C1662" s="162" t="s">
        <v>1179</v>
      </c>
    </row>
    <row r="1663">
      <c r="A1663" s="162" t="s">
        <v>6323</v>
      </c>
      <c r="B1663" s="162" t="s">
        <v>679</v>
      </c>
      <c r="C1663" s="162" t="s">
        <v>1179</v>
      </c>
    </row>
    <row r="1664">
      <c r="A1664" s="162" t="s">
        <v>6246</v>
      </c>
      <c r="B1664" s="162" t="s">
        <v>679</v>
      </c>
      <c r="C1664" s="162" t="s">
        <v>1201</v>
      </c>
    </row>
    <row r="1665">
      <c r="A1665" s="162" t="s">
        <v>6237</v>
      </c>
      <c r="B1665" s="162" t="s">
        <v>679</v>
      </c>
      <c r="C1665" s="162" t="s">
        <v>6240</v>
      </c>
    </row>
    <row r="1666">
      <c r="A1666" s="162" t="s">
        <v>2593</v>
      </c>
      <c r="B1666" s="162" t="s">
        <v>626</v>
      </c>
      <c r="C1666" s="162" t="s">
        <v>899</v>
      </c>
    </row>
    <row r="1667">
      <c r="A1667" s="162" t="s">
        <v>6254</v>
      </c>
      <c r="B1667" s="162" t="s">
        <v>679</v>
      </c>
      <c r="C1667" s="162" t="s">
        <v>899</v>
      </c>
    </row>
    <row r="1668">
      <c r="A1668" s="162" t="s">
        <v>12440</v>
      </c>
      <c r="B1668" s="162" t="s">
        <v>639</v>
      </c>
      <c r="C1668" s="162" t="s">
        <v>899</v>
      </c>
    </row>
    <row r="1669">
      <c r="A1669" s="162" t="s">
        <v>6067</v>
      </c>
      <c r="B1669" s="162" t="s">
        <v>679</v>
      </c>
      <c r="C1669" s="162" t="s">
        <v>1179</v>
      </c>
    </row>
    <row r="1670">
      <c r="A1670" s="162" t="s">
        <v>6071</v>
      </c>
      <c r="B1670" s="162" t="s">
        <v>679</v>
      </c>
      <c r="C1670" s="162" t="s">
        <v>1179</v>
      </c>
    </row>
    <row r="1671">
      <c r="A1671" s="162" t="s">
        <v>6300</v>
      </c>
      <c r="B1671" s="162" t="s">
        <v>679</v>
      </c>
      <c r="C1671" s="162" t="s">
        <v>1179</v>
      </c>
    </row>
    <row r="1672">
      <c r="A1672" s="162" t="s">
        <v>6301</v>
      </c>
      <c r="B1672" s="162" t="s">
        <v>679</v>
      </c>
      <c r="C1672" s="162" t="s">
        <v>1179</v>
      </c>
    </row>
    <row r="1673">
      <c r="A1673" s="162" t="s">
        <v>6214</v>
      </c>
      <c r="B1673" s="162" t="s">
        <v>679</v>
      </c>
      <c r="C1673" s="162" t="s">
        <v>1184</v>
      </c>
    </row>
    <row r="1674">
      <c r="A1674" s="162" t="s">
        <v>6198</v>
      </c>
      <c r="B1674" s="162" t="s">
        <v>679</v>
      </c>
      <c r="C1674" s="162" t="s">
        <v>2533</v>
      </c>
    </row>
    <row r="1675">
      <c r="A1675" s="162" t="s">
        <v>12435</v>
      </c>
      <c r="B1675" s="162" t="s">
        <v>639</v>
      </c>
      <c r="C1675" s="162" t="s">
        <v>2533</v>
      </c>
    </row>
    <row r="1676">
      <c r="A1676" s="162" t="s">
        <v>2584</v>
      </c>
      <c r="B1676" s="162" t="s">
        <v>626</v>
      </c>
      <c r="C1676" s="162" t="s">
        <v>876</v>
      </c>
    </row>
    <row r="1677">
      <c r="A1677" s="162" t="s">
        <v>6230</v>
      </c>
      <c r="B1677" s="162" t="s">
        <v>679</v>
      </c>
      <c r="C1677" s="162" t="s">
        <v>876</v>
      </c>
    </row>
    <row r="1678">
      <c r="A1678" s="162" t="s">
        <v>12428</v>
      </c>
      <c r="B1678" s="162" t="s">
        <v>639</v>
      </c>
      <c r="C1678" s="162" t="s">
        <v>876</v>
      </c>
    </row>
    <row r="1679">
      <c r="A1679" s="162" t="s">
        <v>6074</v>
      </c>
      <c r="B1679" s="162" t="s">
        <v>679</v>
      </c>
      <c r="C1679" s="162" t="s">
        <v>1179</v>
      </c>
    </row>
    <row r="1680">
      <c r="A1680" s="162" t="s">
        <v>6078</v>
      </c>
      <c r="B1680" s="162" t="s">
        <v>679</v>
      </c>
      <c r="C1680" s="162" t="s">
        <v>1179</v>
      </c>
    </row>
    <row r="1681">
      <c r="A1681" s="162" t="s">
        <v>6302</v>
      </c>
      <c r="B1681" s="162" t="s">
        <v>679</v>
      </c>
      <c r="C1681" s="162" t="s">
        <v>1179</v>
      </c>
    </row>
    <row r="1682">
      <c r="A1682" s="162" t="s">
        <v>6303</v>
      </c>
      <c r="B1682" s="162" t="s">
        <v>679</v>
      </c>
      <c r="C1682" s="162" t="s">
        <v>1179</v>
      </c>
    </row>
    <row r="1683">
      <c r="A1683" s="162" t="s">
        <v>6150</v>
      </c>
      <c r="B1683" s="162" t="s">
        <v>679</v>
      </c>
      <c r="C1683" s="162" t="s">
        <v>1179</v>
      </c>
    </row>
    <row r="1684">
      <c r="A1684" s="162" t="s">
        <v>6154</v>
      </c>
      <c r="B1684" s="162" t="s">
        <v>679</v>
      </c>
      <c r="C1684" s="162" t="s">
        <v>1179</v>
      </c>
    </row>
    <row r="1685">
      <c r="A1685" s="162" t="s">
        <v>6157</v>
      </c>
      <c r="B1685" s="162" t="s">
        <v>679</v>
      </c>
      <c r="C1685" s="162" t="s">
        <v>1179</v>
      </c>
    </row>
    <row r="1686">
      <c r="A1686" s="162" t="s">
        <v>6160</v>
      </c>
      <c r="B1686" s="162" t="s">
        <v>679</v>
      </c>
      <c r="C1686" s="162" t="s">
        <v>1179</v>
      </c>
    </row>
    <row r="1687">
      <c r="A1687" s="162" t="s">
        <v>6324</v>
      </c>
      <c r="B1687" s="162" t="s">
        <v>679</v>
      </c>
      <c r="C1687" s="162" t="s">
        <v>1179</v>
      </c>
    </row>
    <row r="1688">
      <c r="A1688" s="162" t="s">
        <v>6325</v>
      </c>
      <c r="B1688" s="162" t="s">
        <v>679</v>
      </c>
      <c r="C1688" s="162" t="s">
        <v>1179</v>
      </c>
    </row>
    <row r="1689">
      <c r="A1689" s="162" t="s">
        <v>6326</v>
      </c>
      <c r="B1689" s="162" t="s">
        <v>679</v>
      </c>
      <c r="C1689" s="162" t="s">
        <v>1179</v>
      </c>
    </row>
    <row r="1690">
      <c r="A1690" s="162" t="s">
        <v>6327</v>
      </c>
      <c r="B1690" s="162" t="s">
        <v>679</v>
      </c>
      <c r="C1690" s="162" t="s">
        <v>1179</v>
      </c>
    </row>
    <row r="1691">
      <c r="A1691" s="162" t="s">
        <v>6993</v>
      </c>
      <c r="B1691" s="162" t="s">
        <v>656</v>
      </c>
      <c r="C1691" s="162" t="s">
        <v>17396</v>
      </c>
    </row>
    <row r="1692">
      <c r="A1692" s="162" t="s">
        <v>6996</v>
      </c>
      <c r="B1692" s="162" t="s">
        <v>656</v>
      </c>
      <c r="C1692" s="162" t="s">
        <v>17375</v>
      </c>
    </row>
    <row r="1693">
      <c r="A1693" s="162" t="s">
        <v>6999</v>
      </c>
      <c r="B1693" s="162" t="s">
        <v>656</v>
      </c>
      <c r="C1693" s="162" t="s">
        <v>876</v>
      </c>
    </row>
    <row r="1694">
      <c r="A1694" s="162" t="s">
        <v>12758</v>
      </c>
      <c r="B1694" s="162" t="s">
        <v>639</v>
      </c>
      <c r="C1694" s="162" t="s">
        <v>17396</v>
      </c>
    </row>
    <row r="1695">
      <c r="A1695" s="162" t="s">
        <v>12762</v>
      </c>
      <c r="B1695" s="162" t="s">
        <v>639</v>
      </c>
      <c r="C1695" s="162" t="s">
        <v>17401</v>
      </c>
    </row>
    <row r="1696">
      <c r="A1696" s="162" t="s">
        <v>12766</v>
      </c>
      <c r="B1696" s="162" t="s">
        <v>639</v>
      </c>
      <c r="C1696" s="162" t="s">
        <v>17375</v>
      </c>
    </row>
    <row r="1697">
      <c r="A1697" s="162" t="s">
        <v>12770</v>
      </c>
      <c r="B1697" s="162" t="s">
        <v>639</v>
      </c>
      <c r="C1697" s="162" t="s">
        <v>17375</v>
      </c>
    </row>
    <row r="1698">
      <c r="A1698" s="162" t="s">
        <v>12773</v>
      </c>
      <c r="B1698" s="162" t="s">
        <v>639</v>
      </c>
      <c r="C1698" s="162" t="s">
        <v>17375</v>
      </c>
    </row>
    <row r="1699">
      <c r="A1699" s="162" t="s">
        <v>12781</v>
      </c>
      <c r="B1699" s="162" t="s">
        <v>639</v>
      </c>
      <c r="C1699" s="162" t="s">
        <v>876</v>
      </c>
    </row>
    <row r="1700">
      <c r="A1700" s="162" t="s">
        <v>12777</v>
      </c>
      <c r="B1700" s="162" t="s">
        <v>639</v>
      </c>
      <c r="C1700" s="162" t="s">
        <v>876</v>
      </c>
    </row>
    <row r="1701">
      <c r="A1701" s="162" t="s">
        <v>12448</v>
      </c>
      <c r="B1701" s="162" t="s">
        <v>639</v>
      </c>
      <c r="C1701" s="162" t="s">
        <v>890</v>
      </c>
    </row>
    <row r="1702">
      <c r="A1702" s="162" t="s">
        <v>12457</v>
      </c>
      <c r="B1702" s="162" t="s">
        <v>639</v>
      </c>
      <c r="C1702" s="162" t="s">
        <v>899</v>
      </c>
    </row>
    <row r="1703">
      <c r="A1703" s="162" t="s">
        <v>12452</v>
      </c>
      <c r="B1703" s="162" t="s">
        <v>639</v>
      </c>
      <c r="C1703" s="162" t="s">
        <v>2533</v>
      </c>
    </row>
    <row r="1704">
      <c r="A1704" s="162" t="s">
        <v>12444</v>
      </c>
      <c r="B1704" s="162" t="s">
        <v>639</v>
      </c>
      <c r="C1704" s="162" t="s">
        <v>876</v>
      </c>
    </row>
    <row r="1705">
      <c r="A1705" s="162" t="s">
        <v>12865</v>
      </c>
      <c r="B1705" s="162" t="s">
        <v>639</v>
      </c>
      <c r="C1705" s="162" t="s">
        <v>12061</v>
      </c>
    </row>
    <row r="1706">
      <c r="A1706" s="162" t="s">
        <v>12869</v>
      </c>
      <c r="B1706" s="162" t="s">
        <v>639</v>
      </c>
      <c r="C1706" s="162" t="s">
        <v>12065</v>
      </c>
    </row>
    <row r="1707">
      <c r="A1707" s="162" t="s">
        <v>12872</v>
      </c>
      <c r="B1707" s="162" t="s">
        <v>639</v>
      </c>
      <c r="C1707" s="162" t="s">
        <v>12069</v>
      </c>
    </row>
    <row r="1708">
      <c r="A1708" s="162" t="s">
        <v>12466</v>
      </c>
      <c r="B1708" s="162" t="s">
        <v>639</v>
      </c>
      <c r="C1708" s="162" t="s">
        <v>890</v>
      </c>
    </row>
    <row r="1709">
      <c r="A1709" s="162" t="s">
        <v>12475</v>
      </c>
      <c r="B1709" s="162" t="s">
        <v>639</v>
      </c>
      <c r="C1709" s="162" t="s">
        <v>899</v>
      </c>
    </row>
    <row r="1710">
      <c r="A1710" s="162" t="s">
        <v>12471</v>
      </c>
      <c r="B1710" s="162" t="s">
        <v>639</v>
      </c>
      <c r="C1710" s="162" t="s">
        <v>2533</v>
      </c>
    </row>
    <row r="1711">
      <c r="A1711" s="162" t="s">
        <v>12461</v>
      </c>
      <c r="B1711" s="162" t="s">
        <v>639</v>
      </c>
      <c r="C1711" s="162" t="s">
        <v>876</v>
      </c>
    </row>
    <row r="1712">
      <c r="A1712" s="162" t="s">
        <v>2658</v>
      </c>
      <c r="B1712" s="162" t="s">
        <v>626</v>
      </c>
      <c r="C1712" s="162" t="s">
        <v>890</v>
      </c>
    </row>
    <row r="1713">
      <c r="A1713" s="162" t="s">
        <v>12666</v>
      </c>
      <c r="B1713" s="162" t="s">
        <v>639</v>
      </c>
      <c r="C1713" s="162" t="s">
        <v>890</v>
      </c>
    </row>
    <row r="1714">
      <c r="A1714" s="162" t="s">
        <v>12918</v>
      </c>
      <c r="B1714" s="162" t="s">
        <v>639</v>
      </c>
      <c r="C1714" s="162" t="s">
        <v>890</v>
      </c>
    </row>
    <row r="1715">
      <c r="A1715" s="162" t="s">
        <v>2666</v>
      </c>
      <c r="B1715" s="162" t="s">
        <v>626</v>
      </c>
      <c r="C1715" s="162" t="s">
        <v>899</v>
      </c>
    </row>
    <row r="1716">
      <c r="A1716" s="162" t="s">
        <v>12672</v>
      </c>
      <c r="B1716" s="162" t="s">
        <v>639</v>
      </c>
      <c r="C1716" s="162" t="s">
        <v>899</v>
      </c>
    </row>
    <row r="1717">
      <c r="A1717" s="162" t="s">
        <v>2662</v>
      </c>
      <c r="B1717" s="162" t="s">
        <v>626</v>
      </c>
      <c r="C1717" s="162" t="s">
        <v>2533</v>
      </c>
    </row>
    <row r="1718">
      <c r="A1718" s="162" t="s">
        <v>12669</v>
      </c>
      <c r="B1718" s="162" t="s">
        <v>639</v>
      </c>
      <c r="C1718" s="162" t="s">
        <v>2533</v>
      </c>
    </row>
    <row r="1719">
      <c r="A1719" s="162" t="s">
        <v>2654</v>
      </c>
      <c r="B1719" s="162" t="s">
        <v>626</v>
      </c>
      <c r="C1719" s="162" t="s">
        <v>876</v>
      </c>
    </row>
    <row r="1720">
      <c r="A1720" s="162" t="s">
        <v>12662</v>
      </c>
      <c r="B1720" s="162" t="s">
        <v>639</v>
      </c>
      <c r="C1720" s="162" t="s">
        <v>876</v>
      </c>
    </row>
    <row r="1721">
      <c r="A1721" s="162" t="s">
        <v>12485</v>
      </c>
      <c r="B1721" s="162" t="s">
        <v>639</v>
      </c>
      <c r="C1721" s="162" t="s">
        <v>890</v>
      </c>
    </row>
    <row r="1722">
      <c r="A1722" s="162" t="s">
        <v>12495</v>
      </c>
      <c r="B1722" s="162" t="s">
        <v>639</v>
      </c>
      <c r="C1722" s="162" t="s">
        <v>899</v>
      </c>
    </row>
    <row r="1723">
      <c r="A1723" s="162" t="s">
        <v>15556</v>
      </c>
      <c r="B1723" s="162" t="s">
        <v>626</v>
      </c>
      <c r="C1723" s="162" t="s">
        <v>899</v>
      </c>
    </row>
    <row r="1724">
      <c r="A1724" s="162" t="s">
        <v>12490</v>
      </c>
      <c r="B1724" s="162" t="s">
        <v>639</v>
      </c>
      <c r="C1724" s="162" t="s">
        <v>2533</v>
      </c>
    </row>
    <row r="1725">
      <c r="A1725" s="162" t="s">
        <v>12480</v>
      </c>
      <c r="B1725" s="162" t="s">
        <v>639</v>
      </c>
      <c r="C1725" s="162" t="s">
        <v>876</v>
      </c>
    </row>
    <row r="1726">
      <c r="A1726" s="162" t="s">
        <v>12875</v>
      </c>
      <c r="B1726" s="162" t="s">
        <v>639</v>
      </c>
      <c r="C1726" s="162" t="s">
        <v>12061</v>
      </c>
    </row>
    <row r="1727">
      <c r="A1727" s="162" t="s">
        <v>12879</v>
      </c>
      <c r="B1727" s="162" t="s">
        <v>639</v>
      </c>
      <c r="C1727" s="162" t="s">
        <v>12065</v>
      </c>
    </row>
    <row r="1728">
      <c r="A1728" s="162" t="s">
        <v>12882</v>
      </c>
      <c r="B1728" s="162" t="s">
        <v>639</v>
      </c>
      <c r="C1728" s="162" t="s">
        <v>12069</v>
      </c>
    </row>
    <row r="1729">
      <c r="A1729" s="162" t="s">
        <v>2713</v>
      </c>
      <c r="B1729" s="162" t="s">
        <v>626</v>
      </c>
      <c r="C1729" s="162" t="s">
        <v>890</v>
      </c>
    </row>
    <row r="1730">
      <c r="A1730" s="162" t="s">
        <v>12504</v>
      </c>
      <c r="B1730" s="162" t="s">
        <v>639</v>
      </c>
      <c r="C1730" s="162" t="s">
        <v>890</v>
      </c>
    </row>
    <row r="1731">
      <c r="A1731" s="162" t="s">
        <v>12513</v>
      </c>
      <c r="B1731" s="162" t="s">
        <v>639</v>
      </c>
      <c r="C1731" s="162" t="s">
        <v>899</v>
      </c>
    </row>
    <row r="1732">
      <c r="A1732" s="162" t="s">
        <v>12509</v>
      </c>
      <c r="B1732" s="162" t="s">
        <v>639</v>
      </c>
      <c r="C1732" s="162" t="s">
        <v>2533</v>
      </c>
    </row>
    <row r="1733">
      <c r="A1733" s="162" t="s">
        <v>12500</v>
      </c>
      <c r="B1733" s="162" t="s">
        <v>639</v>
      </c>
      <c r="C1733" s="162" t="s">
        <v>876</v>
      </c>
    </row>
    <row r="1734">
      <c r="A1734" s="162" t="s">
        <v>7002</v>
      </c>
      <c r="B1734" s="162" t="s">
        <v>656</v>
      </c>
      <c r="C1734" s="162" t="s">
        <v>17396</v>
      </c>
    </row>
    <row r="1735">
      <c r="A1735" s="162" t="s">
        <v>7006</v>
      </c>
      <c r="B1735" s="162" t="s">
        <v>656</v>
      </c>
      <c r="C1735" s="162" t="s">
        <v>876</v>
      </c>
    </row>
    <row r="1736">
      <c r="A1736" s="162" t="s">
        <v>7010</v>
      </c>
      <c r="B1736" s="162" t="s">
        <v>656</v>
      </c>
      <c r="C1736" s="162" t="s">
        <v>876</v>
      </c>
    </row>
    <row r="1737">
      <c r="A1737" s="162" t="s">
        <v>12785</v>
      </c>
      <c r="B1737" s="162" t="s">
        <v>639</v>
      </c>
      <c r="C1737" s="162" t="s">
        <v>17396</v>
      </c>
    </row>
    <row r="1738">
      <c r="A1738" s="162" t="s">
        <v>12789</v>
      </c>
      <c r="B1738" s="162" t="s">
        <v>639</v>
      </c>
      <c r="C1738" s="162" t="s">
        <v>17401</v>
      </c>
    </row>
    <row r="1739">
      <c r="A1739" s="162" t="s">
        <v>12793</v>
      </c>
      <c r="B1739" s="162" t="s">
        <v>639</v>
      </c>
      <c r="C1739" s="162" t="s">
        <v>17401</v>
      </c>
    </row>
    <row r="1740">
      <c r="A1740" s="162" t="s">
        <v>12797</v>
      </c>
      <c r="B1740" s="162" t="s">
        <v>639</v>
      </c>
      <c r="C1740" s="162" t="s">
        <v>17401</v>
      </c>
    </row>
    <row r="1741">
      <c r="A1741" s="162" t="s">
        <v>12800</v>
      </c>
      <c r="B1741" s="162" t="s">
        <v>639</v>
      </c>
      <c r="C1741" s="162" t="s">
        <v>17375</v>
      </c>
    </row>
    <row r="1742">
      <c r="A1742" s="162" t="s">
        <v>12804</v>
      </c>
      <c r="B1742" s="162" t="s">
        <v>639</v>
      </c>
      <c r="C1742" s="162" t="s">
        <v>876</v>
      </c>
    </row>
    <row r="1743">
      <c r="A1743" s="162" t="s">
        <v>12523</v>
      </c>
      <c r="B1743" s="162" t="s">
        <v>639</v>
      </c>
      <c r="C1743" s="162" t="s">
        <v>890</v>
      </c>
    </row>
    <row r="1744">
      <c r="A1744" s="162" t="s">
        <v>12533</v>
      </c>
      <c r="B1744" s="162" t="s">
        <v>639</v>
      </c>
      <c r="C1744" s="162" t="s">
        <v>899</v>
      </c>
    </row>
    <row r="1745">
      <c r="A1745" s="162" t="s">
        <v>12528</v>
      </c>
      <c r="B1745" s="162" t="s">
        <v>639</v>
      </c>
      <c r="C1745" s="162" t="s">
        <v>2533</v>
      </c>
    </row>
    <row r="1746">
      <c r="A1746" s="162" t="s">
        <v>12518</v>
      </c>
      <c r="B1746" s="162" t="s">
        <v>639</v>
      </c>
      <c r="C1746" s="162" t="s">
        <v>876</v>
      </c>
    </row>
    <row r="1747">
      <c r="A1747" s="162" t="s">
        <v>2671</v>
      </c>
      <c r="B1747" s="162" t="s">
        <v>626</v>
      </c>
      <c r="C1747" s="162" t="s">
        <v>876</v>
      </c>
    </row>
    <row r="1748">
      <c r="A1748" s="162" t="s">
        <v>12676</v>
      </c>
      <c r="B1748" s="162" t="s">
        <v>639</v>
      </c>
      <c r="C1748" s="162" t="s">
        <v>876</v>
      </c>
    </row>
    <row r="1749">
      <c r="A1749" s="162" t="s">
        <v>2681</v>
      </c>
      <c r="B1749" s="162" t="s">
        <v>626</v>
      </c>
      <c r="C1749" s="162" t="s">
        <v>899</v>
      </c>
    </row>
    <row r="1750">
      <c r="A1750" s="162" t="s">
        <v>12682</v>
      </c>
      <c r="B1750" s="162" t="s">
        <v>639</v>
      </c>
      <c r="C1750" s="162" t="s">
        <v>899</v>
      </c>
    </row>
    <row r="1751">
      <c r="A1751" s="162" t="s">
        <v>12921</v>
      </c>
      <c r="B1751" s="162" t="s">
        <v>639</v>
      </c>
      <c r="C1751" s="162" t="s">
        <v>899</v>
      </c>
    </row>
    <row r="1752">
      <c r="A1752" s="162" t="s">
        <v>2677</v>
      </c>
      <c r="B1752" s="162" t="s">
        <v>626</v>
      </c>
      <c r="C1752" s="162" t="s">
        <v>2533</v>
      </c>
    </row>
    <row r="1753">
      <c r="A1753" s="162" t="s">
        <v>12679</v>
      </c>
      <c r="B1753" s="162" t="s">
        <v>639</v>
      </c>
      <c r="C1753" s="162" t="s">
        <v>2533</v>
      </c>
    </row>
    <row r="1754">
      <c r="A1754" s="162" t="s">
        <v>12543</v>
      </c>
      <c r="B1754" s="162" t="s">
        <v>639</v>
      </c>
      <c r="C1754" s="162" t="s">
        <v>890</v>
      </c>
    </row>
    <row r="1755">
      <c r="A1755" s="162" t="s">
        <v>12552</v>
      </c>
      <c r="B1755" s="162" t="s">
        <v>639</v>
      </c>
      <c r="C1755" s="162" t="s">
        <v>899</v>
      </c>
    </row>
    <row r="1756">
      <c r="A1756" s="162" t="s">
        <v>12547</v>
      </c>
      <c r="B1756" s="162" t="s">
        <v>639</v>
      </c>
      <c r="C1756" s="162" t="s">
        <v>2533</v>
      </c>
    </row>
    <row r="1757">
      <c r="A1757" s="162" t="s">
        <v>12538</v>
      </c>
      <c r="B1757" s="162" t="s">
        <v>639</v>
      </c>
      <c r="C1757" s="162" t="s">
        <v>876</v>
      </c>
    </row>
    <row r="1758">
      <c r="A1758" s="162" t="s">
        <v>12885</v>
      </c>
      <c r="B1758" s="162" t="s">
        <v>639</v>
      </c>
      <c r="C1758" s="162" t="s">
        <v>12061</v>
      </c>
    </row>
    <row r="1759">
      <c r="A1759" s="162" t="s">
        <v>12889</v>
      </c>
      <c r="B1759" s="162" t="s">
        <v>639</v>
      </c>
      <c r="C1759" s="162" t="s">
        <v>12065</v>
      </c>
    </row>
    <row r="1760">
      <c r="A1760" s="162" t="s">
        <v>12892</v>
      </c>
      <c r="B1760" s="162" t="s">
        <v>639</v>
      </c>
      <c r="C1760" s="162" t="s">
        <v>12069</v>
      </c>
    </row>
    <row r="1761">
      <c r="A1761" s="162" t="s">
        <v>12561</v>
      </c>
      <c r="B1761" s="162" t="s">
        <v>639</v>
      </c>
      <c r="C1761" s="162" t="s">
        <v>890</v>
      </c>
    </row>
    <row r="1762">
      <c r="A1762" s="162" t="s">
        <v>12571</v>
      </c>
      <c r="B1762" s="162" t="s">
        <v>639</v>
      </c>
      <c r="C1762" s="162" t="s">
        <v>899</v>
      </c>
    </row>
    <row r="1763">
      <c r="A1763" s="162" t="s">
        <v>12566</v>
      </c>
      <c r="B1763" s="162" t="s">
        <v>639</v>
      </c>
      <c r="C1763" s="162" t="s">
        <v>2533</v>
      </c>
    </row>
    <row r="1764">
      <c r="A1764" s="162" t="s">
        <v>12557</v>
      </c>
      <c r="B1764" s="162" t="s">
        <v>639</v>
      </c>
      <c r="C1764" s="162" t="s">
        <v>876</v>
      </c>
    </row>
    <row r="1765">
      <c r="A1765" s="162" t="s">
        <v>7013</v>
      </c>
      <c r="B1765" s="162" t="s">
        <v>656</v>
      </c>
      <c r="C1765" s="162" t="s">
        <v>17396</v>
      </c>
    </row>
    <row r="1766">
      <c r="A1766" s="162" t="s">
        <v>7017</v>
      </c>
      <c r="B1766" s="162" t="s">
        <v>656</v>
      </c>
      <c r="C1766" s="162" t="s">
        <v>17375</v>
      </c>
    </row>
    <row r="1767">
      <c r="A1767" s="162" t="s">
        <v>7020</v>
      </c>
      <c r="B1767" s="162" t="s">
        <v>656</v>
      </c>
      <c r="C1767" s="162" t="s">
        <v>876</v>
      </c>
    </row>
    <row r="1768">
      <c r="A1768" s="162" t="s">
        <v>12808</v>
      </c>
      <c r="B1768" s="162" t="s">
        <v>639</v>
      </c>
      <c r="C1768" s="162" t="s">
        <v>17396</v>
      </c>
    </row>
    <row r="1769">
      <c r="A1769" s="162" t="s">
        <v>12812</v>
      </c>
      <c r="B1769" s="162" t="s">
        <v>639</v>
      </c>
      <c r="C1769" s="162" t="s">
        <v>17401</v>
      </c>
    </row>
    <row r="1770">
      <c r="A1770" s="162" t="s">
        <v>12816</v>
      </c>
      <c r="B1770" s="162" t="s">
        <v>639</v>
      </c>
      <c r="C1770" s="162" t="s">
        <v>17375</v>
      </c>
    </row>
    <row r="1771">
      <c r="A1771" s="162" t="s">
        <v>12820</v>
      </c>
      <c r="B1771" s="162" t="s">
        <v>639</v>
      </c>
      <c r="C1771" s="162" t="s">
        <v>17375</v>
      </c>
    </row>
    <row r="1772">
      <c r="A1772" s="162" t="s">
        <v>12823</v>
      </c>
      <c r="B1772" s="162" t="s">
        <v>639</v>
      </c>
      <c r="C1772" s="162" t="s">
        <v>17375</v>
      </c>
    </row>
    <row r="1773">
      <c r="A1773" s="162" t="s">
        <v>12827</v>
      </c>
      <c r="B1773" s="162" t="s">
        <v>639</v>
      </c>
      <c r="C1773" s="162" t="s">
        <v>876</v>
      </c>
    </row>
    <row r="1774">
      <c r="A1774" s="162" t="s">
        <v>12581</v>
      </c>
      <c r="B1774" s="162" t="s">
        <v>639</v>
      </c>
      <c r="C1774" s="162" t="s">
        <v>890</v>
      </c>
    </row>
    <row r="1775">
      <c r="A1775" s="162" t="s">
        <v>12591</v>
      </c>
      <c r="B1775" s="162" t="s">
        <v>639</v>
      </c>
      <c r="C1775" s="162" t="s">
        <v>899</v>
      </c>
    </row>
    <row r="1776">
      <c r="A1776" s="162" t="s">
        <v>12586</v>
      </c>
      <c r="B1776" s="162" t="s">
        <v>639</v>
      </c>
      <c r="C1776" s="162" t="s">
        <v>2533</v>
      </c>
    </row>
    <row r="1777">
      <c r="A1777" s="162" t="s">
        <v>12576</v>
      </c>
      <c r="B1777" s="162" t="s">
        <v>639</v>
      </c>
      <c r="C1777" s="162" t="s">
        <v>876</v>
      </c>
    </row>
    <row r="1778">
      <c r="A1778" s="162" t="s">
        <v>12895</v>
      </c>
      <c r="B1778" s="162" t="s">
        <v>639</v>
      </c>
      <c r="C1778" s="162" t="s">
        <v>12898</v>
      </c>
    </row>
    <row r="1779">
      <c r="A1779" s="162" t="s">
        <v>12600</v>
      </c>
      <c r="B1779" s="162" t="s">
        <v>639</v>
      </c>
      <c r="C1779" s="162" t="s">
        <v>890</v>
      </c>
    </row>
    <row r="1780">
      <c r="A1780" s="162" t="s">
        <v>12609</v>
      </c>
      <c r="B1780" s="162" t="s">
        <v>639</v>
      </c>
      <c r="C1780" s="162" t="s">
        <v>899</v>
      </c>
    </row>
    <row r="1781">
      <c r="A1781" s="162" t="s">
        <v>12604</v>
      </c>
      <c r="B1781" s="162" t="s">
        <v>639</v>
      </c>
      <c r="C1781" s="162" t="s">
        <v>2533</v>
      </c>
    </row>
    <row r="1782">
      <c r="A1782" s="162" t="s">
        <v>12595</v>
      </c>
      <c r="B1782" s="162" t="s">
        <v>639</v>
      </c>
      <c r="C1782" s="162" t="s">
        <v>876</v>
      </c>
    </row>
    <row r="1783">
      <c r="A1783" s="162" t="s">
        <v>12613</v>
      </c>
      <c r="B1783" s="162" t="s">
        <v>639</v>
      </c>
      <c r="C1783" s="162" t="s">
        <v>876</v>
      </c>
    </row>
    <row r="1784">
      <c r="A1784" s="162" t="s">
        <v>7024</v>
      </c>
      <c r="B1784" s="162" t="s">
        <v>656</v>
      </c>
      <c r="C1784" s="162" t="s">
        <v>17396</v>
      </c>
    </row>
    <row r="1785">
      <c r="A1785" s="162" t="s">
        <v>7028</v>
      </c>
      <c r="B1785" s="162" t="s">
        <v>656</v>
      </c>
      <c r="C1785" s="162" t="s">
        <v>17401</v>
      </c>
    </row>
    <row r="1786">
      <c r="A1786" s="162" t="s">
        <v>7031</v>
      </c>
      <c r="B1786" s="162" t="s">
        <v>656</v>
      </c>
      <c r="C1786" s="162" t="s">
        <v>17375</v>
      </c>
    </row>
    <row r="1787">
      <c r="A1787" s="162" t="s">
        <v>7034</v>
      </c>
      <c r="B1787" s="162" t="s">
        <v>656</v>
      </c>
      <c r="C1787" s="162" t="s">
        <v>876</v>
      </c>
    </row>
    <row r="1788">
      <c r="A1788" s="162" t="s">
        <v>6965</v>
      </c>
      <c r="B1788" s="162" t="s">
        <v>656</v>
      </c>
      <c r="C1788" s="162" t="s">
        <v>17396</v>
      </c>
    </row>
    <row r="1789">
      <c r="A1789" s="162" t="s">
        <v>6969</v>
      </c>
      <c r="B1789" s="162" t="s">
        <v>656</v>
      </c>
      <c r="C1789" s="162" t="s">
        <v>876</v>
      </c>
    </row>
    <row r="1790">
      <c r="A1790" s="162" t="s">
        <v>7037</v>
      </c>
      <c r="B1790" s="162" t="s">
        <v>656</v>
      </c>
      <c r="C1790" s="162" t="s">
        <v>17401</v>
      </c>
    </row>
    <row r="1791">
      <c r="A1791" s="162" t="s">
        <v>7041</v>
      </c>
      <c r="B1791" s="162" t="s">
        <v>656</v>
      </c>
      <c r="C1791" s="162" t="s">
        <v>17401</v>
      </c>
    </row>
    <row r="1792">
      <c r="A1792" s="162" t="s">
        <v>6948</v>
      </c>
      <c r="B1792" s="162" t="s">
        <v>656</v>
      </c>
      <c r="C1792" s="162" t="s">
        <v>876</v>
      </c>
    </row>
    <row r="1793">
      <c r="A1793" s="162" t="s">
        <v>7044</v>
      </c>
      <c r="B1793" s="162" t="s">
        <v>656</v>
      </c>
      <c r="C1793" s="162" t="s">
        <v>17396</v>
      </c>
    </row>
    <row r="1794">
      <c r="A1794" s="162" t="s">
        <v>7047</v>
      </c>
      <c r="B1794" s="162" t="s">
        <v>656</v>
      </c>
      <c r="C1794" s="162" t="s">
        <v>17401</v>
      </c>
    </row>
    <row r="1795">
      <c r="A1795" s="162" t="s">
        <v>7050</v>
      </c>
      <c r="B1795" s="162" t="s">
        <v>656</v>
      </c>
      <c r="C1795" s="162" t="s">
        <v>17401</v>
      </c>
    </row>
    <row r="1796">
      <c r="A1796" s="162" t="s">
        <v>6953</v>
      </c>
      <c r="B1796" s="162" t="s">
        <v>656</v>
      </c>
      <c r="C1796" s="162" t="s">
        <v>17396</v>
      </c>
    </row>
    <row r="1797">
      <c r="A1797" s="162" t="s">
        <v>6958</v>
      </c>
      <c r="B1797" s="162" t="s">
        <v>656</v>
      </c>
      <c r="C1797" s="162" t="s">
        <v>17401</v>
      </c>
    </row>
    <row r="1798">
      <c r="A1798" s="162" t="s">
        <v>6962</v>
      </c>
      <c r="B1798" s="162" t="s">
        <v>656</v>
      </c>
      <c r="C1798" s="162" t="s">
        <v>876</v>
      </c>
    </row>
    <row r="1799">
      <c r="A1799" s="162" t="s">
        <v>1107</v>
      </c>
      <c r="B1799" s="162" t="s">
        <v>297</v>
      </c>
      <c r="C1799" s="162" t="s">
        <v>899</v>
      </c>
    </row>
    <row r="1800">
      <c r="A1800" s="162" t="s">
        <v>1160</v>
      </c>
      <c r="B1800" s="162" t="s">
        <v>281</v>
      </c>
      <c r="C1800" s="162" t="s">
        <v>899</v>
      </c>
    </row>
    <row r="1801">
      <c r="A1801" s="162" t="s">
        <v>1166</v>
      </c>
      <c r="B1801" s="162" t="s">
        <v>281</v>
      </c>
      <c r="C1801" s="162" t="s">
        <v>899</v>
      </c>
    </row>
    <row r="1802">
      <c r="A1802" s="162" t="s">
        <v>1171</v>
      </c>
      <c r="B1802" s="162" t="s">
        <v>281</v>
      </c>
      <c r="C1802" s="162" t="s">
        <v>17400</v>
      </c>
    </row>
    <row r="1803">
      <c r="A1803" s="162" t="s">
        <v>1175</v>
      </c>
      <c r="B1803" s="162" t="s">
        <v>281</v>
      </c>
      <c r="C1803" s="162" t="s">
        <v>1179</v>
      </c>
    </row>
    <row r="1804">
      <c r="A1804" s="162" t="s">
        <v>1180</v>
      </c>
      <c r="B1804" s="162" t="s">
        <v>281</v>
      </c>
      <c r="C1804" s="162" t="s">
        <v>1184</v>
      </c>
    </row>
    <row r="1805">
      <c r="A1805" s="162" t="s">
        <v>1185</v>
      </c>
      <c r="B1805" s="162" t="s">
        <v>281</v>
      </c>
      <c r="C1805" s="162" t="s">
        <v>876</v>
      </c>
    </row>
    <row r="1806">
      <c r="A1806" s="162" t="s">
        <v>1189</v>
      </c>
      <c r="B1806" s="162" t="s">
        <v>281</v>
      </c>
      <c r="C1806" s="162" t="s">
        <v>890</v>
      </c>
    </row>
    <row r="1807">
      <c r="A1807" s="162" t="s">
        <v>1193</v>
      </c>
      <c r="B1807" s="162" t="s">
        <v>281</v>
      </c>
      <c r="C1807" s="162" t="s">
        <v>17400</v>
      </c>
    </row>
    <row r="1808">
      <c r="A1808" s="162" t="s">
        <v>1197</v>
      </c>
      <c r="B1808" s="162" t="s">
        <v>281</v>
      </c>
      <c r="C1808" s="162" t="s">
        <v>1201</v>
      </c>
    </row>
    <row r="1809">
      <c r="A1809" s="162" t="s">
        <v>1202</v>
      </c>
      <c r="B1809" s="162" t="s">
        <v>281</v>
      </c>
      <c r="C1809" s="162" t="s">
        <v>17400</v>
      </c>
    </row>
    <row r="1810">
      <c r="A1810" s="162" t="s">
        <v>1206</v>
      </c>
      <c r="B1810" s="162" t="s">
        <v>281</v>
      </c>
      <c r="C1810" s="162" t="s">
        <v>17400</v>
      </c>
    </row>
    <row r="1811">
      <c r="A1811" s="162" t="s">
        <v>1212</v>
      </c>
      <c r="B1811" s="162" t="s">
        <v>281</v>
      </c>
      <c r="C1811" s="162" t="s">
        <v>17400</v>
      </c>
    </row>
    <row r="1812">
      <c r="A1812" s="162" t="s">
        <v>1216</v>
      </c>
      <c r="B1812" s="162" t="s">
        <v>281</v>
      </c>
      <c r="C1812" s="162" t="s">
        <v>899</v>
      </c>
    </row>
    <row r="1813">
      <c r="A1813" s="162" t="s">
        <v>1220</v>
      </c>
      <c r="B1813" s="162" t="s">
        <v>281</v>
      </c>
      <c r="C1813" s="162" t="s">
        <v>876</v>
      </c>
    </row>
    <row r="1814">
      <c r="A1814" s="162" t="s">
        <v>1224</v>
      </c>
      <c r="B1814" s="162" t="s">
        <v>281</v>
      </c>
      <c r="C1814" s="162" t="s">
        <v>1201</v>
      </c>
    </row>
    <row r="1815">
      <c r="A1815" s="162" t="s">
        <v>1228</v>
      </c>
      <c r="B1815" s="162" t="s">
        <v>281</v>
      </c>
      <c r="C1815" s="162" t="s">
        <v>890</v>
      </c>
    </row>
    <row r="1816">
      <c r="A1816" s="162" t="s">
        <v>15635</v>
      </c>
      <c r="B1816" s="162" t="s">
        <v>661</v>
      </c>
      <c r="C1816" s="162" t="s">
        <v>17399</v>
      </c>
    </row>
    <row r="1817">
      <c r="A1817" s="162" t="s">
        <v>3257</v>
      </c>
      <c r="B1817" s="162" t="s">
        <v>63</v>
      </c>
      <c r="C1817" s="162" t="s">
        <v>8724</v>
      </c>
    </row>
    <row r="1818">
      <c r="A1818" s="162" t="s">
        <v>3262</v>
      </c>
      <c r="B1818" s="162" t="s">
        <v>63</v>
      </c>
      <c r="C1818" s="162" t="s">
        <v>8724</v>
      </c>
    </row>
    <row r="1819">
      <c r="A1819" s="162" t="s">
        <v>3204</v>
      </c>
      <c r="B1819" s="162" t="s">
        <v>63</v>
      </c>
      <c r="C1819" s="162" t="s">
        <v>8724</v>
      </c>
    </row>
    <row r="1820">
      <c r="A1820" s="162" t="s">
        <v>3209</v>
      </c>
      <c r="B1820" s="162" t="s">
        <v>63</v>
      </c>
      <c r="C1820" s="162" t="s">
        <v>8724</v>
      </c>
    </row>
    <row r="1821">
      <c r="A1821" s="162" t="s">
        <v>3211</v>
      </c>
      <c r="B1821" s="162" t="s">
        <v>63</v>
      </c>
      <c r="C1821" s="162" t="s">
        <v>8724</v>
      </c>
    </row>
    <row r="1822">
      <c r="A1822" s="162" t="s">
        <v>3215</v>
      </c>
      <c r="B1822" s="162" t="s">
        <v>63</v>
      </c>
      <c r="C1822" s="162" t="s">
        <v>8724</v>
      </c>
    </row>
    <row r="1823">
      <c r="A1823" s="162" t="s">
        <v>3217</v>
      </c>
      <c r="B1823" s="162" t="s">
        <v>63</v>
      </c>
      <c r="C1823" s="162" t="s">
        <v>8724</v>
      </c>
    </row>
    <row r="1824">
      <c r="A1824" s="162" t="s">
        <v>3221</v>
      </c>
      <c r="B1824" s="162" t="s">
        <v>63</v>
      </c>
      <c r="C1824" s="162" t="s">
        <v>8724</v>
      </c>
    </row>
    <row r="1825">
      <c r="A1825" s="162" t="s">
        <v>3223</v>
      </c>
      <c r="B1825" s="162" t="s">
        <v>63</v>
      </c>
      <c r="C1825" s="162" t="s">
        <v>8724</v>
      </c>
    </row>
    <row r="1826">
      <c r="A1826" s="162" t="s">
        <v>3227</v>
      </c>
      <c r="B1826" s="162" t="s">
        <v>63</v>
      </c>
      <c r="C1826" s="162" t="s">
        <v>8724</v>
      </c>
    </row>
    <row r="1827">
      <c r="A1827" s="162" t="s">
        <v>2844</v>
      </c>
      <c r="B1827" s="162" t="s">
        <v>63</v>
      </c>
      <c r="C1827" s="162" t="s">
        <v>8724</v>
      </c>
    </row>
    <row r="1828">
      <c r="A1828" s="162" t="s">
        <v>2848</v>
      </c>
      <c r="B1828" s="162" t="s">
        <v>63</v>
      </c>
      <c r="C1828" s="162" t="s">
        <v>8724</v>
      </c>
    </row>
    <row r="1829">
      <c r="A1829" s="162" t="s">
        <v>2850</v>
      </c>
      <c r="B1829" s="162" t="s">
        <v>63</v>
      </c>
      <c r="C1829" s="162" t="s">
        <v>8724</v>
      </c>
    </row>
    <row r="1830">
      <c r="A1830" s="162" t="s">
        <v>2854</v>
      </c>
      <c r="B1830" s="162" t="s">
        <v>63</v>
      </c>
      <c r="C1830" s="162" t="s">
        <v>8724</v>
      </c>
    </row>
    <row r="1831">
      <c r="A1831" s="162" t="s">
        <v>2856</v>
      </c>
      <c r="B1831" s="162" t="s">
        <v>63</v>
      </c>
      <c r="C1831" s="162" t="s">
        <v>8724</v>
      </c>
    </row>
    <row r="1832">
      <c r="A1832" s="162" t="s">
        <v>2860</v>
      </c>
      <c r="B1832" s="162" t="s">
        <v>63</v>
      </c>
      <c r="C1832" s="162" t="s">
        <v>8724</v>
      </c>
    </row>
    <row r="1833">
      <c r="A1833" s="162" t="s">
        <v>2279</v>
      </c>
      <c r="B1833" s="162" t="s">
        <v>63</v>
      </c>
      <c r="C1833" s="162" t="s">
        <v>8724</v>
      </c>
    </row>
    <row r="1834">
      <c r="A1834" s="162" t="s">
        <v>2284</v>
      </c>
      <c r="B1834" s="162" t="s">
        <v>63</v>
      </c>
      <c r="C1834" s="162" t="s">
        <v>8724</v>
      </c>
    </row>
    <row r="1835">
      <c r="A1835" s="162" t="s">
        <v>2286</v>
      </c>
      <c r="B1835" s="162" t="s">
        <v>63</v>
      </c>
      <c r="C1835" s="162" t="s">
        <v>8724</v>
      </c>
    </row>
    <row r="1836">
      <c r="A1836" s="162" t="s">
        <v>2290</v>
      </c>
      <c r="B1836" s="162" t="s">
        <v>63</v>
      </c>
      <c r="C1836" s="162" t="s">
        <v>8724</v>
      </c>
    </row>
    <row r="1837">
      <c r="A1837" s="162" t="s">
        <v>2292</v>
      </c>
      <c r="B1837" s="162" t="s">
        <v>63</v>
      </c>
      <c r="C1837" s="162" t="s">
        <v>8724</v>
      </c>
    </row>
    <row r="1838">
      <c r="A1838" s="162" t="s">
        <v>2296</v>
      </c>
      <c r="B1838" s="162" t="s">
        <v>63</v>
      </c>
      <c r="C1838" s="162" t="s">
        <v>8724</v>
      </c>
    </row>
    <row r="1839">
      <c r="A1839" s="162" t="s">
        <v>2298</v>
      </c>
      <c r="B1839" s="162" t="s">
        <v>63</v>
      </c>
      <c r="C1839" s="162" t="s">
        <v>8724</v>
      </c>
    </row>
    <row r="1840">
      <c r="A1840" s="162" t="s">
        <v>2302</v>
      </c>
      <c r="B1840" s="162" t="s">
        <v>63</v>
      </c>
      <c r="C1840" s="162" t="s">
        <v>8724</v>
      </c>
    </row>
    <row r="1841">
      <c r="A1841" s="162" t="s">
        <v>8724</v>
      </c>
      <c r="B1841" s="162" t="s">
        <v>672</v>
      </c>
      <c r="C1841" s="162" t="s">
        <v>8724</v>
      </c>
    </row>
    <row r="1842">
      <c r="A1842" s="162" t="s">
        <v>8815</v>
      </c>
      <c r="B1842" s="162" t="s">
        <v>672</v>
      </c>
      <c r="C1842" s="162" t="s">
        <v>8724</v>
      </c>
    </row>
    <row r="1843">
      <c r="A1843" s="162" t="s">
        <v>8821</v>
      </c>
      <c r="B1843" s="162" t="s">
        <v>672</v>
      </c>
      <c r="C1843" s="162" t="s">
        <v>8724</v>
      </c>
    </row>
    <row r="1844">
      <c r="A1844" s="162" t="s">
        <v>8827</v>
      </c>
      <c r="B1844" s="162" t="s">
        <v>672</v>
      </c>
      <c r="C1844" s="162" t="s">
        <v>8724</v>
      </c>
    </row>
    <row r="1845">
      <c r="A1845" s="162" t="s">
        <v>8839</v>
      </c>
      <c r="B1845" s="162" t="s">
        <v>672</v>
      </c>
      <c r="C1845" s="162" t="s">
        <v>8724</v>
      </c>
    </row>
    <row r="1846">
      <c r="A1846" s="162" t="s">
        <v>8851</v>
      </c>
      <c r="B1846" s="162" t="s">
        <v>672</v>
      </c>
      <c r="C1846" s="162" t="s">
        <v>8724</v>
      </c>
    </row>
    <row r="1847">
      <c r="A1847" s="162" t="s">
        <v>8922</v>
      </c>
      <c r="B1847" s="162" t="s">
        <v>672</v>
      </c>
      <c r="C1847" s="162" t="s">
        <v>8724</v>
      </c>
    </row>
    <row r="1848">
      <c r="A1848" s="162" t="s">
        <v>8957</v>
      </c>
      <c r="B1848" s="162" t="s">
        <v>672</v>
      </c>
      <c r="C1848" s="162" t="s">
        <v>8724</v>
      </c>
    </row>
    <row r="1849">
      <c r="A1849" s="162" t="s">
        <v>9016</v>
      </c>
      <c r="B1849" s="162" t="s">
        <v>672</v>
      </c>
      <c r="C1849" s="162" t="s">
        <v>8724</v>
      </c>
    </row>
    <row r="1850">
      <c r="A1850" s="162" t="s">
        <v>9022</v>
      </c>
      <c r="B1850" s="162" t="s">
        <v>672</v>
      </c>
      <c r="C1850" s="162" t="s">
        <v>8724</v>
      </c>
    </row>
    <row r="1851">
      <c r="A1851" s="162" t="s">
        <v>9052</v>
      </c>
      <c r="B1851" s="162" t="s">
        <v>672</v>
      </c>
      <c r="C1851" s="162" t="s">
        <v>8724</v>
      </c>
    </row>
    <row r="1852">
      <c r="A1852" s="162" t="s">
        <v>9080</v>
      </c>
      <c r="B1852" s="162" t="s">
        <v>672</v>
      </c>
      <c r="C1852" s="162" t="s">
        <v>8724</v>
      </c>
    </row>
    <row r="1853">
      <c r="A1853" s="162" t="s">
        <v>9092</v>
      </c>
      <c r="B1853" s="162" t="s">
        <v>672</v>
      </c>
      <c r="C1853" s="162" t="s">
        <v>8724</v>
      </c>
    </row>
    <row r="1854">
      <c r="A1854" s="162" t="s">
        <v>9104</v>
      </c>
      <c r="B1854" s="162" t="s">
        <v>672</v>
      </c>
      <c r="C1854" s="162" t="s">
        <v>8724</v>
      </c>
    </row>
    <row r="1855">
      <c r="A1855" s="162" t="s">
        <v>9110</v>
      </c>
      <c r="B1855" s="162" t="s">
        <v>672</v>
      </c>
      <c r="C1855" s="162" t="s">
        <v>8724</v>
      </c>
    </row>
    <row r="1856">
      <c r="A1856" s="162" t="s">
        <v>9158</v>
      </c>
      <c r="B1856" s="162" t="s">
        <v>672</v>
      </c>
      <c r="C1856" s="162" t="s">
        <v>8724</v>
      </c>
    </row>
    <row r="1857">
      <c r="A1857" s="162" t="s">
        <v>9164</v>
      </c>
      <c r="B1857" s="162" t="s">
        <v>672</v>
      </c>
      <c r="C1857" s="162" t="s">
        <v>8724</v>
      </c>
    </row>
    <row r="1858">
      <c r="A1858" s="162" t="s">
        <v>9170</v>
      </c>
      <c r="B1858" s="162" t="s">
        <v>672</v>
      </c>
      <c r="C1858" s="162" t="s">
        <v>8724</v>
      </c>
    </row>
    <row r="1859">
      <c r="A1859" s="162" t="s">
        <v>9176</v>
      </c>
      <c r="B1859" s="162" t="s">
        <v>672</v>
      </c>
      <c r="C1859" s="162" t="s">
        <v>8724</v>
      </c>
    </row>
    <row r="1860">
      <c r="A1860" s="162" t="s">
        <v>9182</v>
      </c>
      <c r="B1860" s="162" t="s">
        <v>672</v>
      </c>
      <c r="C1860" s="162" t="s">
        <v>8724</v>
      </c>
    </row>
    <row r="1861">
      <c r="A1861" s="162" t="s">
        <v>9212</v>
      </c>
      <c r="B1861" s="162" t="s">
        <v>672</v>
      </c>
      <c r="C1861" s="162" t="s">
        <v>8724</v>
      </c>
    </row>
    <row r="1862">
      <c r="A1862" s="162" t="s">
        <v>9277</v>
      </c>
      <c r="B1862" s="162" t="s">
        <v>672</v>
      </c>
      <c r="C1862" s="162" t="s">
        <v>8724</v>
      </c>
    </row>
    <row r="1863">
      <c r="A1863" s="162" t="s">
        <v>9289</v>
      </c>
      <c r="B1863" s="162" t="s">
        <v>672</v>
      </c>
      <c r="C1863" s="162" t="s">
        <v>8724</v>
      </c>
    </row>
    <row r="1864">
      <c r="A1864" s="162" t="s">
        <v>9294</v>
      </c>
      <c r="B1864" s="162" t="s">
        <v>672</v>
      </c>
      <c r="C1864" s="162" t="s">
        <v>8724</v>
      </c>
    </row>
    <row r="1865">
      <c r="A1865" s="162" t="s">
        <v>9318</v>
      </c>
      <c r="B1865" s="162" t="s">
        <v>672</v>
      </c>
      <c r="C1865" s="162" t="s">
        <v>8724</v>
      </c>
    </row>
    <row r="1866">
      <c r="A1866" s="162" t="s">
        <v>9323</v>
      </c>
      <c r="B1866" s="162" t="s">
        <v>672</v>
      </c>
      <c r="C1866" s="162" t="s">
        <v>8724</v>
      </c>
    </row>
    <row r="1867">
      <c r="A1867" s="162" t="s">
        <v>9329</v>
      </c>
      <c r="B1867" s="162" t="s">
        <v>672</v>
      </c>
      <c r="C1867" s="162" t="s">
        <v>8724</v>
      </c>
    </row>
    <row r="1868">
      <c r="A1868" s="162" t="s">
        <v>9346</v>
      </c>
      <c r="B1868" s="162" t="s">
        <v>672</v>
      </c>
      <c r="C1868" s="162" t="s">
        <v>8724</v>
      </c>
    </row>
    <row r="1869">
      <c r="A1869" s="162" t="s">
        <v>9397</v>
      </c>
      <c r="B1869" s="162" t="s">
        <v>672</v>
      </c>
      <c r="C1869" s="162" t="s">
        <v>8724</v>
      </c>
    </row>
    <row r="1870">
      <c r="A1870" s="162" t="s">
        <v>9439</v>
      </c>
      <c r="B1870" s="162" t="s">
        <v>672</v>
      </c>
      <c r="C1870" s="162" t="s">
        <v>8724</v>
      </c>
    </row>
    <row r="1871">
      <c r="A1871" s="162" t="s">
        <v>9469</v>
      </c>
      <c r="B1871" s="162" t="s">
        <v>672</v>
      </c>
      <c r="C1871" s="162" t="s">
        <v>8724</v>
      </c>
    </row>
    <row r="1872">
      <c r="A1872" s="162" t="s">
        <v>9487</v>
      </c>
      <c r="B1872" s="162" t="s">
        <v>672</v>
      </c>
      <c r="C1872" s="162" t="s">
        <v>8724</v>
      </c>
    </row>
    <row r="1873">
      <c r="A1873" s="162" t="s">
        <v>9498</v>
      </c>
      <c r="B1873" s="162" t="s">
        <v>672</v>
      </c>
      <c r="C1873" s="162" t="s">
        <v>8724</v>
      </c>
    </row>
    <row r="1874">
      <c r="A1874" s="162" t="s">
        <v>9516</v>
      </c>
      <c r="B1874" s="162" t="s">
        <v>672</v>
      </c>
      <c r="C1874" s="162" t="s">
        <v>8724</v>
      </c>
    </row>
    <row r="1875">
      <c r="A1875" s="162" t="s">
        <v>9636</v>
      </c>
      <c r="B1875" s="162" t="s">
        <v>672</v>
      </c>
      <c r="C1875" s="162" t="s">
        <v>8724</v>
      </c>
    </row>
    <row r="1876">
      <c r="A1876" s="162" t="s">
        <v>9642</v>
      </c>
      <c r="B1876" s="162" t="s">
        <v>672</v>
      </c>
      <c r="C1876" s="162" t="s">
        <v>8724</v>
      </c>
    </row>
    <row r="1877">
      <c r="A1877" s="162" t="s">
        <v>9680</v>
      </c>
      <c r="B1877" s="162" t="s">
        <v>672</v>
      </c>
      <c r="C1877" s="162" t="s">
        <v>8724</v>
      </c>
    </row>
    <row r="1878">
      <c r="A1878" s="162" t="s">
        <v>9692</v>
      </c>
      <c r="B1878" s="162" t="s">
        <v>672</v>
      </c>
      <c r="C1878" s="162" t="s">
        <v>8724</v>
      </c>
    </row>
    <row r="1879">
      <c r="A1879" s="162" t="s">
        <v>9715</v>
      </c>
      <c r="B1879" s="162" t="s">
        <v>672</v>
      </c>
      <c r="C1879" s="162" t="s">
        <v>8724</v>
      </c>
    </row>
    <row r="1880">
      <c r="A1880" s="162" t="s">
        <v>9739</v>
      </c>
      <c r="B1880" s="162" t="s">
        <v>672</v>
      </c>
      <c r="C1880" s="162" t="s">
        <v>8724</v>
      </c>
    </row>
    <row r="1881">
      <c r="A1881" s="162" t="s">
        <v>9763</v>
      </c>
      <c r="B1881" s="162" t="s">
        <v>672</v>
      </c>
      <c r="C1881" s="162" t="s">
        <v>8724</v>
      </c>
    </row>
    <row r="1882">
      <c r="A1882" s="162" t="s">
        <v>9795</v>
      </c>
      <c r="B1882" s="162" t="s">
        <v>672</v>
      </c>
      <c r="C1882" s="162" t="s">
        <v>8724</v>
      </c>
    </row>
    <row r="1883">
      <c r="A1883" s="162" t="s">
        <v>9813</v>
      </c>
      <c r="B1883" s="162" t="s">
        <v>672</v>
      </c>
      <c r="C1883" s="162" t="s">
        <v>8724</v>
      </c>
    </row>
    <row r="1884">
      <c r="A1884" s="162" t="s">
        <v>9819</v>
      </c>
      <c r="B1884" s="162" t="s">
        <v>672</v>
      </c>
      <c r="C1884" s="162" t="s">
        <v>8724</v>
      </c>
    </row>
    <row r="1885">
      <c r="A1885" s="162" t="s">
        <v>9831</v>
      </c>
      <c r="B1885" s="162" t="s">
        <v>672</v>
      </c>
      <c r="C1885" s="162" t="s">
        <v>8724</v>
      </c>
    </row>
    <row r="1886">
      <c r="A1886" s="162" t="s">
        <v>9863</v>
      </c>
      <c r="B1886" s="162" t="s">
        <v>672</v>
      </c>
      <c r="C1886" s="162" t="s">
        <v>8724</v>
      </c>
    </row>
    <row r="1887">
      <c r="A1887" s="162" t="s">
        <v>9923</v>
      </c>
      <c r="B1887" s="162" t="s">
        <v>672</v>
      </c>
      <c r="C1887" s="162" t="s">
        <v>8724</v>
      </c>
    </row>
    <row r="1888">
      <c r="A1888" s="162" t="s">
        <v>9960</v>
      </c>
      <c r="B1888" s="162" t="s">
        <v>672</v>
      </c>
      <c r="C1888" s="162" t="s">
        <v>8724</v>
      </c>
    </row>
    <row r="1889">
      <c r="A1889" s="162" t="s">
        <v>10008</v>
      </c>
      <c r="B1889" s="162" t="s">
        <v>672</v>
      </c>
      <c r="C1889" s="162" t="s">
        <v>8724</v>
      </c>
    </row>
    <row r="1890">
      <c r="A1890" s="162" t="s">
        <v>10020</v>
      </c>
      <c r="B1890" s="162" t="s">
        <v>672</v>
      </c>
      <c r="C1890" s="162" t="s">
        <v>8724</v>
      </c>
    </row>
    <row r="1891">
      <c r="A1891" s="162" t="s">
        <v>10026</v>
      </c>
      <c r="B1891" s="162" t="s">
        <v>672</v>
      </c>
      <c r="C1891" s="162" t="s">
        <v>8724</v>
      </c>
    </row>
    <row r="1892">
      <c r="A1892" s="162" t="s">
        <v>10032</v>
      </c>
      <c r="B1892" s="162" t="s">
        <v>672</v>
      </c>
      <c r="C1892" s="162" t="s">
        <v>8724</v>
      </c>
    </row>
    <row r="1893">
      <c r="A1893" s="162" t="s">
        <v>10038</v>
      </c>
      <c r="B1893" s="162" t="s">
        <v>672</v>
      </c>
      <c r="C1893" s="162" t="s">
        <v>8724</v>
      </c>
    </row>
    <row r="1894">
      <c r="A1894" s="162" t="s">
        <v>10062</v>
      </c>
      <c r="B1894" s="162" t="s">
        <v>672</v>
      </c>
      <c r="C1894" s="162" t="s">
        <v>8724</v>
      </c>
    </row>
    <row r="1895">
      <c r="A1895" s="162" t="s">
        <v>10080</v>
      </c>
      <c r="B1895" s="162" t="s">
        <v>672</v>
      </c>
      <c r="C1895" s="162" t="s">
        <v>8724</v>
      </c>
    </row>
    <row r="1896">
      <c r="A1896" s="162" t="s">
        <v>10098</v>
      </c>
      <c r="B1896" s="162" t="s">
        <v>672</v>
      </c>
      <c r="C1896" s="162" t="s">
        <v>8724</v>
      </c>
    </row>
    <row r="1897">
      <c r="A1897" s="162" t="s">
        <v>10128</v>
      </c>
      <c r="B1897" s="162" t="s">
        <v>672</v>
      </c>
      <c r="C1897" s="162" t="s">
        <v>8724</v>
      </c>
    </row>
    <row r="1898">
      <c r="A1898" s="162" t="s">
        <v>10134</v>
      </c>
      <c r="B1898" s="162" t="s">
        <v>672</v>
      </c>
      <c r="C1898" s="162" t="s">
        <v>8724</v>
      </c>
    </row>
    <row r="1899">
      <c r="A1899" s="162" t="s">
        <v>10152</v>
      </c>
      <c r="B1899" s="162" t="s">
        <v>672</v>
      </c>
      <c r="C1899" s="162" t="s">
        <v>8724</v>
      </c>
    </row>
    <row r="1900">
      <c r="A1900" s="162" t="s">
        <v>10164</v>
      </c>
      <c r="B1900" s="162" t="s">
        <v>672</v>
      </c>
      <c r="C1900" s="162" t="s">
        <v>8724</v>
      </c>
    </row>
    <row r="1901">
      <c r="A1901" s="162" t="s">
        <v>10176</v>
      </c>
      <c r="B1901" s="162" t="s">
        <v>672</v>
      </c>
      <c r="C1901" s="162" t="s">
        <v>8724</v>
      </c>
    </row>
    <row r="1902">
      <c r="A1902" s="162" t="s">
        <v>10220</v>
      </c>
      <c r="B1902" s="162" t="s">
        <v>672</v>
      </c>
      <c r="C1902" s="162" t="s">
        <v>8724</v>
      </c>
    </row>
    <row r="1903">
      <c r="A1903" s="162" t="s">
        <v>10232</v>
      </c>
      <c r="B1903" s="162" t="s">
        <v>672</v>
      </c>
      <c r="C1903" s="162" t="s">
        <v>8724</v>
      </c>
    </row>
    <row r="1904">
      <c r="A1904" s="162" t="s">
        <v>10238</v>
      </c>
      <c r="B1904" s="162" t="s">
        <v>672</v>
      </c>
      <c r="C1904" s="162" t="s">
        <v>8724</v>
      </c>
    </row>
    <row r="1905">
      <c r="A1905" s="162" t="s">
        <v>10286</v>
      </c>
      <c r="B1905" s="162" t="s">
        <v>672</v>
      </c>
      <c r="C1905" s="162" t="s">
        <v>8724</v>
      </c>
    </row>
    <row r="1906">
      <c r="A1906" s="162" t="s">
        <v>10346</v>
      </c>
      <c r="B1906" s="162" t="s">
        <v>672</v>
      </c>
      <c r="C1906" s="162" t="s">
        <v>8724</v>
      </c>
    </row>
    <row r="1907">
      <c r="A1907" s="162" t="s">
        <v>10352</v>
      </c>
      <c r="B1907" s="162" t="s">
        <v>672</v>
      </c>
      <c r="C1907" s="162" t="s">
        <v>8724</v>
      </c>
    </row>
    <row r="1908">
      <c r="A1908" s="162" t="s">
        <v>10370</v>
      </c>
      <c r="B1908" s="162" t="s">
        <v>672</v>
      </c>
      <c r="C1908" s="162" t="s">
        <v>8724</v>
      </c>
    </row>
    <row r="1909">
      <c r="A1909" s="162" t="s">
        <v>10382</v>
      </c>
      <c r="B1909" s="162" t="s">
        <v>672</v>
      </c>
      <c r="C1909" s="162" t="s">
        <v>8724</v>
      </c>
    </row>
    <row r="1910">
      <c r="A1910" s="162" t="s">
        <v>10400</v>
      </c>
      <c r="B1910" s="162" t="s">
        <v>672</v>
      </c>
      <c r="C1910" s="162" t="s">
        <v>8724</v>
      </c>
    </row>
    <row r="1911">
      <c r="A1911" s="162" t="s">
        <v>10424</v>
      </c>
      <c r="B1911" s="162" t="s">
        <v>672</v>
      </c>
      <c r="C1911" s="162" t="s">
        <v>8724</v>
      </c>
    </row>
    <row r="1912">
      <c r="A1912" s="162" t="s">
        <v>10430</v>
      </c>
      <c r="B1912" s="162" t="s">
        <v>672</v>
      </c>
      <c r="C1912" s="162" t="s">
        <v>8724</v>
      </c>
    </row>
    <row r="1913">
      <c r="A1913" s="162" t="s">
        <v>10448</v>
      </c>
      <c r="B1913" s="162" t="s">
        <v>672</v>
      </c>
      <c r="C1913" s="162" t="s">
        <v>8724</v>
      </c>
    </row>
    <row r="1914">
      <c r="A1914" s="162" t="s">
        <v>10454</v>
      </c>
      <c r="B1914" s="162" t="s">
        <v>672</v>
      </c>
      <c r="C1914" s="162" t="s">
        <v>8724</v>
      </c>
    </row>
    <row r="1915">
      <c r="A1915" s="162" t="s">
        <v>10478</v>
      </c>
      <c r="B1915" s="162" t="s">
        <v>672</v>
      </c>
      <c r="C1915" s="162" t="s">
        <v>8724</v>
      </c>
    </row>
    <row r="1916">
      <c r="A1916" s="162" t="s">
        <v>10544</v>
      </c>
      <c r="B1916" s="162" t="s">
        <v>672</v>
      </c>
      <c r="C1916" s="162" t="s">
        <v>8724</v>
      </c>
    </row>
    <row r="1917">
      <c r="A1917" s="162" t="s">
        <v>10550</v>
      </c>
      <c r="B1917" s="162" t="s">
        <v>672</v>
      </c>
      <c r="C1917" s="162" t="s">
        <v>8724</v>
      </c>
    </row>
    <row r="1918">
      <c r="A1918" s="162" t="s">
        <v>10564</v>
      </c>
      <c r="B1918" s="162" t="s">
        <v>672</v>
      </c>
      <c r="C1918" s="162" t="s">
        <v>8724</v>
      </c>
    </row>
    <row r="1919">
      <c r="A1919" s="162" t="s">
        <v>10576</v>
      </c>
      <c r="B1919" s="162" t="s">
        <v>672</v>
      </c>
      <c r="C1919" s="162" t="s">
        <v>8724</v>
      </c>
    </row>
    <row r="1920">
      <c r="A1920" s="162" t="s">
        <v>10588</v>
      </c>
      <c r="B1920" s="162" t="s">
        <v>672</v>
      </c>
      <c r="C1920" s="162" t="s">
        <v>8724</v>
      </c>
    </row>
    <row r="1921">
      <c r="A1921" s="162" t="s">
        <v>10594</v>
      </c>
      <c r="B1921" s="162" t="s">
        <v>672</v>
      </c>
      <c r="C1921" s="162" t="s">
        <v>8724</v>
      </c>
    </row>
    <row r="1922">
      <c r="A1922" s="162" t="s">
        <v>10612</v>
      </c>
      <c r="B1922" s="162" t="s">
        <v>672</v>
      </c>
      <c r="C1922" s="162" t="s">
        <v>8724</v>
      </c>
    </row>
    <row r="1923">
      <c r="A1923" s="162" t="s">
        <v>10642</v>
      </c>
      <c r="B1923" s="162" t="s">
        <v>672</v>
      </c>
      <c r="C1923" s="162" t="s">
        <v>8724</v>
      </c>
    </row>
    <row r="1924">
      <c r="A1924" s="162" t="s">
        <v>10654</v>
      </c>
      <c r="B1924" s="162" t="s">
        <v>672</v>
      </c>
      <c r="C1924" s="162" t="s">
        <v>8724</v>
      </c>
    </row>
    <row r="1925">
      <c r="A1925" s="162" t="s">
        <v>10672</v>
      </c>
      <c r="B1925" s="162" t="s">
        <v>672</v>
      </c>
      <c r="C1925" s="162" t="s">
        <v>8724</v>
      </c>
    </row>
    <row r="1926">
      <c r="A1926" s="162" t="s">
        <v>10702</v>
      </c>
      <c r="B1926" s="162" t="s">
        <v>672</v>
      </c>
      <c r="C1926" s="162" t="s">
        <v>8724</v>
      </c>
    </row>
    <row r="1927">
      <c r="A1927" s="162" t="s">
        <v>10708</v>
      </c>
      <c r="B1927" s="162" t="s">
        <v>672</v>
      </c>
      <c r="C1927" s="162" t="s">
        <v>8724</v>
      </c>
    </row>
    <row r="1928">
      <c r="A1928" s="162" t="s">
        <v>10726</v>
      </c>
      <c r="B1928" s="162" t="s">
        <v>672</v>
      </c>
      <c r="C1928" s="162" t="s">
        <v>8724</v>
      </c>
    </row>
    <row r="1929">
      <c r="A1929" s="162" t="s">
        <v>10750</v>
      </c>
      <c r="B1929" s="162" t="s">
        <v>672</v>
      </c>
      <c r="C1929" s="162" t="s">
        <v>8724</v>
      </c>
    </row>
    <row r="1930">
      <c r="A1930" s="162" t="s">
        <v>10834</v>
      </c>
      <c r="B1930" s="162" t="s">
        <v>672</v>
      </c>
      <c r="C1930" s="162" t="s">
        <v>8724</v>
      </c>
    </row>
    <row r="1931">
      <c r="A1931" s="162" t="s">
        <v>10840</v>
      </c>
      <c r="B1931" s="162" t="s">
        <v>672</v>
      </c>
      <c r="C1931" s="162" t="s">
        <v>8724</v>
      </c>
    </row>
    <row r="1932">
      <c r="A1932" s="162" t="s">
        <v>10852</v>
      </c>
      <c r="B1932" s="162" t="s">
        <v>672</v>
      </c>
      <c r="C1932" s="162" t="s">
        <v>8724</v>
      </c>
    </row>
    <row r="1933">
      <c r="A1933" s="162" t="s">
        <v>10858</v>
      </c>
      <c r="B1933" s="162" t="s">
        <v>672</v>
      </c>
      <c r="C1933" s="162" t="s">
        <v>8724</v>
      </c>
    </row>
    <row r="1934">
      <c r="A1934" s="162" t="s">
        <v>10893</v>
      </c>
      <c r="B1934" s="162" t="s">
        <v>672</v>
      </c>
      <c r="C1934" s="162" t="s">
        <v>8724</v>
      </c>
    </row>
    <row r="1935">
      <c r="A1935" s="162" t="s">
        <v>10919</v>
      </c>
      <c r="B1935" s="162" t="s">
        <v>672</v>
      </c>
      <c r="C1935" s="162" t="s">
        <v>8724</v>
      </c>
    </row>
    <row r="1936">
      <c r="A1936" s="162" t="s">
        <v>10925</v>
      </c>
      <c r="B1936" s="162" t="s">
        <v>672</v>
      </c>
      <c r="C1936" s="162" t="s">
        <v>8724</v>
      </c>
    </row>
    <row r="1937">
      <c r="A1937" s="162" t="s">
        <v>10943</v>
      </c>
      <c r="B1937" s="162" t="s">
        <v>672</v>
      </c>
      <c r="C1937" s="162" t="s">
        <v>8724</v>
      </c>
    </row>
    <row r="1938">
      <c r="A1938" s="162" t="s">
        <v>10981</v>
      </c>
      <c r="B1938" s="162" t="s">
        <v>672</v>
      </c>
      <c r="C1938" s="162" t="s">
        <v>8724</v>
      </c>
    </row>
    <row r="1939">
      <c r="A1939" s="162" t="s">
        <v>11005</v>
      </c>
      <c r="B1939" s="162" t="s">
        <v>672</v>
      </c>
      <c r="C1939" s="162" t="s">
        <v>8724</v>
      </c>
    </row>
    <row r="1940">
      <c r="A1940" s="162" t="s">
        <v>11011</v>
      </c>
      <c r="B1940" s="162" t="s">
        <v>672</v>
      </c>
      <c r="C1940" s="162" t="s">
        <v>8724</v>
      </c>
    </row>
    <row r="1941">
      <c r="A1941" s="162" t="s">
        <v>1818</v>
      </c>
      <c r="B1941" s="162" t="s">
        <v>63</v>
      </c>
      <c r="C1941" s="162" t="s">
        <v>8724</v>
      </c>
    </row>
    <row r="1942">
      <c r="A1942" s="162" t="s">
        <v>1825</v>
      </c>
      <c r="B1942" s="162" t="s">
        <v>63</v>
      </c>
      <c r="C1942" s="162" t="s">
        <v>8724</v>
      </c>
    </row>
    <row r="1943">
      <c r="A1943" s="162" t="s">
        <v>1828</v>
      </c>
      <c r="B1943" s="162" t="s">
        <v>63</v>
      </c>
      <c r="C1943" s="162" t="s">
        <v>8724</v>
      </c>
    </row>
    <row r="1944">
      <c r="A1944" s="162" t="s">
        <v>1832</v>
      </c>
      <c r="B1944" s="162" t="s">
        <v>63</v>
      </c>
      <c r="C1944" s="162" t="s">
        <v>8724</v>
      </c>
    </row>
    <row r="1945">
      <c r="A1945" s="162" t="s">
        <v>3229</v>
      </c>
      <c r="B1945" s="162" t="s">
        <v>63</v>
      </c>
      <c r="C1945" s="162" t="s">
        <v>8693</v>
      </c>
    </row>
    <row r="1946">
      <c r="A1946" s="162" t="s">
        <v>3234</v>
      </c>
      <c r="B1946" s="162" t="s">
        <v>63</v>
      </c>
      <c r="C1946" s="162" t="s">
        <v>8693</v>
      </c>
    </row>
    <row r="1947">
      <c r="A1947" s="162" t="s">
        <v>2887</v>
      </c>
      <c r="B1947" s="162" t="s">
        <v>63</v>
      </c>
      <c r="C1947" s="162" t="s">
        <v>8693</v>
      </c>
    </row>
    <row r="1948">
      <c r="A1948" s="162" t="s">
        <v>2892</v>
      </c>
      <c r="B1948" s="162" t="s">
        <v>63</v>
      </c>
      <c r="C1948" s="162" t="s">
        <v>8693</v>
      </c>
    </row>
    <row r="1949">
      <c r="A1949" s="162" t="s">
        <v>2894</v>
      </c>
      <c r="B1949" s="162" t="s">
        <v>63</v>
      </c>
      <c r="C1949" s="162" t="s">
        <v>8693</v>
      </c>
    </row>
    <row r="1950">
      <c r="A1950" s="162" t="s">
        <v>2898</v>
      </c>
      <c r="B1950" s="162" t="s">
        <v>63</v>
      </c>
      <c r="C1950" s="162" t="s">
        <v>8693</v>
      </c>
    </row>
    <row r="1951">
      <c r="A1951" s="162" t="s">
        <v>2900</v>
      </c>
      <c r="B1951" s="162" t="s">
        <v>63</v>
      </c>
      <c r="C1951" s="162" t="s">
        <v>8693</v>
      </c>
    </row>
    <row r="1952">
      <c r="A1952" s="162" t="s">
        <v>2904</v>
      </c>
      <c r="B1952" s="162" t="s">
        <v>63</v>
      </c>
      <c r="C1952" s="162" t="s">
        <v>8693</v>
      </c>
    </row>
    <row r="1953">
      <c r="A1953" s="162" t="s">
        <v>2906</v>
      </c>
      <c r="B1953" s="162" t="s">
        <v>63</v>
      </c>
      <c r="C1953" s="162" t="s">
        <v>8693</v>
      </c>
    </row>
    <row r="1954">
      <c r="A1954" s="162" t="s">
        <v>2910</v>
      </c>
      <c r="B1954" s="162" t="s">
        <v>63</v>
      </c>
      <c r="C1954" s="162" t="s">
        <v>8693</v>
      </c>
    </row>
    <row r="1955">
      <c r="A1955" s="162" t="s">
        <v>2323</v>
      </c>
      <c r="B1955" s="162" t="s">
        <v>63</v>
      </c>
      <c r="C1955" s="162" t="s">
        <v>8693</v>
      </c>
    </row>
    <row r="1956">
      <c r="A1956" s="162" t="s">
        <v>2328</v>
      </c>
      <c r="B1956" s="162" t="s">
        <v>63</v>
      </c>
      <c r="C1956" s="162" t="s">
        <v>8693</v>
      </c>
    </row>
    <row r="1957">
      <c r="A1957" s="162" t="s">
        <v>2330</v>
      </c>
      <c r="B1957" s="162" t="s">
        <v>63</v>
      </c>
      <c r="C1957" s="162" t="s">
        <v>8693</v>
      </c>
    </row>
    <row r="1958">
      <c r="A1958" s="162" t="s">
        <v>2334</v>
      </c>
      <c r="B1958" s="162" t="s">
        <v>63</v>
      </c>
      <c r="C1958" s="162" t="s">
        <v>8693</v>
      </c>
    </row>
    <row r="1959">
      <c r="A1959" s="162" t="s">
        <v>2336</v>
      </c>
      <c r="B1959" s="162" t="s">
        <v>63</v>
      </c>
      <c r="C1959" s="162" t="s">
        <v>8693</v>
      </c>
    </row>
    <row r="1960">
      <c r="A1960" s="162" t="s">
        <v>2340</v>
      </c>
      <c r="B1960" s="162" t="s">
        <v>63</v>
      </c>
      <c r="C1960" s="162" t="s">
        <v>8693</v>
      </c>
    </row>
    <row r="1961">
      <c r="A1961" s="162" t="s">
        <v>1980</v>
      </c>
      <c r="B1961" s="162" t="s">
        <v>63</v>
      </c>
      <c r="C1961" s="162" t="s">
        <v>8693</v>
      </c>
    </row>
    <row r="1962">
      <c r="A1962" s="162" t="s">
        <v>1985</v>
      </c>
      <c r="B1962" s="162" t="s">
        <v>63</v>
      </c>
      <c r="C1962" s="162" t="s">
        <v>8693</v>
      </c>
    </row>
    <row r="1963">
      <c r="A1963" s="162" t="s">
        <v>1987</v>
      </c>
      <c r="B1963" s="162" t="s">
        <v>63</v>
      </c>
      <c r="C1963" s="162" t="s">
        <v>8693</v>
      </c>
    </row>
    <row r="1964">
      <c r="A1964" s="162" t="s">
        <v>1991</v>
      </c>
      <c r="B1964" s="162" t="s">
        <v>63</v>
      </c>
      <c r="C1964" s="162" t="s">
        <v>8693</v>
      </c>
    </row>
    <row r="1965">
      <c r="A1965" s="162" t="s">
        <v>1993</v>
      </c>
      <c r="B1965" s="162" t="s">
        <v>63</v>
      </c>
      <c r="C1965" s="162" t="s">
        <v>8693</v>
      </c>
    </row>
    <row r="1966">
      <c r="A1966" s="162" t="s">
        <v>1997</v>
      </c>
      <c r="B1966" s="162" t="s">
        <v>63</v>
      </c>
      <c r="C1966" s="162" t="s">
        <v>8693</v>
      </c>
    </row>
    <row r="1967">
      <c r="A1967" s="162" t="s">
        <v>1999</v>
      </c>
      <c r="B1967" s="162" t="s">
        <v>63</v>
      </c>
      <c r="C1967" s="162" t="s">
        <v>8693</v>
      </c>
    </row>
    <row r="1968">
      <c r="A1968" s="162" t="s">
        <v>2003</v>
      </c>
      <c r="B1968" s="162" t="s">
        <v>63</v>
      </c>
      <c r="C1968" s="162" t="s">
        <v>8693</v>
      </c>
    </row>
    <row r="1969">
      <c r="A1969" s="162" t="s">
        <v>8693</v>
      </c>
      <c r="B1969" s="162" t="s">
        <v>672</v>
      </c>
      <c r="C1969" s="162" t="s">
        <v>8693</v>
      </c>
    </row>
    <row r="1970">
      <c r="A1970" s="162" t="s">
        <v>8761</v>
      </c>
      <c r="B1970" s="162" t="s">
        <v>672</v>
      </c>
      <c r="C1970" s="162" t="s">
        <v>8693</v>
      </c>
    </row>
    <row r="1971">
      <c r="A1971" s="162" t="s">
        <v>8791</v>
      </c>
      <c r="B1971" s="162" t="s">
        <v>672</v>
      </c>
      <c r="C1971" s="162" t="s">
        <v>8693</v>
      </c>
    </row>
    <row r="1972">
      <c r="A1972" s="162" t="s">
        <v>8797</v>
      </c>
      <c r="B1972" s="162" t="s">
        <v>672</v>
      </c>
      <c r="C1972" s="162" t="s">
        <v>8693</v>
      </c>
    </row>
    <row r="1973">
      <c r="A1973" s="162" t="s">
        <v>8803</v>
      </c>
      <c r="B1973" s="162" t="s">
        <v>672</v>
      </c>
      <c r="C1973" s="162" t="s">
        <v>8693</v>
      </c>
    </row>
    <row r="1974">
      <c r="A1974" s="162" t="s">
        <v>8845</v>
      </c>
      <c r="B1974" s="162" t="s">
        <v>672</v>
      </c>
      <c r="C1974" s="162" t="s">
        <v>8693</v>
      </c>
    </row>
    <row r="1975">
      <c r="A1975" s="162" t="s">
        <v>8857</v>
      </c>
      <c r="B1975" s="162" t="s">
        <v>672</v>
      </c>
      <c r="C1975" s="162" t="s">
        <v>8693</v>
      </c>
    </row>
    <row r="1976">
      <c r="A1976" s="162" t="s">
        <v>8881</v>
      </c>
      <c r="B1976" s="162" t="s">
        <v>672</v>
      </c>
      <c r="C1976" s="162" t="s">
        <v>8693</v>
      </c>
    </row>
    <row r="1977">
      <c r="A1977" s="162" t="s">
        <v>8980</v>
      </c>
      <c r="B1977" s="162" t="s">
        <v>672</v>
      </c>
      <c r="C1977" s="162" t="s">
        <v>8693</v>
      </c>
    </row>
    <row r="1978">
      <c r="A1978" s="162" t="s">
        <v>8986</v>
      </c>
      <c r="B1978" s="162" t="s">
        <v>672</v>
      </c>
      <c r="C1978" s="162" t="s">
        <v>8693</v>
      </c>
    </row>
    <row r="1979">
      <c r="A1979" s="162" t="s">
        <v>8998</v>
      </c>
      <c r="B1979" s="162" t="s">
        <v>672</v>
      </c>
      <c r="C1979" s="162" t="s">
        <v>8693</v>
      </c>
    </row>
    <row r="1980">
      <c r="A1980" s="162" t="s">
        <v>9040</v>
      </c>
      <c r="B1980" s="162" t="s">
        <v>672</v>
      </c>
      <c r="C1980" s="162" t="s">
        <v>8693</v>
      </c>
    </row>
    <row r="1981">
      <c r="A1981" s="162" t="s">
        <v>9068</v>
      </c>
      <c r="B1981" s="162" t="s">
        <v>672</v>
      </c>
      <c r="C1981" s="162" t="s">
        <v>8693</v>
      </c>
    </row>
    <row r="1982">
      <c r="A1982" s="162" t="s">
        <v>9098</v>
      </c>
      <c r="B1982" s="162" t="s">
        <v>672</v>
      </c>
      <c r="C1982" s="162" t="s">
        <v>8693</v>
      </c>
    </row>
    <row r="1983">
      <c r="A1983" s="162" t="s">
        <v>9134</v>
      </c>
      <c r="B1983" s="162" t="s">
        <v>672</v>
      </c>
      <c r="C1983" s="162" t="s">
        <v>8693</v>
      </c>
    </row>
    <row r="1984">
      <c r="A1984" s="162" t="s">
        <v>9146</v>
      </c>
      <c r="B1984" s="162" t="s">
        <v>672</v>
      </c>
      <c r="C1984" s="162" t="s">
        <v>8693</v>
      </c>
    </row>
    <row r="1985">
      <c r="A1985" s="162" t="s">
        <v>9229</v>
      </c>
      <c r="B1985" s="162" t="s">
        <v>672</v>
      </c>
      <c r="C1985" s="162" t="s">
        <v>8693</v>
      </c>
    </row>
    <row r="1986">
      <c r="A1986" s="162" t="s">
        <v>9241</v>
      </c>
      <c r="B1986" s="162" t="s">
        <v>672</v>
      </c>
      <c r="C1986" s="162" t="s">
        <v>8693</v>
      </c>
    </row>
    <row r="1987">
      <c r="A1987" s="162" t="s">
        <v>9253</v>
      </c>
      <c r="B1987" s="162" t="s">
        <v>672</v>
      </c>
      <c r="C1987" s="162" t="s">
        <v>8693</v>
      </c>
    </row>
    <row r="1988">
      <c r="A1988" s="162" t="s">
        <v>9312</v>
      </c>
      <c r="B1988" s="162" t="s">
        <v>672</v>
      </c>
      <c r="C1988" s="162" t="s">
        <v>8693</v>
      </c>
    </row>
    <row r="1989">
      <c r="A1989" s="162" t="s">
        <v>9352</v>
      </c>
      <c r="B1989" s="162" t="s">
        <v>672</v>
      </c>
      <c r="C1989" s="162" t="s">
        <v>8693</v>
      </c>
    </row>
    <row r="1990">
      <c r="A1990" s="162" t="s">
        <v>9409</v>
      </c>
      <c r="B1990" s="162" t="s">
        <v>672</v>
      </c>
      <c r="C1990" s="162" t="s">
        <v>8693</v>
      </c>
    </row>
    <row r="1991">
      <c r="A1991" s="162" t="s">
        <v>9427</v>
      </c>
      <c r="B1991" s="162" t="s">
        <v>672</v>
      </c>
      <c r="C1991" s="162" t="s">
        <v>8693</v>
      </c>
    </row>
    <row r="1992">
      <c r="A1992" s="162" t="s">
        <v>9475</v>
      </c>
      <c r="B1992" s="162" t="s">
        <v>672</v>
      </c>
      <c r="C1992" s="162" t="s">
        <v>8693</v>
      </c>
    </row>
    <row r="1993">
      <c r="A1993" s="162" t="s">
        <v>9481</v>
      </c>
      <c r="B1993" s="162" t="s">
        <v>672</v>
      </c>
      <c r="C1993" s="162" t="s">
        <v>8693</v>
      </c>
    </row>
    <row r="1994">
      <c r="A1994" s="162" t="s">
        <v>9546</v>
      </c>
      <c r="B1994" s="162" t="s">
        <v>672</v>
      </c>
      <c r="C1994" s="162" t="s">
        <v>8693</v>
      </c>
    </row>
    <row r="1995">
      <c r="A1995" s="162" t="s">
        <v>9558</v>
      </c>
      <c r="B1995" s="162" t="s">
        <v>672</v>
      </c>
      <c r="C1995" s="162" t="s">
        <v>8693</v>
      </c>
    </row>
    <row r="1996">
      <c r="A1996" s="162" t="s">
        <v>9564</v>
      </c>
      <c r="B1996" s="162" t="s">
        <v>672</v>
      </c>
      <c r="C1996" s="162" t="s">
        <v>8693</v>
      </c>
    </row>
    <row r="1997">
      <c r="A1997" s="162" t="s">
        <v>9600</v>
      </c>
      <c r="B1997" s="162" t="s">
        <v>672</v>
      </c>
      <c r="C1997" s="162" t="s">
        <v>8693</v>
      </c>
    </row>
    <row r="1998">
      <c r="A1998" s="162" t="s">
        <v>9606</v>
      </c>
      <c r="B1998" s="162" t="s">
        <v>672</v>
      </c>
      <c r="C1998" s="162" t="s">
        <v>8693</v>
      </c>
    </row>
    <row r="1999">
      <c r="A1999" s="162" t="s">
        <v>9624</v>
      </c>
      <c r="B1999" s="162" t="s">
        <v>672</v>
      </c>
      <c r="C1999" s="162" t="s">
        <v>8693</v>
      </c>
    </row>
    <row r="2000">
      <c r="A2000" s="162" t="s">
        <v>9630</v>
      </c>
      <c r="B2000" s="162" t="s">
        <v>672</v>
      </c>
      <c r="C2000" s="162" t="s">
        <v>8693</v>
      </c>
    </row>
    <row r="2001">
      <c r="A2001" s="162" t="s">
        <v>9656</v>
      </c>
      <c r="B2001" s="162" t="s">
        <v>672</v>
      </c>
      <c r="C2001" s="162" t="s">
        <v>8693</v>
      </c>
    </row>
    <row r="2002">
      <c r="A2002" s="162" t="s">
        <v>9757</v>
      </c>
      <c r="B2002" s="162" t="s">
        <v>672</v>
      </c>
      <c r="C2002" s="162" t="s">
        <v>8693</v>
      </c>
    </row>
    <row r="2003">
      <c r="A2003" s="162" t="s">
        <v>9801</v>
      </c>
      <c r="B2003" s="162" t="s">
        <v>672</v>
      </c>
      <c r="C2003" s="162" t="s">
        <v>8693</v>
      </c>
    </row>
    <row r="2004">
      <c r="A2004" s="162" t="s">
        <v>9839</v>
      </c>
      <c r="B2004" s="162" t="s">
        <v>672</v>
      </c>
      <c r="C2004" s="162" t="s">
        <v>8693</v>
      </c>
    </row>
    <row r="2005">
      <c r="A2005" s="162" t="s">
        <v>9887</v>
      </c>
      <c r="B2005" s="162" t="s">
        <v>672</v>
      </c>
      <c r="C2005" s="162" t="s">
        <v>8693</v>
      </c>
    </row>
    <row r="2006">
      <c r="A2006" s="162" t="s">
        <v>9899</v>
      </c>
      <c r="B2006" s="162" t="s">
        <v>672</v>
      </c>
      <c r="C2006" s="162" t="s">
        <v>8693</v>
      </c>
    </row>
    <row r="2007">
      <c r="A2007" s="162" t="s">
        <v>9905</v>
      </c>
      <c r="B2007" s="162" t="s">
        <v>672</v>
      </c>
      <c r="C2007" s="162" t="s">
        <v>8693</v>
      </c>
    </row>
    <row r="2008">
      <c r="A2008" s="162" t="s">
        <v>9942</v>
      </c>
      <c r="B2008" s="162" t="s">
        <v>672</v>
      </c>
      <c r="C2008" s="162" t="s">
        <v>8693</v>
      </c>
    </row>
    <row r="2009">
      <c r="A2009" s="162" t="s">
        <v>9954</v>
      </c>
      <c r="B2009" s="162" t="s">
        <v>672</v>
      </c>
      <c r="C2009" s="162" t="s">
        <v>8693</v>
      </c>
    </row>
    <row r="2010">
      <c r="A2010" s="162" t="s">
        <v>9966</v>
      </c>
      <c r="B2010" s="162" t="s">
        <v>672</v>
      </c>
      <c r="C2010" s="162" t="s">
        <v>8693</v>
      </c>
    </row>
    <row r="2011">
      <c r="A2011" s="162" t="s">
        <v>9972</v>
      </c>
      <c r="B2011" s="162" t="s">
        <v>672</v>
      </c>
      <c r="C2011" s="162" t="s">
        <v>8693</v>
      </c>
    </row>
    <row r="2012">
      <c r="A2012" s="162" t="s">
        <v>9978</v>
      </c>
      <c r="B2012" s="162" t="s">
        <v>672</v>
      </c>
      <c r="C2012" s="162" t="s">
        <v>8693</v>
      </c>
    </row>
    <row r="2013">
      <c r="A2013" s="162" t="s">
        <v>10050</v>
      </c>
      <c r="B2013" s="162" t="s">
        <v>672</v>
      </c>
      <c r="C2013" s="162" t="s">
        <v>8693</v>
      </c>
    </row>
    <row r="2014">
      <c r="A2014" s="162" t="s">
        <v>10074</v>
      </c>
      <c r="B2014" s="162" t="s">
        <v>672</v>
      </c>
      <c r="C2014" s="162" t="s">
        <v>8693</v>
      </c>
    </row>
    <row r="2015">
      <c r="A2015" s="162" t="s">
        <v>10086</v>
      </c>
      <c r="B2015" s="162" t="s">
        <v>672</v>
      </c>
      <c r="C2015" s="162" t="s">
        <v>8693</v>
      </c>
    </row>
    <row r="2016">
      <c r="A2016" s="162" t="s">
        <v>10092</v>
      </c>
      <c r="B2016" s="162" t="s">
        <v>672</v>
      </c>
      <c r="C2016" s="162" t="s">
        <v>8693</v>
      </c>
    </row>
    <row r="2017">
      <c r="A2017" s="162" t="s">
        <v>10122</v>
      </c>
      <c r="B2017" s="162" t="s">
        <v>672</v>
      </c>
      <c r="C2017" s="162" t="s">
        <v>8693</v>
      </c>
    </row>
    <row r="2018">
      <c r="A2018" s="162" t="s">
        <v>10146</v>
      </c>
      <c r="B2018" s="162" t="s">
        <v>672</v>
      </c>
      <c r="C2018" s="162" t="s">
        <v>8693</v>
      </c>
    </row>
    <row r="2019">
      <c r="A2019" s="162" t="s">
        <v>10182</v>
      </c>
      <c r="B2019" s="162" t="s">
        <v>672</v>
      </c>
      <c r="C2019" s="162" t="s">
        <v>8693</v>
      </c>
    </row>
    <row r="2020">
      <c r="A2020" s="162" t="s">
        <v>10188</v>
      </c>
      <c r="B2020" s="162" t="s">
        <v>672</v>
      </c>
      <c r="C2020" s="162" t="s">
        <v>8693</v>
      </c>
    </row>
    <row r="2021">
      <c r="A2021" s="162" t="s">
        <v>10196</v>
      </c>
      <c r="B2021" s="162" t="s">
        <v>672</v>
      </c>
      <c r="C2021" s="162" t="s">
        <v>8693</v>
      </c>
    </row>
    <row r="2022">
      <c r="A2022" s="162" t="s">
        <v>10214</v>
      </c>
      <c r="B2022" s="162" t="s">
        <v>672</v>
      </c>
      <c r="C2022" s="162" t="s">
        <v>8693</v>
      </c>
    </row>
    <row r="2023">
      <c r="A2023" s="162" t="s">
        <v>10226</v>
      </c>
      <c r="B2023" s="162" t="s">
        <v>672</v>
      </c>
      <c r="C2023" s="162" t="s">
        <v>8693</v>
      </c>
    </row>
    <row r="2024">
      <c r="A2024" s="162" t="s">
        <v>10244</v>
      </c>
      <c r="B2024" s="162" t="s">
        <v>672</v>
      </c>
      <c r="C2024" s="162" t="s">
        <v>8693</v>
      </c>
    </row>
    <row r="2025">
      <c r="A2025" s="162" t="s">
        <v>10250</v>
      </c>
      <c r="B2025" s="162" t="s">
        <v>672</v>
      </c>
      <c r="C2025" s="162" t="s">
        <v>8693</v>
      </c>
    </row>
    <row r="2026">
      <c r="A2026" s="162" t="s">
        <v>10274</v>
      </c>
      <c r="B2026" s="162" t="s">
        <v>672</v>
      </c>
      <c r="C2026" s="162" t="s">
        <v>8693</v>
      </c>
    </row>
    <row r="2027">
      <c r="A2027" s="162" t="s">
        <v>10292</v>
      </c>
      <c r="B2027" s="162" t="s">
        <v>672</v>
      </c>
      <c r="C2027" s="162" t="s">
        <v>8693</v>
      </c>
    </row>
    <row r="2028">
      <c r="A2028" s="162" t="s">
        <v>10304</v>
      </c>
      <c r="B2028" s="162" t="s">
        <v>672</v>
      </c>
      <c r="C2028" s="162" t="s">
        <v>8693</v>
      </c>
    </row>
    <row r="2029">
      <c r="A2029" s="162" t="s">
        <v>10316</v>
      </c>
      <c r="B2029" s="162" t="s">
        <v>672</v>
      </c>
      <c r="C2029" s="162" t="s">
        <v>8693</v>
      </c>
    </row>
    <row r="2030">
      <c r="A2030" s="162" t="s">
        <v>10358</v>
      </c>
      <c r="B2030" s="162" t="s">
        <v>672</v>
      </c>
      <c r="C2030" s="162" t="s">
        <v>8693</v>
      </c>
    </row>
    <row r="2031">
      <c r="A2031" s="162" t="s">
        <v>10436</v>
      </c>
      <c r="B2031" s="162" t="s">
        <v>672</v>
      </c>
      <c r="C2031" s="162" t="s">
        <v>8693</v>
      </c>
    </row>
    <row r="2032">
      <c r="A2032" s="162" t="s">
        <v>10442</v>
      </c>
      <c r="B2032" s="162" t="s">
        <v>672</v>
      </c>
      <c r="C2032" s="162" t="s">
        <v>8693</v>
      </c>
    </row>
    <row r="2033">
      <c r="A2033" s="162" t="s">
        <v>10460</v>
      </c>
      <c r="B2033" s="162" t="s">
        <v>672</v>
      </c>
      <c r="C2033" s="162" t="s">
        <v>8693</v>
      </c>
    </row>
    <row r="2034">
      <c r="A2034" s="162" t="s">
        <v>10466</v>
      </c>
      <c r="B2034" s="162" t="s">
        <v>672</v>
      </c>
      <c r="C2034" s="162" t="s">
        <v>8693</v>
      </c>
    </row>
    <row r="2035">
      <c r="A2035" s="162" t="s">
        <v>10490</v>
      </c>
      <c r="B2035" s="162" t="s">
        <v>672</v>
      </c>
      <c r="C2035" s="162" t="s">
        <v>8693</v>
      </c>
    </row>
    <row r="2036">
      <c r="A2036" s="162" t="s">
        <v>10508</v>
      </c>
      <c r="B2036" s="162" t="s">
        <v>672</v>
      </c>
      <c r="C2036" s="162" t="s">
        <v>8693</v>
      </c>
    </row>
    <row r="2037">
      <c r="A2037" s="162" t="s">
        <v>10526</v>
      </c>
      <c r="B2037" s="162" t="s">
        <v>672</v>
      </c>
      <c r="C2037" s="162" t="s">
        <v>8693</v>
      </c>
    </row>
    <row r="2038">
      <c r="A2038" s="162" t="s">
        <v>10558</v>
      </c>
      <c r="B2038" s="162" t="s">
        <v>672</v>
      </c>
      <c r="C2038" s="162" t="s">
        <v>8693</v>
      </c>
    </row>
    <row r="2039">
      <c r="A2039" s="162" t="s">
        <v>10570</v>
      </c>
      <c r="B2039" s="162" t="s">
        <v>672</v>
      </c>
      <c r="C2039" s="162" t="s">
        <v>8693</v>
      </c>
    </row>
    <row r="2040">
      <c r="A2040" s="162" t="s">
        <v>10582</v>
      </c>
      <c r="B2040" s="162" t="s">
        <v>672</v>
      </c>
      <c r="C2040" s="162" t="s">
        <v>8693</v>
      </c>
    </row>
    <row r="2041">
      <c r="A2041" s="162" t="s">
        <v>10600</v>
      </c>
      <c r="B2041" s="162" t="s">
        <v>672</v>
      </c>
      <c r="C2041" s="162" t="s">
        <v>8693</v>
      </c>
    </row>
    <row r="2042">
      <c r="A2042" s="162" t="s">
        <v>10618</v>
      </c>
      <c r="B2042" s="162" t="s">
        <v>672</v>
      </c>
      <c r="C2042" s="162" t="s">
        <v>8693</v>
      </c>
    </row>
    <row r="2043">
      <c r="A2043" s="162" t="s">
        <v>10636</v>
      </c>
      <c r="B2043" s="162" t="s">
        <v>672</v>
      </c>
      <c r="C2043" s="162" t="s">
        <v>8693</v>
      </c>
    </row>
    <row r="2044">
      <c r="A2044" s="162" t="s">
        <v>10648</v>
      </c>
      <c r="B2044" s="162" t="s">
        <v>672</v>
      </c>
      <c r="C2044" s="162" t="s">
        <v>8693</v>
      </c>
    </row>
    <row r="2045">
      <c r="A2045" s="162" t="s">
        <v>10660</v>
      </c>
      <c r="B2045" s="162" t="s">
        <v>672</v>
      </c>
      <c r="C2045" s="162" t="s">
        <v>8693</v>
      </c>
    </row>
    <row r="2046">
      <c r="A2046" s="162" t="s">
        <v>10678</v>
      </c>
      <c r="B2046" s="162" t="s">
        <v>672</v>
      </c>
      <c r="C2046" s="162" t="s">
        <v>8693</v>
      </c>
    </row>
    <row r="2047">
      <c r="A2047" s="162" t="s">
        <v>10684</v>
      </c>
      <c r="B2047" s="162" t="s">
        <v>672</v>
      </c>
      <c r="C2047" s="162" t="s">
        <v>8693</v>
      </c>
    </row>
    <row r="2048">
      <c r="A2048" s="162" t="s">
        <v>10690</v>
      </c>
      <c r="B2048" s="162" t="s">
        <v>672</v>
      </c>
      <c r="C2048" s="162" t="s">
        <v>8693</v>
      </c>
    </row>
    <row r="2049">
      <c r="A2049" s="162" t="s">
        <v>10732</v>
      </c>
      <c r="B2049" s="162" t="s">
        <v>672</v>
      </c>
      <c r="C2049" s="162" t="s">
        <v>8693</v>
      </c>
    </row>
    <row r="2050">
      <c r="A2050" s="162" t="s">
        <v>10774</v>
      </c>
      <c r="B2050" s="162" t="s">
        <v>672</v>
      </c>
      <c r="C2050" s="162" t="s">
        <v>8693</v>
      </c>
    </row>
    <row r="2051">
      <c r="A2051" s="162" t="s">
        <v>10786</v>
      </c>
      <c r="B2051" s="162" t="s">
        <v>672</v>
      </c>
      <c r="C2051" s="162" t="s">
        <v>8693</v>
      </c>
    </row>
    <row r="2052">
      <c r="A2052" s="162" t="s">
        <v>10792</v>
      </c>
      <c r="B2052" s="162" t="s">
        <v>672</v>
      </c>
      <c r="C2052" s="162" t="s">
        <v>8693</v>
      </c>
    </row>
    <row r="2053">
      <c r="A2053" s="162" t="s">
        <v>10804</v>
      </c>
      <c r="B2053" s="162" t="s">
        <v>672</v>
      </c>
      <c r="C2053" s="162" t="s">
        <v>8693</v>
      </c>
    </row>
    <row r="2054">
      <c r="A2054" s="162" t="s">
        <v>10863</v>
      </c>
      <c r="B2054" s="162" t="s">
        <v>672</v>
      </c>
      <c r="C2054" s="162" t="s">
        <v>8693</v>
      </c>
    </row>
    <row r="2055">
      <c r="A2055" s="162" t="s">
        <v>10875</v>
      </c>
      <c r="B2055" s="162" t="s">
        <v>672</v>
      </c>
      <c r="C2055" s="162" t="s">
        <v>8693</v>
      </c>
    </row>
    <row r="2056">
      <c r="A2056" s="162" t="s">
        <v>10887</v>
      </c>
      <c r="B2056" s="162" t="s">
        <v>672</v>
      </c>
      <c r="C2056" s="162" t="s">
        <v>8693</v>
      </c>
    </row>
    <row r="2057">
      <c r="A2057" s="162" t="s">
        <v>10905</v>
      </c>
      <c r="B2057" s="162" t="s">
        <v>672</v>
      </c>
      <c r="C2057" s="162" t="s">
        <v>8693</v>
      </c>
    </row>
    <row r="2058">
      <c r="A2058" s="162" t="s">
        <v>10911</v>
      </c>
      <c r="B2058" s="162" t="s">
        <v>672</v>
      </c>
      <c r="C2058" s="162" t="s">
        <v>8693</v>
      </c>
    </row>
    <row r="2059">
      <c r="A2059" s="162" t="s">
        <v>10949</v>
      </c>
      <c r="B2059" s="162" t="s">
        <v>672</v>
      </c>
      <c r="C2059" s="162" t="s">
        <v>8693</v>
      </c>
    </row>
    <row r="2060">
      <c r="A2060" s="162" t="s">
        <v>10957</v>
      </c>
      <c r="B2060" s="162" t="s">
        <v>672</v>
      </c>
      <c r="C2060" s="162" t="s">
        <v>8693</v>
      </c>
    </row>
    <row r="2061">
      <c r="A2061" s="162" t="s">
        <v>10963</v>
      </c>
      <c r="B2061" s="162" t="s">
        <v>672</v>
      </c>
      <c r="C2061" s="162" t="s">
        <v>8693</v>
      </c>
    </row>
    <row r="2062">
      <c r="A2062" s="162" t="s">
        <v>10969</v>
      </c>
      <c r="B2062" s="162" t="s">
        <v>672</v>
      </c>
      <c r="C2062" s="162" t="s">
        <v>8693</v>
      </c>
    </row>
    <row r="2063">
      <c r="A2063" s="162" t="s">
        <v>10987</v>
      </c>
      <c r="B2063" s="162" t="s">
        <v>672</v>
      </c>
      <c r="C2063" s="162" t="s">
        <v>8693</v>
      </c>
    </row>
    <row r="2064">
      <c r="A2064" s="162" t="s">
        <v>10999</v>
      </c>
      <c r="B2064" s="162" t="s">
        <v>672</v>
      </c>
      <c r="C2064" s="162" t="s">
        <v>8693</v>
      </c>
    </row>
    <row r="2065">
      <c r="A2065" s="162" t="s">
        <v>11017</v>
      </c>
      <c r="B2065" s="162" t="s">
        <v>672</v>
      </c>
      <c r="C2065" s="162" t="s">
        <v>8693</v>
      </c>
    </row>
    <row r="2066">
      <c r="A2066" s="162" t="s">
        <v>11023</v>
      </c>
      <c r="B2066" s="162" t="s">
        <v>672</v>
      </c>
      <c r="C2066" s="162" t="s">
        <v>8693</v>
      </c>
    </row>
    <row r="2067">
      <c r="A2067" s="162" t="s">
        <v>11029</v>
      </c>
      <c r="B2067" s="162" t="s">
        <v>672</v>
      </c>
      <c r="C2067" s="162" t="s">
        <v>8693</v>
      </c>
    </row>
    <row r="2068">
      <c r="A2068" s="162" t="s">
        <v>11041</v>
      </c>
      <c r="B2068" s="162" t="s">
        <v>672</v>
      </c>
      <c r="C2068" s="162" t="s">
        <v>8693</v>
      </c>
    </row>
    <row r="2069">
      <c r="A2069" s="162" t="s">
        <v>2955</v>
      </c>
      <c r="B2069" s="162" t="s">
        <v>63</v>
      </c>
      <c r="C2069" s="162" t="s">
        <v>8667</v>
      </c>
    </row>
    <row r="2070">
      <c r="A2070" s="162" t="s">
        <v>2960</v>
      </c>
      <c r="B2070" s="162" t="s">
        <v>63</v>
      </c>
      <c r="C2070" s="162" t="s">
        <v>8667</v>
      </c>
    </row>
    <row r="2071">
      <c r="A2071" s="162" t="s">
        <v>2962</v>
      </c>
      <c r="B2071" s="162" t="s">
        <v>63</v>
      </c>
      <c r="C2071" s="162" t="s">
        <v>8667</v>
      </c>
    </row>
    <row r="2072">
      <c r="A2072" s="162" t="s">
        <v>2966</v>
      </c>
      <c r="B2072" s="162" t="s">
        <v>63</v>
      </c>
      <c r="C2072" s="162" t="s">
        <v>8667</v>
      </c>
    </row>
    <row r="2073">
      <c r="A2073" s="162" t="s">
        <v>2968</v>
      </c>
      <c r="B2073" s="162" t="s">
        <v>63</v>
      </c>
      <c r="C2073" s="162" t="s">
        <v>8667</v>
      </c>
    </row>
    <row r="2074">
      <c r="A2074" s="162" t="s">
        <v>2972</v>
      </c>
      <c r="B2074" s="162" t="s">
        <v>63</v>
      </c>
      <c r="C2074" s="162" t="s">
        <v>8667</v>
      </c>
    </row>
    <row r="2075">
      <c r="A2075" s="162" t="s">
        <v>2974</v>
      </c>
      <c r="B2075" s="162" t="s">
        <v>63</v>
      </c>
      <c r="C2075" s="162" t="s">
        <v>8667</v>
      </c>
    </row>
    <row r="2076">
      <c r="A2076" s="162" t="s">
        <v>2978</v>
      </c>
      <c r="B2076" s="162" t="s">
        <v>63</v>
      </c>
      <c r="C2076" s="162" t="s">
        <v>8667</v>
      </c>
    </row>
    <row r="2077">
      <c r="A2077" s="162" t="s">
        <v>2361</v>
      </c>
      <c r="B2077" s="162" t="s">
        <v>63</v>
      </c>
      <c r="C2077" s="162" t="s">
        <v>8667</v>
      </c>
    </row>
    <row r="2078">
      <c r="A2078" s="162" t="s">
        <v>2366</v>
      </c>
      <c r="B2078" s="162" t="s">
        <v>63</v>
      </c>
      <c r="C2078" s="162" t="s">
        <v>8667</v>
      </c>
    </row>
    <row r="2079">
      <c r="A2079" s="162" t="s">
        <v>2368</v>
      </c>
      <c r="B2079" s="162" t="s">
        <v>63</v>
      </c>
      <c r="C2079" s="162" t="s">
        <v>8667</v>
      </c>
    </row>
    <row r="2080">
      <c r="A2080" s="162" t="s">
        <v>2372</v>
      </c>
      <c r="B2080" s="162" t="s">
        <v>63</v>
      </c>
      <c r="C2080" s="162" t="s">
        <v>8667</v>
      </c>
    </row>
    <row r="2081">
      <c r="A2081" s="162" t="s">
        <v>2374</v>
      </c>
      <c r="B2081" s="162" t="s">
        <v>63</v>
      </c>
      <c r="C2081" s="162" t="s">
        <v>8667</v>
      </c>
    </row>
    <row r="2082">
      <c r="A2082" s="162" t="s">
        <v>2378</v>
      </c>
      <c r="B2082" s="162" t="s">
        <v>63</v>
      </c>
      <c r="C2082" s="162" t="s">
        <v>8667</v>
      </c>
    </row>
    <row r="2083">
      <c r="A2083" s="162" t="s">
        <v>2047</v>
      </c>
      <c r="B2083" s="162" t="s">
        <v>63</v>
      </c>
      <c r="C2083" s="162" t="s">
        <v>8667</v>
      </c>
    </row>
    <row r="2084">
      <c r="A2084" s="162" t="s">
        <v>2052</v>
      </c>
      <c r="B2084" s="162" t="s">
        <v>63</v>
      </c>
      <c r="C2084" s="162" t="s">
        <v>8667</v>
      </c>
    </row>
    <row r="2085">
      <c r="A2085" s="162" t="s">
        <v>2054</v>
      </c>
      <c r="B2085" s="162" t="s">
        <v>63</v>
      </c>
      <c r="C2085" s="162" t="s">
        <v>8667</v>
      </c>
    </row>
    <row r="2086">
      <c r="A2086" s="162" t="s">
        <v>2058</v>
      </c>
      <c r="B2086" s="162" t="s">
        <v>63</v>
      </c>
      <c r="C2086" s="162" t="s">
        <v>8667</v>
      </c>
    </row>
    <row r="2087">
      <c r="A2087" s="162" t="s">
        <v>2060</v>
      </c>
      <c r="B2087" s="162" t="s">
        <v>63</v>
      </c>
      <c r="C2087" s="162" t="s">
        <v>8667</v>
      </c>
    </row>
    <row r="2088">
      <c r="A2088" s="162" t="s">
        <v>2064</v>
      </c>
      <c r="B2088" s="162" t="s">
        <v>63</v>
      </c>
      <c r="C2088" s="162" t="s">
        <v>8667</v>
      </c>
    </row>
    <row r="2089">
      <c r="A2089" s="162" t="s">
        <v>2066</v>
      </c>
      <c r="B2089" s="162" t="s">
        <v>63</v>
      </c>
      <c r="C2089" s="162" t="s">
        <v>8667</v>
      </c>
    </row>
    <row r="2090">
      <c r="A2090" s="162" t="s">
        <v>2070</v>
      </c>
      <c r="B2090" s="162" t="s">
        <v>63</v>
      </c>
      <c r="C2090" s="162" t="s">
        <v>8667</v>
      </c>
    </row>
    <row r="2091">
      <c r="A2091" s="162" t="s">
        <v>8667</v>
      </c>
      <c r="B2091" s="162" t="s">
        <v>672</v>
      </c>
      <c r="C2091" s="162" t="s">
        <v>8667</v>
      </c>
    </row>
    <row r="2092">
      <c r="A2092" s="162" t="s">
        <v>8681</v>
      </c>
      <c r="B2092" s="162" t="s">
        <v>672</v>
      </c>
      <c r="C2092" s="162" t="s">
        <v>8667</v>
      </c>
    </row>
    <row r="2093">
      <c r="A2093" s="162" t="s">
        <v>8687</v>
      </c>
      <c r="B2093" s="162" t="s">
        <v>672</v>
      </c>
      <c r="C2093" s="162" t="s">
        <v>8667</v>
      </c>
    </row>
    <row r="2094">
      <c r="A2094" s="162" t="s">
        <v>8718</v>
      </c>
      <c r="B2094" s="162" t="s">
        <v>672</v>
      </c>
      <c r="C2094" s="162" t="s">
        <v>8667</v>
      </c>
    </row>
    <row r="2095">
      <c r="A2095" s="162" t="s">
        <v>8731</v>
      </c>
      <c r="B2095" s="162" t="s">
        <v>672</v>
      </c>
      <c r="C2095" s="162" t="s">
        <v>8667</v>
      </c>
    </row>
    <row r="2096">
      <c r="A2096" s="162" t="s">
        <v>8737</v>
      </c>
      <c r="B2096" s="162" t="s">
        <v>672</v>
      </c>
      <c r="C2096" s="162" t="s">
        <v>8667</v>
      </c>
    </row>
    <row r="2097">
      <c r="A2097" s="162" t="s">
        <v>8779</v>
      </c>
      <c r="B2097" s="162" t="s">
        <v>672</v>
      </c>
      <c r="C2097" s="162" t="s">
        <v>8667</v>
      </c>
    </row>
    <row r="2098">
      <c r="A2098" s="162" t="s">
        <v>8833</v>
      </c>
      <c r="B2098" s="162" t="s">
        <v>672</v>
      </c>
      <c r="C2098" s="162" t="s">
        <v>8667</v>
      </c>
    </row>
    <row r="2099">
      <c r="A2099" s="162" t="s">
        <v>8863</v>
      </c>
      <c r="B2099" s="162" t="s">
        <v>672</v>
      </c>
      <c r="C2099" s="162" t="s">
        <v>8667</v>
      </c>
    </row>
    <row r="2100">
      <c r="A2100" s="162" t="s">
        <v>8869</v>
      </c>
      <c r="B2100" s="162" t="s">
        <v>672</v>
      </c>
      <c r="C2100" s="162" t="s">
        <v>8667</v>
      </c>
    </row>
    <row r="2101">
      <c r="A2101" s="162" t="s">
        <v>8892</v>
      </c>
      <c r="B2101" s="162" t="s">
        <v>672</v>
      </c>
      <c r="C2101" s="162" t="s">
        <v>8667</v>
      </c>
    </row>
    <row r="2102">
      <c r="A2102" s="162" t="s">
        <v>8904</v>
      </c>
      <c r="B2102" s="162" t="s">
        <v>672</v>
      </c>
      <c r="C2102" s="162" t="s">
        <v>8667</v>
      </c>
    </row>
    <row r="2103">
      <c r="A2103" s="162" t="s">
        <v>8910</v>
      </c>
      <c r="B2103" s="162" t="s">
        <v>672</v>
      </c>
      <c r="C2103" s="162" t="s">
        <v>8667</v>
      </c>
    </row>
    <row r="2104">
      <c r="A2104" s="162" t="s">
        <v>8928</v>
      </c>
      <c r="B2104" s="162" t="s">
        <v>672</v>
      </c>
      <c r="C2104" s="162" t="s">
        <v>8667</v>
      </c>
    </row>
    <row r="2105">
      <c r="A2105" s="162" t="s">
        <v>8934</v>
      </c>
      <c r="B2105" s="162" t="s">
        <v>672</v>
      </c>
      <c r="C2105" s="162" t="s">
        <v>8667</v>
      </c>
    </row>
    <row r="2106">
      <c r="A2106" s="162" t="s">
        <v>8946</v>
      </c>
      <c r="B2106" s="162" t="s">
        <v>672</v>
      </c>
      <c r="C2106" s="162" t="s">
        <v>8667</v>
      </c>
    </row>
    <row r="2107">
      <c r="A2107" s="162" t="s">
        <v>8963</v>
      </c>
      <c r="B2107" s="162" t="s">
        <v>672</v>
      </c>
      <c r="C2107" s="162" t="s">
        <v>8667</v>
      </c>
    </row>
    <row r="2108">
      <c r="A2108" s="162" t="s">
        <v>9028</v>
      </c>
      <c r="B2108" s="162" t="s">
        <v>672</v>
      </c>
      <c r="C2108" s="162" t="s">
        <v>8667</v>
      </c>
    </row>
    <row r="2109">
      <c r="A2109" s="162" t="s">
        <v>9034</v>
      </c>
      <c r="B2109" s="162" t="s">
        <v>672</v>
      </c>
      <c r="C2109" s="162" t="s">
        <v>8667</v>
      </c>
    </row>
    <row r="2110">
      <c r="A2110" s="162" t="s">
        <v>9074</v>
      </c>
      <c r="B2110" s="162" t="s">
        <v>672</v>
      </c>
      <c r="C2110" s="162" t="s">
        <v>8667</v>
      </c>
    </row>
    <row r="2111">
      <c r="A2111" s="162" t="s">
        <v>9086</v>
      </c>
      <c r="B2111" s="162" t="s">
        <v>672</v>
      </c>
      <c r="C2111" s="162" t="s">
        <v>8667</v>
      </c>
    </row>
    <row r="2112">
      <c r="A2112" s="162" t="s">
        <v>9116</v>
      </c>
      <c r="B2112" s="162" t="s">
        <v>672</v>
      </c>
      <c r="C2112" s="162" t="s">
        <v>8667</v>
      </c>
    </row>
    <row r="2113">
      <c r="A2113" s="162" t="s">
        <v>9188</v>
      </c>
      <c r="B2113" s="162" t="s">
        <v>672</v>
      </c>
      <c r="C2113" s="162" t="s">
        <v>8667</v>
      </c>
    </row>
    <row r="2114">
      <c r="A2114" s="162" t="s">
        <v>9200</v>
      </c>
      <c r="B2114" s="162" t="s">
        <v>672</v>
      </c>
      <c r="C2114" s="162" t="s">
        <v>8667</v>
      </c>
    </row>
    <row r="2115">
      <c r="A2115" s="162" t="s">
        <v>9206</v>
      </c>
      <c r="B2115" s="162" t="s">
        <v>672</v>
      </c>
      <c r="C2115" s="162" t="s">
        <v>8667</v>
      </c>
    </row>
    <row r="2116">
      <c r="A2116" s="162" t="s">
        <v>9247</v>
      </c>
      <c r="B2116" s="162" t="s">
        <v>672</v>
      </c>
      <c r="C2116" s="162" t="s">
        <v>8667</v>
      </c>
    </row>
    <row r="2117">
      <c r="A2117" s="162" t="s">
        <v>9259</v>
      </c>
      <c r="B2117" s="162" t="s">
        <v>672</v>
      </c>
      <c r="C2117" s="162" t="s">
        <v>8667</v>
      </c>
    </row>
    <row r="2118">
      <c r="A2118" s="162" t="s">
        <v>9271</v>
      </c>
      <c r="B2118" s="162" t="s">
        <v>672</v>
      </c>
      <c r="C2118" s="162" t="s">
        <v>8667</v>
      </c>
    </row>
    <row r="2119">
      <c r="A2119" s="162" t="s">
        <v>9300</v>
      </c>
      <c r="B2119" s="162" t="s">
        <v>672</v>
      </c>
      <c r="C2119" s="162" t="s">
        <v>8667</v>
      </c>
    </row>
    <row r="2120">
      <c r="A2120" s="162" t="s">
        <v>9335</v>
      </c>
      <c r="B2120" s="162" t="s">
        <v>672</v>
      </c>
      <c r="C2120" s="162" t="s">
        <v>8667</v>
      </c>
    </row>
    <row r="2121">
      <c r="A2121" s="162" t="s">
        <v>9369</v>
      </c>
      <c r="B2121" s="162" t="s">
        <v>672</v>
      </c>
      <c r="C2121" s="162" t="s">
        <v>8667</v>
      </c>
    </row>
    <row r="2122">
      <c r="A2122" s="162" t="s">
        <v>9380</v>
      </c>
      <c r="B2122" s="162" t="s">
        <v>672</v>
      </c>
      <c r="C2122" s="162" t="s">
        <v>8667</v>
      </c>
    </row>
    <row r="2123">
      <c r="A2123" s="162" t="s">
        <v>9403</v>
      </c>
      <c r="B2123" s="162" t="s">
        <v>672</v>
      </c>
      <c r="C2123" s="162" t="s">
        <v>8667</v>
      </c>
    </row>
    <row r="2124">
      <c r="A2124" s="162" t="s">
        <v>9415</v>
      </c>
      <c r="B2124" s="162" t="s">
        <v>672</v>
      </c>
      <c r="C2124" s="162" t="s">
        <v>8667</v>
      </c>
    </row>
    <row r="2125">
      <c r="A2125" s="162" t="s">
        <v>9445</v>
      </c>
      <c r="B2125" s="162" t="s">
        <v>672</v>
      </c>
      <c r="C2125" s="162" t="s">
        <v>8667</v>
      </c>
    </row>
    <row r="2126">
      <c r="A2126" s="162" t="s">
        <v>9451</v>
      </c>
      <c r="B2126" s="162" t="s">
        <v>672</v>
      </c>
      <c r="C2126" s="162" t="s">
        <v>8667</v>
      </c>
    </row>
    <row r="2127">
      <c r="A2127" s="162" t="s">
        <v>9457</v>
      </c>
      <c r="B2127" s="162" t="s">
        <v>672</v>
      </c>
      <c r="C2127" s="162" t="s">
        <v>8667</v>
      </c>
    </row>
    <row r="2128">
      <c r="A2128" s="162" t="s">
        <v>9463</v>
      </c>
      <c r="B2128" s="162" t="s">
        <v>672</v>
      </c>
      <c r="C2128" s="162" t="s">
        <v>8667</v>
      </c>
    </row>
    <row r="2129">
      <c r="A2129" s="162" t="s">
        <v>9504</v>
      </c>
      <c r="B2129" s="162" t="s">
        <v>672</v>
      </c>
      <c r="C2129" s="162" t="s">
        <v>8667</v>
      </c>
    </row>
    <row r="2130">
      <c r="A2130" s="162" t="s">
        <v>9510</v>
      </c>
      <c r="B2130" s="162" t="s">
        <v>672</v>
      </c>
      <c r="C2130" s="162" t="s">
        <v>8667</v>
      </c>
    </row>
    <row r="2131">
      <c r="A2131" s="162" t="s">
        <v>9535</v>
      </c>
      <c r="B2131" s="162" t="s">
        <v>672</v>
      </c>
      <c r="C2131" s="162" t="s">
        <v>8667</v>
      </c>
    </row>
    <row r="2132">
      <c r="A2132" s="162" t="s">
        <v>9594</v>
      </c>
      <c r="B2132" s="162" t="s">
        <v>672</v>
      </c>
      <c r="C2132" s="162" t="s">
        <v>8667</v>
      </c>
    </row>
    <row r="2133">
      <c r="A2133" s="162" t="s">
        <v>9648</v>
      </c>
      <c r="B2133" s="162" t="s">
        <v>672</v>
      </c>
      <c r="C2133" s="162" t="s">
        <v>8667</v>
      </c>
    </row>
    <row r="2134">
      <c r="A2134" s="162" t="s">
        <v>9674</v>
      </c>
      <c r="B2134" s="162" t="s">
        <v>672</v>
      </c>
      <c r="C2134" s="162" t="s">
        <v>8667</v>
      </c>
    </row>
    <row r="2135">
      <c r="A2135" s="162" t="s">
        <v>9686</v>
      </c>
      <c r="B2135" s="162" t="s">
        <v>672</v>
      </c>
      <c r="C2135" s="162" t="s">
        <v>8667</v>
      </c>
    </row>
    <row r="2136">
      <c r="A2136" s="162" t="s">
        <v>9703</v>
      </c>
      <c r="B2136" s="162" t="s">
        <v>672</v>
      </c>
      <c r="C2136" s="162" t="s">
        <v>8667</v>
      </c>
    </row>
    <row r="2137">
      <c r="A2137" s="162" t="s">
        <v>9721</v>
      </c>
      <c r="B2137" s="162" t="s">
        <v>672</v>
      </c>
      <c r="C2137" s="162" t="s">
        <v>8667</v>
      </c>
    </row>
    <row r="2138">
      <c r="A2138" s="162" t="s">
        <v>9745</v>
      </c>
      <c r="B2138" s="162" t="s">
        <v>672</v>
      </c>
      <c r="C2138" s="162" t="s">
        <v>8667</v>
      </c>
    </row>
    <row r="2139">
      <c r="A2139" s="162" t="s">
        <v>9769</v>
      </c>
      <c r="B2139" s="162" t="s">
        <v>672</v>
      </c>
      <c r="C2139" s="162" t="s">
        <v>8667</v>
      </c>
    </row>
    <row r="2140">
      <c r="A2140" s="162" t="s">
        <v>9775</v>
      </c>
      <c r="B2140" s="162" t="s">
        <v>672</v>
      </c>
      <c r="C2140" s="162" t="s">
        <v>8667</v>
      </c>
    </row>
    <row r="2141">
      <c r="A2141" s="162" t="s">
        <v>9781</v>
      </c>
      <c r="B2141" s="162" t="s">
        <v>672</v>
      </c>
      <c r="C2141" s="162" t="s">
        <v>8667</v>
      </c>
    </row>
    <row r="2142">
      <c r="A2142" s="162" t="s">
        <v>9825</v>
      </c>
      <c r="B2142" s="162" t="s">
        <v>672</v>
      </c>
      <c r="C2142" s="162" t="s">
        <v>8667</v>
      </c>
    </row>
    <row r="2143">
      <c r="A2143" s="162" t="s">
        <v>9851</v>
      </c>
      <c r="B2143" s="162" t="s">
        <v>672</v>
      </c>
      <c r="C2143" s="162" t="s">
        <v>8667</v>
      </c>
    </row>
    <row r="2144">
      <c r="A2144" s="162" t="s">
        <v>9857</v>
      </c>
      <c r="B2144" s="162" t="s">
        <v>672</v>
      </c>
      <c r="C2144" s="162" t="s">
        <v>8667</v>
      </c>
    </row>
    <row r="2145">
      <c r="A2145" s="162" t="s">
        <v>9881</v>
      </c>
      <c r="B2145" s="162" t="s">
        <v>672</v>
      </c>
      <c r="C2145" s="162" t="s">
        <v>8667</v>
      </c>
    </row>
    <row r="2146">
      <c r="A2146" s="162" t="s">
        <v>9911</v>
      </c>
      <c r="B2146" s="162" t="s">
        <v>672</v>
      </c>
      <c r="C2146" s="162" t="s">
        <v>8667</v>
      </c>
    </row>
    <row r="2147">
      <c r="A2147" s="162" t="s">
        <v>9917</v>
      </c>
      <c r="B2147" s="162" t="s">
        <v>672</v>
      </c>
      <c r="C2147" s="162" t="s">
        <v>8667</v>
      </c>
    </row>
    <row r="2148">
      <c r="A2148" s="162" t="s">
        <v>9929</v>
      </c>
      <c r="B2148" s="162" t="s">
        <v>672</v>
      </c>
      <c r="C2148" s="162" t="s">
        <v>8667</v>
      </c>
    </row>
    <row r="2149">
      <c r="A2149" s="162" t="s">
        <v>9948</v>
      </c>
      <c r="B2149" s="162" t="s">
        <v>672</v>
      </c>
      <c r="C2149" s="162" t="s">
        <v>8667</v>
      </c>
    </row>
    <row r="2150">
      <c r="A2150" s="162" t="s">
        <v>9996</v>
      </c>
      <c r="B2150" s="162" t="s">
        <v>672</v>
      </c>
      <c r="C2150" s="162" t="s">
        <v>8667</v>
      </c>
    </row>
    <row r="2151">
      <c r="A2151" s="162" t="s">
        <v>10002</v>
      </c>
      <c r="B2151" s="162" t="s">
        <v>672</v>
      </c>
      <c r="C2151" s="162" t="s">
        <v>8667</v>
      </c>
    </row>
    <row r="2152">
      <c r="A2152" s="162" t="s">
        <v>10014</v>
      </c>
      <c r="B2152" s="162" t="s">
        <v>672</v>
      </c>
      <c r="C2152" s="162" t="s">
        <v>8667</v>
      </c>
    </row>
    <row r="2153">
      <c r="A2153" s="162" t="s">
        <v>10044</v>
      </c>
      <c r="B2153" s="162" t="s">
        <v>672</v>
      </c>
      <c r="C2153" s="162" t="s">
        <v>8667</v>
      </c>
    </row>
    <row r="2154">
      <c r="A2154" s="162" t="s">
        <v>10056</v>
      </c>
      <c r="B2154" s="162" t="s">
        <v>672</v>
      </c>
      <c r="C2154" s="162" t="s">
        <v>8667</v>
      </c>
    </row>
    <row r="2155">
      <c r="A2155" s="162" t="s">
        <v>10068</v>
      </c>
      <c r="B2155" s="162" t="s">
        <v>672</v>
      </c>
      <c r="C2155" s="162" t="s">
        <v>8667</v>
      </c>
    </row>
    <row r="2156">
      <c r="A2156" s="162" t="s">
        <v>10104</v>
      </c>
      <c r="B2156" s="162" t="s">
        <v>672</v>
      </c>
      <c r="C2156" s="162" t="s">
        <v>8667</v>
      </c>
    </row>
    <row r="2157">
      <c r="A2157" s="162" t="s">
        <v>10110</v>
      </c>
      <c r="B2157" s="162" t="s">
        <v>672</v>
      </c>
      <c r="C2157" s="162" t="s">
        <v>8667</v>
      </c>
    </row>
    <row r="2158">
      <c r="A2158" s="162" t="s">
        <v>10116</v>
      </c>
      <c r="B2158" s="162" t="s">
        <v>672</v>
      </c>
      <c r="C2158" s="162" t="s">
        <v>8667</v>
      </c>
    </row>
    <row r="2159">
      <c r="A2159" s="162" t="s">
        <v>10140</v>
      </c>
      <c r="B2159" s="162" t="s">
        <v>672</v>
      </c>
      <c r="C2159" s="162" t="s">
        <v>8667</v>
      </c>
    </row>
    <row r="2160">
      <c r="A2160" s="162" t="s">
        <v>10158</v>
      </c>
      <c r="B2160" s="162" t="s">
        <v>672</v>
      </c>
      <c r="C2160" s="162" t="s">
        <v>8667</v>
      </c>
    </row>
    <row r="2161">
      <c r="A2161" s="162" t="s">
        <v>10170</v>
      </c>
      <c r="B2161" s="162" t="s">
        <v>672</v>
      </c>
      <c r="C2161" s="162" t="s">
        <v>8667</v>
      </c>
    </row>
    <row r="2162">
      <c r="A2162" s="162" t="s">
        <v>10202</v>
      </c>
      <c r="B2162" s="162" t="s">
        <v>672</v>
      </c>
      <c r="C2162" s="162" t="s">
        <v>8667</v>
      </c>
    </row>
    <row r="2163">
      <c r="A2163" s="162" t="s">
        <v>10208</v>
      </c>
      <c r="B2163" s="162" t="s">
        <v>672</v>
      </c>
      <c r="C2163" s="162" t="s">
        <v>8667</v>
      </c>
    </row>
    <row r="2164">
      <c r="A2164" s="162" t="s">
        <v>10268</v>
      </c>
      <c r="B2164" s="162" t="s">
        <v>672</v>
      </c>
      <c r="C2164" s="162" t="s">
        <v>8667</v>
      </c>
    </row>
    <row r="2165">
      <c r="A2165" s="162" t="s">
        <v>10298</v>
      </c>
      <c r="B2165" s="162" t="s">
        <v>672</v>
      </c>
      <c r="C2165" s="162" t="s">
        <v>8667</v>
      </c>
    </row>
    <row r="2166">
      <c r="A2166" s="162" t="s">
        <v>10310</v>
      </c>
      <c r="B2166" s="162" t="s">
        <v>672</v>
      </c>
      <c r="C2166" s="162" t="s">
        <v>8667</v>
      </c>
    </row>
    <row r="2167">
      <c r="A2167" s="162" t="s">
        <v>10328</v>
      </c>
      <c r="B2167" s="162" t="s">
        <v>672</v>
      </c>
      <c r="C2167" s="162" t="s">
        <v>8667</v>
      </c>
    </row>
    <row r="2168">
      <c r="A2168" s="162" t="s">
        <v>10364</v>
      </c>
      <c r="B2168" s="162" t="s">
        <v>672</v>
      </c>
      <c r="C2168" s="162" t="s">
        <v>8667</v>
      </c>
    </row>
    <row r="2169">
      <c r="A2169" s="162" t="s">
        <v>10394</v>
      </c>
      <c r="B2169" s="162" t="s">
        <v>672</v>
      </c>
      <c r="C2169" s="162" t="s">
        <v>8667</v>
      </c>
    </row>
    <row r="2170">
      <c r="A2170" s="162" t="s">
        <v>10412</v>
      </c>
      <c r="B2170" s="162" t="s">
        <v>672</v>
      </c>
      <c r="C2170" s="162" t="s">
        <v>8667</v>
      </c>
    </row>
    <row r="2171">
      <c r="A2171" s="162" t="s">
        <v>10418</v>
      </c>
      <c r="B2171" s="162" t="s">
        <v>672</v>
      </c>
      <c r="C2171" s="162" t="s">
        <v>8667</v>
      </c>
    </row>
    <row r="2172">
      <c r="A2172" s="162" t="s">
        <v>10484</v>
      </c>
      <c r="B2172" s="162" t="s">
        <v>672</v>
      </c>
      <c r="C2172" s="162" t="s">
        <v>8667</v>
      </c>
    </row>
    <row r="2173">
      <c r="A2173" s="162" t="s">
        <v>10538</v>
      </c>
      <c r="B2173" s="162" t="s">
        <v>672</v>
      </c>
      <c r="C2173" s="162" t="s">
        <v>8667</v>
      </c>
    </row>
    <row r="2174">
      <c r="A2174" s="162" t="s">
        <v>10606</v>
      </c>
      <c r="B2174" s="162" t="s">
        <v>672</v>
      </c>
      <c r="C2174" s="162" t="s">
        <v>8667</v>
      </c>
    </row>
    <row r="2175">
      <c r="A2175" s="162" t="s">
        <v>10630</v>
      </c>
      <c r="B2175" s="162" t="s">
        <v>672</v>
      </c>
      <c r="C2175" s="162" t="s">
        <v>8667</v>
      </c>
    </row>
    <row r="2176">
      <c r="A2176" s="162" t="s">
        <v>10666</v>
      </c>
      <c r="B2176" s="162" t="s">
        <v>672</v>
      </c>
      <c r="C2176" s="162" t="s">
        <v>8667</v>
      </c>
    </row>
    <row r="2177">
      <c r="A2177" s="162" t="s">
        <v>10696</v>
      </c>
      <c r="B2177" s="162" t="s">
        <v>672</v>
      </c>
      <c r="C2177" s="162" t="s">
        <v>8667</v>
      </c>
    </row>
    <row r="2178">
      <c r="A2178" s="162" t="s">
        <v>10714</v>
      </c>
      <c r="B2178" s="162" t="s">
        <v>672</v>
      </c>
      <c r="C2178" s="162" t="s">
        <v>8667</v>
      </c>
    </row>
    <row r="2179">
      <c r="A2179" s="162" t="s">
        <v>10756</v>
      </c>
      <c r="B2179" s="162" t="s">
        <v>672</v>
      </c>
      <c r="C2179" s="162" t="s">
        <v>8667</v>
      </c>
    </row>
    <row r="2180">
      <c r="A2180" s="162" t="s">
        <v>10762</v>
      </c>
      <c r="B2180" s="162" t="s">
        <v>672</v>
      </c>
      <c r="C2180" s="162" t="s">
        <v>8667</v>
      </c>
    </row>
    <row r="2181">
      <c r="A2181" s="162" t="s">
        <v>10768</v>
      </c>
      <c r="B2181" s="162" t="s">
        <v>672</v>
      </c>
      <c r="C2181" s="162" t="s">
        <v>8667</v>
      </c>
    </row>
    <row r="2182">
      <c r="A2182" s="162" t="s">
        <v>10798</v>
      </c>
      <c r="B2182" s="162" t="s">
        <v>672</v>
      </c>
      <c r="C2182" s="162" t="s">
        <v>8667</v>
      </c>
    </row>
    <row r="2183">
      <c r="A2183" s="162" t="s">
        <v>10816</v>
      </c>
      <c r="B2183" s="162" t="s">
        <v>672</v>
      </c>
      <c r="C2183" s="162" t="s">
        <v>8667</v>
      </c>
    </row>
    <row r="2184">
      <c r="A2184" s="162" t="s">
        <v>10828</v>
      </c>
      <c r="B2184" s="162" t="s">
        <v>672</v>
      </c>
      <c r="C2184" s="162" t="s">
        <v>8667</v>
      </c>
    </row>
    <row r="2185">
      <c r="A2185" s="162" t="s">
        <v>10846</v>
      </c>
      <c r="B2185" s="162" t="s">
        <v>672</v>
      </c>
      <c r="C2185" s="162" t="s">
        <v>8667</v>
      </c>
    </row>
    <row r="2186">
      <c r="A2186" s="162" t="s">
        <v>10899</v>
      </c>
      <c r="B2186" s="162" t="s">
        <v>672</v>
      </c>
      <c r="C2186" s="162" t="s">
        <v>8667</v>
      </c>
    </row>
    <row r="2187">
      <c r="A2187" s="162" t="s">
        <v>10937</v>
      </c>
      <c r="B2187" s="162" t="s">
        <v>672</v>
      </c>
      <c r="C2187" s="162" t="s">
        <v>8667</v>
      </c>
    </row>
    <row r="2188">
      <c r="A2188" s="162" t="s">
        <v>10975</v>
      </c>
      <c r="B2188" s="162" t="s">
        <v>672</v>
      </c>
      <c r="C2188" s="162" t="s">
        <v>8667</v>
      </c>
    </row>
    <row r="2189">
      <c r="A2189" s="162" t="s">
        <v>11035</v>
      </c>
      <c r="B2189" s="162" t="s">
        <v>672</v>
      </c>
      <c r="C2189" s="162" t="s">
        <v>8667</v>
      </c>
    </row>
    <row r="2190">
      <c r="A2190" s="162" t="s">
        <v>3004</v>
      </c>
      <c r="B2190" s="162" t="s">
        <v>63</v>
      </c>
      <c r="C2190" s="162" t="s">
        <v>8711</v>
      </c>
    </row>
    <row r="2191">
      <c r="A2191" s="162" t="s">
        <v>3009</v>
      </c>
      <c r="B2191" s="162" t="s">
        <v>63</v>
      </c>
      <c r="C2191" s="162" t="s">
        <v>8711</v>
      </c>
    </row>
    <row r="2192">
      <c r="A2192" s="162" t="s">
        <v>3011</v>
      </c>
      <c r="B2192" s="162" t="s">
        <v>63</v>
      </c>
      <c r="C2192" s="162" t="s">
        <v>8711</v>
      </c>
    </row>
    <row r="2193">
      <c r="A2193" s="162" t="s">
        <v>3015</v>
      </c>
      <c r="B2193" s="162" t="s">
        <v>63</v>
      </c>
      <c r="C2193" s="162" t="s">
        <v>8711</v>
      </c>
    </row>
    <row r="2194">
      <c r="A2194" s="162" t="s">
        <v>3017</v>
      </c>
      <c r="B2194" s="162" t="s">
        <v>63</v>
      </c>
      <c r="C2194" s="162" t="s">
        <v>8711</v>
      </c>
    </row>
    <row r="2195">
      <c r="A2195" s="162" t="s">
        <v>3021</v>
      </c>
      <c r="B2195" s="162" t="s">
        <v>63</v>
      </c>
      <c r="C2195" s="162" t="s">
        <v>8711</v>
      </c>
    </row>
    <row r="2196">
      <c r="A2196" s="162" t="s">
        <v>3023</v>
      </c>
      <c r="B2196" s="162" t="s">
        <v>63</v>
      </c>
      <c r="C2196" s="162" t="s">
        <v>8711</v>
      </c>
    </row>
    <row r="2197">
      <c r="A2197" s="162" t="s">
        <v>3027</v>
      </c>
      <c r="B2197" s="162" t="s">
        <v>63</v>
      </c>
      <c r="C2197" s="162" t="s">
        <v>8711</v>
      </c>
    </row>
    <row r="2198">
      <c r="A2198" s="162" t="s">
        <v>2398</v>
      </c>
      <c r="B2198" s="162" t="s">
        <v>63</v>
      </c>
      <c r="C2198" s="162" t="s">
        <v>8711</v>
      </c>
    </row>
    <row r="2199">
      <c r="A2199" s="162" t="s">
        <v>2403</v>
      </c>
      <c r="B2199" s="162" t="s">
        <v>63</v>
      </c>
      <c r="C2199" s="162" t="s">
        <v>8711</v>
      </c>
    </row>
    <row r="2200">
      <c r="A2200" s="162" t="s">
        <v>2405</v>
      </c>
      <c r="B2200" s="162" t="s">
        <v>63</v>
      </c>
      <c r="C2200" s="162" t="s">
        <v>8711</v>
      </c>
    </row>
    <row r="2201">
      <c r="A2201" s="162" t="s">
        <v>2716</v>
      </c>
      <c r="B2201" s="162" t="s">
        <v>63</v>
      </c>
      <c r="C2201" s="162" t="s">
        <v>8711</v>
      </c>
    </row>
    <row r="2202">
      <c r="A2202" s="162" t="s">
        <v>2718</v>
      </c>
      <c r="B2202" s="162" t="s">
        <v>63</v>
      </c>
      <c r="C2202" s="162" t="s">
        <v>8711</v>
      </c>
    </row>
    <row r="2203">
      <c r="A2203" s="162" t="s">
        <v>2722</v>
      </c>
      <c r="B2203" s="162" t="s">
        <v>63</v>
      </c>
      <c r="C2203" s="162" t="s">
        <v>8711</v>
      </c>
    </row>
    <row r="2204">
      <c r="A2204" s="162" t="s">
        <v>2096</v>
      </c>
      <c r="B2204" s="162" t="s">
        <v>63</v>
      </c>
      <c r="C2204" s="162" t="s">
        <v>8711</v>
      </c>
    </row>
    <row r="2205">
      <c r="A2205" s="162" t="s">
        <v>2101</v>
      </c>
      <c r="B2205" s="162" t="s">
        <v>63</v>
      </c>
      <c r="C2205" s="162" t="s">
        <v>8711</v>
      </c>
    </row>
    <row r="2206">
      <c r="A2206" s="162" t="s">
        <v>2103</v>
      </c>
      <c r="B2206" s="162" t="s">
        <v>63</v>
      </c>
      <c r="C2206" s="162" t="s">
        <v>8711</v>
      </c>
    </row>
    <row r="2207">
      <c r="A2207" s="162" t="s">
        <v>2107</v>
      </c>
      <c r="B2207" s="162" t="s">
        <v>63</v>
      </c>
      <c r="C2207" s="162" t="s">
        <v>8711</v>
      </c>
    </row>
    <row r="2208">
      <c r="A2208" s="162" t="s">
        <v>2109</v>
      </c>
      <c r="B2208" s="162" t="s">
        <v>63</v>
      </c>
      <c r="C2208" s="162" t="s">
        <v>8711</v>
      </c>
    </row>
    <row r="2209">
      <c r="A2209" s="162" t="s">
        <v>2113</v>
      </c>
      <c r="B2209" s="162" t="s">
        <v>63</v>
      </c>
      <c r="C2209" s="162" t="s">
        <v>8711</v>
      </c>
    </row>
    <row r="2210">
      <c r="A2210" s="162" t="s">
        <v>2115</v>
      </c>
      <c r="B2210" s="162" t="s">
        <v>63</v>
      </c>
      <c r="C2210" s="162" t="s">
        <v>8711</v>
      </c>
    </row>
    <row r="2211">
      <c r="A2211" s="162" t="s">
        <v>2118</v>
      </c>
      <c r="B2211" s="162" t="s">
        <v>63</v>
      </c>
      <c r="C2211" s="162" t="s">
        <v>8711</v>
      </c>
    </row>
    <row r="2212">
      <c r="A2212" s="162" t="s">
        <v>8711</v>
      </c>
      <c r="B2212" s="162" t="s">
        <v>672</v>
      </c>
      <c r="C2212" s="162" t="s">
        <v>8711</v>
      </c>
    </row>
    <row r="2213">
      <c r="A2213" s="162" t="s">
        <v>8743</v>
      </c>
      <c r="B2213" s="162" t="s">
        <v>672</v>
      </c>
      <c r="C2213" s="162" t="s">
        <v>8711</v>
      </c>
    </row>
    <row r="2214">
      <c r="A2214" s="162" t="s">
        <v>8749</v>
      </c>
      <c r="B2214" s="162" t="s">
        <v>672</v>
      </c>
      <c r="C2214" s="162" t="s">
        <v>8711</v>
      </c>
    </row>
    <row r="2215">
      <c r="A2215" s="162" t="s">
        <v>8755</v>
      </c>
      <c r="B2215" s="162" t="s">
        <v>672</v>
      </c>
      <c r="C2215" s="162" t="s">
        <v>8711</v>
      </c>
    </row>
    <row r="2216">
      <c r="A2216" s="162" t="s">
        <v>8767</v>
      </c>
      <c r="B2216" s="162" t="s">
        <v>672</v>
      </c>
      <c r="C2216" s="162" t="s">
        <v>8711</v>
      </c>
    </row>
    <row r="2217">
      <c r="A2217" s="162" t="s">
        <v>8773</v>
      </c>
      <c r="B2217" s="162" t="s">
        <v>672</v>
      </c>
      <c r="C2217" s="162" t="s">
        <v>8711</v>
      </c>
    </row>
    <row r="2218">
      <c r="A2218" s="162" t="s">
        <v>8785</v>
      </c>
      <c r="B2218" s="162" t="s">
        <v>672</v>
      </c>
      <c r="C2218" s="162" t="s">
        <v>8711</v>
      </c>
    </row>
    <row r="2219">
      <c r="A2219" s="162" t="s">
        <v>8809</v>
      </c>
      <c r="B2219" s="162" t="s">
        <v>672</v>
      </c>
      <c r="C2219" s="162" t="s">
        <v>8711</v>
      </c>
    </row>
    <row r="2220">
      <c r="A2220" s="162" t="s">
        <v>8898</v>
      </c>
      <c r="B2220" s="162" t="s">
        <v>672</v>
      </c>
      <c r="C2220" s="162" t="s">
        <v>8711</v>
      </c>
    </row>
    <row r="2221">
      <c r="A2221" s="162" t="s">
        <v>8916</v>
      </c>
      <c r="B2221" s="162" t="s">
        <v>672</v>
      </c>
      <c r="C2221" s="162" t="s">
        <v>8711</v>
      </c>
    </row>
    <row r="2222">
      <c r="A2222" s="162" t="s">
        <v>8940</v>
      </c>
      <c r="B2222" s="162" t="s">
        <v>672</v>
      </c>
      <c r="C2222" s="162" t="s">
        <v>8711</v>
      </c>
    </row>
    <row r="2223">
      <c r="A2223" s="162" t="s">
        <v>8969</v>
      </c>
      <c r="B2223" s="162" t="s">
        <v>672</v>
      </c>
      <c r="C2223" s="162" t="s">
        <v>8711</v>
      </c>
    </row>
    <row r="2224">
      <c r="A2224" s="162" t="s">
        <v>8992</v>
      </c>
      <c r="B2224" s="162" t="s">
        <v>672</v>
      </c>
      <c r="C2224" s="162" t="s">
        <v>8711</v>
      </c>
    </row>
    <row r="2225">
      <c r="A2225" s="162" t="s">
        <v>9004</v>
      </c>
      <c r="B2225" s="162" t="s">
        <v>672</v>
      </c>
      <c r="C2225" s="162" t="s">
        <v>8711</v>
      </c>
    </row>
    <row r="2226">
      <c r="A2226" s="162" t="s">
        <v>9010</v>
      </c>
      <c r="B2226" s="162" t="s">
        <v>672</v>
      </c>
      <c r="C2226" s="162" t="s">
        <v>8711</v>
      </c>
    </row>
    <row r="2227">
      <c r="A2227" s="162" t="s">
        <v>9046</v>
      </c>
      <c r="B2227" s="162" t="s">
        <v>672</v>
      </c>
      <c r="C2227" s="162" t="s">
        <v>8711</v>
      </c>
    </row>
    <row r="2228">
      <c r="A2228" s="162" t="s">
        <v>9122</v>
      </c>
      <c r="B2228" s="162" t="s">
        <v>672</v>
      </c>
      <c r="C2228" s="162" t="s">
        <v>8711</v>
      </c>
    </row>
    <row r="2229">
      <c r="A2229" s="162" t="s">
        <v>9128</v>
      </c>
      <c r="B2229" s="162" t="s">
        <v>672</v>
      </c>
      <c r="C2229" s="162" t="s">
        <v>8711</v>
      </c>
    </row>
    <row r="2230">
      <c r="A2230" s="162" t="s">
        <v>9140</v>
      </c>
      <c r="B2230" s="162" t="s">
        <v>672</v>
      </c>
      <c r="C2230" s="162" t="s">
        <v>8711</v>
      </c>
    </row>
    <row r="2231">
      <c r="A2231" s="162" t="s">
        <v>9152</v>
      </c>
      <c r="B2231" s="162" t="s">
        <v>672</v>
      </c>
      <c r="C2231" s="162" t="s">
        <v>8711</v>
      </c>
    </row>
    <row r="2232">
      <c r="A2232" s="162" t="s">
        <v>9194</v>
      </c>
      <c r="B2232" s="162" t="s">
        <v>672</v>
      </c>
      <c r="C2232" s="162" t="s">
        <v>8711</v>
      </c>
    </row>
    <row r="2233">
      <c r="A2233" s="162" t="s">
        <v>9218</v>
      </c>
      <c r="B2233" s="162" t="s">
        <v>672</v>
      </c>
      <c r="C2233" s="162" t="s">
        <v>8711</v>
      </c>
    </row>
    <row r="2234">
      <c r="A2234" s="162" t="s">
        <v>9235</v>
      </c>
      <c r="B2234" s="162" t="s">
        <v>672</v>
      </c>
      <c r="C2234" s="162" t="s">
        <v>8711</v>
      </c>
    </row>
    <row r="2235">
      <c r="A2235" s="162" t="s">
        <v>9265</v>
      </c>
      <c r="B2235" s="162" t="s">
        <v>672</v>
      </c>
      <c r="C2235" s="162" t="s">
        <v>8711</v>
      </c>
    </row>
    <row r="2236">
      <c r="A2236" s="162" t="s">
        <v>9283</v>
      </c>
      <c r="B2236" s="162" t="s">
        <v>672</v>
      </c>
      <c r="C2236" s="162" t="s">
        <v>8711</v>
      </c>
    </row>
    <row r="2237">
      <c r="A2237" s="162" t="s">
        <v>9306</v>
      </c>
      <c r="B2237" s="162" t="s">
        <v>672</v>
      </c>
      <c r="C2237" s="162" t="s">
        <v>8711</v>
      </c>
    </row>
    <row r="2238">
      <c r="A2238" s="162" t="s">
        <v>9363</v>
      </c>
      <c r="B2238" s="162" t="s">
        <v>672</v>
      </c>
      <c r="C2238" s="162" t="s">
        <v>8711</v>
      </c>
    </row>
    <row r="2239">
      <c r="A2239" s="162" t="s">
        <v>9391</v>
      </c>
      <c r="B2239" s="162" t="s">
        <v>672</v>
      </c>
      <c r="C2239" s="162" t="s">
        <v>8711</v>
      </c>
    </row>
    <row r="2240">
      <c r="A2240" s="162" t="s">
        <v>9421</v>
      </c>
      <c r="B2240" s="162" t="s">
        <v>672</v>
      </c>
      <c r="C2240" s="162" t="s">
        <v>8711</v>
      </c>
    </row>
    <row r="2241">
      <c r="A2241" s="162" t="s">
        <v>9433</v>
      </c>
      <c r="B2241" s="162" t="s">
        <v>672</v>
      </c>
      <c r="C2241" s="162" t="s">
        <v>8711</v>
      </c>
    </row>
    <row r="2242">
      <c r="A2242" s="162" t="s">
        <v>9524</v>
      </c>
      <c r="B2242" s="162" t="s">
        <v>672</v>
      </c>
      <c r="C2242" s="162" t="s">
        <v>8711</v>
      </c>
    </row>
    <row r="2243">
      <c r="A2243" s="162" t="s">
        <v>9552</v>
      </c>
      <c r="B2243" s="162" t="s">
        <v>672</v>
      </c>
      <c r="C2243" s="162" t="s">
        <v>8711</v>
      </c>
    </row>
    <row r="2244">
      <c r="A2244" s="162" t="s">
        <v>9570</v>
      </c>
      <c r="B2244" s="162" t="s">
        <v>672</v>
      </c>
      <c r="C2244" s="162" t="s">
        <v>8711</v>
      </c>
    </row>
    <row r="2245">
      <c r="A2245" s="162" t="s">
        <v>9576</v>
      </c>
      <c r="B2245" s="162" t="s">
        <v>672</v>
      </c>
      <c r="C2245" s="162" t="s">
        <v>8711</v>
      </c>
    </row>
    <row r="2246">
      <c r="A2246" s="162" t="s">
        <v>9582</v>
      </c>
      <c r="B2246" s="162" t="s">
        <v>672</v>
      </c>
      <c r="C2246" s="162" t="s">
        <v>8711</v>
      </c>
    </row>
    <row r="2247">
      <c r="A2247" s="162" t="s">
        <v>9588</v>
      </c>
      <c r="B2247" s="162" t="s">
        <v>672</v>
      </c>
      <c r="C2247" s="162" t="s">
        <v>8711</v>
      </c>
    </row>
    <row r="2248">
      <c r="A2248" s="162" t="s">
        <v>9612</v>
      </c>
      <c r="B2248" s="162" t="s">
        <v>672</v>
      </c>
      <c r="C2248" s="162" t="s">
        <v>8711</v>
      </c>
    </row>
    <row r="2249">
      <c r="A2249" s="162" t="s">
        <v>9618</v>
      </c>
      <c r="B2249" s="162" t="s">
        <v>672</v>
      </c>
      <c r="C2249" s="162" t="s">
        <v>8711</v>
      </c>
    </row>
    <row r="2250">
      <c r="A2250" s="162" t="s">
        <v>9662</v>
      </c>
      <c r="B2250" s="162" t="s">
        <v>672</v>
      </c>
      <c r="C2250" s="162" t="s">
        <v>8711</v>
      </c>
    </row>
    <row r="2251">
      <c r="A2251" s="162" t="s">
        <v>9668</v>
      </c>
      <c r="B2251" s="162" t="s">
        <v>672</v>
      </c>
      <c r="C2251" s="162" t="s">
        <v>8711</v>
      </c>
    </row>
    <row r="2252">
      <c r="A2252" s="162" t="s">
        <v>9697</v>
      </c>
      <c r="B2252" s="162" t="s">
        <v>672</v>
      </c>
      <c r="C2252" s="162" t="s">
        <v>8711</v>
      </c>
    </row>
    <row r="2253">
      <c r="A2253" s="162" t="s">
        <v>9709</v>
      </c>
      <c r="B2253" s="162" t="s">
        <v>672</v>
      </c>
      <c r="C2253" s="162" t="s">
        <v>8711</v>
      </c>
    </row>
    <row r="2254">
      <c r="A2254" s="162" t="s">
        <v>9727</v>
      </c>
      <c r="B2254" s="162" t="s">
        <v>672</v>
      </c>
      <c r="C2254" s="162" t="s">
        <v>8711</v>
      </c>
    </row>
    <row r="2255">
      <c r="A2255" s="162" t="s">
        <v>9733</v>
      </c>
      <c r="B2255" s="162" t="s">
        <v>672</v>
      </c>
      <c r="C2255" s="162" t="s">
        <v>8711</v>
      </c>
    </row>
    <row r="2256">
      <c r="A2256" s="162" t="s">
        <v>9751</v>
      </c>
      <c r="B2256" s="162" t="s">
        <v>672</v>
      </c>
      <c r="C2256" s="162" t="s">
        <v>8711</v>
      </c>
    </row>
    <row r="2257">
      <c r="A2257" s="162" t="s">
        <v>9787</v>
      </c>
      <c r="B2257" s="162" t="s">
        <v>672</v>
      </c>
      <c r="C2257" s="162" t="s">
        <v>8711</v>
      </c>
    </row>
    <row r="2258">
      <c r="A2258" s="162" t="s">
        <v>9807</v>
      </c>
      <c r="B2258" s="162" t="s">
        <v>672</v>
      </c>
      <c r="C2258" s="162" t="s">
        <v>8711</v>
      </c>
    </row>
    <row r="2259">
      <c r="A2259" s="162" t="s">
        <v>9845</v>
      </c>
      <c r="B2259" s="162" t="s">
        <v>672</v>
      </c>
      <c r="C2259" s="162" t="s">
        <v>8711</v>
      </c>
    </row>
    <row r="2260">
      <c r="A2260" s="162" t="s">
        <v>9869</v>
      </c>
      <c r="B2260" s="162" t="s">
        <v>672</v>
      </c>
      <c r="C2260" s="162" t="s">
        <v>8711</v>
      </c>
    </row>
    <row r="2261">
      <c r="A2261" s="162" t="s">
        <v>9875</v>
      </c>
      <c r="B2261" s="162" t="s">
        <v>672</v>
      </c>
      <c r="C2261" s="162" t="s">
        <v>8711</v>
      </c>
    </row>
    <row r="2262">
      <c r="A2262" s="162" t="s">
        <v>9893</v>
      </c>
      <c r="B2262" s="162" t="s">
        <v>672</v>
      </c>
      <c r="C2262" s="162" t="s">
        <v>8711</v>
      </c>
    </row>
    <row r="2263">
      <c r="A2263" s="162" t="s">
        <v>9984</v>
      </c>
      <c r="B2263" s="162" t="s">
        <v>672</v>
      </c>
      <c r="C2263" s="162" t="s">
        <v>8711</v>
      </c>
    </row>
    <row r="2264">
      <c r="A2264" s="162" t="s">
        <v>9990</v>
      </c>
      <c r="B2264" s="162" t="s">
        <v>672</v>
      </c>
      <c r="C2264" s="162" t="s">
        <v>8711</v>
      </c>
    </row>
    <row r="2265">
      <c r="A2265" s="162" t="s">
        <v>10256</v>
      </c>
      <c r="B2265" s="162" t="s">
        <v>672</v>
      </c>
      <c r="C2265" s="162" t="s">
        <v>8711</v>
      </c>
    </row>
    <row r="2266">
      <c r="A2266" s="162" t="s">
        <v>10262</v>
      </c>
      <c r="B2266" s="162" t="s">
        <v>672</v>
      </c>
      <c r="C2266" s="162" t="s">
        <v>8711</v>
      </c>
    </row>
    <row r="2267">
      <c r="A2267" s="162" t="s">
        <v>10280</v>
      </c>
      <c r="B2267" s="162" t="s">
        <v>672</v>
      </c>
      <c r="C2267" s="162" t="s">
        <v>8711</v>
      </c>
    </row>
    <row r="2268">
      <c r="A2268" s="162" t="s">
        <v>10322</v>
      </c>
      <c r="B2268" s="162" t="s">
        <v>672</v>
      </c>
      <c r="C2268" s="162" t="s">
        <v>8711</v>
      </c>
    </row>
    <row r="2269">
      <c r="A2269" s="162" t="s">
        <v>10334</v>
      </c>
      <c r="B2269" s="162" t="s">
        <v>672</v>
      </c>
      <c r="C2269" s="162" t="s">
        <v>8711</v>
      </c>
    </row>
    <row r="2270">
      <c r="A2270" s="162" t="s">
        <v>10340</v>
      </c>
      <c r="B2270" s="162" t="s">
        <v>672</v>
      </c>
      <c r="C2270" s="162" t="s">
        <v>8711</v>
      </c>
    </row>
    <row r="2271">
      <c r="A2271" s="162" t="s">
        <v>10376</v>
      </c>
      <c r="B2271" s="162" t="s">
        <v>672</v>
      </c>
      <c r="C2271" s="162" t="s">
        <v>8711</v>
      </c>
    </row>
    <row r="2272">
      <c r="A2272" s="162" t="s">
        <v>10388</v>
      </c>
      <c r="B2272" s="162" t="s">
        <v>672</v>
      </c>
      <c r="C2272" s="162" t="s">
        <v>8711</v>
      </c>
    </row>
    <row r="2273">
      <c r="A2273" s="162" t="s">
        <v>10406</v>
      </c>
      <c r="B2273" s="162" t="s">
        <v>672</v>
      </c>
      <c r="C2273" s="162" t="s">
        <v>8711</v>
      </c>
    </row>
    <row r="2274">
      <c r="A2274" s="162" t="s">
        <v>10472</v>
      </c>
      <c r="B2274" s="162" t="s">
        <v>672</v>
      </c>
      <c r="C2274" s="162" t="s">
        <v>8711</v>
      </c>
    </row>
    <row r="2275">
      <c r="A2275" s="162" t="s">
        <v>10496</v>
      </c>
      <c r="B2275" s="162" t="s">
        <v>672</v>
      </c>
      <c r="C2275" s="162" t="s">
        <v>8711</v>
      </c>
    </row>
    <row r="2276">
      <c r="A2276" s="162" t="s">
        <v>10502</v>
      </c>
      <c r="B2276" s="162" t="s">
        <v>672</v>
      </c>
      <c r="C2276" s="162" t="s">
        <v>8711</v>
      </c>
    </row>
    <row r="2277">
      <c r="A2277" s="162" t="s">
        <v>10514</v>
      </c>
      <c r="B2277" s="162" t="s">
        <v>672</v>
      </c>
      <c r="C2277" s="162" t="s">
        <v>8711</v>
      </c>
    </row>
    <row r="2278">
      <c r="A2278" s="162" t="s">
        <v>10520</v>
      </c>
      <c r="B2278" s="162" t="s">
        <v>672</v>
      </c>
      <c r="C2278" s="162" t="s">
        <v>8711</v>
      </c>
    </row>
    <row r="2279">
      <c r="A2279" s="162" t="s">
        <v>10532</v>
      </c>
      <c r="B2279" s="162" t="s">
        <v>672</v>
      </c>
      <c r="C2279" s="162" t="s">
        <v>8711</v>
      </c>
    </row>
    <row r="2280">
      <c r="A2280" s="162" t="s">
        <v>10624</v>
      </c>
      <c r="B2280" s="162" t="s">
        <v>672</v>
      </c>
      <c r="C2280" s="162" t="s">
        <v>8711</v>
      </c>
    </row>
    <row r="2281">
      <c r="A2281" s="162" t="s">
        <v>10720</v>
      </c>
      <c r="B2281" s="162" t="s">
        <v>672</v>
      </c>
      <c r="C2281" s="162" t="s">
        <v>8711</v>
      </c>
    </row>
    <row r="2282">
      <c r="A2282" s="162" t="s">
        <v>10738</v>
      </c>
      <c r="B2282" s="162" t="s">
        <v>672</v>
      </c>
      <c r="C2282" s="162" t="s">
        <v>8711</v>
      </c>
    </row>
    <row r="2283">
      <c r="A2283" s="162" t="s">
        <v>10744</v>
      </c>
      <c r="B2283" s="162" t="s">
        <v>672</v>
      </c>
      <c r="C2283" s="162" t="s">
        <v>8711</v>
      </c>
    </row>
    <row r="2284">
      <c r="A2284" s="162" t="s">
        <v>10780</v>
      </c>
      <c r="B2284" s="162" t="s">
        <v>672</v>
      </c>
      <c r="C2284" s="162" t="s">
        <v>8711</v>
      </c>
    </row>
    <row r="2285">
      <c r="A2285" s="162" t="s">
        <v>10810</v>
      </c>
      <c r="B2285" s="162" t="s">
        <v>672</v>
      </c>
      <c r="C2285" s="162" t="s">
        <v>8711</v>
      </c>
    </row>
    <row r="2286">
      <c r="A2286" s="162" t="s">
        <v>10822</v>
      </c>
      <c r="B2286" s="162" t="s">
        <v>672</v>
      </c>
      <c r="C2286" s="162" t="s">
        <v>8711</v>
      </c>
    </row>
    <row r="2287">
      <c r="A2287" s="162" t="s">
        <v>10869</v>
      </c>
      <c r="B2287" s="162" t="s">
        <v>672</v>
      </c>
      <c r="C2287" s="162" t="s">
        <v>8711</v>
      </c>
    </row>
    <row r="2288">
      <c r="A2288" s="162" t="s">
        <v>10881</v>
      </c>
      <c r="B2288" s="162" t="s">
        <v>672</v>
      </c>
      <c r="C2288" s="162" t="s">
        <v>8711</v>
      </c>
    </row>
    <row r="2289">
      <c r="A2289" s="162" t="s">
        <v>10931</v>
      </c>
      <c r="B2289" s="162" t="s">
        <v>672</v>
      </c>
      <c r="C2289" s="162" t="s">
        <v>8711</v>
      </c>
    </row>
    <row r="2290">
      <c r="A2290" s="162" t="s">
        <v>10993</v>
      </c>
      <c r="B2290" s="162" t="s">
        <v>672</v>
      </c>
      <c r="C2290" s="162" t="s">
        <v>8711</v>
      </c>
    </row>
    <row r="2291">
      <c r="A2291" s="162" t="s">
        <v>1834</v>
      </c>
      <c r="B2291" s="162" t="s">
        <v>63</v>
      </c>
      <c r="C2291" s="162" t="s">
        <v>8711</v>
      </c>
    </row>
    <row r="2292">
      <c r="A2292" s="162" t="s">
        <v>1838</v>
      </c>
      <c r="B2292" s="162" t="s">
        <v>63</v>
      </c>
      <c r="C2292" s="162" t="s">
        <v>8711</v>
      </c>
    </row>
    <row r="2293">
      <c r="A2293" s="162" t="s">
        <v>1858</v>
      </c>
      <c r="B2293" s="162" t="s">
        <v>63</v>
      </c>
      <c r="C2293" s="162" t="s">
        <v>8711</v>
      </c>
    </row>
    <row r="2294">
      <c r="A2294" s="162" t="s">
        <v>1862</v>
      </c>
      <c r="B2294" s="162" t="s">
        <v>63</v>
      </c>
      <c r="C2294" s="162" t="s">
        <v>8711</v>
      </c>
    </row>
    <row r="2295">
      <c r="A2295" s="162" t="s">
        <v>1864</v>
      </c>
      <c r="B2295" s="162" t="s">
        <v>63</v>
      </c>
      <c r="C2295" s="162" t="s">
        <v>8711</v>
      </c>
    </row>
    <row r="2296">
      <c r="A2296" s="162" t="s">
        <v>1868</v>
      </c>
      <c r="B2296" s="162" t="s">
        <v>63</v>
      </c>
      <c r="C2296" s="162" t="s">
        <v>8711</v>
      </c>
    </row>
    <row r="2297">
      <c r="A2297" s="162" t="s">
        <v>1870</v>
      </c>
      <c r="B2297" s="162" t="s">
        <v>63</v>
      </c>
      <c r="C2297" s="162" t="s">
        <v>8711</v>
      </c>
    </row>
    <row r="2298">
      <c r="A2298" s="162" t="s">
        <v>1874</v>
      </c>
      <c r="B2298" s="162" t="s">
        <v>63</v>
      </c>
      <c r="C2298" s="162" t="s">
        <v>8711</v>
      </c>
    </row>
    <row r="2299">
      <c r="A2299" s="162" t="s">
        <v>1876</v>
      </c>
      <c r="B2299" s="162" t="s">
        <v>63</v>
      </c>
      <c r="C2299" s="162" t="s">
        <v>8711</v>
      </c>
    </row>
    <row r="2300">
      <c r="A2300" s="162" t="s">
        <v>1880</v>
      </c>
      <c r="B2300" s="162" t="s">
        <v>63</v>
      </c>
      <c r="C2300" s="162" t="s">
        <v>8711</v>
      </c>
    </row>
    <row r="2301">
      <c r="A2301" s="162" t="s">
        <v>1882</v>
      </c>
      <c r="B2301" s="162" t="s">
        <v>63</v>
      </c>
      <c r="C2301" s="162" t="s">
        <v>8711</v>
      </c>
    </row>
    <row r="2302">
      <c r="A2302" s="162" t="s">
        <v>1886</v>
      </c>
      <c r="B2302" s="162" t="s">
        <v>63</v>
      </c>
      <c r="C2302" s="162" t="s">
        <v>8711</v>
      </c>
    </row>
    <row r="2303">
      <c r="A2303" s="162" t="s">
        <v>1888</v>
      </c>
      <c r="B2303" s="162" t="s">
        <v>63</v>
      </c>
      <c r="C2303" s="162" t="s">
        <v>8711</v>
      </c>
    </row>
    <row r="2304">
      <c r="A2304" s="162" t="s">
        <v>1892</v>
      </c>
      <c r="B2304" s="162" t="s">
        <v>63</v>
      </c>
      <c r="C2304" s="162" t="s">
        <v>8711</v>
      </c>
    </row>
    <row r="2305">
      <c r="A2305" s="162" t="s">
        <v>1894</v>
      </c>
      <c r="B2305" s="162" t="s">
        <v>63</v>
      </c>
      <c r="C2305" s="162" t="s">
        <v>8711</v>
      </c>
    </row>
    <row r="2306">
      <c r="A2306" s="162" t="s">
        <v>1898</v>
      </c>
      <c r="B2306" s="162" t="s">
        <v>63</v>
      </c>
      <c r="C2306" s="162" t="s">
        <v>8711</v>
      </c>
    </row>
    <row r="2307">
      <c r="A2307" s="162" t="s">
        <v>6688</v>
      </c>
      <c r="B2307" s="162" t="s">
        <v>358</v>
      </c>
      <c r="C2307" s="162" t="s">
        <v>6688</v>
      </c>
    </row>
    <row r="2308">
      <c r="A2308" s="162" t="s">
        <v>6816</v>
      </c>
      <c r="B2308" s="162" t="s">
        <v>358</v>
      </c>
      <c r="C2308" s="162" t="s">
        <v>6688</v>
      </c>
    </row>
    <row r="2309">
      <c r="A2309" s="162" t="s">
        <v>6944</v>
      </c>
      <c r="B2309" s="162" t="s">
        <v>358</v>
      </c>
      <c r="C2309" s="162" t="s">
        <v>6688</v>
      </c>
    </row>
    <row r="2310">
      <c r="A2310" s="162" t="s">
        <v>6618</v>
      </c>
      <c r="B2310" s="162" t="s">
        <v>358</v>
      </c>
      <c r="C2310" s="162" t="s">
        <v>6688</v>
      </c>
    </row>
    <row r="2311">
      <c r="A2311" s="162" t="s">
        <v>6761</v>
      </c>
      <c r="B2311" s="162" t="s">
        <v>358</v>
      </c>
      <c r="C2311" s="162" t="s">
        <v>6688</v>
      </c>
    </row>
    <row r="2312">
      <c r="A2312" s="162" t="s">
        <v>6888</v>
      </c>
      <c r="B2312" s="162" t="s">
        <v>358</v>
      </c>
      <c r="C2312" s="162" t="s">
        <v>6688</v>
      </c>
    </row>
    <row r="2313">
      <c r="A2313" s="162" t="s">
        <v>6613</v>
      </c>
      <c r="B2313" s="162" t="s">
        <v>358</v>
      </c>
      <c r="C2313" s="162" t="s">
        <v>6688</v>
      </c>
    </row>
    <row r="2314">
      <c r="A2314" s="162" t="s">
        <v>6757</v>
      </c>
      <c r="B2314" s="162" t="s">
        <v>358</v>
      </c>
      <c r="C2314" s="162" t="s">
        <v>6688</v>
      </c>
    </row>
    <row r="2315">
      <c r="A2315" s="162" t="s">
        <v>6884</v>
      </c>
      <c r="B2315" s="162" t="s">
        <v>358</v>
      </c>
      <c r="C2315" s="162" t="s">
        <v>6688</v>
      </c>
    </row>
    <row r="2316">
      <c r="A2316" s="162" t="s">
        <v>6608</v>
      </c>
      <c r="B2316" s="162" t="s">
        <v>358</v>
      </c>
      <c r="C2316" s="162" t="s">
        <v>6688</v>
      </c>
    </row>
    <row r="2317">
      <c r="A2317" s="162" t="s">
        <v>6753</v>
      </c>
      <c r="B2317" s="162" t="s">
        <v>358</v>
      </c>
      <c r="C2317" s="162" t="s">
        <v>6688</v>
      </c>
    </row>
    <row r="2318">
      <c r="A2318" s="162" t="s">
        <v>6880</v>
      </c>
      <c r="B2318" s="162" t="s">
        <v>358</v>
      </c>
      <c r="C2318" s="162" t="s">
        <v>6688</v>
      </c>
    </row>
    <row r="2319">
      <c r="A2319" s="162" t="s">
        <v>6588</v>
      </c>
      <c r="B2319" s="162" t="s">
        <v>358</v>
      </c>
      <c r="C2319" s="162" t="s">
        <v>6688</v>
      </c>
    </row>
    <row r="2320">
      <c r="A2320" s="162" t="s">
        <v>6737</v>
      </c>
      <c r="B2320" s="162" t="s">
        <v>358</v>
      </c>
      <c r="C2320" s="162" t="s">
        <v>6688</v>
      </c>
    </row>
    <row r="2321">
      <c r="A2321" s="162" t="s">
        <v>6864</v>
      </c>
      <c r="B2321" s="162" t="s">
        <v>358</v>
      </c>
      <c r="C2321" s="162" t="s">
        <v>6688</v>
      </c>
    </row>
    <row r="2322">
      <c r="A2322" s="162" t="s">
        <v>6603</v>
      </c>
      <c r="B2322" s="162" t="s">
        <v>358</v>
      </c>
      <c r="C2322" s="162" t="s">
        <v>6688</v>
      </c>
    </row>
    <row r="2323">
      <c r="A2323" s="162" t="s">
        <v>6749</v>
      </c>
      <c r="B2323" s="162" t="s">
        <v>358</v>
      </c>
      <c r="C2323" s="162" t="s">
        <v>6688</v>
      </c>
    </row>
    <row r="2324">
      <c r="A2324" s="162" t="s">
        <v>6876</v>
      </c>
      <c r="B2324" s="162" t="s">
        <v>358</v>
      </c>
      <c r="C2324" s="162" t="s">
        <v>6688</v>
      </c>
    </row>
    <row r="2325">
      <c r="A2325" s="162" t="s">
        <v>6598</v>
      </c>
      <c r="B2325" s="162" t="s">
        <v>358</v>
      </c>
      <c r="C2325" s="162" t="s">
        <v>6688</v>
      </c>
    </row>
    <row r="2326">
      <c r="A2326" s="162" t="s">
        <v>6745</v>
      </c>
      <c r="B2326" s="162" t="s">
        <v>358</v>
      </c>
      <c r="C2326" s="162" t="s">
        <v>6688</v>
      </c>
    </row>
    <row r="2327">
      <c r="A2327" s="162" t="s">
        <v>6872</v>
      </c>
      <c r="B2327" s="162" t="s">
        <v>358</v>
      </c>
      <c r="C2327" s="162" t="s">
        <v>6688</v>
      </c>
    </row>
    <row r="2328">
      <c r="A2328" s="162" t="s">
        <v>6593</v>
      </c>
      <c r="B2328" s="162" t="s">
        <v>358</v>
      </c>
      <c r="C2328" s="162" t="s">
        <v>6688</v>
      </c>
    </row>
    <row r="2329">
      <c r="A2329" s="162" t="s">
        <v>6741</v>
      </c>
      <c r="B2329" s="162" t="s">
        <v>358</v>
      </c>
      <c r="C2329" s="162" t="s">
        <v>6688</v>
      </c>
    </row>
    <row r="2330">
      <c r="A2330" s="162" t="s">
        <v>6868</v>
      </c>
      <c r="B2330" s="162" t="s">
        <v>358</v>
      </c>
      <c r="C2330" s="162" t="s">
        <v>6688</v>
      </c>
    </row>
    <row r="2331">
      <c r="A2331" s="162" t="s">
        <v>6573</v>
      </c>
      <c r="B2331" s="162" t="s">
        <v>358</v>
      </c>
      <c r="C2331" s="162" t="s">
        <v>6688</v>
      </c>
    </row>
    <row r="2332">
      <c r="A2332" s="162" t="s">
        <v>6725</v>
      </c>
      <c r="B2332" s="162" t="s">
        <v>358</v>
      </c>
      <c r="C2332" s="162" t="s">
        <v>6688</v>
      </c>
    </row>
    <row r="2333">
      <c r="A2333" s="162" t="s">
        <v>6852</v>
      </c>
      <c r="B2333" s="162" t="s">
        <v>358</v>
      </c>
      <c r="C2333" s="162" t="s">
        <v>6688</v>
      </c>
    </row>
    <row r="2334">
      <c r="A2334" s="162" t="s">
        <v>6583</v>
      </c>
      <c r="B2334" s="162" t="s">
        <v>358</v>
      </c>
      <c r="C2334" s="162" t="s">
        <v>6688</v>
      </c>
    </row>
    <row r="2335">
      <c r="A2335" s="162" t="s">
        <v>6733</v>
      </c>
      <c r="B2335" s="162" t="s">
        <v>358</v>
      </c>
      <c r="C2335" s="162" t="s">
        <v>6688</v>
      </c>
    </row>
    <row r="2336">
      <c r="A2336" s="162" t="s">
        <v>6860</v>
      </c>
      <c r="B2336" s="162" t="s">
        <v>358</v>
      </c>
      <c r="C2336" s="162" t="s">
        <v>6688</v>
      </c>
    </row>
    <row r="2337">
      <c r="A2337" s="162" t="s">
        <v>6578</v>
      </c>
      <c r="B2337" s="162" t="s">
        <v>358</v>
      </c>
      <c r="C2337" s="162" t="s">
        <v>6688</v>
      </c>
    </row>
    <row r="2338">
      <c r="A2338" s="162" t="s">
        <v>6729</v>
      </c>
      <c r="B2338" s="162" t="s">
        <v>358</v>
      </c>
      <c r="C2338" s="162" t="s">
        <v>6688</v>
      </c>
    </row>
    <row r="2339">
      <c r="A2339" s="162" t="s">
        <v>6856</v>
      </c>
      <c r="B2339" s="162" t="s">
        <v>358</v>
      </c>
      <c r="C2339" s="162" t="s">
        <v>6688</v>
      </c>
    </row>
    <row r="2340">
      <c r="A2340" s="162" t="s">
        <v>6568</v>
      </c>
      <c r="B2340" s="162" t="s">
        <v>358</v>
      </c>
      <c r="C2340" s="162" t="s">
        <v>6688</v>
      </c>
    </row>
    <row r="2341">
      <c r="A2341" s="162" t="s">
        <v>6721</v>
      </c>
      <c r="B2341" s="162" t="s">
        <v>358</v>
      </c>
      <c r="C2341" s="162" t="s">
        <v>6688</v>
      </c>
    </row>
    <row r="2342">
      <c r="A2342" s="162" t="s">
        <v>6848</v>
      </c>
      <c r="B2342" s="162" t="s">
        <v>358</v>
      </c>
      <c r="C2342" s="162" t="s">
        <v>6688</v>
      </c>
    </row>
    <row r="2343">
      <c r="A2343" s="162" t="s">
        <v>6548</v>
      </c>
      <c r="B2343" s="162" t="s">
        <v>358</v>
      </c>
      <c r="C2343" s="162" t="s">
        <v>6688</v>
      </c>
    </row>
    <row r="2344">
      <c r="A2344" s="162" t="s">
        <v>6705</v>
      </c>
      <c r="B2344" s="162" t="s">
        <v>358</v>
      </c>
      <c r="C2344" s="162" t="s">
        <v>6688</v>
      </c>
    </row>
    <row r="2345">
      <c r="A2345" s="162" t="s">
        <v>6832</v>
      </c>
      <c r="B2345" s="162" t="s">
        <v>358</v>
      </c>
      <c r="C2345" s="162" t="s">
        <v>6688</v>
      </c>
    </row>
    <row r="2346">
      <c r="A2346" s="162" t="s">
        <v>6563</v>
      </c>
      <c r="B2346" s="162" t="s">
        <v>358</v>
      </c>
      <c r="C2346" s="162" t="s">
        <v>6688</v>
      </c>
    </row>
    <row r="2347">
      <c r="A2347" s="162" t="s">
        <v>6717</v>
      </c>
      <c r="B2347" s="162" t="s">
        <v>358</v>
      </c>
      <c r="C2347" s="162" t="s">
        <v>6688</v>
      </c>
    </row>
    <row r="2348">
      <c r="A2348" s="162" t="s">
        <v>6844</v>
      </c>
      <c r="B2348" s="162" t="s">
        <v>358</v>
      </c>
      <c r="C2348" s="162" t="s">
        <v>6688</v>
      </c>
    </row>
    <row r="2349">
      <c r="A2349" s="162" t="s">
        <v>6558</v>
      </c>
      <c r="B2349" s="162" t="s">
        <v>358</v>
      </c>
      <c r="C2349" s="162" t="s">
        <v>6688</v>
      </c>
    </row>
    <row r="2350">
      <c r="A2350" s="162" t="s">
        <v>6713</v>
      </c>
      <c r="B2350" s="162" t="s">
        <v>358</v>
      </c>
      <c r="C2350" s="162" t="s">
        <v>6688</v>
      </c>
    </row>
    <row r="2351">
      <c r="A2351" s="162" t="s">
        <v>6840</v>
      </c>
      <c r="B2351" s="162" t="s">
        <v>358</v>
      </c>
      <c r="C2351" s="162" t="s">
        <v>6688</v>
      </c>
    </row>
    <row r="2352">
      <c r="A2352" s="162" t="s">
        <v>6553</v>
      </c>
      <c r="B2352" s="162" t="s">
        <v>358</v>
      </c>
      <c r="C2352" s="162" t="s">
        <v>6688</v>
      </c>
    </row>
    <row r="2353">
      <c r="A2353" s="162" t="s">
        <v>6709</v>
      </c>
      <c r="B2353" s="162" t="s">
        <v>358</v>
      </c>
      <c r="C2353" s="162" t="s">
        <v>6688</v>
      </c>
    </row>
    <row r="2354">
      <c r="A2354" s="162" t="s">
        <v>6836</v>
      </c>
      <c r="B2354" s="162" t="s">
        <v>358</v>
      </c>
      <c r="C2354" s="162" t="s">
        <v>6688</v>
      </c>
    </row>
    <row r="2355">
      <c r="A2355" s="162" t="s">
        <v>6530</v>
      </c>
      <c r="B2355" s="162" t="s">
        <v>358</v>
      </c>
      <c r="C2355" s="162" t="s">
        <v>6688</v>
      </c>
    </row>
    <row r="2356">
      <c r="A2356" s="162" t="s">
        <v>6693</v>
      </c>
      <c r="B2356" s="162" t="s">
        <v>358</v>
      </c>
      <c r="C2356" s="162" t="s">
        <v>6688</v>
      </c>
    </row>
    <row r="2357">
      <c r="A2357" s="162" t="s">
        <v>6820</v>
      </c>
      <c r="B2357" s="162" t="s">
        <v>358</v>
      </c>
      <c r="C2357" s="162" t="s">
        <v>6688</v>
      </c>
    </row>
    <row r="2358">
      <c r="A2358" s="162" t="s">
        <v>6543</v>
      </c>
      <c r="B2358" s="162" t="s">
        <v>358</v>
      </c>
      <c r="C2358" s="162" t="s">
        <v>6688</v>
      </c>
    </row>
    <row r="2359">
      <c r="A2359" s="162" t="s">
        <v>6701</v>
      </c>
      <c r="B2359" s="162" t="s">
        <v>358</v>
      </c>
      <c r="C2359" s="162" t="s">
        <v>6688</v>
      </c>
    </row>
    <row r="2360">
      <c r="A2360" s="162" t="s">
        <v>6828</v>
      </c>
      <c r="B2360" s="162" t="s">
        <v>358</v>
      </c>
      <c r="C2360" s="162" t="s">
        <v>6688</v>
      </c>
    </row>
    <row r="2361">
      <c r="A2361" s="162" t="s">
        <v>6538</v>
      </c>
      <c r="B2361" s="162" t="s">
        <v>358</v>
      </c>
      <c r="C2361" s="162" t="s">
        <v>6688</v>
      </c>
    </row>
    <row r="2362">
      <c r="A2362" s="162" t="s">
        <v>6697</v>
      </c>
      <c r="B2362" s="162" t="s">
        <v>358</v>
      </c>
      <c r="C2362" s="162" t="s">
        <v>6688</v>
      </c>
    </row>
    <row r="2363">
      <c r="A2363" s="162" t="s">
        <v>6824</v>
      </c>
      <c r="B2363" s="162" t="s">
        <v>358</v>
      </c>
      <c r="C2363" s="162" t="s">
        <v>6688</v>
      </c>
    </row>
    <row r="2364">
      <c r="A2364" s="162" t="s">
        <v>6668</v>
      </c>
      <c r="B2364" s="162" t="s">
        <v>358</v>
      </c>
      <c r="C2364" s="162" t="s">
        <v>6688</v>
      </c>
    </row>
    <row r="2365">
      <c r="A2365" s="162" t="s">
        <v>6800</v>
      </c>
      <c r="B2365" s="162" t="s">
        <v>358</v>
      </c>
      <c r="C2365" s="162" t="s">
        <v>6688</v>
      </c>
    </row>
    <row r="2366">
      <c r="A2366" s="162" t="s">
        <v>6928</v>
      </c>
      <c r="B2366" s="162" t="s">
        <v>358</v>
      </c>
      <c r="C2366" s="162" t="s">
        <v>6688</v>
      </c>
    </row>
    <row r="2367">
      <c r="A2367" s="162" t="s">
        <v>6683</v>
      </c>
      <c r="B2367" s="162" t="s">
        <v>358</v>
      </c>
      <c r="C2367" s="162" t="s">
        <v>6688</v>
      </c>
    </row>
    <row r="2368">
      <c r="A2368" s="162" t="s">
        <v>6812</v>
      </c>
      <c r="B2368" s="162" t="s">
        <v>358</v>
      </c>
      <c r="C2368" s="162" t="s">
        <v>6688</v>
      </c>
    </row>
    <row r="2369">
      <c r="A2369" s="162" t="s">
        <v>6940</v>
      </c>
      <c r="B2369" s="162" t="s">
        <v>358</v>
      </c>
      <c r="C2369" s="162" t="s">
        <v>6688</v>
      </c>
    </row>
    <row r="2370">
      <c r="A2370" s="162" t="s">
        <v>6678</v>
      </c>
      <c r="B2370" s="162" t="s">
        <v>358</v>
      </c>
      <c r="C2370" s="162" t="s">
        <v>6688</v>
      </c>
    </row>
    <row r="2371">
      <c r="A2371" s="162" t="s">
        <v>6808</v>
      </c>
      <c r="B2371" s="162" t="s">
        <v>358</v>
      </c>
      <c r="C2371" s="162" t="s">
        <v>6688</v>
      </c>
    </row>
    <row r="2372">
      <c r="A2372" s="162" t="s">
        <v>6936</v>
      </c>
      <c r="B2372" s="162" t="s">
        <v>358</v>
      </c>
      <c r="C2372" s="162" t="s">
        <v>6688</v>
      </c>
    </row>
    <row r="2373">
      <c r="A2373" s="162" t="s">
        <v>6673</v>
      </c>
      <c r="B2373" s="162" t="s">
        <v>358</v>
      </c>
      <c r="C2373" s="162" t="s">
        <v>6688</v>
      </c>
    </row>
    <row r="2374">
      <c r="A2374" s="162" t="s">
        <v>6804</v>
      </c>
      <c r="B2374" s="162" t="s">
        <v>358</v>
      </c>
      <c r="C2374" s="162" t="s">
        <v>6688</v>
      </c>
    </row>
    <row r="2375">
      <c r="A2375" s="162" t="s">
        <v>6932</v>
      </c>
      <c r="B2375" s="162" t="s">
        <v>358</v>
      </c>
      <c r="C2375" s="162" t="s">
        <v>6688</v>
      </c>
    </row>
    <row r="2376">
      <c r="A2376" s="162" t="s">
        <v>6663</v>
      </c>
      <c r="B2376" s="162" t="s">
        <v>358</v>
      </c>
      <c r="C2376" s="162" t="s">
        <v>6688</v>
      </c>
    </row>
    <row r="2377">
      <c r="A2377" s="162" t="s">
        <v>6796</v>
      </c>
      <c r="B2377" s="162" t="s">
        <v>358</v>
      </c>
      <c r="C2377" s="162" t="s">
        <v>6688</v>
      </c>
    </row>
    <row r="2378">
      <c r="A2378" s="162" t="s">
        <v>6924</v>
      </c>
      <c r="B2378" s="162" t="s">
        <v>358</v>
      </c>
      <c r="C2378" s="162" t="s">
        <v>6688</v>
      </c>
    </row>
    <row r="2379">
      <c r="A2379" s="162" t="s">
        <v>6643</v>
      </c>
      <c r="B2379" s="162" t="s">
        <v>358</v>
      </c>
      <c r="C2379" s="162" t="s">
        <v>6688</v>
      </c>
    </row>
    <row r="2380">
      <c r="A2380" s="162" t="s">
        <v>6781</v>
      </c>
      <c r="B2380" s="162" t="s">
        <v>358</v>
      </c>
      <c r="C2380" s="162" t="s">
        <v>6688</v>
      </c>
    </row>
    <row r="2381">
      <c r="A2381" s="162" t="s">
        <v>6908</v>
      </c>
      <c r="B2381" s="162" t="s">
        <v>358</v>
      </c>
      <c r="C2381" s="162" t="s">
        <v>6688</v>
      </c>
    </row>
    <row r="2382">
      <c r="A2382" s="162" t="s">
        <v>6658</v>
      </c>
      <c r="B2382" s="162" t="s">
        <v>358</v>
      </c>
      <c r="C2382" s="162" t="s">
        <v>6688</v>
      </c>
    </row>
    <row r="2383">
      <c r="A2383" s="162" t="s">
        <v>6792</v>
      </c>
      <c r="B2383" s="162" t="s">
        <v>358</v>
      </c>
      <c r="C2383" s="162" t="s">
        <v>6688</v>
      </c>
    </row>
    <row r="2384">
      <c r="A2384" s="162" t="s">
        <v>6920</v>
      </c>
      <c r="B2384" s="162" t="s">
        <v>358</v>
      </c>
      <c r="C2384" s="162" t="s">
        <v>6688</v>
      </c>
    </row>
    <row r="2385">
      <c r="A2385" s="162" t="s">
        <v>6653</v>
      </c>
      <c r="B2385" s="162" t="s">
        <v>358</v>
      </c>
      <c r="C2385" s="162" t="s">
        <v>6688</v>
      </c>
    </row>
    <row r="2386">
      <c r="A2386" s="162" t="s">
        <v>6788</v>
      </c>
      <c r="B2386" s="162" t="s">
        <v>358</v>
      </c>
      <c r="C2386" s="162" t="s">
        <v>6688</v>
      </c>
    </row>
    <row r="2387">
      <c r="A2387" s="162" t="s">
        <v>6916</v>
      </c>
      <c r="B2387" s="162" t="s">
        <v>358</v>
      </c>
      <c r="C2387" s="162" t="s">
        <v>6688</v>
      </c>
    </row>
    <row r="2388">
      <c r="A2388" s="162" t="s">
        <v>6648</v>
      </c>
      <c r="B2388" s="162" t="s">
        <v>358</v>
      </c>
      <c r="C2388" s="162" t="s">
        <v>6688</v>
      </c>
    </row>
    <row r="2389">
      <c r="A2389" s="162" t="s">
        <v>6784</v>
      </c>
      <c r="B2389" s="162" t="s">
        <v>358</v>
      </c>
      <c r="C2389" s="162" t="s">
        <v>6688</v>
      </c>
    </row>
    <row r="2390">
      <c r="A2390" s="162" t="s">
        <v>6912</v>
      </c>
      <c r="B2390" s="162" t="s">
        <v>358</v>
      </c>
      <c r="C2390" s="162" t="s">
        <v>6688</v>
      </c>
    </row>
    <row r="2391">
      <c r="A2391" s="162" t="s">
        <v>6623</v>
      </c>
      <c r="B2391" s="162" t="s">
        <v>358</v>
      </c>
      <c r="C2391" s="162" t="s">
        <v>6688</v>
      </c>
    </row>
    <row r="2392">
      <c r="A2392" s="162" t="s">
        <v>6765</v>
      </c>
      <c r="B2392" s="162" t="s">
        <v>358</v>
      </c>
      <c r="C2392" s="162" t="s">
        <v>6688</v>
      </c>
    </row>
    <row r="2393">
      <c r="A2393" s="162" t="s">
        <v>6892</v>
      </c>
      <c r="B2393" s="162" t="s">
        <v>358</v>
      </c>
      <c r="C2393" s="162" t="s">
        <v>6688</v>
      </c>
    </row>
    <row r="2394">
      <c r="A2394" s="162" t="s">
        <v>6638</v>
      </c>
      <c r="B2394" s="162" t="s">
        <v>358</v>
      </c>
      <c r="C2394" s="162" t="s">
        <v>6688</v>
      </c>
    </row>
    <row r="2395">
      <c r="A2395" s="162" t="s">
        <v>6777</v>
      </c>
      <c r="B2395" s="162" t="s">
        <v>358</v>
      </c>
      <c r="C2395" s="162" t="s">
        <v>6688</v>
      </c>
    </row>
    <row r="2396">
      <c r="A2396" s="162" t="s">
        <v>6904</v>
      </c>
      <c r="B2396" s="162" t="s">
        <v>358</v>
      </c>
      <c r="C2396" s="162" t="s">
        <v>6688</v>
      </c>
    </row>
    <row r="2397">
      <c r="A2397" s="162" t="s">
        <v>6633</v>
      </c>
      <c r="B2397" s="162" t="s">
        <v>358</v>
      </c>
      <c r="C2397" s="162" t="s">
        <v>6688</v>
      </c>
    </row>
    <row r="2398">
      <c r="A2398" s="162" t="s">
        <v>6773</v>
      </c>
      <c r="B2398" s="162" t="s">
        <v>358</v>
      </c>
      <c r="C2398" s="162" t="s">
        <v>6688</v>
      </c>
    </row>
    <row r="2399">
      <c r="A2399" s="162" t="s">
        <v>6900</v>
      </c>
      <c r="B2399" s="162" t="s">
        <v>358</v>
      </c>
      <c r="C2399" s="162" t="s">
        <v>6688</v>
      </c>
    </row>
    <row r="2400">
      <c r="A2400" s="162" t="s">
        <v>6628</v>
      </c>
      <c r="B2400" s="162" t="s">
        <v>358</v>
      </c>
      <c r="C2400" s="162" t="s">
        <v>6688</v>
      </c>
    </row>
    <row r="2401">
      <c r="A2401" s="162" t="s">
        <v>6769</v>
      </c>
      <c r="B2401" s="162" t="s">
        <v>358</v>
      </c>
      <c r="C2401" s="162" t="s">
        <v>6688</v>
      </c>
    </row>
    <row r="2402">
      <c r="A2402" s="162" t="s">
        <v>6896</v>
      </c>
      <c r="B2402" s="162" t="s">
        <v>358</v>
      </c>
      <c r="C2402" s="162" t="s">
        <v>6688</v>
      </c>
    </row>
    <row r="2403">
      <c r="A2403" s="162" t="s">
        <v>11146</v>
      </c>
      <c r="B2403" s="162" t="s">
        <v>340</v>
      </c>
      <c r="C2403" s="162" t="s">
        <v>15836</v>
      </c>
    </row>
    <row r="2404">
      <c r="A2404" s="162" t="s">
        <v>11150</v>
      </c>
      <c r="B2404" s="162" t="s">
        <v>340</v>
      </c>
      <c r="C2404" s="162" t="s">
        <v>15836</v>
      </c>
    </row>
    <row r="2405">
      <c r="A2405" s="162" t="s">
        <v>11154</v>
      </c>
      <c r="B2405" s="162" t="s">
        <v>340</v>
      </c>
      <c r="C2405" s="162" t="s">
        <v>15836</v>
      </c>
    </row>
    <row r="2406">
      <c r="A2406" s="162" t="s">
        <v>11158</v>
      </c>
      <c r="B2406" s="162" t="s">
        <v>340</v>
      </c>
      <c r="C2406" s="162" t="s">
        <v>15836</v>
      </c>
    </row>
    <row r="2407">
      <c r="A2407" s="162" t="s">
        <v>11162</v>
      </c>
      <c r="B2407" s="162" t="s">
        <v>340</v>
      </c>
      <c r="C2407" s="162" t="s">
        <v>15836</v>
      </c>
    </row>
    <row r="2408">
      <c r="A2408" s="162" t="s">
        <v>11166</v>
      </c>
      <c r="B2408" s="162" t="s">
        <v>340</v>
      </c>
      <c r="C2408" s="162" t="s">
        <v>15836</v>
      </c>
    </row>
    <row r="2409">
      <c r="A2409" s="162" t="s">
        <v>11170</v>
      </c>
      <c r="B2409" s="162" t="s">
        <v>340</v>
      </c>
      <c r="C2409" s="162" t="s">
        <v>15836</v>
      </c>
    </row>
    <row r="2410">
      <c r="A2410" s="162" t="s">
        <v>11174</v>
      </c>
      <c r="B2410" s="162" t="s">
        <v>340</v>
      </c>
      <c r="C2410" s="162" t="s">
        <v>15836</v>
      </c>
    </row>
    <row r="2411">
      <c r="A2411" s="162" t="s">
        <v>11178</v>
      </c>
      <c r="B2411" s="162" t="s">
        <v>340</v>
      </c>
      <c r="C2411" s="162" t="s">
        <v>15836</v>
      </c>
    </row>
    <row r="2412">
      <c r="A2412" s="162" t="s">
        <v>11182</v>
      </c>
      <c r="B2412" s="162" t="s">
        <v>340</v>
      </c>
      <c r="C2412" s="162" t="s">
        <v>15836</v>
      </c>
    </row>
    <row r="2413">
      <c r="A2413" s="162" t="s">
        <v>11190</v>
      </c>
      <c r="B2413" s="162" t="s">
        <v>340</v>
      </c>
      <c r="C2413" s="162" t="s">
        <v>15836</v>
      </c>
    </row>
    <row r="2414">
      <c r="A2414" s="162" t="s">
        <v>11194</v>
      </c>
      <c r="B2414" s="162" t="s">
        <v>340</v>
      </c>
      <c r="C2414" s="162" t="s">
        <v>15836</v>
      </c>
    </row>
    <row r="2415">
      <c r="A2415" s="162" t="s">
        <v>11198</v>
      </c>
      <c r="B2415" s="162" t="s">
        <v>340</v>
      </c>
      <c r="C2415" s="162" t="s">
        <v>15836</v>
      </c>
    </row>
    <row r="2416">
      <c r="A2416" s="162" t="s">
        <v>11202</v>
      </c>
      <c r="B2416" s="162" t="s">
        <v>340</v>
      </c>
      <c r="C2416" s="162" t="s">
        <v>15836</v>
      </c>
    </row>
    <row r="2417">
      <c r="A2417" s="162" t="s">
        <v>11206</v>
      </c>
      <c r="B2417" s="162" t="s">
        <v>340</v>
      </c>
      <c r="C2417" s="162" t="s">
        <v>15836</v>
      </c>
    </row>
    <row r="2418">
      <c r="A2418" s="162" t="s">
        <v>11210</v>
      </c>
      <c r="B2418" s="162" t="s">
        <v>340</v>
      </c>
      <c r="C2418" s="162" t="s">
        <v>15836</v>
      </c>
    </row>
    <row r="2419">
      <c r="A2419" s="162" t="s">
        <v>11214</v>
      </c>
      <c r="B2419" s="162" t="s">
        <v>340</v>
      </c>
      <c r="C2419" s="162" t="s">
        <v>15836</v>
      </c>
    </row>
    <row r="2420">
      <c r="A2420" s="162" t="s">
        <v>11218</v>
      </c>
      <c r="B2420" s="162" t="s">
        <v>340</v>
      </c>
      <c r="C2420" s="162" t="s">
        <v>15836</v>
      </c>
    </row>
    <row r="2421">
      <c r="A2421" s="162" t="s">
        <v>11222</v>
      </c>
      <c r="B2421" s="162" t="s">
        <v>340</v>
      </c>
      <c r="C2421" s="162" t="s">
        <v>15836</v>
      </c>
    </row>
    <row r="2422">
      <c r="A2422" s="162" t="s">
        <v>11434</v>
      </c>
      <c r="B2422" s="162" t="s">
        <v>340</v>
      </c>
      <c r="C2422" s="162" t="s">
        <v>15836</v>
      </c>
    </row>
    <row r="2423">
      <c r="A2423" s="162" t="s">
        <v>15680</v>
      </c>
      <c r="B2423" s="162" t="s">
        <v>177</v>
      </c>
      <c r="C2423" s="162" t="s">
        <v>15836</v>
      </c>
    </row>
    <row r="2424">
      <c r="A2424" s="162" t="s">
        <v>15684</v>
      </c>
      <c r="B2424" s="162" t="s">
        <v>177</v>
      </c>
      <c r="C2424" s="162" t="s">
        <v>15836</v>
      </c>
    </row>
    <row r="2425">
      <c r="A2425" s="162" t="s">
        <v>15716</v>
      </c>
      <c r="B2425" s="162" t="s">
        <v>177</v>
      </c>
      <c r="C2425" s="162" t="s">
        <v>15836</v>
      </c>
    </row>
    <row r="2426">
      <c r="A2426" s="162" t="s">
        <v>15720</v>
      </c>
      <c r="B2426" s="162" t="s">
        <v>177</v>
      </c>
      <c r="C2426" s="162" t="s">
        <v>15836</v>
      </c>
    </row>
    <row r="2427">
      <c r="A2427" s="162" t="s">
        <v>15724</v>
      </c>
      <c r="B2427" s="162" t="s">
        <v>177</v>
      </c>
      <c r="C2427" s="162" t="s">
        <v>15836</v>
      </c>
    </row>
    <row r="2428">
      <c r="A2428" s="162" t="s">
        <v>15780</v>
      </c>
      <c r="B2428" s="162" t="s">
        <v>177</v>
      </c>
      <c r="C2428" s="162" t="s">
        <v>15836</v>
      </c>
    </row>
    <row r="2429">
      <c r="A2429" s="162" t="s">
        <v>15788</v>
      </c>
      <c r="B2429" s="162" t="s">
        <v>177</v>
      </c>
      <c r="C2429" s="162" t="s">
        <v>15836</v>
      </c>
    </row>
    <row r="2430">
      <c r="A2430" s="162" t="s">
        <v>15792</v>
      </c>
      <c r="B2430" s="162" t="s">
        <v>177</v>
      </c>
      <c r="C2430" s="162" t="s">
        <v>15836</v>
      </c>
    </row>
    <row r="2431">
      <c r="A2431" s="162" t="s">
        <v>15820</v>
      </c>
      <c r="B2431" s="162" t="s">
        <v>177</v>
      </c>
      <c r="C2431" s="162" t="s">
        <v>15836</v>
      </c>
    </row>
    <row r="2432">
      <c r="A2432" s="162" t="s">
        <v>15824</v>
      </c>
      <c r="B2432" s="162" t="s">
        <v>177</v>
      </c>
      <c r="C2432" s="162" t="s">
        <v>15836</v>
      </c>
    </row>
    <row r="2433">
      <c r="A2433" s="162" t="s">
        <v>15828</v>
      </c>
      <c r="B2433" s="162" t="s">
        <v>177</v>
      </c>
      <c r="C2433" s="162" t="s">
        <v>15836</v>
      </c>
    </row>
    <row r="2434">
      <c r="A2434" s="162" t="s">
        <v>15836</v>
      </c>
      <c r="B2434" s="162" t="s">
        <v>177</v>
      </c>
      <c r="C2434" s="162" t="s">
        <v>15836</v>
      </c>
    </row>
    <row r="2435">
      <c r="A2435" s="162" t="s">
        <v>15864</v>
      </c>
      <c r="B2435" s="162" t="s">
        <v>177</v>
      </c>
      <c r="C2435" s="162" t="s">
        <v>15836</v>
      </c>
    </row>
    <row r="2436">
      <c r="A2436" s="162" t="s">
        <v>15868</v>
      </c>
      <c r="B2436" s="162" t="s">
        <v>177</v>
      </c>
      <c r="C2436" s="162" t="s">
        <v>15836</v>
      </c>
    </row>
    <row r="2437">
      <c r="A2437" s="162" t="s">
        <v>15872</v>
      </c>
      <c r="B2437" s="162" t="s">
        <v>177</v>
      </c>
      <c r="C2437" s="162" t="s">
        <v>15836</v>
      </c>
    </row>
    <row r="2438">
      <c r="A2438" s="162" t="s">
        <v>15896</v>
      </c>
      <c r="B2438" s="162" t="s">
        <v>177</v>
      </c>
      <c r="C2438" s="162" t="s">
        <v>15836</v>
      </c>
    </row>
    <row r="2439">
      <c r="A2439" s="162" t="s">
        <v>16006</v>
      </c>
      <c r="B2439" s="162" t="s">
        <v>177</v>
      </c>
      <c r="C2439" s="162" t="s">
        <v>15836</v>
      </c>
    </row>
    <row r="2440">
      <c r="A2440" s="162" t="s">
        <v>16008</v>
      </c>
      <c r="B2440" s="162" t="s">
        <v>177</v>
      </c>
      <c r="C2440" s="162" t="s">
        <v>15836</v>
      </c>
    </row>
    <row r="2441">
      <c r="A2441" s="162" t="s">
        <v>16025</v>
      </c>
      <c r="B2441" s="162" t="s">
        <v>177</v>
      </c>
      <c r="C2441" s="162" t="s">
        <v>15836</v>
      </c>
    </row>
    <row r="2442">
      <c r="A2442" s="162" t="s">
        <v>16027</v>
      </c>
      <c r="B2442" s="162" t="s">
        <v>177</v>
      </c>
      <c r="C2442" s="162" t="s">
        <v>15836</v>
      </c>
    </row>
    <row r="2443">
      <c r="A2443" s="162" t="s">
        <v>16029</v>
      </c>
      <c r="B2443" s="162" t="s">
        <v>177</v>
      </c>
      <c r="C2443" s="162" t="s">
        <v>15836</v>
      </c>
    </row>
    <row r="2444">
      <c r="A2444" s="162" t="s">
        <v>16053</v>
      </c>
      <c r="B2444" s="162" t="s">
        <v>177</v>
      </c>
      <c r="C2444" s="162" t="s">
        <v>15836</v>
      </c>
    </row>
    <row r="2445">
      <c r="A2445" s="162" t="s">
        <v>16055</v>
      </c>
      <c r="B2445" s="162" t="s">
        <v>177</v>
      </c>
      <c r="C2445" s="162" t="s">
        <v>15836</v>
      </c>
    </row>
    <row r="2446">
      <c r="A2446" s="162" t="s">
        <v>16059</v>
      </c>
      <c r="B2446" s="162" t="s">
        <v>177</v>
      </c>
      <c r="C2446" s="162" t="s">
        <v>15836</v>
      </c>
    </row>
    <row r="2447">
      <c r="A2447" s="162" t="s">
        <v>16061</v>
      </c>
      <c r="B2447" s="162" t="s">
        <v>177</v>
      </c>
      <c r="C2447" s="162" t="s">
        <v>15836</v>
      </c>
    </row>
    <row r="2448">
      <c r="A2448" s="162" t="s">
        <v>16076</v>
      </c>
      <c r="B2448" s="162" t="s">
        <v>177</v>
      </c>
      <c r="C2448" s="162" t="s">
        <v>15836</v>
      </c>
    </row>
    <row r="2449">
      <c r="A2449" s="162" t="s">
        <v>16079</v>
      </c>
      <c r="B2449" s="162" t="s">
        <v>177</v>
      </c>
      <c r="C2449" s="162" t="s">
        <v>15836</v>
      </c>
    </row>
    <row r="2450">
      <c r="A2450" s="162" t="s">
        <v>16083</v>
      </c>
      <c r="B2450" s="162" t="s">
        <v>177</v>
      </c>
      <c r="C2450" s="162" t="s">
        <v>15836</v>
      </c>
    </row>
    <row r="2451">
      <c r="A2451" s="162" t="s">
        <v>16087</v>
      </c>
      <c r="B2451" s="162" t="s">
        <v>177</v>
      </c>
      <c r="C2451" s="162" t="s">
        <v>15836</v>
      </c>
    </row>
    <row r="2452">
      <c r="A2452" s="162" t="s">
        <v>16102</v>
      </c>
      <c r="B2452" s="162" t="s">
        <v>177</v>
      </c>
      <c r="C2452" s="162" t="s">
        <v>15836</v>
      </c>
    </row>
    <row r="2453">
      <c r="A2453" s="162" t="s">
        <v>16104</v>
      </c>
      <c r="B2453" s="162" t="s">
        <v>177</v>
      </c>
      <c r="C2453" s="162" t="s">
        <v>15836</v>
      </c>
    </row>
    <row r="2454">
      <c r="A2454" s="162" t="s">
        <v>16108</v>
      </c>
      <c r="B2454" s="162" t="s">
        <v>177</v>
      </c>
      <c r="C2454" s="162" t="s">
        <v>15836</v>
      </c>
    </row>
    <row r="2455">
      <c r="A2455" s="162" t="s">
        <v>16119</v>
      </c>
      <c r="B2455" s="162" t="s">
        <v>177</v>
      </c>
      <c r="C2455" s="162" t="s">
        <v>15836</v>
      </c>
    </row>
    <row r="2456">
      <c r="A2456" s="162" t="s">
        <v>16200</v>
      </c>
      <c r="B2456" s="162" t="s">
        <v>177</v>
      </c>
      <c r="C2456" s="162" t="s">
        <v>15836</v>
      </c>
    </row>
    <row r="2457">
      <c r="A2457" s="162" t="s">
        <v>16202</v>
      </c>
      <c r="B2457" s="162" t="s">
        <v>177</v>
      </c>
      <c r="C2457" s="162" t="s">
        <v>15836</v>
      </c>
    </row>
    <row r="2458">
      <c r="A2458" s="162" t="s">
        <v>16218</v>
      </c>
      <c r="B2458" s="162" t="s">
        <v>177</v>
      </c>
      <c r="C2458" s="162" t="s">
        <v>15836</v>
      </c>
    </row>
    <row r="2459">
      <c r="A2459" s="162" t="s">
        <v>16220</v>
      </c>
      <c r="B2459" s="162" t="s">
        <v>177</v>
      </c>
      <c r="C2459" s="162" t="s">
        <v>15836</v>
      </c>
    </row>
    <row r="2460">
      <c r="A2460" s="162" t="s">
        <v>16222</v>
      </c>
      <c r="B2460" s="162" t="s">
        <v>177</v>
      </c>
      <c r="C2460" s="162" t="s">
        <v>15836</v>
      </c>
    </row>
    <row r="2461">
      <c r="A2461" s="162" t="s">
        <v>16248</v>
      </c>
      <c r="B2461" s="162" t="s">
        <v>177</v>
      </c>
      <c r="C2461" s="162" t="s">
        <v>15836</v>
      </c>
    </row>
    <row r="2462">
      <c r="A2462" s="162" t="s">
        <v>16250</v>
      </c>
      <c r="B2462" s="162" t="s">
        <v>177</v>
      </c>
      <c r="C2462" s="162" t="s">
        <v>15836</v>
      </c>
    </row>
    <row r="2463">
      <c r="A2463" s="162" t="s">
        <v>16254</v>
      </c>
      <c r="B2463" s="162" t="s">
        <v>177</v>
      </c>
      <c r="C2463" s="162" t="s">
        <v>15836</v>
      </c>
    </row>
    <row r="2464">
      <c r="A2464" s="162" t="s">
        <v>16256</v>
      </c>
      <c r="B2464" s="162" t="s">
        <v>177</v>
      </c>
      <c r="C2464" s="162" t="s">
        <v>15836</v>
      </c>
    </row>
    <row r="2465">
      <c r="A2465" s="162" t="s">
        <v>16270</v>
      </c>
      <c r="B2465" s="162" t="s">
        <v>177</v>
      </c>
      <c r="C2465" s="162" t="s">
        <v>15836</v>
      </c>
    </row>
    <row r="2466">
      <c r="A2466" s="162" t="s">
        <v>16272</v>
      </c>
      <c r="B2466" s="162" t="s">
        <v>177</v>
      </c>
      <c r="C2466" s="162" t="s">
        <v>15836</v>
      </c>
    </row>
    <row r="2467">
      <c r="A2467" s="162" t="s">
        <v>16276</v>
      </c>
      <c r="B2467" s="162" t="s">
        <v>177</v>
      </c>
      <c r="C2467" s="162" t="s">
        <v>15836</v>
      </c>
    </row>
    <row r="2468">
      <c r="A2468" s="162" t="s">
        <v>16278</v>
      </c>
      <c r="B2468" s="162" t="s">
        <v>177</v>
      </c>
      <c r="C2468" s="162" t="s">
        <v>15836</v>
      </c>
    </row>
    <row r="2469">
      <c r="A2469" s="162" t="s">
        <v>16292</v>
      </c>
      <c r="B2469" s="162" t="s">
        <v>177</v>
      </c>
      <c r="C2469" s="162" t="s">
        <v>15836</v>
      </c>
    </row>
    <row r="2470">
      <c r="A2470" s="162" t="s">
        <v>16294</v>
      </c>
      <c r="B2470" s="162" t="s">
        <v>177</v>
      </c>
      <c r="C2470" s="162" t="s">
        <v>15836</v>
      </c>
    </row>
    <row r="2471">
      <c r="A2471" s="162" t="s">
        <v>16298</v>
      </c>
      <c r="B2471" s="162" t="s">
        <v>177</v>
      </c>
      <c r="C2471" s="162" t="s">
        <v>15836</v>
      </c>
    </row>
    <row r="2472">
      <c r="A2472" s="162" t="s">
        <v>16308</v>
      </c>
      <c r="B2472" s="162" t="s">
        <v>177</v>
      </c>
      <c r="C2472" s="162" t="s">
        <v>15836</v>
      </c>
    </row>
    <row r="2473">
      <c r="A2473" s="162" t="s">
        <v>16316</v>
      </c>
      <c r="B2473" s="162" t="s">
        <v>177</v>
      </c>
      <c r="C2473" s="162" t="s">
        <v>15836</v>
      </c>
    </row>
    <row r="2474">
      <c r="A2474" s="162" t="s">
        <v>16322</v>
      </c>
      <c r="B2474" s="162" t="s">
        <v>177</v>
      </c>
      <c r="C2474" s="162" t="s">
        <v>15836</v>
      </c>
    </row>
    <row r="2475">
      <c r="A2475" s="162" t="s">
        <v>16324</v>
      </c>
      <c r="B2475" s="162" t="s">
        <v>177</v>
      </c>
      <c r="C2475" s="162" t="s">
        <v>15836</v>
      </c>
    </row>
    <row r="2476">
      <c r="A2476" s="162" t="s">
        <v>16338</v>
      </c>
      <c r="B2476" s="162" t="s">
        <v>177</v>
      </c>
      <c r="C2476" s="162" t="s">
        <v>15836</v>
      </c>
    </row>
    <row r="2477">
      <c r="A2477" s="162" t="s">
        <v>16340</v>
      </c>
      <c r="B2477" s="162" t="s">
        <v>177</v>
      </c>
      <c r="C2477" s="162" t="s">
        <v>15836</v>
      </c>
    </row>
    <row r="2478">
      <c r="A2478" s="162" t="s">
        <v>16344</v>
      </c>
      <c r="B2478" s="162" t="s">
        <v>177</v>
      </c>
      <c r="C2478" s="162" t="s">
        <v>15836</v>
      </c>
    </row>
    <row r="2479">
      <c r="A2479" s="162" t="s">
        <v>16346</v>
      </c>
      <c r="B2479" s="162" t="s">
        <v>177</v>
      </c>
      <c r="C2479" s="162" t="s">
        <v>15836</v>
      </c>
    </row>
    <row r="2480">
      <c r="A2480" s="162" t="s">
        <v>16360</v>
      </c>
      <c r="B2480" s="162" t="s">
        <v>177</v>
      </c>
      <c r="C2480" s="162" t="s">
        <v>15836</v>
      </c>
    </row>
    <row r="2481">
      <c r="A2481" s="162" t="s">
        <v>16362</v>
      </c>
      <c r="B2481" s="162" t="s">
        <v>177</v>
      </c>
      <c r="C2481" s="162" t="s">
        <v>15836</v>
      </c>
    </row>
    <row r="2482">
      <c r="A2482" s="162" t="s">
        <v>16367</v>
      </c>
      <c r="B2482" s="162" t="s">
        <v>177</v>
      </c>
      <c r="C2482" s="162" t="s">
        <v>15836</v>
      </c>
    </row>
    <row r="2483">
      <c r="A2483" s="162" t="s">
        <v>16377</v>
      </c>
      <c r="B2483" s="162" t="s">
        <v>177</v>
      </c>
      <c r="C2483" s="162" t="s">
        <v>15836</v>
      </c>
    </row>
    <row r="2484">
      <c r="A2484" s="162" t="s">
        <v>16453</v>
      </c>
      <c r="B2484" s="162" t="s">
        <v>177</v>
      </c>
      <c r="C2484" s="162" t="s">
        <v>15836</v>
      </c>
    </row>
    <row r="2485">
      <c r="A2485" s="162" t="s">
        <v>16455</v>
      </c>
      <c r="B2485" s="162" t="s">
        <v>177</v>
      </c>
      <c r="C2485" s="162" t="s">
        <v>15836</v>
      </c>
    </row>
    <row r="2486">
      <c r="A2486" s="162" t="s">
        <v>16471</v>
      </c>
      <c r="B2486" s="162" t="s">
        <v>177</v>
      </c>
      <c r="C2486" s="162" t="s">
        <v>15836</v>
      </c>
    </row>
    <row r="2487">
      <c r="A2487" s="162" t="s">
        <v>16473</v>
      </c>
      <c r="B2487" s="162" t="s">
        <v>177</v>
      </c>
      <c r="C2487" s="162" t="s">
        <v>15836</v>
      </c>
    </row>
    <row r="2488">
      <c r="A2488" s="162" t="s">
        <v>16475</v>
      </c>
      <c r="B2488" s="162" t="s">
        <v>177</v>
      </c>
      <c r="C2488" s="162" t="s">
        <v>15836</v>
      </c>
    </row>
    <row r="2489">
      <c r="A2489" s="162" t="s">
        <v>16501</v>
      </c>
      <c r="B2489" s="162" t="s">
        <v>177</v>
      </c>
      <c r="C2489" s="162" t="s">
        <v>15836</v>
      </c>
    </row>
    <row r="2490">
      <c r="A2490" s="162" t="s">
        <v>15611</v>
      </c>
      <c r="B2490" s="162" t="s">
        <v>89</v>
      </c>
      <c r="C2490" s="162" t="s">
        <v>15611</v>
      </c>
    </row>
    <row r="2491">
      <c r="A2491" s="162" t="s">
        <v>15606</v>
      </c>
      <c r="B2491" s="162" t="s">
        <v>89</v>
      </c>
      <c r="C2491" s="162" t="s">
        <v>15611</v>
      </c>
    </row>
    <row r="2492">
      <c r="A2492" s="162" t="s">
        <v>15601</v>
      </c>
      <c r="B2492" s="162" t="s">
        <v>89</v>
      </c>
      <c r="C2492" s="162" t="s">
        <v>15611</v>
      </c>
    </row>
    <row r="2493">
      <c r="A2493" s="162" t="s">
        <v>15440</v>
      </c>
      <c r="B2493" s="162" t="s">
        <v>89</v>
      </c>
      <c r="C2493" s="162" t="s">
        <v>15611</v>
      </c>
    </row>
    <row r="2494">
      <c r="A2494" s="162" t="s">
        <v>15445</v>
      </c>
      <c r="B2494" s="162" t="s">
        <v>89</v>
      </c>
      <c r="C2494" s="162" t="s">
        <v>15611</v>
      </c>
    </row>
    <row r="2495">
      <c r="A2495" s="162" t="s">
        <v>15449</v>
      </c>
      <c r="B2495" s="162" t="s">
        <v>89</v>
      </c>
      <c r="C2495" s="162" t="s">
        <v>15611</v>
      </c>
    </row>
    <row r="2496">
      <c r="A2496" s="162" t="s">
        <v>15570</v>
      </c>
      <c r="B2496" s="162" t="s">
        <v>89</v>
      </c>
      <c r="C2496" s="162" t="s">
        <v>15611</v>
      </c>
    </row>
    <row r="2497">
      <c r="A2497" s="162" t="s">
        <v>15574</v>
      </c>
      <c r="B2497" s="162" t="s">
        <v>89</v>
      </c>
      <c r="C2497" s="162" t="s">
        <v>15611</v>
      </c>
    </row>
    <row r="2498">
      <c r="A2498" s="162" t="s">
        <v>15591</v>
      </c>
      <c r="B2498" s="162" t="s">
        <v>89</v>
      </c>
      <c r="C2498" s="162" t="s">
        <v>15611</v>
      </c>
    </row>
    <row r="2499">
      <c r="A2499" s="162" t="s">
        <v>15596</v>
      </c>
      <c r="B2499" s="162" t="s">
        <v>89</v>
      </c>
      <c r="C2499" s="162" t="s">
        <v>15611</v>
      </c>
    </row>
    <row r="2500">
      <c r="A2500" s="162" t="s">
        <v>15408</v>
      </c>
      <c r="B2500" s="162" t="s">
        <v>89</v>
      </c>
      <c r="C2500" s="162" t="s">
        <v>15611</v>
      </c>
    </row>
    <row r="2501">
      <c r="A2501" s="162" t="s">
        <v>15412</v>
      </c>
      <c r="B2501" s="162" t="s">
        <v>89</v>
      </c>
      <c r="C2501" s="162" t="s">
        <v>15611</v>
      </c>
    </row>
    <row r="2502">
      <c r="A2502" s="162" t="s">
        <v>15416</v>
      </c>
      <c r="B2502" s="162" t="s">
        <v>89</v>
      </c>
      <c r="C2502" s="162" t="s">
        <v>15611</v>
      </c>
    </row>
    <row r="2503">
      <c r="A2503" s="162" t="s">
        <v>15420</v>
      </c>
      <c r="B2503" s="162" t="s">
        <v>89</v>
      </c>
      <c r="C2503" s="162" t="s">
        <v>15611</v>
      </c>
    </row>
    <row r="2504">
      <c r="A2504" s="162" t="s">
        <v>15424</v>
      </c>
      <c r="B2504" s="162" t="s">
        <v>89</v>
      </c>
      <c r="C2504" s="162" t="s">
        <v>15611</v>
      </c>
    </row>
    <row r="2505">
      <c r="A2505" s="162" t="s">
        <v>15436</v>
      </c>
      <c r="B2505" s="162" t="s">
        <v>89</v>
      </c>
      <c r="C2505" s="162" t="s">
        <v>15611</v>
      </c>
    </row>
    <row r="2506">
      <c r="A2506" s="162" t="s">
        <v>15403</v>
      </c>
      <c r="B2506" s="162" t="s">
        <v>89</v>
      </c>
      <c r="C2506" s="162" t="s">
        <v>15611</v>
      </c>
    </row>
    <row r="2507">
      <c r="A2507" s="162" t="s">
        <v>15384</v>
      </c>
      <c r="B2507" s="162" t="s">
        <v>89</v>
      </c>
      <c r="C2507" s="162" t="s">
        <v>15611</v>
      </c>
    </row>
    <row r="2508">
      <c r="A2508" s="162" t="s">
        <v>15379</v>
      </c>
      <c r="B2508" s="162" t="s">
        <v>89</v>
      </c>
      <c r="C2508" s="162" t="s">
        <v>15611</v>
      </c>
    </row>
    <row r="2509">
      <c r="A2509" s="162" t="s">
        <v>15374</v>
      </c>
      <c r="B2509" s="162" t="s">
        <v>89</v>
      </c>
      <c r="C2509" s="162" t="s">
        <v>15611</v>
      </c>
    </row>
    <row r="2510">
      <c r="A2510" s="162" t="s">
        <v>15328</v>
      </c>
      <c r="B2510" s="162" t="s">
        <v>89</v>
      </c>
      <c r="C2510" s="162" t="s">
        <v>15611</v>
      </c>
    </row>
    <row r="2511">
      <c r="A2511" s="162" t="s">
        <v>15337</v>
      </c>
      <c r="B2511" s="162" t="s">
        <v>89</v>
      </c>
      <c r="C2511" s="162" t="s">
        <v>15611</v>
      </c>
    </row>
    <row r="2512">
      <c r="A2512" s="162" t="s">
        <v>15341</v>
      </c>
      <c r="B2512" s="162" t="s">
        <v>89</v>
      </c>
      <c r="C2512" s="162" t="s">
        <v>15611</v>
      </c>
    </row>
    <row r="2513">
      <c r="A2513" s="162" t="s">
        <v>15345</v>
      </c>
      <c r="B2513" s="162" t="s">
        <v>89</v>
      </c>
      <c r="C2513" s="162" t="s">
        <v>15611</v>
      </c>
    </row>
    <row r="2514">
      <c r="A2514" s="162" t="s">
        <v>15361</v>
      </c>
      <c r="B2514" s="162" t="s">
        <v>89</v>
      </c>
      <c r="C2514" s="162" t="s">
        <v>15611</v>
      </c>
    </row>
    <row r="2515">
      <c r="A2515" s="162" t="s">
        <v>15370</v>
      </c>
      <c r="B2515" s="162" t="s">
        <v>89</v>
      </c>
      <c r="C2515" s="162" t="s">
        <v>15611</v>
      </c>
    </row>
    <row r="2516">
      <c r="A2516" s="162" t="s">
        <v>15365</v>
      </c>
      <c r="B2516" s="162" t="s">
        <v>89</v>
      </c>
      <c r="C2516" s="162" t="s">
        <v>15611</v>
      </c>
    </row>
    <row r="2517">
      <c r="A2517" s="162" t="s">
        <v>15188</v>
      </c>
      <c r="B2517" s="162" t="s">
        <v>89</v>
      </c>
      <c r="C2517" s="162" t="s">
        <v>15611</v>
      </c>
    </row>
    <row r="2518">
      <c r="A2518" s="162" t="s">
        <v>15192</v>
      </c>
      <c r="B2518" s="162" t="s">
        <v>89</v>
      </c>
      <c r="C2518" s="162" t="s">
        <v>15611</v>
      </c>
    </row>
    <row r="2519">
      <c r="A2519" s="162" t="s">
        <v>15196</v>
      </c>
      <c r="B2519" s="162" t="s">
        <v>89</v>
      </c>
      <c r="C2519" s="162" t="s">
        <v>15611</v>
      </c>
    </row>
    <row r="2520">
      <c r="A2520" s="162" t="s">
        <v>15200</v>
      </c>
      <c r="B2520" s="162" t="s">
        <v>89</v>
      </c>
      <c r="C2520" s="162" t="s">
        <v>15611</v>
      </c>
    </row>
    <row r="2521">
      <c r="A2521" s="162" t="s">
        <v>15204</v>
      </c>
      <c r="B2521" s="162" t="s">
        <v>89</v>
      </c>
      <c r="C2521" s="162" t="s">
        <v>15611</v>
      </c>
    </row>
    <row r="2522">
      <c r="A2522" s="162" t="s">
        <v>15324</v>
      </c>
      <c r="B2522" s="162" t="s">
        <v>89</v>
      </c>
      <c r="C2522" s="162" t="s">
        <v>15611</v>
      </c>
    </row>
    <row r="2523">
      <c r="A2523" s="162" t="s">
        <v>15048</v>
      </c>
      <c r="B2523" s="162" t="s">
        <v>89</v>
      </c>
      <c r="C2523" s="162" t="s">
        <v>15611</v>
      </c>
    </row>
    <row r="2524">
      <c r="A2524" s="162" t="s">
        <v>15052</v>
      </c>
      <c r="B2524" s="162" t="s">
        <v>89</v>
      </c>
      <c r="C2524" s="162" t="s">
        <v>15611</v>
      </c>
    </row>
    <row r="2525">
      <c r="A2525" s="162" t="s">
        <v>15056</v>
      </c>
      <c r="B2525" s="162" t="s">
        <v>89</v>
      </c>
      <c r="C2525" s="162" t="s">
        <v>15611</v>
      </c>
    </row>
    <row r="2526">
      <c r="A2526" s="162" t="s">
        <v>15060</v>
      </c>
      <c r="B2526" s="162" t="s">
        <v>89</v>
      </c>
      <c r="C2526" s="162" t="s">
        <v>15611</v>
      </c>
    </row>
    <row r="2527">
      <c r="A2527" s="162" t="s">
        <v>15064</v>
      </c>
      <c r="B2527" s="162" t="s">
        <v>89</v>
      </c>
      <c r="C2527" s="162" t="s">
        <v>15611</v>
      </c>
    </row>
    <row r="2528">
      <c r="A2528" s="162" t="s">
        <v>15108</v>
      </c>
      <c r="B2528" s="162" t="s">
        <v>89</v>
      </c>
      <c r="C2528" s="162" t="s">
        <v>15611</v>
      </c>
    </row>
    <row r="2529">
      <c r="A2529" s="162" t="s">
        <v>15112</v>
      </c>
      <c r="B2529" s="162" t="s">
        <v>89</v>
      </c>
      <c r="C2529" s="162" t="s">
        <v>15611</v>
      </c>
    </row>
    <row r="2530">
      <c r="A2530" s="162" t="s">
        <v>15184</v>
      </c>
      <c r="B2530" s="162" t="s">
        <v>89</v>
      </c>
      <c r="C2530" s="162" t="s">
        <v>15611</v>
      </c>
    </row>
    <row r="2531">
      <c r="A2531" s="162" t="s">
        <v>15027</v>
      </c>
      <c r="B2531" s="162" t="s">
        <v>89</v>
      </c>
      <c r="C2531" s="162" t="s">
        <v>15611</v>
      </c>
    </row>
    <row r="2532">
      <c r="A2532" s="162" t="s">
        <v>15044</v>
      </c>
      <c r="B2532" s="162" t="s">
        <v>89</v>
      </c>
      <c r="C2532" s="162" t="s">
        <v>15611</v>
      </c>
    </row>
    <row r="2533">
      <c r="A2533" s="162" t="s">
        <v>15022</v>
      </c>
      <c r="B2533" s="162" t="s">
        <v>89</v>
      </c>
      <c r="C2533" s="162" t="s">
        <v>15611</v>
      </c>
    </row>
    <row r="2534">
      <c r="A2534" s="162" t="s">
        <v>15018</v>
      </c>
      <c r="B2534" s="162" t="s">
        <v>89</v>
      </c>
      <c r="C2534" s="162" t="s">
        <v>15611</v>
      </c>
    </row>
    <row r="2535">
      <c r="A2535" s="162" t="s">
        <v>15013</v>
      </c>
      <c r="B2535" s="162" t="s">
        <v>89</v>
      </c>
      <c r="C2535" s="162" t="s">
        <v>15611</v>
      </c>
    </row>
    <row r="2536">
      <c r="A2536" s="162" t="s">
        <v>15008</v>
      </c>
      <c r="B2536" s="162" t="s">
        <v>89</v>
      </c>
      <c r="C2536" s="162" t="s">
        <v>15611</v>
      </c>
    </row>
    <row r="2537">
      <c r="A2537" s="162" t="s">
        <v>15003</v>
      </c>
      <c r="B2537" s="162" t="s">
        <v>89</v>
      </c>
      <c r="C2537" s="162" t="s">
        <v>15611</v>
      </c>
    </row>
    <row r="2538">
      <c r="A2538" s="162" t="s">
        <v>14924</v>
      </c>
      <c r="B2538" s="162" t="s">
        <v>89</v>
      </c>
      <c r="C2538" s="162" t="s">
        <v>15611</v>
      </c>
    </row>
    <row r="2539">
      <c r="A2539" s="162" t="s">
        <v>14929</v>
      </c>
      <c r="B2539" s="162" t="s">
        <v>89</v>
      </c>
      <c r="C2539" s="162" t="s">
        <v>15611</v>
      </c>
    </row>
    <row r="2540">
      <c r="A2540" s="162" t="s">
        <v>14920</v>
      </c>
      <c r="B2540" s="162" t="s">
        <v>89</v>
      </c>
      <c r="C2540" s="162" t="s">
        <v>15611</v>
      </c>
    </row>
    <row r="2541">
      <c r="A2541" s="162" t="s">
        <v>14915</v>
      </c>
      <c r="B2541" s="162" t="s">
        <v>89</v>
      </c>
      <c r="C2541" s="162" t="s">
        <v>15611</v>
      </c>
    </row>
    <row r="2542">
      <c r="A2542" s="162" t="s">
        <v>14911</v>
      </c>
      <c r="B2542" s="162" t="s">
        <v>89</v>
      </c>
      <c r="C2542" s="162" t="s">
        <v>15611</v>
      </c>
    </row>
    <row r="2543">
      <c r="A2543" s="162" t="s">
        <v>14775</v>
      </c>
      <c r="B2543" s="162" t="s">
        <v>89</v>
      </c>
      <c r="C2543" s="162" t="s">
        <v>15611</v>
      </c>
    </row>
    <row r="2544">
      <c r="A2544" s="162" t="s">
        <v>14779</v>
      </c>
      <c r="B2544" s="162" t="s">
        <v>89</v>
      </c>
      <c r="C2544" s="162" t="s">
        <v>15611</v>
      </c>
    </row>
    <row r="2545">
      <c r="A2545" s="162" t="s">
        <v>14783</v>
      </c>
      <c r="B2545" s="162" t="s">
        <v>89</v>
      </c>
      <c r="C2545" s="162" t="s">
        <v>15611</v>
      </c>
    </row>
    <row r="2546">
      <c r="A2546" s="162" t="s">
        <v>14787</v>
      </c>
      <c r="B2546" s="162" t="s">
        <v>89</v>
      </c>
      <c r="C2546" s="162" t="s">
        <v>15611</v>
      </c>
    </row>
    <row r="2547">
      <c r="A2547" s="162" t="s">
        <v>14791</v>
      </c>
      <c r="B2547" s="162" t="s">
        <v>89</v>
      </c>
      <c r="C2547" s="162" t="s">
        <v>15611</v>
      </c>
    </row>
    <row r="2548">
      <c r="A2548" s="162" t="s">
        <v>14823</v>
      </c>
      <c r="B2548" s="162" t="s">
        <v>89</v>
      </c>
      <c r="C2548" s="162" t="s">
        <v>15611</v>
      </c>
    </row>
    <row r="2549">
      <c r="A2549" s="162" t="s">
        <v>14839</v>
      </c>
      <c r="B2549" s="162" t="s">
        <v>89</v>
      </c>
      <c r="C2549" s="162" t="s">
        <v>15611</v>
      </c>
    </row>
    <row r="2550">
      <c r="A2550" s="162" t="s">
        <v>14907</v>
      </c>
      <c r="B2550" s="162" t="s">
        <v>89</v>
      </c>
      <c r="C2550" s="162" t="s">
        <v>15611</v>
      </c>
    </row>
    <row r="2551">
      <c r="A2551" s="162" t="s">
        <v>14549</v>
      </c>
      <c r="B2551" s="162" t="s">
        <v>89</v>
      </c>
      <c r="C2551" s="162" t="s">
        <v>15611</v>
      </c>
    </row>
    <row r="2552">
      <c r="A2552" s="162" t="s">
        <v>14557</v>
      </c>
      <c r="B2552" s="162" t="s">
        <v>89</v>
      </c>
      <c r="C2552" s="162" t="s">
        <v>15611</v>
      </c>
    </row>
    <row r="2553">
      <c r="A2553" s="162" t="s">
        <v>14561</v>
      </c>
      <c r="B2553" s="162" t="s">
        <v>89</v>
      </c>
      <c r="C2553" s="162" t="s">
        <v>15611</v>
      </c>
    </row>
    <row r="2554">
      <c r="A2554" s="162" t="s">
        <v>14565</v>
      </c>
      <c r="B2554" s="162" t="s">
        <v>89</v>
      </c>
      <c r="C2554" s="162" t="s">
        <v>15611</v>
      </c>
    </row>
    <row r="2555">
      <c r="A2555" s="162" t="s">
        <v>14569</v>
      </c>
      <c r="B2555" s="162" t="s">
        <v>89</v>
      </c>
      <c r="C2555" s="162" t="s">
        <v>15611</v>
      </c>
    </row>
    <row r="2556">
      <c r="A2556" s="162" t="s">
        <v>14771</v>
      </c>
      <c r="B2556" s="162" t="s">
        <v>89</v>
      </c>
      <c r="C2556" s="162" t="s">
        <v>15611</v>
      </c>
    </row>
    <row r="2557">
      <c r="A2557" s="162" t="s">
        <v>14432</v>
      </c>
      <c r="B2557" s="162" t="s">
        <v>89</v>
      </c>
      <c r="C2557" s="162" t="s">
        <v>15611</v>
      </c>
    </row>
    <row r="2558">
      <c r="A2558" s="162" t="s">
        <v>14436</v>
      </c>
      <c r="B2558" s="162" t="s">
        <v>89</v>
      </c>
      <c r="C2558" s="162" t="s">
        <v>15611</v>
      </c>
    </row>
    <row r="2559">
      <c r="A2559" s="162" t="s">
        <v>15468</v>
      </c>
      <c r="B2559" s="162" t="s">
        <v>177</v>
      </c>
      <c r="C2559" s="162" t="s">
        <v>15512</v>
      </c>
    </row>
    <row r="2560">
      <c r="A2560" s="162" t="s">
        <v>15472</v>
      </c>
      <c r="B2560" s="162" t="s">
        <v>177</v>
      </c>
      <c r="C2560" s="162" t="s">
        <v>15512</v>
      </c>
    </row>
    <row r="2561">
      <c r="A2561" s="162" t="s">
        <v>15484</v>
      </c>
      <c r="B2561" s="162" t="s">
        <v>177</v>
      </c>
      <c r="C2561" s="162" t="s">
        <v>15512</v>
      </c>
    </row>
    <row r="2562">
      <c r="A2562" s="162" t="s">
        <v>15488</v>
      </c>
      <c r="B2562" s="162" t="s">
        <v>177</v>
      </c>
      <c r="C2562" s="162" t="s">
        <v>15512</v>
      </c>
    </row>
    <row r="2563">
      <c r="A2563" s="162" t="s">
        <v>15492</v>
      </c>
      <c r="B2563" s="162" t="s">
        <v>177</v>
      </c>
      <c r="C2563" s="162" t="s">
        <v>15512</v>
      </c>
    </row>
    <row r="2564">
      <c r="A2564" s="162" t="s">
        <v>15496</v>
      </c>
      <c r="B2564" s="162" t="s">
        <v>177</v>
      </c>
      <c r="C2564" s="162" t="s">
        <v>15512</v>
      </c>
    </row>
    <row r="2565">
      <c r="A2565" s="162" t="s">
        <v>15500</v>
      </c>
      <c r="B2565" s="162" t="s">
        <v>177</v>
      </c>
      <c r="C2565" s="162" t="s">
        <v>15512</v>
      </c>
    </row>
    <row r="2566">
      <c r="A2566" s="162" t="s">
        <v>15504</v>
      </c>
      <c r="B2566" s="162" t="s">
        <v>177</v>
      </c>
      <c r="C2566" s="162" t="s">
        <v>15512</v>
      </c>
    </row>
    <row r="2567">
      <c r="A2567" s="162" t="s">
        <v>15512</v>
      </c>
      <c r="B2567" s="162" t="s">
        <v>177</v>
      </c>
      <c r="C2567" s="162" t="s">
        <v>15512</v>
      </c>
    </row>
    <row r="2568">
      <c r="A2568" s="162" t="s">
        <v>15516</v>
      </c>
      <c r="B2568" s="162" t="s">
        <v>177</v>
      </c>
      <c r="C2568" s="162" t="s">
        <v>15512</v>
      </c>
    </row>
    <row r="2569">
      <c r="A2569" s="162" t="s">
        <v>15520</v>
      </c>
      <c r="B2569" s="162" t="s">
        <v>177</v>
      </c>
      <c r="C2569" s="162" t="s">
        <v>15512</v>
      </c>
    </row>
    <row r="2570">
      <c r="A2570" s="162" t="s">
        <v>15544</v>
      </c>
      <c r="B2570" s="162" t="s">
        <v>177</v>
      </c>
      <c r="C2570" s="162" t="s">
        <v>15512</v>
      </c>
    </row>
    <row r="2571">
      <c r="A2571" s="162" t="s">
        <v>15548</v>
      </c>
      <c r="B2571" s="162" t="s">
        <v>177</v>
      </c>
      <c r="C2571" s="162" t="s">
        <v>15512</v>
      </c>
    </row>
    <row r="2572">
      <c r="A2572" s="162" t="s">
        <v>15656</v>
      </c>
      <c r="B2572" s="162" t="s">
        <v>177</v>
      </c>
      <c r="C2572" s="162" t="s">
        <v>15512</v>
      </c>
    </row>
    <row r="2573">
      <c r="A2573" s="162" t="s">
        <v>15942</v>
      </c>
      <c r="B2573" s="162" t="s">
        <v>177</v>
      </c>
      <c r="C2573" s="162" t="s">
        <v>15512</v>
      </c>
    </row>
    <row r="2574">
      <c r="A2574" s="162" t="s">
        <v>15945</v>
      </c>
      <c r="B2574" s="162" t="s">
        <v>177</v>
      </c>
      <c r="C2574" s="162" t="s">
        <v>15512</v>
      </c>
    </row>
    <row r="2575">
      <c r="A2575" s="162" t="s">
        <v>15952</v>
      </c>
      <c r="B2575" s="162" t="s">
        <v>177</v>
      </c>
      <c r="C2575" s="162" t="s">
        <v>15512</v>
      </c>
    </row>
    <row r="2576">
      <c r="A2576" s="162" t="s">
        <v>15954</v>
      </c>
      <c r="B2576" s="162" t="s">
        <v>177</v>
      </c>
      <c r="C2576" s="162" t="s">
        <v>15512</v>
      </c>
    </row>
    <row r="2577">
      <c r="A2577" s="162" t="s">
        <v>15956</v>
      </c>
      <c r="B2577" s="162" t="s">
        <v>177</v>
      </c>
      <c r="C2577" s="162" t="s">
        <v>15512</v>
      </c>
    </row>
    <row r="2578">
      <c r="A2578" s="162" t="s">
        <v>15958</v>
      </c>
      <c r="B2578" s="162" t="s">
        <v>177</v>
      </c>
      <c r="C2578" s="162" t="s">
        <v>15512</v>
      </c>
    </row>
    <row r="2579">
      <c r="A2579" s="162" t="s">
        <v>15961</v>
      </c>
      <c r="B2579" s="162" t="s">
        <v>177</v>
      </c>
      <c r="C2579" s="162" t="s">
        <v>15512</v>
      </c>
    </row>
    <row r="2580">
      <c r="A2580" s="162" t="s">
        <v>15964</v>
      </c>
      <c r="B2580" s="162" t="s">
        <v>177</v>
      </c>
      <c r="C2580" s="162" t="s">
        <v>15512</v>
      </c>
    </row>
    <row r="2581">
      <c r="A2581" s="162" t="s">
        <v>15968</v>
      </c>
      <c r="B2581" s="162" t="s">
        <v>177</v>
      </c>
      <c r="C2581" s="162" t="s">
        <v>15512</v>
      </c>
    </row>
    <row r="2582">
      <c r="A2582" s="162" t="s">
        <v>15970</v>
      </c>
      <c r="B2582" s="162" t="s">
        <v>177</v>
      </c>
      <c r="C2582" s="162" t="s">
        <v>15512</v>
      </c>
    </row>
    <row r="2583">
      <c r="A2583" s="162" t="s">
        <v>15972</v>
      </c>
      <c r="B2583" s="162" t="s">
        <v>177</v>
      </c>
      <c r="C2583" s="162" t="s">
        <v>15512</v>
      </c>
    </row>
    <row r="2584">
      <c r="A2584" s="162" t="s">
        <v>15986</v>
      </c>
      <c r="B2584" s="162" t="s">
        <v>177</v>
      </c>
      <c r="C2584" s="162" t="s">
        <v>15512</v>
      </c>
    </row>
    <row r="2585">
      <c r="A2585" s="162" t="s">
        <v>15988</v>
      </c>
      <c r="B2585" s="162" t="s">
        <v>177</v>
      </c>
      <c r="C2585" s="162" t="s">
        <v>15512</v>
      </c>
    </row>
    <row r="2586">
      <c r="A2586" s="162" t="s">
        <v>15993</v>
      </c>
      <c r="B2586" s="162" t="s">
        <v>177</v>
      </c>
      <c r="C2586" s="162" t="s">
        <v>15512</v>
      </c>
    </row>
    <row r="2587">
      <c r="A2587" s="162" t="s">
        <v>16144</v>
      </c>
      <c r="B2587" s="162" t="s">
        <v>177</v>
      </c>
      <c r="C2587" s="162" t="s">
        <v>15512</v>
      </c>
    </row>
    <row r="2588">
      <c r="A2588" s="162" t="s">
        <v>16147</v>
      </c>
      <c r="B2588" s="162" t="s">
        <v>177</v>
      </c>
      <c r="C2588" s="162" t="s">
        <v>15512</v>
      </c>
    </row>
    <row r="2589">
      <c r="A2589" s="162" t="s">
        <v>16153</v>
      </c>
      <c r="B2589" s="162" t="s">
        <v>177</v>
      </c>
      <c r="C2589" s="162" t="s">
        <v>15512</v>
      </c>
    </row>
    <row r="2590">
      <c r="A2590" s="162" t="s">
        <v>16155</v>
      </c>
      <c r="B2590" s="162" t="s">
        <v>177</v>
      </c>
      <c r="C2590" s="162" t="s">
        <v>15512</v>
      </c>
    </row>
    <row r="2591">
      <c r="A2591" s="162" t="s">
        <v>16158</v>
      </c>
      <c r="B2591" s="162" t="s">
        <v>177</v>
      </c>
      <c r="C2591" s="162" t="s">
        <v>15512</v>
      </c>
    </row>
    <row r="2592">
      <c r="A2592" s="162" t="s">
        <v>16160</v>
      </c>
      <c r="B2592" s="162" t="s">
        <v>177</v>
      </c>
      <c r="C2592" s="162" t="s">
        <v>15512</v>
      </c>
    </row>
    <row r="2593">
      <c r="A2593" s="162" t="s">
        <v>16162</v>
      </c>
      <c r="B2593" s="162" t="s">
        <v>177</v>
      </c>
      <c r="C2593" s="162" t="s">
        <v>15512</v>
      </c>
    </row>
    <row r="2594">
      <c r="A2594" s="162" t="s">
        <v>16164</v>
      </c>
      <c r="B2594" s="162" t="s">
        <v>177</v>
      </c>
      <c r="C2594" s="162" t="s">
        <v>15512</v>
      </c>
    </row>
    <row r="2595">
      <c r="A2595" s="162" t="s">
        <v>16168</v>
      </c>
      <c r="B2595" s="162" t="s">
        <v>177</v>
      </c>
      <c r="C2595" s="162" t="s">
        <v>15512</v>
      </c>
    </row>
    <row r="2596">
      <c r="A2596" s="162" t="s">
        <v>16170</v>
      </c>
      <c r="B2596" s="162" t="s">
        <v>177</v>
      </c>
      <c r="C2596" s="162" t="s">
        <v>15512</v>
      </c>
    </row>
    <row r="2597">
      <c r="A2597" s="162" t="s">
        <v>16182</v>
      </c>
      <c r="B2597" s="162" t="s">
        <v>177</v>
      </c>
      <c r="C2597" s="162" t="s">
        <v>15512</v>
      </c>
    </row>
    <row r="2598">
      <c r="A2598" s="162" t="s">
        <v>16184</v>
      </c>
      <c r="B2598" s="162" t="s">
        <v>177</v>
      </c>
      <c r="C2598" s="162" t="s">
        <v>15512</v>
      </c>
    </row>
    <row r="2599">
      <c r="A2599" s="162" t="s">
        <v>16188</v>
      </c>
      <c r="B2599" s="162" t="s">
        <v>177</v>
      </c>
      <c r="C2599" s="162" t="s">
        <v>15512</v>
      </c>
    </row>
    <row r="2600">
      <c r="A2600" s="162" t="s">
        <v>16397</v>
      </c>
      <c r="B2600" s="162" t="s">
        <v>177</v>
      </c>
      <c r="C2600" s="162" t="s">
        <v>15512</v>
      </c>
    </row>
    <row r="2601">
      <c r="A2601" s="162" t="s">
        <v>16399</v>
      </c>
      <c r="B2601" s="162" t="s">
        <v>177</v>
      </c>
      <c r="C2601" s="162" t="s">
        <v>15512</v>
      </c>
    </row>
    <row r="2602">
      <c r="A2602" s="162" t="s">
        <v>16405</v>
      </c>
      <c r="B2602" s="162" t="s">
        <v>177</v>
      </c>
      <c r="C2602" s="162" t="s">
        <v>15512</v>
      </c>
    </row>
    <row r="2603">
      <c r="A2603" s="162" t="s">
        <v>16407</v>
      </c>
      <c r="B2603" s="162" t="s">
        <v>177</v>
      </c>
      <c r="C2603" s="162" t="s">
        <v>15512</v>
      </c>
    </row>
    <row r="2604">
      <c r="A2604" s="162" t="s">
        <v>16409</v>
      </c>
      <c r="B2604" s="162" t="s">
        <v>177</v>
      </c>
      <c r="C2604" s="162" t="s">
        <v>15512</v>
      </c>
    </row>
    <row r="2605">
      <c r="A2605" s="162" t="s">
        <v>16411</v>
      </c>
      <c r="B2605" s="162" t="s">
        <v>177</v>
      </c>
      <c r="C2605" s="162" t="s">
        <v>15512</v>
      </c>
    </row>
    <row r="2606">
      <c r="A2606" s="162" t="s">
        <v>16413</v>
      </c>
      <c r="B2606" s="162" t="s">
        <v>177</v>
      </c>
      <c r="C2606" s="162" t="s">
        <v>15512</v>
      </c>
    </row>
    <row r="2607">
      <c r="A2607" s="162" t="s">
        <v>16415</v>
      </c>
      <c r="B2607" s="162" t="s">
        <v>177</v>
      </c>
      <c r="C2607" s="162" t="s">
        <v>15512</v>
      </c>
    </row>
    <row r="2608">
      <c r="A2608" s="162" t="s">
        <v>16419</v>
      </c>
      <c r="B2608" s="162" t="s">
        <v>177</v>
      </c>
      <c r="C2608" s="162" t="s">
        <v>15512</v>
      </c>
    </row>
    <row r="2609">
      <c r="A2609" s="162" t="s">
        <v>16421</v>
      </c>
      <c r="B2609" s="162" t="s">
        <v>177</v>
      </c>
      <c r="C2609" s="162" t="s">
        <v>15512</v>
      </c>
    </row>
    <row r="2610">
      <c r="A2610" s="162" t="s">
        <v>16423</v>
      </c>
      <c r="B2610" s="162" t="s">
        <v>177</v>
      </c>
      <c r="C2610" s="162" t="s">
        <v>15512</v>
      </c>
    </row>
    <row r="2611">
      <c r="A2611" s="162" t="s">
        <v>16435</v>
      </c>
      <c r="B2611" s="162" t="s">
        <v>177</v>
      </c>
      <c r="C2611" s="162" t="s">
        <v>15512</v>
      </c>
    </row>
    <row r="2612">
      <c r="A2612" s="162" t="s">
        <v>16437</v>
      </c>
      <c r="B2612" s="162" t="s">
        <v>177</v>
      </c>
      <c r="C2612" s="162" t="s">
        <v>15512</v>
      </c>
    </row>
    <row r="2613">
      <c r="A2613" s="162" t="s">
        <v>16441</v>
      </c>
      <c r="B2613" s="162" t="s">
        <v>177</v>
      </c>
      <c r="C2613" s="162" t="s">
        <v>15512</v>
      </c>
    </row>
    <row r="2614">
      <c r="A2614" s="162" t="s">
        <v>15630</v>
      </c>
      <c r="B2614" s="162" t="s">
        <v>89</v>
      </c>
      <c r="C2614" s="162" t="s">
        <v>14689</v>
      </c>
    </row>
    <row r="2615">
      <c r="A2615" s="162" t="s">
        <v>15625</v>
      </c>
      <c r="B2615" s="162" t="s">
        <v>89</v>
      </c>
      <c r="C2615" s="162" t="s">
        <v>14689</v>
      </c>
    </row>
    <row r="2616">
      <c r="A2616" s="162" t="s">
        <v>15587</v>
      </c>
      <c r="B2616" s="162" t="s">
        <v>89</v>
      </c>
      <c r="C2616" s="162" t="s">
        <v>14689</v>
      </c>
    </row>
    <row r="2617">
      <c r="A2617" s="162" t="s">
        <v>15621</v>
      </c>
      <c r="B2617" s="162" t="s">
        <v>89</v>
      </c>
      <c r="C2617" s="162" t="s">
        <v>14689</v>
      </c>
    </row>
    <row r="2618">
      <c r="A2618" s="162" t="s">
        <v>15582</v>
      </c>
      <c r="B2618" s="162" t="s">
        <v>89</v>
      </c>
      <c r="C2618" s="162" t="s">
        <v>14689</v>
      </c>
    </row>
    <row r="2619">
      <c r="A2619" s="162" t="s">
        <v>1436</v>
      </c>
      <c r="B2619" s="162" t="s">
        <v>89</v>
      </c>
      <c r="C2619" s="162" t="s">
        <v>14689</v>
      </c>
    </row>
    <row r="2620">
      <c r="A2620" s="162" t="s">
        <v>15432</v>
      </c>
      <c r="B2620" s="162" t="s">
        <v>89</v>
      </c>
      <c r="C2620" s="162" t="s">
        <v>14689</v>
      </c>
    </row>
    <row r="2621">
      <c r="A2621" s="162" t="s">
        <v>15578</v>
      </c>
      <c r="B2621" s="162" t="s">
        <v>89</v>
      </c>
      <c r="C2621" s="162" t="s">
        <v>14689</v>
      </c>
    </row>
    <row r="2622">
      <c r="A2622" s="162" t="s">
        <v>15398</v>
      </c>
      <c r="B2622" s="162" t="s">
        <v>89</v>
      </c>
      <c r="C2622" s="162" t="s">
        <v>14689</v>
      </c>
    </row>
    <row r="2623">
      <c r="A2623" s="162" t="s">
        <v>15393</v>
      </c>
      <c r="B2623" s="162" t="s">
        <v>89</v>
      </c>
      <c r="C2623" s="162" t="s">
        <v>14689</v>
      </c>
    </row>
    <row r="2624">
      <c r="A2624" s="162" t="s">
        <v>15353</v>
      </c>
      <c r="B2624" s="162" t="s">
        <v>89</v>
      </c>
      <c r="C2624" s="162" t="s">
        <v>14689</v>
      </c>
    </row>
    <row r="2625">
      <c r="A2625" s="162" t="s">
        <v>15357</v>
      </c>
      <c r="B2625" s="162" t="s">
        <v>89</v>
      </c>
      <c r="C2625" s="162" t="s">
        <v>14689</v>
      </c>
    </row>
    <row r="2626">
      <c r="A2626" s="162" t="s">
        <v>15389</v>
      </c>
      <c r="B2626" s="162" t="s">
        <v>89</v>
      </c>
      <c r="C2626" s="162" t="s">
        <v>14689</v>
      </c>
    </row>
    <row r="2627">
      <c r="A2627" s="162" t="s">
        <v>14987</v>
      </c>
      <c r="B2627" s="162" t="s">
        <v>89</v>
      </c>
      <c r="C2627" s="162" t="s">
        <v>14689</v>
      </c>
    </row>
    <row r="2628">
      <c r="A2628" s="162" t="s">
        <v>15212</v>
      </c>
      <c r="B2628" s="162" t="s">
        <v>89</v>
      </c>
      <c r="C2628" s="162" t="s">
        <v>14689</v>
      </c>
    </row>
    <row r="2629">
      <c r="A2629" s="162" t="s">
        <v>15216</v>
      </c>
      <c r="B2629" s="162" t="s">
        <v>89</v>
      </c>
      <c r="C2629" s="162" t="s">
        <v>14689</v>
      </c>
    </row>
    <row r="2630">
      <c r="A2630" s="162" t="s">
        <v>15349</v>
      </c>
      <c r="B2630" s="162" t="s">
        <v>89</v>
      </c>
      <c r="C2630" s="162" t="s">
        <v>14689</v>
      </c>
    </row>
    <row r="2631">
      <c r="A2631" s="162" t="s">
        <v>15072</v>
      </c>
      <c r="B2631" s="162" t="s">
        <v>89</v>
      </c>
      <c r="C2631" s="162" t="s">
        <v>14689</v>
      </c>
    </row>
    <row r="2632">
      <c r="A2632" s="162" t="s">
        <v>15076</v>
      </c>
      <c r="B2632" s="162" t="s">
        <v>89</v>
      </c>
      <c r="C2632" s="162" t="s">
        <v>14689</v>
      </c>
    </row>
    <row r="2633">
      <c r="A2633" s="162" t="s">
        <v>15208</v>
      </c>
      <c r="B2633" s="162" t="s">
        <v>89</v>
      </c>
      <c r="C2633" s="162" t="s">
        <v>14689</v>
      </c>
    </row>
    <row r="2634">
      <c r="A2634" s="162" t="s">
        <v>15068</v>
      </c>
      <c r="B2634" s="162" t="s">
        <v>89</v>
      </c>
      <c r="C2634" s="162" t="s">
        <v>14689</v>
      </c>
    </row>
    <row r="2635">
      <c r="A2635" s="162" t="s">
        <v>15040</v>
      </c>
      <c r="B2635" s="162" t="s">
        <v>89</v>
      </c>
      <c r="C2635" s="162" t="s">
        <v>14689</v>
      </c>
    </row>
    <row r="2636">
      <c r="A2636" s="162" t="s">
        <v>15036</v>
      </c>
      <c r="B2636" s="162" t="s">
        <v>89</v>
      </c>
      <c r="C2636" s="162" t="s">
        <v>14689</v>
      </c>
    </row>
    <row r="2637">
      <c r="A2637" s="162" t="s">
        <v>14942</v>
      </c>
      <c r="B2637" s="162" t="s">
        <v>89</v>
      </c>
      <c r="C2637" s="162" t="s">
        <v>14689</v>
      </c>
    </row>
    <row r="2638">
      <c r="A2638" s="162" t="s">
        <v>14937</v>
      </c>
      <c r="B2638" s="162" t="s">
        <v>89</v>
      </c>
      <c r="C2638" s="162" t="s">
        <v>14689</v>
      </c>
    </row>
    <row r="2639">
      <c r="A2639" s="162" t="s">
        <v>14867</v>
      </c>
      <c r="B2639" s="162" t="s">
        <v>89</v>
      </c>
      <c r="C2639" s="162" t="s">
        <v>14689</v>
      </c>
    </row>
    <row r="2640">
      <c r="A2640" s="162" t="s">
        <v>14883</v>
      </c>
      <c r="B2640" s="162" t="s">
        <v>89</v>
      </c>
      <c r="C2640" s="162" t="s">
        <v>14689</v>
      </c>
    </row>
    <row r="2641">
      <c r="A2641" s="162" t="s">
        <v>14887</v>
      </c>
      <c r="B2641" s="162" t="s">
        <v>89</v>
      </c>
      <c r="C2641" s="162" t="s">
        <v>14689</v>
      </c>
    </row>
    <row r="2642">
      <c r="A2642" s="162" t="s">
        <v>14891</v>
      </c>
      <c r="B2642" s="162" t="s">
        <v>89</v>
      </c>
      <c r="C2642" s="162" t="s">
        <v>14689</v>
      </c>
    </row>
    <row r="2643">
      <c r="A2643" s="162" t="s">
        <v>14799</v>
      </c>
      <c r="B2643" s="162" t="s">
        <v>89</v>
      </c>
      <c r="C2643" s="162" t="s">
        <v>14689</v>
      </c>
    </row>
    <row r="2644">
      <c r="A2644" s="162" t="s">
        <v>14803</v>
      </c>
      <c r="B2644" s="162" t="s">
        <v>89</v>
      </c>
      <c r="C2644" s="162" t="s">
        <v>14689</v>
      </c>
    </row>
    <row r="2645">
      <c r="A2645" s="162" t="s">
        <v>14933</v>
      </c>
      <c r="B2645" s="162" t="s">
        <v>89</v>
      </c>
      <c r="C2645" s="162" t="s">
        <v>14689</v>
      </c>
    </row>
    <row r="2646">
      <c r="A2646" s="162" t="s">
        <v>14577</v>
      </c>
      <c r="B2646" s="162" t="s">
        <v>89</v>
      </c>
      <c r="C2646" s="162" t="s">
        <v>14689</v>
      </c>
    </row>
    <row r="2647">
      <c r="A2647" s="162" t="s">
        <v>14581</v>
      </c>
      <c r="B2647" s="162" t="s">
        <v>89</v>
      </c>
      <c r="C2647" s="162" t="s">
        <v>14689</v>
      </c>
    </row>
    <row r="2648">
      <c r="A2648" s="162" t="s">
        <v>14501</v>
      </c>
      <c r="B2648" s="162" t="s">
        <v>89</v>
      </c>
      <c r="C2648" s="162" t="s">
        <v>14689</v>
      </c>
    </row>
    <row r="2649">
      <c r="A2649" s="162" t="s">
        <v>14517</v>
      </c>
      <c r="B2649" s="162" t="s">
        <v>89</v>
      </c>
      <c r="C2649" s="162" t="s">
        <v>14689</v>
      </c>
    </row>
    <row r="2650">
      <c r="A2650" s="162" t="s">
        <v>14521</v>
      </c>
      <c r="B2650" s="162" t="s">
        <v>89</v>
      </c>
      <c r="C2650" s="162" t="s">
        <v>14689</v>
      </c>
    </row>
    <row r="2651">
      <c r="A2651" s="162" t="s">
        <v>14525</v>
      </c>
      <c r="B2651" s="162" t="s">
        <v>89</v>
      </c>
      <c r="C2651" s="162" t="s">
        <v>14689</v>
      </c>
    </row>
    <row r="2652">
      <c r="A2652" s="162" t="s">
        <v>14689</v>
      </c>
      <c r="B2652" s="162" t="s">
        <v>89</v>
      </c>
      <c r="C2652" s="162" t="s">
        <v>14689</v>
      </c>
    </row>
    <row r="2653">
      <c r="A2653" s="162" t="s">
        <v>14367</v>
      </c>
      <c r="B2653" s="162" t="s">
        <v>89</v>
      </c>
      <c r="C2653" s="162" t="s">
        <v>14689</v>
      </c>
    </row>
    <row r="2654">
      <c r="A2654" s="162" t="s">
        <v>14206</v>
      </c>
      <c r="B2654" s="162" t="s">
        <v>89</v>
      </c>
      <c r="C2654" s="162" t="s">
        <v>14689</v>
      </c>
    </row>
    <row r="2655">
      <c r="A2655" s="162" t="s">
        <v>14210</v>
      </c>
      <c r="B2655" s="162" t="s">
        <v>89</v>
      </c>
      <c r="C2655" s="162" t="s">
        <v>14689</v>
      </c>
    </row>
    <row r="2656">
      <c r="A2656" s="162" t="s">
        <v>14218</v>
      </c>
      <c r="B2656" s="162" t="s">
        <v>89</v>
      </c>
      <c r="C2656" s="162" t="s">
        <v>14689</v>
      </c>
    </row>
    <row r="2657">
      <c r="A2657" s="162" t="s">
        <v>1559</v>
      </c>
      <c r="B2657" s="162" t="s">
        <v>89</v>
      </c>
      <c r="C2657" s="162" t="s">
        <v>14689</v>
      </c>
    </row>
    <row r="2658">
      <c r="A2658" s="162" t="s">
        <v>1461</v>
      </c>
      <c r="B2658" s="162" t="s">
        <v>89</v>
      </c>
      <c r="C2658" s="162" t="s">
        <v>14689</v>
      </c>
    </row>
    <row r="2659">
      <c r="A2659" s="162" t="s">
        <v>1285</v>
      </c>
      <c r="B2659" s="162" t="s">
        <v>89</v>
      </c>
      <c r="C2659" s="162" t="s">
        <v>14689</v>
      </c>
    </row>
    <row r="2660">
      <c r="A2660" s="162" t="s">
        <v>1289</v>
      </c>
      <c r="B2660" s="162" t="s">
        <v>89</v>
      </c>
      <c r="C2660" s="162" t="s">
        <v>14689</v>
      </c>
    </row>
    <row r="2661">
      <c r="A2661" s="162" t="s">
        <v>1293</v>
      </c>
      <c r="B2661" s="162" t="s">
        <v>89</v>
      </c>
      <c r="C2661" s="162" t="s">
        <v>14689</v>
      </c>
    </row>
    <row r="2662">
      <c r="A2662" s="162" t="s">
        <v>2304</v>
      </c>
      <c r="B2662" s="162" t="s">
        <v>63</v>
      </c>
      <c r="C2662" s="162" t="s">
        <v>11110</v>
      </c>
    </row>
    <row r="2663">
      <c r="A2663" s="162" t="s">
        <v>2309</v>
      </c>
      <c r="B2663" s="162" t="s">
        <v>63</v>
      </c>
      <c r="C2663" s="162" t="s">
        <v>11110</v>
      </c>
    </row>
    <row r="2664">
      <c r="A2664" s="162" t="s">
        <v>2311</v>
      </c>
      <c r="B2664" s="162" t="s">
        <v>63</v>
      </c>
      <c r="C2664" s="162" t="s">
        <v>11110</v>
      </c>
    </row>
    <row r="2665">
      <c r="A2665" s="162" t="s">
        <v>2315</v>
      </c>
      <c r="B2665" s="162" t="s">
        <v>63</v>
      </c>
      <c r="C2665" s="162" t="s">
        <v>11110</v>
      </c>
    </row>
    <row r="2666">
      <c r="A2666" s="162" t="s">
        <v>2317</v>
      </c>
      <c r="B2666" s="162" t="s">
        <v>63</v>
      </c>
      <c r="C2666" s="162" t="s">
        <v>11110</v>
      </c>
    </row>
    <row r="2667">
      <c r="A2667" s="162" t="s">
        <v>2321</v>
      </c>
      <c r="B2667" s="162" t="s">
        <v>63</v>
      </c>
      <c r="C2667" s="162" t="s">
        <v>11110</v>
      </c>
    </row>
    <row r="2668">
      <c r="A2668" s="162" t="s">
        <v>1949</v>
      </c>
      <c r="B2668" s="162" t="s">
        <v>63</v>
      </c>
      <c r="C2668" s="162" t="s">
        <v>11110</v>
      </c>
    </row>
    <row r="2669">
      <c r="A2669" s="162" t="s">
        <v>1954</v>
      </c>
      <c r="B2669" s="162" t="s">
        <v>63</v>
      </c>
      <c r="C2669" s="162" t="s">
        <v>11110</v>
      </c>
    </row>
    <row r="2670">
      <c r="A2670" s="162" t="s">
        <v>1956</v>
      </c>
      <c r="B2670" s="162" t="s">
        <v>63</v>
      </c>
      <c r="C2670" s="162" t="s">
        <v>11110</v>
      </c>
    </row>
    <row r="2671">
      <c r="A2671" s="162" t="s">
        <v>1960</v>
      </c>
      <c r="B2671" s="162" t="s">
        <v>63</v>
      </c>
      <c r="C2671" s="162" t="s">
        <v>11110</v>
      </c>
    </row>
    <row r="2672">
      <c r="A2672" s="162" t="s">
        <v>1962</v>
      </c>
      <c r="B2672" s="162" t="s">
        <v>63</v>
      </c>
      <c r="C2672" s="162" t="s">
        <v>11110</v>
      </c>
    </row>
    <row r="2673">
      <c r="A2673" s="162" t="s">
        <v>1966</v>
      </c>
      <c r="B2673" s="162" t="s">
        <v>63</v>
      </c>
      <c r="C2673" s="162" t="s">
        <v>11110</v>
      </c>
    </row>
    <row r="2674">
      <c r="A2674" s="162" t="s">
        <v>1974</v>
      </c>
      <c r="B2674" s="162" t="s">
        <v>63</v>
      </c>
      <c r="C2674" s="162" t="s">
        <v>11110</v>
      </c>
    </row>
    <row r="2675">
      <c r="A2675" s="162" t="s">
        <v>1978</v>
      </c>
      <c r="B2675" s="162" t="s">
        <v>63</v>
      </c>
      <c r="C2675" s="162" t="s">
        <v>11110</v>
      </c>
    </row>
    <row r="2676">
      <c r="A2676" s="162" t="s">
        <v>11110</v>
      </c>
      <c r="B2676" s="162" t="s">
        <v>340</v>
      </c>
      <c r="C2676" s="162" t="s">
        <v>11110</v>
      </c>
    </row>
    <row r="2677">
      <c r="A2677" s="162" t="s">
        <v>11114</v>
      </c>
      <c r="B2677" s="162" t="s">
        <v>340</v>
      </c>
      <c r="C2677" s="162" t="s">
        <v>11110</v>
      </c>
    </row>
    <row r="2678">
      <c r="A2678" s="162" t="s">
        <v>11118</v>
      </c>
      <c r="B2678" s="162" t="s">
        <v>340</v>
      </c>
      <c r="C2678" s="162" t="s">
        <v>11110</v>
      </c>
    </row>
    <row r="2679">
      <c r="A2679" s="162" t="s">
        <v>11122</v>
      </c>
      <c r="B2679" s="162" t="s">
        <v>340</v>
      </c>
      <c r="C2679" s="162" t="s">
        <v>11110</v>
      </c>
    </row>
    <row r="2680">
      <c r="A2680" s="162" t="s">
        <v>11126</v>
      </c>
      <c r="B2680" s="162" t="s">
        <v>340</v>
      </c>
      <c r="C2680" s="162" t="s">
        <v>11110</v>
      </c>
    </row>
    <row r="2681">
      <c r="A2681" s="162" t="s">
        <v>11130</v>
      </c>
      <c r="B2681" s="162" t="s">
        <v>340</v>
      </c>
      <c r="C2681" s="162" t="s">
        <v>11110</v>
      </c>
    </row>
    <row r="2682">
      <c r="A2682" s="162" t="s">
        <v>11134</v>
      </c>
      <c r="B2682" s="162" t="s">
        <v>340</v>
      </c>
      <c r="C2682" s="162" t="s">
        <v>11110</v>
      </c>
    </row>
    <row r="2683">
      <c r="A2683" s="162" t="s">
        <v>11138</v>
      </c>
      <c r="B2683" s="162" t="s">
        <v>340</v>
      </c>
      <c r="C2683" s="162" t="s">
        <v>11110</v>
      </c>
    </row>
    <row r="2684">
      <c r="A2684" s="162" t="s">
        <v>11142</v>
      </c>
      <c r="B2684" s="162" t="s">
        <v>340</v>
      </c>
      <c r="C2684" s="162" t="s">
        <v>11110</v>
      </c>
    </row>
    <row r="2685">
      <c r="A2685" s="162" t="s">
        <v>11186</v>
      </c>
      <c r="B2685" s="162" t="s">
        <v>340</v>
      </c>
      <c r="C2685" s="162" t="s">
        <v>11110</v>
      </c>
    </row>
    <row r="2686">
      <c r="A2686" s="162" t="s">
        <v>11266</v>
      </c>
      <c r="B2686" s="162" t="s">
        <v>340</v>
      </c>
      <c r="C2686" s="162" t="s">
        <v>11110</v>
      </c>
    </row>
    <row r="2687">
      <c r="A2687" s="162" t="s">
        <v>11310</v>
      </c>
      <c r="B2687" s="162" t="s">
        <v>340</v>
      </c>
      <c r="C2687" s="162" t="s">
        <v>11110</v>
      </c>
    </row>
    <row r="2688">
      <c r="A2688" s="162" t="s">
        <v>11354</v>
      </c>
      <c r="B2688" s="162" t="s">
        <v>340</v>
      </c>
      <c r="C2688" s="162" t="s">
        <v>11110</v>
      </c>
    </row>
    <row r="2689">
      <c r="A2689" s="162" t="s">
        <v>11398</v>
      </c>
      <c r="B2689" s="162" t="s">
        <v>340</v>
      </c>
      <c r="C2689" s="162" t="s">
        <v>11110</v>
      </c>
    </row>
    <row r="2690">
      <c r="A2690" s="162" t="s">
        <v>11438</v>
      </c>
      <c r="B2690" s="162" t="s">
        <v>340</v>
      </c>
      <c r="C2690" s="162" t="s">
        <v>11110</v>
      </c>
    </row>
    <row r="2691">
      <c r="A2691" s="162" t="s">
        <v>11442</v>
      </c>
      <c r="B2691" s="162" t="s">
        <v>340</v>
      </c>
      <c r="C2691" s="162" t="s">
        <v>11110</v>
      </c>
    </row>
    <row r="2692">
      <c r="A2692" s="162" t="s">
        <v>11446</v>
      </c>
      <c r="B2692" s="162" t="s">
        <v>340</v>
      </c>
      <c r="C2692" s="162" t="s">
        <v>11110</v>
      </c>
    </row>
    <row r="2693">
      <c r="A2693" s="162" t="s">
        <v>11458</v>
      </c>
      <c r="B2693" s="162" t="s">
        <v>340</v>
      </c>
      <c r="C2693" s="162" t="s">
        <v>11110</v>
      </c>
    </row>
    <row r="2694">
      <c r="A2694" s="162" t="s">
        <v>11462</v>
      </c>
      <c r="B2694" s="162" t="s">
        <v>340</v>
      </c>
      <c r="C2694" s="162" t="s">
        <v>11110</v>
      </c>
    </row>
    <row r="2695">
      <c r="A2695" s="162" t="s">
        <v>11466</v>
      </c>
      <c r="B2695" s="162" t="s">
        <v>340</v>
      </c>
      <c r="C2695" s="162" t="s">
        <v>11110</v>
      </c>
    </row>
    <row r="2696">
      <c r="A2696" s="162" t="s">
        <v>11470</v>
      </c>
      <c r="B2696" s="162" t="s">
        <v>340</v>
      </c>
      <c r="C2696" s="162" t="s">
        <v>11110</v>
      </c>
    </row>
    <row r="2697">
      <c r="A2697" s="162" t="s">
        <v>11474</v>
      </c>
      <c r="B2697" s="162" t="s">
        <v>340</v>
      </c>
      <c r="C2697" s="162" t="s">
        <v>11110</v>
      </c>
    </row>
    <row r="2698">
      <c r="A2698" s="162" t="s">
        <v>11478</v>
      </c>
      <c r="B2698" s="162" t="s">
        <v>340</v>
      </c>
      <c r="C2698" s="162" t="s">
        <v>11110</v>
      </c>
    </row>
    <row r="2699">
      <c r="A2699" s="162" t="s">
        <v>11482</v>
      </c>
      <c r="B2699" s="162" t="s">
        <v>340</v>
      </c>
      <c r="C2699" s="162" t="s">
        <v>11110</v>
      </c>
    </row>
    <row r="2700">
      <c r="A2700" s="162" t="s">
        <v>11486</v>
      </c>
      <c r="B2700" s="162" t="s">
        <v>340</v>
      </c>
      <c r="C2700" s="162" t="s">
        <v>11110</v>
      </c>
    </row>
    <row r="2701">
      <c r="A2701" s="162" t="s">
        <v>11490</v>
      </c>
      <c r="B2701" s="162" t="s">
        <v>340</v>
      </c>
      <c r="C2701" s="162" t="s">
        <v>11110</v>
      </c>
    </row>
    <row r="2702">
      <c r="A2702" s="162" t="s">
        <v>11494</v>
      </c>
      <c r="B2702" s="162" t="s">
        <v>340</v>
      </c>
      <c r="C2702" s="162" t="s">
        <v>11110</v>
      </c>
    </row>
    <row r="2703">
      <c r="A2703" s="162" t="s">
        <v>11498</v>
      </c>
      <c r="B2703" s="162" t="s">
        <v>340</v>
      </c>
      <c r="C2703" s="162" t="s">
        <v>11110</v>
      </c>
    </row>
    <row r="2704">
      <c r="A2704" s="162" t="s">
        <v>11502</v>
      </c>
      <c r="B2704" s="162" t="s">
        <v>340</v>
      </c>
      <c r="C2704" s="162" t="s">
        <v>11110</v>
      </c>
    </row>
    <row r="2705">
      <c r="A2705" s="162" t="s">
        <v>11546</v>
      </c>
      <c r="B2705" s="162" t="s">
        <v>340</v>
      </c>
      <c r="C2705" s="162" t="s">
        <v>11110</v>
      </c>
    </row>
    <row r="2706">
      <c r="A2706" s="162" t="s">
        <v>862</v>
      </c>
      <c r="B2706" s="162" t="s">
        <v>177</v>
      </c>
      <c r="C2706" s="162" t="s">
        <v>15728</v>
      </c>
    </row>
    <row r="2707">
      <c r="A2707" s="162" t="s">
        <v>15660</v>
      </c>
      <c r="B2707" s="162" t="s">
        <v>177</v>
      </c>
      <c r="C2707" s="162" t="s">
        <v>15728</v>
      </c>
    </row>
    <row r="2708">
      <c r="A2708" s="162" t="s">
        <v>15688</v>
      </c>
      <c r="B2708" s="162" t="s">
        <v>177</v>
      </c>
      <c r="C2708" s="162" t="s">
        <v>15728</v>
      </c>
    </row>
    <row r="2709">
      <c r="A2709" s="162" t="s">
        <v>15692</v>
      </c>
      <c r="B2709" s="162" t="s">
        <v>177</v>
      </c>
      <c r="C2709" s="162" t="s">
        <v>15728</v>
      </c>
    </row>
    <row r="2710">
      <c r="A2710" s="162" t="s">
        <v>15700</v>
      </c>
      <c r="B2710" s="162" t="s">
        <v>177</v>
      </c>
      <c r="C2710" s="162" t="s">
        <v>15728</v>
      </c>
    </row>
    <row r="2711">
      <c r="A2711" s="162" t="s">
        <v>15728</v>
      </c>
      <c r="B2711" s="162" t="s">
        <v>177</v>
      </c>
      <c r="C2711" s="162" t="s">
        <v>15728</v>
      </c>
    </row>
    <row r="2712">
      <c r="A2712" s="162" t="s">
        <v>15732</v>
      </c>
      <c r="B2712" s="162" t="s">
        <v>177</v>
      </c>
      <c r="C2712" s="162" t="s">
        <v>15728</v>
      </c>
    </row>
    <row r="2713">
      <c r="A2713" s="162" t="s">
        <v>15736</v>
      </c>
      <c r="B2713" s="162" t="s">
        <v>177</v>
      </c>
      <c r="C2713" s="162" t="s">
        <v>15728</v>
      </c>
    </row>
    <row r="2714">
      <c r="A2714" s="162" t="s">
        <v>15888</v>
      </c>
      <c r="B2714" s="162" t="s">
        <v>177</v>
      </c>
      <c r="C2714" s="162" t="s">
        <v>15728</v>
      </c>
    </row>
    <row r="2715">
      <c r="A2715" s="162" t="s">
        <v>15892</v>
      </c>
      <c r="B2715" s="162" t="s">
        <v>177</v>
      </c>
      <c r="C2715" s="162" t="s">
        <v>15728</v>
      </c>
    </row>
    <row r="2716">
      <c r="A2716" s="162" t="s">
        <v>15934</v>
      </c>
      <c r="B2716" s="162" t="s">
        <v>177</v>
      </c>
      <c r="C2716" s="162" t="s">
        <v>15728</v>
      </c>
    </row>
    <row r="2717">
      <c r="A2717" s="162" t="s">
        <v>15995</v>
      </c>
      <c r="B2717" s="162" t="s">
        <v>177</v>
      </c>
      <c r="C2717" s="162" t="s">
        <v>15728</v>
      </c>
    </row>
    <row r="2718">
      <c r="A2718" s="162" t="s">
        <v>16010</v>
      </c>
      <c r="B2718" s="162" t="s">
        <v>177</v>
      </c>
      <c r="C2718" s="162" t="s">
        <v>15728</v>
      </c>
    </row>
    <row r="2719">
      <c r="A2719" s="162" t="s">
        <v>16012</v>
      </c>
      <c r="B2719" s="162" t="s">
        <v>177</v>
      </c>
      <c r="C2719" s="162" t="s">
        <v>15728</v>
      </c>
    </row>
    <row r="2720">
      <c r="A2720" s="162" t="s">
        <v>16014</v>
      </c>
      <c r="B2720" s="162" t="s">
        <v>177</v>
      </c>
      <c r="C2720" s="162" t="s">
        <v>15728</v>
      </c>
    </row>
    <row r="2721">
      <c r="A2721" s="162" t="s">
        <v>16031</v>
      </c>
      <c r="B2721" s="162" t="s">
        <v>177</v>
      </c>
      <c r="C2721" s="162" t="s">
        <v>15728</v>
      </c>
    </row>
    <row r="2722">
      <c r="A2722" s="162" t="s">
        <v>16033</v>
      </c>
      <c r="B2722" s="162" t="s">
        <v>177</v>
      </c>
      <c r="C2722" s="162" t="s">
        <v>15728</v>
      </c>
    </row>
    <row r="2723">
      <c r="A2723" s="162" t="s">
        <v>16035</v>
      </c>
      <c r="B2723" s="162" t="s">
        <v>177</v>
      </c>
      <c r="C2723" s="162" t="s">
        <v>15728</v>
      </c>
    </row>
    <row r="2724">
      <c r="A2724" s="162" t="s">
        <v>16115</v>
      </c>
      <c r="B2724" s="162" t="s">
        <v>177</v>
      </c>
      <c r="C2724" s="162" t="s">
        <v>15728</v>
      </c>
    </row>
    <row r="2725">
      <c r="A2725" s="162" t="s">
        <v>16117</v>
      </c>
      <c r="B2725" s="162" t="s">
        <v>177</v>
      </c>
      <c r="C2725" s="162" t="s">
        <v>15728</v>
      </c>
    </row>
    <row r="2726">
      <c r="A2726" s="162" t="s">
        <v>16136</v>
      </c>
      <c r="B2726" s="162" t="s">
        <v>177</v>
      </c>
      <c r="C2726" s="162" t="s">
        <v>15728</v>
      </c>
    </row>
    <row r="2727">
      <c r="A2727" s="162" t="s">
        <v>16190</v>
      </c>
      <c r="B2727" s="162" t="s">
        <v>177</v>
      </c>
      <c r="C2727" s="162" t="s">
        <v>15728</v>
      </c>
    </row>
    <row r="2728">
      <c r="A2728" s="162" t="s">
        <v>16204</v>
      </c>
      <c r="B2728" s="162" t="s">
        <v>177</v>
      </c>
      <c r="C2728" s="162" t="s">
        <v>15728</v>
      </c>
    </row>
    <row r="2729">
      <c r="A2729" s="162" t="s">
        <v>16206</v>
      </c>
      <c r="B2729" s="162" t="s">
        <v>177</v>
      </c>
      <c r="C2729" s="162" t="s">
        <v>15728</v>
      </c>
    </row>
    <row r="2730">
      <c r="A2730" s="162" t="s">
        <v>16210</v>
      </c>
      <c r="B2730" s="162" t="s">
        <v>177</v>
      </c>
      <c r="C2730" s="162" t="s">
        <v>15728</v>
      </c>
    </row>
    <row r="2731">
      <c r="A2731" s="162" t="s">
        <v>16224</v>
      </c>
      <c r="B2731" s="162" t="s">
        <v>177</v>
      </c>
      <c r="C2731" s="162" t="s">
        <v>15728</v>
      </c>
    </row>
    <row r="2732">
      <c r="A2732" s="162" t="s">
        <v>16226</v>
      </c>
      <c r="B2732" s="162" t="s">
        <v>177</v>
      </c>
      <c r="C2732" s="162" t="s">
        <v>15728</v>
      </c>
    </row>
    <row r="2733">
      <c r="A2733" s="162" t="s">
        <v>16228</v>
      </c>
      <c r="B2733" s="162" t="s">
        <v>177</v>
      </c>
      <c r="C2733" s="162" t="s">
        <v>15728</v>
      </c>
    </row>
    <row r="2734">
      <c r="A2734" s="162" t="s">
        <v>16304</v>
      </c>
      <c r="B2734" s="162" t="s">
        <v>177</v>
      </c>
      <c r="C2734" s="162" t="s">
        <v>15728</v>
      </c>
    </row>
    <row r="2735">
      <c r="A2735" s="162" t="s">
        <v>16306</v>
      </c>
      <c r="B2735" s="162" t="s">
        <v>177</v>
      </c>
      <c r="C2735" s="162" t="s">
        <v>15728</v>
      </c>
    </row>
    <row r="2736">
      <c r="A2736" s="162" t="s">
        <v>16373</v>
      </c>
      <c r="B2736" s="162" t="s">
        <v>177</v>
      </c>
      <c r="C2736" s="162" t="s">
        <v>15728</v>
      </c>
    </row>
    <row r="2737">
      <c r="A2737" s="162" t="s">
        <v>16375</v>
      </c>
      <c r="B2737" s="162" t="s">
        <v>177</v>
      </c>
      <c r="C2737" s="162" t="s">
        <v>15728</v>
      </c>
    </row>
    <row r="2738">
      <c r="A2738" s="162" t="s">
        <v>16389</v>
      </c>
      <c r="B2738" s="162" t="s">
        <v>177</v>
      </c>
      <c r="C2738" s="162" t="s">
        <v>15728</v>
      </c>
    </row>
    <row r="2739">
      <c r="A2739" s="162" t="s">
        <v>16391</v>
      </c>
      <c r="B2739" s="162" t="s">
        <v>177</v>
      </c>
      <c r="C2739" s="162" t="s">
        <v>15728</v>
      </c>
    </row>
    <row r="2740">
      <c r="A2740" s="162" t="s">
        <v>16443</v>
      </c>
      <c r="B2740" s="162" t="s">
        <v>177</v>
      </c>
      <c r="C2740" s="162" t="s">
        <v>15728</v>
      </c>
    </row>
    <row r="2741">
      <c r="A2741" s="162" t="s">
        <v>16457</v>
      </c>
      <c r="B2741" s="162" t="s">
        <v>177</v>
      </c>
      <c r="C2741" s="162" t="s">
        <v>15728</v>
      </c>
    </row>
    <row r="2742">
      <c r="A2742" s="162" t="s">
        <v>16459</v>
      </c>
      <c r="B2742" s="162" t="s">
        <v>177</v>
      </c>
      <c r="C2742" s="162" t="s">
        <v>15728</v>
      </c>
    </row>
    <row r="2743">
      <c r="A2743" s="162" t="s">
        <v>16463</v>
      </c>
      <c r="B2743" s="162" t="s">
        <v>177</v>
      </c>
      <c r="C2743" s="162" t="s">
        <v>15728</v>
      </c>
    </row>
    <row r="2744">
      <c r="A2744" s="162" t="s">
        <v>16477</v>
      </c>
      <c r="B2744" s="162" t="s">
        <v>177</v>
      </c>
      <c r="C2744" s="162" t="s">
        <v>15728</v>
      </c>
    </row>
    <row r="2745">
      <c r="A2745" s="162" t="s">
        <v>16479</v>
      </c>
      <c r="B2745" s="162" t="s">
        <v>177</v>
      </c>
      <c r="C2745" s="162" t="s">
        <v>15728</v>
      </c>
    </row>
    <row r="2746">
      <c r="A2746" s="162" t="s">
        <v>16481</v>
      </c>
      <c r="B2746" s="162" t="s">
        <v>177</v>
      </c>
      <c r="C2746" s="162" t="s">
        <v>15728</v>
      </c>
    </row>
    <row r="2747">
      <c r="A2747" s="162" t="s">
        <v>14975</v>
      </c>
      <c r="B2747" s="162" t="s">
        <v>89</v>
      </c>
      <c r="C2747" s="162" t="s">
        <v>14589</v>
      </c>
    </row>
    <row r="2748">
      <c r="A2748" s="162" t="s">
        <v>14979</v>
      </c>
      <c r="B2748" s="162" t="s">
        <v>89</v>
      </c>
      <c r="C2748" s="162" t="s">
        <v>14589</v>
      </c>
    </row>
    <row r="2749">
      <c r="A2749" s="162" t="s">
        <v>14995</v>
      </c>
      <c r="B2749" s="162" t="s">
        <v>89</v>
      </c>
      <c r="C2749" s="162" t="s">
        <v>14589</v>
      </c>
    </row>
    <row r="2750">
      <c r="A2750" s="162" t="s">
        <v>14999</v>
      </c>
      <c r="B2750" s="162" t="s">
        <v>89</v>
      </c>
      <c r="C2750" s="162" t="s">
        <v>14589</v>
      </c>
    </row>
    <row r="2751">
      <c r="A2751" s="162" t="s">
        <v>15132</v>
      </c>
      <c r="B2751" s="162" t="s">
        <v>89</v>
      </c>
      <c r="C2751" s="162" t="s">
        <v>14589</v>
      </c>
    </row>
    <row r="2752">
      <c r="A2752" s="162" t="s">
        <v>15084</v>
      </c>
      <c r="B2752" s="162" t="s">
        <v>89</v>
      </c>
      <c r="C2752" s="162" t="s">
        <v>14589</v>
      </c>
    </row>
    <row r="2753">
      <c r="A2753" s="162" t="s">
        <v>15100</v>
      </c>
      <c r="B2753" s="162" t="s">
        <v>89</v>
      </c>
      <c r="C2753" s="162" t="s">
        <v>14589</v>
      </c>
    </row>
    <row r="2754">
      <c r="A2754" s="162" t="s">
        <v>15104</v>
      </c>
      <c r="B2754" s="162" t="s">
        <v>89</v>
      </c>
      <c r="C2754" s="162" t="s">
        <v>14589</v>
      </c>
    </row>
    <row r="2755">
      <c r="A2755" s="162" t="s">
        <v>14903</v>
      </c>
      <c r="B2755" s="162" t="s">
        <v>89</v>
      </c>
      <c r="C2755" s="162" t="s">
        <v>14589</v>
      </c>
    </row>
    <row r="2756">
      <c r="A2756" s="162" t="s">
        <v>14589</v>
      </c>
      <c r="B2756" s="162" t="s">
        <v>89</v>
      </c>
      <c r="C2756" s="162" t="s">
        <v>14589</v>
      </c>
    </row>
    <row r="2757">
      <c r="A2757" s="162" t="s">
        <v>14593</v>
      </c>
      <c r="B2757" s="162" t="s">
        <v>89</v>
      </c>
      <c r="C2757" s="162" t="s">
        <v>14589</v>
      </c>
    </row>
    <row r="2758">
      <c r="A2758" s="162" t="s">
        <v>14597</v>
      </c>
      <c r="B2758" s="162" t="s">
        <v>89</v>
      </c>
      <c r="C2758" s="162" t="s">
        <v>14589</v>
      </c>
    </row>
    <row r="2759">
      <c r="A2759" s="162" t="s">
        <v>14601</v>
      </c>
      <c r="B2759" s="162" t="s">
        <v>89</v>
      </c>
      <c r="C2759" s="162" t="s">
        <v>14589</v>
      </c>
    </row>
    <row r="2760">
      <c r="A2760" s="162" t="s">
        <v>14605</v>
      </c>
      <c r="B2760" s="162" t="s">
        <v>89</v>
      </c>
      <c r="C2760" s="162" t="s">
        <v>14589</v>
      </c>
    </row>
    <row r="2761">
      <c r="A2761" s="162" t="s">
        <v>14609</v>
      </c>
      <c r="B2761" s="162" t="s">
        <v>89</v>
      </c>
      <c r="C2761" s="162" t="s">
        <v>14589</v>
      </c>
    </row>
    <row r="2762">
      <c r="A2762" s="162" t="s">
        <v>14613</v>
      </c>
      <c r="B2762" s="162" t="s">
        <v>89</v>
      </c>
      <c r="C2762" s="162" t="s">
        <v>14589</v>
      </c>
    </row>
    <row r="2763">
      <c r="A2763" s="162" t="s">
        <v>14617</v>
      </c>
      <c r="B2763" s="162" t="s">
        <v>89</v>
      </c>
      <c r="C2763" s="162" t="s">
        <v>14589</v>
      </c>
    </row>
    <row r="2764">
      <c r="A2764" s="162" t="s">
        <v>14537</v>
      </c>
      <c r="B2764" s="162" t="s">
        <v>89</v>
      </c>
      <c r="C2764" s="162" t="s">
        <v>14589</v>
      </c>
    </row>
    <row r="2765">
      <c r="A2765" s="162" t="s">
        <v>14266</v>
      </c>
      <c r="B2765" s="162" t="s">
        <v>89</v>
      </c>
      <c r="C2765" s="162" t="s">
        <v>14589</v>
      </c>
    </row>
    <row r="2766">
      <c r="A2766" s="162" t="s">
        <v>14271</v>
      </c>
      <c r="B2766" s="162" t="s">
        <v>89</v>
      </c>
      <c r="C2766" s="162" t="s">
        <v>14589</v>
      </c>
    </row>
    <row r="2767">
      <c r="A2767" s="162" t="s">
        <v>14275</v>
      </c>
      <c r="B2767" s="162" t="s">
        <v>89</v>
      </c>
      <c r="C2767" s="162" t="s">
        <v>14589</v>
      </c>
    </row>
    <row r="2768">
      <c r="A2768" s="162" t="s">
        <v>14230</v>
      </c>
      <c r="B2768" s="162" t="s">
        <v>89</v>
      </c>
      <c r="C2768" s="162" t="s">
        <v>14589</v>
      </c>
    </row>
    <row r="2769">
      <c r="A2769" s="162" t="s">
        <v>14246</v>
      </c>
      <c r="B2769" s="162" t="s">
        <v>89</v>
      </c>
      <c r="C2769" s="162" t="s">
        <v>14589</v>
      </c>
    </row>
    <row r="2770">
      <c r="A2770" s="162" t="s">
        <v>14250</v>
      </c>
      <c r="B2770" s="162" t="s">
        <v>89</v>
      </c>
      <c r="C2770" s="162" t="s">
        <v>14589</v>
      </c>
    </row>
    <row r="2771">
      <c r="A2771" s="162" t="s">
        <v>14254</v>
      </c>
      <c r="B2771" s="162" t="s">
        <v>89</v>
      </c>
      <c r="C2771" s="162" t="s">
        <v>14589</v>
      </c>
    </row>
    <row r="2772">
      <c r="A2772" s="162" t="s">
        <v>14258</v>
      </c>
      <c r="B2772" s="162" t="s">
        <v>89</v>
      </c>
      <c r="C2772" s="162" t="s">
        <v>14589</v>
      </c>
    </row>
    <row r="2773">
      <c r="A2773" s="162" t="s">
        <v>14262</v>
      </c>
      <c r="B2773" s="162" t="s">
        <v>89</v>
      </c>
      <c r="C2773" s="162" t="s">
        <v>14589</v>
      </c>
    </row>
    <row r="2774">
      <c r="A2774" s="162" t="s">
        <v>1375</v>
      </c>
      <c r="B2774" s="162" t="s">
        <v>89</v>
      </c>
      <c r="C2774" s="162" t="s">
        <v>14589</v>
      </c>
    </row>
    <row r="2775">
      <c r="A2775" s="162" t="s">
        <v>1379</v>
      </c>
      <c r="B2775" s="162" t="s">
        <v>89</v>
      </c>
      <c r="C2775" s="162" t="s">
        <v>14589</v>
      </c>
    </row>
    <row r="2776">
      <c r="A2776" s="162" t="s">
        <v>1383</v>
      </c>
      <c r="B2776" s="162" t="s">
        <v>89</v>
      </c>
      <c r="C2776" s="162" t="s">
        <v>14589</v>
      </c>
    </row>
    <row r="2777">
      <c r="A2777" s="162" t="s">
        <v>1387</v>
      </c>
      <c r="B2777" s="162" t="s">
        <v>89</v>
      </c>
      <c r="C2777" s="162" t="s">
        <v>14589</v>
      </c>
    </row>
    <row r="2778">
      <c r="A2778" s="162" t="s">
        <v>1391</v>
      </c>
      <c r="B2778" s="162" t="s">
        <v>89</v>
      </c>
      <c r="C2778" s="162" t="s">
        <v>14589</v>
      </c>
    </row>
    <row r="2779">
      <c r="A2779" s="162" t="s">
        <v>1395</v>
      </c>
      <c r="B2779" s="162" t="s">
        <v>89</v>
      </c>
      <c r="C2779" s="162" t="s">
        <v>14589</v>
      </c>
    </row>
    <row r="2780">
      <c r="A2780" s="162" t="s">
        <v>1399</v>
      </c>
      <c r="B2780" s="162" t="s">
        <v>89</v>
      </c>
      <c r="C2780" s="162" t="s">
        <v>14589</v>
      </c>
    </row>
    <row r="2781">
      <c r="A2781" s="162" t="s">
        <v>1403</v>
      </c>
      <c r="B2781" s="162" t="s">
        <v>89</v>
      </c>
      <c r="C2781" s="162" t="s">
        <v>14589</v>
      </c>
    </row>
    <row r="2782">
      <c r="A2782" s="162" t="s">
        <v>1355</v>
      </c>
      <c r="B2782" s="162" t="s">
        <v>89</v>
      </c>
      <c r="C2782" s="162" t="s">
        <v>14589</v>
      </c>
    </row>
    <row r="2783">
      <c r="A2783" s="162" t="s">
        <v>15772</v>
      </c>
      <c r="B2783" s="162" t="s">
        <v>177</v>
      </c>
      <c r="C2783" s="162" t="s">
        <v>15852</v>
      </c>
    </row>
    <row r="2784">
      <c r="A2784" s="162" t="s">
        <v>15776</v>
      </c>
      <c r="B2784" s="162" t="s">
        <v>177</v>
      </c>
      <c r="C2784" s="162" t="s">
        <v>15852</v>
      </c>
    </row>
    <row r="2785">
      <c r="A2785" s="162" t="s">
        <v>15808</v>
      </c>
      <c r="B2785" s="162" t="s">
        <v>177</v>
      </c>
      <c r="C2785" s="162" t="s">
        <v>15852</v>
      </c>
    </row>
    <row r="2786">
      <c r="A2786" s="162" t="s">
        <v>15812</v>
      </c>
      <c r="B2786" s="162" t="s">
        <v>177</v>
      </c>
      <c r="C2786" s="162" t="s">
        <v>15852</v>
      </c>
    </row>
    <row r="2787">
      <c r="A2787" s="162" t="s">
        <v>15816</v>
      </c>
      <c r="B2787" s="162" t="s">
        <v>177</v>
      </c>
      <c r="C2787" s="162" t="s">
        <v>15852</v>
      </c>
    </row>
    <row r="2788">
      <c r="A2788" s="162" t="s">
        <v>15852</v>
      </c>
      <c r="B2788" s="162" t="s">
        <v>177</v>
      </c>
      <c r="C2788" s="162" t="s">
        <v>15852</v>
      </c>
    </row>
    <row r="2789">
      <c r="A2789" s="162" t="s">
        <v>15856</v>
      </c>
      <c r="B2789" s="162" t="s">
        <v>177</v>
      </c>
      <c r="C2789" s="162" t="s">
        <v>15852</v>
      </c>
    </row>
    <row r="2790">
      <c r="A2790" s="162" t="s">
        <v>15860</v>
      </c>
      <c r="B2790" s="162" t="s">
        <v>177</v>
      </c>
      <c r="C2790" s="162" t="s">
        <v>15852</v>
      </c>
    </row>
    <row r="2791">
      <c r="A2791" s="162" t="s">
        <v>16049</v>
      </c>
      <c r="B2791" s="162" t="s">
        <v>177</v>
      </c>
      <c r="C2791" s="162" t="s">
        <v>15852</v>
      </c>
    </row>
    <row r="2792">
      <c r="A2792" s="162" t="s">
        <v>16051</v>
      </c>
      <c r="B2792" s="162" t="s">
        <v>177</v>
      </c>
      <c r="C2792" s="162" t="s">
        <v>15852</v>
      </c>
    </row>
    <row r="2793">
      <c r="A2793" s="162" t="s">
        <v>16070</v>
      </c>
      <c r="B2793" s="162" t="s">
        <v>177</v>
      </c>
      <c r="C2793" s="162" t="s">
        <v>15852</v>
      </c>
    </row>
    <row r="2794">
      <c r="A2794" s="162" t="s">
        <v>16072</v>
      </c>
      <c r="B2794" s="162" t="s">
        <v>177</v>
      </c>
      <c r="C2794" s="162" t="s">
        <v>15852</v>
      </c>
    </row>
    <row r="2795">
      <c r="A2795" s="162" t="s">
        <v>16074</v>
      </c>
      <c r="B2795" s="162" t="s">
        <v>177</v>
      </c>
      <c r="C2795" s="162" t="s">
        <v>15852</v>
      </c>
    </row>
    <row r="2796">
      <c r="A2796" s="162" t="s">
        <v>16096</v>
      </c>
      <c r="B2796" s="162" t="s">
        <v>177</v>
      </c>
      <c r="C2796" s="162" t="s">
        <v>15852</v>
      </c>
    </row>
    <row r="2797">
      <c r="A2797" s="162" t="s">
        <v>16098</v>
      </c>
      <c r="B2797" s="162" t="s">
        <v>177</v>
      </c>
      <c r="C2797" s="162" t="s">
        <v>15852</v>
      </c>
    </row>
    <row r="2798">
      <c r="A2798" s="162" t="s">
        <v>16100</v>
      </c>
      <c r="B2798" s="162" t="s">
        <v>177</v>
      </c>
      <c r="C2798" s="162" t="s">
        <v>15852</v>
      </c>
    </row>
    <row r="2799">
      <c r="A2799" s="162" t="s">
        <v>16244</v>
      </c>
      <c r="B2799" s="162" t="s">
        <v>177</v>
      </c>
      <c r="C2799" s="162" t="s">
        <v>15852</v>
      </c>
    </row>
    <row r="2800">
      <c r="A2800" s="162" t="s">
        <v>16246</v>
      </c>
      <c r="B2800" s="162" t="s">
        <v>177</v>
      </c>
      <c r="C2800" s="162" t="s">
        <v>15852</v>
      </c>
    </row>
    <row r="2801">
      <c r="A2801" s="162" t="s">
        <v>16264</v>
      </c>
      <c r="B2801" s="162" t="s">
        <v>177</v>
      </c>
      <c r="C2801" s="162" t="s">
        <v>15852</v>
      </c>
    </row>
    <row r="2802">
      <c r="A2802" s="162" t="s">
        <v>16266</v>
      </c>
      <c r="B2802" s="162" t="s">
        <v>177</v>
      </c>
      <c r="C2802" s="162" t="s">
        <v>15852</v>
      </c>
    </row>
    <row r="2803">
      <c r="A2803" s="162" t="s">
        <v>16268</v>
      </c>
      <c r="B2803" s="162" t="s">
        <v>177</v>
      </c>
      <c r="C2803" s="162" t="s">
        <v>15852</v>
      </c>
    </row>
    <row r="2804">
      <c r="A2804" s="162" t="s">
        <v>16286</v>
      </c>
      <c r="B2804" s="162" t="s">
        <v>177</v>
      </c>
      <c r="C2804" s="162" t="s">
        <v>15852</v>
      </c>
    </row>
    <row r="2805">
      <c r="A2805" s="162" t="s">
        <v>16288</v>
      </c>
      <c r="B2805" s="162" t="s">
        <v>177</v>
      </c>
      <c r="C2805" s="162" t="s">
        <v>15852</v>
      </c>
    </row>
    <row r="2806">
      <c r="A2806" s="162" t="s">
        <v>16290</v>
      </c>
      <c r="B2806" s="162" t="s">
        <v>177</v>
      </c>
      <c r="C2806" s="162" t="s">
        <v>15852</v>
      </c>
    </row>
    <row r="2807">
      <c r="A2807" s="162" t="s">
        <v>16332</v>
      </c>
      <c r="B2807" s="162" t="s">
        <v>177</v>
      </c>
      <c r="C2807" s="162" t="s">
        <v>15852</v>
      </c>
    </row>
    <row r="2808">
      <c r="A2808" s="162" t="s">
        <v>16334</v>
      </c>
      <c r="B2808" s="162" t="s">
        <v>177</v>
      </c>
      <c r="C2808" s="162" t="s">
        <v>15852</v>
      </c>
    </row>
    <row r="2809">
      <c r="A2809" s="162" t="s">
        <v>16336</v>
      </c>
      <c r="B2809" s="162" t="s">
        <v>177</v>
      </c>
      <c r="C2809" s="162" t="s">
        <v>15852</v>
      </c>
    </row>
    <row r="2810">
      <c r="A2810" s="162" t="s">
        <v>16354</v>
      </c>
      <c r="B2810" s="162" t="s">
        <v>177</v>
      </c>
      <c r="C2810" s="162" t="s">
        <v>15852</v>
      </c>
    </row>
    <row r="2811">
      <c r="A2811" s="162" t="s">
        <v>16356</v>
      </c>
      <c r="B2811" s="162" t="s">
        <v>177</v>
      </c>
      <c r="C2811" s="162" t="s">
        <v>15852</v>
      </c>
    </row>
    <row r="2812">
      <c r="A2812" s="162" t="s">
        <v>16358</v>
      </c>
      <c r="B2812" s="162" t="s">
        <v>177</v>
      </c>
      <c r="C2812" s="162" t="s">
        <v>15852</v>
      </c>
    </row>
    <row r="2813">
      <c r="A2813" s="162" t="s">
        <v>16497</v>
      </c>
      <c r="B2813" s="162" t="s">
        <v>177</v>
      </c>
      <c r="C2813" s="162" t="s">
        <v>15852</v>
      </c>
    </row>
    <row r="2814">
      <c r="A2814" s="162" t="s">
        <v>16499</v>
      </c>
      <c r="B2814" s="162" t="s">
        <v>177</v>
      </c>
      <c r="C2814" s="162" t="s">
        <v>15852</v>
      </c>
    </row>
    <row r="2815">
      <c r="A2815" s="162" t="s">
        <v>15672</v>
      </c>
      <c r="B2815" s="162" t="s">
        <v>177</v>
      </c>
      <c r="C2815" s="162" t="s">
        <v>15796</v>
      </c>
    </row>
    <row r="2816">
      <c r="A2816" s="162" t="s">
        <v>15676</v>
      </c>
      <c r="B2816" s="162" t="s">
        <v>177</v>
      </c>
      <c r="C2816" s="162" t="s">
        <v>15796</v>
      </c>
    </row>
    <row r="2817">
      <c r="A2817" s="162" t="s">
        <v>15796</v>
      </c>
      <c r="B2817" s="162" t="s">
        <v>177</v>
      </c>
      <c r="C2817" s="162" t="s">
        <v>15796</v>
      </c>
    </row>
    <row r="2818">
      <c r="A2818" s="162" t="s">
        <v>15800</v>
      </c>
      <c r="B2818" s="162" t="s">
        <v>177</v>
      </c>
      <c r="C2818" s="162" t="s">
        <v>15796</v>
      </c>
    </row>
    <row r="2819">
      <c r="A2819" s="162" t="s">
        <v>15804</v>
      </c>
      <c r="B2819" s="162" t="s">
        <v>177</v>
      </c>
      <c r="C2819" s="162" t="s">
        <v>15796</v>
      </c>
    </row>
    <row r="2820">
      <c r="A2820" s="162" t="s">
        <v>15840</v>
      </c>
      <c r="B2820" s="162" t="s">
        <v>177</v>
      </c>
      <c r="C2820" s="162" t="s">
        <v>15796</v>
      </c>
    </row>
    <row r="2821">
      <c r="A2821" s="162" t="s">
        <v>15844</v>
      </c>
      <c r="B2821" s="162" t="s">
        <v>177</v>
      </c>
      <c r="C2821" s="162" t="s">
        <v>15796</v>
      </c>
    </row>
    <row r="2822">
      <c r="A2822" s="162" t="s">
        <v>15848</v>
      </c>
      <c r="B2822" s="162" t="s">
        <v>177</v>
      </c>
      <c r="C2822" s="162" t="s">
        <v>15796</v>
      </c>
    </row>
    <row r="2823">
      <c r="A2823" s="162" t="s">
        <v>16002</v>
      </c>
      <c r="B2823" s="162" t="s">
        <v>177</v>
      </c>
      <c r="C2823" s="162" t="s">
        <v>15796</v>
      </c>
    </row>
    <row r="2824">
      <c r="A2824" s="162" t="s">
        <v>16004</v>
      </c>
      <c r="B2824" s="162" t="s">
        <v>177</v>
      </c>
      <c r="C2824" s="162" t="s">
        <v>15796</v>
      </c>
    </row>
    <row r="2825">
      <c r="A2825" s="162" t="s">
        <v>16063</v>
      </c>
      <c r="B2825" s="162" t="s">
        <v>177</v>
      </c>
      <c r="C2825" s="162" t="s">
        <v>15796</v>
      </c>
    </row>
    <row r="2826">
      <c r="A2826" s="162" t="s">
        <v>16066</v>
      </c>
      <c r="B2826" s="162" t="s">
        <v>177</v>
      </c>
      <c r="C2826" s="162" t="s">
        <v>15796</v>
      </c>
    </row>
    <row r="2827">
      <c r="A2827" s="162" t="s">
        <v>16068</v>
      </c>
      <c r="B2827" s="162" t="s">
        <v>177</v>
      </c>
      <c r="C2827" s="162" t="s">
        <v>15796</v>
      </c>
    </row>
    <row r="2828">
      <c r="A2828" s="162" t="s">
        <v>16089</v>
      </c>
      <c r="B2828" s="162" t="s">
        <v>177</v>
      </c>
      <c r="C2828" s="162" t="s">
        <v>15796</v>
      </c>
    </row>
    <row r="2829">
      <c r="A2829" s="162" t="s">
        <v>16092</v>
      </c>
      <c r="B2829" s="162" t="s">
        <v>177</v>
      </c>
      <c r="C2829" s="162" t="s">
        <v>15796</v>
      </c>
    </row>
    <row r="2830">
      <c r="A2830" s="162" t="s">
        <v>16094</v>
      </c>
      <c r="B2830" s="162" t="s">
        <v>177</v>
      </c>
      <c r="C2830" s="162" t="s">
        <v>15796</v>
      </c>
    </row>
    <row r="2831">
      <c r="A2831" s="162" t="s">
        <v>16196</v>
      </c>
      <c r="B2831" s="162" t="s">
        <v>177</v>
      </c>
      <c r="C2831" s="162" t="s">
        <v>15796</v>
      </c>
    </row>
    <row r="2832">
      <c r="A2832" s="162" t="s">
        <v>16198</v>
      </c>
      <c r="B2832" s="162" t="s">
        <v>177</v>
      </c>
      <c r="C2832" s="162" t="s">
        <v>15796</v>
      </c>
    </row>
    <row r="2833">
      <c r="A2833" s="162" t="s">
        <v>16258</v>
      </c>
      <c r="B2833" s="162" t="s">
        <v>177</v>
      </c>
      <c r="C2833" s="162" t="s">
        <v>15796</v>
      </c>
    </row>
    <row r="2834">
      <c r="A2834" s="162" t="s">
        <v>16260</v>
      </c>
      <c r="B2834" s="162" t="s">
        <v>177</v>
      </c>
      <c r="C2834" s="162" t="s">
        <v>15796</v>
      </c>
    </row>
    <row r="2835">
      <c r="A2835" s="162" t="s">
        <v>16262</v>
      </c>
      <c r="B2835" s="162" t="s">
        <v>177</v>
      </c>
      <c r="C2835" s="162" t="s">
        <v>15796</v>
      </c>
    </row>
    <row r="2836">
      <c r="A2836" s="162" t="s">
        <v>16280</v>
      </c>
      <c r="B2836" s="162" t="s">
        <v>177</v>
      </c>
      <c r="C2836" s="162" t="s">
        <v>15796</v>
      </c>
    </row>
    <row r="2837">
      <c r="A2837" s="162" t="s">
        <v>16282</v>
      </c>
      <c r="B2837" s="162" t="s">
        <v>177</v>
      </c>
      <c r="C2837" s="162" t="s">
        <v>15796</v>
      </c>
    </row>
    <row r="2838">
      <c r="A2838" s="162" t="s">
        <v>16284</v>
      </c>
      <c r="B2838" s="162" t="s">
        <v>177</v>
      </c>
      <c r="C2838" s="162" t="s">
        <v>15796</v>
      </c>
    </row>
    <row r="2839">
      <c r="A2839" s="162" t="s">
        <v>16326</v>
      </c>
      <c r="B2839" s="162" t="s">
        <v>177</v>
      </c>
      <c r="C2839" s="162" t="s">
        <v>15796</v>
      </c>
    </row>
    <row r="2840">
      <c r="A2840" s="162" t="s">
        <v>16328</v>
      </c>
      <c r="B2840" s="162" t="s">
        <v>177</v>
      </c>
      <c r="C2840" s="162" t="s">
        <v>15796</v>
      </c>
    </row>
    <row r="2841">
      <c r="A2841" s="162" t="s">
        <v>16330</v>
      </c>
      <c r="B2841" s="162" t="s">
        <v>177</v>
      </c>
      <c r="C2841" s="162" t="s">
        <v>15796</v>
      </c>
    </row>
    <row r="2842">
      <c r="A2842" s="162" t="s">
        <v>16348</v>
      </c>
      <c r="B2842" s="162" t="s">
        <v>177</v>
      </c>
      <c r="C2842" s="162" t="s">
        <v>15796</v>
      </c>
    </row>
    <row r="2843">
      <c r="A2843" s="162" t="s">
        <v>16350</v>
      </c>
      <c r="B2843" s="162" t="s">
        <v>177</v>
      </c>
      <c r="C2843" s="162" t="s">
        <v>15796</v>
      </c>
    </row>
    <row r="2844">
      <c r="A2844" s="162" t="s">
        <v>16352</v>
      </c>
      <c r="B2844" s="162" t="s">
        <v>177</v>
      </c>
      <c r="C2844" s="162" t="s">
        <v>15796</v>
      </c>
    </row>
    <row r="2845">
      <c r="A2845" s="162" t="s">
        <v>16449</v>
      </c>
      <c r="B2845" s="162" t="s">
        <v>177</v>
      </c>
      <c r="C2845" s="162" t="s">
        <v>15796</v>
      </c>
    </row>
    <row r="2846">
      <c r="A2846" s="162" t="s">
        <v>16451</v>
      </c>
      <c r="B2846" s="162" t="s">
        <v>177</v>
      </c>
      <c r="C2846" s="162" t="s">
        <v>15796</v>
      </c>
    </row>
    <row r="2847">
      <c r="A2847" s="162" t="s">
        <v>15284</v>
      </c>
      <c r="B2847" s="162" t="s">
        <v>89</v>
      </c>
      <c r="C2847" s="162" t="s">
        <v>15116</v>
      </c>
    </row>
    <row r="2848">
      <c r="A2848" s="162" t="s">
        <v>15256</v>
      </c>
      <c r="B2848" s="162" t="s">
        <v>89</v>
      </c>
      <c r="C2848" s="162" t="s">
        <v>15116</v>
      </c>
    </row>
    <row r="2849">
      <c r="A2849" s="162" t="s">
        <v>15276</v>
      </c>
      <c r="B2849" s="162" t="s">
        <v>89</v>
      </c>
      <c r="C2849" s="162" t="s">
        <v>15116</v>
      </c>
    </row>
    <row r="2850">
      <c r="A2850" s="162" t="s">
        <v>15116</v>
      </c>
      <c r="B2850" s="162" t="s">
        <v>89</v>
      </c>
      <c r="C2850" s="162" t="s">
        <v>15116</v>
      </c>
    </row>
    <row r="2851">
      <c r="A2851" s="162" t="s">
        <v>15120</v>
      </c>
      <c r="B2851" s="162" t="s">
        <v>89</v>
      </c>
      <c r="C2851" s="162" t="s">
        <v>15116</v>
      </c>
    </row>
    <row r="2852">
      <c r="A2852" s="162" t="s">
        <v>14759</v>
      </c>
      <c r="B2852" s="162" t="s">
        <v>89</v>
      </c>
      <c r="C2852" s="162" t="s">
        <v>15116</v>
      </c>
    </row>
    <row r="2853">
      <c r="A2853" s="162" t="s">
        <v>14767</v>
      </c>
      <c r="B2853" s="162" t="s">
        <v>89</v>
      </c>
      <c r="C2853" s="162" t="s">
        <v>15116</v>
      </c>
    </row>
    <row r="2854">
      <c r="A2854" s="162" t="s">
        <v>14705</v>
      </c>
      <c r="B2854" s="162" t="s">
        <v>89</v>
      </c>
      <c r="C2854" s="162" t="s">
        <v>15116</v>
      </c>
    </row>
    <row r="2855">
      <c r="A2855" s="162" t="s">
        <v>14737</v>
      </c>
      <c r="B2855" s="162" t="s">
        <v>89</v>
      </c>
      <c r="C2855" s="162" t="s">
        <v>15116</v>
      </c>
    </row>
    <row r="2856">
      <c r="A2856" s="162" t="s">
        <v>14553</v>
      </c>
      <c r="B2856" s="162" t="s">
        <v>89</v>
      </c>
      <c r="C2856" s="162" t="s">
        <v>15116</v>
      </c>
    </row>
    <row r="2857">
      <c r="A2857" s="162" t="s">
        <v>14621</v>
      </c>
      <c r="B2857" s="162" t="s">
        <v>89</v>
      </c>
      <c r="C2857" s="162" t="s">
        <v>15116</v>
      </c>
    </row>
    <row r="2858">
      <c r="A2858" s="162" t="s">
        <v>14625</v>
      </c>
      <c r="B2858" s="162" t="s">
        <v>89</v>
      </c>
      <c r="C2858" s="162" t="s">
        <v>15116</v>
      </c>
    </row>
    <row r="2859">
      <c r="A2859" s="162" t="s">
        <v>14423</v>
      </c>
      <c r="B2859" s="162" t="s">
        <v>89</v>
      </c>
      <c r="C2859" s="162" t="s">
        <v>15116</v>
      </c>
    </row>
    <row r="2860">
      <c r="A2860" s="162" t="s">
        <v>14444</v>
      </c>
      <c r="B2860" s="162" t="s">
        <v>89</v>
      </c>
      <c r="C2860" s="162" t="s">
        <v>15116</v>
      </c>
    </row>
    <row r="2861">
      <c r="A2861" s="162" t="s">
        <v>14363</v>
      </c>
      <c r="B2861" s="162" t="s">
        <v>89</v>
      </c>
      <c r="C2861" s="162" t="s">
        <v>15116</v>
      </c>
    </row>
    <row r="2862">
      <c r="A2862" s="162" t="s">
        <v>14399</v>
      </c>
      <c r="B2862" s="162" t="s">
        <v>89</v>
      </c>
      <c r="C2862" s="162" t="s">
        <v>15116</v>
      </c>
    </row>
    <row r="2863">
      <c r="A2863" s="162" t="s">
        <v>14279</v>
      </c>
      <c r="B2863" s="162" t="s">
        <v>89</v>
      </c>
      <c r="C2863" s="162" t="s">
        <v>15116</v>
      </c>
    </row>
    <row r="2864">
      <c r="A2864" s="162" t="s">
        <v>14283</v>
      </c>
      <c r="B2864" s="162" t="s">
        <v>89</v>
      </c>
      <c r="C2864" s="162" t="s">
        <v>15116</v>
      </c>
    </row>
    <row r="2865">
      <c r="A2865" s="162" t="s">
        <v>1485</v>
      </c>
      <c r="B2865" s="162" t="s">
        <v>89</v>
      </c>
      <c r="C2865" s="162" t="s">
        <v>15116</v>
      </c>
    </row>
    <row r="2866">
      <c r="A2866" s="162" t="s">
        <v>1505</v>
      </c>
      <c r="B2866" s="162" t="s">
        <v>89</v>
      </c>
      <c r="C2866" s="162" t="s">
        <v>15116</v>
      </c>
    </row>
    <row r="2867">
      <c r="A2867" s="162" t="s">
        <v>1513</v>
      </c>
      <c r="B2867" s="162" t="s">
        <v>89</v>
      </c>
      <c r="C2867" s="162" t="s">
        <v>15116</v>
      </c>
    </row>
    <row r="2868">
      <c r="A2868" s="162" t="s">
        <v>1449</v>
      </c>
      <c r="B2868" s="162" t="s">
        <v>89</v>
      </c>
      <c r="C2868" s="162" t="s">
        <v>15116</v>
      </c>
    </row>
    <row r="2869">
      <c r="A2869" s="162" t="s">
        <v>1407</v>
      </c>
      <c r="B2869" s="162" t="s">
        <v>89</v>
      </c>
      <c r="C2869" s="162" t="s">
        <v>15116</v>
      </c>
    </row>
    <row r="2870">
      <c r="A2870" s="162" t="s">
        <v>1411</v>
      </c>
      <c r="B2870" s="162" t="s">
        <v>89</v>
      </c>
      <c r="C2870" s="162" t="s">
        <v>15116</v>
      </c>
    </row>
    <row r="2871">
      <c r="A2871" s="162" t="s">
        <v>1265</v>
      </c>
      <c r="B2871" s="162" t="s">
        <v>89</v>
      </c>
      <c r="C2871" s="162" t="s">
        <v>15116</v>
      </c>
    </row>
    <row r="2872">
      <c r="A2872" s="162" t="s">
        <v>1273</v>
      </c>
      <c r="B2872" s="162" t="s">
        <v>89</v>
      </c>
      <c r="C2872" s="162" t="s">
        <v>15116</v>
      </c>
    </row>
    <row r="2873">
      <c r="A2873" s="162" t="s">
        <v>1243</v>
      </c>
      <c r="B2873" s="162" t="s">
        <v>89</v>
      </c>
      <c r="C2873" s="162" t="s">
        <v>15116</v>
      </c>
    </row>
    <row r="2874">
      <c r="A2874" s="162" t="s">
        <v>829</v>
      </c>
      <c r="B2874" s="162" t="s">
        <v>81</v>
      </c>
      <c r="C2874" s="162" t="s">
        <v>3054</v>
      </c>
    </row>
    <row r="2875">
      <c r="A2875" s="162" t="s">
        <v>3054</v>
      </c>
      <c r="B2875" s="162" t="s">
        <v>63</v>
      </c>
      <c r="C2875" s="162" t="s">
        <v>3054</v>
      </c>
    </row>
    <row r="2876">
      <c r="A2876" s="162" t="s">
        <v>3059</v>
      </c>
      <c r="B2876" s="162" t="s">
        <v>63</v>
      </c>
      <c r="C2876" s="162" t="s">
        <v>3054</v>
      </c>
    </row>
    <row r="2877">
      <c r="A2877" s="162" t="s">
        <v>3061</v>
      </c>
      <c r="B2877" s="162" t="s">
        <v>63</v>
      </c>
      <c r="C2877" s="162" t="s">
        <v>3054</v>
      </c>
    </row>
    <row r="2878">
      <c r="A2878" s="162" t="s">
        <v>3065</v>
      </c>
      <c r="B2878" s="162" t="s">
        <v>63</v>
      </c>
      <c r="C2878" s="162" t="s">
        <v>3054</v>
      </c>
    </row>
    <row r="2879">
      <c r="A2879" s="162" t="s">
        <v>3067</v>
      </c>
      <c r="B2879" s="162" t="s">
        <v>63</v>
      </c>
      <c r="C2879" s="162" t="s">
        <v>3054</v>
      </c>
    </row>
    <row r="2880">
      <c r="A2880" s="162" t="s">
        <v>3071</v>
      </c>
      <c r="B2880" s="162" t="s">
        <v>63</v>
      </c>
      <c r="C2880" s="162" t="s">
        <v>3054</v>
      </c>
    </row>
    <row r="2881">
      <c r="A2881" s="162" t="s">
        <v>3073</v>
      </c>
      <c r="B2881" s="162" t="s">
        <v>63</v>
      </c>
      <c r="C2881" s="162" t="s">
        <v>3054</v>
      </c>
    </row>
    <row r="2882">
      <c r="A2882" s="162" t="s">
        <v>3077</v>
      </c>
      <c r="B2882" s="162" t="s">
        <v>63</v>
      </c>
      <c r="C2882" s="162" t="s">
        <v>3054</v>
      </c>
    </row>
    <row r="2883">
      <c r="A2883" s="162" t="s">
        <v>3079</v>
      </c>
      <c r="B2883" s="162" t="s">
        <v>63</v>
      </c>
      <c r="C2883" s="162" t="s">
        <v>3054</v>
      </c>
    </row>
    <row r="2884">
      <c r="A2884" s="162" t="s">
        <v>3083</v>
      </c>
      <c r="B2884" s="162" t="s">
        <v>63</v>
      </c>
      <c r="C2884" s="162" t="s">
        <v>3054</v>
      </c>
    </row>
    <row r="2885">
      <c r="A2885" s="162" t="s">
        <v>2742</v>
      </c>
      <c r="B2885" s="162" t="s">
        <v>63</v>
      </c>
      <c r="C2885" s="162" t="s">
        <v>3054</v>
      </c>
    </row>
    <row r="2886">
      <c r="A2886" s="162" t="s">
        <v>2747</v>
      </c>
      <c r="B2886" s="162" t="s">
        <v>63</v>
      </c>
      <c r="C2886" s="162" t="s">
        <v>3054</v>
      </c>
    </row>
    <row r="2887">
      <c r="A2887" s="162" t="s">
        <v>2749</v>
      </c>
      <c r="B2887" s="162" t="s">
        <v>63</v>
      </c>
      <c r="C2887" s="162" t="s">
        <v>3054</v>
      </c>
    </row>
    <row r="2888">
      <c r="A2888" s="162" t="s">
        <v>2753</v>
      </c>
      <c r="B2888" s="162" t="s">
        <v>63</v>
      </c>
      <c r="C2888" s="162" t="s">
        <v>3054</v>
      </c>
    </row>
    <row r="2889">
      <c r="A2889" s="162" t="s">
        <v>2755</v>
      </c>
      <c r="B2889" s="162" t="s">
        <v>63</v>
      </c>
      <c r="C2889" s="162" t="s">
        <v>3054</v>
      </c>
    </row>
    <row r="2890">
      <c r="A2890" s="162" t="s">
        <v>2759</v>
      </c>
      <c r="B2890" s="162" t="s">
        <v>63</v>
      </c>
      <c r="C2890" s="162" t="s">
        <v>3054</v>
      </c>
    </row>
    <row r="2891">
      <c r="A2891" s="162" t="s">
        <v>2144</v>
      </c>
      <c r="B2891" s="162" t="s">
        <v>63</v>
      </c>
      <c r="C2891" s="162" t="s">
        <v>3054</v>
      </c>
    </row>
    <row r="2892">
      <c r="A2892" s="162" t="s">
        <v>2149</v>
      </c>
      <c r="B2892" s="162" t="s">
        <v>63</v>
      </c>
      <c r="C2892" s="162" t="s">
        <v>3054</v>
      </c>
    </row>
    <row r="2893">
      <c r="A2893" s="162" t="s">
        <v>2151</v>
      </c>
      <c r="B2893" s="162" t="s">
        <v>63</v>
      </c>
      <c r="C2893" s="162" t="s">
        <v>3054</v>
      </c>
    </row>
    <row r="2894">
      <c r="A2894" s="162" t="s">
        <v>2155</v>
      </c>
      <c r="B2894" s="162" t="s">
        <v>63</v>
      </c>
      <c r="C2894" s="162" t="s">
        <v>3054</v>
      </c>
    </row>
    <row r="2895">
      <c r="A2895" s="162" t="s">
        <v>2157</v>
      </c>
      <c r="B2895" s="162" t="s">
        <v>63</v>
      </c>
      <c r="C2895" s="162" t="s">
        <v>3054</v>
      </c>
    </row>
    <row r="2896">
      <c r="A2896" s="162" t="s">
        <v>2161</v>
      </c>
      <c r="B2896" s="162" t="s">
        <v>63</v>
      </c>
      <c r="C2896" s="162" t="s">
        <v>3054</v>
      </c>
    </row>
    <row r="2897">
      <c r="A2897" s="162" t="s">
        <v>2163</v>
      </c>
      <c r="B2897" s="162" t="s">
        <v>63</v>
      </c>
      <c r="C2897" s="162" t="s">
        <v>3054</v>
      </c>
    </row>
    <row r="2898">
      <c r="A2898" s="162" t="s">
        <v>2167</v>
      </c>
      <c r="B2898" s="162" t="s">
        <v>63</v>
      </c>
      <c r="C2898" s="162" t="s">
        <v>3054</v>
      </c>
    </row>
    <row r="2899">
      <c r="A2899" s="162" t="s">
        <v>14951</v>
      </c>
      <c r="B2899" s="162" t="s">
        <v>89</v>
      </c>
      <c r="C2899" s="162" t="s">
        <v>14955</v>
      </c>
    </row>
    <row r="2900">
      <c r="A2900" s="162" t="s">
        <v>15220</v>
      </c>
      <c r="B2900" s="162" t="s">
        <v>89</v>
      </c>
      <c r="C2900" s="162" t="s">
        <v>14955</v>
      </c>
    </row>
    <row r="2901">
      <c r="A2901" s="162" t="s">
        <v>15288</v>
      </c>
      <c r="B2901" s="162" t="s">
        <v>89</v>
      </c>
      <c r="C2901" s="162" t="s">
        <v>14955</v>
      </c>
    </row>
    <row r="2902">
      <c r="A2902" s="162" t="s">
        <v>15292</v>
      </c>
      <c r="B2902" s="162" t="s">
        <v>89</v>
      </c>
      <c r="C2902" s="162" t="s">
        <v>14955</v>
      </c>
    </row>
    <row r="2903">
      <c r="A2903" s="162" t="s">
        <v>14811</v>
      </c>
      <c r="B2903" s="162" t="s">
        <v>89</v>
      </c>
      <c r="C2903" s="162" t="s">
        <v>14955</v>
      </c>
    </row>
    <row r="2904">
      <c r="A2904" s="162" t="s">
        <v>14815</v>
      </c>
      <c r="B2904" s="162" t="s">
        <v>89</v>
      </c>
      <c r="C2904" s="162" t="s">
        <v>14955</v>
      </c>
    </row>
    <row r="2905">
      <c r="A2905" s="162" t="s">
        <v>14665</v>
      </c>
      <c r="B2905" s="162" t="s">
        <v>89</v>
      </c>
      <c r="C2905" s="162" t="s">
        <v>14955</v>
      </c>
    </row>
    <row r="2906">
      <c r="A2906" s="162" t="s">
        <v>14955</v>
      </c>
      <c r="B2906" s="162" t="s">
        <v>89</v>
      </c>
      <c r="C2906" s="162" t="s">
        <v>14955</v>
      </c>
    </row>
    <row r="2907">
      <c r="A2907" s="162" t="s">
        <v>14456</v>
      </c>
      <c r="B2907" s="162" t="s">
        <v>89</v>
      </c>
      <c r="C2907" s="162" t="s">
        <v>14955</v>
      </c>
    </row>
    <row r="2908">
      <c r="A2908" s="162" t="s">
        <v>14460</v>
      </c>
      <c r="B2908" s="162" t="s">
        <v>89</v>
      </c>
      <c r="C2908" s="162" t="s">
        <v>14955</v>
      </c>
    </row>
    <row r="2909">
      <c r="A2909" s="162" t="s">
        <v>14327</v>
      </c>
      <c r="B2909" s="162" t="s">
        <v>89</v>
      </c>
      <c r="C2909" s="162" t="s">
        <v>14955</v>
      </c>
    </row>
    <row r="2910">
      <c r="A2910" s="162" t="s">
        <v>14347</v>
      </c>
      <c r="B2910" s="162" t="s">
        <v>89</v>
      </c>
      <c r="C2910" s="162" t="s">
        <v>14955</v>
      </c>
    </row>
    <row r="2911">
      <c r="A2911" s="162" t="s">
        <v>14351</v>
      </c>
      <c r="B2911" s="162" t="s">
        <v>89</v>
      </c>
      <c r="C2911" s="162" t="s">
        <v>14955</v>
      </c>
    </row>
    <row r="2912">
      <c r="A2912" s="162" t="s">
        <v>14355</v>
      </c>
      <c r="B2912" s="162" t="s">
        <v>89</v>
      </c>
      <c r="C2912" s="162" t="s">
        <v>14955</v>
      </c>
    </row>
    <row r="2913">
      <c r="A2913" s="162" t="s">
        <v>14178</v>
      </c>
      <c r="B2913" s="162" t="s">
        <v>89</v>
      </c>
      <c r="C2913" s="162" t="s">
        <v>14955</v>
      </c>
    </row>
    <row r="2914">
      <c r="A2914" s="162" t="s">
        <v>14182</v>
      </c>
      <c r="B2914" s="162" t="s">
        <v>89</v>
      </c>
      <c r="C2914" s="162" t="s">
        <v>14955</v>
      </c>
    </row>
    <row r="2915">
      <c r="A2915" s="162" t="s">
        <v>14186</v>
      </c>
      <c r="B2915" s="162" t="s">
        <v>89</v>
      </c>
      <c r="C2915" s="162" t="s">
        <v>14955</v>
      </c>
    </row>
    <row r="2916">
      <c r="A2916" s="162" t="s">
        <v>1517</v>
      </c>
      <c r="B2916" s="162" t="s">
        <v>89</v>
      </c>
      <c r="C2916" s="162" t="s">
        <v>14955</v>
      </c>
    </row>
    <row r="2917">
      <c r="A2917" s="162" t="s">
        <v>1521</v>
      </c>
      <c r="B2917" s="162" t="s">
        <v>89</v>
      </c>
      <c r="C2917" s="162" t="s">
        <v>14955</v>
      </c>
    </row>
    <row r="2918">
      <c r="A2918" s="162" t="s">
        <v>1315</v>
      </c>
      <c r="B2918" s="162" t="s">
        <v>89</v>
      </c>
      <c r="C2918" s="162" t="s">
        <v>14955</v>
      </c>
    </row>
    <row r="2919">
      <c r="A2919" s="162" t="s">
        <v>1319</v>
      </c>
      <c r="B2919" s="162" t="s">
        <v>89</v>
      </c>
      <c r="C2919" s="162" t="s">
        <v>14955</v>
      </c>
    </row>
    <row r="2920">
      <c r="A2920" s="162" t="s">
        <v>1323</v>
      </c>
      <c r="B2920" s="162" t="s">
        <v>89</v>
      </c>
      <c r="C2920" s="162" t="s">
        <v>14955</v>
      </c>
    </row>
    <row r="2921">
      <c r="A2921" s="162" t="s">
        <v>14158</v>
      </c>
      <c r="B2921" s="162" t="s">
        <v>89</v>
      </c>
      <c r="C2921" s="162" t="s">
        <v>14955</v>
      </c>
    </row>
    <row r="2922">
      <c r="A2922" s="162" t="s">
        <v>1277</v>
      </c>
      <c r="B2922" s="162" t="s">
        <v>89</v>
      </c>
      <c r="C2922" s="162" t="s">
        <v>14955</v>
      </c>
    </row>
    <row r="2923">
      <c r="A2923" s="162" t="s">
        <v>1281</v>
      </c>
      <c r="B2923" s="162" t="s">
        <v>89</v>
      </c>
      <c r="C2923" s="162" t="s">
        <v>14955</v>
      </c>
    </row>
    <row r="2924">
      <c r="A2924" s="162" t="s">
        <v>3243</v>
      </c>
      <c r="B2924" s="162" t="s">
        <v>63</v>
      </c>
      <c r="C2924" s="162" t="s">
        <v>3243</v>
      </c>
    </row>
    <row r="2925">
      <c r="A2925" s="162" t="s">
        <v>3248</v>
      </c>
      <c r="B2925" s="162" t="s">
        <v>63</v>
      </c>
      <c r="C2925" s="162" t="s">
        <v>3243</v>
      </c>
    </row>
    <row r="2926">
      <c r="A2926" s="162" t="s">
        <v>3110</v>
      </c>
      <c r="B2926" s="162" t="s">
        <v>63</v>
      </c>
      <c r="C2926" s="162" t="s">
        <v>3243</v>
      </c>
    </row>
    <row r="2927">
      <c r="A2927" s="162" t="s">
        <v>3115</v>
      </c>
      <c r="B2927" s="162" t="s">
        <v>63</v>
      </c>
      <c r="C2927" s="162" t="s">
        <v>3243</v>
      </c>
    </row>
    <row r="2928">
      <c r="A2928" s="162" t="s">
        <v>3117</v>
      </c>
      <c r="B2928" s="162" t="s">
        <v>63</v>
      </c>
      <c r="C2928" s="162" t="s">
        <v>3243</v>
      </c>
    </row>
    <row r="2929">
      <c r="A2929" s="162" t="s">
        <v>3121</v>
      </c>
      <c r="B2929" s="162" t="s">
        <v>63</v>
      </c>
      <c r="C2929" s="162" t="s">
        <v>3243</v>
      </c>
    </row>
    <row r="2930">
      <c r="A2930" s="162" t="s">
        <v>3123</v>
      </c>
      <c r="B2930" s="162" t="s">
        <v>63</v>
      </c>
      <c r="C2930" s="162" t="s">
        <v>3243</v>
      </c>
    </row>
    <row r="2931">
      <c r="A2931" s="162" t="s">
        <v>3127</v>
      </c>
      <c r="B2931" s="162" t="s">
        <v>63</v>
      </c>
      <c r="C2931" s="162" t="s">
        <v>3243</v>
      </c>
    </row>
    <row r="2932">
      <c r="A2932" s="162" t="s">
        <v>3129</v>
      </c>
      <c r="B2932" s="162" t="s">
        <v>63</v>
      </c>
      <c r="C2932" s="162" t="s">
        <v>3243</v>
      </c>
    </row>
    <row r="2933">
      <c r="A2933" s="162" t="s">
        <v>3133</v>
      </c>
      <c r="B2933" s="162" t="s">
        <v>63</v>
      </c>
      <c r="C2933" s="162" t="s">
        <v>3243</v>
      </c>
    </row>
    <row r="2934">
      <c r="A2934" s="162" t="s">
        <v>2781</v>
      </c>
      <c r="B2934" s="162" t="s">
        <v>63</v>
      </c>
      <c r="C2934" s="162" t="s">
        <v>3243</v>
      </c>
    </row>
    <row r="2935">
      <c r="A2935" s="162" t="s">
        <v>2786</v>
      </c>
      <c r="B2935" s="162" t="s">
        <v>63</v>
      </c>
      <c r="C2935" s="162" t="s">
        <v>3243</v>
      </c>
    </row>
    <row r="2936">
      <c r="A2936" s="162" t="s">
        <v>2788</v>
      </c>
      <c r="B2936" s="162" t="s">
        <v>63</v>
      </c>
      <c r="C2936" s="162" t="s">
        <v>3243</v>
      </c>
    </row>
    <row r="2937">
      <c r="A2937" s="162" t="s">
        <v>2792</v>
      </c>
      <c r="B2937" s="162" t="s">
        <v>63</v>
      </c>
      <c r="C2937" s="162" t="s">
        <v>3243</v>
      </c>
    </row>
    <row r="2938">
      <c r="A2938" s="162" t="s">
        <v>2794</v>
      </c>
      <c r="B2938" s="162" t="s">
        <v>63</v>
      </c>
      <c r="C2938" s="162" t="s">
        <v>3243</v>
      </c>
    </row>
    <row r="2939">
      <c r="A2939" s="162" t="s">
        <v>2798</v>
      </c>
      <c r="B2939" s="162" t="s">
        <v>63</v>
      </c>
      <c r="C2939" s="162" t="s">
        <v>3243</v>
      </c>
    </row>
    <row r="2940">
      <c r="A2940" s="162" t="s">
        <v>2192</v>
      </c>
      <c r="B2940" s="162" t="s">
        <v>63</v>
      </c>
      <c r="C2940" s="162" t="s">
        <v>3243</v>
      </c>
    </row>
    <row r="2941">
      <c r="A2941" s="162" t="s">
        <v>2196</v>
      </c>
      <c r="B2941" s="162" t="s">
        <v>63</v>
      </c>
      <c r="C2941" s="162" t="s">
        <v>3243</v>
      </c>
    </row>
    <row r="2942">
      <c r="A2942" s="162" t="s">
        <v>2198</v>
      </c>
      <c r="B2942" s="162" t="s">
        <v>63</v>
      </c>
      <c r="C2942" s="162" t="s">
        <v>3243</v>
      </c>
    </row>
    <row r="2943">
      <c r="A2943" s="162" t="s">
        <v>2202</v>
      </c>
      <c r="B2943" s="162" t="s">
        <v>63</v>
      </c>
      <c r="C2943" s="162" t="s">
        <v>3243</v>
      </c>
    </row>
    <row r="2944">
      <c r="A2944" s="162" t="s">
        <v>2204</v>
      </c>
      <c r="B2944" s="162" t="s">
        <v>63</v>
      </c>
      <c r="C2944" s="162" t="s">
        <v>3243</v>
      </c>
    </row>
    <row r="2945">
      <c r="A2945" s="162" t="s">
        <v>2208</v>
      </c>
      <c r="B2945" s="162" t="s">
        <v>63</v>
      </c>
      <c r="C2945" s="162" t="s">
        <v>3243</v>
      </c>
    </row>
    <row r="2946">
      <c r="A2946" s="162" t="s">
        <v>2210</v>
      </c>
      <c r="B2946" s="162" t="s">
        <v>63</v>
      </c>
      <c r="C2946" s="162" t="s">
        <v>3243</v>
      </c>
    </row>
    <row r="2947">
      <c r="A2947" s="162" t="s">
        <v>2214</v>
      </c>
      <c r="B2947" s="162" t="s">
        <v>63</v>
      </c>
      <c r="C2947" s="162" t="s">
        <v>3243</v>
      </c>
    </row>
    <row r="2948">
      <c r="A2948" s="162" t="s">
        <v>3236</v>
      </c>
      <c r="B2948" s="162" t="s">
        <v>63</v>
      </c>
      <c r="C2948" s="162" t="s">
        <v>3236</v>
      </c>
    </row>
    <row r="2949">
      <c r="A2949" s="162" t="s">
        <v>3241</v>
      </c>
      <c r="B2949" s="162" t="s">
        <v>63</v>
      </c>
      <c r="C2949" s="162" t="s">
        <v>3236</v>
      </c>
    </row>
    <row r="2950">
      <c r="A2950" s="162" t="s">
        <v>2980</v>
      </c>
      <c r="B2950" s="162" t="s">
        <v>63</v>
      </c>
      <c r="C2950" s="162" t="s">
        <v>3236</v>
      </c>
    </row>
    <row r="2951">
      <c r="A2951" s="162" t="s">
        <v>2984</v>
      </c>
      <c r="B2951" s="162" t="s">
        <v>63</v>
      </c>
      <c r="C2951" s="162" t="s">
        <v>3236</v>
      </c>
    </row>
    <row r="2952">
      <c r="A2952" s="162" t="s">
        <v>2986</v>
      </c>
      <c r="B2952" s="162" t="s">
        <v>63</v>
      </c>
      <c r="C2952" s="162" t="s">
        <v>3236</v>
      </c>
    </row>
    <row r="2953">
      <c r="A2953" s="162" t="s">
        <v>2990</v>
      </c>
      <c r="B2953" s="162" t="s">
        <v>63</v>
      </c>
      <c r="C2953" s="162" t="s">
        <v>3236</v>
      </c>
    </row>
    <row r="2954">
      <c r="A2954" s="162" t="s">
        <v>2992</v>
      </c>
      <c r="B2954" s="162" t="s">
        <v>63</v>
      </c>
      <c r="C2954" s="162" t="s">
        <v>3236</v>
      </c>
    </row>
    <row r="2955">
      <c r="A2955" s="162" t="s">
        <v>2996</v>
      </c>
      <c r="B2955" s="162" t="s">
        <v>63</v>
      </c>
      <c r="C2955" s="162" t="s">
        <v>3236</v>
      </c>
    </row>
    <row r="2956">
      <c r="A2956" s="162" t="s">
        <v>2998</v>
      </c>
      <c r="B2956" s="162" t="s">
        <v>63</v>
      </c>
      <c r="C2956" s="162" t="s">
        <v>3236</v>
      </c>
    </row>
    <row r="2957">
      <c r="A2957" s="162" t="s">
        <v>3002</v>
      </c>
      <c r="B2957" s="162" t="s">
        <v>63</v>
      </c>
      <c r="C2957" s="162" t="s">
        <v>3236</v>
      </c>
    </row>
    <row r="2958">
      <c r="A2958" s="162" t="s">
        <v>2380</v>
      </c>
      <c r="B2958" s="162" t="s">
        <v>63</v>
      </c>
      <c r="C2958" s="162" t="s">
        <v>3236</v>
      </c>
    </row>
    <row r="2959">
      <c r="A2959" s="162" t="s">
        <v>2384</v>
      </c>
      <c r="B2959" s="162" t="s">
        <v>63</v>
      </c>
      <c r="C2959" s="162" t="s">
        <v>3236</v>
      </c>
    </row>
    <row r="2960">
      <c r="A2960" s="162" t="s">
        <v>2386</v>
      </c>
      <c r="B2960" s="162" t="s">
        <v>63</v>
      </c>
      <c r="C2960" s="162" t="s">
        <v>3236</v>
      </c>
    </row>
    <row r="2961">
      <c r="A2961" s="162" t="s">
        <v>2390</v>
      </c>
      <c r="B2961" s="162" t="s">
        <v>63</v>
      </c>
      <c r="C2961" s="162" t="s">
        <v>3236</v>
      </c>
    </row>
    <row r="2962">
      <c r="A2962" s="162" t="s">
        <v>2392</v>
      </c>
      <c r="B2962" s="162" t="s">
        <v>63</v>
      </c>
      <c r="C2962" s="162" t="s">
        <v>3236</v>
      </c>
    </row>
    <row r="2963">
      <c r="A2963" s="162" t="s">
        <v>2396</v>
      </c>
      <c r="B2963" s="162" t="s">
        <v>63</v>
      </c>
      <c r="C2963" s="162" t="s">
        <v>3236</v>
      </c>
    </row>
    <row r="2964">
      <c r="A2964" s="162" t="s">
        <v>2072</v>
      </c>
      <c r="B2964" s="162" t="s">
        <v>63</v>
      </c>
      <c r="C2964" s="162" t="s">
        <v>3236</v>
      </c>
    </row>
    <row r="2965">
      <c r="A2965" s="162" t="s">
        <v>2076</v>
      </c>
      <c r="B2965" s="162" t="s">
        <v>63</v>
      </c>
      <c r="C2965" s="162" t="s">
        <v>3236</v>
      </c>
    </row>
    <row r="2966">
      <c r="A2966" s="162" t="s">
        <v>2078</v>
      </c>
      <c r="B2966" s="162" t="s">
        <v>63</v>
      </c>
      <c r="C2966" s="162" t="s">
        <v>3236</v>
      </c>
    </row>
    <row r="2967">
      <c r="A2967" s="162" t="s">
        <v>2082</v>
      </c>
      <c r="B2967" s="162" t="s">
        <v>63</v>
      </c>
      <c r="C2967" s="162" t="s">
        <v>3236</v>
      </c>
    </row>
    <row r="2968">
      <c r="A2968" s="162" t="s">
        <v>2084</v>
      </c>
      <c r="B2968" s="162" t="s">
        <v>63</v>
      </c>
      <c r="C2968" s="162" t="s">
        <v>3236</v>
      </c>
    </row>
    <row r="2969">
      <c r="A2969" s="162" t="s">
        <v>2088</v>
      </c>
      <c r="B2969" s="162" t="s">
        <v>63</v>
      </c>
      <c r="C2969" s="162" t="s">
        <v>3236</v>
      </c>
    </row>
    <row r="2970">
      <c r="A2970" s="162" t="s">
        <v>2090</v>
      </c>
      <c r="B2970" s="162" t="s">
        <v>63</v>
      </c>
      <c r="C2970" s="162" t="s">
        <v>3236</v>
      </c>
    </row>
    <row r="2971">
      <c r="A2971" s="162" t="s">
        <v>2094</v>
      </c>
      <c r="B2971" s="162" t="s">
        <v>63</v>
      </c>
      <c r="C2971" s="162" t="s">
        <v>3236</v>
      </c>
    </row>
    <row r="2972">
      <c r="A2972" s="162" t="s">
        <v>7580</v>
      </c>
      <c r="B2972" s="162" t="s">
        <v>126</v>
      </c>
      <c r="C2972" s="162" t="s">
        <v>7580</v>
      </c>
    </row>
    <row r="2973">
      <c r="A2973" s="162" t="s">
        <v>7587</v>
      </c>
      <c r="B2973" s="162" t="s">
        <v>126</v>
      </c>
      <c r="C2973" s="162" t="s">
        <v>7580</v>
      </c>
    </row>
    <row r="2974">
      <c r="A2974" s="162" t="s">
        <v>7591</v>
      </c>
      <c r="B2974" s="162" t="s">
        <v>126</v>
      </c>
      <c r="C2974" s="162" t="s">
        <v>7580</v>
      </c>
    </row>
    <row r="2975">
      <c r="A2975" s="162" t="s">
        <v>7648</v>
      </c>
      <c r="B2975" s="162" t="s">
        <v>126</v>
      </c>
      <c r="C2975" s="162" t="s">
        <v>7580</v>
      </c>
    </row>
    <row r="2976">
      <c r="A2976" s="162" t="s">
        <v>7652</v>
      </c>
      <c r="B2976" s="162" t="s">
        <v>126</v>
      </c>
      <c r="C2976" s="162" t="s">
        <v>7580</v>
      </c>
    </row>
    <row r="2977">
      <c r="A2977" s="162" t="s">
        <v>7656</v>
      </c>
      <c r="B2977" s="162" t="s">
        <v>126</v>
      </c>
      <c r="C2977" s="162" t="s">
        <v>7580</v>
      </c>
    </row>
    <row r="2978">
      <c r="A2978" s="162" t="s">
        <v>7660</v>
      </c>
      <c r="B2978" s="162" t="s">
        <v>126</v>
      </c>
      <c r="C2978" s="162" t="s">
        <v>7580</v>
      </c>
    </row>
    <row r="2979">
      <c r="A2979" s="162" t="s">
        <v>7664</v>
      </c>
      <c r="B2979" s="162" t="s">
        <v>126</v>
      </c>
      <c r="C2979" s="162" t="s">
        <v>7580</v>
      </c>
    </row>
    <row r="2980">
      <c r="A2980" s="162" t="s">
        <v>7668</v>
      </c>
      <c r="B2980" s="162" t="s">
        <v>126</v>
      </c>
      <c r="C2980" s="162" t="s">
        <v>7580</v>
      </c>
    </row>
    <row r="2981">
      <c r="A2981" s="162" t="s">
        <v>7672</v>
      </c>
      <c r="B2981" s="162" t="s">
        <v>126</v>
      </c>
      <c r="C2981" s="162" t="s">
        <v>7580</v>
      </c>
    </row>
    <row r="2982">
      <c r="A2982" s="162" t="s">
        <v>7676</v>
      </c>
      <c r="B2982" s="162" t="s">
        <v>126</v>
      </c>
      <c r="C2982" s="162" t="s">
        <v>7580</v>
      </c>
    </row>
    <row r="2983">
      <c r="A2983" s="162" t="s">
        <v>7680</v>
      </c>
      <c r="B2983" s="162" t="s">
        <v>126</v>
      </c>
      <c r="C2983" s="162" t="s">
        <v>7580</v>
      </c>
    </row>
    <row r="2984">
      <c r="A2984" s="162" t="s">
        <v>7684</v>
      </c>
      <c r="B2984" s="162" t="s">
        <v>126</v>
      </c>
      <c r="C2984" s="162" t="s">
        <v>7580</v>
      </c>
    </row>
    <row r="2985">
      <c r="A2985" s="162" t="s">
        <v>7688</v>
      </c>
      <c r="B2985" s="162" t="s">
        <v>126</v>
      </c>
      <c r="C2985" s="162" t="s">
        <v>7580</v>
      </c>
    </row>
    <row r="2986">
      <c r="A2986" s="162" t="s">
        <v>7692</v>
      </c>
      <c r="B2986" s="162" t="s">
        <v>126</v>
      </c>
      <c r="C2986" s="162" t="s">
        <v>7580</v>
      </c>
    </row>
    <row r="2987">
      <c r="A2987" s="162" t="s">
        <v>7696</v>
      </c>
      <c r="B2987" s="162" t="s">
        <v>126</v>
      </c>
      <c r="C2987" s="162" t="s">
        <v>7580</v>
      </c>
    </row>
    <row r="2988">
      <c r="A2988" s="162" t="s">
        <v>7700</v>
      </c>
      <c r="B2988" s="162" t="s">
        <v>126</v>
      </c>
      <c r="C2988" s="162" t="s">
        <v>7580</v>
      </c>
    </row>
    <row r="2989">
      <c r="A2989" s="162" t="s">
        <v>7704</v>
      </c>
      <c r="B2989" s="162" t="s">
        <v>126</v>
      </c>
      <c r="C2989" s="162" t="s">
        <v>7580</v>
      </c>
    </row>
    <row r="2990">
      <c r="A2990" s="162" t="s">
        <v>7708</v>
      </c>
      <c r="B2990" s="162" t="s">
        <v>126</v>
      </c>
      <c r="C2990" s="162" t="s">
        <v>7580</v>
      </c>
    </row>
    <row r="2991">
      <c r="A2991" s="162" t="s">
        <v>7712</v>
      </c>
      <c r="B2991" s="162" t="s">
        <v>126</v>
      </c>
      <c r="C2991" s="162" t="s">
        <v>7580</v>
      </c>
    </row>
    <row r="2992">
      <c r="A2992" s="162" t="s">
        <v>7716</v>
      </c>
      <c r="B2992" s="162" t="s">
        <v>126</v>
      </c>
      <c r="C2992" s="162" t="s">
        <v>7580</v>
      </c>
    </row>
    <row r="2993">
      <c r="A2993" s="162" t="s">
        <v>7720</v>
      </c>
      <c r="B2993" s="162" t="s">
        <v>126</v>
      </c>
      <c r="C2993" s="162" t="s">
        <v>7580</v>
      </c>
    </row>
    <row r="2994">
      <c r="A2994" s="162" t="s">
        <v>7724</v>
      </c>
      <c r="B2994" s="162" t="s">
        <v>126</v>
      </c>
      <c r="C2994" s="162" t="s">
        <v>7580</v>
      </c>
    </row>
    <row r="2995">
      <c r="A2995" s="162" t="s">
        <v>7728</v>
      </c>
      <c r="B2995" s="162" t="s">
        <v>126</v>
      </c>
      <c r="C2995" s="162" t="s">
        <v>7580</v>
      </c>
    </row>
    <row r="2996">
      <c r="A2996" s="162" t="s">
        <v>11226</v>
      </c>
      <c r="B2996" s="162" t="s">
        <v>340</v>
      </c>
      <c r="C2996" s="162" t="s">
        <v>11226</v>
      </c>
    </row>
    <row r="2997">
      <c r="A2997" s="162" t="s">
        <v>11230</v>
      </c>
      <c r="B2997" s="162" t="s">
        <v>340</v>
      </c>
      <c r="C2997" s="162" t="s">
        <v>11226</v>
      </c>
    </row>
    <row r="2998">
      <c r="A2998" s="162" t="s">
        <v>11234</v>
      </c>
      <c r="B2998" s="162" t="s">
        <v>340</v>
      </c>
      <c r="C2998" s="162" t="s">
        <v>11226</v>
      </c>
    </row>
    <row r="2999">
      <c r="A2999" s="162" t="s">
        <v>11238</v>
      </c>
      <c r="B2999" s="162" t="s">
        <v>340</v>
      </c>
      <c r="C2999" s="162" t="s">
        <v>11226</v>
      </c>
    </row>
    <row r="3000">
      <c r="A3000" s="162" t="s">
        <v>11242</v>
      </c>
      <c r="B3000" s="162" t="s">
        <v>340</v>
      </c>
      <c r="C3000" s="162" t="s">
        <v>11226</v>
      </c>
    </row>
    <row r="3001">
      <c r="A3001" s="162" t="s">
        <v>11246</v>
      </c>
      <c r="B3001" s="162" t="s">
        <v>340</v>
      </c>
      <c r="C3001" s="162" t="s">
        <v>11226</v>
      </c>
    </row>
    <row r="3002">
      <c r="A3002" s="162" t="s">
        <v>11250</v>
      </c>
      <c r="B3002" s="162" t="s">
        <v>340</v>
      </c>
      <c r="C3002" s="162" t="s">
        <v>11226</v>
      </c>
    </row>
    <row r="3003">
      <c r="A3003" s="162" t="s">
        <v>11254</v>
      </c>
      <c r="B3003" s="162" t="s">
        <v>340</v>
      </c>
      <c r="C3003" s="162" t="s">
        <v>11226</v>
      </c>
    </row>
    <row r="3004">
      <c r="A3004" s="162" t="s">
        <v>11258</v>
      </c>
      <c r="B3004" s="162" t="s">
        <v>340</v>
      </c>
      <c r="C3004" s="162" t="s">
        <v>11226</v>
      </c>
    </row>
    <row r="3005">
      <c r="A3005" s="162" t="s">
        <v>11262</v>
      </c>
      <c r="B3005" s="162" t="s">
        <v>340</v>
      </c>
      <c r="C3005" s="162" t="s">
        <v>11226</v>
      </c>
    </row>
    <row r="3006">
      <c r="A3006" s="162" t="s">
        <v>11270</v>
      </c>
      <c r="B3006" s="162" t="s">
        <v>340</v>
      </c>
      <c r="C3006" s="162" t="s">
        <v>11226</v>
      </c>
    </row>
    <row r="3007">
      <c r="A3007" s="162" t="s">
        <v>11274</v>
      </c>
      <c r="B3007" s="162" t="s">
        <v>340</v>
      </c>
      <c r="C3007" s="162" t="s">
        <v>11226</v>
      </c>
    </row>
    <row r="3008">
      <c r="A3008" s="162" t="s">
        <v>11278</v>
      </c>
      <c r="B3008" s="162" t="s">
        <v>340</v>
      </c>
      <c r="C3008" s="162" t="s">
        <v>11226</v>
      </c>
    </row>
    <row r="3009">
      <c r="A3009" s="162" t="s">
        <v>11282</v>
      </c>
      <c r="B3009" s="162" t="s">
        <v>340</v>
      </c>
      <c r="C3009" s="162" t="s">
        <v>11226</v>
      </c>
    </row>
    <row r="3010">
      <c r="A3010" s="162" t="s">
        <v>11286</v>
      </c>
      <c r="B3010" s="162" t="s">
        <v>340</v>
      </c>
      <c r="C3010" s="162" t="s">
        <v>11226</v>
      </c>
    </row>
    <row r="3011">
      <c r="A3011" s="162" t="s">
        <v>11290</v>
      </c>
      <c r="B3011" s="162" t="s">
        <v>340</v>
      </c>
      <c r="C3011" s="162" t="s">
        <v>11226</v>
      </c>
    </row>
    <row r="3012">
      <c r="A3012" s="162" t="s">
        <v>11294</v>
      </c>
      <c r="B3012" s="162" t="s">
        <v>340</v>
      </c>
      <c r="C3012" s="162" t="s">
        <v>11226</v>
      </c>
    </row>
    <row r="3013">
      <c r="A3013" s="162" t="s">
        <v>11298</v>
      </c>
      <c r="B3013" s="162" t="s">
        <v>340</v>
      </c>
      <c r="C3013" s="162" t="s">
        <v>11226</v>
      </c>
    </row>
    <row r="3014">
      <c r="A3014" s="162" t="s">
        <v>11302</v>
      </c>
      <c r="B3014" s="162" t="s">
        <v>340</v>
      </c>
      <c r="C3014" s="162" t="s">
        <v>11226</v>
      </c>
    </row>
    <row r="3015">
      <c r="A3015" s="162" t="s">
        <v>11306</v>
      </c>
      <c r="B3015" s="162" t="s">
        <v>340</v>
      </c>
      <c r="C3015" s="162" t="s">
        <v>11226</v>
      </c>
    </row>
    <row r="3016">
      <c r="A3016" s="162" t="s">
        <v>15784</v>
      </c>
      <c r="B3016" s="162" t="s">
        <v>177</v>
      </c>
      <c r="C3016" s="162" t="s">
        <v>11226</v>
      </c>
    </row>
    <row r="3017">
      <c r="A3017" s="162" t="s">
        <v>16057</v>
      </c>
      <c r="B3017" s="162" t="s">
        <v>177</v>
      </c>
      <c r="C3017" s="162" t="s">
        <v>11226</v>
      </c>
    </row>
    <row r="3018">
      <c r="A3018" s="162" t="s">
        <v>16252</v>
      </c>
      <c r="B3018" s="162" t="s">
        <v>177</v>
      </c>
      <c r="C3018" s="162" t="s">
        <v>11226</v>
      </c>
    </row>
    <row r="3019">
      <c r="A3019" s="162" t="s">
        <v>16320</v>
      </c>
      <c r="B3019" s="162" t="s">
        <v>177</v>
      </c>
      <c r="C3019" s="162" t="s">
        <v>11226</v>
      </c>
    </row>
    <row r="3020">
      <c r="A3020" s="162" t="s">
        <v>851</v>
      </c>
      <c r="B3020" s="162" t="s">
        <v>81</v>
      </c>
      <c r="C3020" s="162" t="s">
        <v>2912</v>
      </c>
    </row>
    <row r="3021">
      <c r="A3021" s="162" t="s">
        <v>2912</v>
      </c>
      <c r="B3021" s="162" t="s">
        <v>63</v>
      </c>
      <c r="C3021" s="162" t="s">
        <v>2912</v>
      </c>
    </row>
    <row r="3022">
      <c r="A3022" s="162" t="s">
        <v>2917</v>
      </c>
      <c r="B3022" s="162" t="s">
        <v>63</v>
      </c>
      <c r="C3022" s="162" t="s">
        <v>2912</v>
      </c>
    </row>
    <row r="3023">
      <c r="A3023" s="162" t="s">
        <v>2919</v>
      </c>
      <c r="B3023" s="162" t="s">
        <v>63</v>
      </c>
      <c r="C3023" s="162" t="s">
        <v>2912</v>
      </c>
    </row>
    <row r="3024">
      <c r="A3024" s="162" t="s">
        <v>2923</v>
      </c>
      <c r="B3024" s="162" t="s">
        <v>63</v>
      </c>
      <c r="C3024" s="162" t="s">
        <v>2912</v>
      </c>
    </row>
    <row r="3025">
      <c r="A3025" s="162" t="s">
        <v>2925</v>
      </c>
      <c r="B3025" s="162" t="s">
        <v>63</v>
      </c>
      <c r="C3025" s="162" t="s">
        <v>2912</v>
      </c>
    </row>
    <row r="3026">
      <c r="A3026" s="162" t="s">
        <v>2929</v>
      </c>
      <c r="B3026" s="162" t="s">
        <v>63</v>
      </c>
      <c r="C3026" s="162" t="s">
        <v>2912</v>
      </c>
    </row>
    <row r="3027">
      <c r="A3027" s="162" t="s">
        <v>2931</v>
      </c>
      <c r="B3027" s="162" t="s">
        <v>63</v>
      </c>
      <c r="C3027" s="162" t="s">
        <v>2912</v>
      </c>
    </row>
    <row r="3028">
      <c r="A3028" s="162" t="s">
        <v>2935</v>
      </c>
      <c r="B3028" s="162" t="s">
        <v>63</v>
      </c>
      <c r="C3028" s="162" t="s">
        <v>2912</v>
      </c>
    </row>
    <row r="3029">
      <c r="A3029" s="162" t="s">
        <v>2342</v>
      </c>
      <c r="B3029" s="162" t="s">
        <v>63</v>
      </c>
      <c r="C3029" s="162" t="s">
        <v>2912</v>
      </c>
    </row>
    <row r="3030">
      <c r="A3030" s="162" t="s">
        <v>2347</v>
      </c>
      <c r="B3030" s="162" t="s">
        <v>63</v>
      </c>
      <c r="C3030" s="162" t="s">
        <v>2912</v>
      </c>
    </row>
    <row r="3031">
      <c r="A3031" s="162" t="s">
        <v>2349</v>
      </c>
      <c r="B3031" s="162" t="s">
        <v>63</v>
      </c>
      <c r="C3031" s="162" t="s">
        <v>2912</v>
      </c>
    </row>
    <row r="3032">
      <c r="A3032" s="162" t="s">
        <v>2353</v>
      </c>
      <c r="B3032" s="162" t="s">
        <v>63</v>
      </c>
      <c r="C3032" s="162" t="s">
        <v>2912</v>
      </c>
    </row>
    <row r="3033">
      <c r="A3033" s="162" t="s">
        <v>2355</v>
      </c>
      <c r="B3033" s="162" t="s">
        <v>63</v>
      </c>
      <c r="C3033" s="162" t="s">
        <v>2912</v>
      </c>
    </row>
    <row r="3034">
      <c r="A3034" s="162" t="s">
        <v>2359</v>
      </c>
      <c r="B3034" s="162" t="s">
        <v>63</v>
      </c>
      <c r="C3034" s="162" t="s">
        <v>2912</v>
      </c>
    </row>
    <row r="3035">
      <c r="A3035" s="162" t="s">
        <v>2005</v>
      </c>
      <c r="B3035" s="162" t="s">
        <v>63</v>
      </c>
      <c r="C3035" s="162" t="s">
        <v>2912</v>
      </c>
    </row>
    <row r="3036">
      <c r="A3036" s="162" t="s">
        <v>2010</v>
      </c>
      <c r="B3036" s="162" t="s">
        <v>63</v>
      </c>
      <c r="C3036" s="162" t="s">
        <v>2912</v>
      </c>
    </row>
    <row r="3037">
      <c r="A3037" s="162" t="s">
        <v>2012</v>
      </c>
      <c r="B3037" s="162" t="s">
        <v>63</v>
      </c>
      <c r="C3037" s="162" t="s">
        <v>2912</v>
      </c>
    </row>
    <row r="3038">
      <c r="A3038" s="162" t="s">
        <v>2016</v>
      </c>
      <c r="B3038" s="162" t="s">
        <v>63</v>
      </c>
      <c r="C3038" s="162" t="s">
        <v>2912</v>
      </c>
    </row>
    <row r="3039">
      <c r="A3039" s="162" t="s">
        <v>2018</v>
      </c>
      <c r="B3039" s="162" t="s">
        <v>63</v>
      </c>
      <c r="C3039" s="162" t="s">
        <v>2912</v>
      </c>
    </row>
    <row r="3040">
      <c r="A3040" s="162" t="s">
        <v>2022</v>
      </c>
      <c r="B3040" s="162" t="s">
        <v>63</v>
      </c>
      <c r="C3040" s="162" t="s">
        <v>2912</v>
      </c>
    </row>
    <row r="3041">
      <c r="A3041" s="162" t="s">
        <v>2024</v>
      </c>
      <c r="B3041" s="162" t="s">
        <v>63</v>
      </c>
      <c r="C3041" s="162" t="s">
        <v>2912</v>
      </c>
    </row>
    <row r="3042">
      <c r="A3042" s="162" t="s">
        <v>2028</v>
      </c>
      <c r="B3042" s="162" t="s">
        <v>63</v>
      </c>
      <c r="C3042" s="162" t="s">
        <v>2912</v>
      </c>
    </row>
    <row r="3043">
      <c r="A3043" s="162" t="s">
        <v>15240</v>
      </c>
      <c r="B3043" s="162" t="s">
        <v>89</v>
      </c>
      <c r="C3043" s="162" t="s">
        <v>15244</v>
      </c>
    </row>
    <row r="3044">
      <c r="A3044" s="162" t="s">
        <v>15248</v>
      </c>
      <c r="B3044" s="162" t="s">
        <v>89</v>
      </c>
      <c r="C3044" s="162" t="s">
        <v>15244</v>
      </c>
    </row>
    <row r="3045">
      <c r="A3045" s="162" t="s">
        <v>15244</v>
      </c>
      <c r="B3045" s="162" t="s">
        <v>89</v>
      </c>
      <c r="C3045" s="162" t="s">
        <v>15244</v>
      </c>
    </row>
    <row r="3046">
      <c r="A3046" s="162" t="s">
        <v>15136</v>
      </c>
      <c r="B3046" s="162" t="s">
        <v>89</v>
      </c>
      <c r="C3046" s="162" t="s">
        <v>15244</v>
      </c>
    </row>
    <row r="3047">
      <c r="A3047" s="162" t="s">
        <v>15140</v>
      </c>
      <c r="B3047" s="162" t="s">
        <v>89</v>
      </c>
      <c r="C3047" s="162" t="s">
        <v>15244</v>
      </c>
    </row>
    <row r="3048">
      <c r="A3048" s="162" t="s">
        <v>14653</v>
      </c>
      <c r="B3048" s="162" t="s">
        <v>89</v>
      </c>
      <c r="C3048" s="162" t="s">
        <v>15244</v>
      </c>
    </row>
    <row r="3049">
      <c r="A3049" s="162" t="s">
        <v>14657</v>
      </c>
      <c r="B3049" s="162" t="s">
        <v>89</v>
      </c>
      <c r="C3049" s="162" t="s">
        <v>15244</v>
      </c>
    </row>
    <row r="3050">
      <c r="A3050" s="162" t="s">
        <v>14661</v>
      </c>
      <c r="B3050" s="162" t="s">
        <v>89</v>
      </c>
      <c r="C3050" s="162" t="s">
        <v>15244</v>
      </c>
    </row>
    <row r="3051">
      <c r="A3051" s="162" t="s">
        <v>14673</v>
      </c>
      <c r="B3051" s="162" t="s">
        <v>89</v>
      </c>
      <c r="C3051" s="162" t="s">
        <v>15244</v>
      </c>
    </row>
    <row r="3052">
      <c r="A3052" s="162" t="s">
        <v>14681</v>
      </c>
      <c r="B3052" s="162" t="s">
        <v>89</v>
      </c>
      <c r="C3052" s="162" t="s">
        <v>15244</v>
      </c>
    </row>
    <row r="3053">
      <c r="A3053" s="162" t="s">
        <v>14685</v>
      </c>
      <c r="B3053" s="162" t="s">
        <v>89</v>
      </c>
      <c r="C3053" s="162" t="s">
        <v>15244</v>
      </c>
    </row>
    <row r="3054">
      <c r="A3054" s="162" t="s">
        <v>14315</v>
      </c>
      <c r="B3054" s="162" t="s">
        <v>89</v>
      </c>
      <c r="C3054" s="162" t="s">
        <v>15244</v>
      </c>
    </row>
    <row r="3055">
      <c r="A3055" s="162" t="s">
        <v>14319</v>
      </c>
      <c r="B3055" s="162" t="s">
        <v>89</v>
      </c>
      <c r="C3055" s="162" t="s">
        <v>15244</v>
      </c>
    </row>
    <row r="3056">
      <c r="A3056" s="162" t="s">
        <v>14323</v>
      </c>
      <c r="B3056" s="162" t="s">
        <v>89</v>
      </c>
      <c r="C3056" s="162" t="s">
        <v>15244</v>
      </c>
    </row>
    <row r="3057">
      <c r="A3057" s="162" t="s">
        <v>14335</v>
      </c>
      <c r="B3057" s="162" t="s">
        <v>89</v>
      </c>
      <c r="C3057" s="162" t="s">
        <v>15244</v>
      </c>
    </row>
    <row r="3058">
      <c r="A3058" s="162" t="s">
        <v>14295</v>
      </c>
      <c r="B3058" s="162" t="s">
        <v>89</v>
      </c>
      <c r="C3058" s="162" t="s">
        <v>15244</v>
      </c>
    </row>
    <row r="3059">
      <c r="A3059" s="162" t="s">
        <v>14299</v>
      </c>
      <c r="B3059" s="162" t="s">
        <v>89</v>
      </c>
      <c r="C3059" s="162" t="s">
        <v>15244</v>
      </c>
    </row>
    <row r="3060">
      <c r="A3060" s="162" t="s">
        <v>14166</v>
      </c>
      <c r="B3060" s="162" t="s">
        <v>89</v>
      </c>
      <c r="C3060" s="162" t="s">
        <v>15244</v>
      </c>
    </row>
    <row r="3061">
      <c r="A3061" s="162" t="s">
        <v>1424</v>
      </c>
      <c r="B3061" s="162" t="s">
        <v>89</v>
      </c>
      <c r="C3061" s="162" t="s">
        <v>15244</v>
      </c>
    </row>
    <row r="3062">
      <c r="A3062" s="162" t="s">
        <v>1428</v>
      </c>
      <c r="B3062" s="162" t="s">
        <v>89</v>
      </c>
      <c r="C3062" s="162" t="s">
        <v>15244</v>
      </c>
    </row>
    <row r="3063">
      <c r="A3063" s="162" t="s">
        <v>1343</v>
      </c>
      <c r="B3063" s="162" t="s">
        <v>89</v>
      </c>
      <c r="C3063" s="162" t="s">
        <v>15244</v>
      </c>
    </row>
    <row r="3064">
      <c r="A3064" s="162" t="s">
        <v>1347</v>
      </c>
      <c r="B3064" s="162" t="s">
        <v>89</v>
      </c>
      <c r="C3064" s="162" t="s">
        <v>15244</v>
      </c>
    </row>
    <row r="3065">
      <c r="A3065" s="162" t="s">
        <v>1351</v>
      </c>
      <c r="B3065" s="162" t="s">
        <v>89</v>
      </c>
      <c r="C3065" s="162" t="s">
        <v>15244</v>
      </c>
    </row>
    <row r="3066">
      <c r="A3066" s="162" t="s">
        <v>3029</v>
      </c>
      <c r="B3066" s="162" t="s">
        <v>63</v>
      </c>
      <c r="C3066" s="162" t="s">
        <v>3029</v>
      </c>
    </row>
    <row r="3067">
      <c r="A3067" s="162" t="s">
        <v>3034</v>
      </c>
      <c r="B3067" s="162" t="s">
        <v>63</v>
      </c>
      <c r="C3067" s="162" t="s">
        <v>3029</v>
      </c>
    </row>
    <row r="3068">
      <c r="A3068" s="162" t="s">
        <v>3036</v>
      </c>
      <c r="B3068" s="162" t="s">
        <v>63</v>
      </c>
      <c r="C3068" s="162" t="s">
        <v>3029</v>
      </c>
    </row>
    <row r="3069">
      <c r="A3069" s="162" t="s">
        <v>3040</v>
      </c>
      <c r="B3069" s="162" t="s">
        <v>63</v>
      </c>
      <c r="C3069" s="162" t="s">
        <v>3029</v>
      </c>
    </row>
    <row r="3070">
      <c r="A3070" s="162" t="s">
        <v>3042</v>
      </c>
      <c r="B3070" s="162" t="s">
        <v>63</v>
      </c>
      <c r="C3070" s="162" t="s">
        <v>3029</v>
      </c>
    </row>
    <row r="3071">
      <c r="A3071" s="162" t="s">
        <v>3046</v>
      </c>
      <c r="B3071" s="162" t="s">
        <v>63</v>
      </c>
      <c r="C3071" s="162" t="s">
        <v>3029</v>
      </c>
    </row>
    <row r="3072">
      <c r="A3072" s="162" t="s">
        <v>3048</v>
      </c>
      <c r="B3072" s="162" t="s">
        <v>63</v>
      </c>
      <c r="C3072" s="162" t="s">
        <v>3029</v>
      </c>
    </row>
    <row r="3073">
      <c r="A3073" s="162" t="s">
        <v>3052</v>
      </c>
      <c r="B3073" s="162" t="s">
        <v>63</v>
      </c>
      <c r="C3073" s="162" t="s">
        <v>3029</v>
      </c>
    </row>
    <row r="3074">
      <c r="A3074" s="162" t="s">
        <v>2724</v>
      </c>
      <c r="B3074" s="162" t="s">
        <v>63</v>
      </c>
      <c r="C3074" s="162" t="s">
        <v>3029</v>
      </c>
    </row>
    <row r="3075">
      <c r="A3075" s="162" t="s">
        <v>2728</v>
      </c>
      <c r="B3075" s="162" t="s">
        <v>63</v>
      </c>
      <c r="C3075" s="162" t="s">
        <v>3029</v>
      </c>
    </row>
    <row r="3076">
      <c r="A3076" s="162" t="s">
        <v>2730</v>
      </c>
      <c r="B3076" s="162" t="s">
        <v>63</v>
      </c>
      <c r="C3076" s="162" t="s">
        <v>3029</v>
      </c>
    </row>
    <row r="3077">
      <c r="A3077" s="162" t="s">
        <v>2734</v>
      </c>
      <c r="B3077" s="162" t="s">
        <v>63</v>
      </c>
      <c r="C3077" s="162" t="s">
        <v>3029</v>
      </c>
    </row>
    <row r="3078">
      <c r="A3078" s="162" t="s">
        <v>2736</v>
      </c>
      <c r="B3078" s="162" t="s">
        <v>63</v>
      </c>
      <c r="C3078" s="162" t="s">
        <v>3029</v>
      </c>
    </row>
    <row r="3079">
      <c r="A3079" s="162" t="s">
        <v>2740</v>
      </c>
      <c r="B3079" s="162" t="s">
        <v>63</v>
      </c>
      <c r="C3079" s="162" t="s">
        <v>3029</v>
      </c>
    </row>
    <row r="3080">
      <c r="A3080" s="162" t="s">
        <v>2119</v>
      </c>
      <c r="B3080" s="162" t="s">
        <v>63</v>
      </c>
      <c r="C3080" s="162" t="s">
        <v>3029</v>
      </c>
    </row>
    <row r="3081">
      <c r="A3081" s="162" t="s">
        <v>2124</v>
      </c>
      <c r="B3081" s="162" t="s">
        <v>63</v>
      </c>
      <c r="C3081" s="162" t="s">
        <v>3029</v>
      </c>
    </row>
    <row r="3082">
      <c r="A3082" s="162" t="s">
        <v>2126</v>
      </c>
      <c r="B3082" s="162" t="s">
        <v>63</v>
      </c>
      <c r="C3082" s="162" t="s">
        <v>3029</v>
      </c>
    </row>
    <row r="3083">
      <c r="A3083" s="162" t="s">
        <v>2130</v>
      </c>
      <c r="B3083" s="162" t="s">
        <v>63</v>
      </c>
      <c r="C3083" s="162" t="s">
        <v>3029</v>
      </c>
    </row>
    <row r="3084">
      <c r="A3084" s="162" t="s">
        <v>2132</v>
      </c>
      <c r="B3084" s="162" t="s">
        <v>63</v>
      </c>
      <c r="C3084" s="162" t="s">
        <v>3029</v>
      </c>
    </row>
    <row r="3085">
      <c r="A3085" s="162" t="s">
        <v>2136</v>
      </c>
      <c r="B3085" s="162" t="s">
        <v>63</v>
      </c>
      <c r="C3085" s="162" t="s">
        <v>3029</v>
      </c>
    </row>
    <row r="3086">
      <c r="A3086" s="162" t="s">
        <v>2138</v>
      </c>
      <c r="B3086" s="162" t="s">
        <v>63</v>
      </c>
      <c r="C3086" s="162" t="s">
        <v>3029</v>
      </c>
    </row>
    <row r="3087">
      <c r="A3087" s="162" t="s">
        <v>2142</v>
      </c>
      <c r="B3087" s="162" t="s">
        <v>63</v>
      </c>
      <c r="C3087" s="162" t="s">
        <v>3029</v>
      </c>
    </row>
    <row r="3088">
      <c r="A3088" s="162" t="s">
        <v>3135</v>
      </c>
      <c r="B3088" s="162" t="s">
        <v>63</v>
      </c>
      <c r="C3088" s="162" t="s">
        <v>3135</v>
      </c>
    </row>
    <row r="3089">
      <c r="A3089" s="162" t="s">
        <v>3140</v>
      </c>
      <c r="B3089" s="162" t="s">
        <v>63</v>
      </c>
      <c r="C3089" s="162" t="s">
        <v>3135</v>
      </c>
    </row>
    <row r="3090">
      <c r="A3090" s="162" t="s">
        <v>3142</v>
      </c>
      <c r="B3090" s="162" t="s">
        <v>63</v>
      </c>
      <c r="C3090" s="162" t="s">
        <v>3135</v>
      </c>
    </row>
    <row r="3091">
      <c r="A3091" s="162" t="s">
        <v>3146</v>
      </c>
      <c r="B3091" s="162" t="s">
        <v>63</v>
      </c>
      <c r="C3091" s="162" t="s">
        <v>3135</v>
      </c>
    </row>
    <row r="3092">
      <c r="A3092" s="162" t="s">
        <v>3148</v>
      </c>
      <c r="B3092" s="162" t="s">
        <v>63</v>
      </c>
      <c r="C3092" s="162" t="s">
        <v>3135</v>
      </c>
    </row>
    <row r="3093">
      <c r="A3093" s="162" t="s">
        <v>3152</v>
      </c>
      <c r="B3093" s="162" t="s">
        <v>63</v>
      </c>
      <c r="C3093" s="162" t="s">
        <v>3135</v>
      </c>
    </row>
    <row r="3094">
      <c r="A3094" s="162" t="s">
        <v>3154</v>
      </c>
      <c r="B3094" s="162" t="s">
        <v>63</v>
      </c>
      <c r="C3094" s="162" t="s">
        <v>3135</v>
      </c>
    </row>
    <row r="3095">
      <c r="A3095" s="162" t="s">
        <v>3158</v>
      </c>
      <c r="B3095" s="162" t="s">
        <v>63</v>
      </c>
      <c r="C3095" s="162" t="s">
        <v>3135</v>
      </c>
    </row>
    <row r="3096">
      <c r="A3096" s="162" t="s">
        <v>2800</v>
      </c>
      <c r="B3096" s="162" t="s">
        <v>63</v>
      </c>
      <c r="C3096" s="162" t="s">
        <v>3135</v>
      </c>
    </row>
    <row r="3097">
      <c r="A3097" s="162" t="s">
        <v>2804</v>
      </c>
      <c r="B3097" s="162" t="s">
        <v>63</v>
      </c>
      <c r="C3097" s="162" t="s">
        <v>3135</v>
      </c>
    </row>
    <row r="3098">
      <c r="A3098" s="162" t="s">
        <v>2806</v>
      </c>
      <c r="B3098" s="162" t="s">
        <v>63</v>
      </c>
      <c r="C3098" s="162" t="s">
        <v>3135</v>
      </c>
    </row>
    <row r="3099">
      <c r="A3099" s="162" t="s">
        <v>2810</v>
      </c>
      <c r="B3099" s="162" t="s">
        <v>63</v>
      </c>
      <c r="C3099" s="162" t="s">
        <v>3135</v>
      </c>
    </row>
    <row r="3100">
      <c r="A3100" s="162" t="s">
        <v>2812</v>
      </c>
      <c r="B3100" s="162" t="s">
        <v>63</v>
      </c>
      <c r="C3100" s="162" t="s">
        <v>3135</v>
      </c>
    </row>
    <row r="3101">
      <c r="A3101" s="162" t="s">
        <v>2816</v>
      </c>
      <c r="B3101" s="162" t="s">
        <v>63</v>
      </c>
      <c r="C3101" s="162" t="s">
        <v>3135</v>
      </c>
    </row>
    <row r="3102">
      <c r="A3102" s="162" t="s">
        <v>2216</v>
      </c>
      <c r="B3102" s="162" t="s">
        <v>63</v>
      </c>
      <c r="C3102" s="162" t="s">
        <v>3135</v>
      </c>
    </row>
    <row r="3103">
      <c r="A3103" s="162" t="s">
        <v>2221</v>
      </c>
      <c r="B3103" s="162" t="s">
        <v>63</v>
      </c>
      <c r="C3103" s="162" t="s">
        <v>3135</v>
      </c>
    </row>
    <row r="3104">
      <c r="A3104" s="162" t="s">
        <v>2223</v>
      </c>
      <c r="B3104" s="162" t="s">
        <v>63</v>
      </c>
      <c r="C3104" s="162" t="s">
        <v>3135</v>
      </c>
    </row>
    <row r="3105">
      <c r="A3105" s="162" t="s">
        <v>2227</v>
      </c>
      <c r="B3105" s="162" t="s">
        <v>63</v>
      </c>
      <c r="C3105" s="162" t="s">
        <v>3135</v>
      </c>
    </row>
    <row r="3106">
      <c r="A3106" s="162" t="s">
        <v>2229</v>
      </c>
      <c r="B3106" s="162" t="s">
        <v>63</v>
      </c>
      <c r="C3106" s="162" t="s">
        <v>3135</v>
      </c>
    </row>
    <row r="3107">
      <c r="A3107" s="162" t="s">
        <v>2233</v>
      </c>
      <c r="B3107" s="162" t="s">
        <v>63</v>
      </c>
      <c r="C3107" s="162" t="s">
        <v>3135</v>
      </c>
    </row>
    <row r="3108">
      <c r="A3108" s="162" t="s">
        <v>2235</v>
      </c>
      <c r="B3108" s="162" t="s">
        <v>63</v>
      </c>
      <c r="C3108" s="162" t="s">
        <v>3135</v>
      </c>
    </row>
    <row r="3109">
      <c r="A3109" s="162" t="s">
        <v>2239</v>
      </c>
      <c r="B3109" s="162" t="s">
        <v>63</v>
      </c>
      <c r="C3109" s="162" t="s">
        <v>3135</v>
      </c>
    </row>
    <row r="3110">
      <c r="A3110" s="162" t="s">
        <v>813</v>
      </c>
      <c r="B3110" s="162" t="s">
        <v>81</v>
      </c>
      <c r="C3110" s="162" t="s">
        <v>3085</v>
      </c>
    </row>
    <row r="3111">
      <c r="A3111" s="162" t="s">
        <v>3085</v>
      </c>
      <c r="B3111" s="162" t="s">
        <v>63</v>
      </c>
      <c r="C3111" s="162" t="s">
        <v>3085</v>
      </c>
    </row>
    <row r="3112">
      <c r="A3112" s="162" t="s">
        <v>3090</v>
      </c>
      <c r="B3112" s="162" t="s">
        <v>63</v>
      </c>
      <c r="C3112" s="162" t="s">
        <v>3085</v>
      </c>
    </row>
    <row r="3113">
      <c r="A3113" s="162" t="s">
        <v>3092</v>
      </c>
      <c r="B3113" s="162" t="s">
        <v>63</v>
      </c>
      <c r="C3113" s="162" t="s">
        <v>3085</v>
      </c>
    </row>
    <row r="3114">
      <c r="A3114" s="162" t="s">
        <v>3096</v>
      </c>
      <c r="B3114" s="162" t="s">
        <v>63</v>
      </c>
      <c r="C3114" s="162" t="s">
        <v>3085</v>
      </c>
    </row>
    <row r="3115">
      <c r="A3115" s="162" t="s">
        <v>3098</v>
      </c>
      <c r="B3115" s="162" t="s">
        <v>63</v>
      </c>
      <c r="C3115" s="162" t="s">
        <v>3085</v>
      </c>
    </row>
    <row r="3116">
      <c r="A3116" s="162" t="s">
        <v>3102</v>
      </c>
      <c r="B3116" s="162" t="s">
        <v>63</v>
      </c>
      <c r="C3116" s="162" t="s">
        <v>3085</v>
      </c>
    </row>
    <row r="3117">
      <c r="A3117" s="162" t="s">
        <v>3104</v>
      </c>
      <c r="B3117" s="162" t="s">
        <v>63</v>
      </c>
      <c r="C3117" s="162" t="s">
        <v>3085</v>
      </c>
    </row>
    <row r="3118">
      <c r="A3118" s="162" t="s">
        <v>3108</v>
      </c>
      <c r="B3118" s="162" t="s">
        <v>63</v>
      </c>
      <c r="C3118" s="162" t="s">
        <v>3085</v>
      </c>
    </row>
    <row r="3119">
      <c r="A3119" s="162" t="s">
        <v>2761</v>
      </c>
      <c r="B3119" s="162" t="s">
        <v>63</v>
      </c>
      <c r="C3119" s="162" t="s">
        <v>3085</v>
      </c>
    </row>
    <row r="3120">
      <c r="A3120" s="162" t="s">
        <v>2766</v>
      </c>
      <c r="B3120" s="162" t="s">
        <v>63</v>
      </c>
      <c r="C3120" s="162" t="s">
        <v>3085</v>
      </c>
    </row>
    <row r="3121">
      <c r="A3121" s="162" t="s">
        <v>2769</v>
      </c>
      <c r="B3121" s="162" t="s">
        <v>63</v>
      </c>
      <c r="C3121" s="162" t="s">
        <v>3085</v>
      </c>
    </row>
    <row r="3122">
      <c r="A3122" s="162" t="s">
        <v>2773</v>
      </c>
      <c r="B3122" s="162" t="s">
        <v>63</v>
      </c>
      <c r="C3122" s="162" t="s">
        <v>3085</v>
      </c>
    </row>
    <row r="3123">
      <c r="A3123" s="162" t="s">
        <v>2775</v>
      </c>
      <c r="B3123" s="162" t="s">
        <v>63</v>
      </c>
      <c r="C3123" s="162" t="s">
        <v>3085</v>
      </c>
    </row>
    <row r="3124">
      <c r="A3124" s="162" t="s">
        <v>2779</v>
      </c>
      <c r="B3124" s="162" t="s">
        <v>63</v>
      </c>
      <c r="C3124" s="162" t="s">
        <v>3085</v>
      </c>
    </row>
    <row r="3125">
      <c r="A3125" s="162" t="s">
        <v>2169</v>
      </c>
      <c r="B3125" s="162" t="s">
        <v>63</v>
      </c>
      <c r="C3125" s="162" t="s">
        <v>3085</v>
      </c>
    </row>
    <row r="3126">
      <c r="A3126" s="162" t="s">
        <v>2174</v>
      </c>
      <c r="B3126" s="162" t="s">
        <v>63</v>
      </c>
      <c r="C3126" s="162" t="s">
        <v>3085</v>
      </c>
    </row>
    <row r="3127">
      <c r="A3127" s="162" t="s">
        <v>2176</v>
      </c>
      <c r="B3127" s="162" t="s">
        <v>63</v>
      </c>
      <c r="C3127" s="162" t="s">
        <v>3085</v>
      </c>
    </row>
    <row r="3128">
      <c r="A3128" s="162" t="s">
        <v>2180</v>
      </c>
      <c r="B3128" s="162" t="s">
        <v>63</v>
      </c>
      <c r="C3128" s="162" t="s">
        <v>3085</v>
      </c>
    </row>
    <row r="3129">
      <c r="A3129" s="162" t="s">
        <v>2182</v>
      </c>
      <c r="B3129" s="162" t="s">
        <v>63</v>
      </c>
      <c r="C3129" s="162" t="s">
        <v>3085</v>
      </c>
    </row>
    <row r="3130">
      <c r="A3130" s="162" t="s">
        <v>2186</v>
      </c>
      <c r="B3130" s="162" t="s">
        <v>63</v>
      </c>
      <c r="C3130" s="162" t="s">
        <v>3085</v>
      </c>
    </row>
    <row r="3131">
      <c r="A3131" s="162" t="s">
        <v>2190</v>
      </c>
      <c r="B3131" s="162" t="s">
        <v>63</v>
      </c>
      <c r="C3131" s="162" t="s">
        <v>3085</v>
      </c>
    </row>
    <row r="3132">
      <c r="A3132" s="162" t="s">
        <v>1232</v>
      </c>
      <c r="B3132" s="162" t="s">
        <v>89</v>
      </c>
      <c r="C3132" s="162" t="s">
        <v>15180</v>
      </c>
    </row>
    <row r="3133">
      <c r="A3133" s="162" t="s">
        <v>15252</v>
      </c>
      <c r="B3133" s="162" t="s">
        <v>89</v>
      </c>
      <c r="C3133" s="162" t="s">
        <v>15180</v>
      </c>
    </row>
    <row r="3134">
      <c r="A3134" s="162" t="s">
        <v>15148</v>
      </c>
      <c r="B3134" s="162" t="s">
        <v>89</v>
      </c>
      <c r="C3134" s="162" t="s">
        <v>15180</v>
      </c>
    </row>
    <row r="3135">
      <c r="A3135" s="162" t="s">
        <v>15180</v>
      </c>
      <c r="B3135" s="162" t="s">
        <v>89</v>
      </c>
      <c r="C3135" s="162" t="s">
        <v>15180</v>
      </c>
    </row>
    <row r="3136">
      <c r="A3136" s="162" t="s">
        <v>14879</v>
      </c>
      <c r="B3136" s="162" t="s">
        <v>89</v>
      </c>
      <c r="C3136" s="162" t="s">
        <v>15180</v>
      </c>
    </row>
    <row r="3137">
      <c r="A3137" s="162" t="s">
        <v>14677</v>
      </c>
      <c r="B3137" s="162" t="s">
        <v>89</v>
      </c>
      <c r="C3137" s="162" t="s">
        <v>15180</v>
      </c>
    </row>
    <row r="3138">
      <c r="A3138" s="162" t="s">
        <v>14697</v>
      </c>
      <c r="B3138" s="162" t="s">
        <v>89</v>
      </c>
      <c r="C3138" s="162" t="s">
        <v>15180</v>
      </c>
    </row>
    <row r="3139">
      <c r="A3139" s="162" t="s">
        <v>14729</v>
      </c>
      <c r="B3139" s="162" t="s">
        <v>89</v>
      </c>
      <c r="C3139" s="162" t="s">
        <v>15180</v>
      </c>
    </row>
    <row r="3140">
      <c r="A3140" s="162" t="s">
        <v>14733</v>
      </c>
      <c r="B3140" s="162" t="s">
        <v>89</v>
      </c>
      <c r="C3140" s="162" t="s">
        <v>15180</v>
      </c>
    </row>
    <row r="3141">
      <c r="A3141" s="162" t="s">
        <v>14585</v>
      </c>
      <c r="B3141" s="162" t="s">
        <v>89</v>
      </c>
      <c r="C3141" s="162" t="s">
        <v>15180</v>
      </c>
    </row>
    <row r="3142">
      <c r="A3142" s="162" t="s">
        <v>14513</v>
      </c>
      <c r="B3142" s="162" t="s">
        <v>89</v>
      </c>
      <c r="C3142" s="162" t="s">
        <v>15180</v>
      </c>
    </row>
    <row r="3143">
      <c r="A3143" s="162" t="s">
        <v>14339</v>
      </c>
      <c r="B3143" s="162" t="s">
        <v>89</v>
      </c>
      <c r="C3143" s="162" t="s">
        <v>15180</v>
      </c>
    </row>
    <row r="3144">
      <c r="A3144" s="162" t="s">
        <v>14391</v>
      </c>
      <c r="B3144" s="162" t="s">
        <v>89</v>
      </c>
      <c r="C3144" s="162" t="s">
        <v>15180</v>
      </c>
    </row>
    <row r="3145">
      <c r="A3145" s="162" t="s">
        <v>14395</v>
      </c>
      <c r="B3145" s="162" t="s">
        <v>89</v>
      </c>
      <c r="C3145" s="162" t="s">
        <v>15180</v>
      </c>
    </row>
    <row r="3146">
      <c r="A3146" s="162" t="s">
        <v>14307</v>
      </c>
      <c r="B3146" s="162" t="s">
        <v>89</v>
      </c>
      <c r="C3146" s="162" t="s">
        <v>15180</v>
      </c>
    </row>
    <row r="3147">
      <c r="A3147" s="162" t="s">
        <v>14170</v>
      </c>
      <c r="B3147" s="162" t="s">
        <v>89</v>
      </c>
      <c r="C3147" s="162" t="s">
        <v>15180</v>
      </c>
    </row>
    <row r="3148">
      <c r="A3148" s="162" t="s">
        <v>14242</v>
      </c>
      <c r="B3148" s="162" t="s">
        <v>89</v>
      </c>
      <c r="C3148" s="162" t="s">
        <v>15180</v>
      </c>
    </row>
    <row r="3149">
      <c r="A3149" s="162" t="s">
        <v>14154</v>
      </c>
      <c r="B3149" s="162" t="s">
        <v>89</v>
      </c>
      <c r="C3149" s="162" t="s">
        <v>15180</v>
      </c>
    </row>
    <row r="3150">
      <c r="A3150" s="162" t="s">
        <v>1477</v>
      </c>
      <c r="B3150" s="162" t="s">
        <v>89</v>
      </c>
      <c r="C3150" s="162" t="s">
        <v>15180</v>
      </c>
    </row>
    <row r="3151">
      <c r="A3151" s="162" t="s">
        <v>1481</v>
      </c>
      <c r="B3151" s="162" t="s">
        <v>89</v>
      </c>
      <c r="C3151" s="162" t="s">
        <v>15180</v>
      </c>
    </row>
    <row r="3152">
      <c r="A3152" s="162" t="s">
        <v>1441</v>
      </c>
      <c r="B3152" s="162" t="s">
        <v>89</v>
      </c>
      <c r="C3152" s="162" t="s">
        <v>15180</v>
      </c>
    </row>
    <row r="3153">
      <c r="A3153" s="162" t="s">
        <v>1371</v>
      </c>
      <c r="B3153" s="162" t="s">
        <v>89</v>
      </c>
      <c r="C3153" s="162" t="s">
        <v>15180</v>
      </c>
    </row>
    <row r="3154">
      <c r="A3154" s="162" t="s">
        <v>15476</v>
      </c>
      <c r="B3154" s="162" t="s">
        <v>177</v>
      </c>
      <c r="C3154" s="162" t="s">
        <v>15756</v>
      </c>
    </row>
    <row r="3155">
      <c r="A3155" s="162" t="s">
        <v>15480</v>
      </c>
      <c r="B3155" s="162" t="s">
        <v>177</v>
      </c>
      <c r="C3155" s="162" t="s">
        <v>15756</v>
      </c>
    </row>
    <row r="3156">
      <c r="A3156" s="162" t="s">
        <v>15756</v>
      </c>
      <c r="B3156" s="162" t="s">
        <v>177</v>
      </c>
      <c r="C3156" s="162" t="s">
        <v>15756</v>
      </c>
    </row>
    <row r="3157">
      <c r="A3157" s="162" t="s">
        <v>15760</v>
      </c>
      <c r="B3157" s="162" t="s">
        <v>177</v>
      </c>
      <c r="C3157" s="162" t="s">
        <v>15756</v>
      </c>
    </row>
    <row r="3158">
      <c r="A3158" s="162" t="s">
        <v>15764</v>
      </c>
      <c r="B3158" s="162" t="s">
        <v>177</v>
      </c>
      <c r="C3158" s="162" t="s">
        <v>15756</v>
      </c>
    </row>
    <row r="3159">
      <c r="A3159" s="162" t="s">
        <v>15768</v>
      </c>
      <c r="B3159" s="162" t="s">
        <v>177</v>
      </c>
      <c r="C3159" s="162" t="s">
        <v>15756</v>
      </c>
    </row>
    <row r="3160">
      <c r="A3160" s="162" t="s">
        <v>15948</v>
      </c>
      <c r="B3160" s="162" t="s">
        <v>177</v>
      </c>
      <c r="C3160" s="162" t="s">
        <v>15756</v>
      </c>
    </row>
    <row r="3161">
      <c r="A3161" s="162" t="s">
        <v>15950</v>
      </c>
      <c r="B3161" s="162" t="s">
        <v>177</v>
      </c>
      <c r="C3161" s="162" t="s">
        <v>15756</v>
      </c>
    </row>
    <row r="3162">
      <c r="A3162" s="162" t="s">
        <v>16043</v>
      </c>
      <c r="B3162" s="162" t="s">
        <v>177</v>
      </c>
      <c r="C3162" s="162" t="s">
        <v>15756</v>
      </c>
    </row>
    <row r="3163">
      <c r="A3163" s="162" t="s">
        <v>16045</v>
      </c>
      <c r="B3163" s="162" t="s">
        <v>177</v>
      </c>
      <c r="C3163" s="162" t="s">
        <v>15756</v>
      </c>
    </row>
    <row r="3164">
      <c r="A3164" s="162" t="s">
        <v>16047</v>
      </c>
      <c r="B3164" s="162" t="s">
        <v>177</v>
      </c>
      <c r="C3164" s="162" t="s">
        <v>15756</v>
      </c>
    </row>
    <row r="3165">
      <c r="A3165" s="162" t="s">
        <v>16149</v>
      </c>
      <c r="B3165" s="162" t="s">
        <v>177</v>
      </c>
      <c r="C3165" s="162" t="s">
        <v>15756</v>
      </c>
    </row>
    <row r="3166">
      <c r="A3166" s="162" t="s">
        <v>16151</v>
      </c>
      <c r="B3166" s="162" t="s">
        <v>177</v>
      </c>
      <c r="C3166" s="162" t="s">
        <v>15756</v>
      </c>
    </row>
    <row r="3167">
      <c r="A3167" s="162" t="s">
        <v>16238</v>
      </c>
      <c r="B3167" s="162" t="s">
        <v>177</v>
      </c>
      <c r="C3167" s="162" t="s">
        <v>15756</v>
      </c>
    </row>
    <row r="3168">
      <c r="A3168" s="162" t="s">
        <v>16240</v>
      </c>
      <c r="B3168" s="162" t="s">
        <v>177</v>
      </c>
      <c r="C3168" s="162" t="s">
        <v>15756</v>
      </c>
    </row>
    <row r="3169">
      <c r="A3169" s="162" t="s">
        <v>16242</v>
      </c>
      <c r="B3169" s="162" t="s">
        <v>177</v>
      </c>
      <c r="C3169" s="162" t="s">
        <v>15756</v>
      </c>
    </row>
    <row r="3170">
      <c r="A3170" s="162" t="s">
        <v>16401</v>
      </c>
      <c r="B3170" s="162" t="s">
        <v>177</v>
      </c>
      <c r="C3170" s="162" t="s">
        <v>15756</v>
      </c>
    </row>
    <row r="3171">
      <c r="A3171" s="162" t="s">
        <v>16403</v>
      </c>
      <c r="B3171" s="162" t="s">
        <v>177</v>
      </c>
      <c r="C3171" s="162" t="s">
        <v>15756</v>
      </c>
    </row>
    <row r="3172">
      <c r="A3172" s="162" t="s">
        <v>16491</v>
      </c>
      <c r="B3172" s="162" t="s">
        <v>177</v>
      </c>
      <c r="C3172" s="162" t="s">
        <v>15756</v>
      </c>
    </row>
    <row r="3173">
      <c r="A3173" s="162" t="s">
        <v>16493</v>
      </c>
      <c r="B3173" s="162" t="s">
        <v>177</v>
      </c>
      <c r="C3173" s="162" t="s">
        <v>15756</v>
      </c>
    </row>
    <row r="3174">
      <c r="A3174" s="162" t="s">
        <v>16495</v>
      </c>
      <c r="B3174" s="162" t="s">
        <v>177</v>
      </c>
      <c r="C3174" s="162" t="s">
        <v>15756</v>
      </c>
    </row>
    <row r="3175">
      <c r="A3175" s="162" t="s">
        <v>1006</v>
      </c>
      <c r="B3175" s="162" t="s">
        <v>289</v>
      </c>
      <c r="C3175" s="162" t="s">
        <v>1006</v>
      </c>
    </row>
    <row r="3176">
      <c r="A3176" s="162" t="s">
        <v>1010</v>
      </c>
      <c r="B3176" s="162" t="s">
        <v>289</v>
      </c>
      <c r="C3176" s="162" t="s">
        <v>1006</v>
      </c>
    </row>
    <row r="3177">
      <c r="A3177" s="162" t="s">
        <v>1014</v>
      </c>
      <c r="B3177" s="162" t="s">
        <v>289</v>
      </c>
      <c r="C3177" s="162" t="s">
        <v>1006</v>
      </c>
    </row>
    <row r="3178">
      <c r="A3178" s="162" t="s">
        <v>1018</v>
      </c>
      <c r="B3178" s="162" t="s">
        <v>289</v>
      </c>
      <c r="C3178" s="162" t="s">
        <v>1006</v>
      </c>
    </row>
    <row r="3179">
      <c r="A3179" s="162" t="s">
        <v>1022</v>
      </c>
      <c r="B3179" s="162" t="s">
        <v>289</v>
      </c>
      <c r="C3179" s="162" t="s">
        <v>1006</v>
      </c>
    </row>
    <row r="3180">
      <c r="A3180" s="162" t="s">
        <v>1026</v>
      </c>
      <c r="B3180" s="162" t="s">
        <v>289</v>
      </c>
      <c r="C3180" s="162" t="s">
        <v>1006</v>
      </c>
    </row>
    <row r="3181">
      <c r="A3181" s="162" t="s">
        <v>1030</v>
      </c>
      <c r="B3181" s="162" t="s">
        <v>289</v>
      </c>
      <c r="C3181" s="162" t="s">
        <v>1006</v>
      </c>
    </row>
    <row r="3182">
      <c r="A3182" s="162" t="s">
        <v>1034</v>
      </c>
      <c r="B3182" s="162" t="s">
        <v>289</v>
      </c>
      <c r="C3182" s="162" t="s">
        <v>1006</v>
      </c>
    </row>
    <row r="3183">
      <c r="A3183" s="162" t="s">
        <v>1038</v>
      </c>
      <c r="B3183" s="162" t="s">
        <v>289</v>
      </c>
      <c r="C3183" s="162" t="s">
        <v>1006</v>
      </c>
    </row>
    <row r="3184">
      <c r="A3184" s="162" t="s">
        <v>1042</v>
      </c>
      <c r="B3184" s="162" t="s">
        <v>289</v>
      </c>
      <c r="C3184" s="162" t="s">
        <v>1006</v>
      </c>
    </row>
    <row r="3185">
      <c r="A3185" s="162" t="s">
        <v>1046</v>
      </c>
      <c r="B3185" s="162" t="s">
        <v>289</v>
      </c>
      <c r="C3185" s="162" t="s">
        <v>1006</v>
      </c>
    </row>
    <row r="3186">
      <c r="A3186" s="162" t="s">
        <v>1050</v>
      </c>
      <c r="B3186" s="162" t="s">
        <v>289</v>
      </c>
      <c r="C3186" s="162" t="s">
        <v>1006</v>
      </c>
    </row>
    <row r="3187">
      <c r="A3187" s="162" t="s">
        <v>1054</v>
      </c>
      <c r="B3187" s="162" t="s">
        <v>289</v>
      </c>
      <c r="C3187" s="162" t="s">
        <v>1006</v>
      </c>
    </row>
    <row r="3188">
      <c r="A3188" s="162" t="s">
        <v>1058</v>
      </c>
      <c r="B3188" s="162" t="s">
        <v>289</v>
      </c>
      <c r="C3188" s="162" t="s">
        <v>1006</v>
      </c>
    </row>
    <row r="3189">
      <c r="A3189" s="162" t="s">
        <v>1062</v>
      </c>
      <c r="B3189" s="162" t="s">
        <v>289</v>
      </c>
      <c r="C3189" s="162" t="s">
        <v>1006</v>
      </c>
    </row>
    <row r="3190">
      <c r="A3190" s="162" t="s">
        <v>1066</v>
      </c>
      <c r="B3190" s="162" t="s">
        <v>289</v>
      </c>
      <c r="C3190" s="162" t="s">
        <v>1006</v>
      </c>
    </row>
    <row r="3191">
      <c r="A3191" s="162" t="s">
        <v>1070</v>
      </c>
      <c r="B3191" s="162" t="s">
        <v>289</v>
      </c>
      <c r="C3191" s="162" t="s">
        <v>1006</v>
      </c>
    </row>
    <row r="3192">
      <c r="A3192" s="162" t="s">
        <v>1074</v>
      </c>
      <c r="B3192" s="162" t="s">
        <v>289</v>
      </c>
      <c r="C3192" s="162" t="s">
        <v>1006</v>
      </c>
    </row>
    <row r="3193">
      <c r="A3193" s="162" t="s">
        <v>1078</v>
      </c>
      <c r="B3193" s="162" t="s">
        <v>289</v>
      </c>
      <c r="C3193" s="162" t="s">
        <v>1006</v>
      </c>
    </row>
    <row r="3194">
      <c r="A3194" s="162" t="s">
        <v>1082</v>
      </c>
      <c r="B3194" s="162" t="s">
        <v>289</v>
      </c>
      <c r="C3194" s="162" t="s">
        <v>1006</v>
      </c>
    </row>
    <row r="3195">
      <c r="A3195" s="162" t="s">
        <v>11095</v>
      </c>
      <c r="B3195" s="162" t="s">
        <v>340</v>
      </c>
      <c r="C3195" s="162" t="s">
        <v>11095</v>
      </c>
    </row>
    <row r="3196">
      <c r="A3196" s="162" t="s">
        <v>11102</v>
      </c>
      <c r="B3196" s="162" t="s">
        <v>340</v>
      </c>
      <c r="C3196" s="162" t="s">
        <v>11095</v>
      </c>
    </row>
    <row r="3197">
      <c r="A3197" s="162" t="s">
        <v>11106</v>
      </c>
      <c r="B3197" s="162" t="s">
        <v>340</v>
      </c>
      <c r="C3197" s="162" t="s">
        <v>11095</v>
      </c>
    </row>
    <row r="3198">
      <c r="A3198" s="162" t="s">
        <v>11506</v>
      </c>
      <c r="B3198" s="162" t="s">
        <v>340</v>
      </c>
      <c r="C3198" s="162" t="s">
        <v>11095</v>
      </c>
    </row>
    <row r="3199">
      <c r="A3199" s="162" t="s">
        <v>11510</v>
      </c>
      <c r="B3199" s="162" t="s">
        <v>340</v>
      </c>
      <c r="C3199" s="162" t="s">
        <v>11095</v>
      </c>
    </row>
    <row r="3200">
      <c r="A3200" s="162" t="s">
        <v>11514</v>
      </c>
      <c r="B3200" s="162" t="s">
        <v>340</v>
      </c>
      <c r="C3200" s="162" t="s">
        <v>11095</v>
      </c>
    </row>
    <row r="3201">
      <c r="A3201" s="162" t="s">
        <v>11518</v>
      </c>
      <c r="B3201" s="162" t="s">
        <v>340</v>
      </c>
      <c r="C3201" s="162" t="s">
        <v>11095</v>
      </c>
    </row>
    <row r="3202">
      <c r="A3202" s="162" t="s">
        <v>11522</v>
      </c>
      <c r="B3202" s="162" t="s">
        <v>340</v>
      </c>
      <c r="C3202" s="162" t="s">
        <v>11095</v>
      </c>
    </row>
    <row r="3203">
      <c r="A3203" s="162" t="s">
        <v>11526</v>
      </c>
      <c r="B3203" s="162" t="s">
        <v>340</v>
      </c>
      <c r="C3203" s="162" t="s">
        <v>11095</v>
      </c>
    </row>
    <row r="3204">
      <c r="A3204" s="162" t="s">
        <v>11530</v>
      </c>
      <c r="B3204" s="162" t="s">
        <v>340</v>
      </c>
      <c r="C3204" s="162" t="s">
        <v>11095</v>
      </c>
    </row>
    <row r="3205">
      <c r="A3205" s="162" t="s">
        <v>11534</v>
      </c>
      <c r="B3205" s="162" t="s">
        <v>340</v>
      </c>
      <c r="C3205" s="162" t="s">
        <v>11095</v>
      </c>
    </row>
    <row r="3206">
      <c r="A3206" s="162" t="s">
        <v>11538</v>
      </c>
      <c r="B3206" s="162" t="s">
        <v>340</v>
      </c>
      <c r="C3206" s="162" t="s">
        <v>11095</v>
      </c>
    </row>
    <row r="3207">
      <c r="A3207" s="162" t="s">
        <v>11542</v>
      </c>
      <c r="B3207" s="162" t="s">
        <v>340</v>
      </c>
      <c r="C3207" s="162" t="s">
        <v>11095</v>
      </c>
    </row>
    <row r="3208">
      <c r="A3208" s="162" t="s">
        <v>11550</v>
      </c>
      <c r="B3208" s="162" t="s">
        <v>340</v>
      </c>
      <c r="C3208" s="162" t="s">
        <v>11095</v>
      </c>
    </row>
    <row r="3209">
      <c r="A3209" s="162" t="s">
        <v>11554</v>
      </c>
      <c r="B3209" s="162" t="s">
        <v>340</v>
      </c>
      <c r="C3209" s="162" t="s">
        <v>11095</v>
      </c>
    </row>
    <row r="3210">
      <c r="A3210" s="162" t="s">
        <v>11558</v>
      </c>
      <c r="B3210" s="162" t="s">
        <v>340</v>
      </c>
      <c r="C3210" s="162" t="s">
        <v>11095</v>
      </c>
    </row>
    <row r="3211">
      <c r="A3211" s="162" t="s">
        <v>11562</v>
      </c>
      <c r="B3211" s="162" t="s">
        <v>340</v>
      </c>
      <c r="C3211" s="162" t="s">
        <v>11095</v>
      </c>
    </row>
    <row r="3212">
      <c r="A3212" s="162" t="s">
        <v>11566</v>
      </c>
      <c r="B3212" s="162" t="s">
        <v>340</v>
      </c>
      <c r="C3212" s="162" t="s">
        <v>11095</v>
      </c>
    </row>
    <row r="3213">
      <c r="A3213" s="162" t="s">
        <v>11570</v>
      </c>
      <c r="B3213" s="162" t="s">
        <v>340</v>
      </c>
      <c r="C3213" s="162" t="s">
        <v>11095</v>
      </c>
    </row>
    <row r="3214">
      <c r="A3214" s="162" t="s">
        <v>11574</v>
      </c>
      <c r="B3214" s="162" t="s">
        <v>340</v>
      </c>
      <c r="C3214" s="162" t="s">
        <v>11095</v>
      </c>
    </row>
    <row r="3215">
      <c r="A3215" s="162" t="s">
        <v>11314</v>
      </c>
      <c r="B3215" s="162" t="s">
        <v>340</v>
      </c>
      <c r="C3215" s="162" t="s">
        <v>11314</v>
      </c>
    </row>
    <row r="3216">
      <c r="A3216" s="162" t="s">
        <v>11318</v>
      </c>
      <c r="B3216" s="162" t="s">
        <v>340</v>
      </c>
      <c r="C3216" s="162" t="s">
        <v>11314</v>
      </c>
    </row>
    <row r="3217">
      <c r="A3217" s="162" t="s">
        <v>11322</v>
      </c>
      <c r="B3217" s="162" t="s">
        <v>340</v>
      </c>
      <c r="C3217" s="162" t="s">
        <v>11314</v>
      </c>
    </row>
    <row r="3218">
      <c r="A3218" s="162" t="s">
        <v>11326</v>
      </c>
      <c r="B3218" s="162" t="s">
        <v>340</v>
      </c>
      <c r="C3218" s="162" t="s">
        <v>11314</v>
      </c>
    </row>
    <row r="3219">
      <c r="A3219" s="162" t="s">
        <v>11330</v>
      </c>
      <c r="B3219" s="162" t="s">
        <v>340</v>
      </c>
      <c r="C3219" s="162" t="s">
        <v>11314</v>
      </c>
    </row>
    <row r="3220">
      <c r="A3220" s="162" t="s">
        <v>11334</v>
      </c>
      <c r="B3220" s="162" t="s">
        <v>340</v>
      </c>
      <c r="C3220" s="162" t="s">
        <v>11314</v>
      </c>
    </row>
    <row r="3221">
      <c r="A3221" s="162" t="s">
        <v>11338</v>
      </c>
      <c r="B3221" s="162" t="s">
        <v>340</v>
      </c>
      <c r="C3221" s="162" t="s">
        <v>11314</v>
      </c>
    </row>
    <row r="3222">
      <c r="A3222" s="162" t="s">
        <v>11342</v>
      </c>
      <c r="B3222" s="162" t="s">
        <v>340</v>
      </c>
      <c r="C3222" s="162" t="s">
        <v>11314</v>
      </c>
    </row>
    <row r="3223">
      <c r="A3223" s="162" t="s">
        <v>11346</v>
      </c>
      <c r="B3223" s="162" t="s">
        <v>340</v>
      </c>
      <c r="C3223" s="162" t="s">
        <v>11314</v>
      </c>
    </row>
    <row r="3224">
      <c r="A3224" s="162" t="s">
        <v>11350</v>
      </c>
      <c r="B3224" s="162" t="s">
        <v>340</v>
      </c>
      <c r="C3224" s="162" t="s">
        <v>11314</v>
      </c>
    </row>
    <row r="3225">
      <c r="A3225" s="162" t="s">
        <v>11358</v>
      </c>
      <c r="B3225" s="162" t="s">
        <v>340</v>
      </c>
      <c r="C3225" s="162" t="s">
        <v>11314</v>
      </c>
    </row>
    <row r="3226">
      <c r="A3226" s="162" t="s">
        <v>11362</v>
      </c>
      <c r="B3226" s="162" t="s">
        <v>340</v>
      </c>
      <c r="C3226" s="162" t="s">
        <v>11314</v>
      </c>
    </row>
    <row r="3227">
      <c r="A3227" s="162" t="s">
        <v>11366</v>
      </c>
      <c r="B3227" s="162" t="s">
        <v>340</v>
      </c>
      <c r="C3227" s="162" t="s">
        <v>11314</v>
      </c>
    </row>
    <row r="3228">
      <c r="A3228" s="162" t="s">
        <v>11370</v>
      </c>
      <c r="B3228" s="162" t="s">
        <v>340</v>
      </c>
      <c r="C3228" s="162" t="s">
        <v>11314</v>
      </c>
    </row>
    <row r="3229">
      <c r="A3229" s="162" t="s">
        <v>11374</v>
      </c>
      <c r="B3229" s="162" t="s">
        <v>340</v>
      </c>
      <c r="C3229" s="162" t="s">
        <v>11314</v>
      </c>
    </row>
    <row r="3230">
      <c r="A3230" s="162" t="s">
        <v>11378</v>
      </c>
      <c r="B3230" s="162" t="s">
        <v>340</v>
      </c>
      <c r="C3230" s="162" t="s">
        <v>11314</v>
      </c>
    </row>
    <row r="3231">
      <c r="A3231" s="162" t="s">
        <v>11382</v>
      </c>
      <c r="B3231" s="162" t="s">
        <v>340</v>
      </c>
      <c r="C3231" s="162" t="s">
        <v>11314</v>
      </c>
    </row>
    <row r="3232">
      <c r="A3232" s="162" t="s">
        <v>11386</v>
      </c>
      <c r="B3232" s="162" t="s">
        <v>340</v>
      </c>
      <c r="C3232" s="162" t="s">
        <v>11314</v>
      </c>
    </row>
    <row r="3233">
      <c r="A3233" s="162" t="s">
        <v>11390</v>
      </c>
      <c r="B3233" s="162" t="s">
        <v>340</v>
      </c>
      <c r="C3233" s="162" t="s">
        <v>11314</v>
      </c>
    </row>
    <row r="3234">
      <c r="A3234" s="162" t="s">
        <v>11394</v>
      </c>
      <c r="B3234" s="162" t="s">
        <v>340</v>
      </c>
      <c r="C3234" s="162" t="s">
        <v>11314</v>
      </c>
    </row>
    <row r="3235">
      <c r="A3235" s="162" t="s">
        <v>15664</v>
      </c>
      <c r="B3235" s="162" t="s">
        <v>177</v>
      </c>
      <c r="C3235" s="162" t="s">
        <v>15704</v>
      </c>
    </row>
    <row r="3236">
      <c r="A3236" s="162" t="s">
        <v>15668</v>
      </c>
      <c r="B3236" s="162" t="s">
        <v>177</v>
      </c>
      <c r="C3236" s="162" t="s">
        <v>15704</v>
      </c>
    </row>
    <row r="3237">
      <c r="A3237" s="162" t="s">
        <v>15704</v>
      </c>
      <c r="B3237" s="162" t="s">
        <v>177</v>
      </c>
      <c r="C3237" s="162" t="s">
        <v>15704</v>
      </c>
    </row>
    <row r="3238">
      <c r="A3238" s="162" t="s">
        <v>15708</v>
      </c>
      <c r="B3238" s="162" t="s">
        <v>177</v>
      </c>
      <c r="C3238" s="162" t="s">
        <v>15704</v>
      </c>
    </row>
    <row r="3239">
      <c r="A3239" s="162" t="s">
        <v>15712</v>
      </c>
      <c r="B3239" s="162" t="s">
        <v>177</v>
      </c>
      <c r="C3239" s="162" t="s">
        <v>15704</v>
      </c>
    </row>
    <row r="3240">
      <c r="A3240" s="162" t="s">
        <v>15997</v>
      </c>
      <c r="B3240" s="162" t="s">
        <v>177</v>
      </c>
      <c r="C3240" s="162" t="s">
        <v>15704</v>
      </c>
    </row>
    <row r="3241">
      <c r="A3241" s="162" t="s">
        <v>15999</v>
      </c>
      <c r="B3241" s="162" t="s">
        <v>177</v>
      </c>
      <c r="C3241" s="162" t="s">
        <v>15704</v>
      </c>
    </row>
    <row r="3242">
      <c r="A3242" s="162" t="s">
        <v>16019</v>
      </c>
      <c r="B3242" s="162" t="s">
        <v>177</v>
      </c>
      <c r="C3242" s="162" t="s">
        <v>15704</v>
      </c>
    </row>
    <row r="3243">
      <c r="A3243" s="162" t="s">
        <v>16021</v>
      </c>
      <c r="B3243" s="162" t="s">
        <v>177</v>
      </c>
      <c r="C3243" s="162" t="s">
        <v>15704</v>
      </c>
    </row>
    <row r="3244">
      <c r="A3244" s="162" t="s">
        <v>16023</v>
      </c>
      <c r="B3244" s="162" t="s">
        <v>177</v>
      </c>
      <c r="C3244" s="162" t="s">
        <v>15704</v>
      </c>
    </row>
    <row r="3245">
      <c r="A3245" s="162" t="s">
        <v>16192</v>
      </c>
      <c r="B3245" s="162" t="s">
        <v>177</v>
      </c>
      <c r="C3245" s="162" t="s">
        <v>15704</v>
      </c>
    </row>
    <row r="3246">
      <c r="A3246" s="162" t="s">
        <v>16194</v>
      </c>
      <c r="B3246" s="162" t="s">
        <v>177</v>
      </c>
      <c r="C3246" s="162" t="s">
        <v>15704</v>
      </c>
    </row>
    <row r="3247">
      <c r="A3247" s="162" t="s">
        <v>16212</v>
      </c>
      <c r="B3247" s="162" t="s">
        <v>177</v>
      </c>
      <c r="C3247" s="162" t="s">
        <v>15704</v>
      </c>
    </row>
    <row r="3248">
      <c r="A3248" s="162" t="s">
        <v>16214</v>
      </c>
      <c r="B3248" s="162" t="s">
        <v>177</v>
      </c>
      <c r="C3248" s="162" t="s">
        <v>15704</v>
      </c>
    </row>
    <row r="3249">
      <c r="A3249" s="162" t="s">
        <v>16216</v>
      </c>
      <c r="B3249" s="162" t="s">
        <v>177</v>
      </c>
      <c r="C3249" s="162" t="s">
        <v>15704</v>
      </c>
    </row>
    <row r="3250">
      <c r="A3250" s="162" t="s">
        <v>16445</v>
      </c>
      <c r="B3250" s="162" t="s">
        <v>177</v>
      </c>
      <c r="C3250" s="162" t="s">
        <v>15704</v>
      </c>
    </row>
    <row r="3251">
      <c r="A3251" s="162" t="s">
        <v>16447</v>
      </c>
      <c r="B3251" s="162" t="s">
        <v>177</v>
      </c>
      <c r="C3251" s="162" t="s">
        <v>15704</v>
      </c>
    </row>
    <row r="3252">
      <c r="A3252" s="162" t="s">
        <v>16465</v>
      </c>
      <c r="B3252" s="162" t="s">
        <v>177</v>
      </c>
      <c r="C3252" s="162" t="s">
        <v>15704</v>
      </c>
    </row>
    <row r="3253">
      <c r="A3253" s="162" t="s">
        <v>16467</v>
      </c>
      <c r="B3253" s="162" t="s">
        <v>177</v>
      </c>
      <c r="C3253" s="162" t="s">
        <v>15704</v>
      </c>
    </row>
    <row r="3254">
      <c r="A3254" s="162" t="s">
        <v>16469</v>
      </c>
      <c r="B3254" s="162" t="s">
        <v>177</v>
      </c>
      <c r="C3254" s="162" t="s">
        <v>15704</v>
      </c>
    </row>
    <row r="3255">
      <c r="A3255" s="162" t="s">
        <v>15232</v>
      </c>
      <c r="B3255" s="162" t="s">
        <v>89</v>
      </c>
      <c r="C3255" s="162" t="s">
        <v>15300</v>
      </c>
    </row>
    <row r="3256">
      <c r="A3256" s="162" t="s">
        <v>15280</v>
      </c>
      <c r="B3256" s="162" t="s">
        <v>89</v>
      </c>
      <c r="C3256" s="162" t="s">
        <v>15300</v>
      </c>
    </row>
    <row r="3257">
      <c r="A3257" s="162" t="s">
        <v>15300</v>
      </c>
      <c r="B3257" s="162" t="s">
        <v>89</v>
      </c>
      <c r="C3257" s="162" t="s">
        <v>15300</v>
      </c>
    </row>
    <row r="3258">
      <c r="A3258" s="162" t="s">
        <v>15304</v>
      </c>
      <c r="B3258" s="162" t="s">
        <v>89</v>
      </c>
      <c r="C3258" s="162" t="s">
        <v>15300</v>
      </c>
    </row>
    <row r="3259">
      <c r="A3259" s="162" t="s">
        <v>14763</v>
      </c>
      <c r="B3259" s="162" t="s">
        <v>89</v>
      </c>
      <c r="C3259" s="162" t="s">
        <v>15300</v>
      </c>
    </row>
    <row r="3260">
      <c r="A3260" s="162" t="s">
        <v>14831</v>
      </c>
      <c r="B3260" s="162" t="s">
        <v>89</v>
      </c>
      <c r="C3260" s="162" t="s">
        <v>15300</v>
      </c>
    </row>
    <row r="3261">
      <c r="A3261" s="162" t="s">
        <v>14835</v>
      </c>
      <c r="B3261" s="162" t="s">
        <v>89</v>
      </c>
      <c r="C3261" s="162" t="s">
        <v>15300</v>
      </c>
    </row>
    <row r="3262">
      <c r="A3262" s="162" t="s">
        <v>14645</v>
      </c>
      <c r="B3262" s="162" t="s">
        <v>89</v>
      </c>
      <c r="C3262" s="162" t="s">
        <v>15300</v>
      </c>
    </row>
    <row r="3263">
      <c r="A3263" s="162" t="s">
        <v>14669</v>
      </c>
      <c r="B3263" s="162" t="s">
        <v>89</v>
      </c>
      <c r="C3263" s="162" t="s">
        <v>15300</v>
      </c>
    </row>
    <row r="3264">
      <c r="A3264" s="162" t="s">
        <v>14440</v>
      </c>
      <c r="B3264" s="162" t="s">
        <v>89</v>
      </c>
      <c r="C3264" s="162" t="s">
        <v>15300</v>
      </c>
    </row>
    <row r="3265">
      <c r="A3265" s="162" t="s">
        <v>14468</v>
      </c>
      <c r="B3265" s="162" t="s">
        <v>89</v>
      </c>
      <c r="C3265" s="162" t="s">
        <v>15300</v>
      </c>
    </row>
    <row r="3266">
      <c r="A3266" s="162" t="s">
        <v>14472</v>
      </c>
      <c r="B3266" s="162" t="s">
        <v>89</v>
      </c>
      <c r="C3266" s="162" t="s">
        <v>15300</v>
      </c>
    </row>
    <row r="3267">
      <c r="A3267" s="162" t="s">
        <v>14331</v>
      </c>
      <c r="B3267" s="162" t="s">
        <v>89</v>
      </c>
      <c r="C3267" s="162" t="s">
        <v>15300</v>
      </c>
    </row>
    <row r="3268">
      <c r="A3268" s="162" t="s">
        <v>14162</v>
      </c>
      <c r="B3268" s="162" t="s">
        <v>89</v>
      </c>
      <c r="C3268" s="162" t="s">
        <v>15300</v>
      </c>
    </row>
    <row r="3269">
      <c r="A3269" s="162" t="s">
        <v>14198</v>
      </c>
      <c r="B3269" s="162" t="s">
        <v>89</v>
      </c>
      <c r="C3269" s="162" t="s">
        <v>15300</v>
      </c>
    </row>
    <row r="3270">
      <c r="A3270" s="162" t="s">
        <v>1533</v>
      </c>
      <c r="B3270" s="162" t="s">
        <v>89</v>
      </c>
      <c r="C3270" s="162" t="s">
        <v>15300</v>
      </c>
    </row>
    <row r="3271">
      <c r="A3271" s="162" t="s">
        <v>1509</v>
      </c>
      <c r="B3271" s="162" t="s">
        <v>89</v>
      </c>
      <c r="C3271" s="162" t="s">
        <v>15300</v>
      </c>
    </row>
    <row r="3272">
      <c r="A3272" s="162" t="s">
        <v>1529</v>
      </c>
      <c r="B3272" s="162" t="s">
        <v>89</v>
      </c>
      <c r="C3272" s="162" t="s">
        <v>15300</v>
      </c>
    </row>
    <row r="3273">
      <c r="A3273" s="162" t="s">
        <v>1335</v>
      </c>
      <c r="B3273" s="162" t="s">
        <v>89</v>
      </c>
      <c r="C3273" s="162" t="s">
        <v>15300</v>
      </c>
    </row>
    <row r="3274">
      <c r="A3274" s="162" t="s">
        <v>1269</v>
      </c>
      <c r="B3274" s="162" t="s">
        <v>89</v>
      </c>
      <c r="C3274" s="162" t="s">
        <v>15300</v>
      </c>
    </row>
    <row r="3275">
      <c r="A3275" s="162" t="s">
        <v>1739</v>
      </c>
      <c r="B3275" s="162" t="s">
        <v>217</v>
      </c>
      <c r="C3275" s="162" t="s">
        <v>1739</v>
      </c>
    </row>
    <row r="3276">
      <c r="A3276" s="162" t="s">
        <v>1743</v>
      </c>
      <c r="B3276" s="162" t="s">
        <v>217</v>
      </c>
      <c r="C3276" s="162" t="s">
        <v>1739</v>
      </c>
    </row>
    <row r="3277">
      <c r="A3277" s="162" t="s">
        <v>1746</v>
      </c>
      <c r="B3277" s="162" t="s">
        <v>217</v>
      </c>
      <c r="C3277" s="162" t="s">
        <v>1739</v>
      </c>
    </row>
    <row r="3278">
      <c r="A3278" s="162" t="s">
        <v>1749</v>
      </c>
      <c r="B3278" s="162" t="s">
        <v>217</v>
      </c>
      <c r="C3278" s="162" t="s">
        <v>1739</v>
      </c>
    </row>
    <row r="3279">
      <c r="A3279" s="162" t="s">
        <v>1752</v>
      </c>
      <c r="B3279" s="162" t="s">
        <v>217</v>
      </c>
      <c r="C3279" s="162" t="s">
        <v>1739</v>
      </c>
    </row>
    <row r="3280">
      <c r="A3280" s="162" t="s">
        <v>1755</v>
      </c>
      <c r="B3280" s="162" t="s">
        <v>217</v>
      </c>
      <c r="C3280" s="162" t="s">
        <v>1739</v>
      </c>
    </row>
    <row r="3281">
      <c r="A3281" s="162" t="s">
        <v>1758</v>
      </c>
      <c r="B3281" s="162" t="s">
        <v>217</v>
      </c>
      <c r="C3281" s="162" t="s">
        <v>1739</v>
      </c>
    </row>
    <row r="3282">
      <c r="A3282" s="162" t="s">
        <v>1767</v>
      </c>
      <c r="B3282" s="162" t="s">
        <v>217</v>
      </c>
      <c r="C3282" s="162" t="s">
        <v>1739</v>
      </c>
    </row>
    <row r="3283">
      <c r="A3283" s="162" t="s">
        <v>1770</v>
      </c>
      <c r="B3283" s="162" t="s">
        <v>217</v>
      </c>
      <c r="C3283" s="162" t="s">
        <v>1739</v>
      </c>
    </row>
    <row r="3284">
      <c r="A3284" s="162" t="s">
        <v>1773</v>
      </c>
      <c r="B3284" s="162" t="s">
        <v>217</v>
      </c>
      <c r="C3284" s="162" t="s">
        <v>1739</v>
      </c>
    </row>
    <row r="3285">
      <c r="A3285" s="162" t="s">
        <v>1776</v>
      </c>
      <c r="B3285" s="162" t="s">
        <v>217</v>
      </c>
      <c r="C3285" s="162" t="s">
        <v>1739</v>
      </c>
    </row>
    <row r="3286">
      <c r="A3286" s="162" t="s">
        <v>1779</v>
      </c>
      <c r="B3286" s="162" t="s">
        <v>217</v>
      </c>
      <c r="C3286" s="162" t="s">
        <v>1739</v>
      </c>
    </row>
    <row r="3287">
      <c r="A3287" s="162" t="s">
        <v>1782</v>
      </c>
      <c r="B3287" s="162" t="s">
        <v>217</v>
      </c>
      <c r="C3287" s="162" t="s">
        <v>1739</v>
      </c>
    </row>
    <row r="3288">
      <c r="A3288" s="162" t="s">
        <v>1785</v>
      </c>
      <c r="B3288" s="162" t="s">
        <v>217</v>
      </c>
      <c r="C3288" s="162" t="s">
        <v>1739</v>
      </c>
    </row>
    <row r="3289">
      <c r="A3289" s="162" t="s">
        <v>1788</v>
      </c>
      <c r="B3289" s="162" t="s">
        <v>217</v>
      </c>
      <c r="C3289" s="162" t="s">
        <v>1739</v>
      </c>
    </row>
    <row r="3290">
      <c r="A3290" s="162" t="s">
        <v>1797</v>
      </c>
      <c r="B3290" s="162" t="s">
        <v>217</v>
      </c>
      <c r="C3290" s="162" t="s">
        <v>1739</v>
      </c>
    </row>
    <row r="3291">
      <c r="A3291" s="162" t="s">
        <v>1800</v>
      </c>
      <c r="B3291" s="162" t="s">
        <v>217</v>
      </c>
      <c r="C3291" s="162" t="s">
        <v>1739</v>
      </c>
    </row>
    <row r="3292">
      <c r="A3292" s="162" t="s">
        <v>1735</v>
      </c>
      <c r="B3292" s="162" t="s">
        <v>217</v>
      </c>
      <c r="C3292" s="162" t="s">
        <v>1739</v>
      </c>
    </row>
    <row r="3293">
      <c r="A3293" s="162" t="s">
        <v>1794</v>
      </c>
      <c r="B3293" s="162" t="s">
        <v>217</v>
      </c>
      <c r="C3293" s="162" t="s">
        <v>1739</v>
      </c>
    </row>
    <row r="3294">
      <c r="A3294" s="162" t="s">
        <v>15453</v>
      </c>
      <c r="B3294" s="162" t="s">
        <v>177</v>
      </c>
      <c r="C3294" s="162" t="s">
        <v>15744</v>
      </c>
    </row>
    <row r="3295">
      <c r="A3295" s="162" t="s">
        <v>15460</v>
      </c>
      <c r="B3295" s="162" t="s">
        <v>177</v>
      </c>
      <c r="C3295" s="162" t="s">
        <v>15744</v>
      </c>
    </row>
    <row r="3296">
      <c r="A3296" s="162" t="s">
        <v>15744</v>
      </c>
      <c r="B3296" s="162" t="s">
        <v>177</v>
      </c>
      <c r="C3296" s="162" t="s">
        <v>15744</v>
      </c>
    </row>
    <row r="3297">
      <c r="A3297" s="162" t="s">
        <v>15748</v>
      </c>
      <c r="B3297" s="162" t="s">
        <v>177</v>
      </c>
      <c r="C3297" s="162" t="s">
        <v>15744</v>
      </c>
    </row>
    <row r="3298">
      <c r="A3298" s="162" t="s">
        <v>15752</v>
      </c>
      <c r="B3298" s="162" t="s">
        <v>177</v>
      </c>
      <c r="C3298" s="162" t="s">
        <v>15744</v>
      </c>
    </row>
    <row r="3299">
      <c r="A3299" s="162" t="s">
        <v>15936</v>
      </c>
      <c r="B3299" s="162" t="s">
        <v>177</v>
      </c>
      <c r="C3299" s="162" t="s">
        <v>15744</v>
      </c>
    </row>
    <row r="3300">
      <c r="A3300" s="162" t="s">
        <v>15938</v>
      </c>
      <c r="B3300" s="162" t="s">
        <v>177</v>
      </c>
      <c r="C3300" s="162" t="s">
        <v>15744</v>
      </c>
    </row>
    <row r="3301">
      <c r="A3301" s="162" t="s">
        <v>16039</v>
      </c>
      <c r="B3301" s="162" t="s">
        <v>177</v>
      </c>
      <c r="C3301" s="162" t="s">
        <v>15744</v>
      </c>
    </row>
    <row r="3302">
      <c r="A3302" s="162" t="s">
        <v>16041</v>
      </c>
      <c r="B3302" s="162" t="s">
        <v>177</v>
      </c>
      <c r="C3302" s="162" t="s">
        <v>15744</v>
      </c>
    </row>
    <row r="3303">
      <c r="A3303" s="162" t="s">
        <v>16138</v>
      </c>
      <c r="B3303" s="162" t="s">
        <v>177</v>
      </c>
      <c r="C3303" s="162" t="s">
        <v>15744</v>
      </c>
    </row>
    <row r="3304">
      <c r="A3304" s="162" t="s">
        <v>16140</v>
      </c>
      <c r="B3304" s="162" t="s">
        <v>177</v>
      </c>
      <c r="C3304" s="162" t="s">
        <v>15744</v>
      </c>
    </row>
    <row r="3305">
      <c r="A3305" s="162" t="s">
        <v>16232</v>
      </c>
      <c r="B3305" s="162" t="s">
        <v>177</v>
      </c>
      <c r="C3305" s="162" t="s">
        <v>15744</v>
      </c>
    </row>
    <row r="3306">
      <c r="A3306" s="162" t="s">
        <v>16234</v>
      </c>
      <c r="B3306" s="162" t="s">
        <v>177</v>
      </c>
      <c r="C3306" s="162" t="s">
        <v>15744</v>
      </c>
    </row>
    <row r="3307">
      <c r="A3307" s="162" t="s">
        <v>16236</v>
      </c>
      <c r="B3307" s="162" t="s">
        <v>177</v>
      </c>
      <c r="C3307" s="162" t="s">
        <v>15744</v>
      </c>
    </row>
    <row r="3308">
      <c r="A3308" s="162" t="s">
        <v>16393</v>
      </c>
      <c r="B3308" s="162" t="s">
        <v>177</v>
      </c>
      <c r="C3308" s="162" t="s">
        <v>15744</v>
      </c>
    </row>
    <row r="3309">
      <c r="A3309" s="162" t="s">
        <v>16395</v>
      </c>
      <c r="B3309" s="162" t="s">
        <v>177</v>
      </c>
      <c r="C3309" s="162" t="s">
        <v>15744</v>
      </c>
    </row>
    <row r="3310">
      <c r="A3310" s="162" t="s">
        <v>16485</v>
      </c>
      <c r="B3310" s="162" t="s">
        <v>177</v>
      </c>
      <c r="C3310" s="162" t="s">
        <v>15744</v>
      </c>
    </row>
    <row r="3311">
      <c r="A3311" s="162" t="s">
        <v>16487</v>
      </c>
      <c r="B3311" s="162" t="s">
        <v>177</v>
      </c>
      <c r="C3311" s="162" t="s">
        <v>15744</v>
      </c>
    </row>
    <row r="3312">
      <c r="A3312" s="162" t="s">
        <v>16489</v>
      </c>
      <c r="B3312" s="162" t="s">
        <v>177</v>
      </c>
      <c r="C3312" s="162" t="s">
        <v>15744</v>
      </c>
    </row>
    <row r="3313">
      <c r="A3313" s="162" t="s">
        <v>1585</v>
      </c>
      <c r="B3313" s="162" t="s">
        <v>217</v>
      </c>
      <c r="C3313" s="162" t="s">
        <v>1585</v>
      </c>
    </row>
    <row r="3314">
      <c r="A3314" s="162" t="s">
        <v>1590</v>
      </c>
      <c r="B3314" s="162" t="s">
        <v>217</v>
      </c>
      <c r="C3314" s="162" t="s">
        <v>1585</v>
      </c>
    </row>
    <row r="3315">
      <c r="A3315" s="162" t="s">
        <v>1593</v>
      </c>
      <c r="B3315" s="162" t="s">
        <v>217</v>
      </c>
      <c r="C3315" s="162" t="s">
        <v>1585</v>
      </c>
    </row>
    <row r="3316">
      <c r="A3316" s="162" t="s">
        <v>1596</v>
      </c>
      <c r="B3316" s="162" t="s">
        <v>217</v>
      </c>
      <c r="C3316" s="162" t="s">
        <v>1585</v>
      </c>
    </row>
    <row r="3317">
      <c r="A3317" s="162" t="s">
        <v>1615</v>
      </c>
      <c r="B3317" s="162" t="s">
        <v>217</v>
      </c>
      <c r="C3317" s="162" t="s">
        <v>1585</v>
      </c>
    </row>
    <row r="3318">
      <c r="A3318" s="162" t="s">
        <v>1627</v>
      </c>
      <c r="B3318" s="162" t="s">
        <v>217</v>
      </c>
      <c r="C3318" s="162" t="s">
        <v>1585</v>
      </c>
    </row>
    <row r="3319">
      <c r="A3319" s="162" t="s">
        <v>1649</v>
      </c>
      <c r="B3319" s="162" t="s">
        <v>217</v>
      </c>
      <c r="C3319" s="162" t="s">
        <v>1585</v>
      </c>
    </row>
    <row r="3320">
      <c r="A3320" s="162" t="s">
        <v>1658</v>
      </c>
      <c r="B3320" s="162" t="s">
        <v>217</v>
      </c>
      <c r="C3320" s="162" t="s">
        <v>1585</v>
      </c>
    </row>
    <row r="3321">
      <c r="A3321" s="162" t="s">
        <v>1630</v>
      </c>
      <c r="B3321" s="162" t="s">
        <v>217</v>
      </c>
      <c r="C3321" s="162" t="s">
        <v>1585</v>
      </c>
    </row>
    <row r="3322">
      <c r="A3322" s="162" t="s">
        <v>1634</v>
      </c>
      <c r="B3322" s="162" t="s">
        <v>217</v>
      </c>
      <c r="C3322" s="162" t="s">
        <v>1585</v>
      </c>
    </row>
    <row r="3323">
      <c r="A3323" s="162" t="s">
        <v>1637</v>
      </c>
      <c r="B3323" s="162" t="s">
        <v>217</v>
      </c>
      <c r="C3323" s="162" t="s">
        <v>1585</v>
      </c>
    </row>
    <row r="3324">
      <c r="A3324" s="162" t="s">
        <v>1640</v>
      </c>
      <c r="B3324" s="162" t="s">
        <v>217</v>
      </c>
      <c r="C3324" s="162" t="s">
        <v>1585</v>
      </c>
    </row>
    <row r="3325">
      <c r="A3325" s="162" t="s">
        <v>1643</v>
      </c>
      <c r="B3325" s="162" t="s">
        <v>217</v>
      </c>
      <c r="C3325" s="162" t="s">
        <v>1585</v>
      </c>
    </row>
    <row r="3326">
      <c r="A3326" s="162" t="s">
        <v>1652</v>
      </c>
      <c r="B3326" s="162" t="s">
        <v>217</v>
      </c>
      <c r="C3326" s="162" t="s">
        <v>1585</v>
      </c>
    </row>
    <row r="3327">
      <c r="A3327" s="162" t="s">
        <v>1655</v>
      </c>
      <c r="B3327" s="162" t="s">
        <v>217</v>
      </c>
      <c r="C3327" s="162" t="s">
        <v>1585</v>
      </c>
    </row>
    <row r="3328">
      <c r="A3328" s="162" t="s">
        <v>1612</v>
      </c>
      <c r="B3328" s="162" t="s">
        <v>217</v>
      </c>
      <c r="C3328" s="162" t="s">
        <v>1585</v>
      </c>
    </row>
    <row r="3329">
      <c r="A3329" s="162" t="s">
        <v>16509</v>
      </c>
      <c r="B3329" s="162" t="s">
        <v>626</v>
      </c>
      <c r="C3329" s="162" t="s">
        <v>1585</v>
      </c>
    </row>
    <row r="3330">
      <c r="A3330" s="162" t="s">
        <v>2862</v>
      </c>
      <c r="B3330" s="162" t="s">
        <v>63</v>
      </c>
      <c r="C3330" s="162" t="s">
        <v>2862</v>
      </c>
    </row>
    <row r="3331">
      <c r="A3331" s="162" t="s">
        <v>2867</v>
      </c>
      <c r="B3331" s="162" t="s">
        <v>63</v>
      </c>
      <c r="C3331" s="162" t="s">
        <v>2862</v>
      </c>
    </row>
    <row r="3332">
      <c r="A3332" s="162" t="s">
        <v>2869</v>
      </c>
      <c r="B3332" s="162" t="s">
        <v>63</v>
      </c>
      <c r="C3332" s="162" t="s">
        <v>2862</v>
      </c>
    </row>
    <row r="3333">
      <c r="A3333" s="162" t="s">
        <v>2873</v>
      </c>
      <c r="B3333" s="162" t="s">
        <v>63</v>
      </c>
      <c r="C3333" s="162" t="s">
        <v>2862</v>
      </c>
    </row>
    <row r="3334">
      <c r="A3334" s="162" t="s">
        <v>2875</v>
      </c>
      <c r="B3334" s="162" t="s">
        <v>63</v>
      </c>
      <c r="C3334" s="162" t="s">
        <v>2862</v>
      </c>
    </row>
    <row r="3335">
      <c r="A3335" s="162" t="s">
        <v>2879</v>
      </c>
      <c r="B3335" s="162" t="s">
        <v>63</v>
      </c>
      <c r="C3335" s="162" t="s">
        <v>2862</v>
      </c>
    </row>
    <row r="3336">
      <c r="A3336" s="162" t="s">
        <v>2881</v>
      </c>
      <c r="B3336" s="162" t="s">
        <v>63</v>
      </c>
      <c r="C3336" s="162" t="s">
        <v>2862</v>
      </c>
    </row>
    <row r="3337">
      <c r="A3337" s="162" t="s">
        <v>2885</v>
      </c>
      <c r="B3337" s="162" t="s">
        <v>63</v>
      </c>
      <c r="C3337" s="162" t="s">
        <v>2862</v>
      </c>
    </row>
    <row r="3338">
      <c r="A3338" s="162" t="s">
        <v>1924</v>
      </c>
      <c r="B3338" s="162" t="s">
        <v>63</v>
      </c>
      <c r="C3338" s="162" t="s">
        <v>2862</v>
      </c>
    </row>
    <row r="3339">
      <c r="A3339" s="162" t="s">
        <v>1929</v>
      </c>
      <c r="B3339" s="162" t="s">
        <v>63</v>
      </c>
      <c r="C3339" s="162" t="s">
        <v>2862</v>
      </c>
    </row>
    <row r="3340">
      <c r="A3340" s="162" t="s">
        <v>1931</v>
      </c>
      <c r="B3340" s="162" t="s">
        <v>63</v>
      </c>
      <c r="C3340" s="162" t="s">
        <v>2862</v>
      </c>
    </row>
    <row r="3341">
      <c r="A3341" s="162" t="s">
        <v>1935</v>
      </c>
      <c r="B3341" s="162" t="s">
        <v>63</v>
      </c>
      <c r="C3341" s="162" t="s">
        <v>2862</v>
      </c>
    </row>
    <row r="3342">
      <c r="A3342" s="162" t="s">
        <v>1937</v>
      </c>
      <c r="B3342" s="162" t="s">
        <v>63</v>
      </c>
      <c r="C3342" s="162" t="s">
        <v>2862</v>
      </c>
    </row>
    <row r="3343">
      <c r="A3343" s="162" t="s">
        <v>1941</v>
      </c>
      <c r="B3343" s="162" t="s">
        <v>63</v>
      </c>
      <c r="C3343" s="162" t="s">
        <v>2862</v>
      </c>
    </row>
    <row r="3344">
      <c r="A3344" s="162" t="s">
        <v>1943</v>
      </c>
      <c r="B3344" s="162" t="s">
        <v>63</v>
      </c>
      <c r="C3344" s="162" t="s">
        <v>2862</v>
      </c>
    </row>
    <row r="3345">
      <c r="A3345" s="162" t="s">
        <v>1947</v>
      </c>
      <c r="B3345" s="162" t="s">
        <v>63</v>
      </c>
      <c r="C3345" s="162" t="s">
        <v>2862</v>
      </c>
    </row>
    <row r="3346">
      <c r="A3346" s="162" t="s">
        <v>15308</v>
      </c>
      <c r="B3346" s="162" t="s">
        <v>89</v>
      </c>
      <c r="C3346" s="162" t="s">
        <v>14573</v>
      </c>
    </row>
    <row r="3347">
      <c r="A3347" s="162" t="s">
        <v>15312</v>
      </c>
      <c r="B3347" s="162" t="s">
        <v>89</v>
      </c>
      <c r="C3347" s="162" t="s">
        <v>14573</v>
      </c>
    </row>
    <row r="3348">
      <c r="A3348" s="162" t="s">
        <v>15320</v>
      </c>
      <c r="B3348" s="162" t="s">
        <v>89</v>
      </c>
      <c r="C3348" s="162" t="s">
        <v>14573</v>
      </c>
    </row>
    <row r="3349">
      <c r="A3349" s="162" t="s">
        <v>14871</v>
      </c>
      <c r="B3349" s="162" t="s">
        <v>89</v>
      </c>
      <c r="C3349" s="162" t="s">
        <v>14573</v>
      </c>
    </row>
    <row r="3350">
      <c r="A3350" s="162" t="s">
        <v>14843</v>
      </c>
      <c r="B3350" s="162" t="s">
        <v>89</v>
      </c>
      <c r="C3350" s="162" t="s">
        <v>14573</v>
      </c>
    </row>
    <row r="3351">
      <c r="A3351" s="162" t="s">
        <v>14847</v>
      </c>
      <c r="B3351" s="162" t="s">
        <v>89</v>
      </c>
      <c r="C3351" s="162" t="s">
        <v>14573</v>
      </c>
    </row>
    <row r="3352">
      <c r="A3352" s="162" t="s">
        <v>14855</v>
      </c>
      <c r="B3352" s="162" t="s">
        <v>89</v>
      </c>
      <c r="C3352" s="162" t="s">
        <v>14573</v>
      </c>
    </row>
    <row r="3353">
      <c r="A3353" s="162" t="s">
        <v>14573</v>
      </c>
      <c r="B3353" s="162" t="s">
        <v>89</v>
      </c>
      <c r="C3353" s="162" t="s">
        <v>14573</v>
      </c>
    </row>
    <row r="3354">
      <c r="A3354" s="162" t="s">
        <v>14481</v>
      </c>
      <c r="B3354" s="162" t="s">
        <v>89</v>
      </c>
      <c r="C3354" s="162" t="s">
        <v>14573</v>
      </c>
    </row>
    <row r="3355">
      <c r="A3355" s="162" t="s">
        <v>14485</v>
      </c>
      <c r="B3355" s="162" t="s">
        <v>89</v>
      </c>
      <c r="C3355" s="162" t="s">
        <v>14573</v>
      </c>
    </row>
    <row r="3356">
      <c r="A3356" s="162" t="s">
        <v>14493</v>
      </c>
      <c r="B3356" s="162" t="s">
        <v>89</v>
      </c>
      <c r="C3356" s="162" t="s">
        <v>14573</v>
      </c>
    </row>
    <row r="3357">
      <c r="A3357" s="162" t="s">
        <v>14505</v>
      </c>
      <c r="B3357" s="162" t="s">
        <v>89</v>
      </c>
      <c r="C3357" s="162" t="s">
        <v>14573</v>
      </c>
    </row>
    <row r="3358">
      <c r="A3358" s="162" t="s">
        <v>1538</v>
      </c>
      <c r="B3358" s="162" t="s">
        <v>89</v>
      </c>
      <c r="C3358" s="162" t="s">
        <v>14573</v>
      </c>
    </row>
    <row r="3359">
      <c r="A3359" s="162" t="s">
        <v>1542</v>
      </c>
      <c r="B3359" s="162" t="s">
        <v>89</v>
      </c>
      <c r="C3359" s="162" t="s">
        <v>14573</v>
      </c>
    </row>
    <row r="3360">
      <c r="A3360" s="162" t="s">
        <v>1563</v>
      </c>
      <c r="B3360" s="162" t="s">
        <v>89</v>
      </c>
      <c r="C3360" s="162" t="s">
        <v>14573</v>
      </c>
    </row>
    <row r="3361">
      <c r="A3361" s="162" t="s">
        <v>1550</v>
      </c>
      <c r="B3361" s="162" t="s">
        <v>89</v>
      </c>
      <c r="C3361" s="162" t="s">
        <v>14573</v>
      </c>
    </row>
    <row r="3362">
      <c r="A3362" s="162" t="s">
        <v>14983</v>
      </c>
      <c r="B3362" s="162" t="s">
        <v>89</v>
      </c>
      <c r="C3362" s="162" t="s">
        <v>15160</v>
      </c>
    </row>
    <row r="3363">
      <c r="A3363" s="162" t="s">
        <v>1305</v>
      </c>
      <c r="B3363" s="162" t="s">
        <v>89</v>
      </c>
      <c r="C3363" s="162" t="s">
        <v>15160</v>
      </c>
    </row>
    <row r="3364">
      <c r="A3364" s="162" t="s">
        <v>15160</v>
      </c>
      <c r="B3364" s="162" t="s">
        <v>89</v>
      </c>
      <c r="C3364" s="162" t="s">
        <v>15160</v>
      </c>
    </row>
    <row r="3365">
      <c r="A3365" s="162" t="s">
        <v>14899</v>
      </c>
      <c r="B3365" s="162" t="s">
        <v>89</v>
      </c>
      <c r="C3365" s="162" t="s">
        <v>15160</v>
      </c>
    </row>
    <row r="3366">
      <c r="A3366" s="162" t="s">
        <v>14991</v>
      </c>
      <c r="B3366" s="162" t="s">
        <v>89</v>
      </c>
      <c r="C3366" s="162" t="s">
        <v>15160</v>
      </c>
    </row>
    <row r="3367">
      <c r="A3367" s="162" t="s">
        <v>14701</v>
      </c>
      <c r="B3367" s="162" t="s">
        <v>89</v>
      </c>
      <c r="C3367" s="162" t="s">
        <v>15160</v>
      </c>
    </row>
    <row r="3368">
      <c r="A3368" s="162" t="s">
        <v>14709</v>
      </c>
      <c r="B3368" s="162" t="s">
        <v>89</v>
      </c>
      <c r="C3368" s="162" t="s">
        <v>15160</v>
      </c>
    </row>
    <row r="3369">
      <c r="A3369" s="162" t="s">
        <v>14859</v>
      </c>
      <c r="B3369" s="162" t="s">
        <v>89</v>
      </c>
      <c r="C3369" s="162" t="s">
        <v>15160</v>
      </c>
    </row>
    <row r="3370">
      <c r="A3370" s="162" t="s">
        <v>14476</v>
      </c>
      <c r="B3370" s="162" t="s">
        <v>89</v>
      </c>
      <c r="C3370" s="162" t="s">
        <v>15160</v>
      </c>
    </row>
    <row r="3371">
      <c r="A3371" s="162" t="s">
        <v>14533</v>
      </c>
      <c r="B3371" s="162" t="s">
        <v>89</v>
      </c>
      <c r="C3371" s="162" t="s">
        <v>15160</v>
      </c>
    </row>
    <row r="3372">
      <c r="A3372" s="162" t="s">
        <v>14359</v>
      </c>
      <c r="B3372" s="162" t="s">
        <v>89</v>
      </c>
      <c r="C3372" s="162" t="s">
        <v>15160</v>
      </c>
    </row>
    <row r="3373">
      <c r="A3373" s="162" t="s">
        <v>14371</v>
      </c>
      <c r="B3373" s="162" t="s">
        <v>89</v>
      </c>
      <c r="C3373" s="162" t="s">
        <v>15160</v>
      </c>
    </row>
    <row r="3374">
      <c r="A3374" s="162" t="s">
        <v>14214</v>
      </c>
      <c r="B3374" s="162" t="s">
        <v>89</v>
      </c>
      <c r="C3374" s="162" t="s">
        <v>15160</v>
      </c>
    </row>
    <row r="3375">
      <c r="A3375" s="162" t="s">
        <v>14226</v>
      </c>
      <c r="B3375" s="162" t="s">
        <v>89</v>
      </c>
      <c r="C3375" s="162" t="s">
        <v>15160</v>
      </c>
    </row>
    <row r="3376">
      <c r="A3376" s="162" t="s">
        <v>1453</v>
      </c>
      <c r="B3376" s="162" t="s">
        <v>89</v>
      </c>
      <c r="C3376" s="162" t="s">
        <v>15160</v>
      </c>
    </row>
    <row r="3377">
      <c r="A3377" s="162" t="s">
        <v>1301</v>
      </c>
      <c r="B3377" s="162" t="s">
        <v>89</v>
      </c>
      <c r="C3377" s="162" t="s">
        <v>15160</v>
      </c>
    </row>
    <row r="3378">
      <c r="A3378" s="162" t="s">
        <v>15260</v>
      </c>
      <c r="B3378" s="162" t="s">
        <v>89</v>
      </c>
      <c r="C3378" s="162" t="s">
        <v>15144</v>
      </c>
    </row>
    <row r="3379">
      <c r="A3379" s="162" t="s">
        <v>15144</v>
      </c>
      <c r="B3379" s="162" t="s">
        <v>89</v>
      </c>
      <c r="C3379" s="162" t="s">
        <v>15144</v>
      </c>
    </row>
    <row r="3380">
      <c r="A3380" s="162" t="s">
        <v>14895</v>
      </c>
      <c r="B3380" s="162" t="s">
        <v>89</v>
      </c>
      <c r="C3380" s="162" t="s">
        <v>15144</v>
      </c>
    </row>
    <row r="3381">
      <c r="A3381" s="162" t="s">
        <v>14741</v>
      </c>
      <c r="B3381" s="162" t="s">
        <v>89</v>
      </c>
      <c r="C3381" s="162" t="s">
        <v>15144</v>
      </c>
    </row>
    <row r="3382">
      <c r="A3382" s="162" t="s">
        <v>14693</v>
      </c>
      <c r="B3382" s="162" t="s">
        <v>89</v>
      </c>
      <c r="C3382" s="162" t="s">
        <v>15144</v>
      </c>
    </row>
    <row r="3383">
      <c r="A3383" s="162" t="s">
        <v>14529</v>
      </c>
      <c r="B3383" s="162" t="s">
        <v>89</v>
      </c>
      <c r="C3383" s="162" t="s">
        <v>15144</v>
      </c>
    </row>
    <row r="3384">
      <c r="A3384" s="162" t="s">
        <v>14403</v>
      </c>
      <c r="B3384" s="162" t="s">
        <v>89</v>
      </c>
      <c r="C3384" s="162" t="s">
        <v>15144</v>
      </c>
    </row>
    <row r="3385">
      <c r="A3385" s="162" t="s">
        <v>14303</v>
      </c>
      <c r="B3385" s="162" t="s">
        <v>89</v>
      </c>
      <c r="C3385" s="162" t="s">
        <v>15144</v>
      </c>
    </row>
    <row r="3386">
      <c r="A3386" s="162" t="s">
        <v>14222</v>
      </c>
      <c r="B3386" s="162" t="s">
        <v>89</v>
      </c>
      <c r="C3386" s="162" t="s">
        <v>15144</v>
      </c>
    </row>
    <row r="3387">
      <c r="A3387" s="162" t="s">
        <v>1489</v>
      </c>
      <c r="B3387" s="162" t="s">
        <v>89</v>
      </c>
      <c r="C3387" s="162" t="s">
        <v>15144</v>
      </c>
    </row>
    <row r="3388">
      <c r="A3388" s="162" t="s">
        <v>1432</v>
      </c>
      <c r="B3388" s="162" t="s">
        <v>89</v>
      </c>
      <c r="C3388" s="162" t="s">
        <v>15144</v>
      </c>
    </row>
    <row r="3389">
      <c r="A3389" s="162" t="s">
        <v>1297</v>
      </c>
      <c r="B3389" s="162" t="s">
        <v>89</v>
      </c>
      <c r="C3389" s="162" t="s">
        <v>15144</v>
      </c>
    </row>
    <row r="3390">
      <c r="A3390" s="162" t="s">
        <v>1248</v>
      </c>
      <c r="B3390" s="162" t="s">
        <v>89</v>
      </c>
      <c r="C3390" s="162" t="s">
        <v>15144</v>
      </c>
    </row>
    <row r="3391">
      <c r="A3391" s="162" t="s">
        <v>15532</v>
      </c>
      <c r="B3391" s="162" t="s">
        <v>177</v>
      </c>
      <c r="C3391" s="162" t="s">
        <v>15532</v>
      </c>
    </row>
    <row r="3392">
      <c r="A3392" s="162" t="s">
        <v>15536</v>
      </c>
      <c r="B3392" s="162" t="s">
        <v>177</v>
      </c>
      <c r="C3392" s="162" t="s">
        <v>15532</v>
      </c>
    </row>
    <row r="3393">
      <c r="A3393" s="162" t="s">
        <v>15540</v>
      </c>
      <c r="B3393" s="162" t="s">
        <v>177</v>
      </c>
      <c r="C3393" s="162" t="s">
        <v>15532</v>
      </c>
    </row>
    <row r="3394">
      <c r="A3394" s="162" t="s">
        <v>15980</v>
      </c>
      <c r="B3394" s="162" t="s">
        <v>177</v>
      </c>
      <c r="C3394" s="162" t="s">
        <v>15532</v>
      </c>
    </row>
    <row r="3395">
      <c r="A3395" s="162" t="s">
        <v>15982</v>
      </c>
      <c r="B3395" s="162" t="s">
        <v>177</v>
      </c>
      <c r="C3395" s="162" t="s">
        <v>15532</v>
      </c>
    </row>
    <row r="3396">
      <c r="A3396" s="162" t="s">
        <v>15984</v>
      </c>
      <c r="B3396" s="162" t="s">
        <v>177</v>
      </c>
      <c r="C3396" s="162" t="s">
        <v>15532</v>
      </c>
    </row>
    <row r="3397">
      <c r="A3397" s="162" t="s">
        <v>16176</v>
      </c>
      <c r="B3397" s="162" t="s">
        <v>177</v>
      </c>
      <c r="C3397" s="162" t="s">
        <v>15532</v>
      </c>
    </row>
    <row r="3398">
      <c r="A3398" s="162" t="s">
        <v>16178</v>
      </c>
      <c r="B3398" s="162" t="s">
        <v>177</v>
      </c>
      <c r="C3398" s="162" t="s">
        <v>15532</v>
      </c>
    </row>
    <row r="3399">
      <c r="A3399" s="162" t="s">
        <v>16180</v>
      </c>
      <c r="B3399" s="162" t="s">
        <v>177</v>
      </c>
      <c r="C3399" s="162" t="s">
        <v>15532</v>
      </c>
    </row>
    <row r="3400">
      <c r="A3400" s="162" t="s">
        <v>16429</v>
      </c>
      <c r="B3400" s="162" t="s">
        <v>177</v>
      </c>
      <c r="C3400" s="162" t="s">
        <v>15532</v>
      </c>
    </row>
    <row r="3401">
      <c r="A3401" s="162" t="s">
        <v>16431</v>
      </c>
      <c r="B3401" s="162" t="s">
        <v>177</v>
      </c>
      <c r="C3401" s="162" t="s">
        <v>15532</v>
      </c>
    </row>
    <row r="3402">
      <c r="A3402" s="162" t="s">
        <v>16433</v>
      </c>
      <c r="B3402" s="162" t="s">
        <v>177</v>
      </c>
      <c r="C3402" s="162" t="s">
        <v>15532</v>
      </c>
    </row>
    <row r="3403">
      <c r="A3403" s="162" t="s">
        <v>7595</v>
      </c>
      <c r="B3403" s="162" t="s">
        <v>126</v>
      </c>
      <c r="C3403" s="162" t="s">
        <v>7595</v>
      </c>
    </row>
    <row r="3404">
      <c r="A3404" s="162" t="s">
        <v>7604</v>
      </c>
      <c r="B3404" s="162" t="s">
        <v>126</v>
      </c>
      <c r="C3404" s="162" t="s">
        <v>7595</v>
      </c>
    </row>
    <row r="3405">
      <c r="A3405" s="162" t="s">
        <v>7608</v>
      </c>
      <c r="B3405" s="162" t="s">
        <v>126</v>
      </c>
      <c r="C3405" s="162" t="s">
        <v>7595</v>
      </c>
    </row>
    <row r="3406">
      <c r="A3406" s="162" t="s">
        <v>7612</v>
      </c>
      <c r="B3406" s="162" t="s">
        <v>126</v>
      </c>
      <c r="C3406" s="162" t="s">
        <v>7595</v>
      </c>
    </row>
    <row r="3407">
      <c r="A3407" s="162" t="s">
        <v>7616</v>
      </c>
      <c r="B3407" s="162" t="s">
        <v>126</v>
      </c>
      <c r="C3407" s="162" t="s">
        <v>7595</v>
      </c>
    </row>
    <row r="3408">
      <c r="A3408" s="162" t="s">
        <v>7620</v>
      </c>
      <c r="B3408" s="162" t="s">
        <v>126</v>
      </c>
      <c r="C3408" s="162" t="s">
        <v>7595</v>
      </c>
    </row>
    <row r="3409">
      <c r="A3409" s="162" t="s">
        <v>7624</v>
      </c>
      <c r="B3409" s="162" t="s">
        <v>126</v>
      </c>
      <c r="C3409" s="162" t="s">
        <v>7595</v>
      </c>
    </row>
    <row r="3410">
      <c r="A3410" s="162" t="s">
        <v>7628</v>
      </c>
      <c r="B3410" s="162" t="s">
        <v>126</v>
      </c>
      <c r="C3410" s="162" t="s">
        <v>7595</v>
      </c>
    </row>
    <row r="3411">
      <c r="A3411" s="162" t="s">
        <v>7632</v>
      </c>
      <c r="B3411" s="162" t="s">
        <v>126</v>
      </c>
      <c r="C3411" s="162" t="s">
        <v>7595</v>
      </c>
    </row>
    <row r="3412">
      <c r="A3412" s="162" t="s">
        <v>7636</v>
      </c>
      <c r="B3412" s="162" t="s">
        <v>126</v>
      </c>
      <c r="C3412" s="162" t="s">
        <v>7595</v>
      </c>
    </row>
    <row r="3413">
      <c r="A3413" s="162" t="s">
        <v>7640</v>
      </c>
      <c r="B3413" s="162" t="s">
        <v>126</v>
      </c>
      <c r="C3413" s="162" t="s">
        <v>7595</v>
      </c>
    </row>
    <row r="3414">
      <c r="A3414" s="162" t="s">
        <v>7644</v>
      </c>
      <c r="B3414" s="162" t="s">
        <v>126</v>
      </c>
      <c r="C3414" s="162" t="s">
        <v>7595</v>
      </c>
    </row>
    <row r="3415">
      <c r="A3415" s="162" t="s">
        <v>15264</v>
      </c>
      <c r="B3415" s="162" t="s">
        <v>89</v>
      </c>
      <c r="C3415" s="162" t="s">
        <v>15268</v>
      </c>
    </row>
    <row r="3416">
      <c r="A3416" s="162" t="s">
        <v>15268</v>
      </c>
      <c r="B3416" s="162" t="s">
        <v>89</v>
      </c>
      <c r="C3416" s="162" t="s">
        <v>15268</v>
      </c>
    </row>
    <row r="3417">
      <c r="A3417" s="162" t="s">
        <v>14746</v>
      </c>
      <c r="B3417" s="162" t="s">
        <v>89</v>
      </c>
      <c r="C3417" s="162" t="s">
        <v>15268</v>
      </c>
    </row>
    <row r="3418">
      <c r="A3418" s="162" t="s">
        <v>14751</v>
      </c>
      <c r="B3418" s="162" t="s">
        <v>89</v>
      </c>
      <c r="C3418" s="162" t="s">
        <v>15268</v>
      </c>
    </row>
    <row r="3419">
      <c r="A3419" s="162" t="s">
        <v>15080</v>
      </c>
      <c r="B3419" s="162" t="s">
        <v>89</v>
      </c>
      <c r="C3419" s="162" t="s">
        <v>15268</v>
      </c>
    </row>
    <row r="3420">
      <c r="A3420" s="162" t="s">
        <v>14448</v>
      </c>
      <c r="B3420" s="162" t="s">
        <v>89</v>
      </c>
      <c r="C3420" s="162" t="s">
        <v>15268</v>
      </c>
    </row>
    <row r="3421">
      <c r="A3421" s="162" t="s">
        <v>14407</v>
      </c>
      <c r="B3421" s="162" t="s">
        <v>89</v>
      </c>
      <c r="C3421" s="162" t="s">
        <v>15268</v>
      </c>
    </row>
    <row r="3422">
      <c r="A3422" s="162" t="s">
        <v>14411</v>
      </c>
      <c r="B3422" s="162" t="s">
        <v>89</v>
      </c>
      <c r="C3422" s="162" t="s">
        <v>15268</v>
      </c>
    </row>
    <row r="3423">
      <c r="A3423" s="162" t="s">
        <v>1493</v>
      </c>
      <c r="B3423" s="162" t="s">
        <v>89</v>
      </c>
      <c r="C3423" s="162" t="s">
        <v>15268</v>
      </c>
    </row>
    <row r="3424">
      <c r="A3424" s="162" t="s">
        <v>1497</v>
      </c>
      <c r="B3424" s="162" t="s">
        <v>89</v>
      </c>
      <c r="C3424" s="162" t="s">
        <v>15268</v>
      </c>
    </row>
    <row r="3425">
      <c r="A3425" s="162" t="s">
        <v>1252</v>
      </c>
      <c r="B3425" s="162" t="s">
        <v>89</v>
      </c>
      <c r="C3425" s="162" t="s">
        <v>15268</v>
      </c>
    </row>
    <row r="3426">
      <c r="A3426" s="162" t="s">
        <v>1256</v>
      </c>
      <c r="B3426" s="162" t="s">
        <v>89</v>
      </c>
      <c r="C3426" s="162" t="s">
        <v>15268</v>
      </c>
    </row>
    <row r="3427">
      <c r="A3427" s="162" t="s">
        <v>2937</v>
      </c>
      <c r="B3427" s="162" t="s">
        <v>63</v>
      </c>
      <c r="C3427" s="162" t="s">
        <v>2937</v>
      </c>
    </row>
    <row r="3428">
      <c r="A3428" s="162" t="s">
        <v>2942</v>
      </c>
      <c r="B3428" s="162" t="s">
        <v>63</v>
      </c>
      <c r="C3428" s="162" t="s">
        <v>2937</v>
      </c>
    </row>
    <row r="3429">
      <c r="A3429" s="162" t="s">
        <v>2944</v>
      </c>
      <c r="B3429" s="162" t="s">
        <v>63</v>
      </c>
      <c r="C3429" s="162" t="s">
        <v>2937</v>
      </c>
    </row>
    <row r="3430">
      <c r="A3430" s="162" t="s">
        <v>2947</v>
      </c>
      <c r="B3430" s="162" t="s">
        <v>63</v>
      </c>
      <c r="C3430" s="162" t="s">
        <v>2937</v>
      </c>
    </row>
    <row r="3431">
      <c r="A3431" s="162" t="s">
        <v>2949</v>
      </c>
      <c r="B3431" s="162" t="s">
        <v>63</v>
      </c>
      <c r="C3431" s="162" t="s">
        <v>2937</v>
      </c>
    </row>
    <row r="3432">
      <c r="A3432" s="162" t="s">
        <v>2953</v>
      </c>
      <c r="B3432" s="162" t="s">
        <v>63</v>
      </c>
      <c r="C3432" s="162" t="s">
        <v>2937</v>
      </c>
    </row>
    <row r="3433">
      <c r="A3433" s="162" t="s">
        <v>2030</v>
      </c>
      <c r="B3433" s="162" t="s">
        <v>63</v>
      </c>
      <c r="C3433" s="162" t="s">
        <v>2937</v>
      </c>
    </row>
    <row r="3434">
      <c r="A3434" s="162" t="s">
        <v>2035</v>
      </c>
      <c r="B3434" s="162" t="s">
        <v>63</v>
      </c>
      <c r="C3434" s="162" t="s">
        <v>2937</v>
      </c>
    </row>
    <row r="3435">
      <c r="A3435" s="162" t="s">
        <v>2037</v>
      </c>
      <c r="B3435" s="162" t="s">
        <v>63</v>
      </c>
      <c r="C3435" s="162" t="s">
        <v>2937</v>
      </c>
    </row>
    <row r="3436">
      <c r="A3436" s="162" t="s">
        <v>2041</v>
      </c>
      <c r="B3436" s="162" t="s">
        <v>63</v>
      </c>
      <c r="C3436" s="162" t="s">
        <v>2937</v>
      </c>
    </row>
    <row r="3437">
      <c r="A3437" s="162" t="s">
        <v>2045</v>
      </c>
      <c r="B3437" s="162" t="s">
        <v>63</v>
      </c>
      <c r="C3437" s="162" t="s">
        <v>2937</v>
      </c>
    </row>
    <row r="3438">
      <c r="A3438" s="162" t="s">
        <v>8675</v>
      </c>
      <c r="B3438" s="162" t="s">
        <v>672</v>
      </c>
      <c r="C3438" s="162" t="s">
        <v>8675</v>
      </c>
    </row>
    <row r="3439">
      <c r="A3439" s="162" t="s">
        <v>9224</v>
      </c>
      <c r="B3439" s="162" t="s">
        <v>672</v>
      </c>
      <c r="C3439" s="162" t="s">
        <v>8675</v>
      </c>
    </row>
    <row r="3440">
      <c r="A3440" s="162" t="s">
        <v>9358</v>
      </c>
      <c r="B3440" s="162" t="s">
        <v>672</v>
      </c>
      <c r="C3440" s="162" t="s">
        <v>8675</v>
      </c>
    </row>
    <row r="3441">
      <c r="A3441" s="162" t="s">
        <v>9375</v>
      </c>
      <c r="B3441" s="162" t="s">
        <v>672</v>
      </c>
      <c r="C3441" s="162" t="s">
        <v>8675</v>
      </c>
    </row>
    <row r="3442">
      <c r="A3442" s="162" t="s">
        <v>9522</v>
      </c>
      <c r="B3442" s="162" t="s">
        <v>672</v>
      </c>
      <c r="C3442" s="162" t="s">
        <v>8675</v>
      </c>
    </row>
    <row r="3443">
      <c r="A3443" s="162" t="s">
        <v>9530</v>
      </c>
      <c r="B3443" s="162" t="s">
        <v>672</v>
      </c>
      <c r="C3443" s="162" t="s">
        <v>8675</v>
      </c>
    </row>
    <row r="3444">
      <c r="A3444" s="162" t="s">
        <v>9541</v>
      </c>
      <c r="B3444" s="162" t="s">
        <v>672</v>
      </c>
      <c r="C3444" s="162" t="s">
        <v>8675</v>
      </c>
    </row>
    <row r="3445">
      <c r="A3445" s="162" t="s">
        <v>9793</v>
      </c>
      <c r="B3445" s="162" t="s">
        <v>672</v>
      </c>
      <c r="C3445" s="162" t="s">
        <v>8675</v>
      </c>
    </row>
    <row r="3446">
      <c r="A3446" s="162" t="s">
        <v>9837</v>
      </c>
      <c r="B3446" s="162" t="s">
        <v>672</v>
      </c>
      <c r="C3446" s="162" t="s">
        <v>8675</v>
      </c>
    </row>
    <row r="3447">
      <c r="A3447" s="162" t="s">
        <v>9940</v>
      </c>
      <c r="B3447" s="162" t="s">
        <v>672</v>
      </c>
      <c r="C3447" s="162" t="s">
        <v>8675</v>
      </c>
    </row>
    <row r="3448">
      <c r="A3448" s="162" t="s">
        <v>10955</v>
      </c>
      <c r="B3448" s="162" t="s">
        <v>672</v>
      </c>
      <c r="C3448" s="162" t="s">
        <v>8675</v>
      </c>
    </row>
    <row r="3449">
      <c r="A3449" s="162" t="s">
        <v>15464</v>
      </c>
      <c r="B3449" s="162" t="s">
        <v>177</v>
      </c>
      <c r="C3449" s="162" t="s">
        <v>15508</v>
      </c>
    </row>
    <row r="3450">
      <c r="A3450" s="162" t="s">
        <v>15508</v>
      </c>
      <c r="B3450" s="162" t="s">
        <v>177</v>
      </c>
      <c r="C3450" s="162" t="s">
        <v>15508</v>
      </c>
    </row>
    <row r="3451">
      <c r="A3451" s="162" t="s">
        <v>15552</v>
      </c>
      <c r="B3451" s="162" t="s">
        <v>177</v>
      </c>
      <c r="C3451" s="162" t="s">
        <v>15508</v>
      </c>
    </row>
    <row r="3452">
      <c r="A3452" s="162" t="s">
        <v>15940</v>
      </c>
      <c r="B3452" s="162" t="s">
        <v>177</v>
      </c>
      <c r="C3452" s="162" t="s">
        <v>15508</v>
      </c>
    </row>
    <row r="3453">
      <c r="A3453" s="162" t="s">
        <v>15966</v>
      </c>
      <c r="B3453" s="162" t="s">
        <v>177</v>
      </c>
      <c r="C3453" s="162" t="s">
        <v>15508</v>
      </c>
    </row>
    <row r="3454">
      <c r="A3454" s="162" t="s">
        <v>15990</v>
      </c>
      <c r="B3454" s="162" t="s">
        <v>177</v>
      </c>
      <c r="C3454" s="162" t="s">
        <v>15508</v>
      </c>
    </row>
    <row r="3455">
      <c r="A3455" s="162" t="s">
        <v>16142</v>
      </c>
      <c r="B3455" s="162" t="s">
        <v>177</v>
      </c>
      <c r="C3455" s="162" t="s">
        <v>15508</v>
      </c>
    </row>
    <row r="3456">
      <c r="A3456" s="162" t="s">
        <v>16166</v>
      </c>
      <c r="B3456" s="162" t="s">
        <v>177</v>
      </c>
      <c r="C3456" s="162" t="s">
        <v>15508</v>
      </c>
    </row>
    <row r="3457">
      <c r="A3457" s="162" t="s">
        <v>16186</v>
      </c>
      <c r="B3457" s="162" t="s">
        <v>177</v>
      </c>
      <c r="C3457" s="162" t="s">
        <v>15508</v>
      </c>
    </row>
    <row r="3458">
      <c r="A3458" s="162" t="s">
        <v>16417</v>
      </c>
      <c r="B3458" s="162" t="s">
        <v>177</v>
      </c>
      <c r="C3458" s="162" t="s">
        <v>15508</v>
      </c>
    </row>
    <row r="3459">
      <c r="A3459" s="162" t="s">
        <v>16439</v>
      </c>
      <c r="B3459" s="162" t="s">
        <v>177</v>
      </c>
      <c r="C3459" s="162" t="s">
        <v>15508</v>
      </c>
    </row>
    <row r="3460">
      <c r="A3460" s="162" t="s">
        <v>11402</v>
      </c>
      <c r="B3460" s="162" t="s">
        <v>340</v>
      </c>
      <c r="C3460" s="162" t="s">
        <v>11402</v>
      </c>
    </row>
    <row r="3461">
      <c r="A3461" s="162" t="s">
        <v>11406</v>
      </c>
      <c r="B3461" s="162" t="s">
        <v>340</v>
      </c>
      <c r="C3461" s="162" t="s">
        <v>11402</v>
      </c>
    </row>
    <row r="3462">
      <c r="A3462" s="162" t="s">
        <v>11410</v>
      </c>
      <c r="B3462" s="162" t="s">
        <v>340</v>
      </c>
      <c r="C3462" s="162" t="s">
        <v>11402</v>
      </c>
    </row>
    <row r="3463">
      <c r="A3463" s="162" t="s">
        <v>11414</v>
      </c>
      <c r="B3463" s="162" t="s">
        <v>340</v>
      </c>
      <c r="C3463" s="162" t="s">
        <v>11402</v>
      </c>
    </row>
    <row r="3464">
      <c r="A3464" s="162" t="s">
        <v>11418</v>
      </c>
      <c r="B3464" s="162" t="s">
        <v>340</v>
      </c>
      <c r="C3464" s="162" t="s">
        <v>11402</v>
      </c>
    </row>
    <row r="3465">
      <c r="A3465" s="162" t="s">
        <v>11422</v>
      </c>
      <c r="B3465" s="162" t="s">
        <v>340</v>
      </c>
      <c r="C3465" s="162" t="s">
        <v>11402</v>
      </c>
    </row>
    <row r="3466">
      <c r="A3466" s="162" t="s">
        <v>11426</v>
      </c>
      <c r="B3466" s="162" t="s">
        <v>340</v>
      </c>
      <c r="C3466" s="162" t="s">
        <v>11402</v>
      </c>
    </row>
    <row r="3467">
      <c r="A3467" s="162" t="s">
        <v>11430</v>
      </c>
      <c r="B3467" s="162" t="s">
        <v>340</v>
      </c>
      <c r="C3467" s="162" t="s">
        <v>11402</v>
      </c>
    </row>
    <row r="3468">
      <c r="A3468" s="162" t="s">
        <v>11450</v>
      </c>
      <c r="B3468" s="162" t="s">
        <v>340</v>
      </c>
      <c r="C3468" s="162" t="s">
        <v>11402</v>
      </c>
    </row>
    <row r="3469">
      <c r="A3469" s="162" t="s">
        <v>11454</v>
      </c>
      <c r="B3469" s="162" t="s">
        <v>340</v>
      </c>
      <c r="C3469" s="162" t="s">
        <v>11402</v>
      </c>
    </row>
    <row r="3470">
      <c r="A3470" s="162" t="s">
        <v>1690</v>
      </c>
      <c r="B3470" s="162" t="s">
        <v>217</v>
      </c>
      <c r="C3470" s="162" t="s">
        <v>1690</v>
      </c>
    </row>
    <row r="3471">
      <c r="A3471" s="162" t="s">
        <v>1693</v>
      </c>
      <c r="B3471" s="162" t="s">
        <v>217</v>
      </c>
      <c r="C3471" s="162" t="s">
        <v>1690</v>
      </c>
    </row>
    <row r="3472">
      <c r="A3472" s="162" t="s">
        <v>1702</v>
      </c>
      <c r="B3472" s="162" t="s">
        <v>217</v>
      </c>
      <c r="C3472" s="162" t="s">
        <v>1690</v>
      </c>
    </row>
    <row r="3473">
      <c r="A3473" s="162" t="s">
        <v>1705</v>
      </c>
      <c r="B3473" s="162" t="s">
        <v>217</v>
      </c>
      <c r="C3473" s="162" t="s">
        <v>1690</v>
      </c>
    </row>
    <row r="3474">
      <c r="A3474" s="162" t="s">
        <v>1708</v>
      </c>
      <c r="B3474" s="162" t="s">
        <v>217</v>
      </c>
      <c r="C3474" s="162" t="s">
        <v>1690</v>
      </c>
    </row>
    <row r="3475">
      <c r="A3475" s="162" t="s">
        <v>1714</v>
      </c>
      <c r="B3475" s="162" t="s">
        <v>217</v>
      </c>
      <c r="C3475" s="162" t="s">
        <v>1690</v>
      </c>
    </row>
    <row r="3476">
      <c r="A3476" s="162" t="s">
        <v>1723</v>
      </c>
      <c r="B3476" s="162" t="s">
        <v>217</v>
      </c>
      <c r="C3476" s="162" t="s">
        <v>1690</v>
      </c>
    </row>
    <row r="3477">
      <c r="A3477" s="162" t="s">
        <v>1661</v>
      </c>
      <c r="B3477" s="162" t="s">
        <v>217</v>
      </c>
      <c r="C3477" s="162" t="s">
        <v>1690</v>
      </c>
    </row>
    <row r="3478">
      <c r="A3478" s="162" t="s">
        <v>1671</v>
      </c>
      <c r="B3478" s="162" t="s">
        <v>217</v>
      </c>
      <c r="C3478" s="162" t="s">
        <v>1690</v>
      </c>
    </row>
    <row r="3479">
      <c r="A3479" s="162" t="s">
        <v>1674</v>
      </c>
      <c r="B3479" s="162" t="s">
        <v>217</v>
      </c>
      <c r="C3479" s="162" t="s">
        <v>1690</v>
      </c>
    </row>
    <row r="3480">
      <c r="A3480" s="162" t="s">
        <v>7543</v>
      </c>
      <c r="B3480" s="162" t="s">
        <v>126</v>
      </c>
      <c r="C3480" s="162" t="s">
        <v>7543</v>
      </c>
    </row>
    <row r="3481">
      <c r="A3481" s="162" t="s">
        <v>7548</v>
      </c>
      <c r="B3481" s="162" t="s">
        <v>126</v>
      </c>
      <c r="C3481" s="162" t="s">
        <v>7543</v>
      </c>
    </row>
    <row r="3482">
      <c r="A3482" s="162" t="s">
        <v>7552</v>
      </c>
      <c r="B3482" s="162" t="s">
        <v>126</v>
      </c>
      <c r="C3482" s="162" t="s">
        <v>7543</v>
      </c>
    </row>
    <row r="3483">
      <c r="A3483" s="162" t="s">
        <v>7556</v>
      </c>
      <c r="B3483" s="162" t="s">
        <v>126</v>
      </c>
      <c r="C3483" s="162" t="s">
        <v>7543</v>
      </c>
    </row>
    <row r="3484">
      <c r="A3484" s="162" t="s">
        <v>7560</v>
      </c>
      <c r="B3484" s="162" t="s">
        <v>126</v>
      </c>
      <c r="C3484" s="162" t="s">
        <v>7543</v>
      </c>
    </row>
    <row r="3485">
      <c r="A3485" s="162" t="s">
        <v>7564</v>
      </c>
      <c r="B3485" s="162" t="s">
        <v>126</v>
      </c>
      <c r="C3485" s="162" t="s">
        <v>7543</v>
      </c>
    </row>
    <row r="3486">
      <c r="A3486" s="162" t="s">
        <v>7568</v>
      </c>
      <c r="B3486" s="162" t="s">
        <v>126</v>
      </c>
      <c r="C3486" s="162" t="s">
        <v>7543</v>
      </c>
    </row>
    <row r="3487">
      <c r="A3487" s="162" t="s">
        <v>7572</v>
      </c>
      <c r="B3487" s="162" t="s">
        <v>126</v>
      </c>
      <c r="C3487" s="162" t="s">
        <v>7543</v>
      </c>
    </row>
    <row r="3488">
      <c r="A3488" s="162" t="s">
        <v>7576</v>
      </c>
      <c r="B3488" s="162" t="s">
        <v>126</v>
      </c>
      <c r="C3488" s="162" t="s">
        <v>7543</v>
      </c>
    </row>
    <row r="3489">
      <c r="A3489" s="162" t="s">
        <v>15832</v>
      </c>
      <c r="B3489" s="162" t="s">
        <v>177</v>
      </c>
      <c r="C3489" s="162" t="s">
        <v>15832</v>
      </c>
    </row>
    <row r="3490">
      <c r="A3490" s="162" t="s">
        <v>15876</v>
      </c>
      <c r="B3490" s="162" t="s">
        <v>177</v>
      </c>
      <c r="C3490" s="162" t="s">
        <v>15832</v>
      </c>
    </row>
    <row r="3491">
      <c r="A3491" s="162" t="s">
        <v>16081</v>
      </c>
      <c r="B3491" s="162" t="s">
        <v>177</v>
      </c>
      <c r="C3491" s="162" t="s">
        <v>15832</v>
      </c>
    </row>
    <row r="3492">
      <c r="A3492" s="162" t="s">
        <v>16085</v>
      </c>
      <c r="B3492" s="162" t="s">
        <v>177</v>
      </c>
      <c r="C3492" s="162" t="s">
        <v>15832</v>
      </c>
    </row>
    <row r="3493">
      <c r="A3493" s="162" t="s">
        <v>16106</v>
      </c>
      <c r="B3493" s="162" t="s">
        <v>177</v>
      </c>
      <c r="C3493" s="162" t="s">
        <v>15832</v>
      </c>
    </row>
    <row r="3494">
      <c r="A3494" s="162" t="s">
        <v>16274</v>
      </c>
      <c r="B3494" s="162" t="s">
        <v>177</v>
      </c>
      <c r="C3494" s="162" t="s">
        <v>15832</v>
      </c>
    </row>
    <row r="3495">
      <c r="A3495" s="162" t="s">
        <v>16296</v>
      </c>
      <c r="B3495" s="162" t="s">
        <v>177</v>
      </c>
      <c r="C3495" s="162" t="s">
        <v>15832</v>
      </c>
    </row>
    <row r="3496">
      <c r="A3496" s="162" t="s">
        <v>16342</v>
      </c>
      <c r="B3496" s="162" t="s">
        <v>177</v>
      </c>
      <c r="C3496" s="162" t="s">
        <v>15832</v>
      </c>
    </row>
    <row r="3497">
      <c r="A3497" s="162" t="s">
        <v>16364</v>
      </c>
      <c r="B3497" s="162" t="s">
        <v>177</v>
      </c>
      <c r="C3497" s="162" t="s">
        <v>15832</v>
      </c>
    </row>
    <row r="3498">
      <c r="A3498" s="162" t="s">
        <v>835</v>
      </c>
      <c r="B3498" s="162" t="s">
        <v>81</v>
      </c>
      <c r="C3498" s="162" t="s">
        <v>1900</v>
      </c>
    </row>
    <row r="3499">
      <c r="A3499" s="162" t="s">
        <v>1900</v>
      </c>
      <c r="B3499" s="162" t="s">
        <v>63</v>
      </c>
      <c r="C3499" s="162" t="s">
        <v>1900</v>
      </c>
    </row>
    <row r="3500">
      <c r="A3500" s="162" t="s">
        <v>1904</v>
      </c>
      <c r="B3500" s="162" t="s">
        <v>63</v>
      </c>
      <c r="C3500" s="162" t="s">
        <v>1900</v>
      </c>
    </row>
    <row r="3501">
      <c r="A3501" s="162" t="s">
        <v>1906</v>
      </c>
      <c r="B3501" s="162" t="s">
        <v>63</v>
      </c>
      <c r="C3501" s="162" t="s">
        <v>1900</v>
      </c>
    </row>
    <row r="3502">
      <c r="A3502" s="162" t="s">
        <v>1910</v>
      </c>
      <c r="B3502" s="162" t="s">
        <v>63</v>
      </c>
      <c r="C3502" s="162" t="s">
        <v>1900</v>
      </c>
    </row>
    <row r="3503">
      <c r="A3503" s="162" t="s">
        <v>1912</v>
      </c>
      <c r="B3503" s="162" t="s">
        <v>63</v>
      </c>
      <c r="C3503" s="162" t="s">
        <v>1900</v>
      </c>
    </row>
    <row r="3504">
      <c r="A3504" s="162" t="s">
        <v>1916</v>
      </c>
      <c r="B3504" s="162" t="s">
        <v>63</v>
      </c>
      <c r="C3504" s="162" t="s">
        <v>1900</v>
      </c>
    </row>
    <row r="3505">
      <c r="A3505" s="162" t="s">
        <v>1918</v>
      </c>
      <c r="B3505" s="162" t="s">
        <v>63</v>
      </c>
      <c r="C3505" s="162" t="s">
        <v>1900</v>
      </c>
    </row>
    <row r="3506">
      <c r="A3506" s="162" t="s">
        <v>1922</v>
      </c>
      <c r="B3506" s="162" t="s">
        <v>63</v>
      </c>
      <c r="C3506" s="162" t="s">
        <v>1900</v>
      </c>
    </row>
    <row r="3507">
      <c r="A3507" s="162" t="s">
        <v>15524</v>
      </c>
      <c r="B3507" s="162" t="s">
        <v>177</v>
      </c>
      <c r="C3507" s="162" t="s">
        <v>15524</v>
      </c>
    </row>
    <row r="3508">
      <c r="A3508" s="162" t="s">
        <v>15528</v>
      </c>
      <c r="B3508" s="162" t="s">
        <v>177</v>
      </c>
      <c r="C3508" s="162" t="s">
        <v>15524</v>
      </c>
    </row>
    <row r="3509">
      <c r="A3509" s="162" t="s">
        <v>15974</v>
      </c>
      <c r="B3509" s="162" t="s">
        <v>177</v>
      </c>
      <c r="C3509" s="162" t="s">
        <v>15524</v>
      </c>
    </row>
    <row r="3510">
      <c r="A3510" s="162" t="s">
        <v>15977</v>
      </c>
      <c r="B3510" s="162" t="s">
        <v>177</v>
      </c>
      <c r="C3510" s="162" t="s">
        <v>15524</v>
      </c>
    </row>
    <row r="3511">
      <c r="A3511" s="162" t="s">
        <v>16172</v>
      </c>
      <c r="B3511" s="162" t="s">
        <v>177</v>
      </c>
      <c r="C3511" s="162" t="s">
        <v>15524</v>
      </c>
    </row>
    <row r="3512">
      <c r="A3512" s="162" t="s">
        <v>16174</v>
      </c>
      <c r="B3512" s="162" t="s">
        <v>177</v>
      </c>
      <c r="C3512" s="162" t="s">
        <v>15524</v>
      </c>
    </row>
    <row r="3513">
      <c r="A3513" s="162" t="s">
        <v>16425</v>
      </c>
      <c r="B3513" s="162" t="s">
        <v>177</v>
      </c>
      <c r="C3513" s="162" t="s">
        <v>15524</v>
      </c>
    </row>
    <row r="3514">
      <c r="A3514" s="162" t="s">
        <v>16427</v>
      </c>
      <c r="B3514" s="162" t="s">
        <v>177</v>
      </c>
      <c r="C3514" s="162" t="s">
        <v>15524</v>
      </c>
    </row>
    <row r="3515">
      <c r="A3515" s="162" t="s">
        <v>1840</v>
      </c>
      <c r="B3515" s="162" t="s">
        <v>63</v>
      </c>
      <c r="C3515" s="162" t="s">
        <v>1840</v>
      </c>
    </row>
    <row r="3516">
      <c r="A3516" s="162" t="s">
        <v>1844</v>
      </c>
      <c r="B3516" s="162" t="s">
        <v>63</v>
      </c>
      <c r="C3516" s="162" t="s">
        <v>1840</v>
      </c>
    </row>
    <row r="3517">
      <c r="A3517" s="162" t="s">
        <v>1846</v>
      </c>
      <c r="B3517" s="162" t="s">
        <v>63</v>
      </c>
      <c r="C3517" s="162" t="s">
        <v>1840</v>
      </c>
    </row>
    <row r="3518">
      <c r="A3518" s="162" t="s">
        <v>1850</v>
      </c>
      <c r="B3518" s="162" t="s">
        <v>63</v>
      </c>
      <c r="C3518" s="162" t="s">
        <v>1840</v>
      </c>
    </row>
    <row r="3519">
      <c r="A3519" s="162" t="s">
        <v>1852</v>
      </c>
      <c r="B3519" s="162" t="s">
        <v>63</v>
      </c>
      <c r="C3519" s="162" t="s">
        <v>1840</v>
      </c>
    </row>
    <row r="3520">
      <c r="A3520" s="162" t="s">
        <v>1856</v>
      </c>
      <c r="B3520" s="162" t="s">
        <v>63</v>
      </c>
      <c r="C3520" s="162" t="s">
        <v>1840</v>
      </c>
    </row>
    <row r="3521">
      <c r="A3521" s="162" t="s">
        <v>1968</v>
      </c>
      <c r="B3521" s="162" t="s">
        <v>63</v>
      </c>
      <c r="C3521" s="162" t="s">
        <v>1840</v>
      </c>
    </row>
    <row r="3522">
      <c r="A3522" s="162" t="s">
        <v>1972</v>
      </c>
      <c r="B3522" s="162" t="s">
        <v>63</v>
      </c>
      <c r="C3522" s="162" t="s">
        <v>1840</v>
      </c>
    </row>
    <row r="3523">
      <c r="A3523" s="162" t="s">
        <v>8705</v>
      </c>
      <c r="B3523" s="162" t="s">
        <v>672</v>
      </c>
      <c r="C3523" s="162" t="s">
        <v>8705</v>
      </c>
    </row>
    <row r="3524">
      <c r="A3524" s="162" t="s">
        <v>8952</v>
      </c>
      <c r="B3524" s="162" t="s">
        <v>672</v>
      </c>
      <c r="C3524" s="162" t="s">
        <v>8705</v>
      </c>
    </row>
    <row r="3525">
      <c r="A3525" s="162" t="s">
        <v>9058</v>
      </c>
      <c r="B3525" s="162" t="s">
        <v>672</v>
      </c>
      <c r="C3525" s="162" t="s">
        <v>8705</v>
      </c>
    </row>
    <row r="3526">
      <c r="A3526" s="162" t="s">
        <v>9063</v>
      </c>
      <c r="B3526" s="162" t="s">
        <v>672</v>
      </c>
      <c r="C3526" s="162" t="s">
        <v>8705</v>
      </c>
    </row>
    <row r="3527">
      <c r="A3527" s="162" t="s">
        <v>9341</v>
      </c>
      <c r="B3527" s="162" t="s">
        <v>672</v>
      </c>
      <c r="C3527" s="162" t="s">
        <v>8705</v>
      </c>
    </row>
    <row r="3528">
      <c r="A3528" s="162" t="s">
        <v>9935</v>
      </c>
      <c r="B3528" s="162" t="s">
        <v>672</v>
      </c>
      <c r="C3528" s="162" t="s">
        <v>8705</v>
      </c>
    </row>
    <row r="3529">
      <c r="A3529" s="162" t="s">
        <v>10556</v>
      </c>
      <c r="B3529" s="162" t="s">
        <v>672</v>
      </c>
      <c r="C3529" s="162" t="s">
        <v>8705</v>
      </c>
    </row>
    <row r="3530">
      <c r="A3530" s="162" t="s">
        <v>10917</v>
      </c>
      <c r="B3530" s="162" t="s">
        <v>672</v>
      </c>
      <c r="C3530" s="162" t="s">
        <v>8705</v>
      </c>
    </row>
    <row r="3531">
      <c r="A3531" s="162" t="s">
        <v>1761</v>
      </c>
      <c r="B3531" s="162" t="s">
        <v>217</v>
      </c>
      <c r="C3531" s="162" t="s">
        <v>1761</v>
      </c>
    </row>
    <row r="3532">
      <c r="A3532" s="162" t="s">
        <v>1764</v>
      </c>
      <c r="B3532" s="162" t="s">
        <v>217</v>
      </c>
      <c r="C3532" s="162" t="s">
        <v>1761</v>
      </c>
    </row>
    <row r="3533">
      <c r="A3533" s="162" t="s">
        <v>1791</v>
      </c>
      <c r="B3533" s="162" t="s">
        <v>217</v>
      </c>
      <c r="C3533" s="162" t="s">
        <v>1761</v>
      </c>
    </row>
    <row r="3534">
      <c r="A3534" s="162" t="s">
        <v>1803</v>
      </c>
      <c r="B3534" s="162" t="s">
        <v>217</v>
      </c>
      <c r="C3534" s="162" t="s">
        <v>1761</v>
      </c>
    </row>
    <row r="3535">
      <c r="A3535" s="162" t="s">
        <v>1806</v>
      </c>
      <c r="B3535" s="162" t="s">
        <v>217</v>
      </c>
      <c r="C3535" s="162" t="s">
        <v>1761</v>
      </c>
    </row>
    <row r="3536">
      <c r="A3536" s="162" t="s">
        <v>1809</v>
      </c>
      <c r="B3536" s="162" t="s">
        <v>217</v>
      </c>
      <c r="C3536" s="162" t="s">
        <v>1761</v>
      </c>
    </row>
    <row r="3537">
      <c r="A3537" s="162" t="s">
        <v>1812</v>
      </c>
      <c r="B3537" s="162" t="s">
        <v>217</v>
      </c>
      <c r="C3537" s="162" t="s">
        <v>1761</v>
      </c>
    </row>
    <row r="3538">
      <c r="A3538" s="162" t="s">
        <v>1815</v>
      </c>
      <c r="B3538" s="162" t="s">
        <v>217</v>
      </c>
      <c r="C3538" s="162" t="s">
        <v>1761</v>
      </c>
    </row>
    <row r="3539">
      <c r="A3539" s="162" t="s">
        <v>15696</v>
      </c>
      <c r="B3539" s="162" t="s">
        <v>177</v>
      </c>
      <c r="C3539" s="162" t="s">
        <v>15696</v>
      </c>
    </row>
    <row r="3540">
      <c r="A3540" s="162" t="s">
        <v>15740</v>
      </c>
      <c r="B3540" s="162" t="s">
        <v>177</v>
      </c>
      <c r="C3540" s="162" t="s">
        <v>15696</v>
      </c>
    </row>
    <row r="3541">
      <c r="A3541" s="162" t="s">
        <v>16016</v>
      </c>
      <c r="B3541" s="162" t="s">
        <v>177</v>
      </c>
      <c r="C3541" s="162" t="s">
        <v>15696</v>
      </c>
    </row>
    <row r="3542">
      <c r="A3542" s="162" t="s">
        <v>16037</v>
      </c>
      <c r="B3542" s="162" t="s">
        <v>177</v>
      </c>
      <c r="C3542" s="162" t="s">
        <v>15696</v>
      </c>
    </row>
    <row r="3543">
      <c r="A3543" s="162" t="s">
        <v>16208</v>
      </c>
      <c r="B3543" s="162" t="s">
        <v>177</v>
      </c>
      <c r="C3543" s="162" t="s">
        <v>15696</v>
      </c>
    </row>
    <row r="3544">
      <c r="A3544" s="162" t="s">
        <v>16230</v>
      </c>
      <c r="B3544" s="162" t="s">
        <v>177</v>
      </c>
      <c r="C3544" s="162" t="s">
        <v>15696</v>
      </c>
    </row>
    <row r="3545">
      <c r="A3545" s="162" t="s">
        <v>16461</v>
      </c>
      <c r="B3545" s="162" t="s">
        <v>177</v>
      </c>
      <c r="C3545" s="162" t="s">
        <v>15696</v>
      </c>
    </row>
    <row r="3546">
      <c r="A3546" s="162" t="s">
        <v>16483</v>
      </c>
      <c r="B3546" s="162" t="s">
        <v>177</v>
      </c>
      <c r="C3546" s="162" t="s">
        <v>15696</v>
      </c>
    </row>
    <row r="3547">
      <c r="A3547" s="162" t="s">
        <v>15228</v>
      </c>
      <c r="B3547" s="162" t="s">
        <v>89</v>
      </c>
      <c r="C3547" s="162" t="s">
        <v>15228</v>
      </c>
    </row>
    <row r="3548">
      <c r="A3548" s="162" t="s">
        <v>15176</v>
      </c>
      <c r="B3548" s="162" t="s">
        <v>89</v>
      </c>
      <c r="C3548" s="162" t="s">
        <v>15228</v>
      </c>
    </row>
    <row r="3549">
      <c r="A3549" s="162" t="s">
        <v>14641</v>
      </c>
      <c r="B3549" s="162" t="s">
        <v>89</v>
      </c>
      <c r="C3549" s="162" t="s">
        <v>15228</v>
      </c>
    </row>
    <row r="3550">
      <c r="A3550" s="162" t="s">
        <v>14725</v>
      </c>
      <c r="B3550" s="162" t="s">
        <v>89</v>
      </c>
      <c r="C3550" s="162" t="s">
        <v>15228</v>
      </c>
    </row>
    <row r="3551">
      <c r="A3551" s="162" t="s">
        <v>14387</v>
      </c>
      <c r="B3551" s="162" t="s">
        <v>89</v>
      </c>
      <c r="C3551" s="162" t="s">
        <v>15228</v>
      </c>
    </row>
    <row r="3552">
      <c r="A3552" s="162" t="s">
        <v>14194</v>
      </c>
      <c r="B3552" s="162" t="s">
        <v>89</v>
      </c>
      <c r="C3552" s="162" t="s">
        <v>15228</v>
      </c>
    </row>
    <row r="3553">
      <c r="A3553" s="162" t="s">
        <v>1473</v>
      </c>
      <c r="B3553" s="162" t="s">
        <v>89</v>
      </c>
      <c r="C3553" s="162" t="s">
        <v>15228</v>
      </c>
    </row>
    <row r="3554">
      <c r="A3554" s="162" t="s">
        <v>1331</v>
      </c>
      <c r="B3554" s="162" t="s">
        <v>89</v>
      </c>
      <c r="C3554" s="162" t="s">
        <v>15228</v>
      </c>
    </row>
    <row r="3555">
      <c r="A3555" s="162" t="s">
        <v>15224</v>
      </c>
      <c r="B3555" s="162" t="s">
        <v>89</v>
      </c>
      <c r="C3555" s="162" t="s">
        <v>15224</v>
      </c>
    </row>
    <row r="3556">
      <c r="A3556" s="162" t="s">
        <v>15168</v>
      </c>
      <c r="B3556" s="162" t="s">
        <v>89</v>
      </c>
      <c r="C3556" s="162" t="s">
        <v>15224</v>
      </c>
    </row>
    <row r="3557">
      <c r="A3557" s="162" t="s">
        <v>14717</v>
      </c>
      <c r="B3557" s="162" t="s">
        <v>89</v>
      </c>
      <c r="C3557" s="162" t="s">
        <v>15224</v>
      </c>
    </row>
    <row r="3558">
      <c r="A3558" s="162" t="s">
        <v>14379</v>
      </c>
      <c r="B3558" s="162" t="s">
        <v>89</v>
      </c>
      <c r="C3558" s="162" t="s">
        <v>15224</v>
      </c>
    </row>
    <row r="3559">
      <c r="A3559" s="162" t="s">
        <v>14637</v>
      </c>
      <c r="B3559" s="162" t="s">
        <v>89</v>
      </c>
      <c r="C3559" s="162" t="s">
        <v>15224</v>
      </c>
    </row>
    <row r="3560">
      <c r="A3560" s="162" t="s">
        <v>14190</v>
      </c>
      <c r="B3560" s="162" t="s">
        <v>89</v>
      </c>
      <c r="C3560" s="162" t="s">
        <v>15224</v>
      </c>
    </row>
    <row r="3561">
      <c r="A3561" s="162" t="s">
        <v>1465</v>
      </c>
      <c r="B3561" s="162" t="s">
        <v>89</v>
      </c>
      <c r="C3561" s="162" t="s">
        <v>15224</v>
      </c>
    </row>
    <row r="3562">
      <c r="A3562" s="162" t="s">
        <v>1327</v>
      </c>
      <c r="B3562" s="162" t="s">
        <v>89</v>
      </c>
      <c r="C3562" s="162" t="s">
        <v>15224</v>
      </c>
    </row>
    <row r="3563">
      <c r="A3563" s="162" t="s">
        <v>14963</v>
      </c>
      <c r="B3563" s="162" t="s">
        <v>89</v>
      </c>
      <c r="C3563" s="162" t="s">
        <v>14963</v>
      </c>
    </row>
    <row r="3564">
      <c r="A3564" s="162" t="s">
        <v>15088</v>
      </c>
      <c r="B3564" s="162" t="s">
        <v>89</v>
      </c>
      <c r="C3564" s="162" t="s">
        <v>14963</v>
      </c>
    </row>
    <row r="3565">
      <c r="A3565" s="162" t="s">
        <v>15092</v>
      </c>
      <c r="B3565" s="162" t="s">
        <v>89</v>
      </c>
      <c r="C3565" s="162" t="s">
        <v>14963</v>
      </c>
    </row>
    <row r="3566">
      <c r="A3566" s="162" t="s">
        <v>14545</v>
      </c>
      <c r="B3566" s="162" t="s">
        <v>89</v>
      </c>
      <c r="C3566" s="162" t="s">
        <v>14963</v>
      </c>
    </row>
    <row r="3567">
      <c r="A3567" s="162" t="s">
        <v>14807</v>
      </c>
      <c r="B3567" s="162" t="s">
        <v>89</v>
      </c>
      <c r="C3567" s="162" t="s">
        <v>14963</v>
      </c>
    </row>
    <row r="3568">
      <c r="A3568" s="162" t="s">
        <v>14238</v>
      </c>
      <c r="B3568" s="162" t="s">
        <v>89</v>
      </c>
      <c r="C3568" s="162" t="s">
        <v>14963</v>
      </c>
    </row>
    <row r="3569">
      <c r="A3569" s="162" t="s">
        <v>14419</v>
      </c>
      <c r="B3569" s="162" t="s">
        <v>89</v>
      </c>
      <c r="C3569" s="162" t="s">
        <v>14963</v>
      </c>
    </row>
    <row r="3570">
      <c r="A3570" s="162" t="s">
        <v>1367</v>
      </c>
      <c r="B3570" s="162" t="s">
        <v>89</v>
      </c>
      <c r="C3570" s="162" t="s">
        <v>14963</v>
      </c>
    </row>
    <row r="3571">
      <c r="A3571" s="162" t="s">
        <v>15172</v>
      </c>
      <c r="B3571" s="162" t="s">
        <v>89</v>
      </c>
      <c r="C3571" s="162" t="s">
        <v>15172</v>
      </c>
    </row>
    <row r="3572">
      <c r="A3572" s="162" t="s">
        <v>15124</v>
      </c>
      <c r="B3572" s="162" t="s">
        <v>89</v>
      </c>
      <c r="C3572" s="162" t="s">
        <v>15172</v>
      </c>
    </row>
    <row r="3573">
      <c r="A3573" s="162" t="s">
        <v>14721</v>
      </c>
      <c r="B3573" s="162" t="s">
        <v>89</v>
      </c>
      <c r="C3573" s="162" t="s">
        <v>15172</v>
      </c>
    </row>
    <row r="3574">
      <c r="A3574" s="162" t="s">
        <v>14629</v>
      </c>
      <c r="B3574" s="162" t="s">
        <v>89</v>
      </c>
      <c r="C3574" s="162" t="s">
        <v>15172</v>
      </c>
    </row>
    <row r="3575">
      <c r="A3575" s="162" t="s">
        <v>14383</v>
      </c>
      <c r="B3575" s="162" t="s">
        <v>89</v>
      </c>
      <c r="C3575" s="162" t="s">
        <v>15172</v>
      </c>
    </row>
    <row r="3576">
      <c r="A3576" s="162" t="s">
        <v>14287</v>
      </c>
      <c r="B3576" s="162" t="s">
        <v>89</v>
      </c>
      <c r="C3576" s="162" t="s">
        <v>15172</v>
      </c>
    </row>
    <row r="3577">
      <c r="A3577" s="162" t="s">
        <v>1469</v>
      </c>
      <c r="B3577" s="162" t="s">
        <v>89</v>
      </c>
      <c r="C3577" s="162" t="s">
        <v>15172</v>
      </c>
    </row>
    <row r="3578">
      <c r="A3578" s="162" t="s">
        <v>1415</v>
      </c>
      <c r="B3578" s="162" t="s">
        <v>89</v>
      </c>
      <c r="C3578" s="162" t="s">
        <v>15172</v>
      </c>
    </row>
    <row r="3579">
      <c r="A3579" s="162" t="s">
        <v>1599</v>
      </c>
      <c r="B3579" s="162" t="s">
        <v>217</v>
      </c>
      <c r="C3579" s="162" t="s">
        <v>1599</v>
      </c>
    </row>
    <row r="3580">
      <c r="A3580" s="162" t="s">
        <v>1603</v>
      </c>
      <c r="B3580" s="162" t="s">
        <v>217</v>
      </c>
      <c r="C3580" s="162" t="s">
        <v>1599</v>
      </c>
    </row>
    <row r="3581">
      <c r="A3581" s="162" t="s">
        <v>1606</v>
      </c>
      <c r="B3581" s="162" t="s">
        <v>217</v>
      </c>
      <c r="C3581" s="162" t="s">
        <v>1599</v>
      </c>
    </row>
    <row r="3582">
      <c r="A3582" s="162" t="s">
        <v>1618</v>
      </c>
      <c r="B3582" s="162" t="s">
        <v>217</v>
      </c>
      <c r="C3582" s="162" t="s">
        <v>1599</v>
      </c>
    </row>
    <row r="3583">
      <c r="A3583" s="162" t="s">
        <v>1621</v>
      </c>
      <c r="B3583" s="162" t="s">
        <v>217</v>
      </c>
      <c r="C3583" s="162" t="s">
        <v>1599</v>
      </c>
    </row>
    <row r="3584">
      <c r="A3584" s="162" t="s">
        <v>1624</v>
      </c>
      <c r="B3584" s="162" t="s">
        <v>217</v>
      </c>
      <c r="C3584" s="162" t="s">
        <v>1599</v>
      </c>
    </row>
    <row r="3585">
      <c r="A3585" s="162" t="s">
        <v>1646</v>
      </c>
      <c r="B3585" s="162" t="s">
        <v>217</v>
      </c>
      <c r="C3585" s="162" t="s">
        <v>1599</v>
      </c>
    </row>
    <row r="3586">
      <c r="A3586" s="162" t="s">
        <v>15916</v>
      </c>
      <c r="B3586" s="162" t="s">
        <v>177</v>
      </c>
      <c r="C3586" s="162" t="s">
        <v>15916</v>
      </c>
    </row>
    <row r="3587">
      <c r="A3587" s="162" t="s">
        <v>15920</v>
      </c>
      <c r="B3587" s="162" t="s">
        <v>177</v>
      </c>
      <c r="C3587" s="162" t="s">
        <v>15916</v>
      </c>
    </row>
    <row r="3588">
      <c r="A3588" s="162" t="s">
        <v>15930</v>
      </c>
      <c r="B3588" s="162" t="s">
        <v>177</v>
      </c>
      <c r="C3588" s="162" t="s">
        <v>15916</v>
      </c>
    </row>
    <row r="3589">
      <c r="A3589" s="162" t="s">
        <v>15932</v>
      </c>
      <c r="B3589" s="162" t="s">
        <v>177</v>
      </c>
      <c r="C3589" s="162" t="s">
        <v>15916</v>
      </c>
    </row>
    <row r="3590">
      <c r="A3590" s="162" t="s">
        <v>16132</v>
      </c>
      <c r="B3590" s="162" t="s">
        <v>177</v>
      </c>
      <c r="C3590" s="162" t="s">
        <v>15916</v>
      </c>
    </row>
    <row r="3591">
      <c r="A3591" s="162" t="s">
        <v>16134</v>
      </c>
      <c r="B3591" s="162" t="s">
        <v>177</v>
      </c>
      <c r="C3591" s="162" t="s">
        <v>15916</v>
      </c>
    </row>
    <row r="3592">
      <c r="A3592" s="162" t="s">
        <v>16387</v>
      </c>
      <c r="B3592" s="162" t="s">
        <v>177</v>
      </c>
      <c r="C3592" s="162" t="s">
        <v>15916</v>
      </c>
    </row>
    <row r="3593">
      <c r="A3593" s="162" t="s">
        <v>15272</v>
      </c>
      <c r="B3593" s="162" t="s">
        <v>89</v>
      </c>
      <c r="C3593" s="162" t="s">
        <v>14415</v>
      </c>
    </row>
    <row r="3594">
      <c r="A3594" s="162" t="s">
        <v>14755</v>
      </c>
      <c r="B3594" s="162" t="s">
        <v>89</v>
      </c>
      <c r="C3594" s="162" t="s">
        <v>14415</v>
      </c>
    </row>
    <row r="3595">
      <c r="A3595" s="162" t="s">
        <v>14863</v>
      </c>
      <c r="B3595" s="162" t="s">
        <v>89</v>
      </c>
      <c r="C3595" s="162" t="s">
        <v>14415</v>
      </c>
    </row>
    <row r="3596">
      <c r="A3596" s="162" t="s">
        <v>14415</v>
      </c>
      <c r="B3596" s="162" t="s">
        <v>89</v>
      </c>
      <c r="C3596" s="162" t="s">
        <v>14415</v>
      </c>
    </row>
    <row r="3597">
      <c r="A3597" s="162" t="s">
        <v>1555</v>
      </c>
      <c r="B3597" s="162" t="s">
        <v>89</v>
      </c>
      <c r="C3597" s="162" t="s">
        <v>14415</v>
      </c>
    </row>
    <row r="3598">
      <c r="A3598" s="162" t="s">
        <v>1501</v>
      </c>
      <c r="B3598" s="162" t="s">
        <v>89</v>
      </c>
      <c r="C3598" s="162" t="s">
        <v>14415</v>
      </c>
    </row>
    <row r="3599">
      <c r="A3599" s="162" t="s">
        <v>1260</v>
      </c>
      <c r="B3599" s="162" t="s">
        <v>89</v>
      </c>
      <c r="C3599" s="162" t="s">
        <v>14415</v>
      </c>
    </row>
    <row r="3600">
      <c r="A3600" s="162" t="s">
        <v>6486</v>
      </c>
      <c r="B3600" s="162" t="s">
        <v>358</v>
      </c>
      <c r="C3600" s="162" t="s">
        <v>6486</v>
      </c>
    </row>
    <row r="3601">
      <c r="A3601" s="162" t="s">
        <v>6494</v>
      </c>
      <c r="B3601" s="162" t="s">
        <v>358</v>
      </c>
      <c r="C3601" s="162" t="s">
        <v>6486</v>
      </c>
    </row>
    <row r="3602">
      <c r="A3602" s="162" t="s">
        <v>6502</v>
      </c>
      <c r="B3602" s="162" t="s">
        <v>358</v>
      </c>
      <c r="C3602" s="162" t="s">
        <v>6486</v>
      </c>
    </row>
    <row r="3603">
      <c r="A3603" s="162" t="s">
        <v>6482</v>
      </c>
      <c r="B3603" s="162" t="s">
        <v>358</v>
      </c>
      <c r="C3603" s="162" t="s">
        <v>6486</v>
      </c>
    </row>
    <row r="3604">
      <c r="A3604" s="162" t="s">
        <v>6490</v>
      </c>
      <c r="B3604" s="162" t="s">
        <v>358</v>
      </c>
      <c r="C3604" s="162" t="s">
        <v>6486</v>
      </c>
    </row>
    <row r="3605">
      <c r="A3605" s="162" t="s">
        <v>6498</v>
      </c>
      <c r="B3605" s="162" t="s">
        <v>358</v>
      </c>
      <c r="C3605" s="162" t="s">
        <v>6486</v>
      </c>
    </row>
    <row r="3606">
      <c r="A3606" s="162" t="s">
        <v>1571</v>
      </c>
      <c r="B3606" s="162" t="s">
        <v>217</v>
      </c>
      <c r="C3606" s="162" t="s">
        <v>1683</v>
      </c>
    </row>
    <row r="3607">
      <c r="A3607" s="162" t="s">
        <v>1683</v>
      </c>
      <c r="B3607" s="162" t="s">
        <v>217</v>
      </c>
      <c r="C3607" s="162" t="s">
        <v>1683</v>
      </c>
    </row>
    <row r="3608">
      <c r="A3608" s="162" t="s">
        <v>1696</v>
      </c>
      <c r="B3608" s="162" t="s">
        <v>217</v>
      </c>
      <c r="C3608" s="162" t="s">
        <v>1683</v>
      </c>
    </row>
    <row r="3609">
      <c r="A3609" s="162" t="s">
        <v>1717</v>
      </c>
      <c r="B3609" s="162" t="s">
        <v>217</v>
      </c>
      <c r="C3609" s="162" t="s">
        <v>1683</v>
      </c>
    </row>
    <row r="3610">
      <c r="A3610" s="162" t="s">
        <v>1729</v>
      </c>
      <c r="B3610" s="162" t="s">
        <v>217</v>
      </c>
      <c r="C3610" s="162" t="s">
        <v>1683</v>
      </c>
    </row>
    <row r="3611">
      <c r="A3611" s="162" t="s">
        <v>1732</v>
      </c>
      <c r="B3611" s="162" t="s">
        <v>217</v>
      </c>
      <c r="C3611" s="162" t="s">
        <v>1683</v>
      </c>
    </row>
    <row r="3612">
      <c r="A3612" s="162" t="s">
        <v>1687</v>
      </c>
      <c r="B3612" s="162" t="s">
        <v>217</v>
      </c>
      <c r="C3612" s="162" t="s">
        <v>1687</v>
      </c>
    </row>
    <row r="3613">
      <c r="A3613" s="162" t="s">
        <v>1699</v>
      </c>
      <c r="B3613" s="162" t="s">
        <v>217</v>
      </c>
      <c r="C3613" s="162" t="s">
        <v>1687</v>
      </c>
    </row>
    <row r="3614">
      <c r="A3614" s="162" t="s">
        <v>1711</v>
      </c>
      <c r="B3614" s="162" t="s">
        <v>217</v>
      </c>
      <c r="C3614" s="162" t="s">
        <v>1687</v>
      </c>
    </row>
    <row r="3615">
      <c r="A3615" s="162" t="s">
        <v>1720</v>
      </c>
      <c r="B3615" s="162" t="s">
        <v>217</v>
      </c>
      <c r="C3615" s="162" t="s">
        <v>1687</v>
      </c>
    </row>
    <row r="3616">
      <c r="A3616" s="162" t="s">
        <v>1726</v>
      </c>
      <c r="B3616" s="162" t="s">
        <v>217</v>
      </c>
      <c r="C3616" s="162" t="s">
        <v>1687</v>
      </c>
    </row>
    <row r="3617">
      <c r="A3617" s="162" t="s">
        <v>15904</v>
      </c>
      <c r="B3617" s="162" t="s">
        <v>177</v>
      </c>
      <c r="C3617" s="162" t="s">
        <v>15904</v>
      </c>
    </row>
    <row r="3618">
      <c r="A3618" s="162" t="s">
        <v>16123</v>
      </c>
      <c r="B3618" s="162" t="s">
        <v>177</v>
      </c>
      <c r="C3618" s="162" t="s">
        <v>15904</v>
      </c>
    </row>
    <row r="3619">
      <c r="A3619" s="162" t="s">
        <v>16312</v>
      </c>
      <c r="B3619" s="162" t="s">
        <v>177</v>
      </c>
      <c r="C3619" s="162" t="s">
        <v>15904</v>
      </c>
    </row>
    <row r="3620">
      <c r="A3620" s="162" t="s">
        <v>16314</v>
      </c>
      <c r="B3620" s="162" t="s">
        <v>177</v>
      </c>
      <c r="C3620" s="162" t="s">
        <v>15904</v>
      </c>
    </row>
    <row r="3621">
      <c r="A3621" s="162" t="s">
        <v>16381</v>
      </c>
      <c r="B3621" s="162" t="s">
        <v>177</v>
      </c>
      <c r="C3621" s="162" t="s">
        <v>15904</v>
      </c>
    </row>
    <row r="3622">
      <c r="A3622" s="162" t="s">
        <v>15236</v>
      </c>
      <c r="B3622" s="162" t="s">
        <v>89</v>
      </c>
      <c r="C3622" s="162" t="s">
        <v>15236</v>
      </c>
    </row>
    <row r="3623">
      <c r="A3623" s="162" t="s">
        <v>14649</v>
      </c>
      <c r="B3623" s="162" t="s">
        <v>89</v>
      </c>
      <c r="C3623" s="162" t="s">
        <v>15236</v>
      </c>
    </row>
    <row r="3624">
      <c r="A3624" s="162" t="s">
        <v>14202</v>
      </c>
      <c r="B3624" s="162" t="s">
        <v>89</v>
      </c>
      <c r="C3624" s="162" t="s">
        <v>15236</v>
      </c>
    </row>
    <row r="3625">
      <c r="A3625" s="162" t="s">
        <v>14311</v>
      </c>
      <c r="B3625" s="162" t="s">
        <v>89</v>
      </c>
      <c r="C3625" s="162" t="s">
        <v>15236</v>
      </c>
    </row>
    <row r="3626">
      <c r="A3626" s="162" t="s">
        <v>1339</v>
      </c>
      <c r="B3626" s="162" t="s">
        <v>89</v>
      </c>
      <c r="C3626" s="162" t="s">
        <v>15236</v>
      </c>
    </row>
    <row r="3627">
      <c r="A3627" s="162" t="s">
        <v>1575</v>
      </c>
      <c r="B3627" s="162" t="s">
        <v>217</v>
      </c>
      <c r="C3627" s="162" t="s">
        <v>1665</v>
      </c>
    </row>
    <row r="3628">
      <c r="A3628" s="162" t="s">
        <v>1665</v>
      </c>
      <c r="B3628" s="162" t="s">
        <v>217</v>
      </c>
      <c r="C3628" s="162" t="s">
        <v>1665</v>
      </c>
    </row>
    <row r="3629">
      <c r="A3629" s="162" t="s">
        <v>1668</v>
      </c>
      <c r="B3629" s="162" t="s">
        <v>217</v>
      </c>
      <c r="C3629" s="162" t="s">
        <v>1665</v>
      </c>
    </row>
    <row r="3630">
      <c r="A3630" s="162" t="s">
        <v>1677</v>
      </c>
      <c r="B3630" s="162" t="s">
        <v>217</v>
      </c>
      <c r="C3630" s="162" t="s">
        <v>1665</v>
      </c>
    </row>
    <row r="3631">
      <c r="A3631" s="162" t="s">
        <v>1680</v>
      </c>
      <c r="B3631" s="162" t="s">
        <v>217</v>
      </c>
      <c r="C3631" s="162" t="s">
        <v>1665</v>
      </c>
    </row>
    <row r="3632">
      <c r="A3632" s="162" t="s">
        <v>14947</v>
      </c>
      <c r="B3632" s="162" t="s">
        <v>89</v>
      </c>
      <c r="C3632" s="162" t="s">
        <v>14947</v>
      </c>
    </row>
    <row r="3633">
      <c r="A3633" s="162" t="s">
        <v>14343</v>
      </c>
      <c r="B3633" s="162" t="s">
        <v>89</v>
      </c>
      <c r="C3633" s="162" t="s">
        <v>14947</v>
      </c>
    </row>
    <row r="3634">
      <c r="A3634" s="162" t="s">
        <v>14174</v>
      </c>
      <c r="B3634" s="162" t="s">
        <v>89</v>
      </c>
      <c r="C3634" s="162" t="s">
        <v>14947</v>
      </c>
    </row>
    <row r="3635">
      <c r="A3635" s="162" t="s">
        <v>1310</v>
      </c>
      <c r="B3635" s="162" t="s">
        <v>89</v>
      </c>
      <c r="C3635" s="162" t="s">
        <v>14947</v>
      </c>
    </row>
    <row r="3636">
      <c r="A3636" s="162" t="s">
        <v>14959</v>
      </c>
      <c r="B3636" s="162" t="s">
        <v>89</v>
      </c>
      <c r="C3636" s="162" t="s">
        <v>14959</v>
      </c>
    </row>
    <row r="3637">
      <c r="A3637" s="162" t="s">
        <v>14541</v>
      </c>
      <c r="B3637" s="162" t="s">
        <v>89</v>
      </c>
      <c r="C3637" s="162" t="s">
        <v>14959</v>
      </c>
    </row>
    <row r="3638">
      <c r="A3638" s="162" t="s">
        <v>14234</v>
      </c>
      <c r="B3638" s="162" t="s">
        <v>89</v>
      </c>
      <c r="C3638" s="162" t="s">
        <v>14959</v>
      </c>
    </row>
    <row r="3639">
      <c r="A3639" s="162" t="s">
        <v>1359</v>
      </c>
      <c r="B3639" s="162" t="s">
        <v>89</v>
      </c>
      <c r="C3639" s="162" t="s">
        <v>14959</v>
      </c>
    </row>
    <row r="3640">
      <c r="A3640" s="162" t="s">
        <v>15296</v>
      </c>
      <c r="B3640" s="162" t="s">
        <v>89</v>
      </c>
      <c r="C3640" s="162" t="s">
        <v>15296</v>
      </c>
    </row>
    <row r="3641">
      <c r="A3641" s="162" t="s">
        <v>14827</v>
      </c>
      <c r="B3641" s="162" t="s">
        <v>89</v>
      </c>
      <c r="C3641" s="162" t="s">
        <v>15296</v>
      </c>
    </row>
    <row r="3642">
      <c r="A3642" s="162" t="s">
        <v>14464</v>
      </c>
      <c r="B3642" s="162" t="s">
        <v>89</v>
      </c>
      <c r="C3642" s="162" t="s">
        <v>15296</v>
      </c>
    </row>
    <row r="3643">
      <c r="A3643" s="162" t="s">
        <v>1525</v>
      </c>
      <c r="B3643" s="162" t="s">
        <v>89</v>
      </c>
      <c r="C3643" s="162" t="s">
        <v>15296</v>
      </c>
    </row>
    <row r="3644">
      <c r="A3644" s="162" t="s">
        <v>15316</v>
      </c>
      <c r="B3644" s="162" t="s">
        <v>89</v>
      </c>
      <c r="C3644" s="162" t="s">
        <v>15316</v>
      </c>
    </row>
    <row r="3645">
      <c r="A3645" s="162" t="s">
        <v>14851</v>
      </c>
      <c r="B3645" s="162" t="s">
        <v>89</v>
      </c>
      <c r="C3645" s="162" t="s">
        <v>15316</v>
      </c>
    </row>
    <row r="3646">
      <c r="A3646" s="162" t="s">
        <v>14489</v>
      </c>
      <c r="B3646" s="162" t="s">
        <v>89</v>
      </c>
      <c r="C3646" s="162" t="s">
        <v>15316</v>
      </c>
    </row>
    <row r="3647">
      <c r="A3647" s="162" t="s">
        <v>1546</v>
      </c>
      <c r="B3647" s="162" t="s">
        <v>89</v>
      </c>
      <c r="C3647" s="162" t="s">
        <v>15316</v>
      </c>
    </row>
    <row r="3648">
      <c r="A3648" s="162" t="s">
        <v>15164</v>
      </c>
      <c r="B3648" s="162" t="s">
        <v>89</v>
      </c>
      <c r="C3648" s="162" t="s">
        <v>15164</v>
      </c>
    </row>
    <row r="3649">
      <c r="A3649" s="162" t="s">
        <v>14713</v>
      </c>
      <c r="B3649" s="162" t="s">
        <v>89</v>
      </c>
      <c r="C3649" s="162" t="s">
        <v>15164</v>
      </c>
    </row>
    <row r="3650">
      <c r="A3650" s="162" t="s">
        <v>14375</v>
      </c>
      <c r="B3650" s="162" t="s">
        <v>89</v>
      </c>
      <c r="C3650" s="162" t="s">
        <v>15164</v>
      </c>
    </row>
    <row r="3651">
      <c r="A3651" s="162" t="s">
        <v>1457</v>
      </c>
      <c r="B3651" s="162" t="s">
        <v>89</v>
      </c>
      <c r="C3651" s="162" t="s">
        <v>15164</v>
      </c>
    </row>
    <row r="3652">
      <c r="A3652" s="162" t="s">
        <v>8875</v>
      </c>
      <c r="B3652" s="162" t="s">
        <v>672</v>
      </c>
      <c r="C3652" s="162" t="s">
        <v>8875</v>
      </c>
    </row>
    <row r="3653">
      <c r="A3653" s="162" t="s">
        <v>8975</v>
      </c>
      <c r="B3653" s="162" t="s">
        <v>672</v>
      </c>
      <c r="C3653" s="162" t="s">
        <v>8875</v>
      </c>
    </row>
    <row r="3654">
      <c r="A3654" s="162" t="s">
        <v>9386</v>
      </c>
      <c r="B3654" s="162" t="s">
        <v>672</v>
      </c>
      <c r="C3654" s="162" t="s">
        <v>8875</v>
      </c>
    </row>
    <row r="3655">
      <c r="A3655" s="162" t="s">
        <v>9654</v>
      </c>
      <c r="B3655" s="162" t="s">
        <v>672</v>
      </c>
      <c r="C3655" s="162" t="s">
        <v>8875</v>
      </c>
    </row>
    <row r="3656">
      <c r="A3656" s="162" t="s">
        <v>8699</v>
      </c>
      <c r="B3656" s="162" t="s">
        <v>672</v>
      </c>
      <c r="C3656" s="162" t="s">
        <v>8699</v>
      </c>
    </row>
    <row r="3657">
      <c r="A3657" s="162" t="s">
        <v>8887</v>
      </c>
      <c r="B3657" s="162" t="s">
        <v>672</v>
      </c>
      <c r="C3657" s="162" t="s">
        <v>8699</v>
      </c>
    </row>
    <row r="3658">
      <c r="A3658" s="162" t="s">
        <v>9493</v>
      </c>
      <c r="B3658" s="162" t="s">
        <v>672</v>
      </c>
      <c r="C3658" s="162" t="s">
        <v>8699</v>
      </c>
    </row>
    <row r="3659">
      <c r="A3659" s="162" t="s">
        <v>10194</v>
      </c>
      <c r="B3659" s="162" t="s">
        <v>672</v>
      </c>
      <c r="C3659" s="162" t="s">
        <v>8699</v>
      </c>
    </row>
    <row r="3660">
      <c r="A3660" s="162" t="s">
        <v>15880</v>
      </c>
      <c r="B3660" s="162" t="s">
        <v>177</v>
      </c>
      <c r="C3660" s="162" t="s">
        <v>15880</v>
      </c>
    </row>
    <row r="3661">
      <c r="A3661" s="162" t="s">
        <v>16110</v>
      </c>
      <c r="B3661" s="162" t="s">
        <v>177</v>
      </c>
      <c r="C3661" s="162" t="s">
        <v>15880</v>
      </c>
    </row>
    <row r="3662">
      <c r="A3662" s="162" t="s">
        <v>16300</v>
      </c>
      <c r="B3662" s="162" t="s">
        <v>177</v>
      </c>
      <c r="C3662" s="162" t="s">
        <v>15880</v>
      </c>
    </row>
    <row r="3663">
      <c r="A3663" s="162" t="s">
        <v>16369</v>
      </c>
      <c r="B3663" s="162" t="s">
        <v>177</v>
      </c>
      <c r="C3663" s="162" t="s">
        <v>15880</v>
      </c>
    </row>
    <row r="3664">
      <c r="A3664" s="162" t="s">
        <v>15884</v>
      </c>
      <c r="B3664" s="162" t="s">
        <v>177</v>
      </c>
      <c r="C3664" s="162" t="s">
        <v>15884</v>
      </c>
    </row>
    <row r="3665">
      <c r="A3665" s="162" t="s">
        <v>16112</v>
      </c>
      <c r="B3665" s="162" t="s">
        <v>177</v>
      </c>
      <c r="C3665" s="162" t="s">
        <v>15884</v>
      </c>
    </row>
    <row r="3666">
      <c r="A3666" s="162" t="s">
        <v>16302</v>
      </c>
      <c r="B3666" s="162" t="s">
        <v>177</v>
      </c>
      <c r="C3666" s="162" t="s">
        <v>15884</v>
      </c>
    </row>
    <row r="3667">
      <c r="A3667" s="162" t="s">
        <v>16371</v>
      </c>
      <c r="B3667" s="162" t="s">
        <v>177</v>
      </c>
      <c r="C3667" s="162" t="s">
        <v>15884</v>
      </c>
    </row>
    <row r="3668">
      <c r="A3668" s="162" t="s">
        <v>15900</v>
      </c>
      <c r="B3668" s="162" t="s">
        <v>177</v>
      </c>
      <c r="C3668" s="162" t="s">
        <v>15900</v>
      </c>
    </row>
    <row r="3669">
      <c r="A3669" s="162" t="s">
        <v>16121</v>
      </c>
      <c r="B3669" s="162" t="s">
        <v>177</v>
      </c>
      <c r="C3669" s="162" t="s">
        <v>15900</v>
      </c>
    </row>
    <row r="3670">
      <c r="A3670" s="162" t="s">
        <v>16310</v>
      </c>
      <c r="B3670" s="162" t="s">
        <v>177</v>
      </c>
      <c r="C3670" s="162" t="s">
        <v>15900</v>
      </c>
    </row>
    <row r="3671">
      <c r="A3671" s="162" t="s">
        <v>16379</v>
      </c>
      <c r="B3671" s="162" t="s">
        <v>177</v>
      </c>
      <c r="C3671" s="162" t="s">
        <v>15900</v>
      </c>
    </row>
    <row r="3672">
      <c r="A3672" s="162" t="s">
        <v>15908</v>
      </c>
      <c r="B3672" s="162" t="s">
        <v>177</v>
      </c>
      <c r="C3672" s="162" t="s">
        <v>15908</v>
      </c>
    </row>
    <row r="3673">
      <c r="A3673" s="162" t="s">
        <v>15924</v>
      </c>
      <c r="B3673" s="162" t="s">
        <v>177</v>
      </c>
      <c r="C3673" s="162" t="s">
        <v>15908</v>
      </c>
    </row>
    <row r="3674">
      <c r="A3674" s="162" t="s">
        <v>16125</v>
      </c>
      <c r="B3674" s="162" t="s">
        <v>177</v>
      </c>
      <c r="C3674" s="162" t="s">
        <v>15908</v>
      </c>
    </row>
    <row r="3675">
      <c r="A3675" s="162" t="s">
        <v>16383</v>
      </c>
      <c r="B3675" s="162" t="s">
        <v>177</v>
      </c>
      <c r="C3675" s="162" t="s">
        <v>15908</v>
      </c>
    </row>
    <row r="3676">
      <c r="A3676" s="162" t="s">
        <v>15912</v>
      </c>
      <c r="B3676" s="162" t="s">
        <v>177</v>
      </c>
      <c r="C3676" s="162" t="s">
        <v>15912</v>
      </c>
    </row>
    <row r="3677">
      <c r="A3677" s="162" t="s">
        <v>15928</v>
      </c>
      <c r="B3677" s="162" t="s">
        <v>177</v>
      </c>
      <c r="C3677" s="162" t="s">
        <v>15912</v>
      </c>
    </row>
    <row r="3678">
      <c r="A3678" s="162" t="s">
        <v>16130</v>
      </c>
      <c r="B3678" s="162" t="s">
        <v>177</v>
      </c>
      <c r="C3678" s="162" t="s">
        <v>15912</v>
      </c>
    </row>
    <row r="3679">
      <c r="A3679" s="162" t="s">
        <v>16385</v>
      </c>
      <c r="B3679" s="162" t="s">
        <v>177</v>
      </c>
      <c r="C3679" s="162" t="s">
        <v>15912</v>
      </c>
    </row>
    <row r="3680">
      <c r="A3680" s="162" t="s">
        <v>15128</v>
      </c>
      <c r="B3680" s="162" t="s">
        <v>89</v>
      </c>
      <c r="C3680" s="162" t="s">
        <v>14633</v>
      </c>
    </row>
    <row r="3681">
      <c r="A3681" s="162" t="s">
        <v>14633</v>
      </c>
      <c r="B3681" s="162" t="s">
        <v>89</v>
      </c>
      <c r="C3681" s="162" t="s">
        <v>14633</v>
      </c>
    </row>
    <row r="3682">
      <c r="A3682" s="162" t="s">
        <v>14291</v>
      </c>
      <c r="B3682" s="162" t="s">
        <v>89</v>
      </c>
      <c r="C3682" s="162" t="s">
        <v>14633</v>
      </c>
    </row>
    <row r="3683">
      <c r="A3683" s="162" t="s">
        <v>1419</v>
      </c>
      <c r="B3683" s="162" t="s">
        <v>89</v>
      </c>
      <c r="C3683" s="162" t="s">
        <v>14633</v>
      </c>
    </row>
    <row r="3684">
      <c r="A3684" s="162" t="s">
        <v>817</v>
      </c>
      <c r="B3684" s="162" t="s">
        <v>81</v>
      </c>
      <c r="C3684" s="162" t="s">
        <v>817</v>
      </c>
    </row>
    <row r="3685">
      <c r="A3685" s="162" t="s">
        <v>821</v>
      </c>
      <c r="B3685" s="162" t="s">
        <v>81</v>
      </c>
      <c r="C3685" s="162" t="s">
        <v>817</v>
      </c>
    </row>
    <row r="3686">
      <c r="A3686" s="162" t="s">
        <v>825</v>
      </c>
      <c r="B3686" s="162" t="s">
        <v>81</v>
      </c>
      <c r="C3686" s="162" t="s">
        <v>817</v>
      </c>
    </row>
    <row r="3687">
      <c r="A3687" s="162" t="s">
        <v>1122</v>
      </c>
      <c r="B3687" s="162" t="s">
        <v>305</v>
      </c>
      <c r="C3687" s="162" t="s">
        <v>1122</v>
      </c>
    </row>
    <row r="3688">
      <c r="A3688" s="162" t="s">
        <v>1127</v>
      </c>
      <c r="B3688" s="162" t="s">
        <v>305</v>
      </c>
      <c r="C3688" s="162" t="s">
        <v>1122</v>
      </c>
    </row>
    <row r="3689">
      <c r="A3689" s="162" t="s">
        <v>1131</v>
      </c>
      <c r="B3689" s="162" t="s">
        <v>305</v>
      </c>
      <c r="C3689" s="162" t="s">
        <v>1122</v>
      </c>
    </row>
    <row r="3690">
      <c r="A3690" s="162" t="s">
        <v>15096</v>
      </c>
      <c r="B3690" s="162" t="s">
        <v>89</v>
      </c>
      <c r="C3690" s="162" t="s">
        <v>15096</v>
      </c>
    </row>
    <row r="3691">
      <c r="A3691" s="162" t="s">
        <v>14819</v>
      </c>
      <c r="B3691" s="162" t="s">
        <v>89</v>
      </c>
      <c r="C3691" s="162" t="s">
        <v>15096</v>
      </c>
    </row>
    <row r="3692">
      <c r="A3692" s="162" t="s">
        <v>14428</v>
      </c>
      <c r="B3692" s="162" t="s">
        <v>89</v>
      </c>
      <c r="C3692" s="162" t="s">
        <v>15096</v>
      </c>
    </row>
    <row r="3693">
      <c r="A3693" s="162" t="s">
        <v>14875</v>
      </c>
      <c r="B3693" s="162" t="s">
        <v>89</v>
      </c>
      <c r="C3693" s="162" t="s">
        <v>14875</v>
      </c>
    </row>
    <row r="3694">
      <c r="A3694" s="162" t="s">
        <v>14509</v>
      </c>
      <c r="B3694" s="162" t="s">
        <v>89</v>
      </c>
      <c r="C3694" s="162" t="s">
        <v>14875</v>
      </c>
    </row>
    <row r="3695">
      <c r="A3695" s="162" t="s">
        <v>1567</v>
      </c>
      <c r="B3695" s="162" t="s">
        <v>89</v>
      </c>
      <c r="C3695" s="162" t="s">
        <v>14875</v>
      </c>
    </row>
    <row r="3696">
      <c r="A3696" s="162" t="s">
        <v>15152</v>
      </c>
      <c r="B3696" s="162" t="s">
        <v>89</v>
      </c>
      <c r="C3696" s="162" t="s">
        <v>15152</v>
      </c>
    </row>
    <row r="3697">
      <c r="A3697" s="162" t="s">
        <v>1445</v>
      </c>
      <c r="B3697" s="162" t="s">
        <v>89</v>
      </c>
      <c r="C3697" s="162" t="s">
        <v>15152</v>
      </c>
    </row>
    <row r="3698">
      <c r="A3698" s="162" t="s">
        <v>11751</v>
      </c>
      <c r="B3698" s="162" t="s">
        <v>392</v>
      </c>
      <c r="C3698" s="162" t="s">
        <v>11751</v>
      </c>
    </row>
    <row r="3699">
      <c r="A3699" s="162" t="s">
        <v>11755</v>
      </c>
      <c r="B3699" s="162" t="s">
        <v>392</v>
      </c>
      <c r="C3699" s="162" t="s">
        <v>11751</v>
      </c>
    </row>
    <row r="3700">
      <c r="A3700" s="162" t="s">
        <v>15428</v>
      </c>
      <c r="B3700" s="162" t="s">
        <v>89</v>
      </c>
      <c r="C3700" s="162" t="s">
        <v>15428</v>
      </c>
    </row>
    <row r="3701">
      <c r="A3701" s="162" t="s">
        <v>14795</v>
      </c>
      <c r="B3701" s="162" t="s">
        <v>89</v>
      </c>
      <c r="C3701" s="162" t="s">
        <v>15428</v>
      </c>
    </row>
    <row r="3702">
      <c r="A3702" s="162" t="s">
        <v>1363</v>
      </c>
      <c r="B3702" s="162" t="s">
        <v>89</v>
      </c>
      <c r="C3702" s="162" t="s">
        <v>1363</v>
      </c>
    </row>
    <row r="3703">
      <c r="A3703" s="162" t="s">
        <v>14452</v>
      </c>
      <c r="B3703" s="162" t="s">
        <v>89</v>
      </c>
      <c r="C3703" s="162" t="s">
        <v>1363</v>
      </c>
    </row>
    <row r="3704">
      <c r="A3704" s="162" t="s">
        <v>15156</v>
      </c>
      <c r="B3704" s="162" t="s">
        <v>89</v>
      </c>
      <c r="C3704" s="162" t="s">
        <v>15156</v>
      </c>
    </row>
    <row r="3705">
      <c r="A3705" s="162" t="s">
        <v>15032</v>
      </c>
      <c r="B3705" s="162" t="s">
        <v>89</v>
      </c>
      <c r="C3705" s="162" t="s">
        <v>15032</v>
      </c>
    </row>
    <row r="3706">
      <c r="A3706" s="162" t="s">
        <v>795</v>
      </c>
      <c r="B3706" s="162" t="s">
        <v>81</v>
      </c>
      <c r="C3706" s="162" t="s">
        <v>795</v>
      </c>
    </row>
    <row r="3707">
      <c r="A3707" s="162" t="s">
        <v>809</v>
      </c>
      <c r="B3707" s="162" t="s">
        <v>81</v>
      </c>
      <c r="C3707" s="162" t="s">
        <v>809</v>
      </c>
    </row>
    <row r="3708">
      <c r="A3708" s="162" t="s">
        <v>840</v>
      </c>
      <c r="B3708" s="162" t="s">
        <v>81</v>
      </c>
      <c r="C3708" s="162" t="s">
        <v>840</v>
      </c>
    </row>
    <row r="3709">
      <c r="A3709" s="162" t="s">
        <v>847</v>
      </c>
      <c r="B3709" s="162" t="s">
        <v>81</v>
      </c>
      <c r="C3709" s="162" t="s">
        <v>847</v>
      </c>
    </row>
    <row r="3710">
      <c r="A3710" s="162" t="s">
        <v>857</v>
      </c>
      <c r="B3710" s="162" t="s">
        <v>81</v>
      </c>
      <c r="C3710" s="162" t="s">
        <v>857</v>
      </c>
    </row>
    <row r="3711">
      <c r="A3711" s="162" t="s">
        <v>15616</v>
      </c>
      <c r="B3711" s="162" t="s">
        <v>89</v>
      </c>
      <c r="C3711" s="162" t="s">
        <v>15616</v>
      </c>
    </row>
    <row r="3712">
      <c r="A3712" s="162" t="s">
        <v>15333</v>
      </c>
      <c r="B3712" s="162" t="s">
        <v>89</v>
      </c>
      <c r="C3712" s="162" t="s">
        <v>15333</v>
      </c>
    </row>
    <row r="3713">
      <c r="A3713" s="162" t="s">
        <v>14967</v>
      </c>
      <c r="B3713" s="162" t="s">
        <v>89</v>
      </c>
      <c r="C3713" s="162" t="s">
        <v>14967</v>
      </c>
    </row>
    <row r="3714">
      <c r="A3714" s="162" t="s">
        <v>14971</v>
      </c>
      <c r="B3714" s="162" t="s">
        <v>89</v>
      </c>
      <c r="C3714" s="162" t="s">
        <v>14971</v>
      </c>
    </row>
    <row r="3715">
      <c r="A3715" s="162" t="s">
        <v>14497</v>
      </c>
      <c r="B3715" s="162" t="s">
        <v>89</v>
      </c>
      <c r="C3715" s="162" t="s">
        <v>14497</v>
      </c>
    </row>
    <row r="3716">
      <c r="A3716" s="162" t="s">
        <v>1578</v>
      </c>
      <c r="B3716" s="162" t="s">
        <v>217</v>
      </c>
      <c r="C3716" s="162" t="s">
        <v>1578</v>
      </c>
    </row>
    <row r="3717">
      <c r="A3717" s="162" t="s">
        <v>1582</v>
      </c>
      <c r="B3717" s="162" t="s">
        <v>217</v>
      </c>
      <c r="C3717" s="162" t="s">
        <v>1582</v>
      </c>
    </row>
    <row r="3718">
      <c r="A3718" s="162" t="s">
        <v>1609</v>
      </c>
      <c r="B3718" s="162" t="s">
        <v>217</v>
      </c>
      <c r="C3718" s="162" t="s">
        <v>1609</v>
      </c>
    </row>
    <row r="3719">
      <c r="A3719" s="162" t="s">
        <v>16512</v>
      </c>
      <c r="B3719" s="162" t="s">
        <v>626</v>
      </c>
      <c r="C3719" s="162" t="s">
        <v>16512</v>
      </c>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2021-05-19T20:23:00Z</dcterms:created>
  <dc:creator>Derek Smith</dc:creator>
</cp:coreProperties>
</file>